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ZERBAL\02 Fichiers payants\"/>
    </mc:Choice>
  </mc:AlternateContent>
  <xr:revisionPtr revIDLastSave="0" documentId="13_ncr:1_{8992B0AE-C51B-422F-9B29-52A208A7DD81}" xr6:coauthVersionLast="47" xr6:coauthVersionMax="47" xr10:uidLastSave="{00000000-0000-0000-0000-000000000000}"/>
  <workbookProtection workbookAlgorithmName="SHA-512" workbookHashValue="Dt3T3sRG7fUBuzQbSLpGghLtVmSgD5PNrdwo2M+dKNIn5t4UC1fje0gZ1EgeDwD7vAilhpNWxXCAws1FZyNrdg==" workbookSaltValue="HR4J3RvvOZpvPgI/Fqrn1w==" workbookSpinCount="100000" lockStructure="1"/>
  <bookViews>
    <workbookView xWindow="-111" yWindow="-111" windowWidth="26806" windowHeight="14456" activeTab="1" xr2:uid="{95BD0E06-B1D3-4697-B79E-33EF5923D7E5}"/>
  </bookViews>
  <sheets>
    <sheet name="Paramètres" sheetId="2" r:id="rId1"/>
    <sheet name="Tableau Résultats" sheetId="1" r:id="rId2"/>
    <sheet name="Tableau des meilleurs 3ème" sheetId="4" r:id="rId3"/>
    <sheet name="Mot de passe" sheetId="3" r:id="rId4"/>
  </sheets>
  <definedNames>
    <definedName name="_xlnm.Print_Area" localSheetId="0">Paramètres!$A$1:$T$34</definedName>
    <definedName name="_xlnm.Print_Area" localSheetId="1">'Tableau Résultats'!$D$1:$GM$103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J80" i="1" l="1"/>
  <c r="FJ79" i="1"/>
  <c r="FJ78" i="1"/>
  <c r="FJ77" i="1"/>
  <c r="FJ74" i="1"/>
  <c r="FJ73" i="1"/>
  <c r="FJ72" i="1"/>
  <c r="FJ71" i="1"/>
  <c r="FJ68" i="1"/>
  <c r="FJ67" i="1"/>
  <c r="FJ66" i="1"/>
  <c r="FJ65" i="1"/>
  <c r="FJ62" i="1"/>
  <c r="FJ61" i="1"/>
  <c r="FJ60" i="1"/>
  <c r="FJ59" i="1"/>
  <c r="FJ56" i="1"/>
  <c r="FJ55" i="1"/>
  <c r="FJ54" i="1"/>
  <c r="FJ53" i="1"/>
  <c r="FJ50" i="1"/>
  <c r="FJ49" i="1"/>
  <c r="FJ48" i="1"/>
  <c r="FJ47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GG80" i="1" l="1"/>
  <c r="GG78" i="1"/>
  <c r="GG32" i="1"/>
  <c r="GG30" i="1"/>
  <c r="GA92" i="1"/>
  <c r="GA90" i="1"/>
  <c r="GA68" i="1"/>
  <c r="GA66" i="1"/>
  <c r="GA44" i="1"/>
  <c r="GA42" i="1"/>
  <c r="FU98" i="1"/>
  <c r="FU96" i="1"/>
  <c r="FU86" i="1"/>
  <c r="FU84" i="1"/>
  <c r="FU74" i="1"/>
  <c r="FU72" i="1"/>
  <c r="FU62" i="1"/>
  <c r="FU60" i="1"/>
  <c r="FU50" i="1"/>
  <c r="FU48" i="1"/>
  <c r="FU38" i="1"/>
  <c r="FU36" i="1"/>
  <c r="FU26" i="1"/>
  <c r="FU24" i="1"/>
  <c r="FR62" i="1"/>
  <c r="FV62" i="1" s="1"/>
  <c r="FR60" i="1"/>
  <c r="FV60" i="1" s="1"/>
  <c r="FO101" i="1"/>
  <c r="FO99" i="1"/>
  <c r="FP95" i="1"/>
  <c r="FO95" i="1"/>
  <c r="FO93" i="1"/>
  <c r="FR96" i="1" s="1"/>
  <c r="FV96" i="1" s="1"/>
  <c r="FO89" i="1"/>
  <c r="FR86" i="1" s="1"/>
  <c r="FV86" i="1" s="1"/>
  <c r="FX90" i="1" s="1"/>
  <c r="GB90" i="1" s="1"/>
  <c r="FO87" i="1"/>
  <c r="FO83" i="1"/>
  <c r="FO81" i="1"/>
  <c r="FP77" i="1"/>
  <c r="FO77" i="1"/>
  <c r="FO75" i="1"/>
  <c r="FR74" i="1" s="1"/>
  <c r="FV74" i="1" s="1"/>
  <c r="FP71" i="1"/>
  <c r="FO71" i="1"/>
  <c r="FO69" i="1"/>
  <c r="FR72" i="1" s="1"/>
  <c r="FV72" i="1" s="1"/>
  <c r="FO65" i="1"/>
  <c r="FO63" i="1"/>
  <c r="FO59" i="1"/>
  <c r="FO57" i="1"/>
  <c r="F17" i="4"/>
  <c r="F16" i="4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I81" i="1"/>
  <c r="F81" i="1"/>
  <c r="L81" i="1" s="1"/>
  <c r="I80" i="1"/>
  <c r="F80" i="1"/>
  <c r="I79" i="1"/>
  <c r="F79" i="1"/>
  <c r="I78" i="1"/>
  <c r="F78" i="1"/>
  <c r="L78" i="1" s="1"/>
  <c r="I77" i="1"/>
  <c r="F77" i="1"/>
  <c r="I76" i="1"/>
  <c r="F76" i="1"/>
  <c r="I75" i="1"/>
  <c r="F75" i="1"/>
  <c r="L75" i="1" s="1"/>
  <c r="I74" i="1"/>
  <c r="F74" i="1"/>
  <c r="I73" i="1"/>
  <c r="L73" i="1" s="1"/>
  <c r="F73" i="1"/>
  <c r="I72" i="1"/>
  <c r="F72" i="1"/>
  <c r="L72" i="1" s="1"/>
  <c r="I71" i="1"/>
  <c r="F71" i="1"/>
  <c r="I70" i="1"/>
  <c r="L70" i="1" s="1"/>
  <c r="F70" i="1"/>
  <c r="I69" i="1"/>
  <c r="F69" i="1"/>
  <c r="L69" i="1" s="1"/>
  <c r="I68" i="1"/>
  <c r="F68" i="1"/>
  <c r="I67" i="1"/>
  <c r="L67" i="1" s="1"/>
  <c r="F67" i="1"/>
  <c r="I66" i="1"/>
  <c r="F66" i="1"/>
  <c r="L66" i="1" s="1"/>
  <c r="I65" i="1"/>
  <c r="F65" i="1"/>
  <c r="I64" i="1"/>
  <c r="L64" i="1" s="1"/>
  <c r="F64" i="1"/>
  <c r="I63" i="1"/>
  <c r="F63" i="1"/>
  <c r="L63" i="1" s="1"/>
  <c r="I62" i="1"/>
  <c r="F62" i="1"/>
  <c r="I61" i="1"/>
  <c r="L61" i="1" s="1"/>
  <c r="F61" i="1"/>
  <c r="I60" i="1"/>
  <c r="F60" i="1"/>
  <c r="L60" i="1" s="1"/>
  <c r="I59" i="1"/>
  <c r="F59" i="1"/>
  <c r="I58" i="1"/>
  <c r="L58" i="1" s="1"/>
  <c r="F58" i="1"/>
  <c r="I57" i="1"/>
  <c r="F57" i="1"/>
  <c r="L57" i="1" s="1"/>
  <c r="I56" i="1"/>
  <c r="F56" i="1"/>
  <c r="I55" i="1"/>
  <c r="L55" i="1" s="1"/>
  <c r="F55" i="1"/>
  <c r="I54" i="1"/>
  <c r="F54" i="1"/>
  <c r="L54" i="1" s="1"/>
  <c r="I53" i="1"/>
  <c r="F53" i="1"/>
  <c r="I52" i="1"/>
  <c r="L52" i="1" s="1"/>
  <c r="F52" i="1"/>
  <c r="I51" i="1"/>
  <c r="F51" i="1"/>
  <c r="L51" i="1" s="1"/>
  <c r="I50" i="1"/>
  <c r="F50" i="1"/>
  <c r="I49" i="1"/>
  <c r="L49" i="1" s="1"/>
  <c r="F49" i="1"/>
  <c r="I48" i="1"/>
  <c r="F48" i="1"/>
  <c r="I47" i="1"/>
  <c r="F47" i="1"/>
  <c r="I46" i="1"/>
  <c r="L46" i="1" s="1"/>
  <c r="F46" i="1"/>
  <c r="I45" i="1"/>
  <c r="F45" i="1"/>
  <c r="I44" i="1"/>
  <c r="F44" i="1"/>
  <c r="I43" i="1"/>
  <c r="F43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L80" i="1"/>
  <c r="L79" i="1"/>
  <c r="L77" i="1"/>
  <c r="L76" i="1"/>
  <c r="L74" i="1"/>
  <c r="L71" i="1"/>
  <c r="L68" i="1"/>
  <c r="L65" i="1"/>
  <c r="L62" i="1"/>
  <c r="L59" i="1"/>
  <c r="L56" i="1"/>
  <c r="L53" i="1"/>
  <c r="L50" i="1"/>
  <c r="L47" i="1"/>
  <c r="GA20" i="1"/>
  <c r="GA18" i="1"/>
  <c r="FU14" i="1"/>
  <c r="FU12" i="1"/>
  <c r="FO53" i="1"/>
  <c r="FO51" i="1"/>
  <c r="FO47" i="1"/>
  <c r="FO45" i="1"/>
  <c r="FO41" i="1"/>
  <c r="FO39" i="1"/>
  <c r="FO35" i="1"/>
  <c r="FO33" i="1"/>
  <c r="FO29" i="1"/>
  <c r="FO27" i="1"/>
  <c r="FO23" i="1"/>
  <c r="FO21" i="1"/>
  <c r="FO17" i="1"/>
  <c r="FO15" i="1"/>
  <c r="FO11" i="1"/>
  <c r="FO9" i="1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CI12" i="1" l="1"/>
  <c r="DE15" i="1"/>
  <c r="CJ21" i="1"/>
  <c r="CP24" i="1"/>
  <c r="CP27" i="1"/>
  <c r="DA30" i="1"/>
  <c r="CS36" i="1"/>
  <c r="EU48" i="1"/>
  <c r="L48" i="1"/>
  <c r="AR48" i="1" s="1"/>
  <c r="FX68" i="1"/>
  <c r="GB68" i="1" s="1"/>
  <c r="GD78" i="1" s="1"/>
  <c r="GH78" i="1" s="1"/>
  <c r="GJ65" i="1" s="1"/>
  <c r="FX66" i="1"/>
  <c r="GB66" i="1" s="1"/>
  <c r="FR84" i="1"/>
  <c r="FV84" i="1" s="1"/>
  <c r="BU70" i="1"/>
  <c r="DB11" i="1"/>
  <c r="CY14" i="1"/>
  <c r="DB20" i="1"/>
  <c r="CL29" i="1"/>
  <c r="BC49" i="1"/>
  <c r="AN55" i="1"/>
  <c r="AO61" i="1"/>
  <c r="AP67" i="1"/>
  <c r="AN73" i="1"/>
  <c r="AR79" i="1"/>
  <c r="AZ46" i="1"/>
  <c r="BI52" i="1"/>
  <c r="BH58" i="1"/>
  <c r="AP64" i="1"/>
  <c r="AO70" i="1"/>
  <c r="BE76" i="1"/>
  <c r="CS10" i="1"/>
  <c r="CM19" i="1"/>
  <c r="DD28" i="1"/>
  <c r="BA50" i="1"/>
  <c r="AW62" i="1"/>
  <c r="AM68" i="1"/>
  <c r="AS74" i="1"/>
  <c r="AS80" i="1"/>
  <c r="BZ60" i="1"/>
  <c r="AQ56" i="1"/>
  <c r="BG59" i="1"/>
  <c r="AN65" i="1"/>
  <c r="AU71" i="1"/>
  <c r="AN77" i="1"/>
  <c r="AU79" i="1"/>
  <c r="AU76" i="1"/>
  <c r="AQ73" i="1"/>
  <c r="BC68" i="1"/>
  <c r="BC64" i="1"/>
  <c r="AL51" i="1"/>
  <c r="BC57" i="1"/>
  <c r="AV63" i="1"/>
  <c r="AN75" i="1"/>
  <c r="AM81" i="1"/>
  <c r="CJ24" i="1"/>
  <c r="DE33" i="1"/>
  <c r="CS42" i="1"/>
  <c r="AR54" i="1"/>
  <c r="BC60" i="1"/>
  <c r="AY66" i="1"/>
  <c r="BF72" i="1"/>
  <c r="BA78" i="1"/>
  <c r="AM79" i="1"/>
  <c r="AM76" i="1"/>
  <c r="BH71" i="1"/>
  <c r="AT68" i="1"/>
  <c r="BB56" i="1"/>
  <c r="CU14" i="1"/>
  <c r="BG80" i="1"/>
  <c r="BG77" i="1"/>
  <c r="BG74" i="1"/>
  <c r="AV71" i="1"/>
  <c r="BF67" i="1"/>
  <c r="BI62" i="1"/>
  <c r="AZ55" i="1"/>
  <c r="AY80" i="1"/>
  <c r="AY77" i="1"/>
  <c r="AY74" i="1"/>
  <c r="AM71" i="1"/>
  <c r="AV67" i="1"/>
  <c r="AQ62" i="1"/>
  <c r="AQ54" i="1"/>
  <c r="AV60" i="1"/>
  <c r="AT66" i="1"/>
  <c r="AQ72" i="1"/>
  <c r="AO78" i="1"/>
  <c r="AO80" i="1"/>
  <c r="AO77" i="1"/>
  <c r="AO74" i="1"/>
  <c r="AY70" i="1"/>
  <c r="BA65" i="1"/>
  <c r="AW61" i="1"/>
  <c r="AR50" i="1"/>
  <c r="BE79" i="1"/>
  <c r="BC73" i="1"/>
  <c r="AO65" i="1"/>
  <c r="BI59" i="1"/>
  <c r="AL69" i="1"/>
  <c r="AR69" i="1"/>
  <c r="AX69" i="1"/>
  <c r="BD69" i="1"/>
  <c r="AN69" i="1"/>
  <c r="AU69" i="1"/>
  <c r="BB69" i="1"/>
  <c r="BI69" i="1"/>
  <c r="AO69" i="1"/>
  <c r="AV69" i="1"/>
  <c r="BC69" i="1"/>
  <c r="AS78" i="1"/>
  <c r="AM66" i="1"/>
  <c r="DL69" i="1"/>
  <c r="ED60" i="1"/>
  <c r="AP46" i="1"/>
  <c r="AV46" i="1"/>
  <c r="BB46" i="1"/>
  <c r="BH46" i="1"/>
  <c r="AM46" i="1"/>
  <c r="AS46" i="1"/>
  <c r="AY46" i="1"/>
  <c r="BE46" i="1"/>
  <c r="AO46" i="1"/>
  <c r="AX46" i="1"/>
  <c r="BG46" i="1"/>
  <c r="AR46" i="1"/>
  <c r="BA46" i="1"/>
  <c r="AU46" i="1"/>
  <c r="BI46" i="1"/>
  <c r="AW46" i="1"/>
  <c r="AQ46" i="1"/>
  <c r="BC46" i="1"/>
  <c r="AL46" i="1"/>
  <c r="BD46" i="1"/>
  <c r="AN46" i="1"/>
  <c r="BF46" i="1"/>
  <c r="AP52" i="1"/>
  <c r="AV52" i="1"/>
  <c r="BB52" i="1"/>
  <c r="BH52" i="1"/>
  <c r="AR52" i="1"/>
  <c r="AY52" i="1"/>
  <c r="BF52" i="1"/>
  <c r="AL52" i="1"/>
  <c r="AS52" i="1"/>
  <c r="AZ52" i="1"/>
  <c r="BG52" i="1"/>
  <c r="AT52" i="1"/>
  <c r="BD52" i="1"/>
  <c r="AN52" i="1"/>
  <c r="AX52" i="1"/>
  <c r="AO52" i="1"/>
  <c r="BA52" i="1"/>
  <c r="AQ52" i="1"/>
  <c r="BC52" i="1"/>
  <c r="AL58" i="1"/>
  <c r="AR58" i="1"/>
  <c r="AX58" i="1"/>
  <c r="BD58" i="1"/>
  <c r="AM58" i="1"/>
  <c r="AS58" i="1"/>
  <c r="AY58" i="1"/>
  <c r="BE58" i="1"/>
  <c r="AN58" i="1"/>
  <c r="AV58" i="1"/>
  <c r="BF58" i="1"/>
  <c r="AQ58" i="1"/>
  <c r="BA58" i="1"/>
  <c r="BI58" i="1"/>
  <c r="AT58" i="1"/>
  <c r="BB58" i="1"/>
  <c r="AU58" i="1"/>
  <c r="BC58" i="1"/>
  <c r="AL64" i="1"/>
  <c r="AR64" i="1"/>
  <c r="AX64" i="1"/>
  <c r="BD64" i="1"/>
  <c r="AM64" i="1"/>
  <c r="AS64" i="1"/>
  <c r="AQ64" i="1"/>
  <c r="AZ64" i="1"/>
  <c r="BG64" i="1"/>
  <c r="AT64" i="1"/>
  <c r="BA64" i="1"/>
  <c r="BH64" i="1"/>
  <c r="AL70" i="1"/>
  <c r="AR70" i="1"/>
  <c r="AX70" i="1"/>
  <c r="BD70" i="1"/>
  <c r="AS70" i="1"/>
  <c r="AZ70" i="1"/>
  <c r="BG70" i="1"/>
  <c r="AM70" i="1"/>
  <c r="AT70" i="1"/>
  <c r="BA70" i="1"/>
  <c r="BH70" i="1"/>
  <c r="AP76" i="1"/>
  <c r="AV76" i="1"/>
  <c r="BB76" i="1"/>
  <c r="BH76" i="1"/>
  <c r="AQ76" i="1"/>
  <c r="AW76" i="1"/>
  <c r="BC76" i="1"/>
  <c r="BI76" i="1"/>
  <c r="EZ10" i="1"/>
  <c r="ET10" i="1"/>
  <c r="EN10" i="1"/>
  <c r="EH10" i="1"/>
  <c r="FB10" i="1"/>
  <c r="EU10" i="1"/>
  <c r="EM10" i="1"/>
  <c r="EF10" i="1"/>
  <c r="FA10" i="1"/>
  <c r="ER10" i="1"/>
  <c r="EJ10" i="1"/>
  <c r="EY10" i="1"/>
  <c r="EQ10" i="1"/>
  <c r="EI10" i="1"/>
  <c r="EX10" i="1"/>
  <c r="EP10" i="1"/>
  <c r="EG10" i="1"/>
  <c r="EW10" i="1"/>
  <c r="EO10" i="1"/>
  <c r="DF10" i="1"/>
  <c r="CZ10" i="1"/>
  <c r="CT10" i="1"/>
  <c r="CN10" i="1"/>
  <c r="FC10" i="1"/>
  <c r="EV10" i="1"/>
  <c r="CY10" i="1"/>
  <c r="CR10" i="1"/>
  <c r="CK10" i="1"/>
  <c r="ES10" i="1"/>
  <c r="EL10" i="1"/>
  <c r="EK10" i="1"/>
  <c r="DC10" i="1"/>
  <c r="CV10" i="1"/>
  <c r="CO10" i="1"/>
  <c r="DA10" i="1"/>
  <c r="CP10" i="1"/>
  <c r="CW10" i="1"/>
  <c r="CL10" i="1"/>
  <c r="CU10" i="1"/>
  <c r="DD10" i="1"/>
  <c r="CM10" i="1"/>
  <c r="DB10" i="1"/>
  <c r="CJ10" i="1"/>
  <c r="DE10" i="1"/>
  <c r="CQ10" i="1"/>
  <c r="CI10" i="1"/>
  <c r="EZ13" i="1"/>
  <c r="ET13" i="1"/>
  <c r="EN13" i="1"/>
  <c r="EH13" i="1"/>
  <c r="FB13" i="1"/>
  <c r="EU13" i="1"/>
  <c r="EM13" i="1"/>
  <c r="EF13" i="1"/>
  <c r="EX13" i="1"/>
  <c r="EP13" i="1"/>
  <c r="EG13" i="1"/>
  <c r="EW13" i="1"/>
  <c r="EO13" i="1"/>
  <c r="EV13" i="1"/>
  <c r="EL13" i="1"/>
  <c r="FC13" i="1"/>
  <c r="ES13" i="1"/>
  <c r="EK13" i="1"/>
  <c r="DF13" i="1"/>
  <c r="CZ13" i="1"/>
  <c r="CT13" i="1"/>
  <c r="CN13" i="1"/>
  <c r="EI13" i="1"/>
  <c r="EQ13" i="1"/>
  <c r="CY13" i="1"/>
  <c r="CR13" i="1"/>
  <c r="CK13" i="1"/>
  <c r="EJ13" i="1"/>
  <c r="FA13" i="1"/>
  <c r="DC13" i="1"/>
  <c r="CV13" i="1"/>
  <c r="CO13" i="1"/>
  <c r="EY13" i="1"/>
  <c r="DD13" i="1"/>
  <c r="CS13" i="1"/>
  <c r="CI13" i="1"/>
  <c r="DA13" i="1"/>
  <c r="CP13" i="1"/>
  <c r="DE13" i="1"/>
  <c r="CM13" i="1"/>
  <c r="ER13" i="1"/>
  <c r="CW13" i="1"/>
  <c r="CU13" i="1"/>
  <c r="CX13" i="1"/>
  <c r="CJ13" i="1"/>
  <c r="DB13" i="1"/>
  <c r="EZ16" i="1"/>
  <c r="ET16" i="1"/>
  <c r="EN16" i="1"/>
  <c r="EH16" i="1"/>
  <c r="FB16" i="1"/>
  <c r="EU16" i="1"/>
  <c r="EM16" i="1"/>
  <c r="EF16" i="1"/>
  <c r="EV16" i="1"/>
  <c r="EL16" i="1"/>
  <c r="FC16" i="1"/>
  <c r="ES16" i="1"/>
  <c r="EK16" i="1"/>
  <c r="FA16" i="1"/>
  <c r="ER16" i="1"/>
  <c r="EJ16" i="1"/>
  <c r="EY16" i="1"/>
  <c r="EQ16" i="1"/>
  <c r="EI16" i="1"/>
  <c r="DF16" i="1"/>
  <c r="CZ16" i="1"/>
  <c r="CT16" i="1"/>
  <c r="CN16" i="1"/>
  <c r="EO16" i="1"/>
  <c r="DA16" i="1"/>
  <c r="CS16" i="1"/>
  <c r="CL16" i="1"/>
  <c r="DE16" i="1"/>
  <c r="CW16" i="1"/>
  <c r="CO16" i="1"/>
  <c r="EX16" i="1"/>
  <c r="EW16" i="1"/>
  <c r="DB16" i="1"/>
  <c r="CR16" i="1"/>
  <c r="CJ16" i="1"/>
  <c r="EP16" i="1"/>
  <c r="DC16" i="1"/>
  <c r="CP16" i="1"/>
  <c r="EG16" i="1"/>
  <c r="CX16" i="1"/>
  <c r="CK16" i="1"/>
  <c r="DD16" i="1"/>
  <c r="CI16" i="1"/>
  <c r="CU16" i="1"/>
  <c r="CQ16" i="1"/>
  <c r="CV16" i="1"/>
  <c r="CY16" i="1"/>
  <c r="EZ19" i="1"/>
  <c r="ET19" i="1"/>
  <c r="EN19" i="1"/>
  <c r="EH19" i="1"/>
  <c r="FB19" i="1"/>
  <c r="EU19" i="1"/>
  <c r="EM19" i="1"/>
  <c r="EF19" i="1"/>
  <c r="FA19" i="1"/>
  <c r="ER19" i="1"/>
  <c r="EJ19" i="1"/>
  <c r="EY19" i="1"/>
  <c r="EQ19" i="1"/>
  <c r="EI19" i="1"/>
  <c r="EX19" i="1"/>
  <c r="EP19" i="1"/>
  <c r="EG19" i="1"/>
  <c r="EW19" i="1"/>
  <c r="EO19" i="1"/>
  <c r="DF19" i="1"/>
  <c r="CZ19" i="1"/>
  <c r="CT19" i="1"/>
  <c r="CN19" i="1"/>
  <c r="ES19" i="1"/>
  <c r="DA19" i="1"/>
  <c r="CS19" i="1"/>
  <c r="CL19" i="1"/>
  <c r="FC19" i="1"/>
  <c r="DC19" i="1"/>
  <c r="CU19" i="1"/>
  <c r="CK19" i="1"/>
  <c r="EV19" i="1"/>
  <c r="EL19" i="1"/>
  <c r="EK19" i="1"/>
  <c r="CX19" i="1"/>
  <c r="CP19" i="1"/>
  <c r="CV19" i="1"/>
  <c r="CI19" i="1"/>
  <c r="DD19" i="1"/>
  <c r="CQ19" i="1"/>
  <c r="CO19" i="1"/>
  <c r="CY19" i="1"/>
  <c r="CW19" i="1"/>
  <c r="DB19" i="1"/>
  <c r="CJ19" i="1"/>
  <c r="DE19" i="1"/>
  <c r="EZ22" i="1"/>
  <c r="ET22" i="1"/>
  <c r="EN22" i="1"/>
  <c r="EH22" i="1"/>
  <c r="EW22" i="1"/>
  <c r="EP22" i="1"/>
  <c r="EI22" i="1"/>
  <c r="FC22" i="1"/>
  <c r="EV22" i="1"/>
  <c r="EO22" i="1"/>
  <c r="EG22" i="1"/>
  <c r="FB22" i="1"/>
  <c r="EU22" i="1"/>
  <c r="EM22" i="1"/>
  <c r="EF22" i="1"/>
  <c r="ES22" i="1"/>
  <c r="ER22" i="1"/>
  <c r="EQ22" i="1"/>
  <c r="FA22" i="1"/>
  <c r="EL22" i="1"/>
  <c r="DF22" i="1"/>
  <c r="CZ22" i="1"/>
  <c r="CT22" i="1"/>
  <c r="CN22" i="1"/>
  <c r="EJ22" i="1"/>
  <c r="DA22" i="1"/>
  <c r="CS22" i="1"/>
  <c r="CL22" i="1"/>
  <c r="CY22" i="1"/>
  <c r="CQ22" i="1"/>
  <c r="CI22" i="1"/>
  <c r="EY22" i="1"/>
  <c r="EX22" i="1"/>
  <c r="EK22" i="1"/>
  <c r="DD22" i="1"/>
  <c r="CV22" i="1"/>
  <c r="CM22" i="1"/>
  <c r="DB22" i="1"/>
  <c r="CO22" i="1"/>
  <c r="CW22" i="1"/>
  <c r="CJ22" i="1"/>
  <c r="CU22" i="1"/>
  <c r="DE22" i="1"/>
  <c r="CK22" i="1"/>
  <c r="DC22" i="1"/>
  <c r="CP22" i="1"/>
  <c r="FB25" i="1"/>
  <c r="EV25" i="1"/>
  <c r="EP25" i="1"/>
  <c r="EJ25" i="1"/>
  <c r="FA25" i="1"/>
  <c r="ET25" i="1"/>
  <c r="EM25" i="1"/>
  <c r="EF25" i="1"/>
  <c r="EW25" i="1"/>
  <c r="EN25" i="1"/>
  <c r="EU25" i="1"/>
  <c r="EL25" i="1"/>
  <c r="FC25" i="1"/>
  <c r="ES25" i="1"/>
  <c r="EK25" i="1"/>
  <c r="EZ25" i="1"/>
  <c r="ER25" i="1"/>
  <c r="EI25" i="1"/>
  <c r="EH25" i="1"/>
  <c r="EY25" i="1"/>
  <c r="EG25" i="1"/>
  <c r="EX25" i="1"/>
  <c r="DF25" i="1"/>
  <c r="CZ25" i="1"/>
  <c r="CT25" i="1"/>
  <c r="CN25" i="1"/>
  <c r="DA25" i="1"/>
  <c r="CS25" i="1"/>
  <c r="CL25" i="1"/>
  <c r="EQ25" i="1"/>
  <c r="DE25" i="1"/>
  <c r="CW25" i="1"/>
  <c r="CO25" i="1"/>
  <c r="EO25" i="1"/>
  <c r="DB25" i="1"/>
  <c r="CR25" i="1"/>
  <c r="CJ25" i="1"/>
  <c r="CU25" i="1"/>
  <c r="DC25" i="1"/>
  <c r="CP25" i="1"/>
  <c r="CY25" i="1"/>
  <c r="CI25" i="1"/>
  <c r="CQ25" i="1"/>
  <c r="CM25" i="1"/>
  <c r="CV25" i="1"/>
  <c r="CK25" i="1"/>
  <c r="FB28" i="1"/>
  <c r="EV28" i="1"/>
  <c r="EP28" i="1"/>
  <c r="EJ28" i="1"/>
  <c r="FA28" i="1"/>
  <c r="ET28" i="1"/>
  <c r="EM28" i="1"/>
  <c r="EF28" i="1"/>
  <c r="FC28" i="1"/>
  <c r="ES28" i="1"/>
  <c r="EK28" i="1"/>
  <c r="EZ28" i="1"/>
  <c r="ER28" i="1"/>
  <c r="EI28" i="1"/>
  <c r="EY28" i="1"/>
  <c r="EQ28" i="1"/>
  <c r="EH28" i="1"/>
  <c r="EX28" i="1"/>
  <c r="EO28" i="1"/>
  <c r="EG28" i="1"/>
  <c r="EN28" i="1"/>
  <c r="EL28" i="1"/>
  <c r="DF28" i="1"/>
  <c r="CZ28" i="1"/>
  <c r="CT28" i="1"/>
  <c r="CN28" i="1"/>
  <c r="DA28" i="1"/>
  <c r="CS28" i="1"/>
  <c r="CL28" i="1"/>
  <c r="DC28" i="1"/>
  <c r="CU28" i="1"/>
  <c r="CK28" i="1"/>
  <c r="EW28" i="1"/>
  <c r="EU28" i="1"/>
  <c r="CX28" i="1"/>
  <c r="CP28" i="1"/>
  <c r="CY28" i="1"/>
  <c r="CM28" i="1"/>
  <c r="CV28" i="1"/>
  <c r="CI28" i="1"/>
  <c r="DE28" i="1"/>
  <c r="CO28" i="1"/>
  <c r="CW28" i="1"/>
  <c r="CR28" i="1"/>
  <c r="DB28" i="1"/>
  <c r="CQ28" i="1"/>
  <c r="CJ28" i="1"/>
  <c r="FB31" i="1"/>
  <c r="EV31" i="1"/>
  <c r="EP31" i="1"/>
  <c r="EJ31" i="1"/>
  <c r="FA31" i="1"/>
  <c r="ET31" i="1"/>
  <c r="EM31" i="1"/>
  <c r="EF31" i="1"/>
  <c r="EY31" i="1"/>
  <c r="EQ31" i="1"/>
  <c r="EH31" i="1"/>
  <c r="EX31" i="1"/>
  <c r="EO31" i="1"/>
  <c r="EG31" i="1"/>
  <c r="EW31" i="1"/>
  <c r="EN31" i="1"/>
  <c r="EU31" i="1"/>
  <c r="EL31" i="1"/>
  <c r="ES31" i="1"/>
  <c r="ER31" i="1"/>
  <c r="EK31" i="1"/>
  <c r="EI31" i="1"/>
  <c r="DF31" i="1"/>
  <c r="CZ31" i="1"/>
  <c r="CT31" i="1"/>
  <c r="CN31" i="1"/>
  <c r="DA31" i="1"/>
  <c r="CS31" i="1"/>
  <c r="CL31" i="1"/>
  <c r="CY31" i="1"/>
  <c r="CQ31" i="1"/>
  <c r="CI31" i="1"/>
  <c r="FC31" i="1"/>
  <c r="EZ31" i="1"/>
  <c r="DD31" i="1"/>
  <c r="CV31" i="1"/>
  <c r="CM31" i="1"/>
  <c r="DE31" i="1"/>
  <c r="CR31" i="1"/>
  <c r="DB31" i="1"/>
  <c r="CO31" i="1"/>
  <c r="CU31" i="1"/>
  <c r="DC31" i="1"/>
  <c r="CJ31" i="1"/>
  <c r="CX31" i="1"/>
  <c r="CK31" i="1"/>
  <c r="CW31" i="1"/>
  <c r="CP31" i="1"/>
  <c r="FB34" i="1"/>
  <c r="EV34" i="1"/>
  <c r="EP34" i="1"/>
  <c r="EJ34" i="1"/>
  <c r="FA34" i="1"/>
  <c r="ET34" i="1"/>
  <c r="EM34" i="1"/>
  <c r="EF34" i="1"/>
  <c r="EW34" i="1"/>
  <c r="EN34" i="1"/>
  <c r="EU34" i="1"/>
  <c r="EL34" i="1"/>
  <c r="FC34" i="1"/>
  <c r="ES34" i="1"/>
  <c r="EK34" i="1"/>
  <c r="EZ34" i="1"/>
  <c r="ER34" i="1"/>
  <c r="EI34" i="1"/>
  <c r="EY34" i="1"/>
  <c r="EX34" i="1"/>
  <c r="EQ34" i="1"/>
  <c r="EO34" i="1"/>
  <c r="DF34" i="1"/>
  <c r="CZ34" i="1"/>
  <c r="CT34" i="1"/>
  <c r="CN34" i="1"/>
  <c r="DA34" i="1"/>
  <c r="CS34" i="1"/>
  <c r="CL34" i="1"/>
  <c r="EG34" i="1"/>
  <c r="DE34" i="1"/>
  <c r="CW34" i="1"/>
  <c r="CO34" i="1"/>
  <c r="DD34" i="1"/>
  <c r="CV34" i="1"/>
  <c r="CM34" i="1"/>
  <c r="DB34" i="1"/>
  <c r="CR34" i="1"/>
  <c r="CJ34" i="1"/>
  <c r="EH34" i="1"/>
  <c r="CQ34" i="1"/>
  <c r="DC34" i="1"/>
  <c r="CK34" i="1"/>
  <c r="CI34" i="1"/>
  <c r="CX34" i="1"/>
  <c r="CU34" i="1"/>
  <c r="CY34" i="1"/>
  <c r="FB37" i="1"/>
  <c r="EV37" i="1"/>
  <c r="EP37" i="1"/>
  <c r="EJ37" i="1"/>
  <c r="FA37" i="1"/>
  <c r="ET37" i="1"/>
  <c r="EM37" i="1"/>
  <c r="EF37" i="1"/>
  <c r="FC37" i="1"/>
  <c r="ES37" i="1"/>
  <c r="EK37" i="1"/>
  <c r="EZ37" i="1"/>
  <c r="ER37" i="1"/>
  <c r="EI37" i="1"/>
  <c r="EY37" i="1"/>
  <c r="EQ37" i="1"/>
  <c r="EH37" i="1"/>
  <c r="EX37" i="1"/>
  <c r="EO37" i="1"/>
  <c r="EG37" i="1"/>
  <c r="EW37" i="1"/>
  <c r="EU37" i="1"/>
  <c r="DF37" i="1"/>
  <c r="CZ37" i="1"/>
  <c r="CT37" i="1"/>
  <c r="CN37" i="1"/>
  <c r="DA37" i="1"/>
  <c r="CS37" i="1"/>
  <c r="CL37" i="1"/>
  <c r="EN37" i="1"/>
  <c r="DC37" i="1"/>
  <c r="CU37" i="1"/>
  <c r="CK37" i="1"/>
  <c r="EL37" i="1"/>
  <c r="DB37" i="1"/>
  <c r="CR37" i="1"/>
  <c r="CJ37" i="1"/>
  <c r="CX37" i="1"/>
  <c r="CP37" i="1"/>
  <c r="DE37" i="1"/>
  <c r="CO37" i="1"/>
  <c r="CY37" i="1"/>
  <c r="CI37" i="1"/>
  <c r="CQ37" i="1"/>
  <c r="DD37" i="1"/>
  <c r="CW37" i="1"/>
  <c r="CV37" i="1"/>
  <c r="CM37" i="1"/>
  <c r="FB40" i="1"/>
  <c r="EV40" i="1"/>
  <c r="EP40" i="1"/>
  <c r="EJ40" i="1"/>
  <c r="EX40" i="1"/>
  <c r="EQ40" i="1"/>
  <c r="EI40" i="1"/>
  <c r="FA40" i="1"/>
  <c r="ET40" i="1"/>
  <c r="EM40" i="1"/>
  <c r="EF40" i="1"/>
  <c r="ES40" i="1"/>
  <c r="EH40" i="1"/>
  <c r="FC40" i="1"/>
  <c r="ER40" i="1"/>
  <c r="EG40" i="1"/>
  <c r="EZ40" i="1"/>
  <c r="EO40" i="1"/>
  <c r="DF40" i="1"/>
  <c r="CZ40" i="1"/>
  <c r="CT40" i="1"/>
  <c r="CN40" i="1"/>
  <c r="EY40" i="1"/>
  <c r="EN40" i="1"/>
  <c r="EW40" i="1"/>
  <c r="EU40" i="1"/>
  <c r="EL40" i="1"/>
  <c r="EK40" i="1"/>
  <c r="DB40" i="1"/>
  <c r="CU40" i="1"/>
  <c r="CM40" i="1"/>
  <c r="DA40" i="1"/>
  <c r="CR40" i="1"/>
  <c r="CJ40" i="1"/>
  <c r="CX40" i="1"/>
  <c r="CO40" i="1"/>
  <c r="CW40" i="1"/>
  <c r="CL40" i="1"/>
  <c r="DE40" i="1"/>
  <c r="CV40" i="1"/>
  <c r="CK40" i="1"/>
  <c r="DD40" i="1"/>
  <c r="CS40" i="1"/>
  <c r="CI40" i="1"/>
  <c r="DC40" i="1"/>
  <c r="CP40" i="1"/>
  <c r="CY40" i="1"/>
  <c r="CQ40" i="1"/>
  <c r="FB43" i="1"/>
  <c r="EV43" i="1"/>
  <c r="EP43" i="1"/>
  <c r="EJ43" i="1"/>
  <c r="EX43" i="1"/>
  <c r="EQ43" i="1"/>
  <c r="EI43" i="1"/>
  <c r="FA43" i="1"/>
  <c r="ET43" i="1"/>
  <c r="EM43" i="1"/>
  <c r="EF43" i="1"/>
  <c r="EW43" i="1"/>
  <c r="EL43" i="1"/>
  <c r="EU43" i="1"/>
  <c r="EK43" i="1"/>
  <c r="ES43" i="1"/>
  <c r="EH43" i="1"/>
  <c r="DF43" i="1"/>
  <c r="CZ43" i="1"/>
  <c r="CT43" i="1"/>
  <c r="CN43" i="1"/>
  <c r="FC43" i="1"/>
  <c r="ER43" i="1"/>
  <c r="EG43" i="1"/>
  <c r="EO43" i="1"/>
  <c r="EN43" i="1"/>
  <c r="DB43" i="1"/>
  <c r="CU43" i="1"/>
  <c r="CM43" i="1"/>
  <c r="EY43" i="1"/>
  <c r="CX43" i="1"/>
  <c r="CP43" i="1"/>
  <c r="CY43" i="1"/>
  <c r="CO43" i="1"/>
  <c r="CW43" i="1"/>
  <c r="CL43" i="1"/>
  <c r="DE43" i="1"/>
  <c r="CV43" i="1"/>
  <c r="CK43" i="1"/>
  <c r="DD43" i="1"/>
  <c r="CS43" i="1"/>
  <c r="CJ43" i="1"/>
  <c r="EZ43" i="1"/>
  <c r="DC43" i="1"/>
  <c r="CR43" i="1"/>
  <c r="CI43" i="1"/>
  <c r="CQ43" i="1"/>
  <c r="FB46" i="1"/>
  <c r="EV46" i="1"/>
  <c r="EP46" i="1"/>
  <c r="EJ46" i="1"/>
  <c r="EX46" i="1"/>
  <c r="EQ46" i="1"/>
  <c r="EI46" i="1"/>
  <c r="FC46" i="1"/>
  <c r="EU46" i="1"/>
  <c r="EN46" i="1"/>
  <c r="EG46" i="1"/>
  <c r="FA46" i="1"/>
  <c r="ET46" i="1"/>
  <c r="EM46" i="1"/>
  <c r="EF46" i="1"/>
  <c r="EW46" i="1"/>
  <c r="EH46" i="1"/>
  <c r="ES46" i="1"/>
  <c r="ER46" i="1"/>
  <c r="DF46" i="1"/>
  <c r="CZ46" i="1"/>
  <c r="CT46" i="1"/>
  <c r="CN46" i="1"/>
  <c r="EO46" i="1"/>
  <c r="EL46" i="1"/>
  <c r="DE46" i="1"/>
  <c r="EK46" i="1"/>
  <c r="DB46" i="1"/>
  <c r="CU46" i="1"/>
  <c r="CM46" i="1"/>
  <c r="DD46" i="1"/>
  <c r="CV46" i="1"/>
  <c r="CL46" i="1"/>
  <c r="EZ46" i="1"/>
  <c r="CY46" i="1"/>
  <c r="CP46" i="1"/>
  <c r="EY46" i="1"/>
  <c r="CX46" i="1"/>
  <c r="CO46" i="1"/>
  <c r="CW46" i="1"/>
  <c r="CK46" i="1"/>
  <c r="CS46" i="1"/>
  <c r="CJ46" i="1"/>
  <c r="DC46" i="1"/>
  <c r="CR46" i="1"/>
  <c r="CI46" i="1"/>
  <c r="DA46" i="1"/>
  <c r="CQ46" i="1"/>
  <c r="FB49" i="1"/>
  <c r="EV49" i="1"/>
  <c r="EP49" i="1"/>
  <c r="EJ49" i="1"/>
  <c r="EX49" i="1"/>
  <c r="EQ49" i="1"/>
  <c r="EI49" i="1"/>
  <c r="EW49" i="1"/>
  <c r="EO49" i="1"/>
  <c r="EH49" i="1"/>
  <c r="FC49" i="1"/>
  <c r="EU49" i="1"/>
  <c r="EN49" i="1"/>
  <c r="EG49" i="1"/>
  <c r="FA49" i="1"/>
  <c r="ET49" i="1"/>
  <c r="EM49" i="1"/>
  <c r="EF49" i="1"/>
  <c r="EK49" i="1"/>
  <c r="EZ49" i="1"/>
  <c r="EY49" i="1"/>
  <c r="DF49" i="1"/>
  <c r="CZ49" i="1"/>
  <c r="CT49" i="1"/>
  <c r="CN49" i="1"/>
  <c r="ES49" i="1"/>
  <c r="DE49" i="1"/>
  <c r="CX49" i="1"/>
  <c r="CQ49" i="1"/>
  <c r="CJ49" i="1"/>
  <c r="ER49" i="1"/>
  <c r="EL49" i="1"/>
  <c r="DB49" i="1"/>
  <c r="CU49" i="1"/>
  <c r="CM49" i="1"/>
  <c r="CW49" i="1"/>
  <c r="CL49" i="1"/>
  <c r="DD49" i="1"/>
  <c r="CR49" i="1"/>
  <c r="DC49" i="1"/>
  <c r="CP49" i="1"/>
  <c r="DA49" i="1"/>
  <c r="CO49" i="1"/>
  <c r="CY49" i="1"/>
  <c r="CK49" i="1"/>
  <c r="CV49" i="1"/>
  <c r="CI49" i="1"/>
  <c r="CS49" i="1"/>
  <c r="FA52" i="1"/>
  <c r="EU52" i="1"/>
  <c r="EO52" i="1"/>
  <c r="EI52" i="1"/>
  <c r="EY52" i="1"/>
  <c r="ER52" i="1"/>
  <c r="EK52" i="1"/>
  <c r="FB52" i="1"/>
  <c r="ES52" i="1"/>
  <c r="EJ52" i="1"/>
  <c r="EZ52" i="1"/>
  <c r="EQ52" i="1"/>
  <c r="EH52" i="1"/>
  <c r="EX52" i="1"/>
  <c r="EP52" i="1"/>
  <c r="EG52" i="1"/>
  <c r="EW52" i="1"/>
  <c r="EN52" i="1"/>
  <c r="EF52" i="1"/>
  <c r="FC52" i="1"/>
  <c r="EV52" i="1"/>
  <c r="ET52" i="1"/>
  <c r="DF52" i="1"/>
  <c r="CZ52" i="1"/>
  <c r="CT52" i="1"/>
  <c r="CN52" i="1"/>
  <c r="EM52" i="1"/>
  <c r="DE52" i="1"/>
  <c r="CX52" i="1"/>
  <c r="CQ52" i="1"/>
  <c r="CJ52" i="1"/>
  <c r="EL52" i="1"/>
  <c r="DB52" i="1"/>
  <c r="CU52" i="1"/>
  <c r="CM52" i="1"/>
  <c r="DA52" i="1"/>
  <c r="CP52" i="1"/>
  <c r="CW52" i="1"/>
  <c r="CK52" i="1"/>
  <c r="CV52" i="1"/>
  <c r="CI52" i="1"/>
  <c r="CS52" i="1"/>
  <c r="DD52" i="1"/>
  <c r="CR52" i="1"/>
  <c r="DC52" i="1"/>
  <c r="CO52" i="1"/>
  <c r="CY52" i="1"/>
  <c r="CL52" i="1"/>
  <c r="FC55" i="1"/>
  <c r="EW55" i="1"/>
  <c r="EQ55" i="1"/>
  <c r="EK55" i="1"/>
  <c r="FA55" i="1"/>
  <c r="EU55" i="1"/>
  <c r="EO55" i="1"/>
  <c r="EI55" i="1"/>
  <c r="ET55" i="1"/>
  <c r="EL55" i="1"/>
  <c r="EY55" i="1"/>
  <c r="EP55" i="1"/>
  <c r="EG55" i="1"/>
  <c r="EV55" i="1"/>
  <c r="EH55" i="1"/>
  <c r="ES55" i="1"/>
  <c r="EF55" i="1"/>
  <c r="ER55" i="1"/>
  <c r="FB55" i="1"/>
  <c r="EN55" i="1"/>
  <c r="EX55" i="1"/>
  <c r="EM55" i="1"/>
  <c r="EJ55" i="1"/>
  <c r="DF55" i="1"/>
  <c r="CZ55" i="1"/>
  <c r="CT55" i="1"/>
  <c r="CN55" i="1"/>
  <c r="DE55" i="1"/>
  <c r="CX55" i="1"/>
  <c r="CQ55" i="1"/>
  <c r="CJ55" i="1"/>
  <c r="EZ55" i="1"/>
  <c r="DB55" i="1"/>
  <c r="CU55" i="1"/>
  <c r="CM55" i="1"/>
  <c r="DD55" i="1"/>
  <c r="CS55" i="1"/>
  <c r="CI55" i="1"/>
  <c r="DC55" i="1"/>
  <c r="CP55" i="1"/>
  <c r="DA55" i="1"/>
  <c r="CO55" i="1"/>
  <c r="CY55" i="1"/>
  <c r="CL55" i="1"/>
  <c r="CW55" i="1"/>
  <c r="CK55" i="1"/>
  <c r="CV55" i="1"/>
  <c r="CR55" i="1"/>
  <c r="FA58" i="1"/>
  <c r="EU58" i="1"/>
  <c r="EO58" i="1"/>
  <c r="EI58" i="1"/>
  <c r="FB58" i="1"/>
  <c r="ET58" i="1"/>
  <c r="EM58" i="1"/>
  <c r="EF58" i="1"/>
  <c r="EY58" i="1"/>
  <c r="ER58" i="1"/>
  <c r="EK58" i="1"/>
  <c r="EX58" i="1"/>
  <c r="EN58" i="1"/>
  <c r="ES58" i="1"/>
  <c r="EH58" i="1"/>
  <c r="EV58" i="1"/>
  <c r="EQ58" i="1"/>
  <c r="EP58" i="1"/>
  <c r="FC58" i="1"/>
  <c r="EL58" i="1"/>
  <c r="EZ58" i="1"/>
  <c r="EW58" i="1"/>
  <c r="DF58" i="1"/>
  <c r="CZ58" i="1"/>
  <c r="CT58" i="1"/>
  <c r="CN58" i="1"/>
  <c r="EJ58" i="1"/>
  <c r="EG58" i="1"/>
  <c r="DE58" i="1"/>
  <c r="CX58" i="1"/>
  <c r="CQ58" i="1"/>
  <c r="CJ58" i="1"/>
  <c r="DD58" i="1"/>
  <c r="CW58" i="1"/>
  <c r="CP58" i="1"/>
  <c r="CI58" i="1"/>
  <c r="DB58" i="1"/>
  <c r="CU58" i="1"/>
  <c r="CM58" i="1"/>
  <c r="CS58" i="1"/>
  <c r="CO58" i="1"/>
  <c r="DC58" i="1"/>
  <c r="CL58" i="1"/>
  <c r="DA58" i="1"/>
  <c r="CK58" i="1"/>
  <c r="CY58" i="1"/>
  <c r="CV58" i="1"/>
  <c r="FA61" i="1"/>
  <c r="EU61" i="1"/>
  <c r="EO61" i="1"/>
  <c r="EI61" i="1"/>
  <c r="FB61" i="1"/>
  <c r="ET61" i="1"/>
  <c r="EM61" i="1"/>
  <c r="EF61" i="1"/>
  <c r="EY61" i="1"/>
  <c r="ER61" i="1"/>
  <c r="EK61" i="1"/>
  <c r="FC61" i="1"/>
  <c r="EQ61" i="1"/>
  <c r="EG61" i="1"/>
  <c r="EW61" i="1"/>
  <c r="EL61" i="1"/>
  <c r="EN61" i="1"/>
  <c r="EZ61" i="1"/>
  <c r="EJ61" i="1"/>
  <c r="EX61" i="1"/>
  <c r="EH61" i="1"/>
  <c r="EV61" i="1"/>
  <c r="DC61" i="1"/>
  <c r="CW61" i="1"/>
  <c r="CQ61" i="1"/>
  <c r="CK61" i="1"/>
  <c r="EP61" i="1"/>
  <c r="CZ61" i="1"/>
  <c r="CS61" i="1"/>
  <c r="CL61" i="1"/>
  <c r="DE61" i="1"/>
  <c r="CV61" i="1"/>
  <c r="CN61" i="1"/>
  <c r="DD61" i="1"/>
  <c r="CU61" i="1"/>
  <c r="CM61" i="1"/>
  <c r="DB61" i="1"/>
  <c r="CT61" i="1"/>
  <c r="CJ61" i="1"/>
  <c r="ES61" i="1"/>
  <c r="DA61" i="1"/>
  <c r="CR61" i="1"/>
  <c r="CI61" i="1"/>
  <c r="CO61" i="1"/>
  <c r="CY61" i="1"/>
  <c r="CX61" i="1"/>
  <c r="CP61" i="1"/>
  <c r="DF61" i="1"/>
  <c r="FA64" i="1"/>
  <c r="EU64" i="1"/>
  <c r="EO64" i="1"/>
  <c r="EI64" i="1"/>
  <c r="FB64" i="1"/>
  <c r="ET64" i="1"/>
  <c r="EM64" i="1"/>
  <c r="EF64" i="1"/>
  <c r="EY64" i="1"/>
  <c r="ER64" i="1"/>
  <c r="EK64" i="1"/>
  <c r="EV64" i="1"/>
  <c r="EJ64" i="1"/>
  <c r="EZ64" i="1"/>
  <c r="EP64" i="1"/>
  <c r="EW64" i="1"/>
  <c r="EG64" i="1"/>
  <c r="ES64" i="1"/>
  <c r="EQ64" i="1"/>
  <c r="EN64" i="1"/>
  <c r="DC64" i="1"/>
  <c r="CW64" i="1"/>
  <c r="CQ64" i="1"/>
  <c r="CK64" i="1"/>
  <c r="FC64" i="1"/>
  <c r="EX64" i="1"/>
  <c r="CZ64" i="1"/>
  <c r="CS64" i="1"/>
  <c r="CL64" i="1"/>
  <c r="EL64" i="1"/>
  <c r="EH64" i="1"/>
  <c r="DB64" i="1"/>
  <c r="CT64" i="1"/>
  <c r="CJ64" i="1"/>
  <c r="DA64" i="1"/>
  <c r="CR64" i="1"/>
  <c r="CI64" i="1"/>
  <c r="CY64" i="1"/>
  <c r="CP64" i="1"/>
  <c r="DF64" i="1"/>
  <c r="CX64" i="1"/>
  <c r="CO64" i="1"/>
  <c r="CU64" i="1"/>
  <c r="CN64" i="1"/>
  <c r="CM64" i="1"/>
  <c r="DE64" i="1"/>
  <c r="DD64" i="1"/>
  <c r="CV64" i="1"/>
  <c r="FA67" i="1"/>
  <c r="EU67" i="1"/>
  <c r="EO67" i="1"/>
  <c r="EI67" i="1"/>
  <c r="FB67" i="1"/>
  <c r="ET67" i="1"/>
  <c r="EM67" i="1"/>
  <c r="EF67" i="1"/>
  <c r="EY67" i="1"/>
  <c r="ER67" i="1"/>
  <c r="EK67" i="1"/>
  <c r="EX67" i="1"/>
  <c r="EN67" i="1"/>
  <c r="ES67" i="1"/>
  <c r="EH67" i="1"/>
  <c r="EP67" i="1"/>
  <c r="FC67" i="1"/>
  <c r="EL67" i="1"/>
  <c r="EZ67" i="1"/>
  <c r="EJ67" i="1"/>
  <c r="EW67" i="1"/>
  <c r="EG67" i="1"/>
  <c r="DC67" i="1"/>
  <c r="CW67" i="1"/>
  <c r="CQ67" i="1"/>
  <c r="CK67" i="1"/>
  <c r="EQ67" i="1"/>
  <c r="CZ67" i="1"/>
  <c r="CS67" i="1"/>
  <c r="CL67" i="1"/>
  <c r="CY67" i="1"/>
  <c r="CP67" i="1"/>
  <c r="DF67" i="1"/>
  <c r="CX67" i="1"/>
  <c r="CO67" i="1"/>
  <c r="DE67" i="1"/>
  <c r="CV67" i="1"/>
  <c r="CN67" i="1"/>
  <c r="EV67" i="1"/>
  <c r="DD67" i="1"/>
  <c r="CU67" i="1"/>
  <c r="CM67" i="1"/>
  <c r="DA67" i="1"/>
  <c r="CI67" i="1"/>
  <c r="DB67" i="1"/>
  <c r="CT67" i="1"/>
  <c r="CR67" i="1"/>
  <c r="CJ67" i="1"/>
  <c r="EY70" i="1"/>
  <c r="ES70" i="1"/>
  <c r="FC70" i="1"/>
  <c r="EV70" i="1"/>
  <c r="EO70" i="1"/>
  <c r="EI70" i="1"/>
  <c r="EW70" i="1"/>
  <c r="EN70" i="1"/>
  <c r="EG70" i="1"/>
  <c r="EU70" i="1"/>
  <c r="EM70" i="1"/>
  <c r="EF70" i="1"/>
  <c r="FA70" i="1"/>
  <c r="ER70" i="1"/>
  <c r="EK70" i="1"/>
  <c r="FB70" i="1"/>
  <c r="EL70" i="1"/>
  <c r="ET70" i="1"/>
  <c r="EP70" i="1"/>
  <c r="EJ70" i="1"/>
  <c r="EH70" i="1"/>
  <c r="EZ70" i="1"/>
  <c r="DC70" i="1"/>
  <c r="CW70" i="1"/>
  <c r="CQ70" i="1"/>
  <c r="CK70" i="1"/>
  <c r="CZ70" i="1"/>
  <c r="CS70" i="1"/>
  <c r="CL70" i="1"/>
  <c r="EX70" i="1"/>
  <c r="EQ70" i="1"/>
  <c r="DE70" i="1"/>
  <c r="CV70" i="1"/>
  <c r="CN70" i="1"/>
  <c r="DD70" i="1"/>
  <c r="CU70" i="1"/>
  <c r="CM70" i="1"/>
  <c r="DB70" i="1"/>
  <c r="CT70" i="1"/>
  <c r="CJ70" i="1"/>
  <c r="DA70" i="1"/>
  <c r="CR70" i="1"/>
  <c r="CI70" i="1"/>
  <c r="DF70" i="1"/>
  <c r="CY70" i="1"/>
  <c r="CX70" i="1"/>
  <c r="CP70" i="1"/>
  <c r="CO70" i="1"/>
  <c r="FC73" i="1"/>
  <c r="EW73" i="1"/>
  <c r="EQ73" i="1"/>
  <c r="EK73" i="1"/>
  <c r="EY73" i="1"/>
  <c r="ES73" i="1"/>
  <c r="EM73" i="1"/>
  <c r="EG73" i="1"/>
  <c r="EU73" i="1"/>
  <c r="EL73" i="1"/>
  <c r="FA73" i="1"/>
  <c r="EP73" i="1"/>
  <c r="EF73" i="1"/>
  <c r="EZ73" i="1"/>
  <c r="EO73" i="1"/>
  <c r="EV73" i="1"/>
  <c r="EJ73" i="1"/>
  <c r="EN73" i="1"/>
  <c r="EX73" i="1"/>
  <c r="FB73" i="1"/>
  <c r="ET73" i="1"/>
  <c r="ER73" i="1"/>
  <c r="EI73" i="1"/>
  <c r="DC73" i="1"/>
  <c r="CW73" i="1"/>
  <c r="CQ73" i="1"/>
  <c r="CK73" i="1"/>
  <c r="CZ73" i="1"/>
  <c r="CS73" i="1"/>
  <c r="CL73" i="1"/>
  <c r="DB73" i="1"/>
  <c r="CT73" i="1"/>
  <c r="CJ73" i="1"/>
  <c r="DA73" i="1"/>
  <c r="CR73" i="1"/>
  <c r="CI73" i="1"/>
  <c r="CY73" i="1"/>
  <c r="CP73" i="1"/>
  <c r="DF73" i="1"/>
  <c r="CX73" i="1"/>
  <c r="CO73" i="1"/>
  <c r="CM73" i="1"/>
  <c r="CU73" i="1"/>
  <c r="CN73" i="1"/>
  <c r="EH73" i="1"/>
  <c r="DE73" i="1"/>
  <c r="DD73" i="1"/>
  <c r="CV73" i="1"/>
  <c r="FC76" i="1"/>
  <c r="EW76" i="1"/>
  <c r="EQ76" i="1"/>
  <c r="EK76" i="1"/>
  <c r="EY76" i="1"/>
  <c r="ES76" i="1"/>
  <c r="EM76" i="1"/>
  <c r="EG76" i="1"/>
  <c r="EU76" i="1"/>
  <c r="EL76" i="1"/>
  <c r="ET76" i="1"/>
  <c r="EI76" i="1"/>
  <c r="FB76" i="1"/>
  <c r="ER76" i="1"/>
  <c r="EH76" i="1"/>
  <c r="EZ76" i="1"/>
  <c r="EO76" i="1"/>
  <c r="FA76" i="1"/>
  <c r="EF76" i="1"/>
  <c r="EP76" i="1"/>
  <c r="EV76" i="1"/>
  <c r="EN76" i="1"/>
  <c r="EJ76" i="1"/>
  <c r="DC76" i="1"/>
  <c r="CW76" i="1"/>
  <c r="CQ76" i="1"/>
  <c r="CK76" i="1"/>
  <c r="EX76" i="1"/>
  <c r="CZ76" i="1"/>
  <c r="CS76" i="1"/>
  <c r="CL76" i="1"/>
  <c r="CY76" i="1"/>
  <c r="CP76" i="1"/>
  <c r="DF76" i="1"/>
  <c r="CX76" i="1"/>
  <c r="CO76" i="1"/>
  <c r="DE76" i="1"/>
  <c r="CV76" i="1"/>
  <c r="CN76" i="1"/>
  <c r="DD76" i="1"/>
  <c r="CU76" i="1"/>
  <c r="CM76" i="1"/>
  <c r="CR76" i="1"/>
  <c r="CI76" i="1"/>
  <c r="DB76" i="1"/>
  <c r="DA76" i="1"/>
  <c r="CT76" i="1"/>
  <c r="CJ76" i="1"/>
  <c r="FC79" i="1"/>
  <c r="EW79" i="1"/>
  <c r="EQ79" i="1"/>
  <c r="EK79" i="1"/>
  <c r="EZ79" i="1"/>
  <c r="ET79" i="1"/>
  <c r="EY79" i="1"/>
  <c r="ES79" i="1"/>
  <c r="EM79" i="1"/>
  <c r="EG79" i="1"/>
  <c r="EV79" i="1"/>
  <c r="EL79" i="1"/>
  <c r="FA79" i="1"/>
  <c r="EN79" i="1"/>
  <c r="EX79" i="1"/>
  <c r="EJ79" i="1"/>
  <c r="ER79" i="1"/>
  <c r="EH79" i="1"/>
  <c r="EU79" i="1"/>
  <c r="EP79" i="1"/>
  <c r="EI79" i="1"/>
  <c r="EO79" i="1"/>
  <c r="EF79" i="1"/>
  <c r="DC79" i="1"/>
  <c r="CW79" i="1"/>
  <c r="CQ79" i="1"/>
  <c r="CK79" i="1"/>
  <c r="FB79" i="1"/>
  <c r="CZ79" i="1"/>
  <c r="CS79" i="1"/>
  <c r="CL79" i="1"/>
  <c r="DE79" i="1"/>
  <c r="CV79" i="1"/>
  <c r="CN79" i="1"/>
  <c r="DD79" i="1"/>
  <c r="CU79" i="1"/>
  <c r="CM79" i="1"/>
  <c r="DB79" i="1"/>
  <c r="CT79" i="1"/>
  <c r="CJ79" i="1"/>
  <c r="DA79" i="1"/>
  <c r="CR79" i="1"/>
  <c r="CI79" i="1"/>
  <c r="CX79" i="1"/>
  <c r="DF79" i="1"/>
  <c r="CY79" i="1"/>
  <c r="CP79" i="1"/>
  <c r="CO79" i="1"/>
  <c r="AZ81" i="1"/>
  <c r="AR81" i="1"/>
  <c r="BF80" i="1"/>
  <c r="AX80" i="1"/>
  <c r="AN80" i="1"/>
  <c r="BD79" i="1"/>
  <c r="AT79" i="1"/>
  <c r="AL79" i="1"/>
  <c r="AZ78" i="1"/>
  <c r="AR78" i="1"/>
  <c r="BF77" i="1"/>
  <c r="AX77" i="1"/>
  <c r="BD76" i="1"/>
  <c r="AT76" i="1"/>
  <c r="AL76" i="1"/>
  <c r="AZ75" i="1"/>
  <c r="AR75" i="1"/>
  <c r="BF74" i="1"/>
  <c r="AX74" i="1"/>
  <c r="AN74" i="1"/>
  <c r="BB73" i="1"/>
  <c r="AP73" i="1"/>
  <c r="BE72" i="1"/>
  <c r="AS72" i="1"/>
  <c r="BG71" i="1"/>
  <c r="BI70" i="1"/>
  <c r="AW70" i="1"/>
  <c r="AN70" i="1"/>
  <c r="AZ69" i="1"/>
  <c r="AP69" i="1"/>
  <c r="BB68" i="1"/>
  <c r="AS68" i="1"/>
  <c r="BE67" i="1"/>
  <c r="AU67" i="1"/>
  <c r="BG66" i="1"/>
  <c r="AW66" i="1"/>
  <c r="BI65" i="1"/>
  <c r="AZ65" i="1"/>
  <c r="BB64" i="1"/>
  <c r="AO64" i="1"/>
  <c r="BA63" i="1"/>
  <c r="BG62" i="1"/>
  <c r="AO62" i="1"/>
  <c r="AU61" i="1"/>
  <c r="BA60" i="1"/>
  <c r="BG58" i="1"/>
  <c r="BA56" i="1"/>
  <c r="AW55" i="1"/>
  <c r="BE52" i="1"/>
  <c r="AX51" i="1"/>
  <c r="AN50" i="1"/>
  <c r="AT46" i="1"/>
  <c r="CX10" i="1"/>
  <c r="CR19" i="1"/>
  <c r="CP34" i="1"/>
  <c r="DA43" i="1"/>
  <c r="AL57" i="1"/>
  <c r="AR57" i="1"/>
  <c r="AX57" i="1"/>
  <c r="BD57" i="1"/>
  <c r="AM57" i="1"/>
  <c r="AS57" i="1"/>
  <c r="AY57" i="1"/>
  <c r="BE57" i="1"/>
  <c r="AT57" i="1"/>
  <c r="BB57" i="1"/>
  <c r="AO57" i="1"/>
  <c r="AW57" i="1"/>
  <c r="BG57" i="1"/>
  <c r="AP57" i="1"/>
  <c r="AZ57" i="1"/>
  <c r="BH57" i="1"/>
  <c r="AQ57" i="1"/>
  <c r="BA57" i="1"/>
  <c r="BI57" i="1"/>
  <c r="AT72" i="1"/>
  <c r="BA69" i="1"/>
  <c r="AQ69" i="1"/>
  <c r="BH66" i="1"/>
  <c r="BB63" i="1"/>
  <c r="BO66" i="1"/>
  <c r="CH57" i="1"/>
  <c r="AP47" i="1"/>
  <c r="AV47" i="1"/>
  <c r="BB47" i="1"/>
  <c r="BH47" i="1"/>
  <c r="AM47" i="1"/>
  <c r="AS47" i="1"/>
  <c r="AY47" i="1"/>
  <c r="BE47" i="1"/>
  <c r="AR47" i="1"/>
  <c r="BA47" i="1"/>
  <c r="AL47" i="1"/>
  <c r="AU47" i="1"/>
  <c r="BD47" i="1"/>
  <c r="AX47" i="1"/>
  <c r="AN47" i="1"/>
  <c r="AZ47" i="1"/>
  <c r="AO47" i="1"/>
  <c r="BG47" i="1"/>
  <c r="AW47" i="1"/>
  <c r="BC47" i="1"/>
  <c r="BF47" i="1"/>
  <c r="AP53" i="1"/>
  <c r="AV53" i="1"/>
  <c r="BB53" i="1"/>
  <c r="BH53" i="1"/>
  <c r="AO53" i="1"/>
  <c r="AW53" i="1"/>
  <c r="BD53" i="1"/>
  <c r="AQ53" i="1"/>
  <c r="AX53" i="1"/>
  <c r="BE53" i="1"/>
  <c r="AR53" i="1"/>
  <c r="BA53" i="1"/>
  <c r="AL53" i="1"/>
  <c r="AU53" i="1"/>
  <c r="BG53" i="1"/>
  <c r="AM53" i="1"/>
  <c r="AY53" i="1"/>
  <c r="BI53" i="1"/>
  <c r="AN53" i="1"/>
  <c r="AZ53" i="1"/>
  <c r="AL59" i="1"/>
  <c r="AR59" i="1"/>
  <c r="AX59" i="1"/>
  <c r="BD59" i="1"/>
  <c r="AM59" i="1"/>
  <c r="AS59" i="1"/>
  <c r="AY59" i="1"/>
  <c r="BE59" i="1"/>
  <c r="AP59" i="1"/>
  <c r="AZ59" i="1"/>
  <c r="BH59" i="1"/>
  <c r="AU59" i="1"/>
  <c r="BC59" i="1"/>
  <c r="AN59" i="1"/>
  <c r="AV59" i="1"/>
  <c r="BF59" i="1"/>
  <c r="AO59" i="1"/>
  <c r="AW59" i="1"/>
  <c r="AL65" i="1"/>
  <c r="AR65" i="1"/>
  <c r="AX65" i="1"/>
  <c r="BD65" i="1"/>
  <c r="AP65" i="1"/>
  <c r="AW65" i="1"/>
  <c r="BE65" i="1"/>
  <c r="AQ65" i="1"/>
  <c r="AY65" i="1"/>
  <c r="BF65" i="1"/>
  <c r="AL71" i="1"/>
  <c r="AR71" i="1"/>
  <c r="AX71" i="1"/>
  <c r="BD71" i="1"/>
  <c r="AP71" i="1"/>
  <c r="AW71" i="1"/>
  <c r="BE71" i="1"/>
  <c r="AQ71" i="1"/>
  <c r="AY71" i="1"/>
  <c r="BF71" i="1"/>
  <c r="AP77" i="1"/>
  <c r="AV77" i="1"/>
  <c r="BB77" i="1"/>
  <c r="BH77" i="1"/>
  <c r="AQ77" i="1"/>
  <c r="AW77" i="1"/>
  <c r="BC77" i="1"/>
  <c r="BI77" i="1"/>
  <c r="BG81" i="1"/>
  <c r="AY81" i="1"/>
  <c r="AO81" i="1"/>
  <c r="BE80" i="1"/>
  <c r="AU80" i="1"/>
  <c r="AM80" i="1"/>
  <c r="BA79" i="1"/>
  <c r="AS79" i="1"/>
  <c r="BG78" i="1"/>
  <c r="AY78" i="1"/>
  <c r="BE77" i="1"/>
  <c r="AU77" i="1"/>
  <c r="AM77" i="1"/>
  <c r="BA76" i="1"/>
  <c r="AS76" i="1"/>
  <c r="BG75" i="1"/>
  <c r="AY75" i="1"/>
  <c r="AO75" i="1"/>
  <c r="BE74" i="1"/>
  <c r="AU74" i="1"/>
  <c r="AM74" i="1"/>
  <c r="AY73" i="1"/>
  <c r="AO73" i="1"/>
  <c r="BA72" i="1"/>
  <c r="BC71" i="1"/>
  <c r="AT71" i="1"/>
  <c r="BF70" i="1"/>
  <c r="AV70" i="1"/>
  <c r="BH69" i="1"/>
  <c r="AY69" i="1"/>
  <c r="AM69" i="1"/>
  <c r="BA68" i="1"/>
  <c r="AO68" i="1"/>
  <c r="BC67" i="1"/>
  <c r="AQ67" i="1"/>
  <c r="BF66" i="1"/>
  <c r="BH65" i="1"/>
  <c r="AV65" i="1"/>
  <c r="AM65" i="1"/>
  <c r="AY64" i="1"/>
  <c r="AN64" i="1"/>
  <c r="BB62" i="1"/>
  <c r="BH61" i="1"/>
  <c r="AP61" i="1"/>
  <c r="BB59" i="1"/>
  <c r="AZ58" i="1"/>
  <c r="AV57" i="1"/>
  <c r="AT56" i="1"/>
  <c r="AO55" i="1"/>
  <c r="BF53" i="1"/>
  <c r="AW52" i="1"/>
  <c r="AO51" i="1"/>
  <c r="BD49" i="1"/>
  <c r="CX25" i="1"/>
  <c r="CU30" i="1"/>
  <c r="CK36" i="1"/>
  <c r="CR58" i="1"/>
  <c r="AL63" i="1"/>
  <c r="AR63" i="1"/>
  <c r="AX63" i="1"/>
  <c r="BD63" i="1"/>
  <c r="AM63" i="1"/>
  <c r="AS63" i="1"/>
  <c r="AY63" i="1"/>
  <c r="BE63" i="1"/>
  <c r="AT63" i="1"/>
  <c r="AO63" i="1"/>
  <c r="AW63" i="1"/>
  <c r="BG63" i="1"/>
  <c r="AP63" i="1"/>
  <c r="AZ63" i="1"/>
  <c r="BH63" i="1"/>
  <c r="BA81" i="1"/>
  <c r="AS81" i="1"/>
  <c r="BA75" i="1"/>
  <c r="AS75" i="1"/>
  <c r="BF57" i="1"/>
  <c r="AY51" i="1"/>
  <c r="AP54" i="1"/>
  <c r="AV54" i="1"/>
  <c r="BB54" i="1"/>
  <c r="BH54" i="1"/>
  <c r="AM54" i="1"/>
  <c r="AT54" i="1"/>
  <c r="BA54" i="1"/>
  <c r="BI54" i="1"/>
  <c r="AN54" i="1"/>
  <c r="AU54" i="1"/>
  <c r="BC54" i="1"/>
  <c r="AO54" i="1"/>
  <c r="AY54" i="1"/>
  <c r="AS54" i="1"/>
  <c r="BE54" i="1"/>
  <c r="AW54" i="1"/>
  <c r="BF54" i="1"/>
  <c r="AL54" i="1"/>
  <c r="AX54" i="1"/>
  <c r="BG54" i="1"/>
  <c r="AL60" i="1"/>
  <c r="AR60" i="1"/>
  <c r="AX60" i="1"/>
  <c r="BD60" i="1"/>
  <c r="AM60" i="1"/>
  <c r="AS60" i="1"/>
  <c r="AY60" i="1"/>
  <c r="BE60" i="1"/>
  <c r="AT60" i="1"/>
  <c r="BB60" i="1"/>
  <c r="AO60" i="1"/>
  <c r="AW60" i="1"/>
  <c r="BG60" i="1"/>
  <c r="AP60" i="1"/>
  <c r="AZ60" i="1"/>
  <c r="BH60" i="1"/>
  <c r="AL66" i="1"/>
  <c r="AR66" i="1"/>
  <c r="AX66" i="1"/>
  <c r="BD66" i="1"/>
  <c r="AN66" i="1"/>
  <c r="AU66" i="1"/>
  <c r="BB66" i="1"/>
  <c r="BI66" i="1"/>
  <c r="AO66" i="1"/>
  <c r="AV66" i="1"/>
  <c r="BC66" i="1"/>
  <c r="AL72" i="1"/>
  <c r="AR72" i="1"/>
  <c r="AX72" i="1"/>
  <c r="BD72" i="1"/>
  <c r="AN72" i="1"/>
  <c r="AU72" i="1"/>
  <c r="BB72" i="1"/>
  <c r="BI72" i="1"/>
  <c r="AO72" i="1"/>
  <c r="AV72" i="1"/>
  <c r="BC72" i="1"/>
  <c r="AP78" i="1"/>
  <c r="AV78" i="1"/>
  <c r="BB78" i="1"/>
  <c r="BH78" i="1"/>
  <c r="AQ78" i="1"/>
  <c r="AW78" i="1"/>
  <c r="BC78" i="1"/>
  <c r="BI78" i="1"/>
  <c r="EZ11" i="1"/>
  <c r="ET11" i="1"/>
  <c r="EN11" i="1"/>
  <c r="EH11" i="1"/>
  <c r="EY11" i="1"/>
  <c r="ER11" i="1"/>
  <c r="EK11" i="1"/>
  <c r="FC11" i="1"/>
  <c r="EU11" i="1"/>
  <c r="EL11" i="1"/>
  <c r="FB11" i="1"/>
  <c r="ES11" i="1"/>
  <c r="EJ11" i="1"/>
  <c r="FA11" i="1"/>
  <c r="EQ11" i="1"/>
  <c r="EI11" i="1"/>
  <c r="EX11" i="1"/>
  <c r="EP11" i="1"/>
  <c r="EG11" i="1"/>
  <c r="DF11" i="1"/>
  <c r="CZ11" i="1"/>
  <c r="CT11" i="1"/>
  <c r="CN11" i="1"/>
  <c r="DD11" i="1"/>
  <c r="CW11" i="1"/>
  <c r="CP11" i="1"/>
  <c r="CI11" i="1"/>
  <c r="EW11" i="1"/>
  <c r="EV11" i="1"/>
  <c r="EO11" i="1"/>
  <c r="DA11" i="1"/>
  <c r="CS11" i="1"/>
  <c r="CL11" i="1"/>
  <c r="EM11" i="1"/>
  <c r="EF11" i="1"/>
  <c r="CX11" i="1"/>
  <c r="CM11" i="1"/>
  <c r="DE11" i="1"/>
  <c r="CU11" i="1"/>
  <c r="CJ11" i="1"/>
  <c r="DC11" i="1"/>
  <c r="CO11" i="1"/>
  <c r="CV11" i="1"/>
  <c r="CR11" i="1"/>
  <c r="CY11" i="1"/>
  <c r="CQ11" i="1"/>
  <c r="CK11" i="1"/>
  <c r="EZ14" i="1"/>
  <c r="ET14" i="1"/>
  <c r="EN14" i="1"/>
  <c r="EH14" i="1"/>
  <c r="EY14" i="1"/>
  <c r="ER14" i="1"/>
  <c r="EK14" i="1"/>
  <c r="FA14" i="1"/>
  <c r="EQ14" i="1"/>
  <c r="EI14" i="1"/>
  <c r="EX14" i="1"/>
  <c r="EP14" i="1"/>
  <c r="EG14" i="1"/>
  <c r="EW14" i="1"/>
  <c r="EO14" i="1"/>
  <c r="EF14" i="1"/>
  <c r="EV14" i="1"/>
  <c r="EM14" i="1"/>
  <c r="DF14" i="1"/>
  <c r="CZ14" i="1"/>
  <c r="CT14" i="1"/>
  <c r="CN14" i="1"/>
  <c r="EJ14" i="1"/>
  <c r="EU14" i="1"/>
  <c r="DD14" i="1"/>
  <c r="CW14" i="1"/>
  <c r="CP14" i="1"/>
  <c r="CI14" i="1"/>
  <c r="ES14" i="1"/>
  <c r="EL14" i="1"/>
  <c r="DA14" i="1"/>
  <c r="CS14" i="1"/>
  <c r="CL14" i="1"/>
  <c r="FC14" i="1"/>
  <c r="DB14" i="1"/>
  <c r="CQ14" i="1"/>
  <c r="CX14" i="1"/>
  <c r="CM14" i="1"/>
  <c r="CV14" i="1"/>
  <c r="DE14" i="1"/>
  <c r="CO14" i="1"/>
  <c r="DC14" i="1"/>
  <c r="CK14" i="1"/>
  <c r="CR14" i="1"/>
  <c r="FB14" i="1"/>
  <c r="CJ14" i="1"/>
  <c r="EZ17" i="1"/>
  <c r="ET17" i="1"/>
  <c r="EN17" i="1"/>
  <c r="EH17" i="1"/>
  <c r="EY17" i="1"/>
  <c r="ER17" i="1"/>
  <c r="EK17" i="1"/>
  <c r="EW17" i="1"/>
  <c r="EO17" i="1"/>
  <c r="EF17" i="1"/>
  <c r="EV17" i="1"/>
  <c r="EM17" i="1"/>
  <c r="FC17" i="1"/>
  <c r="EU17" i="1"/>
  <c r="EL17" i="1"/>
  <c r="FB17" i="1"/>
  <c r="ES17" i="1"/>
  <c r="EJ17" i="1"/>
  <c r="DF17" i="1"/>
  <c r="CZ17" i="1"/>
  <c r="CT17" i="1"/>
  <c r="CN17" i="1"/>
  <c r="EP17" i="1"/>
  <c r="DE17" i="1"/>
  <c r="CX17" i="1"/>
  <c r="CQ17" i="1"/>
  <c r="CJ17" i="1"/>
  <c r="EI17" i="1"/>
  <c r="CY17" i="1"/>
  <c r="CP17" i="1"/>
  <c r="EG17" i="1"/>
  <c r="FA17" i="1"/>
  <c r="DC17" i="1"/>
  <c r="CU17" i="1"/>
  <c r="CL17" i="1"/>
  <c r="EX17" i="1"/>
  <c r="DD17" i="1"/>
  <c r="CR17" i="1"/>
  <c r="EQ17" i="1"/>
  <c r="DA17" i="1"/>
  <c r="CM17" i="1"/>
  <c r="CW17" i="1"/>
  <c r="CO17" i="1"/>
  <c r="CK17" i="1"/>
  <c r="CS17" i="1"/>
  <c r="CI17" i="1"/>
  <c r="EZ20" i="1"/>
  <c r="ET20" i="1"/>
  <c r="EN20" i="1"/>
  <c r="EH20" i="1"/>
  <c r="FB20" i="1"/>
  <c r="EU20" i="1"/>
  <c r="EY20" i="1"/>
  <c r="ER20" i="1"/>
  <c r="EK20" i="1"/>
  <c r="EV20" i="1"/>
  <c r="EL20" i="1"/>
  <c r="ES20" i="1"/>
  <c r="EJ20" i="1"/>
  <c r="FC20" i="1"/>
  <c r="EQ20" i="1"/>
  <c r="EI20" i="1"/>
  <c r="FA20" i="1"/>
  <c r="EP20" i="1"/>
  <c r="EG20" i="1"/>
  <c r="DF20" i="1"/>
  <c r="CZ20" i="1"/>
  <c r="CT20" i="1"/>
  <c r="CN20" i="1"/>
  <c r="EW20" i="1"/>
  <c r="DE20" i="1"/>
  <c r="CX20" i="1"/>
  <c r="CQ20" i="1"/>
  <c r="CJ20" i="1"/>
  <c r="DD20" i="1"/>
  <c r="CV20" i="1"/>
  <c r="CM20" i="1"/>
  <c r="EX20" i="1"/>
  <c r="EO20" i="1"/>
  <c r="DA20" i="1"/>
  <c r="CR20" i="1"/>
  <c r="CI20" i="1"/>
  <c r="EM20" i="1"/>
  <c r="CW20" i="1"/>
  <c r="CK20" i="1"/>
  <c r="CS20" i="1"/>
  <c r="DC20" i="1"/>
  <c r="CL20" i="1"/>
  <c r="EF20" i="1"/>
  <c r="CU20" i="1"/>
  <c r="CP20" i="1"/>
  <c r="CY20" i="1"/>
  <c r="CO20" i="1"/>
  <c r="EZ23" i="1"/>
  <c r="ET23" i="1"/>
  <c r="EN23" i="1"/>
  <c r="EH23" i="1"/>
  <c r="FB23" i="1"/>
  <c r="EU23" i="1"/>
  <c r="EM23" i="1"/>
  <c r="EF23" i="1"/>
  <c r="FA23" i="1"/>
  <c r="ES23" i="1"/>
  <c r="EL23" i="1"/>
  <c r="EY23" i="1"/>
  <c r="ER23" i="1"/>
  <c r="EK23" i="1"/>
  <c r="EX23" i="1"/>
  <c r="EJ23" i="1"/>
  <c r="EW23" i="1"/>
  <c r="EI23" i="1"/>
  <c r="EV23" i="1"/>
  <c r="EG23" i="1"/>
  <c r="EQ23" i="1"/>
  <c r="DF23" i="1"/>
  <c r="CZ23" i="1"/>
  <c r="CT23" i="1"/>
  <c r="CN23" i="1"/>
  <c r="FC23" i="1"/>
  <c r="DE23" i="1"/>
  <c r="CX23" i="1"/>
  <c r="CQ23" i="1"/>
  <c r="CJ23" i="1"/>
  <c r="EO23" i="1"/>
  <c r="DB23" i="1"/>
  <c r="CS23" i="1"/>
  <c r="CK23" i="1"/>
  <c r="CW23" i="1"/>
  <c r="CO23" i="1"/>
  <c r="DC23" i="1"/>
  <c r="CP23" i="1"/>
  <c r="CY23" i="1"/>
  <c r="CL23" i="1"/>
  <c r="CR23" i="1"/>
  <c r="DA23" i="1"/>
  <c r="CV23" i="1"/>
  <c r="CI23" i="1"/>
  <c r="EP23" i="1"/>
  <c r="DD23" i="1"/>
  <c r="CU23" i="1"/>
  <c r="CM23" i="1"/>
  <c r="FB26" i="1"/>
  <c r="EV26" i="1"/>
  <c r="EP26" i="1"/>
  <c r="EJ26" i="1"/>
  <c r="EY26" i="1"/>
  <c r="ER26" i="1"/>
  <c r="EK26" i="1"/>
  <c r="EX26" i="1"/>
  <c r="EO26" i="1"/>
  <c r="EG26" i="1"/>
  <c r="EW26" i="1"/>
  <c r="EN26" i="1"/>
  <c r="EF26" i="1"/>
  <c r="EU26" i="1"/>
  <c r="EM26" i="1"/>
  <c r="FC26" i="1"/>
  <c r="ET26" i="1"/>
  <c r="EL26" i="1"/>
  <c r="EI26" i="1"/>
  <c r="EH26" i="1"/>
  <c r="FA26" i="1"/>
  <c r="EZ26" i="1"/>
  <c r="DF26" i="1"/>
  <c r="CZ26" i="1"/>
  <c r="CT26" i="1"/>
  <c r="CN26" i="1"/>
  <c r="EQ26" i="1"/>
  <c r="DE26" i="1"/>
  <c r="CX26" i="1"/>
  <c r="CQ26" i="1"/>
  <c r="CJ26" i="1"/>
  <c r="CY26" i="1"/>
  <c r="CP26" i="1"/>
  <c r="DC26" i="1"/>
  <c r="CU26" i="1"/>
  <c r="CL26" i="1"/>
  <c r="CV26" i="1"/>
  <c r="CI26" i="1"/>
  <c r="ES26" i="1"/>
  <c r="DD26" i="1"/>
  <c r="CR26" i="1"/>
  <c r="CW26" i="1"/>
  <c r="CM26" i="1"/>
  <c r="DB26" i="1"/>
  <c r="CK26" i="1"/>
  <c r="CO26" i="1"/>
  <c r="DA26" i="1"/>
  <c r="CS26" i="1"/>
  <c r="FB29" i="1"/>
  <c r="EV29" i="1"/>
  <c r="EP29" i="1"/>
  <c r="EJ29" i="1"/>
  <c r="EY29" i="1"/>
  <c r="ER29" i="1"/>
  <c r="EK29" i="1"/>
  <c r="EU29" i="1"/>
  <c r="EM29" i="1"/>
  <c r="FC29" i="1"/>
  <c r="ET29" i="1"/>
  <c r="EL29" i="1"/>
  <c r="FA29" i="1"/>
  <c r="ES29" i="1"/>
  <c r="EI29" i="1"/>
  <c r="EZ29" i="1"/>
  <c r="EQ29" i="1"/>
  <c r="EH29" i="1"/>
  <c r="EO29" i="1"/>
  <c r="EN29" i="1"/>
  <c r="EG29" i="1"/>
  <c r="EF29" i="1"/>
  <c r="DF29" i="1"/>
  <c r="CZ29" i="1"/>
  <c r="CT29" i="1"/>
  <c r="CN29" i="1"/>
  <c r="EW29" i="1"/>
  <c r="DE29" i="1"/>
  <c r="CX29" i="1"/>
  <c r="CQ29" i="1"/>
  <c r="CJ29" i="1"/>
  <c r="EX29" i="1"/>
  <c r="DD29" i="1"/>
  <c r="CV29" i="1"/>
  <c r="CM29" i="1"/>
  <c r="DA29" i="1"/>
  <c r="CR29" i="1"/>
  <c r="CI29" i="1"/>
  <c r="DB29" i="1"/>
  <c r="CO29" i="1"/>
  <c r="CW29" i="1"/>
  <c r="CK29" i="1"/>
  <c r="DC29" i="1"/>
  <c r="CS29" i="1"/>
  <c r="CP29" i="1"/>
  <c r="CU29" i="1"/>
  <c r="CY29" i="1"/>
  <c r="FB32" i="1"/>
  <c r="EV32" i="1"/>
  <c r="EP32" i="1"/>
  <c r="EJ32" i="1"/>
  <c r="EY32" i="1"/>
  <c r="ER32" i="1"/>
  <c r="EK32" i="1"/>
  <c r="FA32" i="1"/>
  <c r="ES32" i="1"/>
  <c r="EI32" i="1"/>
  <c r="EZ32" i="1"/>
  <c r="EQ32" i="1"/>
  <c r="EH32" i="1"/>
  <c r="EX32" i="1"/>
  <c r="EO32" i="1"/>
  <c r="EG32" i="1"/>
  <c r="EW32" i="1"/>
  <c r="EN32" i="1"/>
  <c r="EF32" i="1"/>
  <c r="EU32" i="1"/>
  <c r="ET32" i="1"/>
  <c r="EM32" i="1"/>
  <c r="EL32" i="1"/>
  <c r="DF32" i="1"/>
  <c r="CZ32" i="1"/>
  <c r="CT32" i="1"/>
  <c r="CN32" i="1"/>
  <c r="FC32" i="1"/>
  <c r="DE32" i="1"/>
  <c r="CX32" i="1"/>
  <c r="CQ32" i="1"/>
  <c r="CJ32" i="1"/>
  <c r="DB32" i="1"/>
  <c r="CS32" i="1"/>
  <c r="CK32" i="1"/>
  <c r="CW32" i="1"/>
  <c r="CO32" i="1"/>
  <c r="CU32" i="1"/>
  <c r="DC32" i="1"/>
  <c r="CP32" i="1"/>
  <c r="CM32" i="1"/>
  <c r="CY32" i="1"/>
  <c r="CV32" i="1"/>
  <c r="DA32" i="1"/>
  <c r="CI32" i="1"/>
  <c r="DD32" i="1"/>
  <c r="FB35" i="1"/>
  <c r="EV35" i="1"/>
  <c r="EP35" i="1"/>
  <c r="EJ35" i="1"/>
  <c r="EY35" i="1"/>
  <c r="ER35" i="1"/>
  <c r="EK35" i="1"/>
  <c r="EX35" i="1"/>
  <c r="EO35" i="1"/>
  <c r="EG35" i="1"/>
  <c r="EW35" i="1"/>
  <c r="EN35" i="1"/>
  <c r="EF35" i="1"/>
  <c r="EU35" i="1"/>
  <c r="EM35" i="1"/>
  <c r="FC35" i="1"/>
  <c r="ET35" i="1"/>
  <c r="EL35" i="1"/>
  <c r="FA35" i="1"/>
  <c r="EZ35" i="1"/>
  <c r="ES35" i="1"/>
  <c r="EQ35" i="1"/>
  <c r="DF35" i="1"/>
  <c r="CZ35" i="1"/>
  <c r="CT35" i="1"/>
  <c r="CN35" i="1"/>
  <c r="DE35" i="1"/>
  <c r="CX35" i="1"/>
  <c r="CQ35" i="1"/>
  <c r="CJ35" i="1"/>
  <c r="CY35" i="1"/>
  <c r="CP35" i="1"/>
  <c r="CW35" i="1"/>
  <c r="CO35" i="1"/>
  <c r="EI35" i="1"/>
  <c r="DC35" i="1"/>
  <c r="CU35" i="1"/>
  <c r="CL35" i="1"/>
  <c r="EH35" i="1"/>
  <c r="DB35" i="1"/>
  <c r="CK35" i="1"/>
  <c r="CV35" i="1"/>
  <c r="CM35" i="1"/>
  <c r="DA35" i="1"/>
  <c r="CS35" i="1"/>
  <c r="DD35" i="1"/>
  <c r="CR35" i="1"/>
  <c r="CI35" i="1"/>
  <c r="FB38" i="1"/>
  <c r="EV38" i="1"/>
  <c r="EP38" i="1"/>
  <c r="EJ38" i="1"/>
  <c r="FC38" i="1"/>
  <c r="EU38" i="1"/>
  <c r="EN38" i="1"/>
  <c r="EY38" i="1"/>
  <c r="ER38" i="1"/>
  <c r="EK38" i="1"/>
  <c r="EX38" i="1"/>
  <c r="EM38" i="1"/>
  <c r="EW38" i="1"/>
  <c r="EL38" i="1"/>
  <c r="ET38" i="1"/>
  <c r="EI38" i="1"/>
  <c r="DF38" i="1"/>
  <c r="ES38" i="1"/>
  <c r="EH38" i="1"/>
  <c r="EG38" i="1"/>
  <c r="EF38" i="1"/>
  <c r="FA38" i="1"/>
  <c r="EZ38" i="1"/>
  <c r="CZ38" i="1"/>
  <c r="CT38" i="1"/>
  <c r="CN38" i="1"/>
  <c r="DE38" i="1"/>
  <c r="CX38" i="1"/>
  <c r="CQ38" i="1"/>
  <c r="CJ38" i="1"/>
  <c r="DD38" i="1"/>
  <c r="CV38" i="1"/>
  <c r="CM38" i="1"/>
  <c r="DC38" i="1"/>
  <c r="CU38" i="1"/>
  <c r="CL38" i="1"/>
  <c r="DB38" i="1"/>
  <c r="DA38" i="1"/>
  <c r="CR38" i="1"/>
  <c r="CI38" i="1"/>
  <c r="EQ38" i="1"/>
  <c r="CY38" i="1"/>
  <c r="CS38" i="1"/>
  <c r="CP38" i="1"/>
  <c r="EO38" i="1"/>
  <c r="CK38" i="1"/>
  <c r="FB41" i="1"/>
  <c r="EV41" i="1"/>
  <c r="EP41" i="1"/>
  <c r="EJ41" i="1"/>
  <c r="FC41" i="1"/>
  <c r="EU41" i="1"/>
  <c r="EN41" i="1"/>
  <c r="EG41" i="1"/>
  <c r="EY41" i="1"/>
  <c r="ER41" i="1"/>
  <c r="EK41" i="1"/>
  <c r="FA41" i="1"/>
  <c r="EQ41" i="1"/>
  <c r="EF41" i="1"/>
  <c r="EZ41" i="1"/>
  <c r="EO41" i="1"/>
  <c r="EX41" i="1"/>
  <c r="EM41" i="1"/>
  <c r="DF41" i="1"/>
  <c r="CZ41" i="1"/>
  <c r="CT41" i="1"/>
  <c r="CN41" i="1"/>
  <c r="EW41" i="1"/>
  <c r="EL41" i="1"/>
  <c r="ET41" i="1"/>
  <c r="ES41" i="1"/>
  <c r="CY41" i="1"/>
  <c r="CR41" i="1"/>
  <c r="CK41" i="1"/>
  <c r="DC41" i="1"/>
  <c r="CU41" i="1"/>
  <c r="CL41" i="1"/>
  <c r="DE41" i="1"/>
  <c r="CV41" i="1"/>
  <c r="CJ41" i="1"/>
  <c r="EI41" i="1"/>
  <c r="DD41" i="1"/>
  <c r="CS41" i="1"/>
  <c r="CI41" i="1"/>
  <c r="EH41" i="1"/>
  <c r="DB41" i="1"/>
  <c r="CQ41" i="1"/>
  <c r="DA41" i="1"/>
  <c r="CP41" i="1"/>
  <c r="CX41" i="1"/>
  <c r="CO41" i="1"/>
  <c r="CW41" i="1"/>
  <c r="CM41" i="1"/>
  <c r="FB44" i="1"/>
  <c r="EV44" i="1"/>
  <c r="EP44" i="1"/>
  <c r="EJ44" i="1"/>
  <c r="FC44" i="1"/>
  <c r="EU44" i="1"/>
  <c r="EN44" i="1"/>
  <c r="EG44" i="1"/>
  <c r="EY44" i="1"/>
  <c r="ER44" i="1"/>
  <c r="EK44" i="1"/>
  <c r="ET44" i="1"/>
  <c r="EI44" i="1"/>
  <c r="ES44" i="1"/>
  <c r="EH44" i="1"/>
  <c r="FA44" i="1"/>
  <c r="EQ44" i="1"/>
  <c r="EF44" i="1"/>
  <c r="DF44" i="1"/>
  <c r="CZ44" i="1"/>
  <c r="CT44" i="1"/>
  <c r="CN44" i="1"/>
  <c r="EZ44" i="1"/>
  <c r="EO44" i="1"/>
  <c r="EX44" i="1"/>
  <c r="EW44" i="1"/>
  <c r="EM44" i="1"/>
  <c r="EL44" i="1"/>
  <c r="CY44" i="1"/>
  <c r="CR44" i="1"/>
  <c r="CK44" i="1"/>
  <c r="DA44" i="1"/>
  <c r="CQ44" i="1"/>
  <c r="CI44" i="1"/>
  <c r="DE44" i="1"/>
  <c r="CV44" i="1"/>
  <c r="CL44" i="1"/>
  <c r="DD44" i="1"/>
  <c r="CU44" i="1"/>
  <c r="CJ44" i="1"/>
  <c r="DC44" i="1"/>
  <c r="CS44" i="1"/>
  <c r="DB44" i="1"/>
  <c r="CP44" i="1"/>
  <c r="CX44" i="1"/>
  <c r="CO44" i="1"/>
  <c r="CM44" i="1"/>
  <c r="CW44" i="1"/>
  <c r="DK47" i="1"/>
  <c r="FB47" i="1"/>
  <c r="EV47" i="1"/>
  <c r="EP47" i="1"/>
  <c r="EJ47" i="1"/>
  <c r="FC47" i="1"/>
  <c r="EU47" i="1"/>
  <c r="EN47" i="1"/>
  <c r="EG47" i="1"/>
  <c r="EZ47" i="1"/>
  <c r="ES47" i="1"/>
  <c r="EL47" i="1"/>
  <c r="EY47" i="1"/>
  <c r="ER47" i="1"/>
  <c r="EK47" i="1"/>
  <c r="FA47" i="1"/>
  <c r="EM47" i="1"/>
  <c r="EX47" i="1"/>
  <c r="EI47" i="1"/>
  <c r="EW47" i="1"/>
  <c r="EH47" i="1"/>
  <c r="DF47" i="1"/>
  <c r="CZ47" i="1"/>
  <c r="CT47" i="1"/>
  <c r="CN47" i="1"/>
  <c r="ET47" i="1"/>
  <c r="EF47" i="1"/>
  <c r="DC47" i="1"/>
  <c r="CV47" i="1"/>
  <c r="CO47" i="1"/>
  <c r="EQ47" i="1"/>
  <c r="EO47" i="1"/>
  <c r="CY47" i="1"/>
  <c r="CR47" i="1"/>
  <c r="CK47" i="1"/>
  <c r="DB47" i="1"/>
  <c r="CQ47" i="1"/>
  <c r="DA47" i="1"/>
  <c r="CM47" i="1"/>
  <c r="CX47" i="1"/>
  <c r="CL47" i="1"/>
  <c r="CW47" i="1"/>
  <c r="CJ47" i="1"/>
  <c r="CU47" i="1"/>
  <c r="CI47" i="1"/>
  <c r="DE47" i="1"/>
  <c r="CS47" i="1"/>
  <c r="DD47" i="1"/>
  <c r="CP47" i="1"/>
  <c r="EC50" i="1"/>
  <c r="FB50" i="1"/>
  <c r="EV50" i="1"/>
  <c r="EP50" i="1"/>
  <c r="EJ50" i="1"/>
  <c r="FC50" i="1"/>
  <c r="EU50" i="1"/>
  <c r="EN50" i="1"/>
  <c r="EG50" i="1"/>
  <c r="FA50" i="1"/>
  <c r="ET50" i="1"/>
  <c r="EM50" i="1"/>
  <c r="EF50" i="1"/>
  <c r="EZ50" i="1"/>
  <c r="ES50" i="1"/>
  <c r="EL50" i="1"/>
  <c r="EY50" i="1"/>
  <c r="ER50" i="1"/>
  <c r="EK50" i="1"/>
  <c r="EH50" i="1"/>
  <c r="EX50" i="1"/>
  <c r="EW50" i="1"/>
  <c r="DF50" i="1"/>
  <c r="CZ50" i="1"/>
  <c r="CT50" i="1"/>
  <c r="CN50" i="1"/>
  <c r="EQ50" i="1"/>
  <c r="EO50" i="1"/>
  <c r="DC50" i="1"/>
  <c r="CV50" i="1"/>
  <c r="CO50" i="1"/>
  <c r="EI50" i="1"/>
  <c r="CY50" i="1"/>
  <c r="CR50" i="1"/>
  <c r="CK50" i="1"/>
  <c r="DE50" i="1"/>
  <c r="CU50" i="1"/>
  <c r="CJ50" i="1"/>
  <c r="CS50" i="1"/>
  <c r="DD50" i="1"/>
  <c r="CQ50" i="1"/>
  <c r="DB50" i="1"/>
  <c r="CP50" i="1"/>
  <c r="DA50" i="1"/>
  <c r="CM50" i="1"/>
  <c r="CX50" i="1"/>
  <c r="CL50" i="1"/>
  <c r="CI50" i="1"/>
  <c r="CW50" i="1"/>
  <c r="FA53" i="1"/>
  <c r="EU53" i="1"/>
  <c r="EO53" i="1"/>
  <c r="EI53" i="1"/>
  <c r="EZ53" i="1"/>
  <c r="EW53" i="1"/>
  <c r="EP53" i="1"/>
  <c r="EH53" i="1"/>
  <c r="ET53" i="1"/>
  <c r="EL53" i="1"/>
  <c r="FC53" i="1"/>
  <c r="ES53" i="1"/>
  <c r="EK53" i="1"/>
  <c r="FB53" i="1"/>
  <c r="ER53" i="1"/>
  <c r="EJ53" i="1"/>
  <c r="EY53" i="1"/>
  <c r="EQ53" i="1"/>
  <c r="EG53" i="1"/>
  <c r="EX53" i="1"/>
  <c r="EV53" i="1"/>
  <c r="DF53" i="1"/>
  <c r="CZ53" i="1"/>
  <c r="CT53" i="1"/>
  <c r="CN53" i="1"/>
  <c r="EN53" i="1"/>
  <c r="EM53" i="1"/>
  <c r="DC53" i="1"/>
  <c r="CV53" i="1"/>
  <c r="CO53" i="1"/>
  <c r="EF53" i="1"/>
  <c r="CY53" i="1"/>
  <c r="CR53" i="1"/>
  <c r="CK53" i="1"/>
  <c r="CX53" i="1"/>
  <c r="CM53" i="1"/>
  <c r="DA53" i="1"/>
  <c r="CL53" i="1"/>
  <c r="CW53" i="1"/>
  <c r="CJ53" i="1"/>
  <c r="CU53" i="1"/>
  <c r="CI53" i="1"/>
  <c r="DE53" i="1"/>
  <c r="CS53" i="1"/>
  <c r="DD53" i="1"/>
  <c r="CQ53" i="1"/>
  <c r="CP53" i="1"/>
  <c r="DB53" i="1"/>
  <c r="BS56" i="1"/>
  <c r="FC56" i="1"/>
  <c r="EW56" i="1"/>
  <c r="EQ56" i="1"/>
  <c r="EK56" i="1"/>
  <c r="FA56" i="1"/>
  <c r="EU56" i="1"/>
  <c r="EO56" i="1"/>
  <c r="EI56" i="1"/>
  <c r="EX56" i="1"/>
  <c r="EN56" i="1"/>
  <c r="EF56" i="1"/>
  <c r="FB56" i="1"/>
  <c r="ES56" i="1"/>
  <c r="EJ56" i="1"/>
  <c r="EY56" i="1"/>
  <c r="EL56" i="1"/>
  <c r="EV56" i="1"/>
  <c r="EH56" i="1"/>
  <c r="ET56" i="1"/>
  <c r="EG56" i="1"/>
  <c r="ER56" i="1"/>
  <c r="EZ56" i="1"/>
  <c r="DF56" i="1"/>
  <c r="CZ56" i="1"/>
  <c r="CT56" i="1"/>
  <c r="CN56" i="1"/>
  <c r="EP56" i="1"/>
  <c r="DC56" i="1"/>
  <c r="CV56" i="1"/>
  <c r="CO56" i="1"/>
  <c r="EM56" i="1"/>
  <c r="CY56" i="1"/>
  <c r="CR56" i="1"/>
  <c r="CK56" i="1"/>
  <c r="DB56" i="1"/>
  <c r="CQ56" i="1"/>
  <c r="DE56" i="1"/>
  <c r="CS56" i="1"/>
  <c r="DD56" i="1"/>
  <c r="CP56" i="1"/>
  <c r="DA56" i="1"/>
  <c r="CM56" i="1"/>
  <c r="CX56" i="1"/>
  <c r="CL56" i="1"/>
  <c r="CW56" i="1"/>
  <c r="CJ56" i="1"/>
  <c r="CU56" i="1"/>
  <c r="CI56" i="1"/>
  <c r="CE59" i="1"/>
  <c r="FA59" i="1"/>
  <c r="EU59" i="1"/>
  <c r="EO59" i="1"/>
  <c r="EI59" i="1"/>
  <c r="EY59" i="1"/>
  <c r="ER59" i="1"/>
  <c r="EK59" i="1"/>
  <c r="EW59" i="1"/>
  <c r="EP59" i="1"/>
  <c r="EH59" i="1"/>
  <c r="EV59" i="1"/>
  <c r="EL59" i="1"/>
  <c r="FB59" i="1"/>
  <c r="EQ59" i="1"/>
  <c r="EF59" i="1"/>
  <c r="FC59" i="1"/>
  <c r="EM59" i="1"/>
  <c r="EZ59" i="1"/>
  <c r="EJ59" i="1"/>
  <c r="EX59" i="1"/>
  <c r="EG59" i="1"/>
  <c r="ET59" i="1"/>
  <c r="EN59" i="1"/>
  <c r="DF59" i="1"/>
  <c r="CZ59" i="1"/>
  <c r="CT59" i="1"/>
  <c r="CN59" i="1"/>
  <c r="DC59" i="1"/>
  <c r="CV59" i="1"/>
  <c r="CO59" i="1"/>
  <c r="DB59" i="1"/>
  <c r="CU59" i="1"/>
  <c r="CM59" i="1"/>
  <c r="CY59" i="1"/>
  <c r="CR59" i="1"/>
  <c r="CK59" i="1"/>
  <c r="ES59" i="1"/>
  <c r="CX59" i="1"/>
  <c r="CJ59" i="1"/>
  <c r="DA59" i="1"/>
  <c r="CI59" i="1"/>
  <c r="CW59" i="1"/>
  <c r="CS59" i="1"/>
  <c r="CQ59" i="1"/>
  <c r="DE59" i="1"/>
  <c r="CP59" i="1"/>
  <c r="DD59" i="1"/>
  <c r="CL59" i="1"/>
  <c r="DQ62" i="1"/>
  <c r="FA62" i="1"/>
  <c r="EU62" i="1"/>
  <c r="EO62" i="1"/>
  <c r="EI62" i="1"/>
  <c r="EY62" i="1"/>
  <c r="ER62" i="1"/>
  <c r="EK62" i="1"/>
  <c r="EW62" i="1"/>
  <c r="EP62" i="1"/>
  <c r="EH62" i="1"/>
  <c r="EZ62" i="1"/>
  <c r="EN62" i="1"/>
  <c r="ET62" i="1"/>
  <c r="EJ62" i="1"/>
  <c r="EV62" i="1"/>
  <c r="EF62" i="1"/>
  <c r="ES62" i="1"/>
  <c r="EQ62" i="1"/>
  <c r="FC62" i="1"/>
  <c r="EM62" i="1"/>
  <c r="DC62" i="1"/>
  <c r="CW62" i="1"/>
  <c r="CQ62" i="1"/>
  <c r="CK62" i="1"/>
  <c r="FB62" i="1"/>
  <c r="EX62" i="1"/>
  <c r="DE62" i="1"/>
  <c r="CX62" i="1"/>
  <c r="CP62" i="1"/>
  <c r="CI62" i="1"/>
  <c r="EL62" i="1"/>
  <c r="CY62" i="1"/>
  <c r="CO62" i="1"/>
  <c r="DF62" i="1"/>
  <c r="CV62" i="1"/>
  <c r="CN62" i="1"/>
  <c r="EG62" i="1"/>
  <c r="DD62" i="1"/>
  <c r="CU62" i="1"/>
  <c r="CM62" i="1"/>
  <c r="DB62" i="1"/>
  <c r="CT62" i="1"/>
  <c r="CL62" i="1"/>
  <c r="CR62" i="1"/>
  <c r="DA62" i="1"/>
  <c r="CZ62" i="1"/>
  <c r="CS62" i="1"/>
  <c r="CJ62" i="1"/>
  <c r="DQ65" i="1"/>
  <c r="FA65" i="1"/>
  <c r="EU65" i="1"/>
  <c r="EO65" i="1"/>
  <c r="EI65" i="1"/>
  <c r="EY65" i="1"/>
  <c r="ER65" i="1"/>
  <c r="EK65" i="1"/>
  <c r="EW65" i="1"/>
  <c r="EP65" i="1"/>
  <c r="EH65" i="1"/>
  <c r="FC65" i="1"/>
  <c r="ES65" i="1"/>
  <c r="EG65" i="1"/>
  <c r="EX65" i="1"/>
  <c r="EM65" i="1"/>
  <c r="EN65" i="1"/>
  <c r="FB65" i="1"/>
  <c r="EL65" i="1"/>
  <c r="EZ65" i="1"/>
  <c r="EJ65" i="1"/>
  <c r="EV65" i="1"/>
  <c r="EF65" i="1"/>
  <c r="DC65" i="1"/>
  <c r="CW65" i="1"/>
  <c r="CQ65" i="1"/>
  <c r="CK65" i="1"/>
  <c r="EQ65" i="1"/>
  <c r="DE65" i="1"/>
  <c r="CX65" i="1"/>
  <c r="CP65" i="1"/>
  <c r="CI65" i="1"/>
  <c r="DD65" i="1"/>
  <c r="CU65" i="1"/>
  <c r="CM65" i="1"/>
  <c r="DB65" i="1"/>
  <c r="CT65" i="1"/>
  <c r="CL65" i="1"/>
  <c r="DA65" i="1"/>
  <c r="CS65" i="1"/>
  <c r="CJ65" i="1"/>
  <c r="CZ65" i="1"/>
  <c r="CR65" i="1"/>
  <c r="CV65" i="1"/>
  <c r="CY65" i="1"/>
  <c r="CO65" i="1"/>
  <c r="CN65" i="1"/>
  <c r="ET65" i="1"/>
  <c r="DF65" i="1"/>
  <c r="FA68" i="1"/>
  <c r="EU68" i="1"/>
  <c r="EO68" i="1"/>
  <c r="EI68" i="1"/>
  <c r="EY68" i="1"/>
  <c r="ER68" i="1"/>
  <c r="EK68" i="1"/>
  <c r="EW68" i="1"/>
  <c r="EP68" i="1"/>
  <c r="EH68" i="1"/>
  <c r="EV68" i="1"/>
  <c r="EL68" i="1"/>
  <c r="FB68" i="1"/>
  <c r="EQ68" i="1"/>
  <c r="EF68" i="1"/>
  <c r="EX68" i="1"/>
  <c r="EG68" i="1"/>
  <c r="ET68" i="1"/>
  <c r="ES68" i="1"/>
  <c r="EN68" i="1"/>
  <c r="DC68" i="1"/>
  <c r="CW68" i="1"/>
  <c r="CQ68" i="1"/>
  <c r="CK68" i="1"/>
  <c r="FC68" i="1"/>
  <c r="EZ68" i="1"/>
  <c r="DE68" i="1"/>
  <c r="CX68" i="1"/>
  <c r="CP68" i="1"/>
  <c r="CI68" i="1"/>
  <c r="EM68" i="1"/>
  <c r="DA68" i="1"/>
  <c r="CS68" i="1"/>
  <c r="CJ68" i="1"/>
  <c r="CZ68" i="1"/>
  <c r="CR68" i="1"/>
  <c r="EJ68" i="1"/>
  <c r="CY68" i="1"/>
  <c r="CO68" i="1"/>
  <c r="DF68" i="1"/>
  <c r="CV68" i="1"/>
  <c r="CN68" i="1"/>
  <c r="DB68" i="1"/>
  <c r="CM68" i="1"/>
  <c r="CL68" i="1"/>
  <c r="DD68" i="1"/>
  <c r="CU68" i="1"/>
  <c r="CT68" i="1"/>
  <c r="EY71" i="1"/>
  <c r="ES71" i="1"/>
  <c r="EM71" i="1"/>
  <c r="EG71" i="1"/>
  <c r="FA71" i="1"/>
  <c r="ET71" i="1"/>
  <c r="EL71" i="1"/>
  <c r="EX71" i="1"/>
  <c r="EP71" i="1"/>
  <c r="EH71" i="1"/>
  <c r="EW71" i="1"/>
  <c r="EO71" i="1"/>
  <c r="EF71" i="1"/>
  <c r="FC71" i="1"/>
  <c r="EU71" i="1"/>
  <c r="EK71" i="1"/>
  <c r="EV71" i="1"/>
  <c r="EN71" i="1"/>
  <c r="EQ71" i="1"/>
  <c r="EJ71" i="1"/>
  <c r="EI71" i="1"/>
  <c r="FB71" i="1"/>
  <c r="DC71" i="1"/>
  <c r="CW71" i="1"/>
  <c r="CQ71" i="1"/>
  <c r="CK71" i="1"/>
  <c r="EZ71" i="1"/>
  <c r="ER71" i="1"/>
  <c r="DE71" i="1"/>
  <c r="CX71" i="1"/>
  <c r="CP71" i="1"/>
  <c r="CI71" i="1"/>
  <c r="CY71" i="1"/>
  <c r="CO71" i="1"/>
  <c r="DF71" i="1"/>
  <c r="CV71" i="1"/>
  <c r="CN71" i="1"/>
  <c r="DD71" i="1"/>
  <c r="CU71" i="1"/>
  <c r="CM71" i="1"/>
  <c r="DB71" i="1"/>
  <c r="CT71" i="1"/>
  <c r="CL71" i="1"/>
  <c r="DA71" i="1"/>
  <c r="CZ71" i="1"/>
  <c r="CS71" i="1"/>
  <c r="CR71" i="1"/>
  <c r="CJ71" i="1"/>
  <c r="FC74" i="1"/>
  <c r="EW74" i="1"/>
  <c r="EQ74" i="1"/>
  <c r="EK74" i="1"/>
  <c r="EY74" i="1"/>
  <c r="ES74" i="1"/>
  <c r="EM74" i="1"/>
  <c r="EG74" i="1"/>
  <c r="EX74" i="1"/>
  <c r="EO74" i="1"/>
  <c r="EF74" i="1"/>
  <c r="EZ74" i="1"/>
  <c r="EN74" i="1"/>
  <c r="EV74" i="1"/>
  <c r="EL74" i="1"/>
  <c r="ET74" i="1"/>
  <c r="EI74" i="1"/>
  <c r="EJ74" i="1"/>
  <c r="EU74" i="1"/>
  <c r="FB74" i="1"/>
  <c r="FA74" i="1"/>
  <c r="ER74" i="1"/>
  <c r="DC74" i="1"/>
  <c r="CW74" i="1"/>
  <c r="CQ74" i="1"/>
  <c r="CK74" i="1"/>
  <c r="DE74" i="1"/>
  <c r="CX74" i="1"/>
  <c r="CP74" i="1"/>
  <c r="CI74" i="1"/>
  <c r="EP74" i="1"/>
  <c r="DD74" i="1"/>
  <c r="CU74" i="1"/>
  <c r="CM74" i="1"/>
  <c r="DB74" i="1"/>
  <c r="CT74" i="1"/>
  <c r="CL74" i="1"/>
  <c r="DA74" i="1"/>
  <c r="CS74" i="1"/>
  <c r="CJ74" i="1"/>
  <c r="CZ74" i="1"/>
  <c r="CR74" i="1"/>
  <c r="CN74" i="1"/>
  <c r="CY74" i="1"/>
  <c r="CV74" i="1"/>
  <c r="EH74" i="1"/>
  <c r="CO74" i="1"/>
  <c r="DF74" i="1"/>
  <c r="FC77" i="1"/>
  <c r="EW77" i="1"/>
  <c r="EQ77" i="1"/>
  <c r="EK77" i="1"/>
  <c r="EY77" i="1"/>
  <c r="ES77" i="1"/>
  <c r="EM77" i="1"/>
  <c r="EG77" i="1"/>
  <c r="EX77" i="1"/>
  <c r="EO77" i="1"/>
  <c r="EF77" i="1"/>
  <c r="FB77" i="1"/>
  <c r="ER77" i="1"/>
  <c r="EH77" i="1"/>
  <c r="FA77" i="1"/>
  <c r="EP77" i="1"/>
  <c r="EV77" i="1"/>
  <c r="EL77" i="1"/>
  <c r="EZ77" i="1"/>
  <c r="EN77" i="1"/>
  <c r="EU77" i="1"/>
  <c r="ET77" i="1"/>
  <c r="EJ77" i="1"/>
  <c r="DC77" i="1"/>
  <c r="CW77" i="1"/>
  <c r="CQ77" i="1"/>
  <c r="CK77" i="1"/>
  <c r="DE77" i="1"/>
  <c r="CX77" i="1"/>
  <c r="CP77" i="1"/>
  <c r="CI77" i="1"/>
  <c r="DA77" i="1"/>
  <c r="CS77" i="1"/>
  <c r="CJ77" i="1"/>
  <c r="CZ77" i="1"/>
  <c r="CR77" i="1"/>
  <c r="CY77" i="1"/>
  <c r="CO77" i="1"/>
  <c r="EI77" i="1"/>
  <c r="DF77" i="1"/>
  <c r="CV77" i="1"/>
  <c r="CN77" i="1"/>
  <c r="CT77" i="1"/>
  <c r="CM77" i="1"/>
  <c r="CL77" i="1"/>
  <c r="DD77" i="1"/>
  <c r="DB77" i="1"/>
  <c r="CU77" i="1"/>
  <c r="CJ80" i="1"/>
  <c r="BF81" i="1"/>
  <c r="AX81" i="1"/>
  <c r="AN81" i="1"/>
  <c r="BD80" i="1"/>
  <c r="AT80" i="1"/>
  <c r="AL80" i="1"/>
  <c r="AZ79" i="1"/>
  <c r="BF78" i="1"/>
  <c r="AX78" i="1"/>
  <c r="AN78" i="1"/>
  <c r="BD77" i="1"/>
  <c r="AT77" i="1"/>
  <c r="AL77" i="1"/>
  <c r="AZ76" i="1"/>
  <c r="AR76" i="1"/>
  <c r="BF75" i="1"/>
  <c r="AX75" i="1"/>
  <c r="BD74" i="1"/>
  <c r="AT74" i="1"/>
  <c r="BI73" i="1"/>
  <c r="AW73" i="1"/>
  <c r="AZ72" i="1"/>
  <c r="AP72" i="1"/>
  <c r="BB71" i="1"/>
  <c r="AS71" i="1"/>
  <c r="BE70" i="1"/>
  <c r="AU70" i="1"/>
  <c r="BG69" i="1"/>
  <c r="AW69" i="1"/>
  <c r="BI68" i="1"/>
  <c r="AZ68" i="1"/>
  <c r="AN68" i="1"/>
  <c r="BB67" i="1"/>
  <c r="BE66" i="1"/>
  <c r="AS66" i="1"/>
  <c r="BG65" i="1"/>
  <c r="AU65" i="1"/>
  <c r="BI64" i="1"/>
  <c r="AW64" i="1"/>
  <c r="BI63" i="1"/>
  <c r="AU63" i="1"/>
  <c r="BA62" i="1"/>
  <c r="BG61" i="1"/>
  <c r="AU60" i="1"/>
  <c r="BA59" i="1"/>
  <c r="AW58" i="1"/>
  <c r="AU57" i="1"/>
  <c r="BC53" i="1"/>
  <c r="AU52" i="1"/>
  <c r="BI47" i="1"/>
  <c r="CM16" i="1"/>
  <c r="DD25" i="1"/>
  <c r="AP75" i="1"/>
  <c r="AV75" i="1"/>
  <c r="BB75" i="1"/>
  <c r="BH75" i="1"/>
  <c r="AQ75" i="1"/>
  <c r="AW75" i="1"/>
  <c r="BC75" i="1"/>
  <c r="BI75" i="1"/>
  <c r="BK51" i="1"/>
  <c r="AP49" i="1"/>
  <c r="AV49" i="1"/>
  <c r="BB49" i="1"/>
  <c r="BH49" i="1"/>
  <c r="AR49" i="1"/>
  <c r="AY49" i="1"/>
  <c r="BF49" i="1"/>
  <c r="AL49" i="1"/>
  <c r="AS49" i="1"/>
  <c r="AZ49" i="1"/>
  <c r="BG49" i="1"/>
  <c r="AO49" i="1"/>
  <c r="BA49" i="1"/>
  <c r="AU49" i="1"/>
  <c r="BE49" i="1"/>
  <c r="AM49" i="1"/>
  <c r="AW49" i="1"/>
  <c r="BI49" i="1"/>
  <c r="AN49" i="1"/>
  <c r="AX49" i="1"/>
  <c r="AP55" i="1"/>
  <c r="AR55" i="1"/>
  <c r="AX55" i="1"/>
  <c r="BD55" i="1"/>
  <c r="AL55" i="1"/>
  <c r="AS55" i="1"/>
  <c r="AY55" i="1"/>
  <c r="BE55" i="1"/>
  <c r="AM55" i="1"/>
  <c r="AV55" i="1"/>
  <c r="BF55" i="1"/>
  <c r="AQ55" i="1"/>
  <c r="BA55" i="1"/>
  <c r="BI55" i="1"/>
  <c r="AT55" i="1"/>
  <c r="BB55" i="1"/>
  <c r="AU55" i="1"/>
  <c r="BC55" i="1"/>
  <c r="AL61" i="1"/>
  <c r="AR61" i="1"/>
  <c r="AX61" i="1"/>
  <c r="BD61" i="1"/>
  <c r="AM61" i="1"/>
  <c r="AS61" i="1"/>
  <c r="AY61" i="1"/>
  <c r="BE61" i="1"/>
  <c r="AN61" i="1"/>
  <c r="AV61" i="1"/>
  <c r="BF61" i="1"/>
  <c r="AQ61" i="1"/>
  <c r="BA61" i="1"/>
  <c r="BI61" i="1"/>
  <c r="AT61" i="1"/>
  <c r="BB61" i="1"/>
  <c r="AL67" i="1"/>
  <c r="AR67" i="1"/>
  <c r="AX67" i="1"/>
  <c r="BD67" i="1"/>
  <c r="AS67" i="1"/>
  <c r="AZ67" i="1"/>
  <c r="BG67" i="1"/>
  <c r="AM67" i="1"/>
  <c r="AT67" i="1"/>
  <c r="BA67" i="1"/>
  <c r="BH67" i="1"/>
  <c r="AL73" i="1"/>
  <c r="AR73" i="1"/>
  <c r="AX73" i="1"/>
  <c r="BD73" i="1"/>
  <c r="AS73" i="1"/>
  <c r="AZ73" i="1"/>
  <c r="BG73" i="1"/>
  <c r="AM73" i="1"/>
  <c r="AT73" i="1"/>
  <c r="BA73" i="1"/>
  <c r="BH73" i="1"/>
  <c r="AP79" i="1"/>
  <c r="AV79" i="1"/>
  <c r="BB79" i="1"/>
  <c r="BH79" i="1"/>
  <c r="AQ79" i="1"/>
  <c r="AW79" i="1"/>
  <c r="BC79" i="1"/>
  <c r="BI79" i="1"/>
  <c r="BE81" i="1"/>
  <c r="AU81" i="1"/>
  <c r="BA80" i="1"/>
  <c r="BG79" i="1"/>
  <c r="AY79" i="1"/>
  <c r="AO79" i="1"/>
  <c r="BE78" i="1"/>
  <c r="AU78" i="1"/>
  <c r="AM78" i="1"/>
  <c r="BA77" i="1"/>
  <c r="AS77" i="1"/>
  <c r="BG76" i="1"/>
  <c r="AY76" i="1"/>
  <c r="AO76" i="1"/>
  <c r="BE75" i="1"/>
  <c r="AU75" i="1"/>
  <c r="AM75" i="1"/>
  <c r="BA74" i="1"/>
  <c r="BF73" i="1"/>
  <c r="AV73" i="1"/>
  <c r="BH72" i="1"/>
  <c r="AY72" i="1"/>
  <c r="AM72" i="1"/>
  <c r="BA71" i="1"/>
  <c r="AO71" i="1"/>
  <c r="BC70" i="1"/>
  <c r="AQ70" i="1"/>
  <c r="BF69" i="1"/>
  <c r="AT69" i="1"/>
  <c r="BH68" i="1"/>
  <c r="AV68" i="1"/>
  <c r="AY67" i="1"/>
  <c r="AO67" i="1"/>
  <c r="BA66" i="1"/>
  <c r="AQ66" i="1"/>
  <c r="BC65" i="1"/>
  <c r="AT65" i="1"/>
  <c r="BF64" i="1"/>
  <c r="AV64" i="1"/>
  <c r="BF63" i="1"/>
  <c r="AQ63" i="1"/>
  <c r="BC61" i="1"/>
  <c r="BI60" i="1"/>
  <c r="AQ60" i="1"/>
  <c r="AT59" i="1"/>
  <c r="AP58" i="1"/>
  <c r="AN57" i="1"/>
  <c r="BH55" i="1"/>
  <c r="BD54" i="1"/>
  <c r="AT53" i="1"/>
  <c r="AM52" i="1"/>
  <c r="AT49" i="1"/>
  <c r="AT47" i="1"/>
  <c r="CL13" i="1"/>
  <c r="CV17" i="1"/>
  <c r="CR22" i="1"/>
  <c r="CL32" i="1"/>
  <c r="CO38" i="1"/>
  <c r="AP51" i="1"/>
  <c r="AV51" i="1"/>
  <c r="BB51" i="1"/>
  <c r="BH51" i="1"/>
  <c r="AM51" i="1"/>
  <c r="AT51" i="1"/>
  <c r="BA51" i="1"/>
  <c r="BI51" i="1"/>
  <c r="AN51" i="1"/>
  <c r="AU51" i="1"/>
  <c r="BC51" i="1"/>
  <c r="AW51" i="1"/>
  <c r="BF51" i="1"/>
  <c r="AQ51" i="1"/>
  <c r="AZ51" i="1"/>
  <c r="AR51" i="1"/>
  <c r="BD51" i="1"/>
  <c r="AS51" i="1"/>
  <c r="BE51" i="1"/>
  <c r="AP81" i="1"/>
  <c r="AV81" i="1"/>
  <c r="BB81" i="1"/>
  <c r="BH81" i="1"/>
  <c r="AQ81" i="1"/>
  <c r="AW81" i="1"/>
  <c r="BC81" i="1"/>
  <c r="BI81" i="1"/>
  <c r="AP50" i="1"/>
  <c r="AV50" i="1"/>
  <c r="BB50" i="1"/>
  <c r="BH50" i="1"/>
  <c r="AO50" i="1"/>
  <c r="AW50" i="1"/>
  <c r="BD50" i="1"/>
  <c r="AQ50" i="1"/>
  <c r="AX50" i="1"/>
  <c r="BE50" i="1"/>
  <c r="AM50" i="1"/>
  <c r="AY50" i="1"/>
  <c r="BI50" i="1"/>
  <c r="AS50" i="1"/>
  <c r="BC50" i="1"/>
  <c r="AT50" i="1"/>
  <c r="BF50" i="1"/>
  <c r="AL50" i="1"/>
  <c r="AU50" i="1"/>
  <c r="BG50" i="1"/>
  <c r="AL56" i="1"/>
  <c r="AR56" i="1"/>
  <c r="AX56" i="1"/>
  <c r="BD56" i="1"/>
  <c r="AM56" i="1"/>
  <c r="AS56" i="1"/>
  <c r="AY56" i="1"/>
  <c r="BE56" i="1"/>
  <c r="AP56" i="1"/>
  <c r="AZ56" i="1"/>
  <c r="BH56" i="1"/>
  <c r="AU56" i="1"/>
  <c r="BC56" i="1"/>
  <c r="AN56" i="1"/>
  <c r="AV56" i="1"/>
  <c r="BF56" i="1"/>
  <c r="AO56" i="1"/>
  <c r="AW56" i="1"/>
  <c r="BG56" i="1"/>
  <c r="AL62" i="1"/>
  <c r="AR62" i="1"/>
  <c r="AX62" i="1"/>
  <c r="BD62" i="1"/>
  <c r="AM62" i="1"/>
  <c r="AS62" i="1"/>
  <c r="AY62" i="1"/>
  <c r="BE62" i="1"/>
  <c r="AP62" i="1"/>
  <c r="AZ62" i="1"/>
  <c r="BH62" i="1"/>
  <c r="AU62" i="1"/>
  <c r="BC62" i="1"/>
  <c r="AN62" i="1"/>
  <c r="AV62" i="1"/>
  <c r="BF62" i="1"/>
  <c r="AL68" i="1"/>
  <c r="AR68" i="1"/>
  <c r="AX68" i="1"/>
  <c r="BD68" i="1"/>
  <c r="AP68" i="1"/>
  <c r="AW68" i="1"/>
  <c r="BE68" i="1"/>
  <c r="AQ68" i="1"/>
  <c r="AY68" i="1"/>
  <c r="BF68" i="1"/>
  <c r="AL74" i="1"/>
  <c r="AP74" i="1"/>
  <c r="AV74" i="1"/>
  <c r="BB74" i="1"/>
  <c r="BH74" i="1"/>
  <c r="AQ74" i="1"/>
  <c r="AW74" i="1"/>
  <c r="BC74" i="1"/>
  <c r="BI74" i="1"/>
  <c r="AP80" i="1"/>
  <c r="AV80" i="1"/>
  <c r="BB80" i="1"/>
  <c r="BH80" i="1"/>
  <c r="AQ80" i="1"/>
  <c r="AW80" i="1"/>
  <c r="BC80" i="1"/>
  <c r="BI80" i="1"/>
  <c r="EZ12" i="1"/>
  <c r="ET12" i="1"/>
  <c r="EN12" i="1"/>
  <c r="EH12" i="1"/>
  <c r="EW12" i="1"/>
  <c r="EP12" i="1"/>
  <c r="EI12" i="1"/>
  <c r="EV12" i="1"/>
  <c r="EM12" i="1"/>
  <c r="FC12" i="1"/>
  <c r="EU12" i="1"/>
  <c r="EL12" i="1"/>
  <c r="FB12" i="1"/>
  <c r="ES12" i="1"/>
  <c r="EK12" i="1"/>
  <c r="FA12" i="1"/>
  <c r="ER12" i="1"/>
  <c r="EJ12" i="1"/>
  <c r="DF12" i="1"/>
  <c r="CZ12" i="1"/>
  <c r="CT12" i="1"/>
  <c r="CN12" i="1"/>
  <c r="EF12" i="1"/>
  <c r="EG12" i="1"/>
  <c r="DB12" i="1"/>
  <c r="CU12" i="1"/>
  <c r="CM12" i="1"/>
  <c r="EY12" i="1"/>
  <c r="EX12" i="1"/>
  <c r="DE12" i="1"/>
  <c r="CX12" i="1"/>
  <c r="CQ12" i="1"/>
  <c r="CJ12" i="1"/>
  <c r="EQ12" i="1"/>
  <c r="CV12" i="1"/>
  <c r="CK12" i="1"/>
  <c r="DC12" i="1"/>
  <c r="CR12" i="1"/>
  <c r="CW12" i="1"/>
  <c r="DD12" i="1"/>
  <c r="CO12" i="1"/>
  <c r="EO12" i="1"/>
  <c r="DA12" i="1"/>
  <c r="CL12" i="1"/>
  <c r="CP12" i="1"/>
  <c r="CY12" i="1"/>
  <c r="CS12" i="1"/>
  <c r="EZ15" i="1"/>
  <c r="ET15" i="1"/>
  <c r="EN15" i="1"/>
  <c r="EH15" i="1"/>
  <c r="EW15" i="1"/>
  <c r="EP15" i="1"/>
  <c r="EI15" i="1"/>
  <c r="FB15" i="1"/>
  <c r="ES15" i="1"/>
  <c r="EK15" i="1"/>
  <c r="FA15" i="1"/>
  <c r="ER15" i="1"/>
  <c r="EJ15" i="1"/>
  <c r="EY15" i="1"/>
  <c r="EQ15" i="1"/>
  <c r="EG15" i="1"/>
  <c r="EX15" i="1"/>
  <c r="EO15" i="1"/>
  <c r="EF15" i="1"/>
  <c r="DF15" i="1"/>
  <c r="CZ15" i="1"/>
  <c r="CT15" i="1"/>
  <c r="CN15" i="1"/>
  <c r="EL15" i="1"/>
  <c r="DC15" i="1"/>
  <c r="CV15" i="1"/>
  <c r="FC15" i="1"/>
  <c r="DD15" i="1"/>
  <c r="CU15" i="1"/>
  <c r="CM15" i="1"/>
  <c r="EV15" i="1"/>
  <c r="EU15" i="1"/>
  <c r="EM15" i="1"/>
  <c r="CY15" i="1"/>
  <c r="CQ15" i="1"/>
  <c r="CJ15" i="1"/>
  <c r="DA15" i="1"/>
  <c r="CO15" i="1"/>
  <c r="CW15" i="1"/>
  <c r="CK15" i="1"/>
  <c r="CP15" i="1"/>
  <c r="CX15" i="1"/>
  <c r="CS15" i="1"/>
  <c r="CI15" i="1"/>
  <c r="DB15" i="1"/>
  <c r="CR15" i="1"/>
  <c r="CL15" i="1"/>
  <c r="EZ18" i="1"/>
  <c r="ET18" i="1"/>
  <c r="EN18" i="1"/>
  <c r="EH18" i="1"/>
  <c r="EW18" i="1"/>
  <c r="EP18" i="1"/>
  <c r="EI18" i="1"/>
  <c r="EY18" i="1"/>
  <c r="EQ18" i="1"/>
  <c r="EG18" i="1"/>
  <c r="EX18" i="1"/>
  <c r="EO18" i="1"/>
  <c r="EF18" i="1"/>
  <c r="EV18" i="1"/>
  <c r="EM18" i="1"/>
  <c r="FC18" i="1"/>
  <c r="EU18" i="1"/>
  <c r="EL18" i="1"/>
  <c r="DF18" i="1"/>
  <c r="CZ18" i="1"/>
  <c r="CT18" i="1"/>
  <c r="CN18" i="1"/>
  <c r="ER18" i="1"/>
  <c r="DC18" i="1"/>
  <c r="CV18" i="1"/>
  <c r="CO18" i="1"/>
  <c r="ES18" i="1"/>
  <c r="DA18" i="1"/>
  <c r="CR18" i="1"/>
  <c r="CJ18" i="1"/>
  <c r="EK18" i="1"/>
  <c r="EJ18" i="1"/>
  <c r="DE18" i="1"/>
  <c r="CW18" i="1"/>
  <c r="CM18" i="1"/>
  <c r="FB18" i="1"/>
  <c r="FA18" i="1"/>
  <c r="CS18" i="1"/>
  <c r="DB18" i="1"/>
  <c r="CP18" i="1"/>
  <c r="CU18" i="1"/>
  <c r="DD18" i="1"/>
  <c r="CK18" i="1"/>
  <c r="CY18" i="1"/>
  <c r="CI18" i="1"/>
  <c r="CL18" i="1"/>
  <c r="CX18" i="1"/>
  <c r="CQ18" i="1"/>
  <c r="EZ21" i="1"/>
  <c r="ET21" i="1"/>
  <c r="EN21" i="1"/>
  <c r="EH21" i="1"/>
  <c r="EY21" i="1"/>
  <c r="ER21" i="1"/>
  <c r="EK21" i="1"/>
  <c r="EW21" i="1"/>
  <c r="EP21" i="1"/>
  <c r="EI21" i="1"/>
  <c r="FC21" i="1"/>
  <c r="ES21" i="1"/>
  <c r="EG21" i="1"/>
  <c r="FB21" i="1"/>
  <c r="EQ21" i="1"/>
  <c r="EF21" i="1"/>
  <c r="FA21" i="1"/>
  <c r="EO21" i="1"/>
  <c r="EX21" i="1"/>
  <c r="EM21" i="1"/>
  <c r="DF21" i="1"/>
  <c r="CZ21" i="1"/>
  <c r="CT21" i="1"/>
  <c r="CN21" i="1"/>
  <c r="DC21" i="1"/>
  <c r="CV21" i="1"/>
  <c r="CO21" i="1"/>
  <c r="EL21" i="1"/>
  <c r="CX21" i="1"/>
  <c r="CP21" i="1"/>
  <c r="EJ21" i="1"/>
  <c r="DB21" i="1"/>
  <c r="CS21" i="1"/>
  <c r="CK21" i="1"/>
  <c r="EV21" i="1"/>
  <c r="CY21" i="1"/>
  <c r="CL21" i="1"/>
  <c r="CU21" i="1"/>
  <c r="CI21" i="1"/>
  <c r="EU21" i="1"/>
  <c r="DA21" i="1"/>
  <c r="CQ21" i="1"/>
  <c r="DE21" i="1"/>
  <c r="CM21" i="1"/>
  <c r="CR21" i="1"/>
  <c r="DD21" i="1"/>
  <c r="CW21" i="1"/>
  <c r="FB24" i="1"/>
  <c r="EV24" i="1"/>
  <c r="EP24" i="1"/>
  <c r="EJ24" i="1"/>
  <c r="EW24" i="1"/>
  <c r="EO24" i="1"/>
  <c r="EH24" i="1"/>
  <c r="FC24" i="1"/>
  <c r="ET24" i="1"/>
  <c r="EL24" i="1"/>
  <c r="FA24" i="1"/>
  <c r="ES24" i="1"/>
  <c r="EK24" i="1"/>
  <c r="EZ24" i="1"/>
  <c r="ER24" i="1"/>
  <c r="EI24" i="1"/>
  <c r="EQ24" i="1"/>
  <c r="EN24" i="1"/>
  <c r="EM24" i="1"/>
  <c r="EY24" i="1"/>
  <c r="EG24" i="1"/>
  <c r="DF24" i="1"/>
  <c r="CZ24" i="1"/>
  <c r="CT24" i="1"/>
  <c r="CN24" i="1"/>
  <c r="DC24" i="1"/>
  <c r="CV24" i="1"/>
  <c r="CO24" i="1"/>
  <c r="DD24" i="1"/>
  <c r="CU24" i="1"/>
  <c r="CL24" i="1"/>
  <c r="EX24" i="1"/>
  <c r="EU24" i="1"/>
  <c r="CY24" i="1"/>
  <c r="CQ24" i="1"/>
  <c r="CI24" i="1"/>
  <c r="EF24" i="1"/>
  <c r="DE24" i="1"/>
  <c r="CR24" i="1"/>
  <c r="DA24" i="1"/>
  <c r="CM24" i="1"/>
  <c r="CK24" i="1"/>
  <c r="CW24" i="1"/>
  <c r="CS24" i="1"/>
  <c r="CX24" i="1"/>
  <c r="DB24" i="1"/>
  <c r="FB27" i="1"/>
  <c r="EV27" i="1"/>
  <c r="EP27" i="1"/>
  <c r="EJ27" i="1"/>
  <c r="EW27" i="1"/>
  <c r="EO27" i="1"/>
  <c r="EH27" i="1"/>
  <c r="EZ27" i="1"/>
  <c r="ER27" i="1"/>
  <c r="EI27" i="1"/>
  <c r="EY27" i="1"/>
  <c r="EQ27" i="1"/>
  <c r="EG27" i="1"/>
  <c r="EX27" i="1"/>
  <c r="EN27" i="1"/>
  <c r="EF27" i="1"/>
  <c r="EU27" i="1"/>
  <c r="EM27" i="1"/>
  <c r="EL27" i="1"/>
  <c r="EK27" i="1"/>
  <c r="FC27" i="1"/>
  <c r="FA27" i="1"/>
  <c r="DF27" i="1"/>
  <c r="CZ27" i="1"/>
  <c r="CT27" i="1"/>
  <c r="CN27" i="1"/>
  <c r="DC27" i="1"/>
  <c r="CV27" i="1"/>
  <c r="CO27" i="1"/>
  <c r="DA27" i="1"/>
  <c r="CR27" i="1"/>
  <c r="CJ27" i="1"/>
  <c r="ET27" i="1"/>
  <c r="DE27" i="1"/>
  <c r="CW27" i="1"/>
  <c r="CM27" i="1"/>
  <c r="ES27" i="1"/>
  <c r="CX27" i="1"/>
  <c r="CK27" i="1"/>
  <c r="CS27" i="1"/>
  <c r="CQ27" i="1"/>
  <c r="DB27" i="1"/>
  <c r="CI27" i="1"/>
  <c r="CY27" i="1"/>
  <c r="DD27" i="1"/>
  <c r="CL27" i="1"/>
  <c r="FB30" i="1"/>
  <c r="EV30" i="1"/>
  <c r="EP30" i="1"/>
  <c r="EJ30" i="1"/>
  <c r="EW30" i="1"/>
  <c r="EO30" i="1"/>
  <c r="EH30" i="1"/>
  <c r="EX30" i="1"/>
  <c r="EN30" i="1"/>
  <c r="EF30" i="1"/>
  <c r="EU30" i="1"/>
  <c r="EM30" i="1"/>
  <c r="FC30" i="1"/>
  <c r="ET30" i="1"/>
  <c r="EL30" i="1"/>
  <c r="FA30" i="1"/>
  <c r="ES30" i="1"/>
  <c r="EK30" i="1"/>
  <c r="ER30" i="1"/>
  <c r="EQ30" i="1"/>
  <c r="EI30" i="1"/>
  <c r="EG30" i="1"/>
  <c r="DF30" i="1"/>
  <c r="CZ30" i="1"/>
  <c r="CT30" i="1"/>
  <c r="CN30" i="1"/>
  <c r="DC30" i="1"/>
  <c r="CV30" i="1"/>
  <c r="CO30" i="1"/>
  <c r="CX30" i="1"/>
  <c r="CP30" i="1"/>
  <c r="DB30" i="1"/>
  <c r="CS30" i="1"/>
  <c r="CK30" i="1"/>
  <c r="EZ30" i="1"/>
  <c r="DD30" i="1"/>
  <c r="CQ30" i="1"/>
  <c r="EY30" i="1"/>
  <c r="CY30" i="1"/>
  <c r="CL30" i="1"/>
  <c r="CW30" i="1"/>
  <c r="CM30" i="1"/>
  <c r="DE30" i="1"/>
  <c r="CJ30" i="1"/>
  <c r="CR30" i="1"/>
  <c r="CI30" i="1"/>
  <c r="FB33" i="1"/>
  <c r="EV33" i="1"/>
  <c r="EP33" i="1"/>
  <c r="EJ33" i="1"/>
  <c r="EW33" i="1"/>
  <c r="EO33" i="1"/>
  <c r="EH33" i="1"/>
  <c r="FC33" i="1"/>
  <c r="ET33" i="1"/>
  <c r="EL33" i="1"/>
  <c r="FA33" i="1"/>
  <c r="ES33" i="1"/>
  <c r="EK33" i="1"/>
  <c r="EZ33" i="1"/>
  <c r="ER33" i="1"/>
  <c r="EI33" i="1"/>
  <c r="EY33" i="1"/>
  <c r="EQ33" i="1"/>
  <c r="EG33" i="1"/>
  <c r="EX33" i="1"/>
  <c r="EU33" i="1"/>
  <c r="EN33" i="1"/>
  <c r="EM33" i="1"/>
  <c r="DF33" i="1"/>
  <c r="CZ33" i="1"/>
  <c r="CT33" i="1"/>
  <c r="CN33" i="1"/>
  <c r="DC33" i="1"/>
  <c r="CV33" i="1"/>
  <c r="CO33" i="1"/>
  <c r="DD33" i="1"/>
  <c r="CU33" i="1"/>
  <c r="CL33" i="1"/>
  <c r="EF33" i="1"/>
  <c r="DB33" i="1"/>
  <c r="CS33" i="1"/>
  <c r="CY33" i="1"/>
  <c r="CQ33" i="1"/>
  <c r="CI33" i="1"/>
  <c r="CX33" i="1"/>
  <c r="CJ33" i="1"/>
  <c r="CR33" i="1"/>
  <c r="CK33" i="1"/>
  <c r="CW33" i="1"/>
  <c r="CP33" i="1"/>
  <c r="DA33" i="1"/>
  <c r="CM33" i="1"/>
  <c r="FB36" i="1"/>
  <c r="EV36" i="1"/>
  <c r="EP36" i="1"/>
  <c r="EJ36" i="1"/>
  <c r="EW36" i="1"/>
  <c r="EO36" i="1"/>
  <c r="EH36" i="1"/>
  <c r="EZ36" i="1"/>
  <c r="ER36" i="1"/>
  <c r="EI36" i="1"/>
  <c r="EY36" i="1"/>
  <c r="EQ36" i="1"/>
  <c r="EG36" i="1"/>
  <c r="EX36" i="1"/>
  <c r="EN36" i="1"/>
  <c r="EF36" i="1"/>
  <c r="EU36" i="1"/>
  <c r="EM36" i="1"/>
  <c r="FC36" i="1"/>
  <c r="FA36" i="1"/>
  <c r="ET36" i="1"/>
  <c r="ES36" i="1"/>
  <c r="DF36" i="1"/>
  <c r="CZ36" i="1"/>
  <c r="CT36" i="1"/>
  <c r="CN36" i="1"/>
  <c r="EK36" i="1"/>
  <c r="DC36" i="1"/>
  <c r="CV36" i="1"/>
  <c r="CO36" i="1"/>
  <c r="DA36" i="1"/>
  <c r="CR36" i="1"/>
  <c r="CJ36" i="1"/>
  <c r="CY36" i="1"/>
  <c r="CQ36" i="1"/>
  <c r="CI36" i="1"/>
  <c r="EL36" i="1"/>
  <c r="DE36" i="1"/>
  <c r="CW36" i="1"/>
  <c r="CM36" i="1"/>
  <c r="CU36" i="1"/>
  <c r="CP36" i="1"/>
  <c r="CL36" i="1"/>
  <c r="DB36" i="1"/>
  <c r="CX36" i="1"/>
  <c r="DD36" i="1"/>
  <c r="FB39" i="1"/>
  <c r="EV39" i="1"/>
  <c r="EP39" i="1"/>
  <c r="EJ39" i="1"/>
  <c r="EZ39" i="1"/>
  <c r="ES39" i="1"/>
  <c r="EL39" i="1"/>
  <c r="EW39" i="1"/>
  <c r="EO39" i="1"/>
  <c r="EH39" i="1"/>
  <c r="EU39" i="1"/>
  <c r="EK39" i="1"/>
  <c r="ET39" i="1"/>
  <c r="EI39" i="1"/>
  <c r="FC39" i="1"/>
  <c r="ER39" i="1"/>
  <c r="EG39" i="1"/>
  <c r="DF39" i="1"/>
  <c r="CZ39" i="1"/>
  <c r="CT39" i="1"/>
  <c r="CN39" i="1"/>
  <c r="FA39" i="1"/>
  <c r="EQ39" i="1"/>
  <c r="EF39" i="1"/>
  <c r="EN39" i="1"/>
  <c r="EM39" i="1"/>
  <c r="DD39" i="1"/>
  <c r="CW39" i="1"/>
  <c r="CP39" i="1"/>
  <c r="CI39" i="1"/>
  <c r="EX39" i="1"/>
  <c r="CY39" i="1"/>
  <c r="CQ39" i="1"/>
  <c r="DB39" i="1"/>
  <c r="CR39" i="1"/>
  <c r="DA39" i="1"/>
  <c r="CO39" i="1"/>
  <c r="CX39" i="1"/>
  <c r="CM39" i="1"/>
  <c r="EY39" i="1"/>
  <c r="CV39" i="1"/>
  <c r="CL39" i="1"/>
  <c r="DE39" i="1"/>
  <c r="CU39" i="1"/>
  <c r="CK39" i="1"/>
  <c r="CJ39" i="1"/>
  <c r="CS39" i="1"/>
  <c r="DC39" i="1"/>
  <c r="FB42" i="1"/>
  <c r="EV42" i="1"/>
  <c r="EP42" i="1"/>
  <c r="EJ42" i="1"/>
  <c r="EZ42" i="1"/>
  <c r="ES42" i="1"/>
  <c r="EL42" i="1"/>
  <c r="EW42" i="1"/>
  <c r="EO42" i="1"/>
  <c r="EH42" i="1"/>
  <c r="EY42" i="1"/>
  <c r="EN42" i="1"/>
  <c r="EX42" i="1"/>
  <c r="EM42" i="1"/>
  <c r="EU42" i="1"/>
  <c r="EK42" i="1"/>
  <c r="DF42" i="1"/>
  <c r="CZ42" i="1"/>
  <c r="CT42" i="1"/>
  <c r="CN42" i="1"/>
  <c r="ET42" i="1"/>
  <c r="EI42" i="1"/>
  <c r="EG42" i="1"/>
  <c r="EF42" i="1"/>
  <c r="FC42" i="1"/>
  <c r="FA42" i="1"/>
  <c r="DD42" i="1"/>
  <c r="CW42" i="1"/>
  <c r="CP42" i="1"/>
  <c r="CI42" i="1"/>
  <c r="DE42" i="1"/>
  <c r="CV42" i="1"/>
  <c r="CM42" i="1"/>
  <c r="EQ42" i="1"/>
  <c r="DB42" i="1"/>
  <c r="CR42" i="1"/>
  <c r="DA42" i="1"/>
  <c r="CQ42" i="1"/>
  <c r="CY42" i="1"/>
  <c r="CO42" i="1"/>
  <c r="CX42" i="1"/>
  <c r="CL42" i="1"/>
  <c r="CU42" i="1"/>
  <c r="CK42" i="1"/>
  <c r="DC42" i="1"/>
  <c r="ER42" i="1"/>
  <c r="CJ42" i="1"/>
  <c r="FB45" i="1"/>
  <c r="EV45" i="1"/>
  <c r="EP45" i="1"/>
  <c r="EJ45" i="1"/>
  <c r="EZ45" i="1"/>
  <c r="ES45" i="1"/>
  <c r="EL45" i="1"/>
  <c r="EX45" i="1"/>
  <c r="EW45" i="1"/>
  <c r="EO45" i="1"/>
  <c r="EH45" i="1"/>
  <c r="ER45" i="1"/>
  <c r="EG45" i="1"/>
  <c r="FC45" i="1"/>
  <c r="EQ45" i="1"/>
  <c r="EF45" i="1"/>
  <c r="FA45" i="1"/>
  <c r="EN45" i="1"/>
  <c r="DF45" i="1"/>
  <c r="CZ45" i="1"/>
  <c r="CT45" i="1"/>
  <c r="CN45" i="1"/>
  <c r="EY45" i="1"/>
  <c r="EM45" i="1"/>
  <c r="EU45" i="1"/>
  <c r="ET45" i="1"/>
  <c r="DD45" i="1"/>
  <c r="CW45" i="1"/>
  <c r="CP45" i="1"/>
  <c r="CI45" i="1"/>
  <c r="DB45" i="1"/>
  <c r="CS45" i="1"/>
  <c r="CK45" i="1"/>
  <c r="DC45" i="1"/>
  <c r="CR45" i="1"/>
  <c r="DA45" i="1"/>
  <c r="CQ45" i="1"/>
  <c r="EK45" i="1"/>
  <c r="CY45" i="1"/>
  <c r="CO45" i="1"/>
  <c r="EI45" i="1"/>
  <c r="CX45" i="1"/>
  <c r="CM45" i="1"/>
  <c r="CV45" i="1"/>
  <c r="CL45" i="1"/>
  <c r="DE45" i="1"/>
  <c r="CJ45" i="1"/>
  <c r="CU45" i="1"/>
  <c r="FB48" i="1"/>
  <c r="EV48" i="1"/>
  <c r="EP48" i="1"/>
  <c r="EJ48" i="1"/>
  <c r="EZ48" i="1"/>
  <c r="ES48" i="1"/>
  <c r="EL48" i="1"/>
  <c r="EX48" i="1"/>
  <c r="EQ48" i="1"/>
  <c r="EI48" i="1"/>
  <c r="EW48" i="1"/>
  <c r="EO48" i="1"/>
  <c r="EH48" i="1"/>
  <c r="ER48" i="1"/>
  <c r="FC48" i="1"/>
  <c r="EN48" i="1"/>
  <c r="FA48" i="1"/>
  <c r="EM48" i="1"/>
  <c r="DF48" i="1"/>
  <c r="CZ48" i="1"/>
  <c r="CT48" i="1"/>
  <c r="CN48" i="1"/>
  <c r="EY48" i="1"/>
  <c r="EK48" i="1"/>
  <c r="EG48" i="1"/>
  <c r="DA48" i="1"/>
  <c r="CS48" i="1"/>
  <c r="CL48" i="1"/>
  <c r="EF48" i="1"/>
  <c r="DD48" i="1"/>
  <c r="CW48" i="1"/>
  <c r="CP48" i="1"/>
  <c r="CI48" i="1"/>
  <c r="ET48" i="1"/>
  <c r="CY48" i="1"/>
  <c r="CO48" i="1"/>
  <c r="DC48" i="1"/>
  <c r="CQ48" i="1"/>
  <c r="DB48" i="1"/>
  <c r="CM48" i="1"/>
  <c r="CX48" i="1"/>
  <c r="CK48" i="1"/>
  <c r="CV48" i="1"/>
  <c r="CJ48" i="1"/>
  <c r="CU48" i="1"/>
  <c r="DE48" i="1"/>
  <c r="CR48" i="1"/>
  <c r="BM51" i="1"/>
  <c r="FB51" i="1"/>
  <c r="EV51" i="1"/>
  <c r="EP51" i="1"/>
  <c r="EJ51" i="1"/>
  <c r="EZ51" i="1"/>
  <c r="ES51" i="1"/>
  <c r="EL51" i="1"/>
  <c r="EY51" i="1"/>
  <c r="ER51" i="1"/>
  <c r="EK51" i="1"/>
  <c r="EX51" i="1"/>
  <c r="EQ51" i="1"/>
  <c r="EI51" i="1"/>
  <c r="EW51" i="1"/>
  <c r="EO51" i="1"/>
  <c r="EH51" i="1"/>
  <c r="FA51" i="1"/>
  <c r="EF51" i="1"/>
  <c r="EU51" i="1"/>
  <c r="ET51" i="1"/>
  <c r="DF51" i="1"/>
  <c r="CZ51" i="1"/>
  <c r="CT51" i="1"/>
  <c r="CN51" i="1"/>
  <c r="EN51" i="1"/>
  <c r="DA51" i="1"/>
  <c r="CS51" i="1"/>
  <c r="CL51" i="1"/>
  <c r="FC51" i="1"/>
  <c r="DD51" i="1"/>
  <c r="CW51" i="1"/>
  <c r="CP51" i="1"/>
  <c r="CI51" i="1"/>
  <c r="DC51" i="1"/>
  <c r="CR51" i="1"/>
  <c r="CV51" i="1"/>
  <c r="CJ51" i="1"/>
  <c r="CU51" i="1"/>
  <c r="DE51" i="1"/>
  <c r="CQ51" i="1"/>
  <c r="EM51" i="1"/>
  <c r="DB51" i="1"/>
  <c r="CO51" i="1"/>
  <c r="EG51" i="1"/>
  <c r="CY51" i="1"/>
  <c r="CM51" i="1"/>
  <c r="CK51" i="1"/>
  <c r="CX51" i="1"/>
  <c r="BQ54" i="1"/>
  <c r="FC54" i="1"/>
  <c r="EW54" i="1"/>
  <c r="EQ54" i="1"/>
  <c r="FA54" i="1"/>
  <c r="EU54" i="1"/>
  <c r="EO54" i="1"/>
  <c r="EI54" i="1"/>
  <c r="EZ54" i="1"/>
  <c r="ER54" i="1"/>
  <c r="EJ54" i="1"/>
  <c r="EV54" i="1"/>
  <c r="EM54" i="1"/>
  <c r="EF54" i="1"/>
  <c r="ES54" i="1"/>
  <c r="EG54" i="1"/>
  <c r="EP54" i="1"/>
  <c r="FB54" i="1"/>
  <c r="EN54" i="1"/>
  <c r="EY54" i="1"/>
  <c r="EL54" i="1"/>
  <c r="EH54" i="1"/>
  <c r="DF54" i="1"/>
  <c r="CZ54" i="1"/>
  <c r="CT54" i="1"/>
  <c r="CN54" i="1"/>
  <c r="EX54" i="1"/>
  <c r="DA54" i="1"/>
  <c r="CS54" i="1"/>
  <c r="CL54" i="1"/>
  <c r="DD54" i="1"/>
  <c r="CW54" i="1"/>
  <c r="CP54" i="1"/>
  <c r="CI54" i="1"/>
  <c r="CV54" i="1"/>
  <c r="CK54" i="1"/>
  <c r="DB54" i="1"/>
  <c r="CO54" i="1"/>
  <c r="ET54" i="1"/>
  <c r="CY54" i="1"/>
  <c r="CM54" i="1"/>
  <c r="EK54" i="1"/>
  <c r="CX54" i="1"/>
  <c r="CJ54" i="1"/>
  <c r="CU54" i="1"/>
  <c r="DE54" i="1"/>
  <c r="CR54" i="1"/>
  <c r="CQ54" i="1"/>
  <c r="DC54" i="1"/>
  <c r="BM57" i="1"/>
  <c r="FA57" i="1"/>
  <c r="EW57" i="1"/>
  <c r="EQ57" i="1"/>
  <c r="EK57" i="1"/>
  <c r="FB57" i="1"/>
  <c r="EU57" i="1"/>
  <c r="EO57" i="1"/>
  <c r="EI57" i="1"/>
  <c r="EZ57" i="1"/>
  <c r="ER57" i="1"/>
  <c r="EH57" i="1"/>
  <c r="EV57" i="1"/>
  <c r="EM57" i="1"/>
  <c r="FC57" i="1"/>
  <c r="EN57" i="1"/>
  <c r="EY57" i="1"/>
  <c r="EL57" i="1"/>
  <c r="EX57" i="1"/>
  <c r="EJ57" i="1"/>
  <c r="ET57" i="1"/>
  <c r="EG57" i="1"/>
  <c r="EP57" i="1"/>
  <c r="EF57" i="1"/>
  <c r="DF57" i="1"/>
  <c r="CZ57" i="1"/>
  <c r="CT57" i="1"/>
  <c r="CN57" i="1"/>
  <c r="DA57" i="1"/>
  <c r="CS57" i="1"/>
  <c r="CL57" i="1"/>
  <c r="ES57" i="1"/>
  <c r="CY57" i="1"/>
  <c r="CR57" i="1"/>
  <c r="DD57" i="1"/>
  <c r="CW57" i="1"/>
  <c r="CP57" i="1"/>
  <c r="CI57" i="1"/>
  <c r="DC57" i="1"/>
  <c r="CO57" i="1"/>
  <c r="CV57" i="1"/>
  <c r="CU57" i="1"/>
  <c r="CQ57" i="1"/>
  <c r="DE57" i="1"/>
  <c r="CM57" i="1"/>
  <c r="DB57" i="1"/>
  <c r="CK57" i="1"/>
  <c r="CX57" i="1"/>
  <c r="CJ57" i="1"/>
  <c r="DO60" i="1"/>
  <c r="FA60" i="1"/>
  <c r="EU60" i="1"/>
  <c r="EO60" i="1"/>
  <c r="EI60" i="1"/>
  <c r="EW60" i="1"/>
  <c r="EP60" i="1"/>
  <c r="EH60" i="1"/>
  <c r="FB60" i="1"/>
  <c r="ET60" i="1"/>
  <c r="EM60" i="1"/>
  <c r="EF60" i="1"/>
  <c r="ES60" i="1"/>
  <c r="EJ60" i="1"/>
  <c r="EY60" i="1"/>
  <c r="EN60" i="1"/>
  <c r="EV60" i="1"/>
  <c r="ER60" i="1"/>
  <c r="EQ60" i="1"/>
  <c r="FC60" i="1"/>
  <c r="EL60" i="1"/>
  <c r="DC60" i="1"/>
  <c r="CW60" i="1"/>
  <c r="CQ60" i="1"/>
  <c r="EZ60" i="1"/>
  <c r="EX60" i="1"/>
  <c r="DB60" i="1"/>
  <c r="CU60" i="1"/>
  <c r="CN60" i="1"/>
  <c r="EK60" i="1"/>
  <c r="DD60" i="1"/>
  <c r="CT60" i="1"/>
  <c r="CL60" i="1"/>
  <c r="DA60" i="1"/>
  <c r="CS60" i="1"/>
  <c r="CK60" i="1"/>
  <c r="CZ60" i="1"/>
  <c r="CY60" i="1"/>
  <c r="CP60" i="1"/>
  <c r="CI60" i="1"/>
  <c r="CO60" i="1"/>
  <c r="EG60" i="1"/>
  <c r="CV60" i="1"/>
  <c r="CR60" i="1"/>
  <c r="CM60" i="1"/>
  <c r="DF60" i="1"/>
  <c r="CJ60" i="1"/>
  <c r="DE60" i="1"/>
  <c r="CX60" i="1"/>
  <c r="FA63" i="1"/>
  <c r="EU63" i="1"/>
  <c r="EO63" i="1"/>
  <c r="EI63" i="1"/>
  <c r="EW63" i="1"/>
  <c r="EP63" i="1"/>
  <c r="EH63" i="1"/>
  <c r="FB63" i="1"/>
  <c r="ET63" i="1"/>
  <c r="EM63" i="1"/>
  <c r="EF63" i="1"/>
  <c r="EX63" i="1"/>
  <c r="EL63" i="1"/>
  <c r="FC63" i="1"/>
  <c r="ER63" i="1"/>
  <c r="EG63" i="1"/>
  <c r="EN63" i="1"/>
  <c r="EZ63" i="1"/>
  <c r="EK63" i="1"/>
  <c r="EY63" i="1"/>
  <c r="EJ63" i="1"/>
  <c r="EV63" i="1"/>
  <c r="DC63" i="1"/>
  <c r="CW63" i="1"/>
  <c r="CQ63" i="1"/>
  <c r="CK63" i="1"/>
  <c r="EQ63" i="1"/>
  <c r="DB63" i="1"/>
  <c r="CU63" i="1"/>
  <c r="CN63" i="1"/>
  <c r="CZ63" i="1"/>
  <c r="CR63" i="1"/>
  <c r="CI63" i="1"/>
  <c r="ES63" i="1"/>
  <c r="CY63" i="1"/>
  <c r="CP63" i="1"/>
  <c r="DF63" i="1"/>
  <c r="CX63" i="1"/>
  <c r="CO63" i="1"/>
  <c r="DE63" i="1"/>
  <c r="CV63" i="1"/>
  <c r="CM63" i="1"/>
  <c r="CS63" i="1"/>
  <c r="CJ63" i="1"/>
  <c r="DD63" i="1"/>
  <c r="DA63" i="1"/>
  <c r="CT63" i="1"/>
  <c r="CL63" i="1"/>
  <c r="FA66" i="1"/>
  <c r="EU66" i="1"/>
  <c r="EO66" i="1"/>
  <c r="EI66" i="1"/>
  <c r="EW66" i="1"/>
  <c r="EP66" i="1"/>
  <c r="EH66" i="1"/>
  <c r="FB66" i="1"/>
  <c r="ET66" i="1"/>
  <c r="EM66" i="1"/>
  <c r="EF66" i="1"/>
  <c r="EZ66" i="1"/>
  <c r="EQ66" i="1"/>
  <c r="EV66" i="1"/>
  <c r="EK66" i="1"/>
  <c r="EX66" i="1"/>
  <c r="EG66" i="1"/>
  <c r="ES66" i="1"/>
  <c r="ER66" i="1"/>
  <c r="EN66" i="1"/>
  <c r="DC66" i="1"/>
  <c r="CW66" i="1"/>
  <c r="CQ66" i="1"/>
  <c r="CK66" i="1"/>
  <c r="FC66" i="1"/>
  <c r="EY66" i="1"/>
  <c r="DB66" i="1"/>
  <c r="CU66" i="1"/>
  <c r="CN66" i="1"/>
  <c r="EL66" i="1"/>
  <c r="DF66" i="1"/>
  <c r="CX66" i="1"/>
  <c r="CO66" i="1"/>
  <c r="DE66" i="1"/>
  <c r="CV66" i="1"/>
  <c r="CM66" i="1"/>
  <c r="DD66" i="1"/>
  <c r="CT66" i="1"/>
  <c r="CL66" i="1"/>
  <c r="DA66" i="1"/>
  <c r="CS66" i="1"/>
  <c r="CJ66" i="1"/>
  <c r="CY66" i="1"/>
  <c r="CZ66" i="1"/>
  <c r="CR66" i="1"/>
  <c r="CP66" i="1"/>
  <c r="EJ66" i="1"/>
  <c r="CI66" i="1"/>
  <c r="DO69" i="1"/>
  <c r="FA69" i="1"/>
  <c r="EU69" i="1"/>
  <c r="EO69" i="1"/>
  <c r="EI69" i="1"/>
  <c r="EX69" i="1"/>
  <c r="EQ69" i="1"/>
  <c r="EW69" i="1"/>
  <c r="EP69" i="1"/>
  <c r="EH69" i="1"/>
  <c r="FB69" i="1"/>
  <c r="ET69" i="1"/>
  <c r="EM69" i="1"/>
  <c r="EF69" i="1"/>
  <c r="EV69" i="1"/>
  <c r="EJ69" i="1"/>
  <c r="FC69" i="1"/>
  <c r="EN69" i="1"/>
  <c r="ER69" i="1"/>
  <c r="EL69" i="1"/>
  <c r="EK69" i="1"/>
  <c r="EZ69" i="1"/>
  <c r="EG69" i="1"/>
  <c r="DC69" i="1"/>
  <c r="CW69" i="1"/>
  <c r="CQ69" i="1"/>
  <c r="CK69" i="1"/>
  <c r="ES69" i="1"/>
  <c r="DB69" i="1"/>
  <c r="CU69" i="1"/>
  <c r="CN69" i="1"/>
  <c r="DD69" i="1"/>
  <c r="CT69" i="1"/>
  <c r="CL69" i="1"/>
  <c r="EY69" i="1"/>
  <c r="DA69" i="1"/>
  <c r="CS69" i="1"/>
  <c r="CJ69" i="1"/>
  <c r="CZ69" i="1"/>
  <c r="CR69" i="1"/>
  <c r="CI69" i="1"/>
  <c r="CY69" i="1"/>
  <c r="CP69" i="1"/>
  <c r="DE69" i="1"/>
  <c r="CV69" i="1"/>
  <c r="CO69" i="1"/>
  <c r="CM69" i="1"/>
  <c r="DF69" i="1"/>
  <c r="CX69" i="1"/>
  <c r="FC72" i="1"/>
  <c r="EW72" i="1"/>
  <c r="EQ72" i="1"/>
  <c r="EY72" i="1"/>
  <c r="ES72" i="1"/>
  <c r="EM72" i="1"/>
  <c r="EG72" i="1"/>
  <c r="FA72" i="1"/>
  <c r="ER72" i="1"/>
  <c r="EJ72" i="1"/>
  <c r="ET72" i="1"/>
  <c r="EI72" i="1"/>
  <c r="FB72" i="1"/>
  <c r="EP72" i="1"/>
  <c r="EH72" i="1"/>
  <c r="EX72" i="1"/>
  <c r="EN72" i="1"/>
  <c r="EO72" i="1"/>
  <c r="EZ72" i="1"/>
  <c r="EF72" i="1"/>
  <c r="EU72" i="1"/>
  <c r="EL72" i="1"/>
  <c r="EK72" i="1"/>
  <c r="DC72" i="1"/>
  <c r="CW72" i="1"/>
  <c r="CQ72" i="1"/>
  <c r="CK72" i="1"/>
  <c r="EV72" i="1"/>
  <c r="DB72" i="1"/>
  <c r="CU72" i="1"/>
  <c r="CN72" i="1"/>
  <c r="CZ72" i="1"/>
  <c r="CR72" i="1"/>
  <c r="CI72" i="1"/>
  <c r="CY72" i="1"/>
  <c r="CP72" i="1"/>
  <c r="DF72" i="1"/>
  <c r="CX72" i="1"/>
  <c r="CO72" i="1"/>
  <c r="DE72" i="1"/>
  <c r="CV72" i="1"/>
  <c r="CM72" i="1"/>
  <c r="CJ72" i="1"/>
  <c r="CL72" i="1"/>
  <c r="DD72" i="1"/>
  <c r="DA72" i="1"/>
  <c r="CT72" i="1"/>
  <c r="CS72" i="1"/>
  <c r="FC75" i="1"/>
  <c r="EW75" i="1"/>
  <c r="EQ75" i="1"/>
  <c r="EK75" i="1"/>
  <c r="EY75" i="1"/>
  <c r="ES75" i="1"/>
  <c r="EM75" i="1"/>
  <c r="EG75" i="1"/>
  <c r="FA75" i="1"/>
  <c r="ER75" i="1"/>
  <c r="EI75" i="1"/>
  <c r="EV75" i="1"/>
  <c r="EL75" i="1"/>
  <c r="EU75" i="1"/>
  <c r="EJ75" i="1"/>
  <c r="FB75" i="1"/>
  <c r="EP75" i="1"/>
  <c r="EF75" i="1"/>
  <c r="EH75" i="1"/>
  <c r="ET75" i="1"/>
  <c r="EN75" i="1"/>
  <c r="EZ75" i="1"/>
  <c r="DC75" i="1"/>
  <c r="CW75" i="1"/>
  <c r="CQ75" i="1"/>
  <c r="CK75" i="1"/>
  <c r="EX75" i="1"/>
  <c r="EO75" i="1"/>
  <c r="DB75" i="1"/>
  <c r="CU75" i="1"/>
  <c r="CN75" i="1"/>
  <c r="DF75" i="1"/>
  <c r="CX75" i="1"/>
  <c r="CO75" i="1"/>
  <c r="DE75" i="1"/>
  <c r="CV75" i="1"/>
  <c r="CM75" i="1"/>
  <c r="DD75" i="1"/>
  <c r="CT75" i="1"/>
  <c r="CL75" i="1"/>
  <c r="DA75" i="1"/>
  <c r="CS75" i="1"/>
  <c r="CJ75" i="1"/>
  <c r="CP75" i="1"/>
  <c r="CZ75" i="1"/>
  <c r="CY75" i="1"/>
  <c r="CR75" i="1"/>
  <c r="CI75" i="1"/>
  <c r="FC78" i="1"/>
  <c r="EW78" i="1"/>
  <c r="EQ78" i="1"/>
  <c r="EK78" i="1"/>
  <c r="EY78" i="1"/>
  <c r="ES78" i="1"/>
  <c r="EM78" i="1"/>
  <c r="EG78" i="1"/>
  <c r="FA78" i="1"/>
  <c r="ER78" i="1"/>
  <c r="EI78" i="1"/>
  <c r="EZ78" i="1"/>
  <c r="EO78" i="1"/>
  <c r="EX78" i="1"/>
  <c r="EN78" i="1"/>
  <c r="EU78" i="1"/>
  <c r="EJ78" i="1"/>
  <c r="EV78" i="1"/>
  <c r="EL78" i="1"/>
  <c r="EF78" i="1"/>
  <c r="FB78" i="1"/>
  <c r="ET78" i="1"/>
  <c r="DC78" i="1"/>
  <c r="CW78" i="1"/>
  <c r="CQ78" i="1"/>
  <c r="CK78" i="1"/>
  <c r="DB78" i="1"/>
  <c r="CU78" i="1"/>
  <c r="CN78" i="1"/>
  <c r="EP78" i="1"/>
  <c r="DD78" i="1"/>
  <c r="CT78" i="1"/>
  <c r="CL78" i="1"/>
  <c r="DA78" i="1"/>
  <c r="CS78" i="1"/>
  <c r="CJ78" i="1"/>
  <c r="EH78" i="1"/>
  <c r="CZ78" i="1"/>
  <c r="CR78" i="1"/>
  <c r="CI78" i="1"/>
  <c r="CY78" i="1"/>
  <c r="CP78" i="1"/>
  <c r="CV78" i="1"/>
  <c r="CX78" i="1"/>
  <c r="CO78" i="1"/>
  <c r="CM78" i="1"/>
  <c r="DF78" i="1"/>
  <c r="DE78" i="1"/>
  <c r="FC81" i="1"/>
  <c r="EW81" i="1"/>
  <c r="EQ81" i="1"/>
  <c r="EK81" i="1"/>
  <c r="FB81" i="1"/>
  <c r="EV81" i="1"/>
  <c r="EP81" i="1"/>
  <c r="EJ81" i="1"/>
  <c r="FA81" i="1"/>
  <c r="EU81" i="1"/>
  <c r="EO81" i="1"/>
  <c r="EI81" i="1"/>
  <c r="EZ81" i="1"/>
  <c r="ET81" i="1"/>
  <c r="EN81" i="1"/>
  <c r="EH81" i="1"/>
  <c r="EY81" i="1"/>
  <c r="ES81" i="1"/>
  <c r="EM81" i="1"/>
  <c r="EG81" i="1"/>
  <c r="EX81" i="1"/>
  <c r="ER81" i="1"/>
  <c r="EF81" i="1"/>
  <c r="EL81" i="1"/>
  <c r="DC81" i="1"/>
  <c r="CW81" i="1"/>
  <c r="CQ81" i="1"/>
  <c r="CK81" i="1"/>
  <c r="DB81" i="1"/>
  <c r="CU81" i="1"/>
  <c r="CN81" i="1"/>
  <c r="CZ81" i="1"/>
  <c r="CR81" i="1"/>
  <c r="CI81" i="1"/>
  <c r="CY81" i="1"/>
  <c r="CP81" i="1"/>
  <c r="DF81" i="1"/>
  <c r="CX81" i="1"/>
  <c r="CO81" i="1"/>
  <c r="DE81" i="1"/>
  <c r="CV81" i="1"/>
  <c r="CM81" i="1"/>
  <c r="DA81" i="1"/>
  <c r="CL81" i="1"/>
  <c r="CJ81" i="1"/>
  <c r="DD81" i="1"/>
  <c r="CT81" i="1"/>
  <c r="CS81" i="1"/>
  <c r="BD81" i="1"/>
  <c r="AT81" i="1"/>
  <c r="AL81" i="1"/>
  <c r="AZ80" i="1"/>
  <c r="AR80" i="1"/>
  <c r="BF79" i="1"/>
  <c r="AX79" i="1"/>
  <c r="AN79" i="1"/>
  <c r="BD78" i="1"/>
  <c r="AT78" i="1"/>
  <c r="AL78" i="1"/>
  <c r="AZ77" i="1"/>
  <c r="AR77" i="1"/>
  <c r="BF76" i="1"/>
  <c r="AX76" i="1"/>
  <c r="AN76" i="1"/>
  <c r="BD75" i="1"/>
  <c r="AT75" i="1"/>
  <c r="AL75" i="1"/>
  <c r="AZ74" i="1"/>
  <c r="AR74" i="1"/>
  <c r="BE73" i="1"/>
  <c r="AU73" i="1"/>
  <c r="BG72" i="1"/>
  <c r="AW72" i="1"/>
  <c r="BI71" i="1"/>
  <c r="AZ71" i="1"/>
  <c r="AN71" i="1"/>
  <c r="BB70" i="1"/>
  <c r="AP70" i="1"/>
  <c r="BE69" i="1"/>
  <c r="AS69" i="1"/>
  <c r="BG68" i="1"/>
  <c r="AU68" i="1"/>
  <c r="BI67" i="1"/>
  <c r="AW67" i="1"/>
  <c r="AN67" i="1"/>
  <c r="AZ66" i="1"/>
  <c r="AP66" i="1"/>
  <c r="BB65" i="1"/>
  <c r="AS65" i="1"/>
  <c r="BE64" i="1"/>
  <c r="AU64" i="1"/>
  <c r="BC63" i="1"/>
  <c r="AN63" i="1"/>
  <c r="AT62" i="1"/>
  <c r="AZ61" i="1"/>
  <c r="BF60" i="1"/>
  <c r="AN60" i="1"/>
  <c r="AQ59" i="1"/>
  <c r="AO58" i="1"/>
  <c r="BI56" i="1"/>
  <c r="BG55" i="1"/>
  <c r="AZ54" i="1"/>
  <c r="AS53" i="1"/>
  <c r="BG51" i="1"/>
  <c r="AZ50" i="1"/>
  <c r="AQ49" i="1"/>
  <c r="AQ47" i="1"/>
  <c r="CQ13" i="1"/>
  <c r="DB17" i="1"/>
  <c r="CX22" i="1"/>
  <c r="CU27" i="1"/>
  <c r="CR32" i="1"/>
  <c r="CW38" i="1"/>
  <c r="FC80" i="1"/>
  <c r="EW80" i="1"/>
  <c r="EQ80" i="1"/>
  <c r="EK80" i="1"/>
  <c r="FB80" i="1"/>
  <c r="FA80" i="1"/>
  <c r="EU80" i="1"/>
  <c r="EZ80" i="1"/>
  <c r="ET80" i="1"/>
  <c r="EN80" i="1"/>
  <c r="EH80" i="1"/>
  <c r="EY80" i="1"/>
  <c r="ES80" i="1"/>
  <c r="EM80" i="1"/>
  <c r="EG80" i="1"/>
  <c r="EX80" i="1"/>
  <c r="EJ80" i="1"/>
  <c r="EP80" i="1"/>
  <c r="EO80" i="1"/>
  <c r="EI80" i="1"/>
  <c r="EV80" i="1"/>
  <c r="ER80" i="1"/>
  <c r="EL80" i="1"/>
  <c r="DC80" i="1"/>
  <c r="CW80" i="1"/>
  <c r="CQ80" i="1"/>
  <c r="CK80" i="1"/>
  <c r="EF80" i="1"/>
  <c r="DE80" i="1"/>
  <c r="CX80" i="1"/>
  <c r="CP80" i="1"/>
  <c r="CI80" i="1"/>
  <c r="CY80" i="1"/>
  <c r="CO80" i="1"/>
  <c r="DF80" i="1"/>
  <c r="CV80" i="1"/>
  <c r="CN80" i="1"/>
  <c r="DD80" i="1"/>
  <c r="CU80" i="1"/>
  <c r="CM80" i="1"/>
  <c r="DB80" i="1"/>
  <c r="CT80" i="1"/>
  <c r="CL80" i="1"/>
  <c r="CZ80" i="1"/>
  <c r="DA80" i="1"/>
  <c r="CS80" i="1"/>
  <c r="CR80" i="1"/>
  <c r="DT47" i="1"/>
  <c r="EB56" i="1"/>
  <c r="DV47" i="1"/>
  <c r="DZ53" i="1"/>
  <c r="EC48" i="1"/>
  <c r="DK51" i="1"/>
  <c r="DJ54" i="1"/>
  <c r="BW57" i="1"/>
  <c r="EC60" i="1"/>
  <c r="CC63" i="1"/>
  <c r="BL66" i="1"/>
  <c r="DO72" i="1"/>
  <c r="DU78" i="1"/>
  <c r="CC48" i="1"/>
  <c r="DT51" i="1"/>
  <c r="DQ54" i="1"/>
  <c r="DQ57" i="1"/>
  <c r="DT62" i="1"/>
  <c r="EB53" i="1"/>
  <c r="CE48" i="1"/>
  <c r="DV51" i="1"/>
  <c r="DZ54" i="1"/>
  <c r="DT57" i="1"/>
  <c r="BZ63" i="1"/>
  <c r="DK49" i="1"/>
  <c r="DJ52" i="1"/>
  <c r="DZ55" i="1"/>
  <c r="BX76" i="1"/>
  <c r="BK47" i="1"/>
  <c r="CC50" i="1"/>
  <c r="BS53" i="1"/>
  <c r="CF59" i="1"/>
  <c r="EC66" i="1"/>
  <c r="DZ56" i="1"/>
  <c r="BV59" i="1"/>
  <c r="DM50" i="1"/>
  <c r="DY59" i="1"/>
  <c r="BM47" i="1"/>
  <c r="CE50" i="1"/>
  <c r="BZ53" i="1"/>
  <c r="BZ56" i="1"/>
  <c r="DN59" i="1"/>
  <c r="BK49" i="1"/>
  <c r="BM49" i="1"/>
  <c r="BT47" i="1"/>
  <c r="EC47" i="1"/>
  <c r="DK48" i="1"/>
  <c r="DK50" i="1"/>
  <c r="BT51" i="1"/>
  <c r="EC51" i="1"/>
  <c r="DH53" i="1"/>
  <c r="BS54" i="1"/>
  <c r="EB54" i="1"/>
  <c r="DH56" i="1"/>
  <c r="BN57" i="1"/>
  <c r="EC57" i="1"/>
  <c r="DP59" i="1"/>
  <c r="CC47" i="1"/>
  <c r="BK48" i="1"/>
  <c r="DT48" i="1"/>
  <c r="BK50" i="1"/>
  <c r="DT50" i="1"/>
  <c r="CC51" i="1"/>
  <c r="DH52" i="1"/>
  <c r="DJ53" i="1"/>
  <c r="BZ54" i="1"/>
  <c r="DQ55" i="1"/>
  <c r="DJ56" i="1"/>
  <c r="BK59" i="1"/>
  <c r="DZ59" i="1"/>
  <c r="BZ62" i="1"/>
  <c r="DN65" i="1"/>
  <c r="BM46" i="1"/>
  <c r="DW57" i="1"/>
  <c r="DU60" i="1"/>
  <c r="DO63" i="1"/>
  <c r="BL69" i="1"/>
  <c r="BL72" i="1"/>
  <c r="DO75" i="1"/>
  <c r="CE47" i="1"/>
  <c r="BM48" i="1"/>
  <c r="DV48" i="1"/>
  <c r="BM50" i="1"/>
  <c r="DV50" i="1"/>
  <c r="CE51" i="1"/>
  <c r="DQ53" i="1"/>
  <c r="DH54" i="1"/>
  <c r="DQ56" i="1"/>
  <c r="BY57" i="1"/>
  <c r="BT59" i="1"/>
  <c r="BK60" i="1"/>
  <c r="CC62" i="1"/>
  <c r="DO78" i="1"/>
  <c r="BT48" i="1"/>
  <c r="BT50" i="1"/>
  <c r="BQ53" i="1"/>
  <c r="BQ56" i="1"/>
  <c r="DH57" i="1"/>
  <c r="BX60" i="1"/>
  <c r="CB56" i="1"/>
  <c r="CB54" i="1"/>
  <c r="CB53" i="1"/>
  <c r="DS56" i="1"/>
  <c r="DS53" i="1"/>
  <c r="DS54" i="1"/>
  <c r="EE66" i="1"/>
  <c r="EE57" i="1"/>
  <c r="BK46" i="1"/>
  <c r="DK46" i="1"/>
  <c r="BU73" i="1"/>
  <c r="DM46" i="1"/>
  <c r="BV47" i="1"/>
  <c r="EE48" i="1"/>
  <c r="DM49" i="1"/>
  <c r="BV50" i="1"/>
  <c r="EE51" i="1"/>
  <c r="DY48" i="1"/>
  <c r="DY51" i="1"/>
  <c r="EE54" i="1"/>
  <c r="CH66" i="1"/>
  <c r="ED46" i="1"/>
  <c r="DX46" i="1"/>
  <c r="DR46" i="1"/>
  <c r="DL46" i="1"/>
  <c r="CG46" i="1"/>
  <c r="CA46" i="1"/>
  <c r="BU46" i="1"/>
  <c r="BO46" i="1"/>
  <c r="EA46" i="1"/>
  <c r="DU46" i="1"/>
  <c r="DO46" i="1"/>
  <c r="DI46" i="1"/>
  <c r="CD46" i="1"/>
  <c r="BX46" i="1"/>
  <c r="BR46" i="1"/>
  <c r="BL46" i="1"/>
  <c r="EB46" i="1"/>
  <c r="DS46" i="1"/>
  <c r="DJ46" i="1"/>
  <c r="CB46" i="1"/>
  <c r="BS46" i="1"/>
  <c r="DZ46" i="1"/>
  <c r="DQ46" i="1"/>
  <c r="DH46" i="1"/>
  <c r="BZ46" i="1"/>
  <c r="BQ46" i="1"/>
  <c r="DY46" i="1"/>
  <c r="DP46" i="1"/>
  <c r="CH46" i="1"/>
  <c r="BY46" i="1"/>
  <c r="BP46" i="1"/>
  <c r="DW46" i="1"/>
  <c r="DN46" i="1"/>
  <c r="CF46" i="1"/>
  <c r="BW46" i="1"/>
  <c r="BN46" i="1"/>
  <c r="ED49" i="1"/>
  <c r="DX49" i="1"/>
  <c r="DR49" i="1"/>
  <c r="DL49" i="1"/>
  <c r="CG49" i="1"/>
  <c r="CA49" i="1"/>
  <c r="BU49" i="1"/>
  <c r="BO49" i="1"/>
  <c r="EA49" i="1"/>
  <c r="DU49" i="1"/>
  <c r="DO49" i="1"/>
  <c r="DI49" i="1"/>
  <c r="CD49" i="1"/>
  <c r="BX49" i="1"/>
  <c r="BR49" i="1"/>
  <c r="BL49" i="1"/>
  <c r="EB49" i="1"/>
  <c r="DS49" i="1"/>
  <c r="DJ49" i="1"/>
  <c r="CB49" i="1"/>
  <c r="BS49" i="1"/>
  <c r="DZ49" i="1"/>
  <c r="DQ49" i="1"/>
  <c r="DH49" i="1"/>
  <c r="BZ49" i="1"/>
  <c r="BQ49" i="1"/>
  <c r="DY49" i="1"/>
  <c r="DP49" i="1"/>
  <c r="CH49" i="1"/>
  <c r="BY49" i="1"/>
  <c r="BP49" i="1"/>
  <c r="DW49" i="1"/>
  <c r="DN49" i="1"/>
  <c r="CF49" i="1"/>
  <c r="BW49" i="1"/>
  <c r="BN49" i="1"/>
  <c r="ED52" i="1"/>
  <c r="DX52" i="1"/>
  <c r="DR52" i="1"/>
  <c r="DL52" i="1"/>
  <c r="CG52" i="1"/>
  <c r="CA52" i="1"/>
  <c r="BU52" i="1"/>
  <c r="BO52" i="1"/>
  <c r="EA52" i="1"/>
  <c r="DU52" i="1"/>
  <c r="DO52" i="1"/>
  <c r="DI52" i="1"/>
  <c r="CD52" i="1"/>
  <c r="BX52" i="1"/>
  <c r="BR52" i="1"/>
  <c r="BL52" i="1"/>
  <c r="DY52" i="1"/>
  <c r="DP52" i="1"/>
  <c r="CH52" i="1"/>
  <c r="BY52" i="1"/>
  <c r="BP52" i="1"/>
  <c r="DW52" i="1"/>
  <c r="DN52" i="1"/>
  <c r="CF52" i="1"/>
  <c r="BW52" i="1"/>
  <c r="BN52" i="1"/>
  <c r="EE52" i="1"/>
  <c r="DV52" i="1"/>
  <c r="DM52" i="1"/>
  <c r="CE52" i="1"/>
  <c r="BV52" i="1"/>
  <c r="BM52" i="1"/>
  <c r="EC52" i="1"/>
  <c r="DT52" i="1"/>
  <c r="DK52" i="1"/>
  <c r="CC52" i="1"/>
  <c r="BT52" i="1"/>
  <c r="BK52" i="1"/>
  <c r="ED55" i="1"/>
  <c r="DX55" i="1"/>
  <c r="DR55" i="1"/>
  <c r="DL55" i="1"/>
  <c r="CG55" i="1"/>
  <c r="CA55" i="1"/>
  <c r="BU55" i="1"/>
  <c r="BO55" i="1"/>
  <c r="EA55" i="1"/>
  <c r="DU55" i="1"/>
  <c r="DO55" i="1"/>
  <c r="DI55" i="1"/>
  <c r="CD55" i="1"/>
  <c r="BX55" i="1"/>
  <c r="BR55" i="1"/>
  <c r="BL55" i="1"/>
  <c r="DY55" i="1"/>
  <c r="DP55" i="1"/>
  <c r="CH55" i="1"/>
  <c r="BY55" i="1"/>
  <c r="BP55" i="1"/>
  <c r="CB55" i="1"/>
  <c r="DW55" i="1"/>
  <c r="DN55" i="1"/>
  <c r="CF55" i="1"/>
  <c r="BW55" i="1"/>
  <c r="BN55" i="1"/>
  <c r="EB55" i="1"/>
  <c r="DJ55" i="1"/>
  <c r="BS55" i="1"/>
  <c r="EE55" i="1"/>
  <c r="DV55" i="1"/>
  <c r="DM55" i="1"/>
  <c r="CE55" i="1"/>
  <c r="BV55" i="1"/>
  <c r="BM55" i="1"/>
  <c r="EC55" i="1"/>
  <c r="DT55" i="1"/>
  <c r="DK55" i="1"/>
  <c r="CC55" i="1"/>
  <c r="BT55" i="1"/>
  <c r="BK55" i="1"/>
  <c r="DS55" i="1"/>
  <c r="ED58" i="1"/>
  <c r="DX58" i="1"/>
  <c r="DR58" i="1"/>
  <c r="DL58" i="1"/>
  <c r="CG58" i="1"/>
  <c r="CA58" i="1"/>
  <c r="BU58" i="1"/>
  <c r="BO58" i="1"/>
  <c r="EA58" i="1"/>
  <c r="DU58" i="1"/>
  <c r="DO58" i="1"/>
  <c r="DI58" i="1"/>
  <c r="CD58" i="1"/>
  <c r="BX58" i="1"/>
  <c r="BR58" i="1"/>
  <c r="BL58" i="1"/>
  <c r="EB58" i="1"/>
  <c r="DS58" i="1"/>
  <c r="DJ58" i="1"/>
  <c r="CB58" i="1"/>
  <c r="BS58" i="1"/>
  <c r="EE58" i="1"/>
  <c r="DT58" i="1"/>
  <c r="DH58" i="1"/>
  <c r="BY58" i="1"/>
  <c r="BN58" i="1"/>
  <c r="DW58" i="1"/>
  <c r="EC58" i="1"/>
  <c r="DQ58" i="1"/>
  <c r="CH58" i="1"/>
  <c r="BW58" i="1"/>
  <c r="BM58" i="1"/>
  <c r="CC58" i="1"/>
  <c r="BQ58" i="1"/>
  <c r="DZ58" i="1"/>
  <c r="DP58" i="1"/>
  <c r="CF58" i="1"/>
  <c r="BV58" i="1"/>
  <c r="BK58" i="1"/>
  <c r="DY58" i="1"/>
  <c r="DN58" i="1"/>
  <c r="CE58" i="1"/>
  <c r="BT58" i="1"/>
  <c r="DM58" i="1"/>
  <c r="EE61" i="1"/>
  <c r="DY61" i="1"/>
  <c r="DS61" i="1"/>
  <c r="DM61" i="1"/>
  <c r="CH61" i="1"/>
  <c r="CB61" i="1"/>
  <c r="BV61" i="1"/>
  <c r="BP61" i="1"/>
  <c r="EB61" i="1"/>
  <c r="DV61" i="1"/>
  <c r="DP61" i="1"/>
  <c r="DJ61" i="1"/>
  <c r="CE61" i="1"/>
  <c r="BY61" i="1"/>
  <c r="BS61" i="1"/>
  <c r="BM61" i="1"/>
  <c r="EA61" i="1"/>
  <c r="DR61" i="1"/>
  <c r="DI61" i="1"/>
  <c r="CA61" i="1"/>
  <c r="BR61" i="1"/>
  <c r="DW61" i="1"/>
  <c r="DN61" i="1"/>
  <c r="CF61" i="1"/>
  <c r="BW61" i="1"/>
  <c r="BN61" i="1"/>
  <c r="EC61" i="1"/>
  <c r="DO61" i="1"/>
  <c r="CC61" i="1"/>
  <c r="BO61" i="1"/>
  <c r="DZ61" i="1"/>
  <c r="DL61" i="1"/>
  <c r="BZ61" i="1"/>
  <c r="DX61" i="1"/>
  <c r="CG61" i="1"/>
  <c r="BL61" i="1"/>
  <c r="BT61" i="1"/>
  <c r="DU61" i="1"/>
  <c r="CD61" i="1"/>
  <c r="BK61" i="1"/>
  <c r="DK61" i="1"/>
  <c r="DT61" i="1"/>
  <c r="BX61" i="1"/>
  <c r="DQ61" i="1"/>
  <c r="BU61" i="1"/>
  <c r="EB64" i="1"/>
  <c r="DV64" i="1"/>
  <c r="DP64" i="1"/>
  <c r="DJ64" i="1"/>
  <c r="CE64" i="1"/>
  <c r="BY64" i="1"/>
  <c r="BS64" i="1"/>
  <c r="BM64" i="1"/>
  <c r="DZ64" i="1"/>
  <c r="DS64" i="1"/>
  <c r="DL64" i="1"/>
  <c r="CF64" i="1"/>
  <c r="BX64" i="1"/>
  <c r="BQ64" i="1"/>
  <c r="ED64" i="1"/>
  <c r="DW64" i="1"/>
  <c r="DO64" i="1"/>
  <c r="DH64" i="1"/>
  <c r="CB64" i="1"/>
  <c r="BU64" i="1"/>
  <c r="BN64" i="1"/>
  <c r="DY64" i="1"/>
  <c r="DN64" i="1"/>
  <c r="CD64" i="1"/>
  <c r="BT64" i="1"/>
  <c r="EE64" i="1"/>
  <c r="DT64" i="1"/>
  <c r="DI64" i="1"/>
  <c r="BZ64" i="1"/>
  <c r="BO64" i="1"/>
  <c r="EC64" i="1"/>
  <c r="DR64" i="1"/>
  <c r="CH64" i="1"/>
  <c r="BW64" i="1"/>
  <c r="BL64" i="1"/>
  <c r="DQ64" i="1"/>
  <c r="BV64" i="1"/>
  <c r="DK64" i="1"/>
  <c r="BP64" i="1"/>
  <c r="EA64" i="1"/>
  <c r="CG64" i="1"/>
  <c r="BK64" i="1"/>
  <c r="BR64" i="1"/>
  <c r="DX64" i="1"/>
  <c r="DU64" i="1"/>
  <c r="DM64" i="1"/>
  <c r="CC64" i="1"/>
  <c r="EB67" i="1"/>
  <c r="DV67" i="1"/>
  <c r="DP67" i="1"/>
  <c r="DJ67" i="1"/>
  <c r="CE67" i="1"/>
  <c r="BY67" i="1"/>
  <c r="BS67" i="1"/>
  <c r="BM67" i="1"/>
  <c r="EE67" i="1"/>
  <c r="DY67" i="1"/>
  <c r="EA67" i="1"/>
  <c r="DS67" i="1"/>
  <c r="DL67" i="1"/>
  <c r="CF67" i="1"/>
  <c r="BX67" i="1"/>
  <c r="BQ67" i="1"/>
  <c r="DW67" i="1"/>
  <c r="DO67" i="1"/>
  <c r="DH67" i="1"/>
  <c r="CB67" i="1"/>
  <c r="BU67" i="1"/>
  <c r="BN67" i="1"/>
  <c r="DZ67" i="1"/>
  <c r="DN67" i="1"/>
  <c r="CD67" i="1"/>
  <c r="BT67" i="1"/>
  <c r="DT67" i="1"/>
  <c r="DI67" i="1"/>
  <c r="BZ67" i="1"/>
  <c r="BO67" i="1"/>
  <c r="ED67" i="1"/>
  <c r="DR67" i="1"/>
  <c r="CH67" i="1"/>
  <c r="BW67" i="1"/>
  <c r="BL67" i="1"/>
  <c r="DQ67" i="1"/>
  <c r="BV67" i="1"/>
  <c r="DK67" i="1"/>
  <c r="BP67" i="1"/>
  <c r="EC67" i="1"/>
  <c r="CG67" i="1"/>
  <c r="BK67" i="1"/>
  <c r="BR67" i="1"/>
  <c r="DX67" i="1"/>
  <c r="CC67" i="1"/>
  <c r="DU67" i="1"/>
  <c r="DM67" i="1"/>
  <c r="EB70" i="1"/>
  <c r="DV70" i="1"/>
  <c r="DP70" i="1"/>
  <c r="DJ70" i="1"/>
  <c r="CE70" i="1"/>
  <c r="BY70" i="1"/>
  <c r="BS70" i="1"/>
  <c r="BM70" i="1"/>
  <c r="EE70" i="1"/>
  <c r="DY70" i="1"/>
  <c r="DS70" i="1"/>
  <c r="DM70" i="1"/>
  <c r="CH70" i="1"/>
  <c r="CB70" i="1"/>
  <c r="BV70" i="1"/>
  <c r="BP70" i="1"/>
  <c r="EA70" i="1"/>
  <c r="DR70" i="1"/>
  <c r="DI70" i="1"/>
  <c r="CA70" i="1"/>
  <c r="BR70" i="1"/>
  <c r="DW70" i="1"/>
  <c r="DN70" i="1"/>
  <c r="CF70" i="1"/>
  <c r="BW70" i="1"/>
  <c r="BN70" i="1"/>
  <c r="DZ70" i="1"/>
  <c r="DL70" i="1"/>
  <c r="BZ70" i="1"/>
  <c r="BL70" i="1"/>
  <c r="DT70" i="1"/>
  <c r="CG70" i="1"/>
  <c r="BT70" i="1"/>
  <c r="ED70" i="1"/>
  <c r="DQ70" i="1"/>
  <c r="CD70" i="1"/>
  <c r="BQ70" i="1"/>
  <c r="DO70" i="1"/>
  <c r="BO70" i="1"/>
  <c r="DH70" i="1"/>
  <c r="EC70" i="1"/>
  <c r="CC70" i="1"/>
  <c r="BK70" i="1"/>
  <c r="BX70" i="1"/>
  <c r="DX70" i="1"/>
  <c r="DU70" i="1"/>
  <c r="DK70" i="1"/>
  <c r="EB73" i="1"/>
  <c r="DV73" i="1"/>
  <c r="DP73" i="1"/>
  <c r="DJ73" i="1"/>
  <c r="CE73" i="1"/>
  <c r="BY73" i="1"/>
  <c r="BS73" i="1"/>
  <c r="BM73" i="1"/>
  <c r="EE73" i="1"/>
  <c r="DY73" i="1"/>
  <c r="DS73" i="1"/>
  <c r="DM73" i="1"/>
  <c r="CH73" i="1"/>
  <c r="CB73" i="1"/>
  <c r="BV73" i="1"/>
  <c r="BP73" i="1"/>
  <c r="EA73" i="1"/>
  <c r="DR73" i="1"/>
  <c r="DI73" i="1"/>
  <c r="CA73" i="1"/>
  <c r="BR73" i="1"/>
  <c r="DW73" i="1"/>
  <c r="DN73" i="1"/>
  <c r="CF73" i="1"/>
  <c r="BW73" i="1"/>
  <c r="BN73" i="1"/>
  <c r="DZ73" i="1"/>
  <c r="DL73" i="1"/>
  <c r="BZ73" i="1"/>
  <c r="BL73" i="1"/>
  <c r="DT73" i="1"/>
  <c r="CG73" i="1"/>
  <c r="BT73" i="1"/>
  <c r="ED73" i="1"/>
  <c r="DQ73" i="1"/>
  <c r="CD73" i="1"/>
  <c r="BQ73" i="1"/>
  <c r="DO73" i="1"/>
  <c r="BO73" i="1"/>
  <c r="DH73" i="1"/>
  <c r="EC73" i="1"/>
  <c r="CC73" i="1"/>
  <c r="BK73" i="1"/>
  <c r="DX73" i="1"/>
  <c r="BX73" i="1"/>
  <c r="DU73" i="1"/>
  <c r="DK73" i="1"/>
  <c r="EE76" i="1"/>
  <c r="DY76" i="1"/>
  <c r="DS76" i="1"/>
  <c r="DM76" i="1"/>
  <c r="CH76" i="1"/>
  <c r="CB76" i="1"/>
  <c r="BV76" i="1"/>
  <c r="BP76" i="1"/>
  <c r="ED76" i="1"/>
  <c r="DX76" i="1"/>
  <c r="DR76" i="1"/>
  <c r="DL76" i="1"/>
  <c r="CG76" i="1"/>
  <c r="CA76" i="1"/>
  <c r="BU76" i="1"/>
  <c r="BO76" i="1"/>
  <c r="EB76" i="1"/>
  <c r="DV76" i="1"/>
  <c r="DP76" i="1"/>
  <c r="DJ76" i="1"/>
  <c r="CE76" i="1"/>
  <c r="BY76" i="1"/>
  <c r="BS76" i="1"/>
  <c r="BM76" i="1"/>
  <c r="EC76" i="1"/>
  <c r="DQ76" i="1"/>
  <c r="CF76" i="1"/>
  <c r="BT76" i="1"/>
  <c r="DW76" i="1"/>
  <c r="DK76" i="1"/>
  <c r="BZ76" i="1"/>
  <c r="BN76" i="1"/>
  <c r="EA76" i="1"/>
  <c r="DI76" i="1"/>
  <c r="BR76" i="1"/>
  <c r="DT76" i="1"/>
  <c r="CC76" i="1"/>
  <c r="BK76" i="1"/>
  <c r="DH76" i="1"/>
  <c r="DU76" i="1"/>
  <c r="BW76" i="1"/>
  <c r="DO76" i="1"/>
  <c r="BQ76" i="1"/>
  <c r="BL76" i="1"/>
  <c r="DZ76" i="1"/>
  <c r="DN76" i="1"/>
  <c r="CD76" i="1"/>
  <c r="EE79" i="1"/>
  <c r="DY79" i="1"/>
  <c r="DS79" i="1"/>
  <c r="DM79" i="1"/>
  <c r="CH79" i="1"/>
  <c r="CB79" i="1"/>
  <c r="BV79" i="1"/>
  <c r="BP79" i="1"/>
  <c r="ED79" i="1"/>
  <c r="DX79" i="1"/>
  <c r="DR79" i="1"/>
  <c r="DL79" i="1"/>
  <c r="CG79" i="1"/>
  <c r="CA79" i="1"/>
  <c r="BU79" i="1"/>
  <c r="BO79" i="1"/>
  <c r="EB79" i="1"/>
  <c r="DV79" i="1"/>
  <c r="DP79" i="1"/>
  <c r="DJ79" i="1"/>
  <c r="CE79" i="1"/>
  <c r="BY79" i="1"/>
  <c r="BS79" i="1"/>
  <c r="BM79" i="1"/>
  <c r="EC79" i="1"/>
  <c r="DQ79" i="1"/>
  <c r="CF79" i="1"/>
  <c r="BT79" i="1"/>
  <c r="DW79" i="1"/>
  <c r="DK79" i="1"/>
  <c r="BZ79" i="1"/>
  <c r="BN79" i="1"/>
  <c r="EA79" i="1"/>
  <c r="DI79" i="1"/>
  <c r="BR79" i="1"/>
  <c r="DT79" i="1"/>
  <c r="CC79" i="1"/>
  <c r="BK79" i="1"/>
  <c r="DH79" i="1"/>
  <c r="CD79" i="1"/>
  <c r="DU79" i="1"/>
  <c r="BW79" i="1"/>
  <c r="DO79" i="1"/>
  <c r="BQ79" i="1"/>
  <c r="BX79" i="1"/>
  <c r="BL79" i="1"/>
  <c r="DZ79" i="1"/>
  <c r="DN79" i="1"/>
  <c r="BT46" i="1"/>
  <c r="DT46" i="1"/>
  <c r="BT49" i="1"/>
  <c r="DT49" i="1"/>
  <c r="BQ52" i="1"/>
  <c r="DQ52" i="1"/>
  <c r="BP58" i="1"/>
  <c r="BQ61" i="1"/>
  <c r="CA64" i="1"/>
  <c r="CA67" i="1"/>
  <c r="BV46" i="1"/>
  <c r="DV46" i="1"/>
  <c r="EE47" i="1"/>
  <c r="DM48" i="1"/>
  <c r="BV49" i="1"/>
  <c r="DV49" i="1"/>
  <c r="EE50" i="1"/>
  <c r="DM51" i="1"/>
  <c r="BS52" i="1"/>
  <c r="DS52" i="1"/>
  <c r="BQ55" i="1"/>
  <c r="BZ58" i="1"/>
  <c r="DH61" i="1"/>
  <c r="ED71" i="1"/>
  <c r="CC46" i="1"/>
  <c r="EC46" i="1"/>
  <c r="CC49" i="1"/>
  <c r="EC49" i="1"/>
  <c r="BZ52" i="1"/>
  <c r="DZ52" i="1"/>
  <c r="BZ55" i="1"/>
  <c r="DK58" i="1"/>
  <c r="DL60" i="1"/>
  <c r="ED61" i="1"/>
  <c r="ED68" i="1"/>
  <c r="DL72" i="1"/>
  <c r="CE46" i="1"/>
  <c r="EE46" i="1"/>
  <c r="DM47" i="1"/>
  <c r="BV48" i="1"/>
  <c r="CE49" i="1"/>
  <c r="EE49" i="1"/>
  <c r="BV51" i="1"/>
  <c r="CB52" i="1"/>
  <c r="EB52" i="1"/>
  <c r="DH55" i="1"/>
  <c r="DV58" i="1"/>
  <c r="ED47" i="1"/>
  <c r="DX47" i="1"/>
  <c r="DR47" i="1"/>
  <c r="DL47" i="1"/>
  <c r="CG47" i="1"/>
  <c r="CA47" i="1"/>
  <c r="BU47" i="1"/>
  <c r="BO47" i="1"/>
  <c r="EA47" i="1"/>
  <c r="DU47" i="1"/>
  <c r="DO47" i="1"/>
  <c r="DI47" i="1"/>
  <c r="CD47" i="1"/>
  <c r="BX47" i="1"/>
  <c r="BR47" i="1"/>
  <c r="BL47" i="1"/>
  <c r="ED50" i="1"/>
  <c r="DX50" i="1"/>
  <c r="DR50" i="1"/>
  <c r="DL50" i="1"/>
  <c r="CG50" i="1"/>
  <c r="CA50" i="1"/>
  <c r="BU50" i="1"/>
  <c r="BO50" i="1"/>
  <c r="EA50" i="1"/>
  <c r="DU50" i="1"/>
  <c r="DO50" i="1"/>
  <c r="DI50" i="1"/>
  <c r="CD50" i="1"/>
  <c r="BX50" i="1"/>
  <c r="BR50" i="1"/>
  <c r="BL50" i="1"/>
  <c r="ED53" i="1"/>
  <c r="DX53" i="1"/>
  <c r="DR53" i="1"/>
  <c r="DL53" i="1"/>
  <c r="CG53" i="1"/>
  <c r="CA53" i="1"/>
  <c r="BU53" i="1"/>
  <c r="BO53" i="1"/>
  <c r="EA53" i="1"/>
  <c r="DU53" i="1"/>
  <c r="DO53" i="1"/>
  <c r="DI53" i="1"/>
  <c r="CD53" i="1"/>
  <c r="BX53" i="1"/>
  <c r="BR53" i="1"/>
  <c r="BL53" i="1"/>
  <c r="ED56" i="1"/>
  <c r="DX56" i="1"/>
  <c r="DR56" i="1"/>
  <c r="DL56" i="1"/>
  <c r="CG56" i="1"/>
  <c r="CA56" i="1"/>
  <c r="BU56" i="1"/>
  <c r="BO56" i="1"/>
  <c r="EA56" i="1"/>
  <c r="DU56" i="1"/>
  <c r="DO56" i="1"/>
  <c r="DI56" i="1"/>
  <c r="CD56" i="1"/>
  <c r="BX56" i="1"/>
  <c r="BR56" i="1"/>
  <c r="BL56" i="1"/>
  <c r="EE59" i="1"/>
  <c r="ED59" i="1"/>
  <c r="DX59" i="1"/>
  <c r="DR59" i="1"/>
  <c r="DL59" i="1"/>
  <c r="CG59" i="1"/>
  <c r="CA59" i="1"/>
  <c r="BU59" i="1"/>
  <c r="BO59" i="1"/>
  <c r="EA59" i="1"/>
  <c r="DU59" i="1"/>
  <c r="DO59" i="1"/>
  <c r="DI59" i="1"/>
  <c r="CD59" i="1"/>
  <c r="BX59" i="1"/>
  <c r="BR59" i="1"/>
  <c r="BL59" i="1"/>
  <c r="EB59" i="1"/>
  <c r="DS59" i="1"/>
  <c r="DJ59" i="1"/>
  <c r="CB59" i="1"/>
  <c r="BS59" i="1"/>
  <c r="EE62" i="1"/>
  <c r="DY62" i="1"/>
  <c r="DS62" i="1"/>
  <c r="DM62" i="1"/>
  <c r="CH62" i="1"/>
  <c r="CB62" i="1"/>
  <c r="BV62" i="1"/>
  <c r="BP62" i="1"/>
  <c r="EB62" i="1"/>
  <c r="DV62" i="1"/>
  <c r="DP62" i="1"/>
  <c r="DJ62" i="1"/>
  <c r="CE62" i="1"/>
  <c r="BY62" i="1"/>
  <c r="BS62" i="1"/>
  <c r="BM62" i="1"/>
  <c r="EA62" i="1"/>
  <c r="DR62" i="1"/>
  <c r="DI62" i="1"/>
  <c r="CA62" i="1"/>
  <c r="BR62" i="1"/>
  <c r="DW62" i="1"/>
  <c r="DN62" i="1"/>
  <c r="CF62" i="1"/>
  <c r="BW62" i="1"/>
  <c r="BN62" i="1"/>
  <c r="EC62" i="1"/>
  <c r="DX62" i="1"/>
  <c r="DK62" i="1"/>
  <c r="BX62" i="1"/>
  <c r="BK62" i="1"/>
  <c r="DU62" i="1"/>
  <c r="DH62" i="1"/>
  <c r="BU62" i="1"/>
  <c r="EB65" i="1"/>
  <c r="DV65" i="1"/>
  <c r="DP65" i="1"/>
  <c r="DJ65" i="1"/>
  <c r="CE65" i="1"/>
  <c r="BY65" i="1"/>
  <c r="BS65" i="1"/>
  <c r="BM65" i="1"/>
  <c r="DZ65" i="1"/>
  <c r="DS65" i="1"/>
  <c r="DL65" i="1"/>
  <c r="CF65" i="1"/>
  <c r="BX65" i="1"/>
  <c r="BQ65" i="1"/>
  <c r="ED65" i="1"/>
  <c r="DW65" i="1"/>
  <c r="DO65" i="1"/>
  <c r="DH65" i="1"/>
  <c r="CB65" i="1"/>
  <c r="BU65" i="1"/>
  <c r="BN65" i="1"/>
  <c r="EC65" i="1"/>
  <c r="DR65" i="1"/>
  <c r="CH65" i="1"/>
  <c r="BW65" i="1"/>
  <c r="BL65" i="1"/>
  <c r="DX65" i="1"/>
  <c r="DM65" i="1"/>
  <c r="CC65" i="1"/>
  <c r="BR65" i="1"/>
  <c r="DU65" i="1"/>
  <c r="DK65" i="1"/>
  <c r="CA65" i="1"/>
  <c r="BP65" i="1"/>
  <c r="EE65" i="1"/>
  <c r="DI65" i="1"/>
  <c r="BO65" i="1"/>
  <c r="DY65" i="1"/>
  <c r="CD65" i="1"/>
  <c r="DT65" i="1"/>
  <c r="BZ65" i="1"/>
  <c r="EB68" i="1"/>
  <c r="DV68" i="1"/>
  <c r="DP68" i="1"/>
  <c r="DJ68" i="1"/>
  <c r="CE68" i="1"/>
  <c r="BY68" i="1"/>
  <c r="BS68" i="1"/>
  <c r="BM68" i="1"/>
  <c r="EE68" i="1"/>
  <c r="DY68" i="1"/>
  <c r="DS68" i="1"/>
  <c r="DM68" i="1"/>
  <c r="CH68" i="1"/>
  <c r="CB68" i="1"/>
  <c r="BV68" i="1"/>
  <c r="BP68" i="1"/>
  <c r="EA68" i="1"/>
  <c r="DR68" i="1"/>
  <c r="DI68" i="1"/>
  <c r="CA68" i="1"/>
  <c r="BR68" i="1"/>
  <c r="DW68" i="1"/>
  <c r="DN68" i="1"/>
  <c r="CF68" i="1"/>
  <c r="BW68" i="1"/>
  <c r="BN68" i="1"/>
  <c r="DU68" i="1"/>
  <c r="DH68" i="1"/>
  <c r="BU68" i="1"/>
  <c r="EC68" i="1"/>
  <c r="DO68" i="1"/>
  <c r="CC68" i="1"/>
  <c r="BO68" i="1"/>
  <c r="DZ68" i="1"/>
  <c r="DL68" i="1"/>
  <c r="BZ68" i="1"/>
  <c r="BL68" i="1"/>
  <c r="DX68" i="1"/>
  <c r="BX68" i="1"/>
  <c r="DQ68" i="1"/>
  <c r="BQ68" i="1"/>
  <c r="DK68" i="1"/>
  <c r="BK68" i="1"/>
  <c r="EB71" i="1"/>
  <c r="DV71" i="1"/>
  <c r="DP71" i="1"/>
  <c r="DJ71" i="1"/>
  <c r="CE71" i="1"/>
  <c r="BY71" i="1"/>
  <c r="BS71" i="1"/>
  <c r="BM71" i="1"/>
  <c r="EE71" i="1"/>
  <c r="DY71" i="1"/>
  <c r="DS71" i="1"/>
  <c r="DM71" i="1"/>
  <c r="CH71" i="1"/>
  <c r="CB71" i="1"/>
  <c r="BV71" i="1"/>
  <c r="BP71" i="1"/>
  <c r="EA71" i="1"/>
  <c r="DR71" i="1"/>
  <c r="DI71" i="1"/>
  <c r="CA71" i="1"/>
  <c r="BR71" i="1"/>
  <c r="DW71" i="1"/>
  <c r="DN71" i="1"/>
  <c r="CF71" i="1"/>
  <c r="BW71" i="1"/>
  <c r="BN71" i="1"/>
  <c r="DU71" i="1"/>
  <c r="DH71" i="1"/>
  <c r="BU71" i="1"/>
  <c r="EC71" i="1"/>
  <c r="DO71" i="1"/>
  <c r="CC71" i="1"/>
  <c r="BO71" i="1"/>
  <c r="DZ71" i="1"/>
  <c r="DL71" i="1"/>
  <c r="BZ71" i="1"/>
  <c r="BL71" i="1"/>
  <c r="DX71" i="1"/>
  <c r="BX71" i="1"/>
  <c r="DQ71" i="1"/>
  <c r="BQ71" i="1"/>
  <c r="DK71" i="1"/>
  <c r="BK71" i="1"/>
  <c r="EE74" i="1"/>
  <c r="ED74" i="1"/>
  <c r="EB74" i="1"/>
  <c r="EC74" i="1"/>
  <c r="DV74" i="1"/>
  <c r="DP74" i="1"/>
  <c r="DJ74" i="1"/>
  <c r="CE74" i="1"/>
  <c r="BY74" i="1"/>
  <c r="BS74" i="1"/>
  <c r="BM74" i="1"/>
  <c r="DY74" i="1"/>
  <c r="DS74" i="1"/>
  <c r="DM74" i="1"/>
  <c r="CH74" i="1"/>
  <c r="CB74" i="1"/>
  <c r="BV74" i="1"/>
  <c r="BP74" i="1"/>
  <c r="EA74" i="1"/>
  <c r="DR74" i="1"/>
  <c r="DI74" i="1"/>
  <c r="CA74" i="1"/>
  <c r="BR74" i="1"/>
  <c r="DW74" i="1"/>
  <c r="DN74" i="1"/>
  <c r="CF74" i="1"/>
  <c r="BW74" i="1"/>
  <c r="BN74" i="1"/>
  <c r="DU74" i="1"/>
  <c r="DH74" i="1"/>
  <c r="BU74" i="1"/>
  <c r="DO74" i="1"/>
  <c r="CC74" i="1"/>
  <c r="BO74" i="1"/>
  <c r="DZ74" i="1"/>
  <c r="DL74" i="1"/>
  <c r="BZ74" i="1"/>
  <c r="BL74" i="1"/>
  <c r="DX74" i="1"/>
  <c r="BX74" i="1"/>
  <c r="DQ74" i="1"/>
  <c r="BQ74" i="1"/>
  <c r="DK74" i="1"/>
  <c r="BK74" i="1"/>
  <c r="EE77" i="1"/>
  <c r="DY77" i="1"/>
  <c r="DS77" i="1"/>
  <c r="DM77" i="1"/>
  <c r="CH77" i="1"/>
  <c r="CB77" i="1"/>
  <c r="BV77" i="1"/>
  <c r="BP77" i="1"/>
  <c r="ED77" i="1"/>
  <c r="DX77" i="1"/>
  <c r="DR77" i="1"/>
  <c r="DL77" i="1"/>
  <c r="CG77" i="1"/>
  <c r="CA77" i="1"/>
  <c r="BU77" i="1"/>
  <c r="BO77" i="1"/>
  <c r="EB77" i="1"/>
  <c r="DV77" i="1"/>
  <c r="DP77" i="1"/>
  <c r="DJ77" i="1"/>
  <c r="CE77" i="1"/>
  <c r="BY77" i="1"/>
  <c r="BS77" i="1"/>
  <c r="BM77" i="1"/>
  <c r="EC77" i="1"/>
  <c r="DQ77" i="1"/>
  <c r="CF77" i="1"/>
  <c r="BT77" i="1"/>
  <c r="DW77" i="1"/>
  <c r="DK77" i="1"/>
  <c r="BZ77" i="1"/>
  <c r="BN77" i="1"/>
  <c r="EA77" i="1"/>
  <c r="DI77" i="1"/>
  <c r="BR77" i="1"/>
  <c r="DT77" i="1"/>
  <c r="CC77" i="1"/>
  <c r="BK77" i="1"/>
  <c r="DO77" i="1"/>
  <c r="BQ77" i="1"/>
  <c r="CD77" i="1"/>
  <c r="DZ77" i="1"/>
  <c r="BX77" i="1"/>
  <c r="DU77" i="1"/>
  <c r="DN77" i="1"/>
  <c r="DH77" i="1"/>
  <c r="BW77" i="1"/>
  <c r="EE80" i="1"/>
  <c r="DY80" i="1"/>
  <c r="DS80" i="1"/>
  <c r="DM80" i="1"/>
  <c r="CH80" i="1"/>
  <c r="CB80" i="1"/>
  <c r="BV80" i="1"/>
  <c r="BP80" i="1"/>
  <c r="ED80" i="1"/>
  <c r="DX80" i="1"/>
  <c r="DR80" i="1"/>
  <c r="DL80" i="1"/>
  <c r="CG80" i="1"/>
  <c r="CA80" i="1"/>
  <c r="BU80" i="1"/>
  <c r="BO80" i="1"/>
  <c r="EB80" i="1"/>
  <c r="DV80" i="1"/>
  <c r="DP80" i="1"/>
  <c r="DJ80" i="1"/>
  <c r="CE80" i="1"/>
  <c r="BY80" i="1"/>
  <c r="BS80" i="1"/>
  <c r="BM80" i="1"/>
  <c r="EC80" i="1"/>
  <c r="DQ80" i="1"/>
  <c r="CF80" i="1"/>
  <c r="BT80" i="1"/>
  <c r="DW80" i="1"/>
  <c r="DK80" i="1"/>
  <c r="BZ80" i="1"/>
  <c r="BN80" i="1"/>
  <c r="EA80" i="1"/>
  <c r="DI80" i="1"/>
  <c r="BR80" i="1"/>
  <c r="DT80" i="1"/>
  <c r="CC80" i="1"/>
  <c r="BK80" i="1"/>
  <c r="DO80" i="1"/>
  <c r="BQ80" i="1"/>
  <c r="DN80" i="1"/>
  <c r="BL80" i="1"/>
  <c r="CD80" i="1"/>
  <c r="DZ80" i="1"/>
  <c r="BX80" i="1"/>
  <c r="DH80" i="1"/>
  <c r="BW80" i="1"/>
  <c r="BN47" i="1"/>
  <c r="BW47" i="1"/>
  <c r="CF47" i="1"/>
  <c r="DN47" i="1"/>
  <c r="DW47" i="1"/>
  <c r="BN48" i="1"/>
  <c r="BW48" i="1"/>
  <c r="CF48" i="1"/>
  <c r="DN48" i="1"/>
  <c r="DW48" i="1"/>
  <c r="BN50" i="1"/>
  <c r="BW50" i="1"/>
  <c r="CF50" i="1"/>
  <c r="DN50" i="1"/>
  <c r="DW50" i="1"/>
  <c r="BN51" i="1"/>
  <c r="BW51" i="1"/>
  <c r="CF51" i="1"/>
  <c r="DN51" i="1"/>
  <c r="DW51" i="1"/>
  <c r="BK53" i="1"/>
  <c r="BT53" i="1"/>
  <c r="CC53" i="1"/>
  <c r="DK53" i="1"/>
  <c r="DT53" i="1"/>
  <c r="EC53" i="1"/>
  <c r="BK54" i="1"/>
  <c r="BT54" i="1"/>
  <c r="CC54" i="1"/>
  <c r="DK54" i="1"/>
  <c r="DT54" i="1"/>
  <c r="EC54" i="1"/>
  <c r="BK56" i="1"/>
  <c r="BT56" i="1"/>
  <c r="CC56" i="1"/>
  <c r="DK56" i="1"/>
  <c r="DT56" i="1"/>
  <c r="EC56" i="1"/>
  <c r="BP57" i="1"/>
  <c r="BZ57" i="1"/>
  <c r="DK57" i="1"/>
  <c r="DV57" i="1"/>
  <c r="BM59" i="1"/>
  <c r="BW59" i="1"/>
  <c r="CH59" i="1"/>
  <c r="DQ59" i="1"/>
  <c r="EC59" i="1"/>
  <c r="BL60" i="1"/>
  <c r="CC60" i="1"/>
  <c r="DQ60" i="1"/>
  <c r="BL62" i="1"/>
  <c r="CD62" i="1"/>
  <c r="DZ62" i="1"/>
  <c r="DH63" i="1"/>
  <c r="BK65" i="1"/>
  <c r="EA65" i="1"/>
  <c r="BZ66" i="1"/>
  <c r="BT68" i="1"/>
  <c r="EC69" i="1"/>
  <c r="BT71" i="1"/>
  <c r="EC72" i="1"/>
  <c r="BT74" i="1"/>
  <c r="BW75" i="1"/>
  <c r="BP47" i="1"/>
  <c r="BY47" i="1"/>
  <c r="CH47" i="1"/>
  <c r="DP47" i="1"/>
  <c r="DY47" i="1"/>
  <c r="BP48" i="1"/>
  <c r="BY48" i="1"/>
  <c r="CH48" i="1"/>
  <c r="DP48" i="1"/>
  <c r="BP50" i="1"/>
  <c r="BY50" i="1"/>
  <c r="CH50" i="1"/>
  <c r="DP50" i="1"/>
  <c r="DY50" i="1"/>
  <c r="BP51" i="1"/>
  <c r="BY51" i="1"/>
  <c r="CH51" i="1"/>
  <c r="DP51" i="1"/>
  <c r="BM53" i="1"/>
  <c r="BV53" i="1"/>
  <c r="CE53" i="1"/>
  <c r="DM53" i="1"/>
  <c r="DV53" i="1"/>
  <c r="EE53" i="1"/>
  <c r="BM54" i="1"/>
  <c r="BV54" i="1"/>
  <c r="CE54" i="1"/>
  <c r="DM54" i="1"/>
  <c r="DV54" i="1"/>
  <c r="BM56" i="1"/>
  <c r="BV56" i="1"/>
  <c r="CE56" i="1"/>
  <c r="DM56" i="1"/>
  <c r="DV56" i="1"/>
  <c r="EE56" i="1"/>
  <c r="BQ57" i="1"/>
  <c r="CC57" i="1"/>
  <c r="DM57" i="1"/>
  <c r="BN59" i="1"/>
  <c r="BY59" i="1"/>
  <c r="DH59" i="1"/>
  <c r="DT59" i="1"/>
  <c r="BO60" i="1"/>
  <c r="CD60" i="1"/>
  <c r="BO62" i="1"/>
  <c r="CG62" i="1"/>
  <c r="ED62" i="1"/>
  <c r="BL63" i="1"/>
  <c r="BT65" i="1"/>
  <c r="CD68" i="1"/>
  <c r="CD71" i="1"/>
  <c r="CD74" i="1"/>
  <c r="BL77" i="1"/>
  <c r="ED48" i="1"/>
  <c r="DX48" i="1"/>
  <c r="DR48" i="1"/>
  <c r="DL48" i="1"/>
  <c r="CG48" i="1"/>
  <c r="CA48" i="1"/>
  <c r="BU48" i="1"/>
  <c r="BO48" i="1"/>
  <c r="EA48" i="1"/>
  <c r="DU48" i="1"/>
  <c r="DO48" i="1"/>
  <c r="DI48" i="1"/>
  <c r="CD48" i="1"/>
  <c r="BX48" i="1"/>
  <c r="BR48" i="1"/>
  <c r="BL48" i="1"/>
  <c r="ED51" i="1"/>
  <c r="DX51" i="1"/>
  <c r="DR51" i="1"/>
  <c r="DL51" i="1"/>
  <c r="CG51" i="1"/>
  <c r="CA51" i="1"/>
  <c r="BU51" i="1"/>
  <c r="BO51" i="1"/>
  <c r="EA51" i="1"/>
  <c r="DU51" i="1"/>
  <c r="DO51" i="1"/>
  <c r="DI51" i="1"/>
  <c r="CD51" i="1"/>
  <c r="BX51" i="1"/>
  <c r="BR51" i="1"/>
  <c r="BL51" i="1"/>
  <c r="ED54" i="1"/>
  <c r="DX54" i="1"/>
  <c r="DR54" i="1"/>
  <c r="DL54" i="1"/>
  <c r="CG54" i="1"/>
  <c r="CA54" i="1"/>
  <c r="BU54" i="1"/>
  <c r="BO54" i="1"/>
  <c r="EA54" i="1"/>
  <c r="DU54" i="1"/>
  <c r="DO54" i="1"/>
  <c r="DI54" i="1"/>
  <c r="CD54" i="1"/>
  <c r="BX54" i="1"/>
  <c r="BR54" i="1"/>
  <c r="BL54" i="1"/>
  <c r="ED57" i="1"/>
  <c r="DX57" i="1"/>
  <c r="DR57" i="1"/>
  <c r="DL57" i="1"/>
  <c r="CG57" i="1"/>
  <c r="CA57" i="1"/>
  <c r="BU57" i="1"/>
  <c r="BO57" i="1"/>
  <c r="EA57" i="1"/>
  <c r="DU57" i="1"/>
  <c r="DO57" i="1"/>
  <c r="DI57" i="1"/>
  <c r="CD57" i="1"/>
  <c r="BX57" i="1"/>
  <c r="BR57" i="1"/>
  <c r="BL57" i="1"/>
  <c r="EB57" i="1"/>
  <c r="DS57" i="1"/>
  <c r="DJ57" i="1"/>
  <c r="CB57" i="1"/>
  <c r="BS57" i="1"/>
  <c r="EE60" i="1"/>
  <c r="DY60" i="1"/>
  <c r="DS60" i="1"/>
  <c r="DM60" i="1"/>
  <c r="CH60" i="1"/>
  <c r="CB60" i="1"/>
  <c r="BV60" i="1"/>
  <c r="BP60" i="1"/>
  <c r="EB60" i="1"/>
  <c r="DV60" i="1"/>
  <c r="DP60" i="1"/>
  <c r="DJ60" i="1"/>
  <c r="CE60" i="1"/>
  <c r="BY60" i="1"/>
  <c r="BS60" i="1"/>
  <c r="BM60" i="1"/>
  <c r="EA60" i="1"/>
  <c r="DR60" i="1"/>
  <c r="DI60" i="1"/>
  <c r="CA60" i="1"/>
  <c r="BR60" i="1"/>
  <c r="DW60" i="1"/>
  <c r="DN60" i="1"/>
  <c r="CF60" i="1"/>
  <c r="BW60" i="1"/>
  <c r="BN60" i="1"/>
  <c r="DT60" i="1"/>
  <c r="CG60" i="1"/>
  <c r="BT60" i="1"/>
  <c r="EE63" i="1"/>
  <c r="DY63" i="1"/>
  <c r="DS63" i="1"/>
  <c r="DM63" i="1"/>
  <c r="CH63" i="1"/>
  <c r="CB63" i="1"/>
  <c r="BV63" i="1"/>
  <c r="BP63" i="1"/>
  <c r="EB63" i="1"/>
  <c r="DV63" i="1"/>
  <c r="DP63" i="1"/>
  <c r="DJ63" i="1"/>
  <c r="CE63" i="1"/>
  <c r="BY63" i="1"/>
  <c r="BS63" i="1"/>
  <c r="BM63" i="1"/>
  <c r="EA63" i="1"/>
  <c r="DR63" i="1"/>
  <c r="DI63" i="1"/>
  <c r="CA63" i="1"/>
  <c r="BR63" i="1"/>
  <c r="DW63" i="1"/>
  <c r="DN63" i="1"/>
  <c r="CF63" i="1"/>
  <c r="BW63" i="1"/>
  <c r="BN63" i="1"/>
  <c r="ED63" i="1"/>
  <c r="DU63" i="1"/>
  <c r="DL63" i="1"/>
  <c r="EC63" i="1"/>
  <c r="DK63" i="1"/>
  <c r="BX63" i="1"/>
  <c r="BK63" i="1"/>
  <c r="DX63" i="1"/>
  <c r="CG63" i="1"/>
  <c r="BT63" i="1"/>
  <c r="DT63" i="1"/>
  <c r="CD63" i="1"/>
  <c r="BQ63" i="1"/>
  <c r="EB66" i="1"/>
  <c r="DV66" i="1"/>
  <c r="DP66" i="1"/>
  <c r="DJ66" i="1"/>
  <c r="CE66" i="1"/>
  <c r="BY66" i="1"/>
  <c r="BS66" i="1"/>
  <c r="BM66" i="1"/>
  <c r="DZ66" i="1"/>
  <c r="DS66" i="1"/>
  <c r="DL66" i="1"/>
  <c r="CF66" i="1"/>
  <c r="BX66" i="1"/>
  <c r="BQ66" i="1"/>
  <c r="ED66" i="1"/>
  <c r="DW66" i="1"/>
  <c r="DO66" i="1"/>
  <c r="DH66" i="1"/>
  <c r="CB66" i="1"/>
  <c r="BU66" i="1"/>
  <c r="BN66" i="1"/>
  <c r="DU66" i="1"/>
  <c r="DK66" i="1"/>
  <c r="CA66" i="1"/>
  <c r="BP66" i="1"/>
  <c r="EA66" i="1"/>
  <c r="DQ66" i="1"/>
  <c r="CG66" i="1"/>
  <c r="BV66" i="1"/>
  <c r="BK66" i="1"/>
  <c r="DY66" i="1"/>
  <c r="DN66" i="1"/>
  <c r="CD66" i="1"/>
  <c r="BT66" i="1"/>
  <c r="DX66" i="1"/>
  <c r="CC66" i="1"/>
  <c r="DR66" i="1"/>
  <c r="BW66" i="1"/>
  <c r="DM66" i="1"/>
  <c r="BR66" i="1"/>
  <c r="EB69" i="1"/>
  <c r="DV69" i="1"/>
  <c r="DP69" i="1"/>
  <c r="DJ69" i="1"/>
  <c r="CE69" i="1"/>
  <c r="BY69" i="1"/>
  <c r="BS69" i="1"/>
  <c r="BM69" i="1"/>
  <c r="EE69" i="1"/>
  <c r="DY69" i="1"/>
  <c r="DS69" i="1"/>
  <c r="DM69" i="1"/>
  <c r="CH69" i="1"/>
  <c r="CB69" i="1"/>
  <c r="BV69" i="1"/>
  <c r="BP69" i="1"/>
  <c r="EA69" i="1"/>
  <c r="DR69" i="1"/>
  <c r="DI69" i="1"/>
  <c r="CA69" i="1"/>
  <c r="BR69" i="1"/>
  <c r="DW69" i="1"/>
  <c r="DN69" i="1"/>
  <c r="CF69" i="1"/>
  <c r="BW69" i="1"/>
  <c r="BN69" i="1"/>
  <c r="ED69" i="1"/>
  <c r="DQ69" i="1"/>
  <c r="CD69" i="1"/>
  <c r="BQ69" i="1"/>
  <c r="DX69" i="1"/>
  <c r="DK69" i="1"/>
  <c r="BX69" i="1"/>
  <c r="BK69" i="1"/>
  <c r="DU69" i="1"/>
  <c r="DH69" i="1"/>
  <c r="BU69" i="1"/>
  <c r="CG69" i="1"/>
  <c r="DZ69" i="1"/>
  <c r="BZ69" i="1"/>
  <c r="DT69" i="1"/>
  <c r="BT69" i="1"/>
  <c r="EB72" i="1"/>
  <c r="DV72" i="1"/>
  <c r="DP72" i="1"/>
  <c r="DJ72" i="1"/>
  <c r="CE72" i="1"/>
  <c r="BY72" i="1"/>
  <c r="BS72" i="1"/>
  <c r="BM72" i="1"/>
  <c r="EE72" i="1"/>
  <c r="DY72" i="1"/>
  <c r="DS72" i="1"/>
  <c r="DM72" i="1"/>
  <c r="CH72" i="1"/>
  <c r="CB72" i="1"/>
  <c r="BV72" i="1"/>
  <c r="BP72" i="1"/>
  <c r="EA72" i="1"/>
  <c r="DR72" i="1"/>
  <c r="DI72" i="1"/>
  <c r="CA72" i="1"/>
  <c r="BR72" i="1"/>
  <c r="DW72" i="1"/>
  <c r="DN72" i="1"/>
  <c r="CF72" i="1"/>
  <c r="BW72" i="1"/>
  <c r="BN72" i="1"/>
  <c r="ED72" i="1"/>
  <c r="DQ72" i="1"/>
  <c r="CD72" i="1"/>
  <c r="BQ72" i="1"/>
  <c r="DX72" i="1"/>
  <c r="DK72" i="1"/>
  <c r="BX72" i="1"/>
  <c r="BK72" i="1"/>
  <c r="DU72" i="1"/>
  <c r="DH72" i="1"/>
  <c r="BU72" i="1"/>
  <c r="CG72" i="1"/>
  <c r="DZ72" i="1"/>
  <c r="BZ72" i="1"/>
  <c r="DT72" i="1"/>
  <c r="BT72" i="1"/>
  <c r="EE75" i="1"/>
  <c r="DY75" i="1"/>
  <c r="DS75" i="1"/>
  <c r="DM75" i="1"/>
  <c r="CH75" i="1"/>
  <c r="CB75" i="1"/>
  <c r="BV75" i="1"/>
  <c r="BP75" i="1"/>
  <c r="ED75" i="1"/>
  <c r="DX75" i="1"/>
  <c r="DR75" i="1"/>
  <c r="DL75" i="1"/>
  <c r="CG75" i="1"/>
  <c r="CA75" i="1"/>
  <c r="BU75" i="1"/>
  <c r="BO75" i="1"/>
  <c r="EB75" i="1"/>
  <c r="DV75" i="1"/>
  <c r="DP75" i="1"/>
  <c r="DJ75" i="1"/>
  <c r="CE75" i="1"/>
  <c r="BY75" i="1"/>
  <c r="BS75" i="1"/>
  <c r="BM75" i="1"/>
  <c r="EC75" i="1"/>
  <c r="DQ75" i="1"/>
  <c r="CF75" i="1"/>
  <c r="BT75" i="1"/>
  <c r="DW75" i="1"/>
  <c r="DK75" i="1"/>
  <c r="BZ75" i="1"/>
  <c r="BN75" i="1"/>
  <c r="EA75" i="1"/>
  <c r="DI75" i="1"/>
  <c r="BR75" i="1"/>
  <c r="DT75" i="1"/>
  <c r="CC75" i="1"/>
  <c r="BK75" i="1"/>
  <c r="DZ75" i="1"/>
  <c r="BX75" i="1"/>
  <c r="DN75" i="1"/>
  <c r="BL75" i="1"/>
  <c r="DH75" i="1"/>
  <c r="CD75" i="1"/>
  <c r="BQ75" i="1"/>
  <c r="EE78" i="1"/>
  <c r="DY78" i="1"/>
  <c r="DS78" i="1"/>
  <c r="DM78" i="1"/>
  <c r="CH78" i="1"/>
  <c r="CB78" i="1"/>
  <c r="BV78" i="1"/>
  <c r="BP78" i="1"/>
  <c r="ED78" i="1"/>
  <c r="DX78" i="1"/>
  <c r="DR78" i="1"/>
  <c r="DL78" i="1"/>
  <c r="CG78" i="1"/>
  <c r="CA78" i="1"/>
  <c r="BU78" i="1"/>
  <c r="BO78" i="1"/>
  <c r="EB78" i="1"/>
  <c r="DV78" i="1"/>
  <c r="DP78" i="1"/>
  <c r="DJ78" i="1"/>
  <c r="CE78" i="1"/>
  <c r="BY78" i="1"/>
  <c r="BS78" i="1"/>
  <c r="BM78" i="1"/>
  <c r="EC78" i="1"/>
  <c r="DQ78" i="1"/>
  <c r="CF78" i="1"/>
  <c r="BT78" i="1"/>
  <c r="DW78" i="1"/>
  <c r="DK78" i="1"/>
  <c r="BZ78" i="1"/>
  <c r="BN78" i="1"/>
  <c r="EA78" i="1"/>
  <c r="DI78" i="1"/>
  <c r="BR78" i="1"/>
  <c r="DT78" i="1"/>
  <c r="CC78" i="1"/>
  <c r="BK78" i="1"/>
  <c r="DZ78" i="1"/>
  <c r="BX78" i="1"/>
  <c r="DN78" i="1"/>
  <c r="BL78" i="1"/>
  <c r="DH78" i="1"/>
  <c r="CD78" i="1"/>
  <c r="BW78" i="1"/>
  <c r="BQ78" i="1"/>
  <c r="EE81" i="1"/>
  <c r="DY81" i="1"/>
  <c r="DS81" i="1"/>
  <c r="DM81" i="1"/>
  <c r="CH81" i="1"/>
  <c r="CB81" i="1"/>
  <c r="BV81" i="1"/>
  <c r="BP81" i="1"/>
  <c r="ED81" i="1"/>
  <c r="DX81" i="1"/>
  <c r="DR81" i="1"/>
  <c r="DL81" i="1"/>
  <c r="CG81" i="1"/>
  <c r="CA81" i="1"/>
  <c r="BU81" i="1"/>
  <c r="BO81" i="1"/>
  <c r="EB81" i="1"/>
  <c r="DV81" i="1"/>
  <c r="DP81" i="1"/>
  <c r="DJ81" i="1"/>
  <c r="CE81" i="1"/>
  <c r="BY81" i="1"/>
  <c r="BS81" i="1"/>
  <c r="BM81" i="1"/>
  <c r="EC81" i="1"/>
  <c r="DQ81" i="1"/>
  <c r="CF81" i="1"/>
  <c r="BT81" i="1"/>
  <c r="DW81" i="1"/>
  <c r="DK81" i="1"/>
  <c r="BZ81" i="1"/>
  <c r="BN81" i="1"/>
  <c r="EA81" i="1"/>
  <c r="DI81" i="1"/>
  <c r="BR81" i="1"/>
  <c r="DT81" i="1"/>
  <c r="CC81" i="1"/>
  <c r="BK81" i="1"/>
  <c r="DZ81" i="1"/>
  <c r="BX81" i="1"/>
  <c r="DU81" i="1"/>
  <c r="BW81" i="1"/>
  <c r="DN81" i="1"/>
  <c r="BL81" i="1"/>
  <c r="DH81" i="1"/>
  <c r="DO81" i="1"/>
  <c r="CD81" i="1"/>
  <c r="BQ81" i="1"/>
  <c r="BQ47" i="1"/>
  <c r="BZ47" i="1"/>
  <c r="DH47" i="1"/>
  <c r="DQ47" i="1"/>
  <c r="DZ47" i="1"/>
  <c r="BQ48" i="1"/>
  <c r="BZ48" i="1"/>
  <c r="DH48" i="1"/>
  <c r="DQ48" i="1"/>
  <c r="DZ48" i="1"/>
  <c r="BQ50" i="1"/>
  <c r="BZ50" i="1"/>
  <c r="DH50" i="1"/>
  <c r="DQ50" i="1"/>
  <c r="DZ50" i="1"/>
  <c r="BQ51" i="1"/>
  <c r="BZ51" i="1"/>
  <c r="DH51" i="1"/>
  <c r="DQ51" i="1"/>
  <c r="DZ51" i="1"/>
  <c r="BN53" i="1"/>
  <c r="BW53" i="1"/>
  <c r="CF53" i="1"/>
  <c r="DN53" i="1"/>
  <c r="DW53" i="1"/>
  <c r="BN54" i="1"/>
  <c r="BW54" i="1"/>
  <c r="CF54" i="1"/>
  <c r="DN54" i="1"/>
  <c r="DW54" i="1"/>
  <c r="BN56" i="1"/>
  <c r="BW56" i="1"/>
  <c r="CF56" i="1"/>
  <c r="DN56" i="1"/>
  <c r="DW56" i="1"/>
  <c r="BT57" i="1"/>
  <c r="CE57" i="1"/>
  <c r="DN57" i="1"/>
  <c r="DY57" i="1"/>
  <c r="BP59" i="1"/>
  <c r="BZ59" i="1"/>
  <c r="DK59" i="1"/>
  <c r="DV59" i="1"/>
  <c r="BQ60" i="1"/>
  <c r="DH60" i="1"/>
  <c r="DX60" i="1"/>
  <c r="BQ62" i="1"/>
  <c r="DL62" i="1"/>
  <c r="BO63" i="1"/>
  <c r="DQ63" i="1"/>
  <c r="BV65" i="1"/>
  <c r="DI66" i="1"/>
  <c r="CG68" i="1"/>
  <c r="BO69" i="1"/>
  <c r="CG71" i="1"/>
  <c r="BO72" i="1"/>
  <c r="CG74" i="1"/>
  <c r="DU75" i="1"/>
  <c r="DU80" i="1"/>
  <c r="BS47" i="1"/>
  <c r="CB47" i="1"/>
  <c r="DJ47" i="1"/>
  <c r="DS47" i="1"/>
  <c r="EB47" i="1"/>
  <c r="BS48" i="1"/>
  <c r="CB48" i="1"/>
  <c r="DJ48" i="1"/>
  <c r="DS48" i="1"/>
  <c r="EB48" i="1"/>
  <c r="BS50" i="1"/>
  <c r="CB50" i="1"/>
  <c r="DJ50" i="1"/>
  <c r="DS50" i="1"/>
  <c r="EB50" i="1"/>
  <c r="BS51" i="1"/>
  <c r="CB51" i="1"/>
  <c r="DJ51" i="1"/>
  <c r="DS51" i="1"/>
  <c r="EB51" i="1"/>
  <c r="BP53" i="1"/>
  <c r="BY53" i="1"/>
  <c r="CH53" i="1"/>
  <c r="DP53" i="1"/>
  <c r="DY53" i="1"/>
  <c r="BP54" i="1"/>
  <c r="BY54" i="1"/>
  <c r="CH54" i="1"/>
  <c r="DP54" i="1"/>
  <c r="DY54" i="1"/>
  <c r="BP56" i="1"/>
  <c r="BY56" i="1"/>
  <c r="CH56" i="1"/>
  <c r="DP56" i="1"/>
  <c r="DY56" i="1"/>
  <c r="BK57" i="1"/>
  <c r="BV57" i="1"/>
  <c r="CF57" i="1"/>
  <c r="DP57" i="1"/>
  <c r="DZ57" i="1"/>
  <c r="BQ59" i="1"/>
  <c r="CC59" i="1"/>
  <c r="DM59" i="1"/>
  <c r="DW59" i="1"/>
  <c r="BU60" i="1"/>
  <c r="DK60" i="1"/>
  <c r="DZ60" i="1"/>
  <c r="BT62" i="1"/>
  <c r="DO62" i="1"/>
  <c r="BU63" i="1"/>
  <c r="DZ63" i="1"/>
  <c r="CG65" i="1"/>
  <c r="DT66" i="1"/>
  <c r="DT68" i="1"/>
  <c r="CC69" i="1"/>
  <c r="DT71" i="1"/>
  <c r="CC72" i="1"/>
  <c r="DT74" i="1"/>
  <c r="AK8" i="1"/>
  <c r="AK49" i="1" s="1"/>
  <c r="AJ8" i="1"/>
  <c r="AJ53" i="1" s="1"/>
  <c r="AI8" i="1"/>
  <c r="AI57" i="1" s="1"/>
  <c r="AH8" i="1"/>
  <c r="AH49" i="1" s="1"/>
  <c r="AG8" i="1"/>
  <c r="AG53" i="1" s="1"/>
  <c r="AF8" i="1"/>
  <c r="AF53" i="1" s="1"/>
  <c r="AE8" i="1"/>
  <c r="AE81" i="1" s="1"/>
  <c r="AD8" i="1"/>
  <c r="AD75" i="1" s="1"/>
  <c r="AC8" i="1"/>
  <c r="AC46" i="1" s="1"/>
  <c r="AB8" i="1"/>
  <c r="AA8" i="1"/>
  <c r="AA47" i="1" s="1"/>
  <c r="Z8" i="1"/>
  <c r="Z80" i="1" s="1"/>
  <c r="Y8" i="1"/>
  <c r="Y52" i="1" s="1"/>
  <c r="X8" i="1"/>
  <c r="W8" i="1"/>
  <c r="W71" i="1" s="1"/>
  <c r="V8" i="1"/>
  <c r="V81" i="1" s="1"/>
  <c r="U8" i="1"/>
  <c r="U75" i="1" s="1"/>
  <c r="T8" i="1"/>
  <c r="T75" i="1" s="1"/>
  <c r="S8" i="1"/>
  <c r="S51" i="1" s="1"/>
  <c r="R8" i="1"/>
  <c r="R61" i="1" s="1"/>
  <c r="Q8" i="1"/>
  <c r="Q77" i="1" s="1"/>
  <c r="P8" i="1"/>
  <c r="P63" i="1" s="1"/>
  <c r="O8" i="1"/>
  <c r="O63" i="1" s="1"/>
  <c r="N8" i="1"/>
  <c r="L45" i="1"/>
  <c r="L44" i="1"/>
  <c r="L43" i="1"/>
  <c r="L40" i="1"/>
  <c r="L38" i="1"/>
  <c r="L36" i="1"/>
  <c r="L34" i="1"/>
  <c r="L30" i="1"/>
  <c r="L28" i="1"/>
  <c r="L27" i="1"/>
  <c r="L26" i="1"/>
  <c r="L22" i="1"/>
  <c r="L21" i="1"/>
  <c r="L20" i="1"/>
  <c r="L19" i="1"/>
  <c r="L18" i="1"/>
  <c r="L10" i="1"/>
  <c r="AS48" i="1" l="1"/>
  <c r="AQ48" i="1"/>
  <c r="BB48" i="1"/>
  <c r="BE48" i="1"/>
  <c r="AN48" i="1"/>
  <c r="AT48" i="1"/>
  <c r="BI48" i="1"/>
  <c r="AV48" i="1"/>
  <c r="AY48" i="1"/>
  <c r="BC48" i="1"/>
  <c r="BF48" i="1"/>
  <c r="AW48" i="1"/>
  <c r="AU48" i="1"/>
  <c r="BG48" i="1"/>
  <c r="AZ48" i="1"/>
  <c r="AL48" i="1"/>
  <c r="AP48" i="1"/>
  <c r="BD48" i="1"/>
  <c r="AX48" i="1"/>
  <c r="AM48" i="1"/>
  <c r="BA48" i="1"/>
  <c r="AO48" i="1"/>
  <c r="BH48" i="1"/>
  <c r="CI9" i="1"/>
  <c r="F34" i="2" s="1"/>
  <c r="DD9" i="1"/>
  <c r="F55" i="2" s="1"/>
  <c r="CO9" i="1"/>
  <c r="F40" i="2" s="1"/>
  <c r="CK9" i="1"/>
  <c r="F36" i="2" s="1"/>
  <c r="CT9" i="1"/>
  <c r="F45" i="2" s="1"/>
  <c r="EP9" i="1"/>
  <c r="G44" i="2" s="1"/>
  <c r="ER9" i="1"/>
  <c r="G46" i="2" s="1"/>
  <c r="EH9" i="1"/>
  <c r="G36" i="2" s="1"/>
  <c r="CX9" i="1"/>
  <c r="F49" i="2" s="1"/>
  <c r="CQ9" i="1"/>
  <c r="F42" i="2" s="1"/>
  <c r="CU9" i="1"/>
  <c r="F46" i="2" s="1"/>
  <c r="CV9" i="1"/>
  <c r="F47" i="2" s="1"/>
  <c r="CR9" i="1"/>
  <c r="F43" i="2" s="1"/>
  <c r="CZ9" i="1"/>
  <c r="F51" i="2" s="1"/>
  <c r="EX9" i="1"/>
  <c r="FA9" i="1"/>
  <c r="G55" i="2" s="1"/>
  <c r="EN9" i="1"/>
  <c r="G42" i="2" s="1"/>
  <c r="DE9" i="1"/>
  <c r="F56" i="2" s="1"/>
  <c r="CL9" i="1"/>
  <c r="F37" i="2" s="1"/>
  <c r="DC9" i="1"/>
  <c r="F54" i="2" s="1"/>
  <c r="CY9" i="1"/>
  <c r="F50" i="2" s="1"/>
  <c r="DF9" i="1"/>
  <c r="F57" i="2" s="1"/>
  <c r="EI9" i="1"/>
  <c r="G37" i="2" s="1"/>
  <c r="EF9" i="1"/>
  <c r="G34" i="2" s="1"/>
  <c r="ET9" i="1"/>
  <c r="CJ9" i="1"/>
  <c r="F35" i="2" s="1"/>
  <c r="CW9" i="1"/>
  <c r="F48" i="2" s="1"/>
  <c r="EK9" i="1"/>
  <c r="G39" i="2" s="1"/>
  <c r="EV9" i="1"/>
  <c r="EO9" i="1"/>
  <c r="G43" i="2" s="1"/>
  <c r="EQ9" i="1"/>
  <c r="EM9" i="1"/>
  <c r="EZ9" i="1"/>
  <c r="G54" i="2" s="1"/>
  <c r="CS9" i="1"/>
  <c r="F44" i="2" s="1"/>
  <c r="DB9" i="1"/>
  <c r="F53" i="2" s="1"/>
  <c r="CP9" i="1"/>
  <c r="F41" i="2" s="1"/>
  <c r="EL9" i="1"/>
  <c r="G40" i="2" s="1"/>
  <c r="FC9" i="1"/>
  <c r="EW9" i="1"/>
  <c r="EY9" i="1"/>
  <c r="G53" i="2" s="1"/>
  <c r="EU9" i="1"/>
  <c r="CM9" i="1"/>
  <c r="F38" i="2" s="1"/>
  <c r="DA9" i="1"/>
  <c r="F52" i="2" s="1"/>
  <c r="ES9" i="1"/>
  <c r="G47" i="2" s="1"/>
  <c r="CN9" i="1"/>
  <c r="F39" i="2" s="1"/>
  <c r="EG9" i="1"/>
  <c r="G35" i="2" s="1"/>
  <c r="EJ9" i="1"/>
  <c r="G38" i="2" s="1"/>
  <c r="FB9" i="1"/>
  <c r="G56" i="2" s="1"/>
  <c r="AP27" i="1"/>
  <c r="AV27" i="1"/>
  <c r="BB27" i="1"/>
  <c r="BH27" i="1"/>
  <c r="AM27" i="1"/>
  <c r="AS27" i="1"/>
  <c r="AY27" i="1"/>
  <c r="BE27" i="1"/>
  <c r="AL27" i="1"/>
  <c r="AU27" i="1"/>
  <c r="BD27" i="1"/>
  <c r="AO27" i="1"/>
  <c r="AX27" i="1"/>
  <c r="BG27" i="1"/>
  <c r="AZ27" i="1"/>
  <c r="AR27" i="1"/>
  <c r="BF27" i="1"/>
  <c r="AT27" i="1"/>
  <c r="BI27" i="1"/>
  <c r="AQ27" i="1"/>
  <c r="BC27" i="1"/>
  <c r="AN27" i="1"/>
  <c r="AW27" i="1"/>
  <c r="BA27" i="1"/>
  <c r="AP19" i="1"/>
  <c r="AV19" i="1"/>
  <c r="BB19" i="1"/>
  <c r="BH19" i="1"/>
  <c r="AM19" i="1"/>
  <c r="AS19" i="1"/>
  <c r="AY19" i="1"/>
  <c r="BE19" i="1"/>
  <c r="AO19" i="1"/>
  <c r="AX19" i="1"/>
  <c r="BG19" i="1"/>
  <c r="AR19" i="1"/>
  <c r="BA19" i="1"/>
  <c r="AN19" i="1"/>
  <c r="BC19" i="1"/>
  <c r="AU19" i="1"/>
  <c r="BI19" i="1"/>
  <c r="AW19" i="1"/>
  <c r="AT19" i="1"/>
  <c r="BF19" i="1"/>
  <c r="AL19" i="1"/>
  <c r="AQ19" i="1"/>
  <c r="AZ19" i="1"/>
  <c r="BD19" i="1"/>
  <c r="AP20" i="1"/>
  <c r="AV20" i="1"/>
  <c r="BB20" i="1"/>
  <c r="BH20" i="1"/>
  <c r="AM20" i="1"/>
  <c r="AS20" i="1"/>
  <c r="AY20" i="1"/>
  <c r="BE20" i="1"/>
  <c r="AR20" i="1"/>
  <c r="BA20" i="1"/>
  <c r="AL20" i="1"/>
  <c r="AU20" i="1"/>
  <c r="BD20" i="1"/>
  <c r="AQ20" i="1"/>
  <c r="BF20" i="1"/>
  <c r="AX20" i="1"/>
  <c r="AN20" i="1"/>
  <c r="AZ20" i="1"/>
  <c r="AW20" i="1"/>
  <c r="BI20" i="1"/>
  <c r="AO20" i="1"/>
  <c r="AT20" i="1"/>
  <c r="BC20" i="1"/>
  <c r="BG20" i="1"/>
  <c r="AP30" i="1"/>
  <c r="AV30" i="1"/>
  <c r="BB30" i="1"/>
  <c r="BH30" i="1"/>
  <c r="AM30" i="1"/>
  <c r="AS30" i="1"/>
  <c r="AY30" i="1"/>
  <c r="BE30" i="1"/>
  <c r="AL30" i="1"/>
  <c r="AU30" i="1"/>
  <c r="BD30" i="1"/>
  <c r="AO30" i="1"/>
  <c r="AX30" i="1"/>
  <c r="BG30" i="1"/>
  <c r="AT30" i="1"/>
  <c r="BI30" i="1"/>
  <c r="AN30" i="1"/>
  <c r="BA30" i="1"/>
  <c r="AQ30" i="1"/>
  <c r="BC30" i="1"/>
  <c r="AZ30" i="1"/>
  <c r="AR30" i="1"/>
  <c r="AW30" i="1"/>
  <c r="BF30" i="1"/>
  <c r="AP44" i="1"/>
  <c r="AV44" i="1"/>
  <c r="BB44" i="1"/>
  <c r="BH44" i="1"/>
  <c r="AM44" i="1"/>
  <c r="AS44" i="1"/>
  <c r="AY44" i="1"/>
  <c r="BE44" i="1"/>
  <c r="AR44" i="1"/>
  <c r="BA44" i="1"/>
  <c r="AL44" i="1"/>
  <c r="AU44" i="1"/>
  <c r="BD44" i="1"/>
  <c r="AO44" i="1"/>
  <c r="BC44" i="1"/>
  <c r="AQ44" i="1"/>
  <c r="BF44" i="1"/>
  <c r="AX44" i="1"/>
  <c r="AN44" i="1"/>
  <c r="BI44" i="1"/>
  <c r="AT44" i="1"/>
  <c r="AW44" i="1"/>
  <c r="AZ44" i="1"/>
  <c r="BG44" i="1"/>
  <c r="AJ81" i="1"/>
  <c r="AE68" i="1"/>
  <c r="AN10" i="1"/>
  <c r="AT10" i="1"/>
  <c r="AZ10" i="1"/>
  <c r="BF10" i="1"/>
  <c r="AP10" i="1"/>
  <c r="AW10" i="1"/>
  <c r="BD10" i="1"/>
  <c r="AL10" i="1"/>
  <c r="AS10" i="1"/>
  <c r="BA10" i="1"/>
  <c r="BH10" i="1"/>
  <c r="AO10" i="1"/>
  <c r="AY10" i="1"/>
  <c r="AR10" i="1"/>
  <c r="BC10" i="1"/>
  <c r="AX10" i="1"/>
  <c r="AQ10" i="1"/>
  <c r="BG10" i="1"/>
  <c r="AU10" i="1"/>
  <c r="BI10" i="1"/>
  <c r="BE10" i="1"/>
  <c r="AM10" i="1"/>
  <c r="AV10" i="1"/>
  <c r="BB10" i="1"/>
  <c r="AP28" i="1"/>
  <c r="AV28" i="1"/>
  <c r="BB28" i="1"/>
  <c r="BH28" i="1"/>
  <c r="AM28" i="1"/>
  <c r="AS28" i="1"/>
  <c r="AY28" i="1"/>
  <c r="BE28" i="1"/>
  <c r="AO28" i="1"/>
  <c r="AX28" i="1"/>
  <c r="BG28" i="1"/>
  <c r="AR28" i="1"/>
  <c r="BA28" i="1"/>
  <c r="AN28" i="1"/>
  <c r="BC28" i="1"/>
  <c r="AU28" i="1"/>
  <c r="BI28" i="1"/>
  <c r="AW28" i="1"/>
  <c r="AT28" i="1"/>
  <c r="BF28" i="1"/>
  <c r="AL28" i="1"/>
  <c r="AQ28" i="1"/>
  <c r="AZ28" i="1"/>
  <c r="BD28" i="1"/>
  <c r="AP34" i="1"/>
  <c r="AV34" i="1"/>
  <c r="BB34" i="1"/>
  <c r="BH34" i="1"/>
  <c r="AM34" i="1"/>
  <c r="AS34" i="1"/>
  <c r="AY34" i="1"/>
  <c r="BE34" i="1"/>
  <c r="AO34" i="1"/>
  <c r="AX34" i="1"/>
  <c r="BG34" i="1"/>
  <c r="AR34" i="1"/>
  <c r="BA34" i="1"/>
  <c r="AT34" i="1"/>
  <c r="BF34" i="1"/>
  <c r="AL34" i="1"/>
  <c r="AZ34" i="1"/>
  <c r="AN34" i="1"/>
  <c r="BC34" i="1"/>
  <c r="AW34" i="1"/>
  <c r="BD34" i="1"/>
  <c r="BI34" i="1"/>
  <c r="AQ34" i="1"/>
  <c r="AU34" i="1"/>
  <c r="AK50" i="1"/>
  <c r="AP26" i="1"/>
  <c r="AV26" i="1"/>
  <c r="BB26" i="1"/>
  <c r="BH26" i="1"/>
  <c r="AM26" i="1"/>
  <c r="AS26" i="1"/>
  <c r="AY26" i="1"/>
  <c r="BE26" i="1"/>
  <c r="AR26" i="1"/>
  <c r="BA26" i="1"/>
  <c r="AL26" i="1"/>
  <c r="AU26" i="1"/>
  <c r="BD26" i="1"/>
  <c r="AW26" i="1"/>
  <c r="BI26" i="1"/>
  <c r="AO26" i="1"/>
  <c r="BC26" i="1"/>
  <c r="AQ26" i="1"/>
  <c r="BF26" i="1"/>
  <c r="AN26" i="1"/>
  <c r="AZ26" i="1"/>
  <c r="BG26" i="1"/>
  <c r="AT26" i="1"/>
  <c r="AX26" i="1"/>
  <c r="AP38" i="1"/>
  <c r="AV38" i="1"/>
  <c r="BB38" i="1"/>
  <c r="BH38" i="1"/>
  <c r="AM38" i="1"/>
  <c r="AS38" i="1"/>
  <c r="AY38" i="1"/>
  <c r="BE38" i="1"/>
  <c r="AR38" i="1"/>
  <c r="BA38" i="1"/>
  <c r="AL38" i="1"/>
  <c r="AU38" i="1"/>
  <c r="BD38" i="1"/>
  <c r="AX38" i="1"/>
  <c r="AN38" i="1"/>
  <c r="AZ38" i="1"/>
  <c r="BC38" i="1"/>
  <c r="AQ38" i="1"/>
  <c r="BI38" i="1"/>
  <c r="AT38" i="1"/>
  <c r="AW38" i="1"/>
  <c r="AO38" i="1"/>
  <c r="BF38" i="1"/>
  <c r="BG38" i="1"/>
  <c r="AP18" i="1"/>
  <c r="AV18" i="1"/>
  <c r="BB18" i="1"/>
  <c r="BH18" i="1"/>
  <c r="AM18" i="1"/>
  <c r="AS18" i="1"/>
  <c r="AY18" i="1"/>
  <c r="BE18" i="1"/>
  <c r="AL18" i="1"/>
  <c r="AU18" i="1"/>
  <c r="BD18" i="1"/>
  <c r="AO18" i="1"/>
  <c r="AX18" i="1"/>
  <c r="BG18" i="1"/>
  <c r="AZ18" i="1"/>
  <c r="AR18" i="1"/>
  <c r="BF18" i="1"/>
  <c r="AT18" i="1"/>
  <c r="BI18" i="1"/>
  <c r="AQ18" i="1"/>
  <c r="BC18" i="1"/>
  <c r="AN18" i="1"/>
  <c r="AW18" i="1"/>
  <c r="BA18" i="1"/>
  <c r="AP40" i="1"/>
  <c r="AV40" i="1"/>
  <c r="BB40" i="1"/>
  <c r="BH40" i="1"/>
  <c r="AM40" i="1"/>
  <c r="AS40" i="1"/>
  <c r="AY40" i="1"/>
  <c r="BE40" i="1"/>
  <c r="AO40" i="1"/>
  <c r="AX40" i="1"/>
  <c r="BG40" i="1"/>
  <c r="AR40" i="1"/>
  <c r="BA40" i="1"/>
  <c r="AQ40" i="1"/>
  <c r="BD40" i="1"/>
  <c r="AT40" i="1"/>
  <c r="BF40" i="1"/>
  <c r="AU40" i="1"/>
  <c r="BC40" i="1"/>
  <c r="AL40" i="1"/>
  <c r="BI40" i="1"/>
  <c r="AN40" i="1"/>
  <c r="AW40" i="1"/>
  <c r="AZ40" i="1"/>
  <c r="AP43" i="1"/>
  <c r="AV43" i="1"/>
  <c r="BB43" i="1"/>
  <c r="BH43" i="1"/>
  <c r="AM43" i="1"/>
  <c r="AS43" i="1"/>
  <c r="AY43" i="1"/>
  <c r="BE43" i="1"/>
  <c r="AO43" i="1"/>
  <c r="AX43" i="1"/>
  <c r="BG43" i="1"/>
  <c r="AR43" i="1"/>
  <c r="BA43" i="1"/>
  <c r="AL43" i="1"/>
  <c r="AZ43" i="1"/>
  <c r="AN43" i="1"/>
  <c r="BC43" i="1"/>
  <c r="BD43" i="1"/>
  <c r="AT43" i="1"/>
  <c r="AU43" i="1"/>
  <c r="AW43" i="1"/>
  <c r="AQ43" i="1"/>
  <c r="BF43" i="1"/>
  <c r="BI43" i="1"/>
  <c r="AP21" i="1"/>
  <c r="AV21" i="1"/>
  <c r="BB21" i="1"/>
  <c r="BH21" i="1"/>
  <c r="AM21" i="1"/>
  <c r="AS21" i="1"/>
  <c r="AY21" i="1"/>
  <c r="BE21" i="1"/>
  <c r="AL21" i="1"/>
  <c r="AU21" i="1"/>
  <c r="BD21" i="1"/>
  <c r="AO21" i="1"/>
  <c r="AX21" i="1"/>
  <c r="BG21" i="1"/>
  <c r="AT21" i="1"/>
  <c r="BI21" i="1"/>
  <c r="AN21" i="1"/>
  <c r="BA21" i="1"/>
  <c r="AQ21" i="1"/>
  <c r="BC21" i="1"/>
  <c r="AZ21" i="1"/>
  <c r="AR21" i="1"/>
  <c r="AW21" i="1"/>
  <c r="BF21" i="1"/>
  <c r="AP45" i="1"/>
  <c r="AV45" i="1"/>
  <c r="BB45" i="1"/>
  <c r="BH45" i="1"/>
  <c r="AM45" i="1"/>
  <c r="AS45" i="1"/>
  <c r="AY45" i="1"/>
  <c r="BE45" i="1"/>
  <c r="AL45" i="1"/>
  <c r="AU45" i="1"/>
  <c r="BD45" i="1"/>
  <c r="AO45" i="1"/>
  <c r="AX45" i="1"/>
  <c r="BG45" i="1"/>
  <c r="AR45" i="1"/>
  <c r="BF45" i="1"/>
  <c r="AT45" i="1"/>
  <c r="BI45" i="1"/>
  <c r="AW45" i="1"/>
  <c r="BC45" i="1"/>
  <c r="AN45" i="1"/>
  <c r="AQ45" i="1"/>
  <c r="AZ45" i="1"/>
  <c r="BA45" i="1"/>
  <c r="AP22" i="1"/>
  <c r="AV22" i="1"/>
  <c r="BB22" i="1"/>
  <c r="BH22" i="1"/>
  <c r="AM22" i="1"/>
  <c r="AS22" i="1"/>
  <c r="AY22" i="1"/>
  <c r="BE22" i="1"/>
  <c r="AO22" i="1"/>
  <c r="AX22" i="1"/>
  <c r="BG22" i="1"/>
  <c r="AR22" i="1"/>
  <c r="BA22" i="1"/>
  <c r="AW22" i="1"/>
  <c r="AQ22" i="1"/>
  <c r="BD22" i="1"/>
  <c r="AT22" i="1"/>
  <c r="BF22" i="1"/>
  <c r="BC22" i="1"/>
  <c r="AN22" i="1"/>
  <c r="AU22" i="1"/>
  <c r="AZ22" i="1"/>
  <c r="AL22" i="1"/>
  <c r="BI22" i="1"/>
  <c r="AP36" i="1"/>
  <c r="AV36" i="1"/>
  <c r="BB36" i="1"/>
  <c r="BH36" i="1"/>
  <c r="AM36" i="1"/>
  <c r="AS36" i="1"/>
  <c r="AY36" i="1"/>
  <c r="BE36" i="1"/>
  <c r="AL36" i="1"/>
  <c r="AU36" i="1"/>
  <c r="BD36" i="1"/>
  <c r="AO36" i="1"/>
  <c r="AX36" i="1"/>
  <c r="BG36" i="1"/>
  <c r="AR36" i="1"/>
  <c r="BF36" i="1"/>
  <c r="AT36" i="1"/>
  <c r="BI36" i="1"/>
  <c r="AN36" i="1"/>
  <c r="AZ36" i="1"/>
  <c r="BA36" i="1"/>
  <c r="BC36" i="1"/>
  <c r="AQ36" i="1"/>
  <c r="AW36" i="1"/>
  <c r="N57" i="1"/>
  <c r="AI64" i="1"/>
  <c r="Q75" i="1"/>
  <c r="AI67" i="1"/>
  <c r="AJ56" i="1"/>
  <c r="AA58" i="1"/>
  <c r="Q53" i="1"/>
  <c r="AG60" i="1"/>
  <c r="O81" i="1"/>
  <c r="AC62" i="1"/>
  <c r="AC75" i="1"/>
  <c r="Q52" i="1"/>
  <c r="U81" i="1"/>
  <c r="U69" i="1"/>
  <c r="Q50" i="1"/>
  <c r="AC80" i="1"/>
  <c r="W81" i="1"/>
  <c r="Q69" i="1"/>
  <c r="AI74" i="1"/>
  <c r="Q73" i="1"/>
  <c r="AC76" i="1"/>
  <c r="Q71" i="1"/>
  <c r="AH52" i="1"/>
  <c r="U57" i="1"/>
  <c r="W54" i="1"/>
  <c r="AI68" i="1"/>
  <c r="AJ55" i="1"/>
  <c r="W50" i="1"/>
  <c r="AI78" i="1"/>
  <c r="Q64" i="1"/>
  <c r="Q47" i="1"/>
  <c r="AI65" i="1"/>
  <c r="T63" i="1"/>
  <c r="AF55" i="1"/>
  <c r="AF80" i="1"/>
  <c r="N79" i="1"/>
  <c r="T67" i="1"/>
  <c r="T56" i="1"/>
  <c r="T76" i="1"/>
  <c r="N47" i="1"/>
  <c r="Z77" i="1"/>
  <c r="Z81" i="1"/>
  <c r="AF74" i="1"/>
  <c r="Z67" i="1"/>
  <c r="AF46" i="1"/>
  <c r="O71" i="1"/>
  <c r="T77" i="1"/>
  <c r="O65" i="1"/>
  <c r="AF58" i="1"/>
  <c r="AG63" i="1"/>
  <c r="N55" i="1"/>
  <c r="T80" i="1"/>
  <c r="AA50" i="1"/>
  <c r="U79" i="1"/>
  <c r="AA49" i="1"/>
  <c r="AG72" i="1"/>
  <c r="P75" i="1"/>
  <c r="N63" i="1"/>
  <c r="AJ74" i="1"/>
  <c r="T79" i="1"/>
  <c r="W73" i="1"/>
  <c r="W67" i="1"/>
  <c r="N49" i="1"/>
  <c r="AF48" i="1"/>
  <c r="N72" i="1"/>
  <c r="AA54" i="1"/>
  <c r="U70" i="1"/>
  <c r="AC64" i="1"/>
  <c r="AI46" i="1"/>
  <c r="AI71" i="1"/>
  <c r="O47" i="1"/>
  <c r="AC77" i="1"/>
  <c r="AC53" i="1"/>
  <c r="AF54" i="1"/>
  <c r="Z51" i="1"/>
  <c r="AG73" i="1"/>
  <c r="T54" i="1"/>
  <c r="AF51" i="1"/>
  <c r="P52" i="1"/>
  <c r="T74" i="1"/>
  <c r="T81" i="1"/>
  <c r="AF75" i="1"/>
  <c r="N69" i="1"/>
  <c r="AG51" i="1"/>
  <c r="Z49" i="1"/>
  <c r="AI52" i="1"/>
  <c r="AG52" i="1"/>
  <c r="Z52" i="1"/>
  <c r="Z57" i="1"/>
  <c r="P56" i="1"/>
  <c r="AA81" i="1"/>
  <c r="AG75" i="1"/>
  <c r="T69" i="1"/>
  <c r="W69" i="1"/>
  <c r="AA63" i="1"/>
  <c r="Q49" i="1"/>
  <c r="AI48" i="1"/>
  <c r="Q74" i="1"/>
  <c r="V74" i="1"/>
  <c r="U62" i="1"/>
  <c r="AC79" i="1"/>
  <c r="AA73" i="1"/>
  <c r="AH67" i="1"/>
  <c r="AF78" i="1"/>
  <c r="AC66" i="1"/>
  <c r="O48" i="1"/>
  <c r="AI70" i="1"/>
  <c r="N64" i="1"/>
  <c r="AA46" i="1"/>
  <c r="AF71" i="1"/>
  <c r="AG47" i="1"/>
  <c r="AA65" i="1"/>
  <c r="N53" i="1"/>
  <c r="U80" i="1"/>
  <c r="Z74" i="1"/>
  <c r="Q68" i="1"/>
  <c r="N62" i="1"/>
  <c r="P79" i="1"/>
  <c r="P73" i="1"/>
  <c r="N61" i="1"/>
  <c r="Q62" i="1"/>
  <c r="Z78" i="1"/>
  <c r="AA66" i="1"/>
  <c r="AG48" i="1"/>
  <c r="AI59" i="1"/>
  <c r="AF76" i="1"/>
  <c r="Z70" i="1"/>
  <c r="Z58" i="1"/>
  <c r="Q59" i="1"/>
  <c r="AC69" i="1"/>
  <c r="N65" i="1"/>
  <c r="AA53" i="1"/>
  <c r="AA51" i="1"/>
  <c r="AF68" i="1"/>
  <c r="AF60" i="1"/>
  <c r="AA52" i="1"/>
  <c r="T52" i="1"/>
  <c r="Z69" i="1"/>
  <c r="AA69" i="1"/>
  <c r="U52" i="1"/>
  <c r="N52" i="1"/>
  <c r="Q60" i="1"/>
  <c r="AF81" i="1"/>
  <c r="AA75" i="1"/>
  <c r="AG69" i="1"/>
  <c r="AH69" i="1"/>
  <c r="O57" i="1"/>
  <c r="U61" i="1"/>
  <c r="AF56" i="1"/>
  <c r="O74" i="1"/>
  <c r="O68" i="1"/>
  <c r="U56" i="1"/>
  <c r="AI61" i="1"/>
  <c r="AC73" i="1"/>
  <c r="AA67" i="1"/>
  <c r="U55" i="1"/>
  <c r="AC72" i="1"/>
  <c r="AF57" i="1"/>
  <c r="Q78" i="1"/>
  <c r="O66" i="1"/>
  <c r="AF49" i="1"/>
  <c r="O76" i="1"/>
  <c r="AF70" i="1"/>
  <c r="AC58" i="1"/>
  <c r="AA59" i="1"/>
  <c r="AI51" i="1"/>
  <c r="AG77" i="1"/>
  <c r="U65" i="1"/>
  <c r="X77" i="1"/>
  <c r="X48" i="1"/>
  <c r="X66" i="1"/>
  <c r="X62" i="1"/>
  <c r="X63" i="1"/>
  <c r="X71" i="1"/>
  <c r="X70" i="1"/>
  <c r="X74" i="1"/>
  <c r="X57" i="1"/>
  <c r="X81" i="1"/>
  <c r="X52" i="1"/>
  <c r="X53" i="1"/>
  <c r="X58" i="1"/>
  <c r="X67" i="1"/>
  <c r="X54" i="1"/>
  <c r="X65" i="1"/>
  <c r="X47" i="1"/>
  <c r="X64" i="1"/>
  <c r="X76" i="1"/>
  <c r="X60" i="1"/>
  <c r="X79" i="1"/>
  <c r="X80" i="1"/>
  <c r="X69" i="1"/>
  <c r="X75" i="1"/>
  <c r="X78" i="1"/>
  <c r="X51" i="1"/>
  <c r="X55" i="1"/>
  <c r="X56" i="1"/>
  <c r="X68" i="1"/>
  <c r="X73" i="1"/>
  <c r="X59" i="1"/>
  <c r="X46" i="1"/>
  <c r="X72" i="1"/>
  <c r="V60" i="1"/>
  <c r="V51" i="1"/>
  <c r="V48" i="1"/>
  <c r="V49" i="1"/>
  <c r="V50" i="1"/>
  <c r="V58" i="1"/>
  <c r="V47" i="1"/>
  <c r="V66" i="1"/>
  <c r="V55" i="1"/>
  <c r="V76" i="1"/>
  <c r="V73" i="1"/>
  <c r="V79" i="1"/>
  <c r="V80" i="1"/>
  <c r="V69" i="1"/>
  <c r="V75" i="1"/>
  <c r="V71" i="1"/>
  <c r="V46" i="1"/>
  <c r="V65" i="1"/>
  <c r="V72" i="1"/>
  <c r="V78" i="1"/>
  <c r="V52" i="1"/>
  <c r="V59" i="1"/>
  <c r="V54" i="1"/>
  <c r="V68" i="1"/>
  <c r="V53" i="1"/>
  <c r="V77" i="1"/>
  <c r="V64" i="1"/>
  <c r="V57" i="1"/>
  <c r="V61" i="1"/>
  <c r="V67" i="1"/>
  <c r="V62" i="1"/>
  <c r="V63" i="1"/>
  <c r="V70" i="1"/>
  <c r="AH71" i="1"/>
  <c r="AH60" i="1"/>
  <c r="AH51" i="1"/>
  <c r="AH74" i="1"/>
  <c r="AH65" i="1"/>
  <c r="AH58" i="1"/>
  <c r="AH72" i="1"/>
  <c r="AH78" i="1"/>
  <c r="AH48" i="1"/>
  <c r="AH56" i="1"/>
  <c r="AH53" i="1"/>
  <c r="AH77" i="1"/>
  <c r="AH59" i="1"/>
  <c r="AH64" i="1"/>
  <c r="AH47" i="1"/>
  <c r="AH70" i="1"/>
  <c r="AH68" i="1"/>
  <c r="AH81" i="1"/>
  <c r="AH50" i="1"/>
  <c r="AH66" i="1"/>
  <c r="AH57" i="1"/>
  <c r="AH55" i="1"/>
  <c r="AH46" i="1"/>
  <c r="AH76" i="1"/>
  <c r="AH73" i="1"/>
  <c r="AH79" i="1"/>
  <c r="AH80" i="1"/>
  <c r="AH54" i="1"/>
  <c r="R81" i="1"/>
  <c r="Y75" i="1"/>
  <c r="AH63" i="1"/>
  <c r="AH62" i="1"/>
  <c r="V56" i="1"/>
  <c r="Y67" i="1"/>
  <c r="AH61" i="1"/>
  <c r="AD61" i="1"/>
  <c r="AD62" i="1"/>
  <c r="AD68" i="1"/>
  <c r="AD74" i="1"/>
  <c r="AD65" i="1"/>
  <c r="AD64" i="1"/>
  <c r="AD57" i="1"/>
  <c r="AD81" i="1"/>
  <c r="AD53" i="1"/>
  <c r="AD58" i="1"/>
  <c r="AD54" i="1"/>
  <c r="AD49" i="1"/>
  <c r="AD67" i="1"/>
  <c r="AD50" i="1"/>
  <c r="AD69" i="1"/>
  <c r="AD60" i="1"/>
  <c r="AD47" i="1"/>
  <c r="AD70" i="1"/>
  <c r="AD76" i="1"/>
  <c r="AD71" i="1"/>
  <c r="AD66" i="1"/>
  <c r="AD72" i="1"/>
  <c r="AD55" i="1"/>
  <c r="AD56" i="1"/>
  <c r="AD63" i="1"/>
  <c r="AD77" i="1"/>
  <c r="AD59" i="1"/>
  <c r="AD46" i="1"/>
  <c r="AD78" i="1"/>
  <c r="AD73" i="1"/>
  <c r="AD51" i="1"/>
  <c r="AD48" i="1"/>
  <c r="R62" i="1"/>
  <c r="P58" i="1"/>
  <c r="P70" i="1"/>
  <c r="P49" i="1"/>
  <c r="P68" i="1"/>
  <c r="P81" i="1"/>
  <c r="P54" i="1"/>
  <c r="P59" i="1"/>
  <c r="P46" i="1"/>
  <c r="P60" i="1"/>
  <c r="P66" i="1"/>
  <c r="P57" i="1"/>
  <c r="P76" i="1"/>
  <c r="P71" i="1"/>
  <c r="P50" i="1"/>
  <c r="P74" i="1"/>
  <c r="P77" i="1"/>
  <c r="P61" i="1"/>
  <c r="P62" i="1"/>
  <c r="P53" i="1"/>
  <c r="P65" i="1"/>
  <c r="P72" i="1"/>
  <c r="P78" i="1"/>
  <c r="P51" i="1"/>
  <c r="P47" i="1"/>
  <c r="P64" i="1"/>
  <c r="P67" i="1"/>
  <c r="P48" i="1"/>
  <c r="AB56" i="1"/>
  <c r="AB55" i="1"/>
  <c r="AB54" i="1"/>
  <c r="AB59" i="1"/>
  <c r="AB46" i="1"/>
  <c r="AB76" i="1"/>
  <c r="AB73" i="1"/>
  <c r="AB79" i="1"/>
  <c r="AB80" i="1"/>
  <c r="AB69" i="1"/>
  <c r="AB75" i="1"/>
  <c r="AB51" i="1"/>
  <c r="AB71" i="1"/>
  <c r="AB60" i="1"/>
  <c r="AB74" i="1"/>
  <c r="AB49" i="1"/>
  <c r="AB65" i="1"/>
  <c r="AB53" i="1"/>
  <c r="AB72" i="1"/>
  <c r="AB78" i="1"/>
  <c r="AB77" i="1"/>
  <c r="AB58" i="1"/>
  <c r="AB64" i="1"/>
  <c r="AB61" i="1"/>
  <c r="AB67" i="1"/>
  <c r="AB62" i="1"/>
  <c r="AB63" i="1"/>
  <c r="AB66" i="1"/>
  <c r="AB47" i="1"/>
  <c r="AB70" i="1"/>
  <c r="AB68" i="1"/>
  <c r="AB81" i="1"/>
  <c r="AB50" i="1"/>
  <c r="AB52" i="1"/>
  <c r="P55" i="1"/>
  <c r="AB48" i="1"/>
  <c r="AB57" i="1"/>
  <c r="P80" i="1"/>
  <c r="R60" i="1"/>
  <c r="R59" i="1"/>
  <c r="R46" i="1"/>
  <c r="R78" i="1"/>
  <c r="R51" i="1"/>
  <c r="R52" i="1"/>
  <c r="R65" i="1"/>
  <c r="R77" i="1"/>
  <c r="R70" i="1"/>
  <c r="R48" i="1"/>
  <c r="R67" i="1"/>
  <c r="R68" i="1"/>
  <c r="R64" i="1"/>
  <c r="R53" i="1"/>
  <c r="R58" i="1"/>
  <c r="R54" i="1"/>
  <c r="R49" i="1"/>
  <c r="R73" i="1"/>
  <c r="R50" i="1"/>
  <c r="R69" i="1"/>
  <c r="R55" i="1"/>
  <c r="R56" i="1"/>
  <c r="R47" i="1"/>
  <c r="R71" i="1"/>
  <c r="R76" i="1"/>
  <c r="R79" i="1"/>
  <c r="R74" i="1"/>
  <c r="R80" i="1"/>
  <c r="R75" i="1"/>
  <c r="R72" i="1"/>
  <c r="R66" i="1"/>
  <c r="AE57" i="1"/>
  <c r="AE49" i="1"/>
  <c r="AE50" i="1"/>
  <c r="AE51" i="1"/>
  <c r="AE48" i="1"/>
  <c r="AE56" i="1"/>
  <c r="AE72" i="1"/>
  <c r="AE78" i="1"/>
  <c r="AE54" i="1"/>
  <c r="AE77" i="1"/>
  <c r="AE55" i="1"/>
  <c r="AE66" i="1"/>
  <c r="AE59" i="1"/>
  <c r="AE70" i="1"/>
  <c r="AE53" i="1"/>
  <c r="AE65" i="1"/>
  <c r="AE60" i="1"/>
  <c r="AE52" i="1"/>
  <c r="AE71" i="1"/>
  <c r="AE47" i="1"/>
  <c r="AE61" i="1"/>
  <c r="AE62" i="1"/>
  <c r="AE74" i="1"/>
  <c r="AE76" i="1"/>
  <c r="AE46" i="1"/>
  <c r="AE67" i="1"/>
  <c r="AE73" i="1"/>
  <c r="AE79" i="1"/>
  <c r="AE80" i="1"/>
  <c r="AE69" i="1"/>
  <c r="AE75" i="1"/>
  <c r="AE58" i="1"/>
  <c r="AE64" i="1"/>
  <c r="AE63" i="1"/>
  <c r="AD80" i="1"/>
  <c r="S56" i="1"/>
  <c r="S55" i="1"/>
  <c r="S54" i="1"/>
  <c r="S53" i="1"/>
  <c r="S76" i="1"/>
  <c r="S67" i="1"/>
  <c r="S73" i="1"/>
  <c r="S79" i="1"/>
  <c r="S80" i="1"/>
  <c r="S69" i="1"/>
  <c r="S75" i="1"/>
  <c r="S49" i="1"/>
  <c r="S59" i="1"/>
  <c r="S71" i="1"/>
  <c r="S46" i="1"/>
  <c r="S64" i="1"/>
  <c r="S61" i="1"/>
  <c r="S62" i="1"/>
  <c r="S74" i="1"/>
  <c r="S63" i="1"/>
  <c r="S52" i="1"/>
  <c r="S66" i="1"/>
  <c r="S72" i="1"/>
  <c r="S78" i="1"/>
  <c r="S77" i="1"/>
  <c r="S57" i="1"/>
  <c r="S50" i="1"/>
  <c r="S65" i="1"/>
  <c r="S60" i="1"/>
  <c r="S58" i="1"/>
  <c r="S70" i="1"/>
  <c r="S68" i="1"/>
  <c r="S81" i="1"/>
  <c r="S48" i="1"/>
  <c r="S47" i="1"/>
  <c r="Y71" i="1"/>
  <c r="Y46" i="1"/>
  <c r="Y64" i="1"/>
  <c r="Y65" i="1"/>
  <c r="Y61" i="1"/>
  <c r="Y48" i="1"/>
  <c r="Y62" i="1"/>
  <c r="Y74" i="1"/>
  <c r="Y57" i="1"/>
  <c r="Y63" i="1"/>
  <c r="Y56" i="1"/>
  <c r="Y59" i="1"/>
  <c r="Y72" i="1"/>
  <c r="Y78" i="1"/>
  <c r="Y49" i="1"/>
  <c r="Y54" i="1"/>
  <c r="Y77" i="1"/>
  <c r="Y58" i="1"/>
  <c r="Y66" i="1"/>
  <c r="Y53" i="1"/>
  <c r="Y70" i="1"/>
  <c r="Y68" i="1"/>
  <c r="Y81" i="1"/>
  <c r="Y55" i="1"/>
  <c r="Y51" i="1"/>
  <c r="Y80" i="1"/>
  <c r="Y47" i="1"/>
  <c r="Y60" i="1"/>
  <c r="Y50" i="1"/>
  <c r="Y76" i="1"/>
  <c r="Y73" i="1"/>
  <c r="Y79" i="1"/>
  <c r="AK56" i="1"/>
  <c r="AK55" i="1"/>
  <c r="AK54" i="1"/>
  <c r="AK77" i="1"/>
  <c r="AK67" i="1"/>
  <c r="AK48" i="1"/>
  <c r="AK70" i="1"/>
  <c r="AK68" i="1"/>
  <c r="AK57" i="1"/>
  <c r="AK81" i="1"/>
  <c r="AK51" i="1"/>
  <c r="AK58" i="1"/>
  <c r="AK60" i="1"/>
  <c r="AK66" i="1"/>
  <c r="AK47" i="1"/>
  <c r="AK76" i="1"/>
  <c r="AK73" i="1"/>
  <c r="AK79" i="1"/>
  <c r="AK80" i="1"/>
  <c r="AK69" i="1"/>
  <c r="AK75" i="1"/>
  <c r="AK65" i="1"/>
  <c r="AK71" i="1"/>
  <c r="AK64" i="1"/>
  <c r="AK61" i="1"/>
  <c r="AK62" i="1"/>
  <c r="AK74" i="1"/>
  <c r="AK63" i="1"/>
  <c r="AK53" i="1"/>
  <c r="AK59" i="1"/>
  <c r="AK46" i="1"/>
  <c r="AK52" i="1"/>
  <c r="AK72" i="1"/>
  <c r="AK78" i="1"/>
  <c r="AD52" i="1"/>
  <c r="X61" i="1"/>
  <c r="Y69" i="1"/>
  <c r="R63" i="1"/>
  <c r="AD79" i="1"/>
  <c r="AH75" i="1"/>
  <c r="P69" i="1"/>
  <c r="R57" i="1"/>
  <c r="X50" i="1"/>
  <c r="X49" i="1"/>
  <c r="AJ57" i="1"/>
  <c r="AJ70" i="1"/>
  <c r="T57" i="1"/>
  <c r="T51" i="1"/>
  <c r="T48" i="1"/>
  <c r="T49" i="1"/>
  <c r="T50" i="1"/>
  <c r="Z63" i="1"/>
  <c r="Z56" i="1"/>
  <c r="Z54" i="1"/>
  <c r="Z61" i="1"/>
  <c r="Z55" i="1"/>
  <c r="AC52" i="1"/>
  <c r="O52" i="1"/>
  <c r="U78" i="1"/>
  <c r="AG81" i="1"/>
  <c r="Q81" i="1"/>
  <c r="N75" i="1"/>
  <c r="W75" i="1"/>
  <c r="AI69" i="1"/>
  <c r="AF69" i="1"/>
  <c r="Q63" i="1"/>
  <c r="W63" i="1"/>
  <c r="AA57" i="1"/>
  <c r="O51" i="1"/>
  <c r="AC60" i="1"/>
  <c r="W56" i="1"/>
  <c r="N54" i="1"/>
  <c r="Q51" i="1"/>
  <c r="AI50" i="1"/>
  <c r="Z48" i="1"/>
  <c r="N80" i="1"/>
  <c r="W80" i="1"/>
  <c r="AC74" i="1"/>
  <c r="N68" i="1"/>
  <c r="W62" i="1"/>
  <c r="AG50" i="1"/>
  <c r="T61" i="1"/>
  <c r="AF79" i="1"/>
  <c r="W79" i="1"/>
  <c r="AF73" i="1"/>
  <c r="Q67" i="1"/>
  <c r="AG67" i="1"/>
  <c r="W61" i="1"/>
  <c r="AG49" i="1"/>
  <c r="W51" i="1"/>
  <c r="W48" i="1"/>
  <c r="T78" i="1"/>
  <c r="T72" i="1"/>
  <c r="Q72" i="1"/>
  <c r="AA72" i="1"/>
  <c r="AI66" i="1"/>
  <c r="U66" i="1"/>
  <c r="W66" i="1"/>
  <c r="T60" i="1"/>
  <c r="AG54" i="1"/>
  <c r="U48" i="1"/>
  <c r="AJ48" i="1"/>
  <c r="AI53" i="1"/>
  <c r="AC47" i="1"/>
  <c r="U76" i="1"/>
  <c r="W76" i="1"/>
  <c r="O70" i="1"/>
  <c r="N70" i="1"/>
  <c r="T64" i="1"/>
  <c r="W64" i="1"/>
  <c r="W58" i="1"/>
  <c r="AG58" i="1"/>
  <c r="N46" i="1"/>
  <c r="Q46" i="1"/>
  <c r="O46" i="1"/>
  <c r="AG71" i="1"/>
  <c r="AC71" i="1"/>
  <c r="AC59" i="1"/>
  <c r="AF59" i="1"/>
  <c r="O59" i="1"/>
  <c r="T47" i="1"/>
  <c r="N77" i="1"/>
  <c r="AA77" i="1"/>
  <c r="AJ77" i="1"/>
  <c r="Q65" i="1"/>
  <c r="AF65" i="1"/>
  <c r="Z65" i="1"/>
  <c r="AJ68" i="1"/>
  <c r="O72" i="1"/>
  <c r="O69" i="1"/>
  <c r="O62" i="1"/>
  <c r="O75" i="1"/>
  <c r="AG68" i="1"/>
  <c r="AG74" i="1"/>
  <c r="AG62" i="1"/>
  <c r="AJ52" i="1"/>
  <c r="W52" i="1"/>
  <c r="AF52" i="1"/>
  <c r="T68" i="1"/>
  <c r="U63" i="1"/>
  <c r="N81" i="1"/>
  <c r="AC81" i="1"/>
  <c r="Z75" i="1"/>
  <c r="AI75" i="1"/>
  <c r="AF63" i="1"/>
  <c r="AG57" i="1"/>
  <c r="U51" i="1"/>
  <c r="AJ51" i="1"/>
  <c r="T66" i="1"/>
  <c r="Z62" i="1"/>
  <c r="O60" i="1"/>
  <c r="N56" i="1"/>
  <c r="Z50" i="1"/>
  <c r="Q48" i="1"/>
  <c r="O80" i="1"/>
  <c r="AI80" i="1"/>
  <c r="U74" i="1"/>
  <c r="AA74" i="1"/>
  <c r="Z68" i="1"/>
  <c r="W68" i="1"/>
  <c r="AF62" i="1"/>
  <c r="O56" i="1"/>
  <c r="U73" i="1"/>
  <c r="W57" i="1"/>
  <c r="AG79" i="1"/>
  <c r="AI79" i="1"/>
  <c r="T73" i="1"/>
  <c r="U67" i="1"/>
  <c r="N67" i="1"/>
  <c r="O67" i="1"/>
  <c r="AF61" i="1"/>
  <c r="O55" i="1"/>
  <c r="AC56" i="1"/>
  <c r="N51" i="1"/>
  <c r="AF50" i="1"/>
  <c r="N48" i="1"/>
  <c r="AA78" i="1"/>
  <c r="AJ78" i="1"/>
  <c r="Z72" i="1"/>
  <c r="AJ72" i="1"/>
  <c r="N66" i="1"/>
  <c r="AF66" i="1"/>
  <c r="U60" i="1"/>
  <c r="AA60" i="1"/>
  <c r="AA48" i="1"/>
  <c r="Z53" i="1"/>
  <c r="AG76" i="1"/>
  <c r="AI76" i="1"/>
  <c r="Q70" i="1"/>
  <c r="W70" i="1"/>
  <c r="AF64" i="1"/>
  <c r="N58" i="1"/>
  <c r="Q58" i="1"/>
  <c r="W46" i="1"/>
  <c r="Z46" i="1"/>
  <c r="U46" i="1"/>
  <c r="AJ46" i="1"/>
  <c r="T71" i="1"/>
  <c r="U71" i="1"/>
  <c r="AA71" i="1"/>
  <c r="T59" i="1"/>
  <c r="W59" i="1"/>
  <c r="U59" i="1"/>
  <c r="AJ59" i="1"/>
  <c r="U77" i="1"/>
  <c r="AG65" i="1"/>
  <c r="O64" i="1"/>
  <c r="AJ60" i="1"/>
  <c r="AJ71" i="1"/>
  <c r="Q56" i="1"/>
  <c r="Q57" i="1"/>
  <c r="Q54" i="1"/>
  <c r="Q55" i="1"/>
  <c r="AC63" i="1"/>
  <c r="AC49" i="1"/>
  <c r="AC57" i="1"/>
  <c r="AC50" i="1"/>
  <c r="AC51" i="1"/>
  <c r="AC48" i="1"/>
  <c r="AI56" i="1"/>
  <c r="AI54" i="1"/>
  <c r="AI55" i="1"/>
  <c r="AI60" i="1"/>
  <c r="AI81" i="1"/>
  <c r="AJ75" i="1"/>
  <c r="AJ69" i="1"/>
  <c r="O78" i="1"/>
  <c r="W55" i="1"/>
  <c r="AI49" i="1"/>
  <c r="AG80" i="1"/>
  <c r="AA80" i="1"/>
  <c r="AJ80" i="1"/>
  <c r="N74" i="1"/>
  <c r="AC68" i="1"/>
  <c r="AI62" i="1"/>
  <c r="AA62" i="1"/>
  <c r="AA56" i="1"/>
  <c r="O50" i="1"/>
  <c r="Z60" i="1"/>
  <c r="Z79" i="1"/>
  <c r="AA79" i="1"/>
  <c r="AJ79" i="1"/>
  <c r="AI73" i="1"/>
  <c r="Z73" i="1"/>
  <c r="AJ73" i="1"/>
  <c r="AJ67" i="1"/>
  <c r="O61" i="1"/>
  <c r="AA61" i="1"/>
  <c r="AA55" i="1"/>
  <c r="O49" i="1"/>
  <c r="Q61" i="1"/>
  <c r="T55" i="1"/>
  <c r="N50" i="1"/>
  <c r="AG78" i="1"/>
  <c r="AC78" i="1"/>
  <c r="U72" i="1"/>
  <c r="W72" i="1"/>
  <c r="AJ66" i="1"/>
  <c r="Z66" i="1"/>
  <c r="O54" i="1"/>
  <c r="AG61" i="1"/>
  <c r="T46" i="1"/>
  <c r="N76" i="1"/>
  <c r="AA76" i="1"/>
  <c r="AJ76" i="1"/>
  <c r="T70" i="1"/>
  <c r="Z64" i="1"/>
  <c r="U64" i="1"/>
  <c r="AA64" i="1"/>
  <c r="AI58" i="1"/>
  <c r="O58" i="1"/>
  <c r="AG46" i="1"/>
  <c r="N71" i="1"/>
  <c r="AG59" i="1"/>
  <c r="W47" i="1"/>
  <c r="Z47" i="1"/>
  <c r="U47" i="1"/>
  <c r="AJ47" i="1"/>
  <c r="AF77" i="1"/>
  <c r="W77" i="1"/>
  <c r="AJ65" i="1"/>
  <c r="W65" i="1"/>
  <c r="W53" i="1"/>
  <c r="O53" i="1"/>
  <c r="AJ63" i="1"/>
  <c r="Q80" i="1"/>
  <c r="W74" i="1"/>
  <c r="U68" i="1"/>
  <c r="AA68" i="1"/>
  <c r="AJ62" i="1"/>
  <c r="AG56" i="1"/>
  <c r="U50" i="1"/>
  <c r="AJ50" i="1"/>
  <c r="AF67" i="1"/>
  <c r="N60" i="1"/>
  <c r="O79" i="1"/>
  <c r="Q79" i="1"/>
  <c r="O73" i="1"/>
  <c r="N73" i="1"/>
  <c r="AC67" i="1"/>
  <c r="AC61" i="1"/>
  <c r="AJ61" i="1"/>
  <c r="AG55" i="1"/>
  <c r="U49" i="1"/>
  <c r="AJ49" i="1"/>
  <c r="AI63" i="1"/>
  <c r="AC54" i="1"/>
  <c r="W49" i="1"/>
  <c r="N78" i="1"/>
  <c r="W78" i="1"/>
  <c r="AI72" i="1"/>
  <c r="AF72" i="1"/>
  <c r="Q66" i="1"/>
  <c r="AG66" i="1"/>
  <c r="W60" i="1"/>
  <c r="U54" i="1"/>
  <c r="AJ54" i="1"/>
  <c r="AC55" i="1"/>
  <c r="Z76" i="1"/>
  <c r="Q76" i="1"/>
  <c r="AC70" i="1"/>
  <c r="AG70" i="1"/>
  <c r="AA70" i="1"/>
  <c r="AG64" i="1"/>
  <c r="AJ64" i="1"/>
  <c r="T58" i="1"/>
  <c r="U58" i="1"/>
  <c r="AJ58" i="1"/>
  <c r="Z71" i="1"/>
  <c r="Z59" i="1"/>
  <c r="AF47" i="1"/>
  <c r="AI47" i="1"/>
  <c r="N59" i="1"/>
  <c r="T62" i="1"/>
  <c r="O77" i="1"/>
  <c r="AI77" i="1"/>
  <c r="T65" i="1"/>
  <c r="AC65" i="1"/>
  <c r="T53" i="1"/>
  <c r="U53" i="1"/>
  <c r="L37" i="1"/>
  <c r="S37" i="1" s="1"/>
  <c r="L42" i="1"/>
  <c r="AA42" i="1" s="1"/>
  <c r="L11" i="1"/>
  <c r="Y11" i="1" s="1"/>
  <c r="L24" i="1"/>
  <c r="AJ24" i="1" s="1"/>
  <c r="L25" i="1"/>
  <c r="AE25" i="1" s="1"/>
  <c r="L31" i="1"/>
  <c r="L12" i="1"/>
  <c r="L32" i="1"/>
  <c r="L16" i="1"/>
  <c r="L39" i="1"/>
  <c r="L33" i="1"/>
  <c r="EC45" i="1"/>
  <c r="DW45" i="1"/>
  <c r="DQ45" i="1"/>
  <c r="DK45" i="1"/>
  <c r="DZ45" i="1"/>
  <c r="DS45" i="1"/>
  <c r="DL45" i="1"/>
  <c r="DY45" i="1"/>
  <c r="DP45" i="1"/>
  <c r="DH45" i="1"/>
  <c r="DX45" i="1"/>
  <c r="DO45" i="1"/>
  <c r="EB45" i="1"/>
  <c r="DT45" i="1"/>
  <c r="DJ45" i="1"/>
  <c r="DU45" i="1"/>
  <c r="EE45" i="1"/>
  <c r="DN45" i="1"/>
  <c r="ED45" i="1"/>
  <c r="DM45" i="1"/>
  <c r="DV45" i="1"/>
  <c r="DR45" i="1"/>
  <c r="DI45" i="1"/>
  <c r="EA45" i="1"/>
  <c r="EA10" i="1"/>
  <c r="DU10" i="1"/>
  <c r="DO10" i="1"/>
  <c r="DI10" i="1"/>
  <c r="EE10" i="1"/>
  <c r="DS10" i="1"/>
  <c r="DZ10" i="1"/>
  <c r="DT10" i="1"/>
  <c r="DN10" i="1"/>
  <c r="DH10" i="1"/>
  <c r="DY10" i="1"/>
  <c r="DM10" i="1"/>
  <c r="ED10" i="1"/>
  <c r="DX10" i="1"/>
  <c r="DR10" i="1"/>
  <c r="DL10" i="1"/>
  <c r="EC10" i="1"/>
  <c r="DW10" i="1"/>
  <c r="DQ10" i="1"/>
  <c r="DK10" i="1"/>
  <c r="DJ10" i="1"/>
  <c r="EB10" i="1"/>
  <c r="DV10" i="1"/>
  <c r="DP10" i="1"/>
  <c r="EA16" i="1"/>
  <c r="DU16" i="1"/>
  <c r="DO16" i="1"/>
  <c r="DI16" i="1"/>
  <c r="DM16" i="1"/>
  <c r="DZ16" i="1"/>
  <c r="DT16" i="1"/>
  <c r="DN16" i="1"/>
  <c r="DH16" i="1"/>
  <c r="EE16" i="1"/>
  <c r="DS16" i="1"/>
  <c r="DY16" i="1"/>
  <c r="ED16" i="1"/>
  <c r="DX16" i="1"/>
  <c r="DR16" i="1"/>
  <c r="DL16" i="1"/>
  <c r="EB16" i="1"/>
  <c r="DP16" i="1"/>
  <c r="EC16" i="1"/>
  <c r="DW16" i="1"/>
  <c r="DQ16" i="1"/>
  <c r="DK16" i="1"/>
  <c r="DV16" i="1"/>
  <c r="DJ16" i="1"/>
  <c r="EB22" i="1"/>
  <c r="DV22" i="1"/>
  <c r="DP22" i="1"/>
  <c r="DJ22" i="1"/>
  <c r="EE22" i="1"/>
  <c r="DX22" i="1"/>
  <c r="DQ22" i="1"/>
  <c r="DI22" i="1"/>
  <c r="EC22" i="1"/>
  <c r="DT22" i="1"/>
  <c r="DL22" i="1"/>
  <c r="EA22" i="1"/>
  <c r="DS22" i="1"/>
  <c r="DK22" i="1"/>
  <c r="DZ22" i="1"/>
  <c r="DH22" i="1"/>
  <c r="DR22" i="1"/>
  <c r="DY22" i="1"/>
  <c r="DO22" i="1"/>
  <c r="ED22" i="1"/>
  <c r="DM22" i="1"/>
  <c r="DW22" i="1"/>
  <c r="DN22" i="1"/>
  <c r="DU22" i="1"/>
  <c r="EB28" i="1"/>
  <c r="DV28" i="1"/>
  <c r="DP28" i="1"/>
  <c r="DJ28" i="1"/>
  <c r="DZ28" i="1"/>
  <c r="DS28" i="1"/>
  <c r="DL28" i="1"/>
  <c r="EE28" i="1"/>
  <c r="DX28" i="1"/>
  <c r="DQ28" i="1"/>
  <c r="DI28" i="1"/>
  <c r="ED28" i="1"/>
  <c r="DW28" i="1"/>
  <c r="EA28" i="1"/>
  <c r="DN28" i="1"/>
  <c r="DY28" i="1"/>
  <c r="DM28" i="1"/>
  <c r="DU28" i="1"/>
  <c r="DK28" i="1"/>
  <c r="DT28" i="1"/>
  <c r="DH28" i="1"/>
  <c r="EC28" i="1"/>
  <c r="DR28" i="1"/>
  <c r="DO28" i="1"/>
  <c r="EB34" i="1"/>
  <c r="DV34" i="1"/>
  <c r="DP34" i="1"/>
  <c r="DJ34" i="1"/>
  <c r="EE34" i="1"/>
  <c r="DY34" i="1"/>
  <c r="DS34" i="1"/>
  <c r="DM34" i="1"/>
  <c r="DZ34" i="1"/>
  <c r="DQ34" i="1"/>
  <c r="DH34" i="1"/>
  <c r="DW34" i="1"/>
  <c r="DN34" i="1"/>
  <c r="ED34" i="1"/>
  <c r="DU34" i="1"/>
  <c r="DL34" i="1"/>
  <c r="EA34" i="1"/>
  <c r="DI34" i="1"/>
  <c r="DX34" i="1"/>
  <c r="DT34" i="1"/>
  <c r="DR34" i="1"/>
  <c r="DK34" i="1"/>
  <c r="DO34" i="1"/>
  <c r="EC34" i="1"/>
  <c r="EC40" i="1"/>
  <c r="DW40" i="1"/>
  <c r="DQ40" i="1"/>
  <c r="DK40" i="1"/>
  <c r="ED40" i="1"/>
  <c r="DV40" i="1"/>
  <c r="DO40" i="1"/>
  <c r="DH40" i="1"/>
  <c r="EB40" i="1"/>
  <c r="DU40" i="1"/>
  <c r="DN40" i="1"/>
  <c r="DY40" i="1"/>
  <c r="DR40" i="1"/>
  <c r="DJ40" i="1"/>
  <c r="DS40" i="1"/>
  <c r="EA40" i="1"/>
  <c r="DM40" i="1"/>
  <c r="DZ40" i="1"/>
  <c r="DL40" i="1"/>
  <c r="DT40" i="1"/>
  <c r="DP40" i="1"/>
  <c r="DI40" i="1"/>
  <c r="EE40" i="1"/>
  <c r="DX40" i="1"/>
  <c r="ED21" i="1"/>
  <c r="DX21" i="1"/>
  <c r="EA21" i="1"/>
  <c r="DT21" i="1"/>
  <c r="DN21" i="1"/>
  <c r="DH21" i="1"/>
  <c r="DZ21" i="1"/>
  <c r="DR21" i="1"/>
  <c r="DK21" i="1"/>
  <c r="DW21" i="1"/>
  <c r="DY21" i="1"/>
  <c r="DQ21" i="1"/>
  <c r="DJ21" i="1"/>
  <c r="DI21" i="1"/>
  <c r="DP21" i="1"/>
  <c r="EE21" i="1"/>
  <c r="DV21" i="1"/>
  <c r="DO21" i="1"/>
  <c r="EB21" i="1"/>
  <c r="DL21" i="1"/>
  <c r="EC21" i="1"/>
  <c r="DU21" i="1"/>
  <c r="DM21" i="1"/>
  <c r="DS21" i="1"/>
  <c r="EE39" i="1"/>
  <c r="DY39" i="1"/>
  <c r="DZ39" i="1"/>
  <c r="DS39" i="1"/>
  <c r="DM39" i="1"/>
  <c r="DX39" i="1"/>
  <c r="DR39" i="1"/>
  <c r="DL39" i="1"/>
  <c r="EB39" i="1"/>
  <c r="DU39" i="1"/>
  <c r="DO39" i="1"/>
  <c r="DI39" i="1"/>
  <c r="DV39" i="1"/>
  <c r="DJ39" i="1"/>
  <c r="ED39" i="1"/>
  <c r="DQ39" i="1"/>
  <c r="EC39" i="1"/>
  <c r="DP39" i="1"/>
  <c r="DW39" i="1"/>
  <c r="DT39" i="1"/>
  <c r="DN39" i="1"/>
  <c r="DK39" i="1"/>
  <c r="EA39" i="1"/>
  <c r="DH39" i="1"/>
  <c r="EE11" i="1"/>
  <c r="DY11" i="1"/>
  <c r="DS11" i="1"/>
  <c r="DM11" i="1"/>
  <c r="DQ11" i="1"/>
  <c r="ED11" i="1"/>
  <c r="DX11" i="1"/>
  <c r="DR11" i="1"/>
  <c r="DL11" i="1"/>
  <c r="EC11" i="1"/>
  <c r="DK11" i="1"/>
  <c r="DW11" i="1"/>
  <c r="EB11" i="1"/>
  <c r="DV11" i="1"/>
  <c r="DP11" i="1"/>
  <c r="DJ11" i="1"/>
  <c r="EA11" i="1"/>
  <c r="DU11" i="1"/>
  <c r="DO11" i="1"/>
  <c r="DI11" i="1"/>
  <c r="DN11" i="1"/>
  <c r="DH11" i="1"/>
  <c r="DZ11" i="1"/>
  <c r="DT11" i="1"/>
  <c r="EE17" i="1"/>
  <c r="DY17" i="1"/>
  <c r="DS17" i="1"/>
  <c r="DM17" i="1"/>
  <c r="DW17" i="1"/>
  <c r="ED17" i="1"/>
  <c r="DX17" i="1"/>
  <c r="DR17" i="1"/>
  <c r="DL17" i="1"/>
  <c r="EC17" i="1"/>
  <c r="DQ17" i="1"/>
  <c r="DK17" i="1"/>
  <c r="EB17" i="1"/>
  <c r="DV17" i="1"/>
  <c r="DP17" i="1"/>
  <c r="DJ17" i="1"/>
  <c r="DZ17" i="1"/>
  <c r="DH17" i="1"/>
  <c r="EA17" i="1"/>
  <c r="DU17" i="1"/>
  <c r="DO17" i="1"/>
  <c r="DI17" i="1"/>
  <c r="DT17" i="1"/>
  <c r="DN17" i="1"/>
  <c r="DZ23" i="1"/>
  <c r="DT23" i="1"/>
  <c r="DN23" i="1"/>
  <c r="DH23" i="1"/>
  <c r="EB23" i="1"/>
  <c r="DU23" i="1"/>
  <c r="DM23" i="1"/>
  <c r="EE23" i="1"/>
  <c r="DW23" i="1"/>
  <c r="DO23" i="1"/>
  <c r="ED23" i="1"/>
  <c r="DV23" i="1"/>
  <c r="DL23" i="1"/>
  <c r="DS23" i="1"/>
  <c r="EC23" i="1"/>
  <c r="DK23" i="1"/>
  <c r="EA23" i="1"/>
  <c r="DR23" i="1"/>
  <c r="DJ23" i="1"/>
  <c r="DX23" i="1"/>
  <c r="DP23" i="1"/>
  <c r="DY23" i="1"/>
  <c r="DQ23" i="1"/>
  <c r="DI23" i="1"/>
  <c r="DZ29" i="1"/>
  <c r="DT29" i="1"/>
  <c r="DN29" i="1"/>
  <c r="DH29" i="1"/>
  <c r="EC29" i="1"/>
  <c r="DW29" i="1"/>
  <c r="DX29" i="1"/>
  <c r="DP29" i="1"/>
  <c r="DI29" i="1"/>
  <c r="ED29" i="1"/>
  <c r="DU29" i="1"/>
  <c r="DM29" i="1"/>
  <c r="EB29" i="1"/>
  <c r="DS29" i="1"/>
  <c r="DL29" i="1"/>
  <c r="DY29" i="1"/>
  <c r="DJ29" i="1"/>
  <c r="DV29" i="1"/>
  <c r="DR29" i="1"/>
  <c r="DQ29" i="1"/>
  <c r="EA29" i="1"/>
  <c r="EE29" i="1"/>
  <c r="DO29" i="1"/>
  <c r="DK29" i="1"/>
  <c r="DZ35" i="1"/>
  <c r="DT35" i="1"/>
  <c r="DN35" i="1"/>
  <c r="DH35" i="1"/>
  <c r="EC35" i="1"/>
  <c r="DW35" i="1"/>
  <c r="DQ35" i="1"/>
  <c r="DK35" i="1"/>
  <c r="ED35" i="1"/>
  <c r="DU35" i="1"/>
  <c r="DL35" i="1"/>
  <c r="EA35" i="1"/>
  <c r="DR35" i="1"/>
  <c r="DI35" i="1"/>
  <c r="DY35" i="1"/>
  <c r="DP35" i="1"/>
  <c r="EE35" i="1"/>
  <c r="DM35" i="1"/>
  <c r="EB35" i="1"/>
  <c r="DJ35" i="1"/>
  <c r="DX35" i="1"/>
  <c r="DV35" i="1"/>
  <c r="DO35" i="1"/>
  <c r="DS35" i="1"/>
  <c r="EA41" i="1"/>
  <c r="DU41" i="1"/>
  <c r="DO41" i="1"/>
  <c r="DI41" i="1"/>
  <c r="DZ41" i="1"/>
  <c r="DS41" i="1"/>
  <c r="DL41" i="1"/>
  <c r="DY41" i="1"/>
  <c r="DR41" i="1"/>
  <c r="DK41" i="1"/>
  <c r="EC41" i="1"/>
  <c r="DV41" i="1"/>
  <c r="DN41" i="1"/>
  <c r="ED41" i="1"/>
  <c r="DP41" i="1"/>
  <c r="DX41" i="1"/>
  <c r="DJ41" i="1"/>
  <c r="DW41" i="1"/>
  <c r="DH41" i="1"/>
  <c r="DQ41" i="1"/>
  <c r="DM41" i="1"/>
  <c r="EE41" i="1"/>
  <c r="DT41" i="1"/>
  <c r="EB41" i="1"/>
  <c r="ED33" i="1"/>
  <c r="DX33" i="1"/>
  <c r="DR33" i="1"/>
  <c r="DL33" i="1"/>
  <c r="EA33" i="1"/>
  <c r="DU33" i="1"/>
  <c r="DO33" i="1"/>
  <c r="DI33" i="1"/>
  <c r="EE33" i="1"/>
  <c r="DV33" i="1"/>
  <c r="DM33" i="1"/>
  <c r="EB33" i="1"/>
  <c r="DS33" i="1"/>
  <c r="DJ33" i="1"/>
  <c r="DZ33" i="1"/>
  <c r="DQ33" i="1"/>
  <c r="DH33" i="1"/>
  <c r="DW33" i="1"/>
  <c r="DT33" i="1"/>
  <c r="DP33" i="1"/>
  <c r="DN33" i="1"/>
  <c r="EC33" i="1"/>
  <c r="DK33" i="1"/>
  <c r="DY33" i="1"/>
  <c r="ED24" i="1"/>
  <c r="DX24" i="1"/>
  <c r="DR24" i="1"/>
  <c r="DL24" i="1"/>
  <c r="DY24" i="1"/>
  <c r="DQ24" i="1"/>
  <c r="DJ24" i="1"/>
  <c r="DZ24" i="1"/>
  <c r="DP24" i="1"/>
  <c r="DH24" i="1"/>
  <c r="DV24" i="1"/>
  <c r="DW24" i="1"/>
  <c r="DO24" i="1"/>
  <c r="EE24" i="1"/>
  <c r="DN24" i="1"/>
  <c r="EC24" i="1"/>
  <c r="DU24" i="1"/>
  <c r="DM24" i="1"/>
  <c r="EA24" i="1"/>
  <c r="DI24" i="1"/>
  <c r="EB24" i="1"/>
  <c r="DT24" i="1"/>
  <c r="DK24" i="1"/>
  <c r="DS24" i="1"/>
  <c r="EE36" i="1"/>
  <c r="DY36" i="1"/>
  <c r="DS36" i="1"/>
  <c r="DM36" i="1"/>
  <c r="ED36" i="1"/>
  <c r="DX36" i="1"/>
  <c r="DR36" i="1"/>
  <c r="DL36" i="1"/>
  <c r="EA36" i="1"/>
  <c r="DU36" i="1"/>
  <c r="DO36" i="1"/>
  <c r="DI36" i="1"/>
  <c r="DV36" i="1"/>
  <c r="DJ36" i="1"/>
  <c r="EC36" i="1"/>
  <c r="DQ36" i="1"/>
  <c r="EB36" i="1"/>
  <c r="DP36" i="1"/>
  <c r="DW36" i="1"/>
  <c r="DT36" i="1"/>
  <c r="DN36" i="1"/>
  <c r="DK36" i="1"/>
  <c r="DZ36" i="1"/>
  <c r="DH36" i="1"/>
  <c r="EC15" i="1"/>
  <c r="DW15" i="1"/>
  <c r="DQ15" i="1"/>
  <c r="DK15" i="1"/>
  <c r="DU15" i="1"/>
  <c r="DI15" i="1"/>
  <c r="EB15" i="1"/>
  <c r="DV15" i="1"/>
  <c r="DP15" i="1"/>
  <c r="DJ15" i="1"/>
  <c r="EA15" i="1"/>
  <c r="DO15" i="1"/>
  <c r="DZ15" i="1"/>
  <c r="DT15" i="1"/>
  <c r="DN15" i="1"/>
  <c r="DH15" i="1"/>
  <c r="ED15" i="1"/>
  <c r="DR15" i="1"/>
  <c r="EE15" i="1"/>
  <c r="DY15" i="1"/>
  <c r="DS15" i="1"/>
  <c r="DM15" i="1"/>
  <c r="DX15" i="1"/>
  <c r="DL15" i="1"/>
  <c r="EC18" i="1"/>
  <c r="DW18" i="1"/>
  <c r="DQ18" i="1"/>
  <c r="DK18" i="1"/>
  <c r="DU18" i="1"/>
  <c r="EB18" i="1"/>
  <c r="DV18" i="1"/>
  <c r="DP18" i="1"/>
  <c r="DJ18" i="1"/>
  <c r="EA18" i="1"/>
  <c r="DO18" i="1"/>
  <c r="DI18" i="1"/>
  <c r="DZ18" i="1"/>
  <c r="DT18" i="1"/>
  <c r="DN18" i="1"/>
  <c r="DH18" i="1"/>
  <c r="DR18" i="1"/>
  <c r="EE18" i="1"/>
  <c r="DY18" i="1"/>
  <c r="DS18" i="1"/>
  <c r="DM18" i="1"/>
  <c r="ED18" i="1"/>
  <c r="DX18" i="1"/>
  <c r="DL18" i="1"/>
  <c r="EC42" i="1"/>
  <c r="DW42" i="1"/>
  <c r="DQ42" i="1"/>
  <c r="DK42" i="1"/>
  <c r="EB42" i="1"/>
  <c r="DU42" i="1"/>
  <c r="DN42" i="1"/>
  <c r="DZ42" i="1"/>
  <c r="DR42" i="1"/>
  <c r="DI42" i="1"/>
  <c r="DY42" i="1"/>
  <c r="DP42" i="1"/>
  <c r="DH42" i="1"/>
  <c r="ED42" i="1"/>
  <c r="DT42" i="1"/>
  <c r="DL42" i="1"/>
  <c r="EE42" i="1"/>
  <c r="DM42" i="1"/>
  <c r="DX42" i="1"/>
  <c r="DV42" i="1"/>
  <c r="DO42" i="1"/>
  <c r="DJ42" i="1"/>
  <c r="EA42" i="1"/>
  <c r="DS42" i="1"/>
  <c r="EA13" i="1"/>
  <c r="DU13" i="1"/>
  <c r="DO13" i="1"/>
  <c r="DI13" i="1"/>
  <c r="EE13" i="1"/>
  <c r="DZ13" i="1"/>
  <c r="DT13" i="1"/>
  <c r="DN13" i="1"/>
  <c r="DH13" i="1"/>
  <c r="DY13" i="1"/>
  <c r="DM13" i="1"/>
  <c r="DS13" i="1"/>
  <c r="ED13" i="1"/>
  <c r="DX13" i="1"/>
  <c r="DR13" i="1"/>
  <c r="DL13" i="1"/>
  <c r="EB13" i="1"/>
  <c r="DJ13" i="1"/>
  <c r="EC13" i="1"/>
  <c r="DW13" i="1"/>
  <c r="DQ13" i="1"/>
  <c r="DK13" i="1"/>
  <c r="DV13" i="1"/>
  <c r="DP13" i="1"/>
  <c r="EA19" i="1"/>
  <c r="DU19" i="1"/>
  <c r="DO19" i="1"/>
  <c r="DI19" i="1"/>
  <c r="EE19" i="1"/>
  <c r="DM19" i="1"/>
  <c r="DZ19" i="1"/>
  <c r="DT19" i="1"/>
  <c r="DN19" i="1"/>
  <c r="DH19" i="1"/>
  <c r="DY19" i="1"/>
  <c r="DS19" i="1"/>
  <c r="ED19" i="1"/>
  <c r="DX19" i="1"/>
  <c r="DR19" i="1"/>
  <c r="DL19" i="1"/>
  <c r="EB19" i="1"/>
  <c r="DP19" i="1"/>
  <c r="EC19" i="1"/>
  <c r="DW19" i="1"/>
  <c r="DQ19" i="1"/>
  <c r="DK19" i="1"/>
  <c r="DV19" i="1"/>
  <c r="DJ19" i="1"/>
  <c r="EB25" i="1"/>
  <c r="DV25" i="1"/>
  <c r="DP25" i="1"/>
  <c r="DJ25" i="1"/>
  <c r="EC25" i="1"/>
  <c r="DU25" i="1"/>
  <c r="DN25" i="1"/>
  <c r="DZ25" i="1"/>
  <c r="DS25" i="1"/>
  <c r="DL25" i="1"/>
  <c r="DX25" i="1"/>
  <c r="DM25" i="1"/>
  <c r="DW25" i="1"/>
  <c r="DK25" i="1"/>
  <c r="DI25" i="1"/>
  <c r="EE25" i="1"/>
  <c r="DT25" i="1"/>
  <c r="ED25" i="1"/>
  <c r="DR25" i="1"/>
  <c r="DH25" i="1"/>
  <c r="DO25" i="1"/>
  <c r="EA25" i="1"/>
  <c r="DQ25" i="1"/>
  <c r="DY25" i="1"/>
  <c r="EB31" i="1"/>
  <c r="DV31" i="1"/>
  <c r="DP31" i="1"/>
  <c r="DJ31" i="1"/>
  <c r="EE31" i="1"/>
  <c r="DY31" i="1"/>
  <c r="DS31" i="1"/>
  <c r="DM31" i="1"/>
  <c r="DW31" i="1"/>
  <c r="DN31" i="1"/>
  <c r="EC31" i="1"/>
  <c r="DT31" i="1"/>
  <c r="DK31" i="1"/>
  <c r="EA31" i="1"/>
  <c r="DR31" i="1"/>
  <c r="DI31" i="1"/>
  <c r="DO31" i="1"/>
  <c r="DZ31" i="1"/>
  <c r="ED31" i="1"/>
  <c r="DL31" i="1"/>
  <c r="DH31" i="1"/>
  <c r="DX31" i="1"/>
  <c r="DU31" i="1"/>
  <c r="DQ31" i="1"/>
  <c r="EC37" i="1"/>
  <c r="DW37" i="1"/>
  <c r="DQ37" i="1"/>
  <c r="DK37" i="1"/>
  <c r="EB37" i="1"/>
  <c r="DV37" i="1"/>
  <c r="DP37" i="1"/>
  <c r="DJ37" i="1"/>
  <c r="EE37" i="1"/>
  <c r="DY37" i="1"/>
  <c r="DS37" i="1"/>
  <c r="DM37" i="1"/>
  <c r="DZ37" i="1"/>
  <c r="DN37" i="1"/>
  <c r="DU37" i="1"/>
  <c r="DI37" i="1"/>
  <c r="DT37" i="1"/>
  <c r="DH37" i="1"/>
  <c r="DO37" i="1"/>
  <c r="DL37" i="1"/>
  <c r="ED37" i="1"/>
  <c r="EA37" i="1"/>
  <c r="DX37" i="1"/>
  <c r="DR37" i="1"/>
  <c r="EA43" i="1"/>
  <c r="DU43" i="1"/>
  <c r="DO43" i="1"/>
  <c r="DI43" i="1"/>
  <c r="DY43" i="1"/>
  <c r="DR43" i="1"/>
  <c r="DK43" i="1"/>
  <c r="EC43" i="1"/>
  <c r="DT43" i="1"/>
  <c r="DL43" i="1"/>
  <c r="EB43" i="1"/>
  <c r="DS43" i="1"/>
  <c r="DJ43" i="1"/>
  <c r="EE43" i="1"/>
  <c r="DW43" i="1"/>
  <c r="DN43" i="1"/>
  <c r="DP43" i="1"/>
  <c r="DZ43" i="1"/>
  <c r="DH43" i="1"/>
  <c r="DX43" i="1"/>
  <c r="DQ43" i="1"/>
  <c r="DM43" i="1"/>
  <c r="DV43" i="1"/>
  <c r="ED43" i="1"/>
  <c r="ED27" i="1"/>
  <c r="DX27" i="1"/>
  <c r="DR27" i="1"/>
  <c r="DL27" i="1"/>
  <c r="EC27" i="1"/>
  <c r="DV27" i="1"/>
  <c r="DO27" i="1"/>
  <c r="DH27" i="1"/>
  <c r="EA27" i="1"/>
  <c r="DT27" i="1"/>
  <c r="DM27" i="1"/>
  <c r="DY27" i="1"/>
  <c r="DN27" i="1"/>
  <c r="DW27" i="1"/>
  <c r="DK27" i="1"/>
  <c r="DU27" i="1"/>
  <c r="DJ27" i="1"/>
  <c r="EE27" i="1"/>
  <c r="DS27" i="1"/>
  <c r="DI27" i="1"/>
  <c r="DZ27" i="1"/>
  <c r="EB27" i="1"/>
  <c r="DQ27" i="1"/>
  <c r="DP27" i="1"/>
  <c r="EC12" i="1"/>
  <c r="DW12" i="1"/>
  <c r="DQ12" i="1"/>
  <c r="DK12" i="1"/>
  <c r="DU12" i="1"/>
  <c r="EB12" i="1"/>
  <c r="DV12" i="1"/>
  <c r="DP12" i="1"/>
  <c r="DJ12" i="1"/>
  <c r="DO12" i="1"/>
  <c r="EA12" i="1"/>
  <c r="DI12" i="1"/>
  <c r="DZ12" i="1"/>
  <c r="DT12" i="1"/>
  <c r="DN12" i="1"/>
  <c r="DH12" i="1"/>
  <c r="EE12" i="1"/>
  <c r="DY12" i="1"/>
  <c r="DS12" i="1"/>
  <c r="DM12" i="1"/>
  <c r="ED12" i="1"/>
  <c r="DR12" i="1"/>
  <c r="DL12" i="1"/>
  <c r="DX12" i="1"/>
  <c r="ED30" i="1"/>
  <c r="DX30" i="1"/>
  <c r="DR30" i="1"/>
  <c r="DL30" i="1"/>
  <c r="EA30" i="1"/>
  <c r="DU30" i="1"/>
  <c r="DO30" i="1"/>
  <c r="DI30" i="1"/>
  <c r="EB30" i="1"/>
  <c r="DS30" i="1"/>
  <c r="DJ30" i="1"/>
  <c r="DY30" i="1"/>
  <c r="DP30" i="1"/>
  <c r="DW30" i="1"/>
  <c r="DN30" i="1"/>
  <c r="EC30" i="1"/>
  <c r="DK30" i="1"/>
  <c r="DZ30" i="1"/>
  <c r="DH30" i="1"/>
  <c r="DV30" i="1"/>
  <c r="DT30" i="1"/>
  <c r="EE30" i="1"/>
  <c r="DQ30" i="1"/>
  <c r="DM30" i="1"/>
  <c r="EE14" i="1"/>
  <c r="DY14" i="1"/>
  <c r="DS14" i="1"/>
  <c r="DM14" i="1"/>
  <c r="DW14" i="1"/>
  <c r="ED14" i="1"/>
  <c r="DX14" i="1"/>
  <c r="DR14" i="1"/>
  <c r="DL14" i="1"/>
  <c r="DQ14" i="1"/>
  <c r="EC14" i="1"/>
  <c r="DK14" i="1"/>
  <c r="EB14" i="1"/>
  <c r="DV14" i="1"/>
  <c r="DP14" i="1"/>
  <c r="DJ14" i="1"/>
  <c r="DH14" i="1"/>
  <c r="EA14" i="1"/>
  <c r="DU14" i="1"/>
  <c r="DO14" i="1"/>
  <c r="DI14" i="1"/>
  <c r="DZ14" i="1"/>
  <c r="DT14" i="1"/>
  <c r="DN14" i="1"/>
  <c r="EB20" i="1"/>
  <c r="DV20" i="1"/>
  <c r="DP20" i="1"/>
  <c r="DJ20" i="1"/>
  <c r="EC20" i="1"/>
  <c r="DU20" i="1"/>
  <c r="DN20" i="1"/>
  <c r="DZ20" i="1"/>
  <c r="EA20" i="1"/>
  <c r="DT20" i="1"/>
  <c r="DM20" i="1"/>
  <c r="DS20" i="1"/>
  <c r="DL20" i="1"/>
  <c r="DY20" i="1"/>
  <c r="DR20" i="1"/>
  <c r="DK20" i="1"/>
  <c r="ED20" i="1"/>
  <c r="DW20" i="1"/>
  <c r="DH20" i="1"/>
  <c r="EE20" i="1"/>
  <c r="DX20" i="1"/>
  <c r="DQ20" i="1"/>
  <c r="DI20" i="1"/>
  <c r="DO20" i="1"/>
  <c r="DZ26" i="1"/>
  <c r="DT26" i="1"/>
  <c r="DN26" i="1"/>
  <c r="DH26" i="1"/>
  <c r="DY26" i="1"/>
  <c r="DR26" i="1"/>
  <c r="DK26" i="1"/>
  <c r="ED26" i="1"/>
  <c r="DW26" i="1"/>
  <c r="DP26" i="1"/>
  <c r="DI26" i="1"/>
  <c r="DX26" i="1"/>
  <c r="DM26" i="1"/>
  <c r="DV26" i="1"/>
  <c r="DL26" i="1"/>
  <c r="EE26" i="1"/>
  <c r="DU26" i="1"/>
  <c r="DJ26" i="1"/>
  <c r="EC26" i="1"/>
  <c r="DS26" i="1"/>
  <c r="DO26" i="1"/>
  <c r="EB26" i="1"/>
  <c r="DQ26" i="1"/>
  <c r="EA26" i="1"/>
  <c r="DZ32" i="1"/>
  <c r="DT32" i="1"/>
  <c r="DN32" i="1"/>
  <c r="DH32" i="1"/>
  <c r="EC32" i="1"/>
  <c r="DW32" i="1"/>
  <c r="DQ32" i="1"/>
  <c r="DK32" i="1"/>
  <c r="EA32" i="1"/>
  <c r="DR32" i="1"/>
  <c r="DI32" i="1"/>
  <c r="DX32" i="1"/>
  <c r="DO32" i="1"/>
  <c r="EE32" i="1"/>
  <c r="DV32" i="1"/>
  <c r="DM32" i="1"/>
  <c r="DS32" i="1"/>
  <c r="DP32" i="1"/>
  <c r="ED32" i="1"/>
  <c r="DL32" i="1"/>
  <c r="EB32" i="1"/>
  <c r="DJ32" i="1"/>
  <c r="DY32" i="1"/>
  <c r="DU32" i="1"/>
  <c r="EA38" i="1"/>
  <c r="DU38" i="1"/>
  <c r="DO38" i="1"/>
  <c r="DI38" i="1"/>
  <c r="DZ38" i="1"/>
  <c r="DT38" i="1"/>
  <c r="DN38" i="1"/>
  <c r="DH38" i="1"/>
  <c r="EC38" i="1"/>
  <c r="DW38" i="1"/>
  <c r="DQ38" i="1"/>
  <c r="DK38" i="1"/>
  <c r="ED38" i="1"/>
  <c r="DR38" i="1"/>
  <c r="DY38" i="1"/>
  <c r="DM38" i="1"/>
  <c r="DX38" i="1"/>
  <c r="DL38" i="1"/>
  <c r="EE38" i="1"/>
  <c r="EB38" i="1"/>
  <c r="DV38" i="1"/>
  <c r="DS38" i="1"/>
  <c r="DJ38" i="1"/>
  <c r="DP38" i="1"/>
  <c r="EE44" i="1"/>
  <c r="DY44" i="1"/>
  <c r="DS44" i="1"/>
  <c r="DM44" i="1"/>
  <c r="EC44" i="1"/>
  <c r="DV44" i="1"/>
  <c r="DO44" i="1"/>
  <c r="DH44" i="1"/>
  <c r="DW44" i="1"/>
  <c r="DN44" i="1"/>
  <c r="ED44" i="1"/>
  <c r="DU44" i="1"/>
  <c r="DL44" i="1"/>
  <c r="DZ44" i="1"/>
  <c r="DQ44" i="1"/>
  <c r="DI44" i="1"/>
  <c r="DR44" i="1"/>
  <c r="EB44" i="1"/>
  <c r="DK44" i="1"/>
  <c r="EA44" i="1"/>
  <c r="DJ44" i="1"/>
  <c r="DT44" i="1"/>
  <c r="DP44" i="1"/>
  <c r="DX44" i="1"/>
  <c r="CF12" i="1"/>
  <c r="BZ12" i="1"/>
  <c r="BT12" i="1"/>
  <c r="BN12" i="1"/>
  <c r="CD12" i="1"/>
  <c r="BW12" i="1"/>
  <c r="BP12" i="1"/>
  <c r="CC12" i="1"/>
  <c r="BV12" i="1"/>
  <c r="BO12" i="1"/>
  <c r="BY12" i="1"/>
  <c r="BM12" i="1"/>
  <c r="CH12" i="1"/>
  <c r="BX12" i="1"/>
  <c r="BL12" i="1"/>
  <c r="CB12" i="1"/>
  <c r="BK12" i="1"/>
  <c r="CA12" i="1"/>
  <c r="BU12" i="1"/>
  <c r="BR12" i="1"/>
  <c r="BQ12" i="1"/>
  <c r="BS12" i="1"/>
  <c r="CG12" i="1"/>
  <c r="CE12" i="1"/>
  <c r="CE24" i="1"/>
  <c r="BY24" i="1"/>
  <c r="BS24" i="1"/>
  <c r="BM24" i="1"/>
  <c r="CB24" i="1"/>
  <c r="BU24" i="1"/>
  <c r="BN24" i="1"/>
  <c r="CD24" i="1"/>
  <c r="BV24" i="1"/>
  <c r="BL24" i="1"/>
  <c r="CH24" i="1"/>
  <c r="BZ24" i="1"/>
  <c r="BQ24" i="1"/>
  <c r="CG24" i="1"/>
  <c r="BX24" i="1"/>
  <c r="BP24" i="1"/>
  <c r="BW24" i="1"/>
  <c r="BT24" i="1"/>
  <c r="BR24" i="1"/>
  <c r="BK24" i="1"/>
  <c r="CA24" i="1"/>
  <c r="CF24" i="1"/>
  <c r="CC24" i="1"/>
  <c r="BO24" i="1"/>
  <c r="CF42" i="1"/>
  <c r="BZ42" i="1"/>
  <c r="BT42" i="1"/>
  <c r="BN42" i="1"/>
  <c r="CC42" i="1"/>
  <c r="BV42" i="1"/>
  <c r="BO42" i="1"/>
  <c r="CH42" i="1"/>
  <c r="BY42" i="1"/>
  <c r="BQ42" i="1"/>
  <c r="CD42" i="1"/>
  <c r="BS42" i="1"/>
  <c r="CB42" i="1"/>
  <c r="BR42" i="1"/>
  <c r="BX42" i="1"/>
  <c r="BM42" i="1"/>
  <c r="CA42" i="1"/>
  <c r="BP42" i="1"/>
  <c r="CG42" i="1"/>
  <c r="BL42" i="1"/>
  <c r="BK42" i="1"/>
  <c r="CE42" i="1"/>
  <c r="BW42" i="1"/>
  <c r="BU42" i="1"/>
  <c r="CC25" i="1"/>
  <c r="BW25" i="1"/>
  <c r="BQ25" i="1"/>
  <c r="BK25" i="1"/>
  <c r="CF25" i="1"/>
  <c r="BY25" i="1"/>
  <c r="BR25" i="1"/>
  <c r="CG25" i="1"/>
  <c r="BX25" i="1"/>
  <c r="BO25" i="1"/>
  <c r="CB25" i="1"/>
  <c r="BT25" i="1"/>
  <c r="BL25" i="1"/>
  <c r="CA25" i="1"/>
  <c r="BS25" i="1"/>
  <c r="BZ25" i="1"/>
  <c r="BV25" i="1"/>
  <c r="BU25" i="1"/>
  <c r="BN25" i="1"/>
  <c r="BM25" i="1"/>
  <c r="CH25" i="1"/>
  <c r="BP25" i="1"/>
  <c r="CE25" i="1"/>
  <c r="CD25" i="1"/>
  <c r="L15" i="1"/>
  <c r="CF15" i="1"/>
  <c r="BZ15" i="1"/>
  <c r="BT15" i="1"/>
  <c r="BN15" i="1"/>
  <c r="CB15" i="1"/>
  <c r="BU15" i="1"/>
  <c r="BM15" i="1"/>
  <c r="CH15" i="1"/>
  <c r="CA15" i="1"/>
  <c r="BS15" i="1"/>
  <c r="BL15" i="1"/>
  <c r="BY15" i="1"/>
  <c r="BP15" i="1"/>
  <c r="CG15" i="1"/>
  <c r="BX15" i="1"/>
  <c r="BO15" i="1"/>
  <c r="CD15" i="1"/>
  <c r="BK15" i="1"/>
  <c r="CC15" i="1"/>
  <c r="BW15" i="1"/>
  <c r="CE15" i="1"/>
  <c r="BV15" i="1"/>
  <c r="BR15" i="1"/>
  <c r="BQ15" i="1"/>
  <c r="CE27" i="1"/>
  <c r="BY27" i="1"/>
  <c r="BS27" i="1"/>
  <c r="BM27" i="1"/>
  <c r="CG27" i="1"/>
  <c r="BZ27" i="1"/>
  <c r="BR27" i="1"/>
  <c r="BK27" i="1"/>
  <c r="CC27" i="1"/>
  <c r="BU27" i="1"/>
  <c r="BL27" i="1"/>
  <c r="CH27" i="1"/>
  <c r="BX27" i="1"/>
  <c r="BP27" i="1"/>
  <c r="CF27" i="1"/>
  <c r="BW27" i="1"/>
  <c r="BO27" i="1"/>
  <c r="CD27" i="1"/>
  <c r="BN27" i="1"/>
  <c r="CB27" i="1"/>
  <c r="CA27" i="1"/>
  <c r="BT27" i="1"/>
  <c r="BQ27" i="1"/>
  <c r="BV27" i="1"/>
  <c r="CF45" i="1"/>
  <c r="BZ45" i="1"/>
  <c r="BT45" i="1"/>
  <c r="BN45" i="1"/>
  <c r="CH45" i="1"/>
  <c r="CA45" i="1"/>
  <c r="BS45" i="1"/>
  <c r="BL45" i="1"/>
  <c r="CG45" i="1"/>
  <c r="BX45" i="1"/>
  <c r="BP45" i="1"/>
  <c r="CB45" i="1"/>
  <c r="BQ45" i="1"/>
  <c r="BY45" i="1"/>
  <c r="BO45" i="1"/>
  <c r="CE45" i="1"/>
  <c r="BV45" i="1"/>
  <c r="BK45" i="1"/>
  <c r="BM45" i="1"/>
  <c r="BW45" i="1"/>
  <c r="BU45" i="1"/>
  <c r="CD45" i="1"/>
  <c r="CC45" i="1"/>
  <c r="BR45" i="1"/>
  <c r="AJ10" i="1"/>
  <c r="CD10" i="1"/>
  <c r="BX10" i="1"/>
  <c r="BR10" i="1"/>
  <c r="BL10" i="1"/>
  <c r="CC10" i="1"/>
  <c r="BV10" i="1"/>
  <c r="BO10" i="1"/>
  <c r="CB10" i="1"/>
  <c r="BU10" i="1"/>
  <c r="BN10" i="1"/>
  <c r="CH10" i="1"/>
  <c r="BY10" i="1"/>
  <c r="BM10" i="1"/>
  <c r="CG10" i="1"/>
  <c r="BW10" i="1"/>
  <c r="BK10" i="1"/>
  <c r="CA10" i="1"/>
  <c r="BZ10" i="1"/>
  <c r="BT10" i="1"/>
  <c r="BQ10" i="1"/>
  <c r="CE10" i="1"/>
  <c r="BS10" i="1"/>
  <c r="CF10" i="1"/>
  <c r="BP10" i="1"/>
  <c r="P22" i="1"/>
  <c r="CC22" i="1"/>
  <c r="BW22" i="1"/>
  <c r="BQ22" i="1"/>
  <c r="BK22" i="1"/>
  <c r="CH22" i="1"/>
  <c r="CA22" i="1"/>
  <c r="BT22" i="1"/>
  <c r="BM22" i="1"/>
  <c r="CG22" i="1"/>
  <c r="BY22" i="1"/>
  <c r="BP22" i="1"/>
  <c r="CD22" i="1"/>
  <c r="BU22" i="1"/>
  <c r="BL22" i="1"/>
  <c r="CB22" i="1"/>
  <c r="BS22" i="1"/>
  <c r="BR22" i="1"/>
  <c r="CF22" i="1"/>
  <c r="BO22" i="1"/>
  <c r="CE22" i="1"/>
  <c r="BN22" i="1"/>
  <c r="BV22" i="1"/>
  <c r="BZ22" i="1"/>
  <c r="BX22" i="1"/>
  <c r="CC34" i="1"/>
  <c r="BW34" i="1"/>
  <c r="BQ34" i="1"/>
  <c r="BK34" i="1"/>
  <c r="CH34" i="1"/>
  <c r="CA34" i="1"/>
  <c r="BT34" i="1"/>
  <c r="BM34" i="1"/>
  <c r="CF34" i="1"/>
  <c r="BY34" i="1"/>
  <c r="BR34" i="1"/>
  <c r="CG34" i="1"/>
  <c r="BV34" i="1"/>
  <c r="BL34" i="1"/>
  <c r="CB34" i="1"/>
  <c r="BP34" i="1"/>
  <c r="BZ34" i="1"/>
  <c r="BO34" i="1"/>
  <c r="BX34" i="1"/>
  <c r="BU34" i="1"/>
  <c r="BS34" i="1"/>
  <c r="CE34" i="1"/>
  <c r="CD34" i="1"/>
  <c r="BN34" i="1"/>
  <c r="CE30" i="1"/>
  <c r="BY30" i="1"/>
  <c r="BS30" i="1"/>
  <c r="BM30" i="1"/>
  <c r="CD30" i="1"/>
  <c r="BW30" i="1"/>
  <c r="BP30" i="1"/>
  <c r="CB30" i="1"/>
  <c r="BT30" i="1"/>
  <c r="BK30" i="1"/>
  <c r="CG30" i="1"/>
  <c r="BX30" i="1"/>
  <c r="BO30" i="1"/>
  <c r="CF30" i="1"/>
  <c r="BV30" i="1"/>
  <c r="BN30" i="1"/>
  <c r="BU30" i="1"/>
  <c r="BR30" i="1"/>
  <c r="CH30" i="1"/>
  <c r="BQ30" i="1"/>
  <c r="CA30" i="1"/>
  <c r="BZ30" i="1"/>
  <c r="BL30" i="1"/>
  <c r="CC30" i="1"/>
  <c r="CD19" i="1"/>
  <c r="BX19" i="1"/>
  <c r="BR19" i="1"/>
  <c r="BL19" i="1"/>
  <c r="CC19" i="1"/>
  <c r="BV19" i="1"/>
  <c r="BO19" i="1"/>
  <c r="CB19" i="1"/>
  <c r="BU19" i="1"/>
  <c r="BN19" i="1"/>
  <c r="CA19" i="1"/>
  <c r="BQ19" i="1"/>
  <c r="BM19" i="1"/>
  <c r="BZ19" i="1"/>
  <c r="BP19" i="1"/>
  <c r="CH19" i="1"/>
  <c r="BY19" i="1"/>
  <c r="CF19" i="1"/>
  <c r="CG19" i="1"/>
  <c r="CE19" i="1"/>
  <c r="BW19" i="1"/>
  <c r="BT19" i="1"/>
  <c r="BS19" i="1"/>
  <c r="BK19" i="1"/>
  <c r="CE21" i="1"/>
  <c r="BY21" i="1"/>
  <c r="BS21" i="1"/>
  <c r="BM21" i="1"/>
  <c r="CD21" i="1"/>
  <c r="BW21" i="1"/>
  <c r="BP21" i="1"/>
  <c r="CA21" i="1"/>
  <c r="BR21" i="1"/>
  <c r="CH21" i="1"/>
  <c r="BZ21" i="1"/>
  <c r="BQ21" i="1"/>
  <c r="CG21" i="1"/>
  <c r="BU21" i="1"/>
  <c r="BO21" i="1"/>
  <c r="CF21" i="1"/>
  <c r="BT21" i="1"/>
  <c r="CC21" i="1"/>
  <c r="BL21" i="1"/>
  <c r="BK21" i="1"/>
  <c r="CB21" i="1"/>
  <c r="BX21" i="1"/>
  <c r="BV21" i="1"/>
  <c r="BN21" i="1"/>
  <c r="CE33" i="1"/>
  <c r="BY33" i="1"/>
  <c r="BS33" i="1"/>
  <c r="BM33" i="1"/>
  <c r="CD33" i="1"/>
  <c r="BW33" i="1"/>
  <c r="BP33" i="1"/>
  <c r="CB33" i="1"/>
  <c r="BU33" i="1"/>
  <c r="BN33" i="1"/>
  <c r="CG33" i="1"/>
  <c r="BV33" i="1"/>
  <c r="BK33" i="1"/>
  <c r="CA33" i="1"/>
  <c r="BQ33" i="1"/>
  <c r="BZ33" i="1"/>
  <c r="BO33" i="1"/>
  <c r="CH33" i="1"/>
  <c r="BL33" i="1"/>
  <c r="CF33" i="1"/>
  <c r="CC33" i="1"/>
  <c r="BX33" i="1"/>
  <c r="BT33" i="1"/>
  <c r="BR33" i="1"/>
  <c r="CF39" i="1"/>
  <c r="BZ39" i="1"/>
  <c r="CG39" i="1"/>
  <c r="BY39" i="1"/>
  <c r="BS39" i="1"/>
  <c r="BM39" i="1"/>
  <c r="CB39" i="1"/>
  <c r="BT39" i="1"/>
  <c r="BL39" i="1"/>
  <c r="CA39" i="1"/>
  <c r="BR39" i="1"/>
  <c r="BK39" i="1"/>
  <c r="CE39" i="1"/>
  <c r="BW39" i="1"/>
  <c r="BP39" i="1"/>
  <c r="CH39" i="1"/>
  <c r="BQ39" i="1"/>
  <c r="BX39" i="1"/>
  <c r="BV39" i="1"/>
  <c r="CD39" i="1"/>
  <c r="CC39" i="1"/>
  <c r="BO39" i="1"/>
  <c r="BN39" i="1"/>
  <c r="BU39" i="1"/>
  <c r="CD16" i="1"/>
  <c r="BX16" i="1"/>
  <c r="BR16" i="1"/>
  <c r="BL16" i="1"/>
  <c r="CF16" i="1"/>
  <c r="BY16" i="1"/>
  <c r="BQ16" i="1"/>
  <c r="CE16" i="1"/>
  <c r="BW16" i="1"/>
  <c r="BP16" i="1"/>
  <c r="CA16" i="1"/>
  <c r="BO16" i="1"/>
  <c r="BV16" i="1"/>
  <c r="BZ16" i="1"/>
  <c r="BN16" i="1"/>
  <c r="CH16" i="1"/>
  <c r="BM16" i="1"/>
  <c r="BT16" i="1"/>
  <c r="BS16" i="1"/>
  <c r="CG16" i="1"/>
  <c r="BK16" i="1"/>
  <c r="CC16" i="1"/>
  <c r="CB16" i="1"/>
  <c r="BU16" i="1"/>
  <c r="CC28" i="1"/>
  <c r="BW28" i="1"/>
  <c r="BQ28" i="1"/>
  <c r="BK28" i="1"/>
  <c r="CD28" i="1"/>
  <c r="BV28" i="1"/>
  <c r="BO28" i="1"/>
  <c r="CF28" i="1"/>
  <c r="BX28" i="1"/>
  <c r="BN28" i="1"/>
  <c r="CA28" i="1"/>
  <c r="BS28" i="1"/>
  <c r="CH28" i="1"/>
  <c r="BZ28" i="1"/>
  <c r="BR28" i="1"/>
  <c r="CG28" i="1"/>
  <c r="BP28" i="1"/>
  <c r="CE28" i="1"/>
  <c r="BM28" i="1"/>
  <c r="CB28" i="1"/>
  <c r="BL28" i="1"/>
  <c r="BU28" i="1"/>
  <c r="BY28" i="1"/>
  <c r="BT28" i="1"/>
  <c r="CD40" i="1"/>
  <c r="BX40" i="1"/>
  <c r="BR40" i="1"/>
  <c r="BL40" i="1"/>
  <c r="CC40" i="1"/>
  <c r="BV40" i="1"/>
  <c r="BO40" i="1"/>
  <c r="CE40" i="1"/>
  <c r="BU40" i="1"/>
  <c r="BM40" i="1"/>
  <c r="CB40" i="1"/>
  <c r="BT40" i="1"/>
  <c r="BK40" i="1"/>
  <c r="CH40" i="1"/>
  <c r="BZ40" i="1"/>
  <c r="BQ40" i="1"/>
  <c r="BS40" i="1"/>
  <c r="CA40" i="1"/>
  <c r="BY40" i="1"/>
  <c r="CG40" i="1"/>
  <c r="CF40" i="1"/>
  <c r="BW40" i="1"/>
  <c r="BP40" i="1"/>
  <c r="BN40" i="1"/>
  <c r="CH11" i="1"/>
  <c r="CB11" i="1"/>
  <c r="BV11" i="1"/>
  <c r="BP11" i="1"/>
  <c r="CG11" i="1"/>
  <c r="BZ11" i="1"/>
  <c r="BS11" i="1"/>
  <c r="BL11" i="1"/>
  <c r="CF11" i="1"/>
  <c r="BY11" i="1"/>
  <c r="BR11" i="1"/>
  <c r="BK11" i="1"/>
  <c r="BX11" i="1"/>
  <c r="BN11" i="1"/>
  <c r="BW11" i="1"/>
  <c r="BM11" i="1"/>
  <c r="CC11" i="1"/>
  <c r="CA11" i="1"/>
  <c r="CE11" i="1"/>
  <c r="BO11" i="1"/>
  <c r="BU11" i="1"/>
  <c r="BQ11" i="1"/>
  <c r="BT11" i="1"/>
  <c r="CD11" i="1"/>
  <c r="L17" i="1"/>
  <c r="CH17" i="1"/>
  <c r="CB17" i="1"/>
  <c r="BV17" i="1"/>
  <c r="BP17" i="1"/>
  <c r="CC17" i="1"/>
  <c r="BU17" i="1"/>
  <c r="BN17" i="1"/>
  <c r="CA17" i="1"/>
  <c r="BT17" i="1"/>
  <c r="BM17" i="1"/>
  <c r="BZ17" i="1"/>
  <c r="BQ17" i="1"/>
  <c r="BL17" i="1"/>
  <c r="BY17" i="1"/>
  <c r="BO17" i="1"/>
  <c r="CG17" i="1"/>
  <c r="BX17" i="1"/>
  <c r="CE17" i="1"/>
  <c r="BK17" i="1"/>
  <c r="CD17" i="1"/>
  <c r="BW17" i="1"/>
  <c r="BR17" i="1"/>
  <c r="BS17" i="1"/>
  <c r="CF17" i="1"/>
  <c r="L23" i="1"/>
  <c r="CG23" i="1"/>
  <c r="CA23" i="1"/>
  <c r="BU23" i="1"/>
  <c r="BO23" i="1"/>
  <c r="CE23" i="1"/>
  <c r="BX23" i="1"/>
  <c r="BQ23" i="1"/>
  <c r="CB23" i="1"/>
  <c r="BS23" i="1"/>
  <c r="BK23" i="1"/>
  <c r="CF23" i="1"/>
  <c r="BW23" i="1"/>
  <c r="BN23" i="1"/>
  <c r="CD23" i="1"/>
  <c r="BV23" i="1"/>
  <c r="BM23" i="1"/>
  <c r="BT23" i="1"/>
  <c r="BR23" i="1"/>
  <c r="CH23" i="1"/>
  <c r="BP23" i="1"/>
  <c r="BL23" i="1"/>
  <c r="CC23" i="1"/>
  <c r="BZ23" i="1"/>
  <c r="BY23" i="1"/>
  <c r="L29" i="1"/>
  <c r="CG29" i="1"/>
  <c r="CA29" i="1"/>
  <c r="BU29" i="1"/>
  <c r="BO29" i="1"/>
  <c r="CH29" i="1"/>
  <c r="BZ29" i="1"/>
  <c r="BS29" i="1"/>
  <c r="BL29" i="1"/>
  <c r="BY29" i="1"/>
  <c r="BQ29" i="1"/>
  <c r="CD29" i="1"/>
  <c r="BV29" i="1"/>
  <c r="BM29" i="1"/>
  <c r="CC29" i="1"/>
  <c r="BT29" i="1"/>
  <c r="BK29" i="1"/>
  <c r="BR29" i="1"/>
  <c r="CF29" i="1"/>
  <c r="BP29" i="1"/>
  <c r="CE29" i="1"/>
  <c r="BN29" i="1"/>
  <c r="BX29" i="1"/>
  <c r="BW29" i="1"/>
  <c r="CB29" i="1"/>
  <c r="L35" i="1"/>
  <c r="CG35" i="1"/>
  <c r="CA35" i="1"/>
  <c r="BU35" i="1"/>
  <c r="BO35" i="1"/>
  <c r="CF35" i="1"/>
  <c r="BY35" i="1"/>
  <c r="BR35" i="1"/>
  <c r="BK35" i="1"/>
  <c r="CE35" i="1"/>
  <c r="BX35" i="1"/>
  <c r="BQ35" i="1"/>
  <c r="CC35" i="1"/>
  <c r="BV35" i="1"/>
  <c r="BN35" i="1"/>
  <c r="CD35" i="1"/>
  <c r="BP35" i="1"/>
  <c r="BW35" i="1"/>
  <c r="BT35" i="1"/>
  <c r="BS35" i="1"/>
  <c r="BM35" i="1"/>
  <c r="BL35" i="1"/>
  <c r="CB35" i="1"/>
  <c r="BZ35" i="1"/>
  <c r="CH35" i="1"/>
  <c r="L41" i="1"/>
  <c r="CH41" i="1"/>
  <c r="CB41" i="1"/>
  <c r="BV41" i="1"/>
  <c r="BP41" i="1"/>
  <c r="CG41" i="1"/>
  <c r="BZ41" i="1"/>
  <c r="BS41" i="1"/>
  <c r="BL41" i="1"/>
  <c r="CF41" i="1"/>
  <c r="BX41" i="1"/>
  <c r="BO41" i="1"/>
  <c r="CE41" i="1"/>
  <c r="BW41" i="1"/>
  <c r="BN41" i="1"/>
  <c r="CC41" i="1"/>
  <c r="BT41" i="1"/>
  <c r="BK41" i="1"/>
  <c r="BU41" i="1"/>
  <c r="CD41" i="1"/>
  <c r="BM41" i="1"/>
  <c r="CA41" i="1"/>
  <c r="BR41" i="1"/>
  <c r="BQ41" i="1"/>
  <c r="BY41" i="1"/>
  <c r="CF18" i="1"/>
  <c r="BZ18" i="1"/>
  <c r="BT18" i="1"/>
  <c r="BN18" i="1"/>
  <c r="CG18" i="1"/>
  <c r="BY18" i="1"/>
  <c r="BR18" i="1"/>
  <c r="BK18" i="1"/>
  <c r="CE18" i="1"/>
  <c r="BX18" i="1"/>
  <c r="BQ18" i="1"/>
  <c r="CB18" i="1"/>
  <c r="BP18" i="1"/>
  <c r="BM18" i="1"/>
  <c r="CA18" i="1"/>
  <c r="BO18" i="1"/>
  <c r="BW18" i="1"/>
  <c r="BU18" i="1"/>
  <c r="BS18" i="1"/>
  <c r="CH18" i="1"/>
  <c r="BL18" i="1"/>
  <c r="BV18" i="1"/>
  <c r="CD18" i="1"/>
  <c r="CC18" i="1"/>
  <c r="CE36" i="1"/>
  <c r="BY36" i="1"/>
  <c r="BS36" i="1"/>
  <c r="BM36" i="1"/>
  <c r="CC36" i="1"/>
  <c r="BV36" i="1"/>
  <c r="BO36" i="1"/>
  <c r="CB36" i="1"/>
  <c r="BU36" i="1"/>
  <c r="BN36" i="1"/>
  <c r="CG36" i="1"/>
  <c r="BZ36" i="1"/>
  <c r="BR36" i="1"/>
  <c r="BK36" i="1"/>
  <c r="CA36" i="1"/>
  <c r="BL36" i="1"/>
  <c r="CH36" i="1"/>
  <c r="BT36" i="1"/>
  <c r="CF36" i="1"/>
  <c r="BQ36" i="1"/>
  <c r="BP36" i="1"/>
  <c r="CD36" i="1"/>
  <c r="BX36" i="1"/>
  <c r="BW36" i="1"/>
  <c r="L13" i="1"/>
  <c r="CD13" i="1"/>
  <c r="BX13" i="1"/>
  <c r="BR13" i="1"/>
  <c r="BL13" i="1"/>
  <c r="CH13" i="1"/>
  <c r="CA13" i="1"/>
  <c r="BT13" i="1"/>
  <c r="BM13" i="1"/>
  <c r="CG13" i="1"/>
  <c r="BZ13" i="1"/>
  <c r="BS13" i="1"/>
  <c r="BK13" i="1"/>
  <c r="BY13" i="1"/>
  <c r="BO13" i="1"/>
  <c r="BW13" i="1"/>
  <c r="BN13" i="1"/>
  <c r="CC13" i="1"/>
  <c r="BP13" i="1"/>
  <c r="CB13" i="1"/>
  <c r="BQ13" i="1"/>
  <c r="BV13" i="1"/>
  <c r="CF13" i="1"/>
  <c r="CE13" i="1"/>
  <c r="BU13" i="1"/>
  <c r="CC31" i="1"/>
  <c r="BW31" i="1"/>
  <c r="BQ31" i="1"/>
  <c r="BK31" i="1"/>
  <c r="CH31" i="1"/>
  <c r="CA31" i="1"/>
  <c r="BT31" i="1"/>
  <c r="BM31" i="1"/>
  <c r="CE31" i="1"/>
  <c r="BV31" i="1"/>
  <c r="BN31" i="1"/>
  <c r="BZ31" i="1"/>
  <c r="BR31" i="1"/>
  <c r="CG31" i="1"/>
  <c r="BY31" i="1"/>
  <c r="BP31" i="1"/>
  <c r="BX31" i="1"/>
  <c r="BU31" i="1"/>
  <c r="BS31" i="1"/>
  <c r="CD31" i="1"/>
  <c r="CB31" i="1"/>
  <c r="BO31" i="1"/>
  <c r="BL31" i="1"/>
  <c r="CF31" i="1"/>
  <c r="CC37" i="1"/>
  <c r="BW37" i="1"/>
  <c r="BQ37" i="1"/>
  <c r="BK37" i="1"/>
  <c r="CG37" i="1"/>
  <c r="BZ37" i="1"/>
  <c r="BS37" i="1"/>
  <c r="BL37" i="1"/>
  <c r="CF37" i="1"/>
  <c r="BY37" i="1"/>
  <c r="BR37" i="1"/>
  <c r="CD37" i="1"/>
  <c r="BV37" i="1"/>
  <c r="BO37" i="1"/>
  <c r="BX37" i="1"/>
  <c r="CE37" i="1"/>
  <c r="BP37" i="1"/>
  <c r="CB37" i="1"/>
  <c r="BN37" i="1"/>
  <c r="BM37" i="1"/>
  <c r="CH37" i="1"/>
  <c r="BU37" i="1"/>
  <c r="BT37" i="1"/>
  <c r="CA37" i="1"/>
  <c r="CD43" i="1"/>
  <c r="BX43" i="1"/>
  <c r="BR43" i="1"/>
  <c r="BL43" i="1"/>
  <c r="CG43" i="1"/>
  <c r="BZ43" i="1"/>
  <c r="BS43" i="1"/>
  <c r="BK43" i="1"/>
  <c r="CB43" i="1"/>
  <c r="BT43" i="1"/>
  <c r="CC43" i="1"/>
  <c r="BQ43" i="1"/>
  <c r="CA43" i="1"/>
  <c r="BP43" i="1"/>
  <c r="CH43" i="1"/>
  <c r="BW43" i="1"/>
  <c r="BN43" i="1"/>
  <c r="BO43" i="1"/>
  <c r="BY43" i="1"/>
  <c r="BV43" i="1"/>
  <c r="BU43" i="1"/>
  <c r="BM43" i="1"/>
  <c r="CF43" i="1"/>
  <c r="CE43" i="1"/>
  <c r="L14" i="1"/>
  <c r="CH14" i="1"/>
  <c r="CB14" i="1"/>
  <c r="BV14" i="1"/>
  <c r="BP14" i="1"/>
  <c r="CE14" i="1"/>
  <c r="BX14" i="1"/>
  <c r="BQ14" i="1"/>
  <c r="CD14" i="1"/>
  <c r="BW14" i="1"/>
  <c r="BO14" i="1"/>
  <c r="BZ14" i="1"/>
  <c r="BN14" i="1"/>
  <c r="BY14" i="1"/>
  <c r="BM14" i="1"/>
  <c r="CC14" i="1"/>
  <c r="BL14" i="1"/>
  <c r="CF14" i="1"/>
  <c r="CA14" i="1"/>
  <c r="BK14" i="1"/>
  <c r="BU14" i="1"/>
  <c r="CG14" i="1"/>
  <c r="BT14" i="1"/>
  <c r="BS14" i="1"/>
  <c r="BR14" i="1"/>
  <c r="CH20" i="1"/>
  <c r="CB20" i="1"/>
  <c r="BV20" i="1"/>
  <c r="BP20" i="1"/>
  <c r="CG20" i="1"/>
  <c r="BZ20" i="1"/>
  <c r="BS20" i="1"/>
  <c r="BL20" i="1"/>
  <c r="CF20" i="1"/>
  <c r="BY20" i="1"/>
  <c r="BR20" i="1"/>
  <c r="BK20" i="1"/>
  <c r="CC20" i="1"/>
  <c r="BQ20" i="1"/>
  <c r="CA20" i="1"/>
  <c r="BO20" i="1"/>
  <c r="BX20" i="1"/>
  <c r="BN20" i="1"/>
  <c r="BU20" i="1"/>
  <c r="BT20" i="1"/>
  <c r="BM20" i="1"/>
  <c r="CD20" i="1"/>
  <c r="BW20" i="1"/>
  <c r="CE20" i="1"/>
  <c r="CG26" i="1"/>
  <c r="CA26" i="1"/>
  <c r="BU26" i="1"/>
  <c r="BO26" i="1"/>
  <c r="CC26" i="1"/>
  <c r="BV26" i="1"/>
  <c r="BN26" i="1"/>
  <c r="BZ26" i="1"/>
  <c r="BR26" i="1"/>
  <c r="CE26" i="1"/>
  <c r="BW26" i="1"/>
  <c r="BM26" i="1"/>
  <c r="CD26" i="1"/>
  <c r="BT26" i="1"/>
  <c r="BL26" i="1"/>
  <c r="CB26" i="1"/>
  <c r="BK26" i="1"/>
  <c r="BY26" i="1"/>
  <c r="BX26" i="1"/>
  <c r="BQ26" i="1"/>
  <c r="BP26" i="1"/>
  <c r="CH26" i="1"/>
  <c r="CF26" i="1"/>
  <c r="BS26" i="1"/>
  <c r="CG32" i="1"/>
  <c r="CA32" i="1"/>
  <c r="BU32" i="1"/>
  <c r="BO32" i="1"/>
  <c r="CE32" i="1"/>
  <c r="BX32" i="1"/>
  <c r="BQ32" i="1"/>
  <c r="CH32" i="1"/>
  <c r="BY32" i="1"/>
  <c r="BP32" i="1"/>
  <c r="CC32" i="1"/>
  <c r="BT32" i="1"/>
  <c r="BL32" i="1"/>
  <c r="CB32" i="1"/>
  <c r="BS32" i="1"/>
  <c r="BK32" i="1"/>
  <c r="BZ32" i="1"/>
  <c r="BW32" i="1"/>
  <c r="BV32" i="1"/>
  <c r="CF32" i="1"/>
  <c r="CD32" i="1"/>
  <c r="BR32" i="1"/>
  <c r="BN32" i="1"/>
  <c r="BM32" i="1"/>
  <c r="CG38" i="1"/>
  <c r="CA38" i="1"/>
  <c r="BU38" i="1"/>
  <c r="BO38" i="1"/>
  <c r="CD38" i="1"/>
  <c r="BW38" i="1"/>
  <c r="BP38" i="1"/>
  <c r="CC38" i="1"/>
  <c r="BV38" i="1"/>
  <c r="BN38" i="1"/>
  <c r="CH38" i="1"/>
  <c r="BZ38" i="1"/>
  <c r="BS38" i="1"/>
  <c r="BL38" i="1"/>
  <c r="BT38" i="1"/>
  <c r="CB38" i="1"/>
  <c r="BM38" i="1"/>
  <c r="BY38" i="1"/>
  <c r="BK38" i="1"/>
  <c r="CF38" i="1"/>
  <c r="CE38" i="1"/>
  <c r="BX38" i="1"/>
  <c r="BR38" i="1"/>
  <c r="BQ38" i="1"/>
  <c r="CH44" i="1"/>
  <c r="CB44" i="1"/>
  <c r="BV44" i="1"/>
  <c r="BP44" i="1"/>
  <c r="CD44" i="1"/>
  <c r="BW44" i="1"/>
  <c r="BO44" i="1"/>
  <c r="CE44" i="1"/>
  <c r="BU44" i="1"/>
  <c r="BM44" i="1"/>
  <c r="CA44" i="1"/>
  <c r="BR44" i="1"/>
  <c r="BZ44" i="1"/>
  <c r="BQ44" i="1"/>
  <c r="CG44" i="1"/>
  <c r="BX44" i="1"/>
  <c r="BL44" i="1"/>
  <c r="BY44" i="1"/>
  <c r="BN44" i="1"/>
  <c r="CF44" i="1"/>
  <c r="BK44" i="1"/>
  <c r="CC44" i="1"/>
  <c r="BT44" i="1"/>
  <c r="BS44" i="1"/>
  <c r="AK26" i="1"/>
  <c r="AE18" i="1"/>
  <c r="T40" i="1"/>
  <c r="AH22" i="1"/>
  <c r="AB19" i="1"/>
  <c r="AI19" i="1"/>
  <c r="Q19" i="1"/>
  <c r="Z20" i="1"/>
  <c r="AC22" i="1"/>
  <c r="AJ21" i="1"/>
  <c r="AA27" i="1"/>
  <c r="O27" i="1"/>
  <c r="AD10" i="1"/>
  <c r="AG28" i="1"/>
  <c r="Y21" i="1"/>
  <c r="AC44" i="1"/>
  <c r="Y26" i="1"/>
  <c r="AD21" i="1"/>
  <c r="S28" i="1"/>
  <c r="R34" i="1"/>
  <c r="AE45" i="1"/>
  <c r="R10" i="1"/>
  <c r="U20" i="1"/>
  <c r="AH43" i="1"/>
  <c r="AB43" i="1"/>
  <c r="V43" i="1"/>
  <c r="P43" i="1"/>
  <c r="AG43" i="1"/>
  <c r="Z43" i="1"/>
  <c r="S43" i="1"/>
  <c r="AE43" i="1"/>
  <c r="X43" i="1"/>
  <c r="Q43" i="1"/>
  <c r="AK43" i="1"/>
  <c r="AD43" i="1"/>
  <c r="W43" i="1"/>
  <c r="O43" i="1"/>
  <c r="AC43" i="1"/>
  <c r="N43" i="1"/>
  <c r="Y43" i="1"/>
  <c r="AJ43" i="1"/>
  <c r="U43" i="1"/>
  <c r="T43" i="1"/>
  <c r="R43" i="1"/>
  <c r="AI43" i="1"/>
  <c r="R18" i="1"/>
  <c r="W10" i="1"/>
  <c r="S18" i="1"/>
  <c r="AK18" i="1"/>
  <c r="W19" i="1"/>
  <c r="AA20" i="1"/>
  <c r="AE21" i="1"/>
  <c r="Q22" i="1"/>
  <c r="AI22" i="1"/>
  <c r="Q27" i="1"/>
  <c r="U28" i="1"/>
  <c r="AC30" i="1"/>
  <c r="U34" i="1"/>
  <c r="P38" i="1"/>
  <c r="X40" i="1"/>
  <c r="Q30" i="1"/>
  <c r="AG36" i="1"/>
  <c r="AA36" i="1"/>
  <c r="U36" i="1"/>
  <c r="O36" i="1"/>
  <c r="AK36" i="1"/>
  <c r="AE36" i="1"/>
  <c r="Y36" i="1"/>
  <c r="S36" i="1"/>
  <c r="AJ36" i="1"/>
  <c r="AD36" i="1"/>
  <c r="X36" i="1"/>
  <c r="AC36" i="1"/>
  <c r="R36" i="1"/>
  <c r="Z36" i="1"/>
  <c r="P36" i="1"/>
  <c r="AI36" i="1"/>
  <c r="W36" i="1"/>
  <c r="N36" i="1"/>
  <c r="V36" i="1"/>
  <c r="T36" i="1"/>
  <c r="Q36" i="1"/>
  <c r="AH36" i="1"/>
  <c r="V19" i="1"/>
  <c r="AA30" i="1"/>
  <c r="AK20" i="1"/>
  <c r="AE20" i="1"/>
  <c r="Y20" i="1"/>
  <c r="S20" i="1"/>
  <c r="AJ20" i="1"/>
  <c r="AD20" i="1"/>
  <c r="X20" i="1"/>
  <c r="R20" i="1"/>
  <c r="AI20" i="1"/>
  <c r="AC20" i="1"/>
  <c r="W20" i="1"/>
  <c r="Q20" i="1"/>
  <c r="AH20" i="1"/>
  <c r="AB20" i="1"/>
  <c r="V20" i="1"/>
  <c r="P20" i="1"/>
  <c r="AJ45" i="1"/>
  <c r="AD45" i="1"/>
  <c r="X45" i="1"/>
  <c r="R45" i="1"/>
  <c r="AI45" i="1"/>
  <c r="AC45" i="1"/>
  <c r="W45" i="1"/>
  <c r="Q45" i="1"/>
  <c r="AH45" i="1"/>
  <c r="AB45" i="1"/>
  <c r="V45" i="1"/>
  <c r="P45" i="1"/>
  <c r="AA45" i="1"/>
  <c r="O45" i="1"/>
  <c r="AK45" i="1"/>
  <c r="Y45" i="1"/>
  <c r="AG45" i="1"/>
  <c r="U45" i="1"/>
  <c r="AF45" i="1"/>
  <c r="Z45" i="1"/>
  <c r="T45" i="1"/>
  <c r="S45" i="1"/>
  <c r="N45" i="1"/>
  <c r="X10" i="1"/>
  <c r="X18" i="1"/>
  <c r="N20" i="1"/>
  <c r="AF20" i="1"/>
  <c r="R21" i="1"/>
  <c r="V22" i="1"/>
  <c r="W26" i="1"/>
  <c r="AE28" i="1"/>
  <c r="AJ34" i="1"/>
  <c r="AB36" i="1"/>
  <c r="AJ38" i="1"/>
  <c r="AA43" i="1"/>
  <c r="AH30" i="1"/>
  <c r="AB30" i="1"/>
  <c r="V30" i="1"/>
  <c r="P30" i="1"/>
  <c r="AF30" i="1"/>
  <c r="Z30" i="1"/>
  <c r="T30" i="1"/>
  <c r="N30" i="1"/>
  <c r="AK30" i="1"/>
  <c r="AE30" i="1"/>
  <c r="Y30" i="1"/>
  <c r="S30" i="1"/>
  <c r="AJ30" i="1"/>
  <c r="X30" i="1"/>
  <c r="AI30" i="1"/>
  <c r="W30" i="1"/>
  <c r="AG30" i="1"/>
  <c r="U30" i="1"/>
  <c r="AD30" i="1"/>
  <c r="R30" i="1"/>
  <c r="AG19" i="1"/>
  <c r="AA19" i="1"/>
  <c r="U19" i="1"/>
  <c r="O19" i="1"/>
  <c r="AF19" i="1"/>
  <c r="Z19" i="1"/>
  <c r="T19" i="1"/>
  <c r="N19" i="1"/>
  <c r="AK19" i="1"/>
  <c r="AE19" i="1"/>
  <c r="Y19" i="1"/>
  <c r="S19" i="1"/>
  <c r="AJ19" i="1"/>
  <c r="AD19" i="1"/>
  <c r="X19" i="1"/>
  <c r="R19" i="1"/>
  <c r="AF44" i="1"/>
  <c r="Z44" i="1"/>
  <c r="T44" i="1"/>
  <c r="N44" i="1"/>
  <c r="AK44" i="1"/>
  <c r="AD44" i="1"/>
  <c r="W44" i="1"/>
  <c r="P44" i="1"/>
  <c r="AI44" i="1"/>
  <c r="AB44" i="1"/>
  <c r="U44" i="1"/>
  <c r="AH44" i="1"/>
  <c r="AA44" i="1"/>
  <c r="S44" i="1"/>
  <c r="Y44" i="1"/>
  <c r="AJ44" i="1"/>
  <c r="V44" i="1"/>
  <c r="AG44" i="1"/>
  <c r="R44" i="1"/>
  <c r="Q44" i="1"/>
  <c r="O44" i="1"/>
  <c r="AE44" i="1"/>
  <c r="AI18" i="1"/>
  <c r="AC18" i="1"/>
  <c r="W18" i="1"/>
  <c r="Q18" i="1"/>
  <c r="AH18" i="1"/>
  <c r="AB18" i="1"/>
  <c r="V18" i="1"/>
  <c r="P18" i="1"/>
  <c r="AG18" i="1"/>
  <c r="AA18" i="1"/>
  <c r="U18" i="1"/>
  <c r="O18" i="1"/>
  <c r="AF18" i="1"/>
  <c r="Z18" i="1"/>
  <c r="T18" i="1"/>
  <c r="N18" i="1"/>
  <c r="AI21" i="1"/>
  <c r="AC21" i="1"/>
  <c r="W21" i="1"/>
  <c r="Q21" i="1"/>
  <c r="AH21" i="1"/>
  <c r="AB21" i="1"/>
  <c r="V21" i="1"/>
  <c r="P21" i="1"/>
  <c r="AG21" i="1"/>
  <c r="AA21" i="1"/>
  <c r="U21" i="1"/>
  <c r="O21" i="1"/>
  <c r="AF21" i="1"/>
  <c r="Z21" i="1"/>
  <c r="T21" i="1"/>
  <c r="N21" i="1"/>
  <c r="AH27" i="1"/>
  <c r="AB27" i="1"/>
  <c r="V27" i="1"/>
  <c r="P27" i="1"/>
  <c r="AF27" i="1"/>
  <c r="Z27" i="1"/>
  <c r="T27" i="1"/>
  <c r="N27" i="1"/>
  <c r="AK27" i="1"/>
  <c r="AE27" i="1"/>
  <c r="Y27" i="1"/>
  <c r="S27" i="1"/>
  <c r="AJ27" i="1"/>
  <c r="X27" i="1"/>
  <c r="AI27" i="1"/>
  <c r="W27" i="1"/>
  <c r="AG27" i="1"/>
  <c r="U27" i="1"/>
  <c r="AD27" i="1"/>
  <c r="R27" i="1"/>
  <c r="Y18" i="1"/>
  <c r="AC19" i="1"/>
  <c r="O20" i="1"/>
  <c r="AG20" i="1"/>
  <c r="S21" i="1"/>
  <c r="AK21" i="1"/>
  <c r="W22" i="1"/>
  <c r="AC27" i="1"/>
  <c r="AF36" i="1"/>
  <c r="AF43" i="1"/>
  <c r="AJ18" i="1"/>
  <c r="AI38" i="1"/>
  <c r="AC38" i="1"/>
  <c r="W38" i="1"/>
  <c r="Q38" i="1"/>
  <c r="AG38" i="1"/>
  <c r="AA38" i="1"/>
  <c r="U38" i="1"/>
  <c r="O38" i="1"/>
  <c r="AF38" i="1"/>
  <c r="Z38" i="1"/>
  <c r="T38" i="1"/>
  <c r="N38" i="1"/>
  <c r="AK38" i="1"/>
  <c r="Y38" i="1"/>
  <c r="AH38" i="1"/>
  <c r="V38" i="1"/>
  <c r="AE38" i="1"/>
  <c r="S38" i="1"/>
  <c r="AD38" i="1"/>
  <c r="AB38" i="1"/>
  <c r="X38" i="1"/>
  <c r="R38" i="1"/>
  <c r="AJ26" i="1"/>
  <c r="AD26" i="1"/>
  <c r="X26" i="1"/>
  <c r="R26" i="1"/>
  <c r="AH26" i="1"/>
  <c r="AB26" i="1"/>
  <c r="V26" i="1"/>
  <c r="P26" i="1"/>
  <c r="AG26" i="1"/>
  <c r="AA26" i="1"/>
  <c r="U26" i="1"/>
  <c r="O26" i="1"/>
  <c r="AF26" i="1"/>
  <c r="T26" i="1"/>
  <c r="AE26" i="1"/>
  <c r="S26" i="1"/>
  <c r="AC26" i="1"/>
  <c r="Q26" i="1"/>
  <c r="Z26" i="1"/>
  <c r="N26" i="1"/>
  <c r="N10" i="1"/>
  <c r="AF10" i="1"/>
  <c r="T10" i="1"/>
  <c r="AC10" i="1"/>
  <c r="Q10" i="1"/>
  <c r="Z10" i="1"/>
  <c r="AG22" i="1"/>
  <c r="AA22" i="1"/>
  <c r="U22" i="1"/>
  <c r="O22" i="1"/>
  <c r="AF22" i="1"/>
  <c r="Z22" i="1"/>
  <c r="T22" i="1"/>
  <c r="N22" i="1"/>
  <c r="AK22" i="1"/>
  <c r="AE22" i="1"/>
  <c r="Y22" i="1"/>
  <c r="S22" i="1"/>
  <c r="AJ22" i="1"/>
  <c r="AD22" i="1"/>
  <c r="X22" i="1"/>
  <c r="R22" i="1"/>
  <c r="AF28" i="1"/>
  <c r="Z28" i="1"/>
  <c r="T28" i="1"/>
  <c r="N28" i="1"/>
  <c r="AJ28" i="1"/>
  <c r="AD28" i="1"/>
  <c r="X28" i="1"/>
  <c r="R28" i="1"/>
  <c r="AI28" i="1"/>
  <c r="AC28" i="1"/>
  <c r="W28" i="1"/>
  <c r="Q28" i="1"/>
  <c r="AB28" i="1"/>
  <c r="P28" i="1"/>
  <c r="AA28" i="1"/>
  <c r="O28" i="1"/>
  <c r="AK28" i="1"/>
  <c r="Y28" i="1"/>
  <c r="AH28" i="1"/>
  <c r="V28" i="1"/>
  <c r="AK34" i="1"/>
  <c r="AE34" i="1"/>
  <c r="Y34" i="1"/>
  <c r="S34" i="1"/>
  <c r="AI34" i="1"/>
  <c r="AC34" i="1"/>
  <c r="W34" i="1"/>
  <c r="Q34" i="1"/>
  <c r="AB34" i="1"/>
  <c r="T34" i="1"/>
  <c r="AH34" i="1"/>
  <c r="Z34" i="1"/>
  <c r="P34" i="1"/>
  <c r="AG34" i="1"/>
  <c r="X34" i="1"/>
  <c r="O34" i="1"/>
  <c r="AF34" i="1"/>
  <c r="N34" i="1"/>
  <c r="AD34" i="1"/>
  <c r="AA34" i="1"/>
  <c r="V34" i="1"/>
  <c r="AK40" i="1"/>
  <c r="AE40" i="1"/>
  <c r="Y40" i="1"/>
  <c r="S40" i="1"/>
  <c r="AI40" i="1"/>
  <c r="AC40" i="1"/>
  <c r="W40" i="1"/>
  <c r="Q40" i="1"/>
  <c r="AH40" i="1"/>
  <c r="AB40" i="1"/>
  <c r="V40" i="1"/>
  <c r="P40" i="1"/>
  <c r="AG40" i="1"/>
  <c r="U40" i="1"/>
  <c r="AD40" i="1"/>
  <c r="R40" i="1"/>
  <c r="AA40" i="1"/>
  <c r="O40" i="1"/>
  <c r="N40" i="1"/>
  <c r="AJ40" i="1"/>
  <c r="AF40" i="1"/>
  <c r="Z40" i="1"/>
  <c r="AI10" i="1"/>
  <c r="AD18" i="1"/>
  <c r="P19" i="1"/>
  <c r="AH19" i="1"/>
  <c r="T20" i="1"/>
  <c r="X21" i="1"/>
  <c r="AB22" i="1"/>
  <c r="AI26" i="1"/>
  <c r="O30" i="1"/>
  <c r="X44" i="1"/>
  <c r="O10" i="1"/>
  <c r="U10" i="1"/>
  <c r="AA10" i="1"/>
  <c r="AG10" i="1"/>
  <c r="P10" i="1"/>
  <c r="V10" i="1"/>
  <c r="AB10" i="1"/>
  <c r="AH10" i="1"/>
  <c r="S10" i="1"/>
  <c r="Y10" i="1"/>
  <c r="AE10" i="1"/>
  <c r="AK10" i="1"/>
  <c r="W12" i="1" l="1"/>
  <c r="AC12" i="1"/>
  <c r="G41" i="2"/>
  <c r="H41" i="2" s="1"/>
  <c r="G49" i="2"/>
  <c r="H49" i="2" s="1"/>
  <c r="G52" i="2"/>
  <c r="H52" i="2" s="1"/>
  <c r="G50" i="2"/>
  <c r="H50" i="2" s="1"/>
  <c r="G57" i="2"/>
  <c r="H57" i="2" s="1"/>
  <c r="G45" i="2"/>
  <c r="H45" i="2" s="1"/>
  <c r="G48" i="2"/>
  <c r="H48" i="2" s="1"/>
  <c r="G51" i="2"/>
  <c r="H51" i="2" s="1"/>
  <c r="Z12" i="1"/>
  <c r="Z37" i="1"/>
  <c r="Y37" i="1"/>
  <c r="AD12" i="1"/>
  <c r="V12" i="1"/>
  <c r="X25" i="1"/>
  <c r="AF37" i="1"/>
  <c r="AE37" i="1"/>
  <c r="R37" i="1"/>
  <c r="V37" i="1"/>
  <c r="T37" i="1"/>
  <c r="AB37" i="1"/>
  <c r="Q37" i="1"/>
  <c r="H34" i="2"/>
  <c r="BQ9" i="1"/>
  <c r="F16" i="2" s="1"/>
  <c r="CG9" i="1"/>
  <c r="F32" i="2" s="1"/>
  <c r="CB9" i="1"/>
  <c r="F27" i="2" s="1"/>
  <c r="BX9" i="1"/>
  <c r="F23" i="2" s="1"/>
  <c r="EB9" i="1"/>
  <c r="G30" i="2" s="1"/>
  <c r="DL9" i="1"/>
  <c r="G14" i="2" s="1"/>
  <c r="DH9" i="1"/>
  <c r="G10" i="2" s="1"/>
  <c r="DI9" i="1"/>
  <c r="G11" i="2" s="1"/>
  <c r="BT9" i="1"/>
  <c r="F19" i="2" s="1"/>
  <c r="BM9" i="1"/>
  <c r="F12" i="2" s="1"/>
  <c r="BO9" i="1"/>
  <c r="F14" i="2" s="1"/>
  <c r="CD9" i="1"/>
  <c r="F29" i="2" s="1"/>
  <c r="DJ9" i="1"/>
  <c r="G12" i="2" s="1"/>
  <c r="DR9" i="1"/>
  <c r="G20" i="2" s="1"/>
  <c r="DN9" i="1"/>
  <c r="G16" i="2" s="1"/>
  <c r="DO9" i="1"/>
  <c r="G17" i="2" s="1"/>
  <c r="BP9" i="1"/>
  <c r="F15" i="2" s="1"/>
  <c r="BZ9" i="1"/>
  <c r="F25" i="2" s="1"/>
  <c r="BY9" i="1"/>
  <c r="F24" i="2" s="1"/>
  <c r="BV9" i="1"/>
  <c r="F21" i="2" s="1"/>
  <c r="DK9" i="1"/>
  <c r="G13" i="2" s="1"/>
  <c r="DX9" i="1"/>
  <c r="G26" i="2" s="1"/>
  <c r="DT9" i="1"/>
  <c r="G22" i="2" s="1"/>
  <c r="DU9" i="1"/>
  <c r="G23" i="2" s="1"/>
  <c r="CF9" i="1"/>
  <c r="F31" i="2" s="1"/>
  <c r="CA9" i="1"/>
  <c r="F26" i="2" s="1"/>
  <c r="CH9" i="1"/>
  <c r="F33" i="2" s="1"/>
  <c r="CC9" i="1"/>
  <c r="F28" i="2" s="1"/>
  <c r="DQ9" i="1"/>
  <c r="G19" i="2" s="1"/>
  <c r="ED9" i="1"/>
  <c r="G32" i="2" s="1"/>
  <c r="DZ9" i="1"/>
  <c r="G28" i="2" s="1"/>
  <c r="EA9" i="1"/>
  <c r="G29" i="2" s="1"/>
  <c r="BS9" i="1"/>
  <c r="F18" i="2" s="1"/>
  <c r="BK9" i="1"/>
  <c r="F10" i="2" s="1"/>
  <c r="BN9" i="1"/>
  <c r="F13" i="2" s="1"/>
  <c r="BL9" i="1"/>
  <c r="F11" i="2" s="1"/>
  <c r="DP9" i="1"/>
  <c r="G18" i="2" s="1"/>
  <c r="DW9" i="1"/>
  <c r="G25" i="2" s="1"/>
  <c r="DM9" i="1"/>
  <c r="G15" i="2" s="1"/>
  <c r="DS9" i="1"/>
  <c r="G21" i="2" s="1"/>
  <c r="CE9" i="1"/>
  <c r="F30" i="2" s="1"/>
  <c r="BW9" i="1"/>
  <c r="F22" i="2" s="1"/>
  <c r="BU9" i="1"/>
  <c r="F20" i="2" s="1"/>
  <c r="BR9" i="1"/>
  <c r="F17" i="2" s="1"/>
  <c r="DV9" i="1"/>
  <c r="G24" i="2" s="1"/>
  <c r="EC9" i="1"/>
  <c r="G31" i="2" s="1"/>
  <c r="DY9" i="1"/>
  <c r="G27" i="2" s="1"/>
  <c r="EE9" i="1"/>
  <c r="H42" i="2"/>
  <c r="H55" i="2"/>
  <c r="H44" i="2"/>
  <c r="H40" i="2"/>
  <c r="H35" i="2"/>
  <c r="H47" i="2"/>
  <c r="H37" i="2"/>
  <c r="H53" i="2"/>
  <c r="H39" i="2"/>
  <c r="X24" i="1"/>
  <c r="H43" i="2"/>
  <c r="H54" i="2"/>
  <c r="H56" i="2"/>
  <c r="Q24" i="1"/>
  <c r="W24" i="1"/>
  <c r="N12" i="1"/>
  <c r="AI12" i="1"/>
  <c r="V24" i="1"/>
  <c r="AH12" i="1"/>
  <c r="AA37" i="1"/>
  <c r="AH37" i="1"/>
  <c r="AK37" i="1"/>
  <c r="T12" i="1"/>
  <c r="X37" i="1"/>
  <c r="H36" i="2"/>
  <c r="AH24" i="1"/>
  <c r="U37" i="1"/>
  <c r="W37" i="1"/>
  <c r="R12" i="1"/>
  <c r="AF12" i="1"/>
  <c r="U24" i="1"/>
  <c r="P12" i="1"/>
  <c r="P37" i="1"/>
  <c r="AG24" i="1"/>
  <c r="AB24" i="1"/>
  <c r="AN14" i="1"/>
  <c r="AT14" i="1"/>
  <c r="AZ14" i="1"/>
  <c r="AM14" i="1"/>
  <c r="AU14" i="1"/>
  <c r="BB14" i="1"/>
  <c r="BH14" i="1"/>
  <c r="AQ14" i="1"/>
  <c r="AX14" i="1"/>
  <c r="BE14" i="1"/>
  <c r="AP14" i="1"/>
  <c r="BA14" i="1"/>
  <c r="AS14" i="1"/>
  <c r="BD14" i="1"/>
  <c r="AY14" i="1"/>
  <c r="AR14" i="1"/>
  <c r="BG14" i="1"/>
  <c r="AV14" i="1"/>
  <c r="BI14" i="1"/>
  <c r="BF14" i="1"/>
  <c r="AO14" i="1"/>
  <c r="AW14" i="1"/>
  <c r="BC14" i="1"/>
  <c r="AL14" i="1"/>
  <c r="O17" i="1"/>
  <c r="AP17" i="1"/>
  <c r="AV17" i="1"/>
  <c r="BB17" i="1"/>
  <c r="BH17" i="1"/>
  <c r="AM17" i="1"/>
  <c r="AS17" i="1"/>
  <c r="AY17" i="1"/>
  <c r="BE17" i="1"/>
  <c r="AR17" i="1"/>
  <c r="BA17" i="1"/>
  <c r="AL17" i="1"/>
  <c r="AU17" i="1"/>
  <c r="BD17" i="1"/>
  <c r="AW17" i="1"/>
  <c r="BI17" i="1"/>
  <c r="AO17" i="1"/>
  <c r="BC17" i="1"/>
  <c r="AQ17" i="1"/>
  <c r="BF17" i="1"/>
  <c r="AN17" i="1"/>
  <c r="AZ17" i="1"/>
  <c r="BG17" i="1"/>
  <c r="AT17" i="1"/>
  <c r="AX17" i="1"/>
  <c r="AH16" i="1"/>
  <c r="AP16" i="1"/>
  <c r="AV16" i="1"/>
  <c r="BB16" i="1"/>
  <c r="BH16" i="1"/>
  <c r="AM16" i="1"/>
  <c r="AS16" i="1"/>
  <c r="AY16" i="1"/>
  <c r="BE16" i="1"/>
  <c r="AO16" i="1"/>
  <c r="AX16" i="1"/>
  <c r="BG16" i="1"/>
  <c r="AR16" i="1"/>
  <c r="BA16" i="1"/>
  <c r="AT16" i="1"/>
  <c r="BF16" i="1"/>
  <c r="AL16" i="1"/>
  <c r="AZ16" i="1"/>
  <c r="AN16" i="1"/>
  <c r="BC16" i="1"/>
  <c r="AW16" i="1"/>
  <c r="BD16" i="1"/>
  <c r="BI16" i="1"/>
  <c r="AQ16" i="1"/>
  <c r="AU16" i="1"/>
  <c r="AJ11" i="1"/>
  <c r="AN11" i="1"/>
  <c r="AT11" i="1"/>
  <c r="AZ11" i="1"/>
  <c r="BF11" i="1"/>
  <c r="AM11" i="1"/>
  <c r="AU11" i="1"/>
  <c r="BB11" i="1"/>
  <c r="BI11" i="1"/>
  <c r="AQ11" i="1"/>
  <c r="AX11" i="1"/>
  <c r="BE11" i="1"/>
  <c r="AL11" i="1"/>
  <c r="AW11" i="1"/>
  <c r="BH11" i="1"/>
  <c r="AP11" i="1"/>
  <c r="BA11" i="1"/>
  <c r="AR11" i="1"/>
  <c r="BG11" i="1"/>
  <c r="AY11" i="1"/>
  <c r="BC11" i="1"/>
  <c r="AV11" i="1"/>
  <c r="BD11" i="1"/>
  <c r="AO11" i="1"/>
  <c r="AS11" i="1"/>
  <c r="H46" i="2"/>
  <c r="AC13" i="1"/>
  <c r="AN13" i="1"/>
  <c r="AT13" i="1"/>
  <c r="AZ13" i="1"/>
  <c r="BF13" i="1"/>
  <c r="AP13" i="1"/>
  <c r="AW13" i="1"/>
  <c r="BD13" i="1"/>
  <c r="AL13" i="1"/>
  <c r="AS13" i="1"/>
  <c r="BA13" i="1"/>
  <c r="BH13" i="1"/>
  <c r="AR13" i="1"/>
  <c r="BC13" i="1"/>
  <c r="AV13" i="1"/>
  <c r="BG13" i="1"/>
  <c r="AQ13" i="1"/>
  <c r="BI13" i="1"/>
  <c r="AY13" i="1"/>
  <c r="AM13" i="1"/>
  <c r="BB13" i="1"/>
  <c r="AX13" i="1"/>
  <c r="AO13" i="1"/>
  <c r="AU13" i="1"/>
  <c r="BE13" i="1"/>
  <c r="AG32" i="1"/>
  <c r="AP32" i="1"/>
  <c r="AV32" i="1"/>
  <c r="BB32" i="1"/>
  <c r="BH32" i="1"/>
  <c r="AM32" i="1"/>
  <c r="AS32" i="1"/>
  <c r="AY32" i="1"/>
  <c r="BE32" i="1"/>
  <c r="AR32" i="1"/>
  <c r="BA32" i="1"/>
  <c r="AL32" i="1"/>
  <c r="AU32" i="1"/>
  <c r="BD32" i="1"/>
  <c r="AN32" i="1"/>
  <c r="AZ32" i="1"/>
  <c r="AT32" i="1"/>
  <c r="BG32" i="1"/>
  <c r="AW32" i="1"/>
  <c r="BI32" i="1"/>
  <c r="BF32" i="1"/>
  <c r="AQ32" i="1"/>
  <c r="AX32" i="1"/>
  <c r="BC32" i="1"/>
  <c r="AO32" i="1"/>
  <c r="Y24" i="1"/>
  <c r="W41" i="1"/>
  <c r="AP41" i="1"/>
  <c r="AV41" i="1"/>
  <c r="BB41" i="1"/>
  <c r="BH41" i="1"/>
  <c r="AM41" i="1"/>
  <c r="AS41" i="1"/>
  <c r="AY41" i="1"/>
  <c r="BE41" i="1"/>
  <c r="AR41" i="1"/>
  <c r="BA41" i="1"/>
  <c r="AL41" i="1"/>
  <c r="AU41" i="1"/>
  <c r="BD41" i="1"/>
  <c r="AT41" i="1"/>
  <c r="BG41" i="1"/>
  <c r="AW41" i="1"/>
  <c r="BI41" i="1"/>
  <c r="AO41" i="1"/>
  <c r="AZ41" i="1"/>
  <c r="BC41" i="1"/>
  <c r="AN41" i="1"/>
  <c r="BF41" i="1"/>
  <c r="AX41" i="1"/>
  <c r="AQ41" i="1"/>
  <c r="X12" i="1"/>
  <c r="AN12" i="1"/>
  <c r="AT12" i="1"/>
  <c r="AZ12" i="1"/>
  <c r="BF12" i="1"/>
  <c r="AR12" i="1"/>
  <c r="AY12" i="1"/>
  <c r="BG12" i="1"/>
  <c r="AO12" i="1"/>
  <c r="AV12" i="1"/>
  <c r="BC12" i="1"/>
  <c r="AU12" i="1"/>
  <c r="BE12" i="1"/>
  <c r="AM12" i="1"/>
  <c r="AX12" i="1"/>
  <c r="BI12" i="1"/>
  <c r="BA12" i="1"/>
  <c r="AQ12" i="1"/>
  <c r="BH12" i="1"/>
  <c r="AS12" i="1"/>
  <c r="AP12" i="1"/>
  <c r="BD12" i="1"/>
  <c r="AL12" i="1"/>
  <c r="AW12" i="1"/>
  <c r="BB12" i="1"/>
  <c r="AG37" i="1"/>
  <c r="AP37" i="1"/>
  <c r="AV37" i="1"/>
  <c r="BB37" i="1"/>
  <c r="BH37" i="1"/>
  <c r="AM37" i="1"/>
  <c r="AS37" i="1"/>
  <c r="AY37" i="1"/>
  <c r="BE37" i="1"/>
  <c r="AO37" i="1"/>
  <c r="AX37" i="1"/>
  <c r="BG37" i="1"/>
  <c r="AR37" i="1"/>
  <c r="BA37" i="1"/>
  <c r="AU37" i="1"/>
  <c r="BI37" i="1"/>
  <c r="AW37" i="1"/>
  <c r="AL37" i="1"/>
  <c r="BD37" i="1"/>
  <c r="AT37" i="1"/>
  <c r="AZ37" i="1"/>
  <c r="BC37" i="1"/>
  <c r="AN37" i="1"/>
  <c r="AQ37" i="1"/>
  <c r="BF37" i="1"/>
  <c r="H38" i="2"/>
  <c r="AB42" i="1"/>
  <c r="AP42" i="1"/>
  <c r="AV42" i="1"/>
  <c r="BB42" i="1"/>
  <c r="BH42" i="1"/>
  <c r="AM42" i="1"/>
  <c r="AS42" i="1"/>
  <c r="AY42" i="1"/>
  <c r="BE42" i="1"/>
  <c r="AL42" i="1"/>
  <c r="AU42" i="1"/>
  <c r="BD42" i="1"/>
  <c r="AO42" i="1"/>
  <c r="AX42" i="1"/>
  <c r="BG42" i="1"/>
  <c r="AW42" i="1"/>
  <c r="AZ42" i="1"/>
  <c r="AN42" i="1"/>
  <c r="BF42" i="1"/>
  <c r="AT42" i="1"/>
  <c r="BA42" i="1"/>
  <c r="BC42" i="1"/>
  <c r="AQ42" i="1"/>
  <c r="AR42" i="1"/>
  <c r="BI42" i="1"/>
  <c r="AA24" i="1"/>
  <c r="AP35" i="1"/>
  <c r="AV35" i="1"/>
  <c r="BB35" i="1"/>
  <c r="BH35" i="1"/>
  <c r="AM35" i="1"/>
  <c r="AS35" i="1"/>
  <c r="AY35" i="1"/>
  <c r="BE35" i="1"/>
  <c r="AR35" i="1"/>
  <c r="BA35" i="1"/>
  <c r="AL35" i="1"/>
  <c r="AU35" i="1"/>
  <c r="BD35" i="1"/>
  <c r="AW35" i="1"/>
  <c r="AO35" i="1"/>
  <c r="BC35" i="1"/>
  <c r="AQ35" i="1"/>
  <c r="BF35" i="1"/>
  <c r="AN35" i="1"/>
  <c r="AZ35" i="1"/>
  <c r="BG35" i="1"/>
  <c r="BI35" i="1"/>
  <c r="AT35" i="1"/>
  <c r="AX35" i="1"/>
  <c r="AK15" i="1"/>
  <c r="AP15" i="1"/>
  <c r="AV15" i="1"/>
  <c r="BB15" i="1"/>
  <c r="BH15" i="1"/>
  <c r="AM15" i="1"/>
  <c r="AS15" i="1"/>
  <c r="AY15" i="1"/>
  <c r="BE15" i="1"/>
  <c r="AL15" i="1"/>
  <c r="AU15" i="1"/>
  <c r="BD15" i="1"/>
  <c r="AO15" i="1"/>
  <c r="AX15" i="1"/>
  <c r="BG15" i="1"/>
  <c r="AQ15" i="1"/>
  <c r="BC15" i="1"/>
  <c r="AW15" i="1"/>
  <c r="AZ15" i="1"/>
  <c r="BI15" i="1"/>
  <c r="AT15" i="1"/>
  <c r="BA15" i="1"/>
  <c r="BF15" i="1"/>
  <c r="AN15" i="1"/>
  <c r="AR15" i="1"/>
  <c r="AE31" i="1"/>
  <c r="AP31" i="1"/>
  <c r="AV31" i="1"/>
  <c r="BB31" i="1"/>
  <c r="BH31" i="1"/>
  <c r="AM31" i="1"/>
  <c r="AS31" i="1"/>
  <c r="AY31" i="1"/>
  <c r="BE31" i="1"/>
  <c r="AO31" i="1"/>
  <c r="AX31" i="1"/>
  <c r="BG31" i="1"/>
  <c r="AR31" i="1"/>
  <c r="BA31" i="1"/>
  <c r="AW31" i="1"/>
  <c r="AQ31" i="1"/>
  <c r="BD31" i="1"/>
  <c r="AT31" i="1"/>
  <c r="BF31" i="1"/>
  <c r="BC31" i="1"/>
  <c r="AN31" i="1"/>
  <c r="AU31" i="1"/>
  <c r="AZ31" i="1"/>
  <c r="AL31" i="1"/>
  <c r="BI31" i="1"/>
  <c r="AD23" i="1"/>
  <c r="AP23" i="1"/>
  <c r="AV23" i="1"/>
  <c r="BB23" i="1"/>
  <c r="BH23" i="1"/>
  <c r="AM23" i="1"/>
  <c r="AS23" i="1"/>
  <c r="AY23" i="1"/>
  <c r="BE23" i="1"/>
  <c r="AR23" i="1"/>
  <c r="BA23" i="1"/>
  <c r="AL23" i="1"/>
  <c r="AU23" i="1"/>
  <c r="BD23" i="1"/>
  <c r="AN23" i="1"/>
  <c r="AZ23" i="1"/>
  <c r="AT23" i="1"/>
  <c r="BG23" i="1"/>
  <c r="AW23" i="1"/>
  <c r="BI23" i="1"/>
  <c r="BF23" i="1"/>
  <c r="AQ23" i="1"/>
  <c r="AX23" i="1"/>
  <c r="BC23" i="1"/>
  <c r="AO23" i="1"/>
  <c r="O24" i="1"/>
  <c r="W42" i="1"/>
  <c r="R29" i="1"/>
  <c r="AP29" i="1"/>
  <c r="AV29" i="1"/>
  <c r="BB29" i="1"/>
  <c r="BH29" i="1"/>
  <c r="AM29" i="1"/>
  <c r="AS29" i="1"/>
  <c r="AY29" i="1"/>
  <c r="BE29" i="1"/>
  <c r="AR29" i="1"/>
  <c r="BA29" i="1"/>
  <c r="AL29" i="1"/>
  <c r="AU29" i="1"/>
  <c r="BD29" i="1"/>
  <c r="AQ29" i="1"/>
  <c r="BF29" i="1"/>
  <c r="AX29" i="1"/>
  <c r="AN29" i="1"/>
  <c r="AZ29" i="1"/>
  <c r="AW29" i="1"/>
  <c r="BI29" i="1"/>
  <c r="AO29" i="1"/>
  <c r="AT29" i="1"/>
  <c r="BC29" i="1"/>
  <c r="BG29" i="1"/>
  <c r="AC33" i="1"/>
  <c r="AP33" i="1"/>
  <c r="AV33" i="1"/>
  <c r="BB33" i="1"/>
  <c r="BH33" i="1"/>
  <c r="AM33" i="1"/>
  <c r="AS33" i="1"/>
  <c r="AY33" i="1"/>
  <c r="BE33" i="1"/>
  <c r="AL33" i="1"/>
  <c r="AU33" i="1"/>
  <c r="BD33" i="1"/>
  <c r="AO33" i="1"/>
  <c r="AX33" i="1"/>
  <c r="BG33" i="1"/>
  <c r="AQ33" i="1"/>
  <c r="BC33" i="1"/>
  <c r="AW33" i="1"/>
  <c r="AZ33" i="1"/>
  <c r="BI33" i="1"/>
  <c r="AT33" i="1"/>
  <c r="BA33" i="1"/>
  <c r="BF33" i="1"/>
  <c r="AR33" i="1"/>
  <c r="AN33" i="1"/>
  <c r="Z25" i="1"/>
  <c r="AP25" i="1"/>
  <c r="AV25" i="1"/>
  <c r="BB25" i="1"/>
  <c r="BH25" i="1"/>
  <c r="AM25" i="1"/>
  <c r="AS25" i="1"/>
  <c r="AY25" i="1"/>
  <c r="BE25" i="1"/>
  <c r="AO25" i="1"/>
  <c r="AX25" i="1"/>
  <c r="BG25" i="1"/>
  <c r="AR25" i="1"/>
  <c r="BA25" i="1"/>
  <c r="AT25" i="1"/>
  <c r="BF25" i="1"/>
  <c r="AL25" i="1"/>
  <c r="AZ25" i="1"/>
  <c r="AN25" i="1"/>
  <c r="BC25" i="1"/>
  <c r="AW25" i="1"/>
  <c r="BD25" i="1"/>
  <c r="BI25" i="1"/>
  <c r="AQ25" i="1"/>
  <c r="AU25" i="1"/>
  <c r="S39" i="1"/>
  <c r="AP39" i="1"/>
  <c r="AV39" i="1"/>
  <c r="BB39" i="1"/>
  <c r="BH39" i="1"/>
  <c r="AM39" i="1"/>
  <c r="AS39" i="1"/>
  <c r="AY39" i="1"/>
  <c r="BE39" i="1"/>
  <c r="AL39" i="1"/>
  <c r="AU39" i="1"/>
  <c r="BD39" i="1"/>
  <c r="AO39" i="1"/>
  <c r="AX39" i="1"/>
  <c r="BG39" i="1"/>
  <c r="AN39" i="1"/>
  <c r="BA39" i="1"/>
  <c r="AQ39" i="1"/>
  <c r="BC39" i="1"/>
  <c r="AW39" i="1"/>
  <c r="BI39" i="1"/>
  <c r="AR39" i="1"/>
  <c r="AT39" i="1"/>
  <c r="AZ39" i="1"/>
  <c r="BF39" i="1"/>
  <c r="AE24" i="1"/>
  <c r="AP24" i="1"/>
  <c r="AV24" i="1"/>
  <c r="BB24" i="1"/>
  <c r="BH24" i="1"/>
  <c r="AM24" i="1"/>
  <c r="AS24" i="1"/>
  <c r="AY24" i="1"/>
  <c r="BE24" i="1"/>
  <c r="AL24" i="1"/>
  <c r="AU24" i="1"/>
  <c r="BD24" i="1"/>
  <c r="AO24" i="1"/>
  <c r="AX24" i="1"/>
  <c r="BG24" i="1"/>
  <c r="AQ24" i="1"/>
  <c r="BC24" i="1"/>
  <c r="AW24" i="1"/>
  <c r="AZ24" i="1"/>
  <c r="BI24" i="1"/>
  <c r="AT24" i="1"/>
  <c r="BA24" i="1"/>
  <c r="BF24" i="1"/>
  <c r="AN24" i="1"/>
  <c r="AR24" i="1"/>
  <c r="Y42" i="1"/>
  <c r="V42" i="1"/>
  <c r="AE32" i="1"/>
  <c r="Q42" i="1"/>
  <c r="AC42" i="1"/>
  <c r="T32" i="1"/>
  <c r="Z42" i="1"/>
  <c r="AK42" i="1"/>
  <c r="AF32" i="1"/>
  <c r="AG42" i="1"/>
  <c r="R42" i="1"/>
  <c r="AK32" i="1"/>
  <c r="U42" i="1"/>
  <c r="T42" i="1"/>
  <c r="R11" i="1"/>
  <c r="AE42" i="1"/>
  <c r="AF42" i="1"/>
  <c r="AH42" i="1"/>
  <c r="AD42" i="1"/>
  <c r="AH11" i="1"/>
  <c r="N11" i="1"/>
  <c r="P42" i="1"/>
  <c r="S42" i="1"/>
  <c r="O42" i="1"/>
  <c r="AJ42" i="1"/>
  <c r="AD25" i="1"/>
  <c r="Q25" i="1"/>
  <c r="V25" i="1"/>
  <c r="AF11" i="1"/>
  <c r="AG11" i="1"/>
  <c r="U11" i="1"/>
  <c r="V11" i="1"/>
  <c r="AE11" i="1"/>
  <c r="T11" i="1"/>
  <c r="AB11" i="1"/>
  <c r="AK11" i="1"/>
  <c r="O11" i="1"/>
  <c r="W11" i="1"/>
  <c r="S11" i="1"/>
  <c r="Z11" i="1"/>
  <c r="O25" i="1"/>
  <c r="AF25" i="1"/>
  <c r="Y25" i="1"/>
  <c r="W25" i="1"/>
  <c r="AG25" i="1"/>
  <c r="R25" i="1"/>
  <c r="W33" i="1"/>
  <c r="AH31" i="1"/>
  <c r="O31" i="1"/>
  <c r="AA31" i="1"/>
  <c r="P31" i="1"/>
  <c r="AB31" i="1"/>
  <c r="Y31" i="1"/>
  <c r="AK31" i="1"/>
  <c r="AF33" i="1"/>
  <c r="AE12" i="1"/>
  <c r="AA12" i="1"/>
  <c r="AJ12" i="1"/>
  <c r="AG12" i="1"/>
  <c r="Y12" i="1"/>
  <c r="AB12" i="1"/>
  <c r="O12" i="1"/>
  <c r="S12" i="1"/>
  <c r="U12" i="1"/>
  <c r="Q12" i="1"/>
  <c r="AK12" i="1"/>
  <c r="AI42" i="1"/>
  <c r="X42" i="1"/>
  <c r="N42" i="1"/>
  <c r="AK39" i="1"/>
  <c r="AC37" i="1"/>
  <c r="AI37" i="1"/>
  <c r="N37" i="1"/>
  <c r="AJ37" i="1"/>
  <c r="O37" i="1"/>
  <c r="AD37" i="1"/>
  <c r="P33" i="1"/>
  <c r="AD33" i="1"/>
  <c r="Q33" i="1"/>
  <c r="R33" i="1"/>
  <c r="Y33" i="1"/>
  <c r="P32" i="1"/>
  <c r="V32" i="1"/>
  <c r="W32" i="1"/>
  <c r="O32" i="1"/>
  <c r="U32" i="1"/>
  <c r="AA32" i="1"/>
  <c r="Y32" i="1"/>
  <c r="R31" i="1"/>
  <c r="X31" i="1"/>
  <c r="AD31" i="1"/>
  <c r="AJ31" i="1"/>
  <c r="U31" i="1"/>
  <c r="T31" i="1"/>
  <c r="Z31" i="1"/>
  <c r="N31" i="1"/>
  <c r="AG31" i="1"/>
  <c r="S31" i="1"/>
  <c r="AF31" i="1"/>
  <c r="V31" i="1"/>
  <c r="Q31" i="1"/>
  <c r="W31" i="1"/>
  <c r="AC31" i="1"/>
  <c r="AI31" i="1"/>
  <c r="P25" i="1"/>
  <c r="S25" i="1"/>
  <c r="AI25" i="1"/>
  <c r="AB25" i="1"/>
  <c r="AA25" i="1"/>
  <c r="AK25" i="1"/>
  <c r="U25" i="1"/>
  <c r="AC25" i="1"/>
  <c r="AJ25" i="1"/>
  <c r="AH25" i="1"/>
  <c r="N25" i="1"/>
  <c r="T25" i="1"/>
  <c r="S24" i="1"/>
  <c r="AC24" i="1"/>
  <c r="AK24" i="1"/>
  <c r="N24" i="1"/>
  <c r="T24" i="1"/>
  <c r="Z24" i="1"/>
  <c r="AF24" i="1"/>
  <c r="P24" i="1"/>
  <c r="AD24" i="1"/>
  <c r="AI24" i="1"/>
  <c r="R24" i="1"/>
  <c r="P11" i="1"/>
  <c r="AA11" i="1"/>
  <c r="Q11" i="1"/>
  <c r="X11" i="1"/>
  <c r="AC11" i="1"/>
  <c r="AI11" i="1"/>
  <c r="AD11" i="1"/>
  <c r="AE39" i="1"/>
  <c r="U39" i="1"/>
  <c r="R16" i="1"/>
  <c r="AD16" i="1"/>
  <c r="O39" i="1"/>
  <c r="X16" i="1"/>
  <c r="P16" i="1"/>
  <c r="AA39" i="1"/>
  <c r="AG39" i="1"/>
  <c r="V16" i="1"/>
  <c r="AJ16" i="1"/>
  <c r="AH39" i="1"/>
  <c r="P39" i="1"/>
  <c r="T39" i="1"/>
  <c r="T16" i="1"/>
  <c r="Z16" i="1"/>
  <c r="V39" i="1"/>
  <c r="N16" i="1"/>
  <c r="W39" i="1"/>
  <c r="S16" i="1"/>
  <c r="AI39" i="1"/>
  <c r="Y39" i="1"/>
  <c r="AE16" i="1"/>
  <c r="AK16" i="1"/>
  <c r="S33" i="1"/>
  <c r="AC39" i="1"/>
  <c r="X33" i="1"/>
  <c r="O33" i="1"/>
  <c r="AB32" i="1"/>
  <c r="AI33" i="1"/>
  <c r="AF39" i="1"/>
  <c r="Q39" i="1"/>
  <c r="U33" i="1"/>
  <c r="N32" i="1"/>
  <c r="AH32" i="1"/>
  <c r="AK33" i="1"/>
  <c r="R39" i="1"/>
  <c r="Z33" i="1"/>
  <c r="AA33" i="1"/>
  <c r="Z32" i="1"/>
  <c r="O16" i="1"/>
  <c r="X39" i="1"/>
  <c r="AG33" i="1"/>
  <c r="AI16" i="1"/>
  <c r="R32" i="1"/>
  <c r="Q16" i="1"/>
  <c r="AE33" i="1"/>
  <c r="T33" i="1"/>
  <c r="U16" i="1"/>
  <c r="AD39" i="1"/>
  <c r="AB33" i="1"/>
  <c r="W16" i="1"/>
  <c r="Q32" i="1"/>
  <c r="X32" i="1"/>
  <c r="AA16" i="1"/>
  <c r="AJ39" i="1"/>
  <c r="N33" i="1"/>
  <c r="AC32" i="1"/>
  <c r="AD32" i="1"/>
  <c r="AI32" i="1"/>
  <c r="AH33" i="1"/>
  <c r="Z39" i="1"/>
  <c r="Y16" i="1"/>
  <c r="AJ33" i="1"/>
  <c r="AG16" i="1"/>
  <c r="V33" i="1"/>
  <c r="AJ32" i="1"/>
  <c r="AC16" i="1"/>
  <c r="N39" i="1"/>
  <c r="AB39" i="1"/>
  <c r="AB16" i="1"/>
  <c r="S32" i="1"/>
  <c r="AF16" i="1"/>
  <c r="AI15" i="1"/>
  <c r="V35" i="1"/>
  <c r="AH35" i="1"/>
  <c r="AJ13" i="1"/>
  <c r="AE23" i="1"/>
  <c r="T35" i="1"/>
  <c r="O13" i="1"/>
  <c r="AG23" i="1"/>
  <c r="N13" i="1"/>
  <c r="AD35" i="1"/>
  <c r="AB23" i="1"/>
  <c r="V13" i="1"/>
  <c r="Z23" i="1"/>
  <c r="O35" i="1"/>
  <c r="T23" i="1"/>
  <c r="Z13" i="1"/>
  <c r="R35" i="1"/>
  <c r="Q35" i="1"/>
  <c r="N23" i="1"/>
  <c r="AF14" i="1"/>
  <c r="W29" i="1"/>
  <c r="V41" i="1"/>
  <c r="Q23" i="1"/>
  <c r="O23" i="1"/>
  <c r="AJ23" i="1"/>
  <c r="AJ35" i="1"/>
  <c r="U35" i="1"/>
  <c r="AH13" i="1"/>
  <c r="AK13" i="1"/>
  <c r="Y23" i="1"/>
  <c r="AB13" i="1"/>
  <c r="Z35" i="1"/>
  <c r="W35" i="1"/>
  <c r="AD13" i="1"/>
  <c r="AA23" i="1"/>
  <c r="AH23" i="1"/>
  <c r="AF15" i="1"/>
  <c r="AE14" i="1"/>
  <c r="T13" i="1"/>
  <c r="Q13" i="1"/>
  <c r="AF13" i="1"/>
  <c r="P14" i="1"/>
  <c r="AG14" i="1"/>
  <c r="AB14" i="1"/>
  <c r="N14" i="1"/>
  <c r="AJ14" i="1"/>
  <c r="P15" i="1"/>
  <c r="AG29" i="1"/>
  <c r="P29" i="1"/>
  <c r="S41" i="1"/>
  <c r="AH17" i="1"/>
  <c r="S17" i="1"/>
  <c r="Q29" i="1"/>
  <c r="AA41" i="1"/>
  <c r="Y17" i="1"/>
  <c r="S29" i="1"/>
  <c r="AH41" i="1"/>
  <c r="AG41" i="1"/>
  <c r="W17" i="1"/>
  <c r="AK17" i="1"/>
  <c r="AI29" i="1"/>
  <c r="AE29" i="1"/>
  <c r="V29" i="1"/>
  <c r="T29" i="1"/>
  <c r="AH29" i="1"/>
  <c r="N17" i="1"/>
  <c r="X41" i="1"/>
  <c r="Z41" i="1"/>
  <c r="AC41" i="1"/>
  <c r="U17" i="1"/>
  <c r="R17" i="1"/>
  <c r="X14" i="1"/>
  <c r="N29" i="1"/>
  <c r="O29" i="1"/>
  <c r="X29" i="1"/>
  <c r="AK41" i="1"/>
  <c r="AB41" i="1"/>
  <c r="AF41" i="1"/>
  <c r="AI41" i="1"/>
  <c r="P17" i="1"/>
  <c r="AD17" i="1"/>
  <c r="Z29" i="1"/>
  <c r="U29" i="1"/>
  <c r="AD29" i="1"/>
  <c r="S15" i="1"/>
  <c r="P13" i="1"/>
  <c r="AH15" i="1"/>
  <c r="AG15" i="1"/>
  <c r="S35" i="1"/>
  <c r="N35" i="1"/>
  <c r="AA35" i="1"/>
  <c r="AC35" i="1"/>
  <c r="W14" i="1"/>
  <c r="AA14" i="1"/>
  <c r="S13" i="1"/>
  <c r="U13" i="1"/>
  <c r="AI23" i="1"/>
  <c r="AC23" i="1"/>
  <c r="W23" i="1"/>
  <c r="R23" i="1"/>
  <c r="AJ15" i="1"/>
  <c r="Y35" i="1"/>
  <c r="V15" i="1"/>
  <c r="AE35" i="1"/>
  <c r="AB35" i="1"/>
  <c r="X35" i="1"/>
  <c r="AG35" i="1"/>
  <c r="AI35" i="1"/>
  <c r="AI14" i="1"/>
  <c r="AI13" i="1"/>
  <c r="AD15" i="1"/>
  <c r="R13" i="1"/>
  <c r="Y13" i="1"/>
  <c r="AA13" i="1"/>
  <c r="AK23" i="1"/>
  <c r="AF23" i="1"/>
  <c r="P23" i="1"/>
  <c r="X23" i="1"/>
  <c r="AB15" i="1"/>
  <c r="AA15" i="1"/>
  <c r="Q14" i="1"/>
  <c r="X15" i="1"/>
  <c r="AD14" i="1"/>
  <c r="Z15" i="1"/>
  <c r="AC15" i="1"/>
  <c r="P35" i="1"/>
  <c r="AK35" i="1"/>
  <c r="AF35" i="1"/>
  <c r="Y14" i="1"/>
  <c r="W13" i="1"/>
  <c r="Z14" i="1"/>
  <c r="X13" i="1"/>
  <c r="AE13" i="1"/>
  <c r="AG13" i="1"/>
  <c r="S23" i="1"/>
  <c r="U23" i="1"/>
  <c r="V23" i="1"/>
  <c r="Z17" i="1"/>
  <c r="AD41" i="1"/>
  <c r="Y41" i="1"/>
  <c r="AA17" i="1"/>
  <c r="Q17" i="1"/>
  <c r="X17" i="1"/>
  <c r="AE17" i="1"/>
  <c r="V14" i="1"/>
  <c r="AC14" i="1"/>
  <c r="AK14" i="1"/>
  <c r="T17" i="1"/>
  <c r="O14" i="1"/>
  <c r="U14" i="1"/>
  <c r="Y29" i="1"/>
  <c r="AA29" i="1"/>
  <c r="AB29" i="1"/>
  <c r="AJ29" i="1"/>
  <c r="P41" i="1"/>
  <c r="AJ41" i="1"/>
  <c r="T14" i="1"/>
  <c r="R41" i="1"/>
  <c r="AE41" i="1"/>
  <c r="N41" i="1"/>
  <c r="O41" i="1"/>
  <c r="Q41" i="1"/>
  <c r="AK29" i="1"/>
  <c r="R14" i="1"/>
  <c r="N15" i="1"/>
  <c r="O15" i="1"/>
  <c r="Q15" i="1"/>
  <c r="V17" i="1"/>
  <c r="AC17" i="1"/>
  <c r="AJ17" i="1"/>
  <c r="AH14" i="1"/>
  <c r="AG17" i="1"/>
  <c r="R15" i="1"/>
  <c r="AC29" i="1"/>
  <c r="AF29" i="1"/>
  <c r="T41" i="1"/>
  <c r="U41" i="1"/>
  <c r="T15" i="1"/>
  <c r="U15" i="1"/>
  <c r="W15" i="1"/>
  <c r="AB17" i="1"/>
  <c r="AI17" i="1"/>
  <c r="S14" i="1"/>
  <c r="AE15" i="1"/>
  <c r="AF17" i="1"/>
  <c r="Y15" i="1"/>
  <c r="AR9" i="1" l="1"/>
  <c r="E40" i="2" s="1"/>
  <c r="K40" i="2" s="1"/>
  <c r="BE9" i="1"/>
  <c r="E53" i="2" s="1"/>
  <c r="K53" i="2" s="1"/>
  <c r="AT9" i="1"/>
  <c r="E42" i="2" s="1"/>
  <c r="K42" i="2" s="1"/>
  <c r="AM9" i="1"/>
  <c r="E35" i="2" s="1"/>
  <c r="K35" i="2" s="1"/>
  <c r="AO9" i="1"/>
  <c r="E37" i="2" s="1"/>
  <c r="K37" i="2" s="1"/>
  <c r="W9" i="1"/>
  <c r="E19" i="2" s="1"/>
  <c r="V9" i="1"/>
  <c r="E18" i="2" s="1"/>
  <c r="X9" i="1"/>
  <c r="E20" i="2" s="1"/>
  <c r="BC9" i="1"/>
  <c r="E51" i="2" s="1"/>
  <c r="K51" i="2" s="1"/>
  <c r="AF9" i="1"/>
  <c r="E28" i="2" s="1"/>
  <c r="AH9" i="1"/>
  <c r="E30" i="2" s="1"/>
  <c r="AB9" i="1"/>
  <c r="E24" i="2" s="1"/>
  <c r="AD9" i="1"/>
  <c r="E26" i="2" s="1"/>
  <c r="U9" i="1"/>
  <c r="E17" i="2" s="1"/>
  <c r="AC9" i="1"/>
  <c r="E25" i="2" s="1"/>
  <c r="Z9" i="1"/>
  <c r="E22" i="2" s="1"/>
  <c r="BI9" i="1"/>
  <c r="E57" i="2" s="1"/>
  <c r="K57" i="2" s="1"/>
  <c r="AV9" i="1"/>
  <c r="E44" i="2" s="1"/>
  <c r="K44" i="2" s="1"/>
  <c r="AA9" i="1"/>
  <c r="E23" i="2" s="1"/>
  <c r="N9" i="1"/>
  <c r="E10" i="2" s="1"/>
  <c r="AZ9" i="1"/>
  <c r="E48" i="2" s="1"/>
  <c r="K48" i="2" s="1"/>
  <c r="P9" i="1"/>
  <c r="E12" i="2" s="1"/>
  <c r="BH9" i="1"/>
  <c r="E56" i="2" s="1"/>
  <c r="K56" i="2" s="1"/>
  <c r="S9" i="1"/>
  <c r="E15" i="2" s="1"/>
  <c r="AI9" i="1"/>
  <c r="E31" i="2" s="1"/>
  <c r="AP9" i="1"/>
  <c r="E38" i="2" s="1"/>
  <c r="K38" i="2" s="1"/>
  <c r="Y9" i="1"/>
  <c r="E21" i="2" s="1"/>
  <c r="Q9" i="1"/>
  <c r="E13" i="2" s="1"/>
  <c r="T9" i="1"/>
  <c r="E16" i="2" s="1"/>
  <c r="BD9" i="1"/>
  <c r="E52" i="2" s="1"/>
  <c r="K52" i="2" s="1"/>
  <c r="BA9" i="1"/>
  <c r="E49" i="2" s="1"/>
  <c r="K49" i="2" s="1"/>
  <c r="AX9" i="1"/>
  <c r="E46" i="2" s="1"/>
  <c r="K46" i="2" s="1"/>
  <c r="BF9" i="1"/>
  <c r="E54" i="2" s="1"/>
  <c r="K54" i="2" s="1"/>
  <c r="AE9" i="1"/>
  <c r="E27" i="2" s="1"/>
  <c r="R9" i="1"/>
  <c r="E14" i="2" s="1"/>
  <c r="AQ9" i="1"/>
  <c r="E39" i="2" s="1"/>
  <c r="K39" i="2" s="1"/>
  <c r="O9" i="1"/>
  <c r="E11" i="2" s="1"/>
  <c r="AY9" i="1"/>
  <c r="E47" i="2" s="1"/>
  <c r="K47" i="2" s="1"/>
  <c r="AW9" i="1"/>
  <c r="E45" i="2" s="1"/>
  <c r="K45" i="2" s="1"/>
  <c r="BB9" i="1"/>
  <c r="E50" i="2" s="1"/>
  <c r="K50" i="2" s="1"/>
  <c r="AN9" i="1"/>
  <c r="E36" i="2" s="1"/>
  <c r="K36" i="2" s="1"/>
  <c r="AG9" i="1"/>
  <c r="E29" i="2" s="1"/>
  <c r="AS9" i="1"/>
  <c r="E41" i="2" s="1"/>
  <c r="K41" i="2" s="1"/>
  <c r="AL9" i="1"/>
  <c r="AU9" i="1"/>
  <c r="E43" i="2" s="1"/>
  <c r="K43" i="2" s="1"/>
  <c r="AJ9" i="1"/>
  <c r="E32" i="2" s="1"/>
  <c r="BG9" i="1"/>
  <c r="E55" i="2" s="1"/>
  <c r="K55" i="2" s="1"/>
  <c r="AK9" i="1"/>
  <c r="E33" i="2" s="1"/>
  <c r="H15" i="2"/>
  <c r="H20" i="2"/>
  <c r="H10" i="2"/>
  <c r="H11" i="2"/>
  <c r="E34" i="2" l="1"/>
  <c r="K34" i="2" s="1"/>
  <c r="N53" i="2"/>
  <c r="O53" i="2" s="1"/>
  <c r="FF74" i="1" s="1"/>
  <c r="N49" i="2"/>
  <c r="O49" i="2" s="1"/>
  <c r="R49" i="2" s="1"/>
  <c r="FI68" i="1" s="1"/>
  <c r="N52" i="2"/>
  <c r="O52" i="2" s="1"/>
  <c r="FF73" i="1" s="1"/>
  <c r="A16" i="4" s="1"/>
  <c r="H16" i="4" s="1"/>
  <c r="N41" i="2"/>
  <c r="O41" i="2" s="1"/>
  <c r="Q41" i="2" s="1"/>
  <c r="FH56" i="1" s="1"/>
  <c r="N51" i="2"/>
  <c r="O51" i="2" s="1"/>
  <c r="FF72" i="1" s="1"/>
  <c r="FL34" i="1" s="1"/>
  <c r="N50" i="2"/>
  <c r="O50" i="2" s="1"/>
  <c r="FF71" i="1" s="1"/>
  <c r="N56" i="2"/>
  <c r="O56" i="2" s="1"/>
  <c r="S56" i="2" s="1"/>
  <c r="N39" i="2"/>
  <c r="O39" i="2" s="1"/>
  <c r="Q39" i="2" s="1"/>
  <c r="FH54" i="1" s="1"/>
  <c r="N38" i="2"/>
  <c r="O38" i="2" s="1"/>
  <c r="S38" i="2" s="1"/>
  <c r="N48" i="2"/>
  <c r="O48" i="2" s="1"/>
  <c r="Q48" i="2" s="1"/>
  <c r="FH67" i="1" s="1"/>
  <c r="D15" i="4" s="1"/>
  <c r="N42" i="2"/>
  <c r="O42" i="2" s="1"/>
  <c r="S42" i="2" s="1"/>
  <c r="N45" i="2"/>
  <c r="O45" i="2" s="1"/>
  <c r="R45" i="2" s="1"/>
  <c r="FI62" i="1" s="1"/>
  <c r="N47" i="2"/>
  <c r="O47" i="2" s="1"/>
  <c r="S47" i="2" s="1"/>
  <c r="N54" i="2"/>
  <c r="O54" i="2" s="1"/>
  <c r="FF77" i="1" s="1"/>
  <c r="N43" i="2"/>
  <c r="O43" i="2" s="1"/>
  <c r="N44" i="2"/>
  <c r="O44" i="2" s="1"/>
  <c r="N55" i="2"/>
  <c r="O55" i="2" s="1"/>
  <c r="N40" i="2"/>
  <c r="O40" i="2" s="1"/>
  <c r="N57" i="2"/>
  <c r="O57" i="2" s="1"/>
  <c r="P57" i="2" s="1"/>
  <c r="FG80" i="1" s="1"/>
  <c r="N46" i="2"/>
  <c r="O46" i="2" s="1"/>
  <c r="H31" i="2"/>
  <c r="H19" i="2"/>
  <c r="H22" i="2"/>
  <c r="H14" i="2"/>
  <c r="H30" i="2"/>
  <c r="H28" i="2"/>
  <c r="H18" i="2"/>
  <c r="H23" i="2"/>
  <c r="H27" i="2"/>
  <c r="H13" i="2"/>
  <c r="H29" i="2"/>
  <c r="H17" i="2"/>
  <c r="H32" i="2"/>
  <c r="H16" i="2"/>
  <c r="H12" i="2"/>
  <c r="H26" i="2"/>
  <c r="H25" i="2"/>
  <c r="H24" i="2"/>
  <c r="H21" i="2"/>
  <c r="N35" i="2" l="1"/>
  <c r="N36" i="2"/>
  <c r="N34" i="2"/>
  <c r="N37" i="2"/>
  <c r="FL76" i="1"/>
  <c r="FL100" i="1"/>
  <c r="S41" i="2"/>
  <c r="FF56" i="1"/>
  <c r="R41" i="2"/>
  <c r="FI56" i="1" s="1"/>
  <c r="S53" i="2"/>
  <c r="Q53" i="2"/>
  <c r="FH74" i="1" s="1"/>
  <c r="S49" i="2"/>
  <c r="P49" i="2"/>
  <c r="FG68" i="1" s="1"/>
  <c r="S51" i="2"/>
  <c r="FF68" i="1"/>
  <c r="R53" i="2"/>
  <c r="FI74" i="1" s="1"/>
  <c r="Q49" i="2"/>
  <c r="FH68" i="1" s="1"/>
  <c r="Q51" i="2"/>
  <c r="FH72" i="1" s="1"/>
  <c r="R51" i="2"/>
  <c r="FI72" i="1" s="1"/>
  <c r="R52" i="2"/>
  <c r="FI73" i="1" s="1"/>
  <c r="E16" i="4" s="1"/>
  <c r="P50" i="2"/>
  <c r="FG71" i="1" s="1"/>
  <c r="S54" i="2"/>
  <c r="Q52" i="2"/>
  <c r="FH73" i="1" s="1"/>
  <c r="D16" i="4" s="1"/>
  <c r="S50" i="2"/>
  <c r="R54" i="2"/>
  <c r="FI77" i="1" s="1"/>
  <c r="R39" i="2"/>
  <c r="FI54" i="1" s="1"/>
  <c r="S52" i="2"/>
  <c r="P53" i="2"/>
  <c r="FG74" i="1" s="1"/>
  <c r="P38" i="2"/>
  <c r="FG53" i="1" s="1"/>
  <c r="S39" i="2"/>
  <c r="P39" i="2"/>
  <c r="FG54" i="1" s="1"/>
  <c r="Q42" i="2"/>
  <c r="FH59" i="1" s="1"/>
  <c r="FF67" i="1"/>
  <c r="A15" i="4" s="1"/>
  <c r="H15" i="4" s="1"/>
  <c r="P42" i="2"/>
  <c r="FG59" i="1" s="1"/>
  <c r="R47" i="2"/>
  <c r="FI66" i="1" s="1"/>
  <c r="S45" i="2"/>
  <c r="R48" i="2"/>
  <c r="FI67" i="1" s="1"/>
  <c r="E15" i="4" s="1"/>
  <c r="R42" i="2"/>
  <c r="FI59" i="1" s="1"/>
  <c r="P56" i="2"/>
  <c r="FG79" i="1" s="1"/>
  <c r="C17" i="4" s="1"/>
  <c r="P52" i="2"/>
  <c r="FG73" i="1" s="1"/>
  <c r="C16" i="4" s="1"/>
  <c r="R50" i="2"/>
  <c r="FI71" i="1" s="1"/>
  <c r="FF66" i="1"/>
  <c r="P41" i="2"/>
  <c r="FG56" i="1" s="1"/>
  <c r="FF59" i="1"/>
  <c r="FL16" i="1" s="1"/>
  <c r="Q56" i="2"/>
  <c r="FH79" i="1" s="1"/>
  <c r="D17" i="4" s="1"/>
  <c r="P54" i="2"/>
  <c r="FG77" i="1" s="1"/>
  <c r="FF79" i="1"/>
  <c r="A17" i="4" s="1"/>
  <c r="H17" i="4" s="1"/>
  <c r="P51" i="2"/>
  <c r="FG72" i="1" s="1"/>
  <c r="Q50" i="2"/>
  <c r="FH71" i="1" s="1"/>
  <c r="Q54" i="2"/>
  <c r="FH77" i="1" s="1"/>
  <c r="P48" i="2"/>
  <c r="FG67" i="1" s="1"/>
  <c r="C15" i="4" s="1"/>
  <c r="FF53" i="1"/>
  <c r="FL40" i="1" s="1"/>
  <c r="FF54" i="1"/>
  <c r="FL84" i="1" s="1"/>
  <c r="FP83" i="1" s="1"/>
  <c r="R56" i="2"/>
  <c r="FI79" i="1" s="1"/>
  <c r="E17" i="4" s="1"/>
  <c r="Q38" i="2"/>
  <c r="FH53" i="1" s="1"/>
  <c r="S48" i="2"/>
  <c r="R38" i="2"/>
  <c r="FI53" i="1" s="1"/>
  <c r="FF78" i="1"/>
  <c r="Q55" i="2"/>
  <c r="FH78" i="1" s="1"/>
  <c r="P55" i="2"/>
  <c r="FG78" i="1" s="1"/>
  <c r="S55" i="2"/>
  <c r="R55" i="2"/>
  <c r="FI78" i="1" s="1"/>
  <c r="FF61" i="1"/>
  <c r="A14" i="4" s="1"/>
  <c r="H14" i="4" s="1"/>
  <c r="Q44" i="2"/>
  <c r="FH61" i="1" s="1"/>
  <c r="D14" i="4" s="1"/>
  <c r="P44" i="2"/>
  <c r="FG61" i="1" s="1"/>
  <c r="C14" i="4" s="1"/>
  <c r="S44" i="2"/>
  <c r="R44" i="2"/>
  <c r="FI61" i="1" s="1"/>
  <c r="E14" i="4" s="1"/>
  <c r="Q45" i="2"/>
  <c r="FH62" i="1" s="1"/>
  <c r="FF60" i="1"/>
  <c r="P43" i="2"/>
  <c r="FG60" i="1" s="1"/>
  <c r="Q43" i="2"/>
  <c r="FH60" i="1" s="1"/>
  <c r="S43" i="2"/>
  <c r="R43" i="2"/>
  <c r="FI60" i="1" s="1"/>
  <c r="R46" i="2"/>
  <c r="FI65" i="1" s="1"/>
  <c r="S46" i="2"/>
  <c r="P46" i="2"/>
  <c r="FG65" i="1" s="1"/>
  <c r="FF65" i="1"/>
  <c r="Q46" i="2"/>
  <c r="FH65" i="1" s="1"/>
  <c r="FF80" i="1"/>
  <c r="S57" i="2"/>
  <c r="R57" i="2"/>
  <c r="FI80" i="1" s="1"/>
  <c r="Q57" i="2"/>
  <c r="FH80" i="1" s="1"/>
  <c r="P47" i="2"/>
  <c r="FG66" i="1" s="1"/>
  <c r="Q47" i="2"/>
  <c r="FH66" i="1" s="1"/>
  <c r="FF55" i="1"/>
  <c r="A13" i="4" s="1"/>
  <c r="H13" i="4" s="1"/>
  <c r="S40" i="2"/>
  <c r="Q40" i="2"/>
  <c r="FH55" i="1" s="1"/>
  <c r="D13" i="4" s="1"/>
  <c r="P40" i="2"/>
  <c r="FG55" i="1" s="1"/>
  <c r="C13" i="4" s="1"/>
  <c r="R40" i="2"/>
  <c r="FI55" i="1" s="1"/>
  <c r="E13" i="4" s="1"/>
  <c r="FF62" i="1"/>
  <c r="P45" i="2"/>
  <c r="FG62" i="1" s="1"/>
  <c r="K13" i="2"/>
  <c r="K18" i="2"/>
  <c r="K17" i="2"/>
  <c r="K28" i="2"/>
  <c r="K11" i="2"/>
  <c r="K15" i="2"/>
  <c r="K10" i="2"/>
  <c r="K12" i="2"/>
  <c r="K14" i="2"/>
  <c r="K16" i="2"/>
  <c r="K27" i="2"/>
  <c r="K29" i="2"/>
  <c r="K26" i="2"/>
  <c r="K22" i="2"/>
  <c r="K21" i="2"/>
  <c r="K25" i="2"/>
  <c r="K23" i="2"/>
  <c r="K20" i="2"/>
  <c r="K24" i="2"/>
  <c r="K19" i="2"/>
  <c r="FP101" i="1" l="1"/>
  <c r="FL42" i="1"/>
  <c r="FP75" i="1"/>
  <c r="FL36" i="1"/>
  <c r="FL82" i="1"/>
  <c r="FP81" i="1" s="1"/>
  <c r="FP99" i="1"/>
  <c r="FR98" i="1" s="1"/>
  <c r="FV98" i="1" s="1"/>
  <c r="FX92" i="1" s="1"/>
  <c r="GB92" i="1" s="1"/>
  <c r="GD80" i="1" s="1"/>
  <c r="GH80" i="1" s="1"/>
  <c r="GJ56" i="1" s="1"/>
  <c r="FL66" i="1"/>
  <c r="FP65" i="1" s="1"/>
  <c r="G16" i="4"/>
  <c r="G17" i="4"/>
  <c r="N13" i="2"/>
  <c r="O13" i="2" s="1"/>
  <c r="FF14" i="1" s="1"/>
  <c r="N12" i="2"/>
  <c r="O12" i="2" s="1"/>
  <c r="FF13" i="1" s="1"/>
  <c r="A6" i="4" s="1"/>
  <c r="H6" i="4" s="1"/>
  <c r="N16" i="2"/>
  <c r="O16" i="2" s="1"/>
  <c r="FF19" i="1" s="1"/>
  <c r="A7" i="4" s="1"/>
  <c r="H7" i="4" s="1"/>
  <c r="N10" i="2"/>
  <c r="O10" i="2" s="1"/>
  <c r="R10" i="2" s="1"/>
  <c r="FI11" i="1" s="1"/>
  <c r="N11" i="2"/>
  <c r="O11" i="2" s="1"/>
  <c r="FF12" i="1" s="1"/>
  <c r="FL22" i="1" s="1"/>
  <c r="N15" i="2"/>
  <c r="O15" i="2" s="1"/>
  <c r="FF18" i="1" s="1"/>
  <c r="FL24" i="1" s="1"/>
  <c r="N14" i="2"/>
  <c r="O14" i="2" s="1"/>
  <c r="FF17" i="1" s="1"/>
  <c r="FL94" i="1" s="1"/>
  <c r="FP93" i="1" s="1"/>
  <c r="N17" i="2"/>
  <c r="O17" i="2" s="1"/>
  <c r="FF20" i="1" s="1"/>
  <c r="N27" i="2"/>
  <c r="O27" i="2" s="1"/>
  <c r="FF36" i="1" s="1"/>
  <c r="FL64" i="1" s="1"/>
  <c r="FP63" i="1" s="1"/>
  <c r="N28" i="2"/>
  <c r="O28" i="2" s="1"/>
  <c r="P28" i="2" s="1"/>
  <c r="FG37" i="1" s="1"/>
  <c r="N29" i="2"/>
  <c r="O29" i="2" s="1"/>
  <c r="P29" i="2" s="1"/>
  <c r="FG38" i="1" s="1"/>
  <c r="N26" i="2"/>
  <c r="O26" i="2" s="1"/>
  <c r="FF35" i="1" s="1"/>
  <c r="FL10" i="1" s="1"/>
  <c r="N20" i="2"/>
  <c r="O20" i="2" s="1"/>
  <c r="FF25" i="1" s="1"/>
  <c r="N19" i="2"/>
  <c r="O19" i="2" s="1"/>
  <c r="FF24" i="1" s="1"/>
  <c r="FL30" i="1" s="1"/>
  <c r="N24" i="2"/>
  <c r="O24" i="2" s="1"/>
  <c r="FF31" i="1" s="1"/>
  <c r="N21" i="2"/>
  <c r="O21" i="2" s="1"/>
  <c r="FF26" i="1" s="1"/>
  <c r="N18" i="2"/>
  <c r="O18" i="2" s="1"/>
  <c r="FF23" i="1" s="1"/>
  <c r="FL58" i="1" s="1"/>
  <c r="FP57" i="1" s="1"/>
  <c r="N23" i="2"/>
  <c r="O23" i="2" s="1"/>
  <c r="R23" i="2" s="1"/>
  <c r="FI30" i="1" s="1"/>
  <c r="N22" i="2"/>
  <c r="O22" i="2" s="1"/>
  <c r="FF29" i="1" s="1"/>
  <c r="FL46" i="1" s="1"/>
  <c r="N25" i="2"/>
  <c r="O25" i="2" s="1"/>
  <c r="Q25" i="2" s="1"/>
  <c r="FH32" i="1" s="1"/>
  <c r="P10" i="2" l="1"/>
  <c r="FG11" i="1" s="1"/>
  <c r="P16" i="2"/>
  <c r="FG19" i="1" s="1"/>
  <c r="C7" i="4" s="1"/>
  <c r="Q10" i="2"/>
  <c r="FH11" i="1" s="1"/>
  <c r="P12" i="2"/>
  <c r="FG13" i="1" s="1"/>
  <c r="C6" i="4" s="1"/>
  <c r="Q13" i="2"/>
  <c r="FH14" i="1" s="1"/>
  <c r="P13" i="2"/>
  <c r="FG14" i="1" s="1"/>
  <c r="S10" i="2"/>
  <c r="FJ11" i="1" s="1"/>
  <c r="S16" i="2"/>
  <c r="FJ19" i="1" s="1"/>
  <c r="F7" i="4" s="1"/>
  <c r="S13" i="2"/>
  <c r="FJ14" i="1" s="1"/>
  <c r="S12" i="2"/>
  <c r="FJ13" i="1" s="1"/>
  <c r="F6" i="4" s="1"/>
  <c r="R13" i="2"/>
  <c r="FI14" i="1" s="1"/>
  <c r="Q12" i="2"/>
  <c r="FH13" i="1" s="1"/>
  <c r="D6" i="4" s="1"/>
  <c r="Q16" i="2"/>
  <c r="FH19" i="1" s="1"/>
  <c r="D7" i="4" s="1"/>
  <c r="P11" i="2"/>
  <c r="FG12" i="1" s="1"/>
  <c r="R11" i="2"/>
  <c r="FI12" i="1" s="1"/>
  <c r="R15" i="2"/>
  <c r="FI18" i="1" s="1"/>
  <c r="Q15" i="2"/>
  <c r="FH18" i="1" s="1"/>
  <c r="FF11" i="1"/>
  <c r="FL70" i="1" s="1"/>
  <c r="FP69" i="1" s="1"/>
  <c r="R16" i="2"/>
  <c r="FI19" i="1" s="1"/>
  <c r="E7" i="4" s="1"/>
  <c r="R12" i="2"/>
  <c r="FI13" i="1" s="1"/>
  <c r="E6" i="4" s="1"/>
  <c r="Q11" i="2"/>
  <c r="FH12" i="1" s="1"/>
  <c r="P15" i="2"/>
  <c r="FG18" i="1" s="1"/>
  <c r="S15" i="2"/>
  <c r="FJ18" i="1" s="1"/>
  <c r="S11" i="2"/>
  <c r="FJ12" i="1" s="1"/>
  <c r="R14" i="2"/>
  <c r="FI17" i="1" s="1"/>
  <c r="Q17" i="2"/>
  <c r="FH20" i="1" s="1"/>
  <c r="P14" i="2"/>
  <c r="FG17" i="1" s="1"/>
  <c r="R17" i="2"/>
  <c r="FI20" i="1" s="1"/>
  <c r="S17" i="2"/>
  <c r="FJ20" i="1" s="1"/>
  <c r="Q14" i="2"/>
  <c r="FH17" i="1" s="1"/>
  <c r="S14" i="2"/>
  <c r="FJ17" i="1" s="1"/>
  <c r="P17" i="2"/>
  <c r="FG20" i="1" s="1"/>
  <c r="A9" i="4"/>
  <c r="H9" i="4" s="1"/>
  <c r="A8" i="4"/>
  <c r="H8" i="4" s="1"/>
  <c r="C10" i="4"/>
  <c r="S27" i="2"/>
  <c r="FJ36" i="1" s="1"/>
  <c r="P27" i="2"/>
  <c r="FG36" i="1" s="1"/>
  <c r="R27" i="2"/>
  <c r="FI36" i="1" s="1"/>
  <c r="Q27" i="2"/>
  <c r="FH36" i="1" s="1"/>
  <c r="FP33" i="1"/>
  <c r="S28" i="2"/>
  <c r="FJ37" i="1" s="1"/>
  <c r="R29" i="2"/>
  <c r="FI38" i="1" s="1"/>
  <c r="R28" i="2"/>
  <c r="FI37" i="1" s="1"/>
  <c r="S29" i="2"/>
  <c r="FJ38" i="1" s="1"/>
  <c r="P26" i="2"/>
  <c r="FG35" i="1" s="1"/>
  <c r="Q26" i="2"/>
  <c r="FH35" i="1" s="1"/>
  <c r="FF37" i="1"/>
  <c r="R26" i="2"/>
  <c r="FI35" i="1" s="1"/>
  <c r="FF38" i="1"/>
  <c r="Q29" i="2"/>
  <c r="FH38" i="1" s="1"/>
  <c r="S26" i="2"/>
  <c r="FJ35" i="1" s="1"/>
  <c r="Q28" i="2"/>
  <c r="FH37" i="1" s="1"/>
  <c r="Q24" i="2"/>
  <c r="FH31" i="1" s="1"/>
  <c r="P20" i="2"/>
  <c r="FG25" i="1" s="1"/>
  <c r="R21" i="2"/>
  <c r="FI26" i="1" s="1"/>
  <c r="Q21" i="2"/>
  <c r="FH26" i="1" s="1"/>
  <c r="P18" i="2"/>
  <c r="FG23" i="1" s="1"/>
  <c r="Q20" i="2"/>
  <c r="FH25" i="1" s="1"/>
  <c r="S20" i="2"/>
  <c r="FJ25" i="1" s="1"/>
  <c r="R20" i="2"/>
  <c r="FI25" i="1" s="1"/>
  <c r="Q18" i="2"/>
  <c r="FH23" i="1" s="1"/>
  <c r="R18" i="2"/>
  <c r="FI23" i="1" s="1"/>
  <c r="P24" i="2"/>
  <c r="FG31" i="1" s="1"/>
  <c r="S21" i="2"/>
  <c r="FJ26" i="1" s="1"/>
  <c r="R24" i="2"/>
  <c r="FI31" i="1" s="1"/>
  <c r="P21" i="2"/>
  <c r="FG26" i="1" s="1"/>
  <c r="P19" i="2"/>
  <c r="FG24" i="1" s="1"/>
  <c r="Q19" i="2"/>
  <c r="FH24" i="1" s="1"/>
  <c r="S19" i="2"/>
  <c r="FJ24" i="1" s="1"/>
  <c r="S18" i="2"/>
  <c r="FJ23" i="1" s="1"/>
  <c r="S24" i="2"/>
  <c r="FJ31" i="1" s="1"/>
  <c r="R19" i="2"/>
  <c r="FI24" i="1" s="1"/>
  <c r="P22" i="2"/>
  <c r="FG29" i="1" s="1"/>
  <c r="FP39" i="1" s="1"/>
  <c r="P25" i="2"/>
  <c r="FG32" i="1" s="1"/>
  <c r="R25" i="2"/>
  <c r="FI32" i="1" s="1"/>
  <c r="Q22" i="2"/>
  <c r="FH29" i="1" s="1"/>
  <c r="FF30" i="1"/>
  <c r="FF32" i="1"/>
  <c r="Q23" i="2"/>
  <c r="FH30" i="1" s="1"/>
  <c r="S23" i="2"/>
  <c r="FJ30" i="1" s="1"/>
  <c r="P23" i="2"/>
  <c r="FG30" i="1" s="1"/>
  <c r="S22" i="2"/>
  <c r="FJ29" i="1" s="1"/>
  <c r="R22" i="2"/>
  <c r="FI29" i="1" s="1"/>
  <c r="S25" i="2"/>
  <c r="FJ32" i="1" s="1"/>
  <c r="FP29" i="1"/>
  <c r="FP53" i="1"/>
  <c r="FP9" i="1"/>
  <c r="FL88" i="1" l="1"/>
  <c r="FP87" i="1" s="1"/>
  <c r="FP15" i="1"/>
  <c r="FR14" i="1" s="1"/>
  <c r="FV14" i="1" s="1"/>
  <c r="FX18" i="1" s="1"/>
  <c r="GB18" i="1" s="1"/>
  <c r="G6" i="4"/>
  <c r="G7" i="4"/>
  <c r="F9" i="4"/>
  <c r="D9" i="4"/>
  <c r="A10" i="4"/>
  <c r="H10" i="4" s="1"/>
  <c r="F10" i="4"/>
  <c r="F8" i="4"/>
  <c r="D8" i="4"/>
  <c r="D10" i="4"/>
  <c r="E8" i="4"/>
  <c r="C9" i="4"/>
  <c r="C8" i="4"/>
  <c r="E9" i="4"/>
  <c r="E10" i="4"/>
  <c r="FP21" i="1"/>
  <c r="FR36" i="1"/>
  <c r="FV36" i="1" s="1"/>
  <c r="FP17" i="1"/>
  <c r="FP45" i="1"/>
  <c r="FR48" i="1" s="1"/>
  <c r="FR50" i="1"/>
  <c r="FV50" i="1" s="1"/>
  <c r="FX44" i="1" s="1"/>
  <c r="GB44" i="1" s="1"/>
  <c r="GD32" i="1" s="1"/>
  <c r="GH32" i="1" s="1"/>
  <c r="GJ54" i="1" s="1"/>
  <c r="FR38" i="1"/>
  <c r="FX42" i="1" l="1"/>
  <c r="FV38" i="1"/>
  <c r="FV48" i="1"/>
  <c r="G33" i="2"/>
  <c r="H33" i="2" s="1"/>
  <c r="G10" i="4"/>
  <c r="G8" i="4"/>
  <c r="G9" i="4"/>
  <c r="GB42" i="1" l="1"/>
  <c r="K31" i="2"/>
  <c r="K33" i="2"/>
  <c r="K30" i="2"/>
  <c r="K32" i="2"/>
  <c r="O37" i="2"/>
  <c r="FF50" i="1" s="1"/>
  <c r="O36" i="2"/>
  <c r="FF49" i="1" s="1"/>
  <c r="A12" i="4" s="1"/>
  <c r="H12" i="4" s="1"/>
  <c r="O35" i="2"/>
  <c r="O34" i="2"/>
  <c r="N33" i="2" l="1"/>
  <c r="O33" i="2" s="1"/>
  <c r="R33" i="2" s="1"/>
  <c r="FI44" i="1" s="1"/>
  <c r="N30" i="2"/>
  <c r="O30" i="2" s="1"/>
  <c r="S30" i="2" s="1"/>
  <c r="FJ41" i="1" s="1"/>
  <c r="N31" i="2"/>
  <c r="O31" i="2" s="1"/>
  <c r="R31" i="2" s="1"/>
  <c r="FI42" i="1" s="1"/>
  <c r="N32" i="2"/>
  <c r="O32" i="2" s="1"/>
  <c r="R32" i="2" s="1"/>
  <c r="FI43" i="1" s="1"/>
  <c r="FF47" i="1"/>
  <c r="FL52" i="1" s="1"/>
  <c r="FP51" i="1" s="1"/>
  <c r="P34" i="2"/>
  <c r="FG47" i="1" s="1"/>
  <c r="Q34" i="2"/>
  <c r="FH47" i="1" s="1"/>
  <c r="R34" i="2"/>
  <c r="FI47" i="1" s="1"/>
  <c r="S34" i="2"/>
  <c r="FF48" i="1"/>
  <c r="FL90" i="1" s="1"/>
  <c r="FP89" i="1" s="1"/>
  <c r="Q35" i="2"/>
  <c r="FH48" i="1" s="1"/>
  <c r="P35" i="2"/>
  <c r="FG48" i="1" s="1"/>
  <c r="S35" i="2"/>
  <c r="R35" i="2"/>
  <c r="FI48" i="1" s="1"/>
  <c r="R36" i="2"/>
  <c r="FI49" i="1" s="1"/>
  <c r="E12" i="4" s="1"/>
  <c r="Q36" i="2"/>
  <c r="FH49" i="1" s="1"/>
  <c r="D12" i="4" s="1"/>
  <c r="P36" i="2"/>
  <c r="FG49" i="1" s="1"/>
  <c r="C12" i="4" s="1"/>
  <c r="S36" i="2"/>
  <c r="S37" i="2"/>
  <c r="R37" i="2"/>
  <c r="FI50" i="1" s="1"/>
  <c r="Q37" i="2"/>
  <c r="FH50" i="1" s="1"/>
  <c r="P37" i="2"/>
  <c r="FG50" i="1" s="1"/>
  <c r="F13" i="4"/>
  <c r="G13" i="4" s="1"/>
  <c r="F15" i="4"/>
  <c r="G15" i="4" s="1"/>
  <c r="F14" i="4"/>
  <c r="G14" i="4" s="1"/>
  <c r="F12" i="4"/>
  <c r="G12" i="4" l="1"/>
  <c r="S33" i="2"/>
  <c r="FJ44" i="1" s="1"/>
  <c r="P33" i="2"/>
  <c r="FG44" i="1" s="1"/>
  <c r="Q30" i="2"/>
  <c r="FH41" i="1" s="1"/>
  <c r="FF41" i="1"/>
  <c r="FL28" i="1" s="1"/>
  <c r="FP27" i="1" s="1"/>
  <c r="FR26" i="1" s="1"/>
  <c r="FV26" i="1" s="1"/>
  <c r="FF44" i="1"/>
  <c r="Q33" i="2"/>
  <c r="FH44" i="1" s="1"/>
  <c r="S31" i="2"/>
  <c r="FJ42" i="1" s="1"/>
  <c r="R30" i="2"/>
  <c r="FI41" i="1" s="1"/>
  <c r="FF42" i="1"/>
  <c r="FF43" i="1"/>
  <c r="A11" i="4" s="1"/>
  <c r="H11" i="4" s="1"/>
  <c r="P32" i="2"/>
  <c r="FG43" i="1" s="1"/>
  <c r="C11" i="4" s="1"/>
  <c r="S32" i="2"/>
  <c r="FJ43" i="1" s="1"/>
  <c r="F11" i="4" s="1"/>
  <c r="P30" i="2"/>
  <c r="FG41" i="1" s="1"/>
  <c r="Q31" i="2"/>
  <c r="FH42" i="1" s="1"/>
  <c r="Q32" i="2"/>
  <c r="FH43" i="1" s="1"/>
  <c r="D11" i="4" s="1"/>
  <c r="P31" i="2"/>
  <c r="FG42" i="1" s="1"/>
  <c r="E11" i="4"/>
  <c r="FP41" i="1" l="1"/>
  <c r="FL60" i="1"/>
  <c r="FP59" i="1" s="1"/>
  <c r="G11" i="4"/>
  <c r="I11" i="4" l="1"/>
  <c r="K11" i="4" s="1"/>
  <c r="L11" i="4" s="1"/>
  <c r="I8" i="4"/>
  <c r="K8" i="4" s="1"/>
  <c r="M8" i="4" s="1"/>
  <c r="I16" i="4"/>
  <c r="K16" i="4" s="1"/>
  <c r="O16" i="4" s="1"/>
  <c r="I13" i="4"/>
  <c r="K13" i="4" s="1"/>
  <c r="M13" i="4" s="1"/>
  <c r="I17" i="4"/>
  <c r="K17" i="4" s="1"/>
  <c r="P17" i="4" s="1"/>
  <c r="I10" i="4"/>
  <c r="K10" i="4" s="1"/>
  <c r="M10" i="4" s="1"/>
  <c r="I15" i="4"/>
  <c r="K15" i="4" s="1"/>
  <c r="N15" i="4" s="1"/>
  <c r="I14" i="4"/>
  <c r="K14" i="4" s="1"/>
  <c r="L14" i="4" s="1"/>
  <c r="I7" i="4"/>
  <c r="K7" i="4" s="1"/>
  <c r="O7" i="4" s="1"/>
  <c r="I9" i="4"/>
  <c r="K9" i="4" s="1"/>
  <c r="O9" i="4" s="1"/>
  <c r="I12" i="4"/>
  <c r="K12" i="4" s="1"/>
  <c r="L12" i="4" s="1"/>
  <c r="I6" i="4"/>
  <c r="K6" i="4" s="1"/>
  <c r="Q6" i="4" s="1"/>
  <c r="Q15" i="4" l="1"/>
  <c r="L9" i="4"/>
  <c r="L15" i="4"/>
  <c r="P9" i="4"/>
  <c r="Q13" i="4"/>
  <c r="N11" i="4"/>
  <c r="O13" i="4"/>
  <c r="O11" i="4"/>
  <c r="P13" i="4"/>
  <c r="N8" i="4"/>
  <c r="P11" i="4"/>
  <c r="L16" i="4"/>
  <c r="P7" i="4"/>
  <c r="N7" i="4"/>
  <c r="L7" i="4"/>
  <c r="O17" i="4"/>
  <c r="Q7" i="4"/>
  <c r="N16" i="4"/>
  <c r="P12" i="4"/>
  <c r="M17" i="4"/>
  <c r="M12" i="4"/>
  <c r="Q9" i="4"/>
  <c r="N17" i="4"/>
  <c r="M9" i="4"/>
  <c r="N12" i="4"/>
  <c r="P15" i="4"/>
  <c r="Q12" i="4"/>
  <c r="Q10" i="4"/>
  <c r="M16" i="4"/>
  <c r="O12" i="4"/>
  <c r="M7" i="4"/>
  <c r="L10" i="4"/>
  <c r="N10" i="4"/>
  <c r="Q17" i="4"/>
  <c r="L17" i="4"/>
  <c r="P16" i="4"/>
  <c r="P10" i="4"/>
  <c r="Q16" i="4"/>
  <c r="O10" i="4"/>
  <c r="M14" i="4"/>
  <c r="P8" i="4"/>
  <c r="N9" i="4"/>
  <c r="M15" i="4"/>
  <c r="N13" i="4"/>
  <c r="M6" i="4"/>
  <c r="L6" i="4"/>
  <c r="N6" i="4"/>
  <c r="O6" i="4"/>
  <c r="P6" i="4"/>
  <c r="N14" i="4"/>
  <c r="Q8" i="4"/>
  <c r="O8" i="4"/>
  <c r="Q11" i="4"/>
  <c r="Q14" i="4"/>
  <c r="L8" i="4"/>
  <c r="M11" i="4"/>
  <c r="O15" i="4"/>
  <c r="L13" i="4"/>
  <c r="P14" i="4"/>
  <c r="O14" i="4"/>
  <c r="X38" i="4" l="1"/>
  <c r="AH19" i="4"/>
  <c r="AJ40" i="4" s="1"/>
  <c r="Y51" i="4"/>
  <c r="FP47" i="1" s="1"/>
  <c r="Z47" i="4"/>
  <c r="Z38" i="4"/>
  <c r="X46" i="4"/>
  <c r="X37" i="4"/>
  <c r="AE40" i="4"/>
  <c r="AE37" i="4"/>
  <c r="X45" i="4"/>
  <c r="AE50" i="4"/>
  <c r="Y38" i="4"/>
  <c r="Y47" i="4"/>
  <c r="Z46" i="4"/>
  <c r="AE51" i="4"/>
  <c r="FP35" i="1" s="1"/>
  <c r="Z44" i="4"/>
  <c r="Y50" i="4"/>
  <c r="AE38" i="4"/>
  <c r="X44" i="4"/>
  <c r="X40" i="4"/>
  <c r="Z40" i="4"/>
  <c r="Z43" i="4"/>
  <c r="X39" i="4"/>
  <c r="X41" i="4"/>
  <c r="Y42" i="4"/>
  <c r="AE49" i="4"/>
  <c r="Z50" i="4"/>
  <c r="Y43" i="4"/>
  <c r="X43" i="4"/>
  <c r="Z45" i="4"/>
  <c r="Y46" i="4"/>
  <c r="AE48" i="4"/>
  <c r="X47" i="4"/>
  <c r="X50" i="4"/>
  <c r="Y40" i="4"/>
  <c r="AE41" i="4"/>
  <c r="Z42" i="4"/>
  <c r="Y49" i="4"/>
  <c r="AE43" i="4"/>
  <c r="Z39" i="4"/>
  <c r="Y39" i="4"/>
  <c r="X48" i="4"/>
  <c r="AE46" i="4"/>
  <c r="Y44" i="4"/>
  <c r="Z48" i="4"/>
  <c r="AE39" i="4"/>
  <c r="AE42" i="4"/>
  <c r="Z49" i="4"/>
  <c r="Z37" i="4"/>
  <c r="Y37" i="4"/>
  <c r="X42" i="4"/>
  <c r="X49" i="4"/>
  <c r="X51" i="4"/>
  <c r="FP11" i="1" s="1"/>
  <c r="FR12" i="1" s="1"/>
  <c r="FV12" i="1" s="1"/>
  <c r="Y48" i="4"/>
  <c r="AE44" i="4"/>
  <c r="AE45" i="4"/>
  <c r="Z51" i="4"/>
  <c r="FP23" i="1" s="1"/>
  <c r="FR24" i="1" s="1"/>
  <c r="FV24" i="1" s="1"/>
  <c r="AE47" i="4"/>
  <c r="Z41" i="4"/>
  <c r="Y41" i="4"/>
  <c r="Y45" i="4"/>
  <c r="FX20" i="1"/>
  <c r="GB20" i="1" s="1"/>
  <c r="GD30" i="1" s="1"/>
  <c r="GH30" i="1" s="1"/>
  <c r="GJ63" i="1" s="1"/>
  <c r="AG31" i="4" l="1"/>
  <c r="AJ31" i="4"/>
  <c r="AH25" i="4"/>
  <c r="AK50" i="4"/>
  <c r="AI49" i="4"/>
  <c r="AJ44" i="4"/>
  <c r="AI43" i="4"/>
  <c r="AL49" i="4"/>
  <c r="AL50" i="4"/>
  <c r="AL30" i="4"/>
  <c r="AL29" i="4"/>
  <c r="AL40" i="4"/>
  <c r="AG51" i="4"/>
  <c r="AI41" i="4"/>
  <c r="AJ38" i="4"/>
  <c r="AL26" i="4"/>
  <c r="AH50" i="4"/>
  <c r="AK37" i="4"/>
  <c r="AK46" i="4"/>
  <c r="AJ46" i="4"/>
  <c r="AG38" i="4"/>
  <c r="AG26" i="4"/>
  <c r="AG30" i="4"/>
  <c r="AJ30" i="4"/>
  <c r="AL51" i="4"/>
  <c r="AI46" i="4"/>
  <c r="AK24" i="4"/>
  <c r="AJ27" i="4"/>
  <c r="AI29" i="4"/>
  <c r="AH27" i="4"/>
  <c r="AG43" i="4"/>
  <c r="AJ42" i="4"/>
  <c r="AK40" i="4"/>
  <c r="AG47" i="4"/>
  <c r="AI24" i="4"/>
  <c r="AJ26" i="4"/>
  <c r="AI28" i="4"/>
  <c r="AJ29" i="4"/>
  <c r="AL46" i="4"/>
  <c r="AH42" i="4"/>
  <c r="AG49" i="4"/>
  <c r="AH45" i="4"/>
  <c r="AH51" i="4"/>
  <c r="AI26" i="4"/>
  <c r="AK27" i="4"/>
  <c r="AI25" i="4"/>
  <c r="AI30" i="4"/>
  <c r="AG29" i="4"/>
  <c r="AK29" i="4"/>
  <c r="AL24" i="4"/>
  <c r="AL28" i="4"/>
  <c r="AG37" i="4"/>
  <c r="AI47" i="4"/>
  <c r="AG41" i="4"/>
  <c r="AL45" i="4"/>
  <c r="AK51" i="4"/>
  <c r="AI45" i="4"/>
  <c r="AH37" i="4"/>
  <c r="AG39" i="4"/>
  <c r="AI48" i="4"/>
  <c r="AK47" i="4"/>
  <c r="AH49" i="4"/>
  <c r="AK42" i="4"/>
  <c r="AG44" i="4"/>
  <c r="AJ28" i="4"/>
  <c r="AJ45" i="4"/>
  <c r="AL39" i="4"/>
  <c r="AI51" i="4"/>
  <c r="AG48" i="4"/>
  <c r="AG27" i="4"/>
  <c r="AK39" i="4"/>
  <c r="AJ48" i="4"/>
  <c r="AH29" i="4"/>
  <c r="AK26" i="4"/>
  <c r="AK25" i="4"/>
  <c r="AK30" i="4"/>
  <c r="AH26" i="4"/>
  <c r="AI31" i="4"/>
  <c r="AI27" i="4"/>
  <c r="AJ39" i="4"/>
  <c r="AJ41" i="4"/>
  <c r="AG50" i="4"/>
  <c r="AH38" i="4"/>
  <c r="AL41" i="4"/>
  <c r="AJ47" i="4"/>
  <c r="AH41" i="4"/>
  <c r="AL42" i="4"/>
  <c r="AG42" i="4"/>
  <c r="AL37" i="4"/>
  <c r="AJ37" i="4"/>
  <c r="AK48" i="4"/>
  <c r="AI37" i="4"/>
  <c r="AH24" i="4"/>
  <c r="AJ25" i="4"/>
  <c r="AI42" i="4"/>
  <c r="AG45" i="4"/>
  <c r="AG40" i="4"/>
  <c r="AH46" i="4"/>
  <c r="AL27" i="4"/>
  <c r="AH31" i="4"/>
  <c r="AK28" i="4"/>
  <c r="AK49" i="4"/>
  <c r="AK38" i="4"/>
  <c r="AH39" i="4"/>
  <c r="AI38" i="4"/>
  <c r="AL47" i="4"/>
  <c r="AH48" i="4"/>
  <c r="AI40" i="4"/>
  <c r="AG46" i="4"/>
  <c r="AH44" i="4"/>
  <c r="AL43" i="4"/>
  <c r="AJ50" i="4"/>
  <c r="AL38" i="4"/>
  <c r="AJ51" i="4"/>
  <c r="AH30" i="4"/>
  <c r="AJ24" i="4"/>
  <c r="AG25" i="4"/>
  <c r="AL25" i="4"/>
  <c r="AH28" i="4"/>
  <c r="AK31" i="4"/>
  <c r="AG24" i="4"/>
  <c r="AG28" i="4"/>
  <c r="AL31" i="4"/>
  <c r="AI39" i="4"/>
  <c r="AK44" i="4"/>
  <c r="AH40" i="4"/>
  <c r="AJ43" i="4"/>
  <c r="AK45" i="4"/>
  <c r="AH47" i="4"/>
  <c r="AK43" i="4"/>
  <c r="AI50" i="4"/>
  <c r="AL48" i="4"/>
  <c r="AJ49" i="4"/>
  <c r="AK41" i="4"/>
  <c r="AH43" i="4"/>
  <c r="AI44" i="4"/>
  <c r="AL44" i="4"/>
  <c r="AM30" i="4" l="1"/>
  <c r="AM48" i="4"/>
  <c r="AM37" i="4"/>
  <c r="AM51" i="4"/>
  <c r="AM40" i="4"/>
  <c r="AM39" i="4"/>
  <c r="AM26" i="4"/>
  <c r="AM27" i="4"/>
  <c r="AM46" i="4"/>
  <c r="AM43" i="4"/>
  <c r="AM38" i="4"/>
  <c r="AM50" i="4"/>
  <c r="AM41" i="4"/>
  <c r="AM42" i="4"/>
  <c r="AM24" i="4"/>
  <c r="AM47" i="4"/>
  <c r="AM45" i="4"/>
  <c r="AM29" i="4"/>
  <c r="AM49" i="4"/>
  <c r="AM44" i="4"/>
  <c r="AM25" i="4"/>
  <c r="AM31" i="4"/>
  <c r="AM28" i="4"/>
</calcChain>
</file>

<file path=xl/sharedStrings.xml><?xml version="1.0" encoding="utf-8"?>
<sst xmlns="http://schemas.openxmlformats.org/spreadsheetml/2006/main" count="893" uniqueCount="282">
  <si>
    <t>Score</t>
  </si>
  <si>
    <t>Pen</t>
  </si>
  <si>
    <t>Pays</t>
  </si>
  <si>
    <t>BP</t>
  </si>
  <si>
    <t>BC</t>
  </si>
  <si>
    <t>+/-</t>
  </si>
  <si>
    <t>Points</t>
  </si>
  <si>
    <t>Vainqueur</t>
  </si>
  <si>
    <t>Groupe</t>
  </si>
  <si>
    <t xml:space="preserve">C
</t>
  </si>
  <si>
    <t xml:space="preserve">A
</t>
  </si>
  <si>
    <t xml:space="preserve">B
</t>
  </si>
  <si>
    <t xml:space="preserve">D
</t>
  </si>
  <si>
    <t xml:space="preserve">E
</t>
  </si>
  <si>
    <t xml:space="preserve">F
</t>
  </si>
  <si>
    <t>Date</t>
  </si>
  <si>
    <t>BC : buts contre</t>
  </si>
  <si>
    <t>BP : buts pour</t>
  </si>
  <si>
    <t>Tableau et résultats</t>
  </si>
  <si>
    <t>Match gagné : 3 points</t>
  </si>
  <si>
    <t>Match nul : 1 point</t>
  </si>
  <si>
    <t>Lieu</t>
  </si>
  <si>
    <t>Diff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</si>
  <si>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</si>
  <si>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</si>
  <si>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</si>
  <si>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</si>
  <si>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</si>
  <si>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</si>
  <si>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Remplissez les cases bleues uniquement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</si>
  <si>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</si>
  <si>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</si>
  <si>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</si>
  <si>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</si>
  <si>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</si>
  <si>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</si>
  <si>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</si>
  <si>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</si>
  <si>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</si>
  <si>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</si>
  <si>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</si>
  <si>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</si>
  <si>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</si>
  <si>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</si>
  <si>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</si>
  <si>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</si>
  <si>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</si>
  <si>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</si>
  <si>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</si>
  <si>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</si>
  <si>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</si>
  <si>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</si>
  <si>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</si>
  <si>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Paramètres</t>
  </si>
  <si>
    <t>A1</t>
  </si>
  <si>
    <t>Code</t>
  </si>
  <si>
    <t>A</t>
  </si>
  <si>
    <t>Pays :</t>
  </si>
  <si>
    <t>Contre :</t>
  </si>
  <si>
    <t>Buts pour</t>
  </si>
  <si>
    <t>Buts contre</t>
  </si>
  <si>
    <t>Clé</t>
  </si>
  <si>
    <t>Classement</t>
  </si>
  <si>
    <t>n°</t>
  </si>
  <si>
    <t>n° inversé</t>
  </si>
  <si>
    <t>B</t>
  </si>
  <si>
    <t>C</t>
  </si>
  <si>
    <t>D</t>
  </si>
  <si>
    <t>E</t>
  </si>
  <si>
    <t>F</t>
  </si>
  <si>
    <t>clé</t>
  </si>
  <si>
    <t>pays</t>
  </si>
  <si>
    <t>PETITE FINALE :</t>
  </si>
  <si>
    <t>FINALE :</t>
  </si>
  <si>
    <t>Nom du pays</t>
  </si>
  <si>
    <t>Résultats des poules (automatique) :</t>
  </si>
  <si>
    <t>Phase de groupes :</t>
  </si>
  <si>
    <t>Quarts de finale :</t>
  </si>
  <si>
    <t>Demi-finales :</t>
  </si>
  <si>
    <t>Finale :</t>
  </si>
  <si>
    <r>
      <t xml:space="preserve">Matchs </t>
    </r>
    <r>
      <rPr>
        <i/>
        <sz val="12"/>
        <color theme="1"/>
        <rFont val="Arial"/>
        <family val="2"/>
      </rPr>
      <t>(inscrire les scores)</t>
    </r>
  </si>
  <si>
    <t>Pour obtenir le mot de passe de ce document :</t>
  </si>
  <si>
    <t>Meilleurs troisièmes :</t>
  </si>
  <si>
    <t>Calcul des meilleurs troisièmes</t>
  </si>
  <si>
    <t>Rang</t>
  </si>
  <si>
    <t>Calcul classement pour établir le rang</t>
  </si>
  <si>
    <t>Rappel pays</t>
  </si>
  <si>
    <t>Groupe d'origine</t>
  </si>
  <si>
    <t>Appariements :</t>
  </si>
  <si>
    <t>Code :</t>
  </si>
  <si>
    <t>Groupes d'origine</t>
  </si>
  <si>
    <t>Adversaires de</t>
  </si>
  <si>
    <t>Groupe d'origi.</t>
  </si>
  <si>
    <t>1er du groupe B</t>
  </si>
  <si>
    <t>1er du groupe C</t>
  </si>
  <si>
    <t>1er du groupe D</t>
  </si>
  <si>
    <t>1er du groupe E</t>
  </si>
  <si>
    <t>Contient</t>
  </si>
  <si>
    <t>X</t>
  </si>
  <si>
    <t>Combinaison retenue ?</t>
  </si>
  <si>
    <t>Affectation des 3èmes :</t>
  </si>
  <si>
    <t>Rappel nom pays</t>
  </si>
  <si>
    <t>https://www.business-plan-excel.fr/produit/mot-de-passe-simulateur-coupe-du-monde/</t>
  </si>
  <si>
    <t>Le mot de passe sera à insérer dans le menu Révision, "Ôter la protection de la feuille" et aussi "Protéger le classeur"</t>
  </si>
  <si>
    <t>G</t>
  </si>
  <si>
    <t>H</t>
  </si>
  <si>
    <t>I</t>
  </si>
  <si>
    <t>J</t>
  </si>
  <si>
    <t>K</t>
  </si>
  <si>
    <t>L</t>
  </si>
  <si>
    <t>Mexique</t>
  </si>
  <si>
    <t>G1</t>
  </si>
  <si>
    <t>G2</t>
  </si>
  <si>
    <t>G3</t>
  </si>
  <si>
    <t>G4</t>
  </si>
  <si>
    <t>H1</t>
  </si>
  <si>
    <t>H2</t>
  </si>
  <si>
    <t>H3</t>
  </si>
  <si>
    <t>H4</t>
  </si>
  <si>
    <t>I1</t>
  </si>
  <si>
    <t>I2</t>
  </si>
  <si>
    <t>I3</t>
  </si>
  <si>
    <t>I4</t>
  </si>
  <si>
    <t>J1</t>
  </si>
  <si>
    <t>J2</t>
  </si>
  <si>
    <t>J3</t>
  </si>
  <si>
    <t>J4</t>
  </si>
  <si>
    <t>K1</t>
  </si>
  <si>
    <t>K2</t>
  </si>
  <si>
    <t>K3</t>
  </si>
  <si>
    <t>K4</t>
  </si>
  <si>
    <t>L1</t>
  </si>
  <si>
    <t>L2</t>
  </si>
  <si>
    <t>L3</t>
  </si>
  <si>
    <t>L4</t>
  </si>
  <si>
    <t>Coupe du monde de football 2026</t>
  </si>
  <si>
    <t xml:space="preserve">G
</t>
  </si>
  <si>
    <t xml:space="preserve">H
</t>
  </si>
  <si>
    <t xml:space="preserve">I
</t>
  </si>
  <si>
    <t xml:space="preserve">J
</t>
  </si>
  <si>
    <t xml:space="preserve">K
</t>
  </si>
  <si>
    <t xml:space="preserve">L
</t>
  </si>
  <si>
    <t>Phase finale - Seizièmes de finale :</t>
  </si>
  <si>
    <t>Huitièmes de finale :</t>
  </si>
  <si>
    <t>Pays participants :</t>
  </si>
  <si>
    <t>1er groupe E :</t>
  </si>
  <si>
    <t>3ème groupes A/B/C/D/F :</t>
  </si>
  <si>
    <t>1er groupe I :</t>
  </si>
  <si>
    <t>3ème groupe C/D/F/G/H :</t>
  </si>
  <si>
    <t>2ème groupe A :</t>
  </si>
  <si>
    <t>2ème groupe B :</t>
  </si>
  <si>
    <t>1er groupe F :</t>
  </si>
  <si>
    <t>2ème groupe C :</t>
  </si>
  <si>
    <t>2ème groupe K :</t>
  </si>
  <si>
    <t>2ème groupe L :</t>
  </si>
  <si>
    <t>1er groupe H :</t>
  </si>
  <si>
    <t>2ème groupe J :</t>
  </si>
  <si>
    <t>1er groupe D :</t>
  </si>
  <si>
    <t>3ème groupes B/E/F/I/J :</t>
  </si>
  <si>
    <t>1er groupe G :</t>
  </si>
  <si>
    <t>3ème groupes A/E/H/I/J :</t>
  </si>
  <si>
    <t>1er groupe C :</t>
  </si>
  <si>
    <t>2ème groupe F :</t>
  </si>
  <si>
    <t>2ème groupe E :</t>
  </si>
  <si>
    <t>2ème groupe I :</t>
  </si>
  <si>
    <t>1er groupe A :</t>
  </si>
  <si>
    <t>3ème groupes C/E/F/H/I :</t>
  </si>
  <si>
    <t>1er groupe L :</t>
  </si>
  <si>
    <t>3ème groupes E/H/I/J/K :</t>
  </si>
  <si>
    <t>1er groupe J :</t>
  </si>
  <si>
    <t>2ème groupe H :</t>
  </si>
  <si>
    <t>2ème groupe D :</t>
  </si>
  <si>
    <t>2ème groupe G :</t>
  </si>
  <si>
    <t>1er groupe B :</t>
  </si>
  <si>
    <t>3ème E/F/G/I/J :</t>
  </si>
  <si>
    <t>1er groupe K :</t>
  </si>
  <si>
    <t>3ème groupe D/E/I/J/L :</t>
  </si>
  <si>
    <t>1er du groupe I</t>
  </si>
  <si>
    <t>1er du groupe G</t>
  </si>
  <si>
    <t>1er du groupe A</t>
  </si>
  <si>
    <t>1er du groupe L</t>
  </si>
  <si>
    <t>1er du groupe K</t>
  </si>
  <si>
    <t>Stade Azteca, Mexico</t>
  </si>
  <si>
    <t>Estadio Akron, Guadalajara</t>
  </si>
  <si>
    <t>Mercedes-Benz Stadium, Atlanta</t>
  </si>
  <si>
    <t xml:space="preserve">	Estadio Akron, Guadalajara</t>
  </si>
  <si>
    <t>Stade BBVA, Monterrey</t>
  </si>
  <si>
    <t>Canada</t>
  </si>
  <si>
    <t>Etats-Unis</t>
  </si>
  <si>
    <t>BMO Field, Toronto</t>
  </si>
  <si>
    <t>Levi's Stadium, San Francisco</t>
  </si>
  <si>
    <t>SoFi Stadium, Los Angeles</t>
  </si>
  <si>
    <t>BC Place, Vancouver</t>
  </si>
  <si>
    <t>Lumen Field, Seattle</t>
  </si>
  <si>
    <t>Gillette Stadium, Boston</t>
  </si>
  <si>
    <t>MetLife Stadium, New York</t>
  </si>
  <si>
    <t>Lincoln Financial Field, Philadelphie</t>
  </si>
  <si>
    <t>Hard Rock Stadium, Miami</t>
  </si>
  <si>
    <t>NRG Stadium, Houston</t>
  </si>
  <si>
    <t>Arrowhead Stadium, Kansas City</t>
  </si>
  <si>
    <t>AT&amp;T Stadium, Dallas</t>
  </si>
  <si>
    <t>Estadio BBVA, Monterrey</t>
  </si>
  <si>
    <t>29 juin - Gillette Stadium, Boston</t>
  </si>
  <si>
    <t>30 juin - MetLife Stadium, New York</t>
  </si>
  <si>
    <t>28 juin - SoFi Stadium, Los Angeles</t>
  </si>
  <si>
    <t>29 juin - Stade BBVA, Monterrey</t>
  </si>
  <si>
    <t>2 juillet - BMO Field, Toronto</t>
  </si>
  <si>
    <t>2 juillet - SoFi Stadium, Los Angeles</t>
  </si>
  <si>
    <t>1er juillet - Levi's Stadium, San Francisco</t>
  </si>
  <si>
    <t>1er juillet - Lumen Field, Seattle</t>
  </si>
  <si>
    <t>29 juin - NRG Stadium, Houston</t>
  </si>
  <si>
    <t>30 juin - AT&amp;T Stadium, Dallas</t>
  </si>
  <si>
    <t>30 juin - Stade Azteca, Mexico</t>
  </si>
  <si>
    <t>1 juillet - Mercedes-Benz Stadium, Atlanta</t>
  </si>
  <si>
    <t>3 juillet - Hard Rock Stadium, Miami</t>
  </si>
  <si>
    <t>3 juillet - AT&amp;T Stadium, Dallas</t>
  </si>
  <si>
    <t>2 juillet - BC Place, Vancouver</t>
  </si>
  <si>
    <t>3 juillet - Arrowhead Stadium, Kansas City</t>
  </si>
  <si>
    <t>4 juillet - Lincoln Financial Field, Philadelphie</t>
  </si>
  <si>
    <t>4 juillet - NRG Stadium, Houston</t>
  </si>
  <si>
    <t>6 juillet - AT&amp;T Stadium, Dallas</t>
  </si>
  <si>
    <t>6 juillet - Lumen Field, Seattle</t>
  </si>
  <si>
    <t>5 juillet - MetLife Stadium, New York</t>
  </si>
  <si>
    <t>5 juillet - Stade Azteca, Mexico</t>
  </si>
  <si>
    <t>7 juillet - Mercedes-Benz Stadium, Atlanta</t>
  </si>
  <si>
    <t>7 juillet - BC Place, Vancouver</t>
  </si>
  <si>
    <t>9 juillet - Gillette Stadium, Boston</t>
  </si>
  <si>
    <t>10 juillet - SoFi Stadium, Los Angeles</t>
  </si>
  <si>
    <t>11 juillet - Hard Rock Stadium, Miami</t>
  </si>
  <si>
    <t>11 juillet - Arrowhead Stadium, Kansas City</t>
  </si>
  <si>
    <t>14 juillet - AT&amp;T Stadium, Dallas</t>
  </si>
  <si>
    <t>15 juillet - Mercedes-Benz Stadium, Atlanta</t>
  </si>
  <si>
    <t>19 juillet - MetLife Stadium, New York</t>
  </si>
  <si>
    <t>18 juillet - Hard Rock Stadium, Miami</t>
  </si>
  <si>
    <t>Afrique du Sud</t>
  </si>
  <si>
    <t>Corée du Sud</t>
  </si>
  <si>
    <t>Qatar</t>
  </si>
  <si>
    <t>Suisse</t>
  </si>
  <si>
    <t>Brésil</t>
  </si>
  <si>
    <t>Maroc</t>
  </si>
  <si>
    <t>Haïti</t>
  </si>
  <si>
    <t>Ecosse</t>
  </si>
  <si>
    <t>Paraguay</t>
  </si>
  <si>
    <t>Australie</t>
  </si>
  <si>
    <t>Allemagne</t>
  </si>
  <si>
    <t>Curaçao</t>
  </si>
  <si>
    <t>Côte d'Ivoire</t>
  </si>
  <si>
    <t>Equateur</t>
  </si>
  <si>
    <t>Pays-Bas</t>
  </si>
  <si>
    <t>Japon</t>
  </si>
  <si>
    <t>Tunisie</t>
  </si>
  <si>
    <t>Belgique</t>
  </si>
  <si>
    <t>Egypte</t>
  </si>
  <si>
    <t>Iran</t>
  </si>
  <si>
    <t>Nouvelle-Zélande</t>
  </si>
  <si>
    <t>Espagne</t>
  </si>
  <si>
    <t>Cap-Vert</t>
  </si>
  <si>
    <t>Arabie Saoudite</t>
  </si>
  <si>
    <t>Uruguay</t>
  </si>
  <si>
    <t>France</t>
  </si>
  <si>
    <t>Sénégal</t>
  </si>
  <si>
    <t>Norvège</t>
  </si>
  <si>
    <t>Argentine</t>
  </si>
  <si>
    <t>Algérie</t>
  </si>
  <si>
    <t>Autriche</t>
  </si>
  <si>
    <t>Jordanie</t>
  </si>
  <si>
    <t>Portugal</t>
  </si>
  <si>
    <t>Ouzbékistan</t>
  </si>
  <si>
    <t>Colombie</t>
  </si>
  <si>
    <t>Angleterre</t>
  </si>
  <si>
    <t>Croatie</t>
  </si>
  <si>
    <t>Ghana</t>
  </si>
  <si>
    <t>Panama</t>
  </si>
  <si>
    <t>Tchéquie</t>
  </si>
  <si>
    <t>Bosnie-Herzégovine</t>
  </si>
  <si>
    <t>Turquie</t>
  </si>
  <si>
    <t>Suède</t>
  </si>
  <si>
    <t>Irak</t>
  </si>
  <si>
    <t>RD Congo</t>
  </si>
  <si>
    <t>L'achat du mot de passe vous permettra aussi de télécharger une version augmentée du document avec calcul automatique des meilleurs troisièmes et incrémentation automatique des 16ème de finales.</t>
  </si>
  <si>
    <t>Pour obtenir le mot de passe de ce document et accéder au calcul automatique des meilleurs 3èmes :</t>
  </si>
  <si>
    <r>
      <t xml:space="preserve">L'achat du mot de passe vous permettra aussi de télécharger une version augmentée du document avec </t>
    </r>
    <r>
      <rPr>
        <b/>
        <u/>
        <sz val="14"/>
        <color rgb="FFC00000"/>
        <rFont val="Calibri"/>
        <family val="2"/>
        <scheme val="minor"/>
      </rPr>
      <t>calcul automatique des meilleurs troisièmes</t>
    </r>
    <r>
      <rPr>
        <b/>
        <sz val="14"/>
        <color rgb="FFC00000"/>
        <rFont val="Calibri"/>
        <family val="2"/>
        <scheme val="minor"/>
      </rPr>
      <t xml:space="preserve"> et incrémentation automatique dans le tableau des 16ème de finale.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</si>
</sst>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4"/>
      <color theme="1" tint="0.249977111117893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1"/>
      <name val="Arial"/>
      <family val="2"/>
    </font>
    <font>
      <sz val="11"/>
      <color theme="0" tint="-0.249977111117893"/>
      <name val="Arial"/>
      <family val="2"/>
    </font>
    <font>
      <b/>
      <sz val="14"/>
      <color theme="1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b/>
      <u/>
      <sz val="12"/>
      <color theme="3" tint="-0.499984740745262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1"/>
      <color theme="2" tint="-0.499984740745262"/>
      <name val="Arial"/>
      <family val="2"/>
    </font>
    <font>
      <sz val="12"/>
      <color theme="10"/>
      <name val="Arial"/>
      <family val="2"/>
    </font>
    <font>
      <b/>
      <sz val="11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sz val="24"/>
      <color theme="1"/>
      <name val="Arial"/>
      <family val="2"/>
    </font>
    <font>
      <u/>
      <sz val="11"/>
      <name val="Arial"/>
      <family val="2"/>
    </font>
    <font>
      <u/>
      <sz val="11"/>
      <color theme="0" tint="-0.249977111117893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1"/>
      <color theme="1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2"/>
      <color theme="1"/>
      <name val="Arial"/>
      <family val="2"/>
    </font>
    <font>
      <b/>
      <sz val="11"/>
      <color rgb="FF0070C0"/>
      <name val="Arial"/>
      <family val="2"/>
    </font>
    <font>
      <b/>
      <u/>
      <sz val="11"/>
      <color theme="10"/>
      <name val="Arial"/>
      <family val="2"/>
    </font>
    <font>
      <b/>
      <u/>
      <sz val="12"/>
      <color theme="10"/>
      <name val="Arial"/>
      <family val="2"/>
    </font>
    <font>
      <b/>
      <sz val="26"/>
      <color theme="1"/>
      <name val="Calibri"/>
      <family val="2"/>
      <scheme val="minor"/>
    </font>
    <font>
      <b/>
      <i/>
      <sz val="28"/>
      <color rgb="FFC00000"/>
      <name val="Arial"/>
      <family val="2"/>
    </font>
    <font>
      <b/>
      <sz val="18"/>
      <color rgb="FFC00000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i/>
      <sz val="11"/>
      <color theme="1" tint="0.249977111117893"/>
      <name val="Arial"/>
      <family val="2"/>
    </font>
    <font>
      <i/>
      <sz val="11"/>
      <name val="Arial"/>
      <family val="2"/>
    </font>
    <font>
      <b/>
      <i/>
      <sz val="12"/>
      <color rgb="FFFF0000"/>
      <name val="Arial"/>
      <family val="2"/>
    </font>
    <font>
      <b/>
      <sz val="9"/>
      <name val="Arial"/>
      <family val="2"/>
    </font>
    <font>
      <b/>
      <sz val="9"/>
      <color theme="1" tint="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i/>
      <sz val="16"/>
      <color theme="8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b/>
      <u/>
      <sz val="18"/>
      <color rgb="FFC00000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rgb="FFFF0000"/>
      <name val="Arial"/>
      <family val="2"/>
    </font>
    <font>
      <i/>
      <sz val="9"/>
      <color theme="10"/>
      <name val="Arial"/>
      <family val="2"/>
    </font>
    <font>
      <b/>
      <i/>
      <sz val="24"/>
      <color rgb="FFC00000"/>
      <name val="Arial"/>
      <family val="2"/>
    </font>
    <font>
      <b/>
      <i/>
      <sz val="12"/>
      <color rgb="FFC00000"/>
      <name val="Arial"/>
      <family val="2"/>
    </font>
    <font>
      <b/>
      <u/>
      <sz val="12"/>
      <name val="Arial"/>
      <family val="2"/>
    </font>
    <font>
      <b/>
      <sz val="14"/>
      <color rgb="FFC00000"/>
      <name val="Arial"/>
      <family val="2"/>
    </font>
    <font>
      <sz val="12"/>
      <color theme="1" tint="0.249977111117893"/>
      <name val="Arial"/>
      <family val="2"/>
    </font>
    <font>
      <b/>
      <u/>
      <sz val="16"/>
      <color rgb="FFC00000"/>
      <name val="Arial"/>
      <family val="2"/>
    </font>
    <font>
      <b/>
      <i/>
      <sz val="14"/>
      <color theme="8"/>
      <name val="Arial"/>
      <family val="2"/>
    </font>
    <font>
      <b/>
      <sz val="22"/>
      <color theme="1"/>
      <name val="Arial"/>
      <family val="2"/>
    </font>
    <font>
      <b/>
      <u/>
      <sz val="12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C0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i/>
      <sz val="12"/>
      <color theme="1"/>
      <name val="Arial"/>
      <family val="2"/>
    </font>
    <font>
      <b/>
      <u/>
      <sz val="12"/>
      <color rgb="FFC00000"/>
      <name val="Arial"/>
      <family val="2"/>
    </font>
    <font>
      <sz val="8"/>
      <name val="Calibri"/>
      <family val="2"/>
      <scheme val="minor"/>
    </font>
    <font>
      <b/>
      <sz val="22"/>
      <color rgb="FFC00000"/>
      <name val="Arial"/>
      <family val="2"/>
    </font>
    <font>
      <i/>
      <sz val="10"/>
      <color theme="1" tint="0.249977111117893"/>
      <name val="Arial"/>
      <family val="2"/>
    </font>
    <font>
      <i/>
      <sz val="11"/>
      <color theme="1"/>
      <name val="Arial"/>
      <family val="2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4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1">
    <xf numFmtId="0" fontId="0" fillId="0" borderId="0" xfId="0"/>
    <xf numFmtId="0" fontId="46" fillId="0" borderId="0" xfId="0" applyFont="1"/>
    <xf numFmtId="0" fontId="2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1" applyFont="1" applyFill="1" applyBorder="1" applyAlignment="1" applyProtection="1">
      <alignment vertical="center"/>
    </xf>
    <xf numFmtId="0" fontId="3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8" fillId="0" borderId="0" xfId="1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5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34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1" applyFont="1" applyFill="1" applyBorder="1" applyAlignment="1" applyProtection="1">
      <alignment wrapText="1"/>
    </xf>
    <xf numFmtId="0" fontId="2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7" fillId="0" borderId="0" xfId="0" applyFont="1"/>
    <xf numFmtId="0" fontId="29" fillId="0" borderId="0" xfId="0" applyFont="1"/>
    <xf numFmtId="0" fontId="42" fillId="0" borderId="0" xfId="1" applyFont="1" applyFill="1" applyBorder="1" applyAlignment="1" applyProtection="1">
      <alignment vertical="center"/>
    </xf>
    <xf numFmtId="0" fontId="3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8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45" fillId="0" borderId="0" xfId="0" applyFont="1" applyAlignment="1">
      <alignment horizontal="left" vertical="center"/>
    </xf>
    <xf numFmtId="0" fontId="30" fillId="3" borderId="4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3" fillId="2" borderId="12" xfId="0" quotePrefix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3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3" fillId="2" borderId="13" xfId="0" quotePrefix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1" fillId="0" borderId="0" xfId="0" applyFont="1" applyAlignment="1">
      <alignment horizontal="left" vertical="top" indent="2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3" fillId="2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6" fillId="0" borderId="0" xfId="0" applyFont="1"/>
    <xf numFmtId="0" fontId="27" fillId="4" borderId="11" xfId="0" applyFont="1" applyFill="1" applyBorder="1" applyAlignment="1" applyProtection="1">
      <alignment horizontal="center" vertical="center"/>
      <protection locked="0"/>
    </xf>
    <xf numFmtId="0" fontId="27" fillId="4" borderId="15" xfId="0" applyFont="1" applyFill="1" applyBorder="1" applyAlignment="1" applyProtection="1">
      <alignment horizontal="center" vertical="center"/>
      <protection locked="0"/>
    </xf>
    <xf numFmtId="0" fontId="27" fillId="4" borderId="14" xfId="0" applyFont="1" applyFill="1" applyBorder="1" applyAlignment="1" applyProtection="1">
      <alignment horizontal="center" vertical="center"/>
      <protection locked="0"/>
    </xf>
    <xf numFmtId="0" fontId="27" fillId="4" borderId="16" xfId="0" applyFont="1" applyFill="1" applyBorder="1" applyAlignment="1" applyProtection="1">
      <alignment horizontal="center" vertical="center"/>
      <protection locked="0"/>
    </xf>
    <xf numFmtId="0" fontId="27" fillId="4" borderId="8" xfId="0" applyFont="1" applyFill="1" applyBorder="1" applyAlignment="1" applyProtection="1">
      <alignment horizontal="center" vertical="center"/>
      <protection locked="0"/>
    </xf>
    <xf numFmtId="0" fontId="27" fillId="4" borderId="17" xfId="0" applyFont="1" applyFill="1" applyBorder="1" applyAlignment="1" applyProtection="1">
      <alignment horizontal="center" vertical="center"/>
      <protection locked="0"/>
    </xf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0" borderId="0" xfId="1" applyFont="1"/>
    <xf numFmtId="0" fontId="53" fillId="0" borderId="0" xfId="0" applyFont="1"/>
    <xf numFmtId="0" fontId="55" fillId="0" borderId="3" xfId="0" quotePrefix="1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3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57" fillId="0" borderId="0" xfId="1" applyFont="1" applyFill="1" applyBorder="1" applyAlignment="1" applyProtection="1">
      <alignment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58" fillId="0" borderId="0" xfId="0" applyFont="1"/>
    <xf numFmtId="0" fontId="61" fillId="0" borderId="0" xfId="1" applyFont="1" applyFill="1" applyBorder="1" applyAlignment="1" applyProtection="1">
      <alignment vertical="center"/>
    </xf>
    <xf numFmtId="0" fontId="59" fillId="3" borderId="4" xfId="0" applyFont="1" applyFill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3" xfId="1" applyFont="1" applyBorder="1" applyAlignment="1" applyProtection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8" fillId="0" borderId="13" xfId="1" applyFont="1" applyFill="1" applyBorder="1" applyAlignment="1" applyProtection="1">
      <alignment horizontal="center" vertical="center"/>
    </xf>
    <xf numFmtId="0" fontId="6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3" fillId="0" borderId="0" xfId="0" applyFont="1"/>
    <xf numFmtId="0" fontId="2" fillId="0" borderId="12" xfId="0" applyFont="1" applyBorder="1"/>
    <xf numFmtId="0" fontId="2" fillId="0" borderId="5" xfId="0" applyFont="1" applyBorder="1"/>
    <xf numFmtId="0" fontId="2" fillId="0" borderId="13" xfId="0" applyFont="1" applyBorder="1"/>
    <xf numFmtId="0" fontId="40" fillId="0" borderId="0" xfId="0" applyFont="1" applyAlignment="1">
      <alignment horizontal="center" vertical="center"/>
    </xf>
    <xf numFmtId="0" fontId="43" fillId="0" borderId="0" xfId="0" quotePrefix="1" applyFont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26" fillId="0" borderId="3" xfId="0" quotePrefix="1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65" fillId="3" borderId="3" xfId="0" quotePrefix="1" applyFont="1" applyFill="1" applyBorder="1" applyAlignment="1">
      <alignment horizontal="center" vertical="center"/>
    </xf>
    <xf numFmtId="0" fontId="6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7" fillId="0" borderId="0" xfId="1" applyFont="1" applyFill="1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 vertical="center"/>
    </xf>
    <xf numFmtId="0" fontId="68" fillId="0" borderId="0" xfId="1" applyNumberFormat="1" applyFont="1" applyFill="1" applyBorder="1" applyAlignment="1" applyProtection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54" fillId="0" borderId="0" xfId="1" applyNumberFormat="1" applyFont="1" applyFill="1" applyBorder="1" applyAlignment="1" applyProtection="1">
      <alignment vertical="top"/>
    </xf>
    <xf numFmtId="0" fontId="42" fillId="0" borderId="0" xfId="1" applyFont="1" applyFill="1" applyBorder="1" applyAlignment="1" applyProtection="1">
      <alignment vertical="top"/>
    </xf>
    <xf numFmtId="0" fontId="29" fillId="0" borderId="0" xfId="0" quotePrefix="1" applyFont="1" applyAlignment="1">
      <alignment horizontal="left" vertical="top"/>
    </xf>
    <xf numFmtId="0" fontId="2" fillId="0" borderId="0" xfId="0" applyFont="1" applyAlignment="1">
      <alignment vertical="top"/>
    </xf>
    <xf numFmtId="0" fontId="9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6" fillId="0" borderId="8" xfId="0" applyFont="1" applyBorder="1" applyAlignment="1" applyProtection="1">
      <alignment horizontal="center" vertical="center"/>
      <protection locked="0"/>
    </xf>
    <xf numFmtId="0" fontId="72" fillId="12" borderId="3" xfId="0" applyFont="1" applyFill="1" applyBorder="1" applyAlignment="1">
      <alignment horizontal="center" vertical="center"/>
    </xf>
    <xf numFmtId="0" fontId="73" fillId="12" borderId="3" xfId="0" applyFont="1" applyFill="1" applyBorder="1" applyAlignment="1">
      <alignment horizontal="center" vertical="center"/>
    </xf>
    <xf numFmtId="0" fontId="73" fillId="12" borderId="3" xfId="0" quotePrefix="1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9" fillId="0" borderId="3" xfId="0" quotePrefix="1" applyFont="1" applyBorder="1" applyAlignment="1">
      <alignment horizontal="center" vertical="center"/>
    </xf>
    <xf numFmtId="0" fontId="72" fillId="12" borderId="9" xfId="0" quotePrefix="1" applyFont="1" applyFill="1" applyBorder="1" applyAlignment="1">
      <alignment horizontal="center" vertical="center"/>
    </xf>
    <xf numFmtId="0" fontId="78" fillId="13" borderId="3" xfId="0" quotePrefix="1" applyFont="1" applyFill="1" applyBorder="1" applyAlignment="1">
      <alignment horizontal="center" vertical="center" wrapText="1"/>
    </xf>
    <xf numFmtId="0" fontId="74" fillId="0" borderId="0" xfId="0" applyFont="1"/>
    <xf numFmtId="0" fontId="2" fillId="0" borderId="3" xfId="0" applyFont="1" applyBorder="1" applyAlignment="1">
      <alignment horizontal="center"/>
    </xf>
    <xf numFmtId="0" fontId="77" fillId="12" borderId="9" xfId="0" quotePrefix="1" applyFont="1" applyFill="1" applyBorder="1" applyAlignment="1">
      <alignment horizontal="center" vertical="center" wrapText="1"/>
    </xf>
    <xf numFmtId="0" fontId="79" fillId="0" borderId="0" xfId="0" applyFont="1"/>
    <xf numFmtId="0" fontId="2" fillId="0" borderId="1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76" fillId="0" borderId="0" xfId="0" applyFont="1" applyAlignment="1">
      <alignment horizontal="left" indent="1"/>
    </xf>
    <xf numFmtId="0" fontId="80" fillId="0" borderId="0" xfId="0" applyFont="1" applyAlignment="1">
      <alignment horizontal="left" indent="1"/>
    </xf>
    <xf numFmtId="0" fontId="25" fillId="0" borderId="0" xfId="0" applyFont="1" applyAlignment="1">
      <alignment horizontal="center"/>
    </xf>
    <xf numFmtId="0" fontId="75" fillId="0" borderId="1" xfId="0" applyFont="1" applyBorder="1" applyAlignment="1">
      <alignment horizontal="left" indent="1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44" fillId="0" borderId="0" xfId="0" applyFont="1" applyAlignment="1">
      <alignment horizontal="right" vertical="center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  <protection locked="0"/>
    </xf>
    <xf numFmtId="0" fontId="40" fillId="2" borderId="3" xfId="0" quotePrefix="1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2" xfId="0" applyFont="1" applyBorder="1"/>
    <xf numFmtId="0" fontId="7" fillId="0" borderId="4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" xfId="0" applyFont="1" applyBorder="1"/>
    <xf numFmtId="0" fontId="2" fillId="0" borderId="10" xfId="0" applyFont="1" applyBorder="1"/>
    <xf numFmtId="0" fontId="82" fillId="0" borderId="0" xfId="0" applyFont="1"/>
    <xf numFmtId="15" fontId="29" fillId="0" borderId="12" xfId="0" applyNumberFormat="1" applyFont="1" applyBorder="1" applyAlignment="1">
      <alignment horizontal="center" vertical="center"/>
    </xf>
    <xf numFmtId="15" fontId="29" fillId="0" borderId="13" xfId="0" applyNumberFormat="1" applyFont="1" applyBorder="1" applyAlignment="1">
      <alignment horizontal="center" vertical="center"/>
    </xf>
    <xf numFmtId="15" fontId="29" fillId="0" borderId="13" xfId="1" applyNumberFormat="1" applyFont="1" applyBorder="1" applyAlignment="1" applyProtection="1">
      <alignment horizontal="center" vertical="center"/>
    </xf>
    <xf numFmtId="15" fontId="29" fillId="0" borderId="5" xfId="0" applyNumberFormat="1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 inden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85" fillId="0" borderId="0" xfId="0" applyFont="1" applyAlignment="1">
      <alignment horizontal="left" vertical="center" wrapText="1"/>
    </xf>
    <xf numFmtId="0" fontId="71" fillId="0" borderId="0" xfId="1" applyFont="1" applyAlignment="1">
      <alignment horizontal="left"/>
    </xf>
    <xf numFmtId="0" fontId="69" fillId="0" borderId="12" xfId="0" applyFont="1" applyBorder="1" applyAlignment="1">
      <alignment horizontal="center" vertical="center"/>
    </xf>
    <xf numFmtId="0" fontId="69" fillId="0" borderId="6" xfId="0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36" fillId="8" borderId="12" xfId="0" applyFont="1" applyFill="1" applyBorder="1" applyAlignment="1">
      <alignment horizontal="center" vertical="center" wrapText="1"/>
    </xf>
    <xf numFmtId="0" fontId="36" fillId="8" borderId="6" xfId="0" applyFont="1" applyFill="1" applyBorder="1" applyAlignment="1">
      <alignment horizontal="center" vertical="center" wrapText="1"/>
    </xf>
    <xf numFmtId="0" fontId="36" fillId="8" borderId="5" xfId="0" applyFont="1" applyFill="1" applyBorder="1" applyAlignment="1">
      <alignment horizontal="center" vertical="center" wrapText="1"/>
    </xf>
    <xf numFmtId="0" fontId="36" fillId="9" borderId="12" xfId="0" applyFont="1" applyFill="1" applyBorder="1" applyAlignment="1">
      <alignment horizontal="center" vertical="center" wrapText="1"/>
    </xf>
    <xf numFmtId="0" fontId="36" fillId="9" borderId="6" xfId="0" applyFont="1" applyFill="1" applyBorder="1" applyAlignment="1">
      <alignment horizontal="center" vertical="center" wrapText="1"/>
    </xf>
    <xf numFmtId="0" fontId="36" fillId="9" borderId="5" xfId="0" applyFont="1" applyFill="1" applyBorder="1" applyAlignment="1">
      <alignment horizontal="center" vertical="center" wrapText="1"/>
    </xf>
    <xf numFmtId="0" fontId="36" fillId="10" borderId="12" xfId="0" applyFont="1" applyFill="1" applyBorder="1" applyAlignment="1">
      <alignment horizontal="center" vertical="center" wrapText="1"/>
    </xf>
    <xf numFmtId="0" fontId="36" fillId="10" borderId="6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4" borderId="10" xfId="0" applyFont="1" applyFill="1" applyBorder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36" fillId="5" borderId="12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5" xfId="0" applyFont="1" applyFill="1" applyBorder="1" applyAlignment="1">
      <alignment horizontal="center" vertical="center" wrapText="1"/>
    </xf>
    <xf numFmtId="0" fontId="36" fillId="7" borderId="12" xfId="0" applyFont="1" applyFill="1" applyBorder="1" applyAlignment="1">
      <alignment horizontal="center" vertical="center" wrapText="1"/>
    </xf>
    <xf numFmtId="0" fontId="36" fillId="7" borderId="6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86" fillId="0" borderId="0" xfId="0" applyFont="1" applyAlignment="1">
      <alignment horizontal="left" vertical="center" wrapText="1"/>
    </xf>
    <xf numFmtId="0" fontId="9" fillId="0" borderId="3" xfId="0" quotePrefix="1" applyFont="1" applyBorder="1" applyAlignment="1">
      <alignment horizontal="center" vertical="center"/>
    </xf>
    <xf numFmtId="0" fontId="40" fillId="2" borderId="9" xfId="0" quotePrefix="1" applyFont="1" applyFill="1" applyBorder="1" applyAlignment="1">
      <alignment horizontal="center" vertical="center"/>
    </xf>
    <xf numFmtId="0" fontId="40" fillId="2" borderId="4" xfId="0" quotePrefix="1" applyFont="1" applyFill="1" applyBorder="1" applyAlignment="1">
      <alignment horizontal="center" vertical="center"/>
    </xf>
    <xf numFmtId="0" fontId="40" fillId="2" borderId="3" xfId="0" quotePrefix="1" applyFont="1" applyFill="1" applyBorder="1" applyAlignment="1">
      <alignment horizontal="center" vertical="center"/>
    </xf>
    <xf numFmtId="0" fontId="72" fillId="12" borderId="7" xfId="0" quotePrefix="1" applyFont="1" applyFill="1" applyBorder="1" applyAlignment="1">
      <alignment horizontal="center" vertical="center"/>
    </xf>
    <xf numFmtId="0" fontId="72" fillId="12" borderId="0" xfId="0" quotePrefix="1" applyFont="1" applyFill="1" applyAlignment="1">
      <alignment horizontal="center" vertical="center"/>
    </xf>
    <xf numFmtId="0" fontId="70" fillId="0" borderId="0" xfId="1" applyFont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172</xdr:col>
      <xdr:colOff>10583</xdr:colOff>
      <xdr:row>9</xdr:row>
      <xdr:rowOff>211667</xdr:rowOff>
    </xdr:from>
    <xdr:to>
      <xdr:col>173</xdr:col>
      <xdr:colOff>0</xdr:colOff>
      <xdr:row>16</xdr:row>
      <xdr:rowOff>0</xdr:rowOff>
    </xdr:to>
    <xdr:grpSp>
      <xdr:nvGrpSpPr>
        <xdr:cNvPr id="2" name="Group 466">
          <a:extLst>
            <a:ext uri="{FF2B5EF4-FFF2-40B4-BE49-F238E27FC236}">
              <a16:creationId xmlns:a16="http://schemas.microsoft.com/office/drawing/2014/main" id="{079F4C3F-0440-4748-8FBA-FFF2D05FB058}"/>
            </a:ext>
          </a:extLst>
        </xdr:cNvPr>
        <xdr:cNvGrpSpPr>
          <a:grpSpLocks/>
        </xdr:cNvGrpSpPr>
      </xdr:nvGrpSpPr>
      <xdr:grpSpPr bwMode="auto">
        <a:xfrm>
          <a:off x="19375641" y="2794407"/>
          <a:ext cx="440023" cy="1480853"/>
          <a:chOff x="205" y="101"/>
          <a:chExt cx="63" cy="102"/>
        </a:xfrm>
      </xdr:grpSpPr>
      <xdr:cxnSp macro="">
        <xdr:nvCxnSpPr>
          <xdr:cNvPr id="3" name="AutoShape 196">
            <a:extLst>
              <a:ext uri="{FF2B5EF4-FFF2-40B4-BE49-F238E27FC236}">
                <a16:creationId xmlns:a16="http://schemas.microsoft.com/office/drawing/2014/main" id="{AA1C4C54-6432-41FF-8391-7A65B193393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AutoShape 197">
            <a:extLst>
              <a:ext uri="{FF2B5EF4-FFF2-40B4-BE49-F238E27FC236}">
                <a16:creationId xmlns:a16="http://schemas.microsoft.com/office/drawing/2014/main" id="{C69F897E-26E7-42CF-84D8-72F957F06368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10583</xdr:colOff>
      <xdr:row>33</xdr:row>
      <xdr:rowOff>201083</xdr:rowOff>
    </xdr:from>
    <xdr:to>
      <xdr:col>173</xdr:col>
      <xdr:colOff>0</xdr:colOff>
      <xdr:row>40</xdr:row>
      <xdr:rowOff>0</xdr:rowOff>
    </xdr:to>
    <xdr:grpSp>
      <xdr:nvGrpSpPr>
        <xdr:cNvPr id="8" name="Group 466">
          <a:extLst>
            <a:ext uri="{FF2B5EF4-FFF2-40B4-BE49-F238E27FC236}">
              <a16:creationId xmlns:a16="http://schemas.microsoft.com/office/drawing/2014/main" id="{7BA6466F-8A87-4A73-9923-310B302B62C7}"/>
            </a:ext>
          </a:extLst>
        </xdr:cNvPr>
        <xdr:cNvGrpSpPr>
          <a:grpSpLocks/>
        </xdr:cNvGrpSpPr>
      </xdr:nvGrpSpPr>
      <xdr:grpSpPr bwMode="auto">
        <a:xfrm>
          <a:off x="19375641" y="8586747"/>
          <a:ext cx="440023" cy="1491436"/>
          <a:chOff x="205" y="101"/>
          <a:chExt cx="63" cy="102"/>
        </a:xfrm>
      </xdr:grpSpPr>
      <xdr:cxnSp macro="">
        <xdr:nvCxnSpPr>
          <xdr:cNvPr id="9" name="AutoShape 196">
            <a:extLst>
              <a:ext uri="{FF2B5EF4-FFF2-40B4-BE49-F238E27FC236}">
                <a16:creationId xmlns:a16="http://schemas.microsoft.com/office/drawing/2014/main" id="{C9F23437-F7F3-4A8A-AF65-E6A8C9537D4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AutoShape 197">
            <a:extLst>
              <a:ext uri="{FF2B5EF4-FFF2-40B4-BE49-F238E27FC236}">
                <a16:creationId xmlns:a16="http://schemas.microsoft.com/office/drawing/2014/main" id="{C7D354C8-B7B3-47DE-83B8-19677DEE32E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0</xdr:colOff>
      <xdr:row>12</xdr:row>
      <xdr:rowOff>222250</xdr:rowOff>
    </xdr:from>
    <xdr:to>
      <xdr:col>179</xdr:col>
      <xdr:colOff>0</xdr:colOff>
      <xdr:row>25</xdr:row>
      <xdr:rowOff>31750</xdr:rowOff>
    </xdr:to>
    <xdr:grpSp>
      <xdr:nvGrpSpPr>
        <xdr:cNvPr id="14" name="Group 466">
          <a:extLst>
            <a:ext uri="{FF2B5EF4-FFF2-40B4-BE49-F238E27FC236}">
              <a16:creationId xmlns:a16="http://schemas.microsoft.com/office/drawing/2014/main" id="{F5C1503E-C6E5-41D2-9C5A-D137ABBCC4FC}"/>
            </a:ext>
          </a:extLst>
        </xdr:cNvPr>
        <xdr:cNvGrpSpPr>
          <a:grpSpLocks/>
        </xdr:cNvGrpSpPr>
      </xdr:nvGrpSpPr>
      <xdr:grpSpPr bwMode="auto">
        <a:xfrm>
          <a:off x="23365558" y="3530356"/>
          <a:ext cx="813288" cy="2952750"/>
          <a:chOff x="205" y="101"/>
          <a:chExt cx="63" cy="102"/>
        </a:xfrm>
      </xdr:grpSpPr>
      <xdr:cxnSp macro="">
        <xdr:nvCxnSpPr>
          <xdr:cNvPr id="15" name="AutoShape 196">
            <a:extLst>
              <a:ext uri="{FF2B5EF4-FFF2-40B4-BE49-F238E27FC236}">
                <a16:creationId xmlns:a16="http://schemas.microsoft.com/office/drawing/2014/main" id="{C11BC12E-6616-43B3-B34F-F180B44BF2F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AutoShape 197">
            <a:extLst>
              <a:ext uri="{FF2B5EF4-FFF2-40B4-BE49-F238E27FC236}">
                <a16:creationId xmlns:a16="http://schemas.microsoft.com/office/drawing/2014/main" id="{832DFC46-DB0A-482E-A2C6-E4EA3ABF18E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177</xdr:col>
      <xdr:colOff>1094153</xdr:colOff>
      <xdr:row>36</xdr:row>
      <xdr:rowOff>211666</xdr:rowOff>
    </xdr:from>
    <xdr:to>
      <xdr:col>178</xdr:col>
      <xdr:colOff>800262</xdr:colOff>
      <xdr:row>49</xdr:row>
      <xdr:rowOff>0</xdr:rowOff>
    </xdr:to>
    <xdr:grpSp>
      <xdr:nvGrpSpPr>
        <xdr:cNvPr id="17" name="Group 466">
          <a:extLst>
            <a:ext uri="{FF2B5EF4-FFF2-40B4-BE49-F238E27FC236}">
              <a16:creationId xmlns:a16="http://schemas.microsoft.com/office/drawing/2014/main" id="{6D61F0A7-56D2-4DCB-BCF4-CD6ADF90175A}"/>
            </a:ext>
          </a:extLst>
        </xdr:cNvPr>
        <xdr:cNvGrpSpPr>
          <a:grpSpLocks/>
        </xdr:cNvGrpSpPr>
      </xdr:nvGrpSpPr>
      <xdr:grpSpPr bwMode="auto">
        <a:xfrm>
          <a:off x="23365558" y="9322695"/>
          <a:ext cx="800262" cy="2931584"/>
          <a:chOff x="205" y="101"/>
          <a:chExt cx="63" cy="102"/>
        </a:xfrm>
      </xdr:grpSpPr>
      <xdr:cxnSp macro="">
        <xdr:nvCxnSpPr>
          <xdr:cNvPr id="18" name="AutoShape 196">
            <a:extLst>
              <a:ext uri="{FF2B5EF4-FFF2-40B4-BE49-F238E27FC236}">
                <a16:creationId xmlns:a16="http://schemas.microsoft.com/office/drawing/2014/main" id="{76D82123-083E-40BC-9B9D-EEF10ED5463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AutoShape 197">
            <a:extLst>
              <a:ext uri="{FF2B5EF4-FFF2-40B4-BE49-F238E27FC236}">
                <a16:creationId xmlns:a16="http://schemas.microsoft.com/office/drawing/2014/main" id="{3E4916E3-0699-4F30-A3A8-F14F9D4B7A2B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184</xdr:col>
      <xdr:colOff>9769</xdr:colOff>
      <xdr:row>19</xdr:row>
      <xdr:rowOff>12210</xdr:rowOff>
    </xdr:from>
    <xdr:to>
      <xdr:col>184</xdr:col>
      <xdr:colOff>605693</xdr:colOff>
      <xdr:row>42</xdr:row>
      <xdr:rowOff>225504</xdr:rowOff>
    </xdr:to>
    <xdr:grpSp>
      <xdr:nvGrpSpPr>
        <xdr:cNvPr id="20" name="Group 466">
          <a:extLst>
            <a:ext uri="{FF2B5EF4-FFF2-40B4-BE49-F238E27FC236}">
              <a16:creationId xmlns:a16="http://schemas.microsoft.com/office/drawing/2014/main" id="{4E5C5BE8-4D50-4BF0-B5D7-D171D337E7E8}"/>
            </a:ext>
          </a:extLst>
        </xdr:cNvPr>
        <xdr:cNvGrpSpPr>
          <a:grpSpLocks/>
        </xdr:cNvGrpSpPr>
      </xdr:nvGrpSpPr>
      <xdr:grpSpPr bwMode="auto">
        <a:xfrm>
          <a:off x="27771480" y="5012835"/>
          <a:ext cx="595924" cy="5774429"/>
          <a:chOff x="205" y="101"/>
          <a:chExt cx="63" cy="102"/>
        </a:xfrm>
      </xdr:grpSpPr>
      <xdr:cxnSp macro="">
        <xdr:nvCxnSpPr>
          <xdr:cNvPr id="21" name="AutoShape 196">
            <a:extLst>
              <a:ext uri="{FF2B5EF4-FFF2-40B4-BE49-F238E27FC236}">
                <a16:creationId xmlns:a16="http://schemas.microsoft.com/office/drawing/2014/main" id="{2F510A09-96FC-491C-BE84-90031E15BEA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AutoShape 197">
            <a:extLst>
              <a:ext uri="{FF2B5EF4-FFF2-40B4-BE49-F238E27FC236}">
                <a16:creationId xmlns:a16="http://schemas.microsoft.com/office/drawing/2014/main" id="{ED06C2CF-2374-4F48-8C9F-3D5797F57D78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9769</xdr:colOff>
      <xdr:row>45</xdr:row>
      <xdr:rowOff>195386</xdr:rowOff>
    </xdr:from>
    <xdr:to>
      <xdr:col>172</xdr:col>
      <xdr:colOff>448570</xdr:colOff>
      <xdr:row>51</xdr:row>
      <xdr:rowOff>228764</xdr:rowOff>
    </xdr:to>
    <xdr:grpSp>
      <xdr:nvGrpSpPr>
        <xdr:cNvPr id="41" name="Group 466">
          <a:extLst>
            <a:ext uri="{FF2B5EF4-FFF2-40B4-BE49-F238E27FC236}">
              <a16:creationId xmlns:a16="http://schemas.microsoft.com/office/drawing/2014/main" id="{5A5A5E53-168B-4B99-8E90-A246E48F0C93}"/>
            </a:ext>
          </a:extLst>
        </xdr:cNvPr>
        <xdr:cNvGrpSpPr>
          <a:grpSpLocks/>
        </xdr:cNvGrpSpPr>
      </xdr:nvGrpSpPr>
      <xdr:grpSpPr bwMode="auto">
        <a:xfrm>
          <a:off x="19374827" y="11482511"/>
          <a:ext cx="438801" cy="1484109"/>
          <a:chOff x="205" y="101"/>
          <a:chExt cx="63" cy="102"/>
        </a:xfrm>
      </xdr:grpSpPr>
      <xdr:cxnSp macro="">
        <xdr:nvCxnSpPr>
          <xdr:cNvPr id="42" name="AutoShape 196">
            <a:extLst>
              <a:ext uri="{FF2B5EF4-FFF2-40B4-BE49-F238E27FC236}">
                <a16:creationId xmlns:a16="http://schemas.microsoft.com/office/drawing/2014/main" id="{5FEBCFB7-2117-48C1-8B42-298AAED9690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AutoShape 197">
            <a:extLst>
              <a:ext uri="{FF2B5EF4-FFF2-40B4-BE49-F238E27FC236}">
                <a16:creationId xmlns:a16="http://schemas.microsoft.com/office/drawing/2014/main" id="{C876F8C8-2D7E-C7C5-518C-6B0E68E4AF8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19538</xdr:colOff>
      <xdr:row>21</xdr:row>
      <xdr:rowOff>185615</xdr:rowOff>
    </xdr:from>
    <xdr:to>
      <xdr:col>173</xdr:col>
      <xdr:colOff>8955</xdr:colOff>
      <xdr:row>27</xdr:row>
      <xdr:rowOff>218993</xdr:rowOff>
    </xdr:to>
    <xdr:grpSp>
      <xdr:nvGrpSpPr>
        <xdr:cNvPr id="44" name="Group 466">
          <a:extLst>
            <a:ext uri="{FF2B5EF4-FFF2-40B4-BE49-F238E27FC236}">
              <a16:creationId xmlns:a16="http://schemas.microsoft.com/office/drawing/2014/main" id="{D7DB9BD3-237E-4C8C-BD59-3A1D075E51A1}"/>
            </a:ext>
          </a:extLst>
        </xdr:cNvPr>
        <xdr:cNvGrpSpPr>
          <a:grpSpLocks/>
        </xdr:cNvGrpSpPr>
      </xdr:nvGrpSpPr>
      <xdr:grpSpPr bwMode="auto">
        <a:xfrm>
          <a:off x="19384596" y="5669818"/>
          <a:ext cx="440023" cy="1484108"/>
          <a:chOff x="205" y="101"/>
          <a:chExt cx="63" cy="102"/>
        </a:xfrm>
      </xdr:grpSpPr>
      <xdr:cxnSp macro="">
        <xdr:nvCxnSpPr>
          <xdr:cNvPr id="45" name="AutoShape 196">
            <a:extLst>
              <a:ext uri="{FF2B5EF4-FFF2-40B4-BE49-F238E27FC236}">
                <a16:creationId xmlns:a16="http://schemas.microsoft.com/office/drawing/2014/main" id="{88618EF0-3B81-C335-2334-A90985A1BB5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6" name="AutoShape 197">
            <a:extLst>
              <a:ext uri="{FF2B5EF4-FFF2-40B4-BE49-F238E27FC236}">
                <a16:creationId xmlns:a16="http://schemas.microsoft.com/office/drawing/2014/main" id="{C997A73F-4B1C-E5C8-F8B6-618C0E618C9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0</xdr:colOff>
      <xdr:row>57</xdr:row>
      <xdr:rowOff>127001</xdr:rowOff>
    </xdr:from>
    <xdr:to>
      <xdr:col>172</xdr:col>
      <xdr:colOff>438801</xdr:colOff>
      <xdr:row>63</xdr:row>
      <xdr:rowOff>218994</xdr:rowOff>
    </xdr:to>
    <xdr:grpSp>
      <xdr:nvGrpSpPr>
        <xdr:cNvPr id="47" name="Group 466">
          <a:extLst>
            <a:ext uri="{FF2B5EF4-FFF2-40B4-BE49-F238E27FC236}">
              <a16:creationId xmlns:a16="http://schemas.microsoft.com/office/drawing/2014/main" id="{8904B822-8134-425C-980B-48A4342A0B36}"/>
            </a:ext>
          </a:extLst>
        </xdr:cNvPr>
        <xdr:cNvGrpSpPr>
          <a:grpSpLocks/>
        </xdr:cNvGrpSpPr>
      </xdr:nvGrpSpPr>
      <xdr:grpSpPr bwMode="auto">
        <a:xfrm>
          <a:off x="19365058" y="14315587"/>
          <a:ext cx="438801" cy="1476782"/>
          <a:chOff x="205" y="101"/>
          <a:chExt cx="63" cy="102"/>
        </a:xfrm>
      </xdr:grpSpPr>
      <xdr:cxnSp macro="">
        <xdr:nvCxnSpPr>
          <xdr:cNvPr id="48" name="AutoShape 196">
            <a:extLst>
              <a:ext uri="{FF2B5EF4-FFF2-40B4-BE49-F238E27FC236}">
                <a16:creationId xmlns:a16="http://schemas.microsoft.com/office/drawing/2014/main" id="{C7B74DDA-9EBE-DE54-11E3-09EEFB4B938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9" name="AutoShape 197">
            <a:extLst>
              <a:ext uri="{FF2B5EF4-FFF2-40B4-BE49-F238E27FC236}">
                <a16:creationId xmlns:a16="http://schemas.microsoft.com/office/drawing/2014/main" id="{B41C41B9-381F-E249-E91F-3EAA48F440E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0</xdr:colOff>
      <xdr:row>69</xdr:row>
      <xdr:rowOff>156307</xdr:rowOff>
    </xdr:from>
    <xdr:to>
      <xdr:col>172</xdr:col>
      <xdr:colOff>438801</xdr:colOff>
      <xdr:row>76</xdr:row>
      <xdr:rowOff>23608</xdr:rowOff>
    </xdr:to>
    <xdr:grpSp>
      <xdr:nvGrpSpPr>
        <xdr:cNvPr id="50" name="Group 466">
          <a:extLst>
            <a:ext uri="{FF2B5EF4-FFF2-40B4-BE49-F238E27FC236}">
              <a16:creationId xmlns:a16="http://schemas.microsoft.com/office/drawing/2014/main" id="{E9AA75AD-FA9D-440D-A50F-F6226153190D}"/>
            </a:ext>
          </a:extLst>
        </xdr:cNvPr>
        <xdr:cNvGrpSpPr>
          <a:grpSpLocks/>
        </xdr:cNvGrpSpPr>
      </xdr:nvGrpSpPr>
      <xdr:grpSpPr bwMode="auto">
        <a:xfrm>
          <a:off x="19365058" y="17114471"/>
          <a:ext cx="438801" cy="1482887"/>
          <a:chOff x="205" y="101"/>
          <a:chExt cx="63" cy="102"/>
        </a:xfrm>
      </xdr:grpSpPr>
      <xdr:cxnSp macro="">
        <xdr:nvCxnSpPr>
          <xdr:cNvPr id="51" name="AutoShape 196">
            <a:extLst>
              <a:ext uri="{FF2B5EF4-FFF2-40B4-BE49-F238E27FC236}">
                <a16:creationId xmlns:a16="http://schemas.microsoft.com/office/drawing/2014/main" id="{E25E2CAB-F2FB-6E00-C456-FAF073E010D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2" name="AutoShape 197">
            <a:extLst>
              <a:ext uri="{FF2B5EF4-FFF2-40B4-BE49-F238E27FC236}">
                <a16:creationId xmlns:a16="http://schemas.microsoft.com/office/drawing/2014/main" id="{99E2AE94-C1B8-BD96-7650-240DA8B858D3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9769</xdr:colOff>
      <xdr:row>81</xdr:row>
      <xdr:rowOff>175845</xdr:rowOff>
    </xdr:from>
    <xdr:to>
      <xdr:col>172</xdr:col>
      <xdr:colOff>448570</xdr:colOff>
      <xdr:row>88</xdr:row>
      <xdr:rowOff>43147</xdr:rowOff>
    </xdr:to>
    <xdr:grpSp>
      <xdr:nvGrpSpPr>
        <xdr:cNvPr id="53" name="Group 466">
          <a:extLst>
            <a:ext uri="{FF2B5EF4-FFF2-40B4-BE49-F238E27FC236}">
              <a16:creationId xmlns:a16="http://schemas.microsoft.com/office/drawing/2014/main" id="{3C1871FC-CC24-48C5-BCBD-A8605262A6CC}"/>
            </a:ext>
          </a:extLst>
        </xdr:cNvPr>
        <xdr:cNvGrpSpPr>
          <a:grpSpLocks/>
        </xdr:cNvGrpSpPr>
      </xdr:nvGrpSpPr>
      <xdr:grpSpPr bwMode="auto">
        <a:xfrm>
          <a:off x="19374827" y="19903585"/>
          <a:ext cx="438801" cy="1482890"/>
          <a:chOff x="205" y="101"/>
          <a:chExt cx="63" cy="102"/>
        </a:xfrm>
      </xdr:grpSpPr>
      <xdr:cxnSp macro="">
        <xdr:nvCxnSpPr>
          <xdr:cNvPr id="54" name="AutoShape 196">
            <a:extLst>
              <a:ext uri="{FF2B5EF4-FFF2-40B4-BE49-F238E27FC236}">
                <a16:creationId xmlns:a16="http://schemas.microsoft.com/office/drawing/2014/main" id="{67BE468A-512D-AF1C-5EA5-D06895DB1E85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AutoShape 197">
            <a:extLst>
              <a:ext uri="{FF2B5EF4-FFF2-40B4-BE49-F238E27FC236}">
                <a16:creationId xmlns:a16="http://schemas.microsoft.com/office/drawing/2014/main" id="{B7BD1698-0CE3-A412-83E4-5814F990F19C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172</xdr:col>
      <xdr:colOff>9768</xdr:colOff>
      <xdr:row>93</xdr:row>
      <xdr:rowOff>136769</xdr:rowOff>
    </xdr:from>
    <xdr:to>
      <xdr:col>172</xdr:col>
      <xdr:colOff>448569</xdr:colOff>
      <xdr:row>100</xdr:row>
      <xdr:rowOff>4071</xdr:rowOff>
    </xdr:to>
    <xdr:grpSp>
      <xdr:nvGrpSpPr>
        <xdr:cNvPr id="56" name="Group 466">
          <a:extLst>
            <a:ext uri="{FF2B5EF4-FFF2-40B4-BE49-F238E27FC236}">
              <a16:creationId xmlns:a16="http://schemas.microsoft.com/office/drawing/2014/main" id="{C2169DFB-5087-4497-AFF6-33E9C5A853A6}"/>
            </a:ext>
          </a:extLst>
        </xdr:cNvPr>
        <xdr:cNvGrpSpPr>
          <a:grpSpLocks/>
        </xdr:cNvGrpSpPr>
      </xdr:nvGrpSpPr>
      <xdr:grpSpPr bwMode="auto">
        <a:xfrm>
          <a:off x="19374826" y="22634087"/>
          <a:ext cx="438801" cy="1482888"/>
          <a:chOff x="205" y="101"/>
          <a:chExt cx="63" cy="102"/>
        </a:xfrm>
      </xdr:grpSpPr>
      <xdr:cxnSp macro="">
        <xdr:nvCxnSpPr>
          <xdr:cNvPr id="57" name="AutoShape 196">
            <a:extLst>
              <a:ext uri="{FF2B5EF4-FFF2-40B4-BE49-F238E27FC236}">
                <a16:creationId xmlns:a16="http://schemas.microsoft.com/office/drawing/2014/main" id="{505402B0-D574-8A86-48C5-0D92EC65C9C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58" name="AutoShape 197">
            <a:extLst>
              <a:ext uri="{FF2B5EF4-FFF2-40B4-BE49-F238E27FC236}">
                <a16:creationId xmlns:a16="http://schemas.microsoft.com/office/drawing/2014/main" id="{B59D151B-48CA-A477-9EEC-AC5C29F96D47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9770</xdr:colOff>
      <xdr:row>60</xdr:row>
      <xdr:rowOff>166077</xdr:rowOff>
    </xdr:from>
    <xdr:to>
      <xdr:col>179</xdr:col>
      <xdr:colOff>9770</xdr:colOff>
      <xdr:row>73</xdr:row>
      <xdr:rowOff>102577</xdr:rowOff>
    </xdr:to>
    <xdr:grpSp>
      <xdr:nvGrpSpPr>
        <xdr:cNvPr id="59" name="Group 466">
          <a:extLst>
            <a:ext uri="{FF2B5EF4-FFF2-40B4-BE49-F238E27FC236}">
              <a16:creationId xmlns:a16="http://schemas.microsoft.com/office/drawing/2014/main" id="{5A7FEE4E-04C7-4FD3-A5A3-7093C16711E7}"/>
            </a:ext>
          </a:extLst>
        </xdr:cNvPr>
        <xdr:cNvGrpSpPr>
          <a:grpSpLocks/>
        </xdr:cNvGrpSpPr>
      </xdr:nvGrpSpPr>
      <xdr:grpSpPr bwMode="auto">
        <a:xfrm>
          <a:off x="23375328" y="15047058"/>
          <a:ext cx="813288" cy="2936875"/>
          <a:chOff x="205" y="101"/>
          <a:chExt cx="63" cy="102"/>
        </a:xfrm>
      </xdr:grpSpPr>
      <xdr:cxnSp macro="">
        <xdr:nvCxnSpPr>
          <xdr:cNvPr id="60" name="AutoShape 196">
            <a:extLst>
              <a:ext uri="{FF2B5EF4-FFF2-40B4-BE49-F238E27FC236}">
                <a16:creationId xmlns:a16="http://schemas.microsoft.com/office/drawing/2014/main" id="{1C6B5DFD-1F65-FFB7-4874-CF7D111C00D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1" name="AutoShape 197">
            <a:extLst>
              <a:ext uri="{FF2B5EF4-FFF2-40B4-BE49-F238E27FC236}">
                <a16:creationId xmlns:a16="http://schemas.microsoft.com/office/drawing/2014/main" id="{2CCAE546-DBCD-76DB-E0A3-4D4862E572A6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178</xdr:col>
      <xdr:colOff>9770</xdr:colOff>
      <xdr:row>84</xdr:row>
      <xdr:rowOff>185615</xdr:rowOff>
    </xdr:from>
    <xdr:to>
      <xdr:col>179</xdr:col>
      <xdr:colOff>9770</xdr:colOff>
      <xdr:row>97</xdr:row>
      <xdr:rowOff>122115</xdr:rowOff>
    </xdr:to>
    <xdr:grpSp>
      <xdr:nvGrpSpPr>
        <xdr:cNvPr id="62" name="Group 466">
          <a:extLst>
            <a:ext uri="{FF2B5EF4-FFF2-40B4-BE49-F238E27FC236}">
              <a16:creationId xmlns:a16="http://schemas.microsoft.com/office/drawing/2014/main" id="{E866C952-A7D3-4460-8E3C-228F48F134D0}"/>
            </a:ext>
          </a:extLst>
        </xdr:cNvPr>
        <xdr:cNvGrpSpPr>
          <a:grpSpLocks/>
        </xdr:cNvGrpSpPr>
      </xdr:nvGrpSpPr>
      <xdr:grpSpPr bwMode="auto">
        <a:xfrm>
          <a:off x="23375328" y="20605750"/>
          <a:ext cx="813288" cy="2936875"/>
          <a:chOff x="205" y="101"/>
          <a:chExt cx="63" cy="102"/>
        </a:xfrm>
      </xdr:grpSpPr>
      <xdr:cxnSp macro="">
        <xdr:nvCxnSpPr>
          <xdr:cNvPr id="63" name="AutoShape 196">
            <a:extLst>
              <a:ext uri="{FF2B5EF4-FFF2-40B4-BE49-F238E27FC236}">
                <a16:creationId xmlns:a16="http://schemas.microsoft.com/office/drawing/2014/main" id="{CAD9121D-3B44-A0D7-F7BB-DFFCC4E7997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4" name="AutoShape 197">
            <a:extLst>
              <a:ext uri="{FF2B5EF4-FFF2-40B4-BE49-F238E27FC236}">
                <a16:creationId xmlns:a16="http://schemas.microsoft.com/office/drawing/2014/main" id="{B65AEBEE-6EFB-6441-60D1-DD51BDCE40AE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184</xdr:col>
      <xdr:colOff>19538</xdr:colOff>
      <xdr:row>66</xdr:row>
      <xdr:rowOff>146539</xdr:rowOff>
    </xdr:from>
    <xdr:to>
      <xdr:col>185</xdr:col>
      <xdr:colOff>1</xdr:colOff>
      <xdr:row>91</xdr:row>
      <xdr:rowOff>135141</xdr:rowOff>
    </xdr:to>
    <xdr:grpSp>
      <xdr:nvGrpSpPr>
        <xdr:cNvPr id="65" name="Group 466">
          <a:extLst>
            <a:ext uri="{FF2B5EF4-FFF2-40B4-BE49-F238E27FC236}">
              <a16:creationId xmlns:a16="http://schemas.microsoft.com/office/drawing/2014/main" id="{190309A9-BEAA-4AEE-A48F-0CB313CFB0AC}"/>
            </a:ext>
          </a:extLst>
        </xdr:cNvPr>
        <xdr:cNvGrpSpPr>
          <a:grpSpLocks/>
        </xdr:cNvGrpSpPr>
      </xdr:nvGrpSpPr>
      <xdr:grpSpPr bwMode="auto">
        <a:xfrm>
          <a:off x="27781249" y="16412308"/>
          <a:ext cx="595925" cy="5758554"/>
          <a:chOff x="205" y="101"/>
          <a:chExt cx="63" cy="102"/>
        </a:xfrm>
      </xdr:grpSpPr>
      <xdr:cxnSp macro="">
        <xdr:nvCxnSpPr>
          <xdr:cNvPr id="66" name="AutoShape 196">
            <a:extLst>
              <a:ext uri="{FF2B5EF4-FFF2-40B4-BE49-F238E27FC236}">
                <a16:creationId xmlns:a16="http://schemas.microsoft.com/office/drawing/2014/main" id="{35A61DF6-CEE8-158B-9775-180EF3DA6C9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AutoShape 197">
            <a:extLst>
              <a:ext uri="{FF2B5EF4-FFF2-40B4-BE49-F238E27FC236}">
                <a16:creationId xmlns:a16="http://schemas.microsoft.com/office/drawing/2014/main" id="{C511738D-94BA-6F65-D186-D3DE9080384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190</xdr:col>
      <xdr:colOff>-1</xdr:colOff>
      <xdr:row>30</xdr:row>
      <xdr:rowOff>230798</xdr:rowOff>
    </xdr:from>
    <xdr:to>
      <xdr:col>191</xdr:col>
      <xdr:colOff>21980</xdr:colOff>
      <xdr:row>79</xdr:row>
      <xdr:rowOff>21981</xdr:rowOff>
    </xdr:to>
    <xdr:grpSp>
      <xdr:nvGrpSpPr>
        <xdr:cNvPr id="68" name="Group 466">
          <a:extLst>
            <a:ext uri="{FF2B5EF4-FFF2-40B4-BE49-F238E27FC236}">
              <a16:creationId xmlns:a16="http://schemas.microsoft.com/office/drawing/2014/main" id="{BB00B361-E8EE-4CE6-9A20-E1AAED5C40E9}"/>
            </a:ext>
          </a:extLst>
        </xdr:cNvPr>
        <xdr:cNvGrpSpPr>
          <a:grpSpLocks/>
        </xdr:cNvGrpSpPr>
      </xdr:nvGrpSpPr>
      <xdr:grpSpPr bwMode="auto">
        <a:xfrm>
          <a:off x="32322720" y="7891096"/>
          <a:ext cx="835270" cy="11397029"/>
          <a:chOff x="205" y="101"/>
          <a:chExt cx="63" cy="102"/>
        </a:xfrm>
      </xdr:grpSpPr>
      <xdr:cxnSp macro="">
        <xdr:nvCxnSpPr>
          <xdr:cNvPr id="69" name="AutoShape 196">
            <a:extLst>
              <a:ext uri="{FF2B5EF4-FFF2-40B4-BE49-F238E27FC236}">
                <a16:creationId xmlns:a16="http://schemas.microsoft.com/office/drawing/2014/main" id="{8E1E7E04-F8E0-9305-D49B-3D78F1A3DF42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70" name="AutoShape 197">
            <a:extLst>
              <a:ext uri="{FF2B5EF4-FFF2-40B4-BE49-F238E27FC236}">
                <a16:creationId xmlns:a16="http://schemas.microsoft.com/office/drawing/2014/main" id="{7F07CF99-712E-12F3-2166-E346C863088A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658091</xdr:colOff>
      <xdr:row>3</xdr:row>
      <xdr:rowOff>154701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4EB31A-9F41-48AB-BDF1-188D7513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82091" cy="72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siness-plan-excel.fr/produit/mot-de-passe-simulateur-coupe-du-mon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siness-plan-excel.fr/produit/mot-de-passe-simulateur-coupe-du-mon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usiness-plan-excel.fr/produit/mot-de-passe-simulateur-coupe-du-mon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simulateur-coupe-du-monde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8437-56CF-4518-9A23-AB354A1EDE59}">
  <dimension ref="B1:AB57"/>
  <sheetViews>
    <sheetView showGridLines="0" zoomScale="110" zoomScaleNormal="110" workbookViewId="0"/>
  </sheetViews>
  <sheetFormatPr baseColWidth="10" defaultColWidth="11.5" defaultRowHeight="13.85" x14ac:dyDescent="0.2"/>
  <cols>
    <col min="1" max="1" width="1.5" style="12" customWidth="1"/>
    <col min="2" max="2" width="15.625" style="12" customWidth="1"/>
    <col min="3" max="3" width="13.375" style="12" bestFit="1" customWidth="1"/>
    <col min="4" max="4" width="35.375" style="97" customWidth="1"/>
    <col min="5" max="8" width="11.5" style="60" hidden="1" customWidth="1"/>
    <col min="9" max="9" width="1.5" style="12" hidden="1" customWidth="1"/>
    <col min="10" max="13" width="13.375" style="60" hidden="1" customWidth="1"/>
    <col min="14" max="14" width="15" style="60" hidden="1" customWidth="1"/>
    <col min="15" max="15" width="13.375" style="60" hidden="1" customWidth="1"/>
    <col min="16" max="19" width="11.5" style="12" hidden="1" customWidth="1"/>
    <col min="20" max="16384" width="11.5" style="12"/>
  </cols>
  <sheetData>
    <row r="1" spans="2:28" ht="30.5" x14ac:dyDescent="0.2">
      <c r="B1" s="96" t="s">
        <v>53</v>
      </c>
    </row>
    <row r="4" spans="2:28" ht="20.100000000000001" x14ac:dyDescent="0.2">
      <c r="B4" s="119" t="s">
        <v>144</v>
      </c>
    </row>
    <row r="5" spans="2:28" ht="15.25" x14ac:dyDescent="0.25">
      <c r="B5" s="98"/>
    </row>
    <row r="6" spans="2:28" ht="20.8" x14ac:dyDescent="0.35">
      <c r="B6" s="124" t="s">
        <v>29</v>
      </c>
      <c r="V6" s="69" t="s">
        <v>81</v>
      </c>
      <c r="W6"/>
      <c r="X6"/>
      <c r="Y6"/>
      <c r="Z6"/>
      <c r="AA6"/>
      <c r="AB6"/>
    </row>
    <row r="7" spans="2:28" ht="15.25" x14ac:dyDescent="0.25">
      <c r="C7" s="98"/>
      <c r="V7" s="188" t="s">
        <v>102</v>
      </c>
      <c r="W7" s="188"/>
      <c r="X7" s="188"/>
      <c r="Y7" s="188"/>
      <c r="Z7" s="188"/>
      <c r="AA7" s="188"/>
      <c r="AB7" s="188"/>
    </row>
    <row r="8" spans="2:28" x14ac:dyDescent="0.2">
      <c r="P8" s="60">
        <v>2</v>
      </c>
      <c r="Q8" s="60">
        <v>3</v>
      </c>
      <c r="R8" s="60">
        <v>4</v>
      </c>
      <c r="S8" s="60">
        <v>5</v>
      </c>
    </row>
    <row r="9" spans="2:28" ht="26.5" customHeight="1" x14ac:dyDescent="0.25">
      <c r="B9" s="125" t="s">
        <v>8</v>
      </c>
      <c r="C9" s="123" t="s">
        <v>55</v>
      </c>
      <c r="D9" s="123" t="s">
        <v>74</v>
      </c>
      <c r="E9" s="109" t="s">
        <v>6</v>
      </c>
      <c r="F9" s="109" t="s">
        <v>3</v>
      </c>
      <c r="G9" s="109" t="s">
        <v>4</v>
      </c>
      <c r="H9" s="109" t="s">
        <v>22</v>
      </c>
      <c r="J9" s="109" t="s">
        <v>64</v>
      </c>
      <c r="K9" s="109" t="s">
        <v>61</v>
      </c>
      <c r="L9" s="109" t="s">
        <v>2</v>
      </c>
      <c r="M9" s="109" t="s">
        <v>63</v>
      </c>
      <c r="N9" s="109" t="s">
        <v>62</v>
      </c>
      <c r="O9" s="109" t="s">
        <v>2</v>
      </c>
      <c r="P9" s="109" t="s">
        <v>6</v>
      </c>
      <c r="Q9" s="109" t="s">
        <v>3</v>
      </c>
      <c r="R9" s="109" t="s">
        <v>4</v>
      </c>
      <c r="S9" s="109" t="s">
        <v>22</v>
      </c>
      <c r="V9" s="187" t="s">
        <v>279</v>
      </c>
      <c r="W9" s="187"/>
      <c r="X9" s="187"/>
      <c r="Y9" s="187"/>
      <c r="Z9" s="187"/>
      <c r="AA9" s="187"/>
      <c r="AB9" s="187"/>
    </row>
    <row r="10" spans="2:28" x14ac:dyDescent="0.2">
      <c r="B10" s="189" t="s">
        <v>56</v>
      </c>
      <c r="C10" s="99" t="s">
        <v>54</v>
      </c>
      <c r="D10" s="120" t="s">
        <v>110</v>
      </c>
      <c r="E10" s="110">
        <f>HLOOKUP(D10,'Tableau Résultats'!$N$8:$BI$9,2,0)</f>
        <v>3</v>
      </c>
      <c r="F10" s="110">
        <f>HLOOKUP(D10,'Tableau Résultats'!$BK$8:$DF$9,2,0)</f>
        <v>4</v>
      </c>
      <c r="G10" s="110">
        <f>HLOOKUP(D10,'Tableau Résultats'!$DH$8:$FC$9,2,0)</f>
        <v>1</v>
      </c>
      <c r="H10" s="110">
        <f>F10-G10</f>
        <v>3</v>
      </c>
      <c r="J10" s="110">
        <v>4</v>
      </c>
      <c r="K10" s="110">
        <f>E10+(RANK(H10,$H$10:$H$13,1)/10)+F10/100+J10/1000</f>
        <v>3.444</v>
      </c>
      <c r="L10" s="110" t="str">
        <f>D10</f>
        <v>Mexique</v>
      </c>
      <c r="M10" s="110">
        <v>1</v>
      </c>
      <c r="N10" s="110">
        <f>LARGE($K$10:$K$13,M10)</f>
        <v>3.444</v>
      </c>
      <c r="O10" s="110" t="str">
        <f>VLOOKUP(N10,$K$10:$L$13,2,0)</f>
        <v>Mexique</v>
      </c>
      <c r="P10" s="110">
        <f t="shared" ref="P10:S33" si="0">VLOOKUP($O10,$D$10:$H$33,P$8,0)</f>
        <v>3</v>
      </c>
      <c r="Q10" s="110">
        <f t="shared" si="0"/>
        <v>4</v>
      </c>
      <c r="R10" s="110">
        <f t="shared" si="0"/>
        <v>1</v>
      </c>
      <c r="S10" s="110">
        <f t="shared" si="0"/>
        <v>3</v>
      </c>
      <c r="V10" s="187"/>
      <c r="W10" s="187"/>
      <c r="X10" s="187"/>
      <c r="Y10" s="187"/>
      <c r="Z10" s="187"/>
      <c r="AA10" s="187"/>
      <c r="AB10" s="187"/>
    </row>
    <row r="11" spans="2:28" x14ac:dyDescent="0.2">
      <c r="B11" s="190"/>
      <c r="C11" s="101" t="s">
        <v>30</v>
      </c>
      <c r="D11" s="121" t="s">
        <v>234</v>
      </c>
      <c r="E11" s="111">
        <f>HLOOKUP(D11,'Tableau Résultats'!$N$8:$BI$9,2,0)</f>
        <v>0</v>
      </c>
      <c r="F11" s="111">
        <f>HLOOKUP(D11,'Tableau Résultats'!$BK$8:$DF$9,2,0)</f>
        <v>1</v>
      </c>
      <c r="G11" s="111">
        <f>HLOOKUP(D11,'Tableau Résultats'!$DH$8:$FC$9,2,0)</f>
        <v>4</v>
      </c>
      <c r="H11" s="111">
        <f t="shared" ref="H11:H33" si="1">F11-G11</f>
        <v>-3</v>
      </c>
      <c r="J11" s="111">
        <v>3</v>
      </c>
      <c r="K11" s="111">
        <f t="shared" ref="K11:K13" si="2">E11+(RANK(H11,$H$10:$H$13,1)/10)+F11/100+J11/1000</f>
        <v>0.113</v>
      </c>
      <c r="L11" s="111" t="str">
        <f t="shared" ref="L11:L33" si="3">D11</f>
        <v>Afrique du Sud</v>
      </c>
      <c r="M11" s="111">
        <v>2</v>
      </c>
      <c r="N11" s="111">
        <f>LARGE($K$10:$K$13,M11)</f>
        <v>0.20200000000000001</v>
      </c>
      <c r="O11" s="111" t="str">
        <f t="shared" ref="O11:O13" si="4">VLOOKUP(N11,$K$10:$L$13,2,0)</f>
        <v>Corée du Sud</v>
      </c>
      <c r="P11" s="111">
        <f t="shared" si="0"/>
        <v>0</v>
      </c>
      <c r="Q11" s="111">
        <f t="shared" si="0"/>
        <v>0</v>
      </c>
      <c r="R11" s="111">
        <f t="shared" si="0"/>
        <v>0</v>
      </c>
      <c r="S11" s="111">
        <f t="shared" si="0"/>
        <v>0</v>
      </c>
      <c r="V11" s="187"/>
      <c r="W11" s="187"/>
      <c r="X11" s="187"/>
      <c r="Y11" s="187"/>
      <c r="Z11" s="187"/>
      <c r="AA11" s="187"/>
      <c r="AB11" s="187"/>
    </row>
    <row r="12" spans="2:28" x14ac:dyDescent="0.2">
      <c r="B12" s="190"/>
      <c r="C12" s="101" t="s">
        <v>31</v>
      </c>
      <c r="D12" s="121" t="s">
        <v>235</v>
      </c>
      <c r="E12" s="111">
        <f>HLOOKUP(D12,'Tableau Résultats'!$N$8:$BI$9,2,0)</f>
        <v>0</v>
      </c>
      <c r="F12" s="111">
        <f>HLOOKUP(D12,'Tableau Résultats'!$BK$8:$DF$9,2,0)</f>
        <v>0</v>
      </c>
      <c r="G12" s="111">
        <f>HLOOKUP(D12,'Tableau Résultats'!$DH$8:$FC$9,2,0)</f>
        <v>0</v>
      </c>
      <c r="H12" s="111">
        <f t="shared" si="1"/>
        <v>0</v>
      </c>
      <c r="J12" s="111">
        <v>2</v>
      </c>
      <c r="K12" s="111">
        <f t="shared" si="2"/>
        <v>0.20200000000000001</v>
      </c>
      <c r="L12" s="111" t="str">
        <f t="shared" si="3"/>
        <v>Corée du Sud</v>
      </c>
      <c r="M12" s="111">
        <v>3</v>
      </c>
      <c r="N12" s="111">
        <f>LARGE($K$10:$K$13,M12)</f>
        <v>0.20100000000000001</v>
      </c>
      <c r="O12" s="111" t="str">
        <f t="shared" si="4"/>
        <v>Tchéquie</v>
      </c>
      <c r="P12" s="111">
        <f t="shared" si="0"/>
        <v>0</v>
      </c>
      <c r="Q12" s="111">
        <f t="shared" si="0"/>
        <v>0</v>
      </c>
      <c r="R12" s="111">
        <f t="shared" si="0"/>
        <v>0</v>
      </c>
      <c r="S12" s="111">
        <f t="shared" si="0"/>
        <v>0</v>
      </c>
      <c r="V12" s="187"/>
      <c r="W12" s="187"/>
      <c r="X12" s="187"/>
      <c r="Y12" s="187"/>
      <c r="Z12" s="187"/>
      <c r="AA12" s="187"/>
      <c r="AB12" s="187"/>
    </row>
    <row r="13" spans="2:28" x14ac:dyDescent="0.2">
      <c r="B13" s="191"/>
      <c r="C13" s="100" t="s">
        <v>32</v>
      </c>
      <c r="D13" s="122" t="s">
        <v>273</v>
      </c>
      <c r="E13" s="112">
        <f>HLOOKUP(D13,'Tableau Résultats'!$N$8:$BI$9,2,0)</f>
        <v>0</v>
      </c>
      <c r="F13" s="112">
        <f>HLOOKUP(D13,'Tableau Résultats'!$BK$8:$DF$9,2,0)</f>
        <v>0</v>
      </c>
      <c r="G13" s="112">
        <f>HLOOKUP(D13,'Tableau Résultats'!$DH$8:$FC$9,2,0)</f>
        <v>0</v>
      </c>
      <c r="H13" s="112">
        <f t="shared" si="1"/>
        <v>0</v>
      </c>
      <c r="J13" s="112">
        <v>1</v>
      </c>
      <c r="K13" s="112">
        <f t="shared" si="2"/>
        <v>0.20100000000000001</v>
      </c>
      <c r="L13" s="112" t="str">
        <f t="shared" si="3"/>
        <v>Tchéquie</v>
      </c>
      <c r="M13" s="112">
        <v>4</v>
      </c>
      <c r="N13" s="112">
        <f>LARGE($K$10:$K$13,M13)</f>
        <v>0.113</v>
      </c>
      <c r="O13" s="112" t="str">
        <f t="shared" si="4"/>
        <v>Afrique du Sud</v>
      </c>
      <c r="P13" s="112">
        <f t="shared" si="0"/>
        <v>0</v>
      </c>
      <c r="Q13" s="112">
        <f t="shared" si="0"/>
        <v>1</v>
      </c>
      <c r="R13" s="112">
        <f t="shared" si="0"/>
        <v>4</v>
      </c>
      <c r="S13" s="112">
        <f t="shared" si="0"/>
        <v>-3</v>
      </c>
    </row>
    <row r="14" spans="2:28" x14ac:dyDescent="0.2">
      <c r="B14" s="189" t="s">
        <v>65</v>
      </c>
      <c r="C14" s="99" t="s">
        <v>33</v>
      </c>
      <c r="D14" s="120" t="s">
        <v>187</v>
      </c>
      <c r="E14" s="110">
        <f>HLOOKUP(D14,'Tableau Résultats'!$N$8:$BI$9,2,0)</f>
        <v>0</v>
      </c>
      <c r="F14" s="110">
        <f>HLOOKUP(D14,'Tableau Résultats'!$BK$8:$DF$9,2,0)</f>
        <v>0</v>
      </c>
      <c r="G14" s="110">
        <f>HLOOKUP(D14,'Tableau Résultats'!$DH$8:$FC$9,2,0)</f>
        <v>0</v>
      </c>
      <c r="H14" s="110">
        <f t="shared" si="1"/>
        <v>0</v>
      </c>
      <c r="J14" s="110">
        <v>4</v>
      </c>
      <c r="K14" s="110">
        <f>E14+(RANK(H14,$H$14:$H$17,1)/10)+F14/100+J14/1000</f>
        <v>0.10400000000000001</v>
      </c>
      <c r="L14" s="110" t="str">
        <f t="shared" si="3"/>
        <v>Canada</v>
      </c>
      <c r="M14" s="110">
        <v>1</v>
      </c>
      <c r="N14" s="110">
        <f>LARGE($K$14:$K$17,M14)</f>
        <v>0.10400000000000001</v>
      </c>
      <c r="O14" s="110" t="str">
        <f>VLOOKUP(N14,$K$14:$L$17,2,0)</f>
        <v>Canada</v>
      </c>
      <c r="P14" s="110">
        <f t="shared" si="0"/>
        <v>0</v>
      </c>
      <c r="Q14" s="110">
        <f t="shared" si="0"/>
        <v>0</v>
      </c>
      <c r="R14" s="110">
        <f t="shared" si="0"/>
        <v>0</v>
      </c>
      <c r="S14" s="110">
        <f t="shared" si="0"/>
        <v>0</v>
      </c>
    </row>
    <row r="15" spans="2:28" x14ac:dyDescent="0.2">
      <c r="B15" s="190"/>
      <c r="C15" s="101" t="s">
        <v>34</v>
      </c>
      <c r="D15" s="121" t="s">
        <v>274</v>
      </c>
      <c r="E15" s="111">
        <f>HLOOKUP(D15,'Tableau Résultats'!$N$8:$BI$9,2,0)</f>
        <v>0</v>
      </c>
      <c r="F15" s="111">
        <f>HLOOKUP(D15,'Tableau Résultats'!$BK$8:$DF$9,2,0)</f>
        <v>0</v>
      </c>
      <c r="G15" s="111">
        <f>HLOOKUP(D15,'Tableau Résultats'!$DH$8:$FC$9,2,0)</f>
        <v>0</v>
      </c>
      <c r="H15" s="111">
        <f t="shared" si="1"/>
        <v>0</v>
      </c>
      <c r="J15" s="111">
        <v>3</v>
      </c>
      <c r="K15" s="111">
        <f t="shared" ref="K15:K17" si="5">E15+(RANK(H15,$H$14:$H$17,1)/10)+F15/100+J15/1000</f>
        <v>0.10300000000000001</v>
      </c>
      <c r="L15" s="111" t="str">
        <f t="shared" si="3"/>
        <v>Bosnie-Herzégovine</v>
      </c>
      <c r="M15" s="111">
        <v>2</v>
      </c>
      <c r="N15" s="111">
        <f t="shared" ref="N15:N17" si="6">LARGE($K$14:$K$17,M15)</f>
        <v>0.10300000000000001</v>
      </c>
      <c r="O15" s="111" t="str">
        <f t="shared" ref="O15:O17" si="7">VLOOKUP(N15,$K$14:$L$17,2,0)</f>
        <v>Bosnie-Herzégovine</v>
      </c>
      <c r="P15" s="111">
        <f t="shared" si="0"/>
        <v>0</v>
      </c>
      <c r="Q15" s="111">
        <f t="shared" si="0"/>
        <v>0</v>
      </c>
      <c r="R15" s="111">
        <f t="shared" si="0"/>
        <v>0</v>
      </c>
      <c r="S15" s="111">
        <f t="shared" si="0"/>
        <v>0</v>
      </c>
    </row>
    <row r="16" spans="2:28" x14ac:dyDescent="0.2">
      <c r="B16" s="190"/>
      <c r="C16" s="101" t="s">
        <v>35</v>
      </c>
      <c r="D16" s="121" t="s">
        <v>236</v>
      </c>
      <c r="E16" s="111">
        <f>HLOOKUP(D16,'Tableau Résultats'!$N$8:$BI$9,2,0)</f>
        <v>0</v>
      </c>
      <c r="F16" s="111">
        <f>HLOOKUP(D16,'Tableau Résultats'!$BK$8:$DF$9,2,0)</f>
        <v>0</v>
      </c>
      <c r="G16" s="111">
        <f>HLOOKUP(D16,'Tableau Résultats'!$DH$8:$FC$9,2,0)</f>
        <v>0</v>
      </c>
      <c r="H16" s="111">
        <f t="shared" si="1"/>
        <v>0</v>
      </c>
      <c r="J16" s="111">
        <v>2</v>
      </c>
      <c r="K16" s="111">
        <f t="shared" si="5"/>
        <v>0.10200000000000001</v>
      </c>
      <c r="L16" s="111" t="str">
        <f t="shared" si="3"/>
        <v>Qatar</v>
      </c>
      <c r="M16" s="111">
        <v>3</v>
      </c>
      <c r="N16" s="111">
        <f t="shared" si="6"/>
        <v>0.10200000000000001</v>
      </c>
      <c r="O16" s="111" t="str">
        <f t="shared" si="7"/>
        <v>Qatar</v>
      </c>
      <c r="P16" s="111">
        <f t="shared" si="0"/>
        <v>0</v>
      </c>
      <c r="Q16" s="111">
        <f t="shared" si="0"/>
        <v>0</v>
      </c>
      <c r="R16" s="111">
        <f t="shared" si="0"/>
        <v>0</v>
      </c>
      <c r="S16" s="111">
        <f t="shared" si="0"/>
        <v>0</v>
      </c>
    </row>
    <row r="17" spans="2:19" x14ac:dyDescent="0.2">
      <c r="B17" s="191"/>
      <c r="C17" s="100" t="s">
        <v>36</v>
      </c>
      <c r="D17" s="122" t="s">
        <v>237</v>
      </c>
      <c r="E17" s="112">
        <f>HLOOKUP(D17,'Tableau Résultats'!$N$8:$BI$9,2,0)</f>
        <v>0</v>
      </c>
      <c r="F17" s="112">
        <f>HLOOKUP(D17,'Tableau Résultats'!$BK$8:$DF$9,2,0)</f>
        <v>0</v>
      </c>
      <c r="G17" s="112">
        <f>HLOOKUP(D17,'Tableau Résultats'!$DH$8:$FC$9,2,0)</f>
        <v>0</v>
      </c>
      <c r="H17" s="112">
        <f t="shared" si="1"/>
        <v>0</v>
      </c>
      <c r="J17" s="112">
        <v>1</v>
      </c>
      <c r="K17" s="112">
        <f t="shared" si="5"/>
        <v>0.10100000000000001</v>
      </c>
      <c r="L17" s="112" t="str">
        <f t="shared" si="3"/>
        <v>Suisse</v>
      </c>
      <c r="M17" s="112">
        <v>4</v>
      </c>
      <c r="N17" s="112">
        <f t="shared" si="6"/>
        <v>0.10100000000000001</v>
      </c>
      <c r="O17" s="112" t="str">
        <f t="shared" si="7"/>
        <v>Suisse</v>
      </c>
      <c r="P17" s="112">
        <f t="shared" si="0"/>
        <v>0</v>
      </c>
      <c r="Q17" s="112">
        <f t="shared" si="0"/>
        <v>0</v>
      </c>
      <c r="R17" s="112">
        <f t="shared" si="0"/>
        <v>0</v>
      </c>
      <c r="S17" s="112">
        <f t="shared" si="0"/>
        <v>0</v>
      </c>
    </row>
    <row r="18" spans="2:19" x14ac:dyDescent="0.2">
      <c r="B18" s="189" t="s">
        <v>66</v>
      </c>
      <c r="C18" s="99" t="s">
        <v>37</v>
      </c>
      <c r="D18" s="120" t="s">
        <v>238</v>
      </c>
      <c r="E18" s="110">
        <f>HLOOKUP(D18,'Tableau Résultats'!$N$8:$BI$9,2,0)</f>
        <v>0</v>
      </c>
      <c r="F18" s="110">
        <f>HLOOKUP(D18,'Tableau Résultats'!$BK$8:$DF$9,2,0)</f>
        <v>0</v>
      </c>
      <c r="G18" s="110">
        <f>HLOOKUP(D18,'Tableau Résultats'!$DH$8:$FC$9,2,0)</f>
        <v>0</v>
      </c>
      <c r="H18" s="110">
        <f t="shared" si="1"/>
        <v>0</v>
      </c>
      <c r="J18" s="110">
        <v>4</v>
      </c>
      <c r="K18" s="110">
        <f>E18+(RANK(H18,$H$18:$H$21,1)/10)+F18/100+J18/1000</f>
        <v>0.10400000000000001</v>
      </c>
      <c r="L18" s="110" t="str">
        <f t="shared" si="3"/>
        <v>Brésil</v>
      </c>
      <c r="M18" s="110">
        <v>1</v>
      </c>
      <c r="N18" s="110">
        <f>LARGE($K$18:$K$21,M18)</f>
        <v>0.10400000000000001</v>
      </c>
      <c r="O18" s="110" t="str">
        <f>VLOOKUP(N18,$K$18:$L$21,2,0)</f>
        <v>Brésil</v>
      </c>
      <c r="P18" s="110">
        <f t="shared" si="0"/>
        <v>0</v>
      </c>
      <c r="Q18" s="110">
        <f t="shared" si="0"/>
        <v>0</v>
      </c>
      <c r="R18" s="110">
        <f t="shared" si="0"/>
        <v>0</v>
      </c>
      <c r="S18" s="110">
        <f t="shared" si="0"/>
        <v>0</v>
      </c>
    </row>
    <row r="19" spans="2:19" x14ac:dyDescent="0.2">
      <c r="B19" s="190"/>
      <c r="C19" s="101" t="s">
        <v>38</v>
      </c>
      <c r="D19" s="121" t="s">
        <v>239</v>
      </c>
      <c r="E19" s="111">
        <f>HLOOKUP(D19,'Tableau Résultats'!$N$8:$BI$9,2,0)</f>
        <v>0</v>
      </c>
      <c r="F19" s="111">
        <f>HLOOKUP(D19,'Tableau Résultats'!$BK$8:$DF$9,2,0)</f>
        <v>0</v>
      </c>
      <c r="G19" s="111">
        <f>HLOOKUP(D19,'Tableau Résultats'!$DH$8:$FC$9,2,0)</f>
        <v>0</v>
      </c>
      <c r="H19" s="111">
        <f t="shared" si="1"/>
        <v>0</v>
      </c>
      <c r="J19" s="111">
        <v>3</v>
      </c>
      <c r="K19" s="111">
        <f t="shared" ref="K19:K21" si="8">E19+(RANK(H19,$H$18:$H$21,1)/10)+F19/100+J19/1000</f>
        <v>0.10300000000000001</v>
      </c>
      <c r="L19" s="111" t="str">
        <f t="shared" si="3"/>
        <v>Maroc</v>
      </c>
      <c r="M19" s="111">
        <v>2</v>
      </c>
      <c r="N19" s="111">
        <f t="shared" ref="N19:N21" si="9">LARGE($K$18:$K$21,M19)</f>
        <v>0.10300000000000001</v>
      </c>
      <c r="O19" s="111" t="str">
        <f t="shared" ref="O19:O21" si="10">VLOOKUP(N19,$K$18:$L$21,2,0)</f>
        <v>Maroc</v>
      </c>
      <c r="P19" s="111">
        <f t="shared" si="0"/>
        <v>0</v>
      </c>
      <c r="Q19" s="111">
        <f t="shared" si="0"/>
        <v>0</v>
      </c>
      <c r="R19" s="111">
        <f t="shared" si="0"/>
        <v>0</v>
      </c>
      <c r="S19" s="111">
        <f t="shared" si="0"/>
        <v>0</v>
      </c>
    </row>
    <row r="20" spans="2:19" x14ac:dyDescent="0.2">
      <c r="B20" s="190"/>
      <c r="C20" s="101" t="s">
        <v>39</v>
      </c>
      <c r="D20" s="121" t="s">
        <v>240</v>
      </c>
      <c r="E20" s="111">
        <f>HLOOKUP(D20,'Tableau Résultats'!$N$8:$BI$9,2,0)</f>
        <v>0</v>
      </c>
      <c r="F20" s="111">
        <f>HLOOKUP(D20,'Tableau Résultats'!$BK$8:$DF$9,2,0)</f>
        <v>0</v>
      </c>
      <c r="G20" s="111">
        <f>HLOOKUP(D20,'Tableau Résultats'!$DH$8:$FC$9,2,0)</f>
        <v>0</v>
      </c>
      <c r="H20" s="111">
        <f t="shared" si="1"/>
        <v>0</v>
      </c>
      <c r="J20" s="111">
        <v>2</v>
      </c>
      <c r="K20" s="111">
        <f t="shared" si="8"/>
        <v>0.10200000000000001</v>
      </c>
      <c r="L20" s="111" t="str">
        <f t="shared" si="3"/>
        <v>Haïti</v>
      </c>
      <c r="M20" s="111">
        <v>3</v>
      </c>
      <c r="N20" s="111">
        <f t="shared" si="9"/>
        <v>0.10200000000000001</v>
      </c>
      <c r="O20" s="111" t="str">
        <f t="shared" si="10"/>
        <v>Haïti</v>
      </c>
      <c r="P20" s="111">
        <f t="shared" si="0"/>
        <v>0</v>
      </c>
      <c r="Q20" s="111">
        <f t="shared" si="0"/>
        <v>0</v>
      </c>
      <c r="R20" s="111">
        <f t="shared" si="0"/>
        <v>0</v>
      </c>
      <c r="S20" s="111">
        <f t="shared" si="0"/>
        <v>0</v>
      </c>
    </row>
    <row r="21" spans="2:19" x14ac:dyDescent="0.2">
      <c r="B21" s="191"/>
      <c r="C21" s="100" t="s">
        <v>40</v>
      </c>
      <c r="D21" s="122" t="s">
        <v>241</v>
      </c>
      <c r="E21" s="112">
        <f>HLOOKUP(D21,'Tableau Résultats'!$N$8:$BI$9,2,0)</f>
        <v>0</v>
      </c>
      <c r="F21" s="112">
        <f>HLOOKUP(D21,'Tableau Résultats'!$BK$8:$DF$9,2,0)</f>
        <v>0</v>
      </c>
      <c r="G21" s="112">
        <f>HLOOKUP(D21,'Tableau Résultats'!$DH$8:$FC$9,2,0)</f>
        <v>0</v>
      </c>
      <c r="H21" s="112">
        <f t="shared" si="1"/>
        <v>0</v>
      </c>
      <c r="J21" s="112">
        <v>1</v>
      </c>
      <c r="K21" s="112">
        <f t="shared" si="8"/>
        <v>0.10100000000000001</v>
      </c>
      <c r="L21" s="112" t="str">
        <f t="shared" si="3"/>
        <v>Ecosse</v>
      </c>
      <c r="M21" s="112">
        <v>4</v>
      </c>
      <c r="N21" s="112">
        <f t="shared" si="9"/>
        <v>0.10100000000000001</v>
      </c>
      <c r="O21" s="112" t="str">
        <f t="shared" si="10"/>
        <v>Ecosse</v>
      </c>
      <c r="P21" s="112">
        <f t="shared" si="0"/>
        <v>0</v>
      </c>
      <c r="Q21" s="112">
        <f t="shared" si="0"/>
        <v>0</v>
      </c>
      <c r="R21" s="112">
        <f t="shared" si="0"/>
        <v>0</v>
      </c>
      <c r="S21" s="112">
        <f t="shared" si="0"/>
        <v>0</v>
      </c>
    </row>
    <row r="22" spans="2:19" x14ac:dyDescent="0.2">
      <c r="B22" s="189" t="s">
        <v>67</v>
      </c>
      <c r="C22" s="99" t="s">
        <v>41</v>
      </c>
      <c r="D22" s="120" t="s">
        <v>188</v>
      </c>
      <c r="E22" s="110">
        <f>HLOOKUP(D22,'Tableau Résultats'!$N$8:$BI$9,2,0)</f>
        <v>0</v>
      </c>
      <c r="F22" s="110">
        <f>HLOOKUP(D22,'Tableau Résultats'!$BK$8:$DF$9,2,0)</f>
        <v>0</v>
      </c>
      <c r="G22" s="110">
        <f>HLOOKUP(D22,'Tableau Résultats'!$DH$8:$FC$9,2,0)</f>
        <v>0</v>
      </c>
      <c r="H22" s="110">
        <f t="shared" si="1"/>
        <v>0</v>
      </c>
      <c r="J22" s="110">
        <v>4</v>
      </c>
      <c r="K22" s="110">
        <f>E22+(RANK(H22,$H$22:$H$25,1)/10)+F22/100+J22/1000</f>
        <v>0.10400000000000001</v>
      </c>
      <c r="L22" s="110" t="str">
        <f t="shared" si="3"/>
        <v>Etats-Unis</v>
      </c>
      <c r="M22" s="110">
        <v>1</v>
      </c>
      <c r="N22" s="110">
        <f>LARGE($K$22:$K$25,M22)</f>
        <v>0.10400000000000001</v>
      </c>
      <c r="O22" s="110" t="str">
        <f>VLOOKUP(N22,$K$22:$L$25,2,0)</f>
        <v>Etats-Unis</v>
      </c>
      <c r="P22" s="110">
        <f t="shared" si="0"/>
        <v>0</v>
      </c>
      <c r="Q22" s="110">
        <f t="shared" si="0"/>
        <v>0</v>
      </c>
      <c r="R22" s="110">
        <f t="shared" si="0"/>
        <v>0</v>
      </c>
      <c r="S22" s="110">
        <f t="shared" si="0"/>
        <v>0</v>
      </c>
    </row>
    <row r="23" spans="2:19" x14ac:dyDescent="0.2">
      <c r="B23" s="190"/>
      <c r="C23" s="101" t="s">
        <v>42</v>
      </c>
      <c r="D23" s="121" t="s">
        <v>242</v>
      </c>
      <c r="E23" s="111">
        <f>HLOOKUP(D23,'Tableau Résultats'!$N$8:$BI$9,2,0)</f>
        <v>0</v>
      </c>
      <c r="F23" s="111">
        <f>HLOOKUP(D23,'Tableau Résultats'!$BK$8:$DF$9,2,0)</f>
        <v>0</v>
      </c>
      <c r="G23" s="111">
        <f>HLOOKUP(D23,'Tableau Résultats'!$DH$8:$FC$9,2,0)</f>
        <v>0</v>
      </c>
      <c r="H23" s="111">
        <f t="shared" si="1"/>
        <v>0</v>
      </c>
      <c r="J23" s="111">
        <v>3</v>
      </c>
      <c r="K23" s="111">
        <f t="shared" ref="K23:K25" si="11">E23+(RANK(H23,$H$22:$H$25,1)/10)+F23/100+J23/1000</f>
        <v>0.10300000000000001</v>
      </c>
      <c r="L23" s="111" t="str">
        <f t="shared" si="3"/>
        <v>Paraguay</v>
      </c>
      <c r="M23" s="111">
        <v>2</v>
      </c>
      <c r="N23" s="111">
        <f t="shared" ref="N23:N25" si="12">LARGE($K$22:$K$25,M23)</f>
        <v>0.10300000000000001</v>
      </c>
      <c r="O23" s="111" t="str">
        <f t="shared" ref="O23:O25" si="13">VLOOKUP(N23,$K$22:$L$25,2,0)</f>
        <v>Paraguay</v>
      </c>
      <c r="P23" s="111">
        <f t="shared" si="0"/>
        <v>0</v>
      </c>
      <c r="Q23" s="111">
        <f t="shared" si="0"/>
        <v>0</v>
      </c>
      <c r="R23" s="111">
        <f t="shared" si="0"/>
        <v>0</v>
      </c>
      <c r="S23" s="111">
        <f t="shared" si="0"/>
        <v>0</v>
      </c>
    </row>
    <row r="24" spans="2:19" x14ac:dyDescent="0.2">
      <c r="B24" s="190"/>
      <c r="C24" s="101" t="s">
        <v>43</v>
      </c>
      <c r="D24" s="121" t="s">
        <v>243</v>
      </c>
      <c r="E24" s="111">
        <f>HLOOKUP(D24,'Tableau Résultats'!$N$8:$BI$9,2,0)</f>
        <v>0</v>
      </c>
      <c r="F24" s="111">
        <f>HLOOKUP(D24,'Tableau Résultats'!$BK$8:$DF$9,2,0)</f>
        <v>0</v>
      </c>
      <c r="G24" s="111">
        <f>HLOOKUP(D24,'Tableau Résultats'!$DH$8:$FC$9,2,0)</f>
        <v>0</v>
      </c>
      <c r="H24" s="111">
        <f t="shared" si="1"/>
        <v>0</v>
      </c>
      <c r="J24" s="111">
        <v>2</v>
      </c>
      <c r="K24" s="111">
        <f t="shared" si="11"/>
        <v>0.10200000000000001</v>
      </c>
      <c r="L24" s="111" t="str">
        <f t="shared" si="3"/>
        <v>Australie</v>
      </c>
      <c r="M24" s="111">
        <v>3</v>
      </c>
      <c r="N24" s="111">
        <f t="shared" si="12"/>
        <v>0.10200000000000001</v>
      </c>
      <c r="O24" s="111" t="str">
        <f t="shared" si="13"/>
        <v>Australie</v>
      </c>
      <c r="P24" s="111">
        <f t="shared" si="0"/>
        <v>0</v>
      </c>
      <c r="Q24" s="111">
        <f t="shared" si="0"/>
        <v>0</v>
      </c>
      <c r="R24" s="111">
        <f t="shared" si="0"/>
        <v>0</v>
      </c>
      <c r="S24" s="111">
        <f t="shared" si="0"/>
        <v>0</v>
      </c>
    </row>
    <row r="25" spans="2:19" x14ac:dyDescent="0.2">
      <c r="B25" s="191"/>
      <c r="C25" s="100" t="s">
        <v>44</v>
      </c>
      <c r="D25" s="122" t="s">
        <v>275</v>
      </c>
      <c r="E25" s="112">
        <f>HLOOKUP(D25,'Tableau Résultats'!$N$8:$BI$9,2,0)</f>
        <v>0</v>
      </c>
      <c r="F25" s="112">
        <f>HLOOKUP(D25,'Tableau Résultats'!$BK$8:$DF$9,2,0)</f>
        <v>0</v>
      </c>
      <c r="G25" s="112">
        <f>HLOOKUP(D25,'Tableau Résultats'!$DH$8:$FC$9,2,0)</f>
        <v>0</v>
      </c>
      <c r="H25" s="112">
        <f t="shared" si="1"/>
        <v>0</v>
      </c>
      <c r="J25" s="112">
        <v>1</v>
      </c>
      <c r="K25" s="112">
        <f t="shared" si="11"/>
        <v>0.10100000000000001</v>
      </c>
      <c r="L25" s="112" t="str">
        <f t="shared" si="3"/>
        <v>Turquie</v>
      </c>
      <c r="M25" s="112">
        <v>4</v>
      </c>
      <c r="N25" s="112">
        <f t="shared" si="12"/>
        <v>0.10100000000000001</v>
      </c>
      <c r="O25" s="112" t="str">
        <f t="shared" si="13"/>
        <v>Turquie</v>
      </c>
      <c r="P25" s="112">
        <f t="shared" si="0"/>
        <v>0</v>
      </c>
      <c r="Q25" s="112">
        <f t="shared" si="0"/>
        <v>0</v>
      </c>
      <c r="R25" s="112">
        <f t="shared" si="0"/>
        <v>0</v>
      </c>
      <c r="S25" s="112">
        <f t="shared" si="0"/>
        <v>0</v>
      </c>
    </row>
    <row r="26" spans="2:19" x14ac:dyDescent="0.2">
      <c r="B26" s="189" t="s">
        <v>68</v>
      </c>
      <c r="C26" s="99" t="s">
        <v>45</v>
      </c>
      <c r="D26" s="120" t="s">
        <v>244</v>
      </c>
      <c r="E26" s="110">
        <f>HLOOKUP(D26,'Tableau Résultats'!$N$8:$BI$9,2,0)</f>
        <v>0</v>
      </c>
      <c r="F26" s="110">
        <f>HLOOKUP(D26,'Tableau Résultats'!$BK$8:$DF$9,2,0)</f>
        <v>0</v>
      </c>
      <c r="G26" s="110">
        <f>HLOOKUP(D26,'Tableau Résultats'!$DH$8:$FC$9,2,0)</f>
        <v>0</v>
      </c>
      <c r="H26" s="110">
        <f t="shared" si="1"/>
        <v>0</v>
      </c>
      <c r="J26" s="110">
        <v>4</v>
      </c>
      <c r="K26" s="110">
        <f>E26+(RANK(H26,$H$26:$H$29,1)/10)+F26/100+J26/1000</f>
        <v>0.10400000000000001</v>
      </c>
      <c r="L26" s="110" t="str">
        <f t="shared" si="3"/>
        <v>Allemagne</v>
      </c>
      <c r="M26" s="110">
        <v>1</v>
      </c>
      <c r="N26" s="110">
        <f>LARGE($K$26:$K$29,M26)</f>
        <v>0.10400000000000001</v>
      </c>
      <c r="O26" s="110" t="str">
        <f>VLOOKUP(N26,$K$26:$L$29,2,0)</f>
        <v>Allemagne</v>
      </c>
      <c r="P26" s="110">
        <f t="shared" si="0"/>
        <v>0</v>
      </c>
      <c r="Q26" s="110">
        <f t="shared" si="0"/>
        <v>0</v>
      </c>
      <c r="R26" s="110">
        <f t="shared" si="0"/>
        <v>0</v>
      </c>
      <c r="S26" s="110">
        <f t="shared" si="0"/>
        <v>0</v>
      </c>
    </row>
    <row r="27" spans="2:19" x14ac:dyDescent="0.2">
      <c r="B27" s="190"/>
      <c r="C27" s="101" t="s">
        <v>46</v>
      </c>
      <c r="D27" s="121" t="s">
        <v>245</v>
      </c>
      <c r="E27" s="111">
        <f>HLOOKUP(D27,'Tableau Résultats'!$N$8:$BI$9,2,0)</f>
        <v>0</v>
      </c>
      <c r="F27" s="111">
        <f>HLOOKUP(D27,'Tableau Résultats'!$BK$8:$DF$9,2,0)</f>
        <v>0</v>
      </c>
      <c r="G27" s="111">
        <f>HLOOKUP(D27,'Tableau Résultats'!$DH$8:$FC$9,2,0)</f>
        <v>0</v>
      </c>
      <c r="H27" s="111">
        <f t="shared" si="1"/>
        <v>0</v>
      </c>
      <c r="J27" s="111">
        <v>3</v>
      </c>
      <c r="K27" s="111">
        <f t="shared" ref="K27:K29" si="14">E27+(RANK(H27,$H$26:$H$29,1)/10)+F27/100+J27/1000</f>
        <v>0.10300000000000001</v>
      </c>
      <c r="L27" s="111" t="str">
        <f t="shared" si="3"/>
        <v>Curaçao</v>
      </c>
      <c r="M27" s="111">
        <v>2</v>
      </c>
      <c r="N27" s="111">
        <f t="shared" ref="N27:N29" si="15">LARGE($K$26:$K$29,M27)</f>
        <v>0.10300000000000001</v>
      </c>
      <c r="O27" s="111" t="str">
        <f t="shared" ref="O27:O29" si="16">VLOOKUP(N27,$K$26:$L$29,2,0)</f>
        <v>Curaçao</v>
      </c>
      <c r="P27" s="111">
        <f t="shared" si="0"/>
        <v>0</v>
      </c>
      <c r="Q27" s="111">
        <f t="shared" si="0"/>
        <v>0</v>
      </c>
      <c r="R27" s="111">
        <f t="shared" si="0"/>
        <v>0</v>
      </c>
      <c r="S27" s="111">
        <f t="shared" si="0"/>
        <v>0</v>
      </c>
    </row>
    <row r="28" spans="2:19" x14ac:dyDescent="0.2">
      <c r="B28" s="190"/>
      <c r="C28" s="101" t="s">
        <v>47</v>
      </c>
      <c r="D28" s="121" t="s">
        <v>246</v>
      </c>
      <c r="E28" s="111">
        <f>HLOOKUP(D28,'Tableau Résultats'!$N$8:$BI$9,2,0)</f>
        <v>0</v>
      </c>
      <c r="F28" s="111">
        <f>HLOOKUP(D28,'Tableau Résultats'!$BK$8:$DF$9,2,0)</f>
        <v>0</v>
      </c>
      <c r="G28" s="111">
        <f>HLOOKUP(D28,'Tableau Résultats'!$DH$8:$FC$9,2,0)</f>
        <v>0</v>
      </c>
      <c r="H28" s="111">
        <f t="shared" si="1"/>
        <v>0</v>
      </c>
      <c r="J28" s="111">
        <v>2</v>
      </c>
      <c r="K28" s="111">
        <f t="shared" si="14"/>
        <v>0.10200000000000001</v>
      </c>
      <c r="L28" s="111" t="str">
        <f t="shared" si="3"/>
        <v>Côte d'Ivoire</v>
      </c>
      <c r="M28" s="111">
        <v>3</v>
      </c>
      <c r="N28" s="111">
        <f t="shared" si="15"/>
        <v>0.10200000000000001</v>
      </c>
      <c r="O28" s="111" t="str">
        <f t="shared" si="16"/>
        <v>Côte d'Ivoire</v>
      </c>
      <c r="P28" s="111">
        <f t="shared" si="0"/>
        <v>0</v>
      </c>
      <c r="Q28" s="111">
        <f t="shared" si="0"/>
        <v>0</v>
      </c>
      <c r="R28" s="111">
        <f t="shared" si="0"/>
        <v>0</v>
      </c>
      <c r="S28" s="111">
        <f t="shared" si="0"/>
        <v>0</v>
      </c>
    </row>
    <row r="29" spans="2:19" x14ac:dyDescent="0.2">
      <c r="B29" s="191"/>
      <c r="C29" s="100" t="s">
        <v>48</v>
      </c>
      <c r="D29" s="122" t="s">
        <v>247</v>
      </c>
      <c r="E29" s="112">
        <f>HLOOKUP(D29,'Tableau Résultats'!$N$8:$BI$9,2,0)</f>
        <v>0</v>
      </c>
      <c r="F29" s="112">
        <f>HLOOKUP(D29,'Tableau Résultats'!$BK$8:$DF$9,2,0)</f>
        <v>0</v>
      </c>
      <c r="G29" s="112">
        <f>HLOOKUP(D29,'Tableau Résultats'!$DH$8:$FC$9,2,0)</f>
        <v>0</v>
      </c>
      <c r="H29" s="112">
        <f t="shared" si="1"/>
        <v>0</v>
      </c>
      <c r="J29" s="112">
        <v>1</v>
      </c>
      <c r="K29" s="112">
        <f t="shared" si="14"/>
        <v>0.10100000000000001</v>
      </c>
      <c r="L29" s="112" t="str">
        <f t="shared" si="3"/>
        <v>Equateur</v>
      </c>
      <c r="M29" s="112">
        <v>4</v>
      </c>
      <c r="N29" s="112">
        <f t="shared" si="15"/>
        <v>0.10100000000000001</v>
      </c>
      <c r="O29" s="112" t="str">
        <f t="shared" si="16"/>
        <v>Equateur</v>
      </c>
      <c r="P29" s="112">
        <f t="shared" si="0"/>
        <v>0</v>
      </c>
      <c r="Q29" s="112">
        <f t="shared" si="0"/>
        <v>0</v>
      </c>
      <c r="R29" s="112">
        <f t="shared" si="0"/>
        <v>0</v>
      </c>
      <c r="S29" s="112">
        <f t="shared" si="0"/>
        <v>0</v>
      </c>
    </row>
    <row r="30" spans="2:19" x14ac:dyDescent="0.2">
      <c r="B30" s="189" t="s">
        <v>69</v>
      </c>
      <c r="C30" s="99" t="s">
        <v>49</v>
      </c>
      <c r="D30" s="120" t="s">
        <v>248</v>
      </c>
      <c r="E30" s="110">
        <f>HLOOKUP(D30,'Tableau Résultats'!$N$8:$BI$9,2,0)</f>
        <v>0</v>
      </c>
      <c r="F30" s="110">
        <f>HLOOKUP(D30,'Tableau Résultats'!$BK$8:$DF$9,2,0)</f>
        <v>0</v>
      </c>
      <c r="G30" s="110">
        <f>HLOOKUP(D30,'Tableau Résultats'!$DH$8:$FC$9,2,0)</f>
        <v>0</v>
      </c>
      <c r="H30" s="110">
        <f t="shared" si="1"/>
        <v>0</v>
      </c>
      <c r="J30" s="110">
        <v>4</v>
      </c>
      <c r="K30" s="110">
        <f>E30+(RANK(H30,$H$30:$H$33,1)/10)+F30/100+J30/1000</f>
        <v>0.10400000000000001</v>
      </c>
      <c r="L30" s="110" t="str">
        <f t="shared" si="3"/>
        <v>Pays-Bas</v>
      </c>
      <c r="M30" s="110">
        <v>1</v>
      </c>
      <c r="N30" s="110">
        <f>LARGE($K$30:$K$33,M30)</f>
        <v>0.10400000000000001</v>
      </c>
      <c r="O30" s="110" t="str">
        <f>VLOOKUP(N30,$K$30:$L$33,2,0)</f>
        <v>Pays-Bas</v>
      </c>
      <c r="P30" s="110">
        <f t="shared" si="0"/>
        <v>0</v>
      </c>
      <c r="Q30" s="110">
        <f t="shared" si="0"/>
        <v>0</v>
      </c>
      <c r="R30" s="110">
        <f t="shared" si="0"/>
        <v>0</v>
      </c>
      <c r="S30" s="110">
        <f t="shared" si="0"/>
        <v>0</v>
      </c>
    </row>
    <row r="31" spans="2:19" x14ac:dyDescent="0.2">
      <c r="B31" s="190"/>
      <c r="C31" s="101" t="s">
        <v>50</v>
      </c>
      <c r="D31" s="121" t="s">
        <v>249</v>
      </c>
      <c r="E31" s="111">
        <f>HLOOKUP(D31,'Tableau Résultats'!$N$8:$BI$9,2,0)</f>
        <v>0</v>
      </c>
      <c r="F31" s="111">
        <f>HLOOKUP(D31,'Tableau Résultats'!$BK$8:$DF$9,2,0)</f>
        <v>0</v>
      </c>
      <c r="G31" s="111">
        <f>HLOOKUP(D31,'Tableau Résultats'!$DH$8:$FC$9,2,0)</f>
        <v>0</v>
      </c>
      <c r="H31" s="111">
        <f t="shared" si="1"/>
        <v>0</v>
      </c>
      <c r="J31" s="111">
        <v>3</v>
      </c>
      <c r="K31" s="111">
        <f t="shared" ref="K31:K33" si="17">E31+(RANK(H31,$H$30:$H$33,1)/10)+F31/100+J31/1000</f>
        <v>0.10300000000000001</v>
      </c>
      <c r="L31" s="111" t="str">
        <f t="shared" si="3"/>
        <v>Japon</v>
      </c>
      <c r="M31" s="111">
        <v>2</v>
      </c>
      <c r="N31" s="111">
        <f t="shared" ref="N31:N33" si="18">LARGE($K$30:$K$33,M31)</f>
        <v>0.10300000000000001</v>
      </c>
      <c r="O31" s="111" t="str">
        <f t="shared" ref="O31:O33" si="19">VLOOKUP(N31,$K$30:$L$33,2,0)</f>
        <v>Japon</v>
      </c>
      <c r="P31" s="111">
        <f t="shared" si="0"/>
        <v>0</v>
      </c>
      <c r="Q31" s="111">
        <f t="shared" si="0"/>
        <v>0</v>
      </c>
      <c r="R31" s="111">
        <f t="shared" si="0"/>
        <v>0</v>
      </c>
      <c r="S31" s="111">
        <f t="shared" si="0"/>
        <v>0</v>
      </c>
    </row>
    <row r="32" spans="2:19" x14ac:dyDescent="0.2">
      <c r="B32" s="190"/>
      <c r="C32" s="101" t="s">
        <v>51</v>
      </c>
      <c r="D32" s="121" t="s">
        <v>276</v>
      </c>
      <c r="E32" s="111">
        <f>HLOOKUP(D32,'Tableau Résultats'!$N$8:$BI$9,2,0)</f>
        <v>0</v>
      </c>
      <c r="F32" s="111">
        <f>HLOOKUP(D32,'Tableau Résultats'!$BK$8:$DF$9,2,0)</f>
        <v>0</v>
      </c>
      <c r="G32" s="111">
        <f>HLOOKUP(D32,'Tableau Résultats'!$DH$8:$FC$9,2,0)</f>
        <v>0</v>
      </c>
      <c r="H32" s="111">
        <f t="shared" si="1"/>
        <v>0</v>
      </c>
      <c r="J32" s="111">
        <v>2</v>
      </c>
      <c r="K32" s="111">
        <f t="shared" si="17"/>
        <v>0.10200000000000001</v>
      </c>
      <c r="L32" s="111" t="str">
        <f t="shared" si="3"/>
        <v>Suède</v>
      </c>
      <c r="M32" s="111">
        <v>3</v>
      </c>
      <c r="N32" s="111">
        <f t="shared" si="18"/>
        <v>0.10200000000000001</v>
      </c>
      <c r="O32" s="111" t="str">
        <f t="shared" si="19"/>
        <v>Suède</v>
      </c>
      <c r="P32" s="111">
        <f t="shared" si="0"/>
        <v>0</v>
      </c>
      <c r="Q32" s="111">
        <f t="shared" si="0"/>
        <v>0</v>
      </c>
      <c r="R32" s="111">
        <f t="shared" si="0"/>
        <v>0</v>
      </c>
      <c r="S32" s="111">
        <f t="shared" si="0"/>
        <v>0</v>
      </c>
    </row>
    <row r="33" spans="2:19" x14ac:dyDescent="0.2">
      <c r="B33" s="191"/>
      <c r="C33" s="100" t="s">
        <v>52</v>
      </c>
      <c r="D33" s="122" t="s">
        <v>250</v>
      </c>
      <c r="E33" s="112">
        <f>HLOOKUP(D33,'Tableau Résultats'!$N$8:$BI$9,2,0)</f>
        <v>0</v>
      </c>
      <c r="F33" s="112">
        <f>HLOOKUP(D33,'Tableau Résultats'!$BK$8:$DF$9,2,0)</f>
        <v>0</v>
      </c>
      <c r="G33" s="112">
        <f>HLOOKUP(D33,'Tableau Résultats'!$DH$8:$FC$9,2,0)</f>
        <v>0</v>
      </c>
      <c r="H33" s="112">
        <f t="shared" si="1"/>
        <v>0</v>
      </c>
      <c r="J33" s="112">
        <v>1</v>
      </c>
      <c r="K33" s="112">
        <f t="shared" si="17"/>
        <v>0.10100000000000001</v>
      </c>
      <c r="L33" s="112" t="str">
        <f t="shared" si="3"/>
        <v>Tunisie</v>
      </c>
      <c r="M33" s="112">
        <v>4</v>
      </c>
      <c r="N33" s="112">
        <f t="shared" si="18"/>
        <v>0.10100000000000001</v>
      </c>
      <c r="O33" s="112" t="str">
        <f t="shared" si="19"/>
        <v>Tunisie</v>
      </c>
      <c r="P33" s="112">
        <f t="shared" si="0"/>
        <v>0</v>
      </c>
      <c r="Q33" s="112">
        <f t="shared" si="0"/>
        <v>0</v>
      </c>
      <c r="R33" s="112">
        <f t="shared" si="0"/>
        <v>0</v>
      </c>
      <c r="S33" s="112">
        <f t="shared" si="0"/>
        <v>0</v>
      </c>
    </row>
    <row r="34" spans="2:19" x14ac:dyDescent="0.2">
      <c r="B34" s="189" t="s">
        <v>104</v>
      </c>
      <c r="C34" s="99" t="s">
        <v>111</v>
      </c>
      <c r="D34" s="120" t="s">
        <v>251</v>
      </c>
      <c r="E34" s="112">
        <f>HLOOKUP(D34,'Tableau Résultats'!$N$8:$BI$9,2,0)</f>
        <v>0</v>
      </c>
      <c r="F34" s="112">
        <f>HLOOKUP(D34,'Tableau Résultats'!$BK$8:$DF$9,2,0)</f>
        <v>0</v>
      </c>
      <c r="G34" s="112">
        <f>HLOOKUP(D34,'Tableau Résultats'!$DH$8:$FC$9,2,0)</f>
        <v>0</v>
      </c>
      <c r="H34" s="112">
        <f t="shared" ref="H34:H57" si="20">F34-G34</f>
        <v>0</v>
      </c>
      <c r="J34" s="110">
        <v>4</v>
      </c>
      <c r="K34" s="112">
        <f>E34+(RANK(H34,$H$34:$H$37,1)/10)+F34/100+J34/1000</f>
        <v>0.10400000000000001</v>
      </c>
      <c r="L34" s="112" t="str">
        <f t="shared" ref="L34:L57" si="21">D34</f>
        <v>Belgique</v>
      </c>
      <c r="M34" s="110">
        <v>1</v>
      </c>
      <c r="N34" s="112">
        <f>LARGE($K$34:$K$37,M34)</f>
        <v>0.10400000000000001</v>
      </c>
      <c r="O34" s="112" t="str">
        <f>VLOOKUP(N34,$K$34:$L$37,2,0)</f>
        <v>Belgique</v>
      </c>
      <c r="P34" s="112">
        <f t="shared" ref="P34:S37" si="22">VLOOKUP($O34,$D$10:$H$37,P$8,0)</f>
        <v>0</v>
      </c>
      <c r="Q34" s="112">
        <f t="shared" si="22"/>
        <v>0</v>
      </c>
      <c r="R34" s="112">
        <f t="shared" si="22"/>
        <v>0</v>
      </c>
      <c r="S34" s="112">
        <f t="shared" si="22"/>
        <v>0</v>
      </c>
    </row>
    <row r="35" spans="2:19" x14ac:dyDescent="0.2">
      <c r="B35" s="190"/>
      <c r="C35" s="101" t="s">
        <v>112</v>
      </c>
      <c r="D35" s="121" t="s">
        <v>252</v>
      </c>
      <c r="E35" s="112">
        <f>HLOOKUP(D35,'Tableau Résultats'!$N$8:$BI$9,2,0)</f>
        <v>0</v>
      </c>
      <c r="F35" s="112">
        <f>HLOOKUP(D35,'Tableau Résultats'!$BK$8:$DF$9,2,0)</f>
        <v>0</v>
      </c>
      <c r="G35" s="112">
        <f>HLOOKUP(D35,'Tableau Résultats'!$DH$8:$FC$9,2,0)</f>
        <v>0</v>
      </c>
      <c r="H35" s="112">
        <f t="shared" si="20"/>
        <v>0</v>
      </c>
      <c r="J35" s="111">
        <v>3</v>
      </c>
      <c r="K35" s="112">
        <f>E35+(RANK(H35,$H$34:$H$37,1)/10)+F35/100+J35/1000</f>
        <v>0.10300000000000001</v>
      </c>
      <c r="L35" s="112" t="str">
        <f t="shared" si="21"/>
        <v>Egypte</v>
      </c>
      <c r="M35" s="111">
        <v>2</v>
      </c>
      <c r="N35" s="112">
        <f t="shared" ref="N35:N37" si="23">LARGE($K$34:$K$37,M35)</f>
        <v>0.10300000000000001</v>
      </c>
      <c r="O35" s="112" t="str">
        <f t="shared" ref="O35:O37" si="24">VLOOKUP(N35,$K$34:$L$37,2,0)</f>
        <v>Egypte</v>
      </c>
      <c r="P35" s="112">
        <f t="shared" si="22"/>
        <v>0</v>
      </c>
      <c r="Q35" s="112">
        <f t="shared" si="22"/>
        <v>0</v>
      </c>
      <c r="R35" s="112">
        <f t="shared" si="22"/>
        <v>0</v>
      </c>
      <c r="S35" s="112">
        <f t="shared" si="22"/>
        <v>0</v>
      </c>
    </row>
    <row r="36" spans="2:19" x14ac:dyDescent="0.2">
      <c r="B36" s="190"/>
      <c r="C36" s="101" t="s">
        <v>113</v>
      </c>
      <c r="D36" s="121" t="s">
        <v>253</v>
      </c>
      <c r="E36" s="112">
        <f>HLOOKUP(D36,'Tableau Résultats'!$N$8:$BI$9,2,0)</f>
        <v>0</v>
      </c>
      <c r="F36" s="112">
        <f>HLOOKUP(D36,'Tableau Résultats'!$BK$8:$DF$9,2,0)</f>
        <v>0</v>
      </c>
      <c r="G36" s="112">
        <f>HLOOKUP(D36,'Tableau Résultats'!$DH$8:$FC$9,2,0)</f>
        <v>0</v>
      </c>
      <c r="H36" s="112">
        <f t="shared" si="20"/>
        <v>0</v>
      </c>
      <c r="J36" s="111">
        <v>2</v>
      </c>
      <c r="K36" s="112">
        <f>E36+(RANK(H36,$H$34:$H$37,1)/10)+F36/100+J36/1000</f>
        <v>0.10200000000000001</v>
      </c>
      <c r="L36" s="112" t="str">
        <f t="shared" si="21"/>
        <v>Iran</v>
      </c>
      <c r="M36" s="111">
        <v>3</v>
      </c>
      <c r="N36" s="112">
        <f t="shared" si="23"/>
        <v>0.10200000000000001</v>
      </c>
      <c r="O36" s="112" t="str">
        <f t="shared" si="24"/>
        <v>Iran</v>
      </c>
      <c r="P36" s="112">
        <f t="shared" si="22"/>
        <v>0</v>
      </c>
      <c r="Q36" s="112">
        <f t="shared" si="22"/>
        <v>0</v>
      </c>
      <c r="R36" s="112">
        <f t="shared" si="22"/>
        <v>0</v>
      </c>
      <c r="S36" s="112">
        <f t="shared" si="22"/>
        <v>0</v>
      </c>
    </row>
    <row r="37" spans="2:19" x14ac:dyDescent="0.2">
      <c r="B37" s="191"/>
      <c r="C37" s="100" t="s">
        <v>114</v>
      </c>
      <c r="D37" s="122" t="s">
        <v>254</v>
      </c>
      <c r="E37" s="112">
        <f>HLOOKUP(D37,'Tableau Résultats'!$N$8:$BI$9,2,0)</f>
        <v>0</v>
      </c>
      <c r="F37" s="112">
        <f>HLOOKUP(D37,'Tableau Résultats'!$BK$8:$DF$9,2,0)</f>
        <v>0</v>
      </c>
      <c r="G37" s="112">
        <f>HLOOKUP(D37,'Tableau Résultats'!$DH$8:$FC$9,2,0)</f>
        <v>0</v>
      </c>
      <c r="H37" s="112">
        <f t="shared" si="20"/>
        <v>0</v>
      </c>
      <c r="J37" s="112">
        <v>1</v>
      </c>
      <c r="K37" s="112">
        <f>E37+(RANK(H37,$H$34:$H$37,1)/10)+F37/100+J37/1000</f>
        <v>0.10100000000000001</v>
      </c>
      <c r="L37" s="112" t="str">
        <f t="shared" si="21"/>
        <v>Nouvelle-Zélande</v>
      </c>
      <c r="M37" s="112">
        <v>4</v>
      </c>
      <c r="N37" s="112">
        <f t="shared" si="23"/>
        <v>0.10100000000000001</v>
      </c>
      <c r="O37" s="112" t="str">
        <f t="shared" si="24"/>
        <v>Nouvelle-Zélande</v>
      </c>
      <c r="P37" s="112">
        <f t="shared" si="22"/>
        <v>0</v>
      </c>
      <c r="Q37" s="112">
        <f t="shared" si="22"/>
        <v>0</v>
      </c>
      <c r="R37" s="112">
        <f t="shared" si="22"/>
        <v>0</v>
      </c>
      <c r="S37" s="112">
        <f t="shared" si="22"/>
        <v>0</v>
      </c>
    </row>
    <row r="38" spans="2:19" x14ac:dyDescent="0.2">
      <c r="B38" s="189" t="s">
        <v>105</v>
      </c>
      <c r="C38" s="99" t="s">
        <v>115</v>
      </c>
      <c r="D38" s="120" t="s">
        <v>255</v>
      </c>
      <c r="E38" s="112">
        <f>HLOOKUP(D38,'Tableau Résultats'!$N$8:$BI$9,2,0)</f>
        <v>0</v>
      </c>
      <c r="F38" s="112">
        <f>HLOOKUP(D38,'Tableau Résultats'!$BK$8:$DF$9,2,0)</f>
        <v>0</v>
      </c>
      <c r="G38" s="112">
        <f>HLOOKUP(D38,'Tableau Résultats'!$DH$8:$FC$9,2,0)</f>
        <v>0</v>
      </c>
      <c r="H38" s="112">
        <f t="shared" si="20"/>
        <v>0</v>
      </c>
      <c r="J38" s="110">
        <v>4</v>
      </c>
      <c r="K38" s="112">
        <f>E38+(RANK(H38,$H$38:$H$41,1)/10)+F38/100+J38/1000</f>
        <v>0.10400000000000001</v>
      </c>
      <c r="L38" s="112" t="str">
        <f t="shared" si="21"/>
        <v>Espagne</v>
      </c>
      <c r="M38" s="110">
        <v>1</v>
      </c>
      <c r="N38" s="112">
        <f>LARGE($K$38:$K$41,M38)</f>
        <v>0.10400000000000001</v>
      </c>
      <c r="O38" s="112" t="str">
        <f>VLOOKUP(N38,$K$38:$L$41,2,0)</f>
        <v>Espagne</v>
      </c>
      <c r="P38" s="112">
        <f t="shared" ref="P38:S41" si="25">VLOOKUP($O38,$D$10:$H$41,P$8,0)</f>
        <v>0</v>
      </c>
      <c r="Q38" s="112">
        <f t="shared" si="25"/>
        <v>0</v>
      </c>
      <c r="R38" s="112">
        <f t="shared" si="25"/>
        <v>0</v>
      </c>
      <c r="S38" s="112">
        <f t="shared" si="25"/>
        <v>0</v>
      </c>
    </row>
    <row r="39" spans="2:19" x14ac:dyDescent="0.2">
      <c r="B39" s="190"/>
      <c r="C39" s="101" t="s">
        <v>116</v>
      </c>
      <c r="D39" s="121" t="s">
        <v>256</v>
      </c>
      <c r="E39" s="112">
        <f>HLOOKUP(D39,'Tableau Résultats'!$N$8:$BI$9,2,0)</f>
        <v>0</v>
      </c>
      <c r="F39" s="112">
        <f>HLOOKUP(D39,'Tableau Résultats'!$BK$8:$DF$9,2,0)</f>
        <v>0</v>
      </c>
      <c r="G39" s="112">
        <f>HLOOKUP(D39,'Tableau Résultats'!$DH$8:$FC$9,2,0)</f>
        <v>0</v>
      </c>
      <c r="H39" s="112">
        <f t="shared" si="20"/>
        <v>0</v>
      </c>
      <c r="J39" s="111">
        <v>3</v>
      </c>
      <c r="K39" s="112">
        <f>E39+(RANK(H39,$H$38:$H$41,1)/10)+F39/100+J39/1000</f>
        <v>0.10300000000000001</v>
      </c>
      <c r="L39" s="112" t="str">
        <f t="shared" si="21"/>
        <v>Cap-Vert</v>
      </c>
      <c r="M39" s="111">
        <v>2</v>
      </c>
      <c r="N39" s="112">
        <f>LARGE($K$38:$K$41,M39)</f>
        <v>0.10300000000000001</v>
      </c>
      <c r="O39" s="112" t="str">
        <f>VLOOKUP(N39,$K$38:$L$41,2,0)</f>
        <v>Cap-Vert</v>
      </c>
      <c r="P39" s="112">
        <f t="shared" si="25"/>
        <v>0</v>
      </c>
      <c r="Q39" s="112">
        <f t="shared" si="25"/>
        <v>0</v>
      </c>
      <c r="R39" s="112">
        <f t="shared" si="25"/>
        <v>0</v>
      </c>
      <c r="S39" s="112">
        <f t="shared" si="25"/>
        <v>0</v>
      </c>
    </row>
    <row r="40" spans="2:19" x14ac:dyDescent="0.2">
      <c r="B40" s="190"/>
      <c r="C40" s="101" t="s">
        <v>117</v>
      </c>
      <c r="D40" s="121" t="s">
        <v>257</v>
      </c>
      <c r="E40" s="112">
        <f>HLOOKUP(D40,'Tableau Résultats'!$N$8:$BI$9,2,0)</f>
        <v>0</v>
      </c>
      <c r="F40" s="112">
        <f>HLOOKUP(D40,'Tableau Résultats'!$BK$8:$DF$9,2,0)</f>
        <v>0</v>
      </c>
      <c r="G40" s="112">
        <f>HLOOKUP(D40,'Tableau Résultats'!$DH$8:$FC$9,2,0)</f>
        <v>0</v>
      </c>
      <c r="H40" s="112">
        <f t="shared" si="20"/>
        <v>0</v>
      </c>
      <c r="J40" s="111">
        <v>2</v>
      </c>
      <c r="K40" s="112">
        <f>E40+(RANK(H40,$H$38:$H$41,1)/10)+F40/100+J40/1000</f>
        <v>0.10200000000000001</v>
      </c>
      <c r="L40" s="112" t="str">
        <f t="shared" si="21"/>
        <v>Arabie Saoudite</v>
      </c>
      <c r="M40" s="111">
        <v>3</v>
      </c>
      <c r="N40" s="112">
        <f>LARGE($K$38:$K$41,M40)</f>
        <v>0.10200000000000001</v>
      </c>
      <c r="O40" s="112" t="str">
        <f>VLOOKUP(N40,$K$38:$L$41,2,0)</f>
        <v>Arabie Saoudite</v>
      </c>
      <c r="P40" s="112">
        <f t="shared" si="25"/>
        <v>0</v>
      </c>
      <c r="Q40" s="112">
        <f t="shared" si="25"/>
        <v>0</v>
      </c>
      <c r="R40" s="112">
        <f t="shared" si="25"/>
        <v>0</v>
      </c>
      <c r="S40" s="112">
        <f t="shared" si="25"/>
        <v>0</v>
      </c>
    </row>
    <row r="41" spans="2:19" x14ac:dyDescent="0.2">
      <c r="B41" s="191"/>
      <c r="C41" s="100" t="s">
        <v>118</v>
      </c>
      <c r="D41" s="122" t="s">
        <v>258</v>
      </c>
      <c r="E41" s="112">
        <f>HLOOKUP(D41,'Tableau Résultats'!$N$8:$BI$9,2,0)</f>
        <v>0</v>
      </c>
      <c r="F41" s="112">
        <f>HLOOKUP(D41,'Tableau Résultats'!$BK$8:$DF$9,2,0)</f>
        <v>0</v>
      </c>
      <c r="G41" s="112">
        <f>HLOOKUP(D41,'Tableau Résultats'!$DH$8:$FC$9,2,0)</f>
        <v>0</v>
      </c>
      <c r="H41" s="112">
        <f t="shared" si="20"/>
        <v>0</v>
      </c>
      <c r="J41" s="112">
        <v>1</v>
      </c>
      <c r="K41" s="112">
        <f>E41+(RANK(H41,$H$38:$H$41,1)/10)+F41/100+J41/1000</f>
        <v>0.10100000000000001</v>
      </c>
      <c r="L41" s="112" t="str">
        <f t="shared" si="21"/>
        <v>Uruguay</v>
      </c>
      <c r="M41" s="112">
        <v>4</v>
      </c>
      <c r="N41" s="112">
        <f>LARGE($K$38:$K$41,M41)</f>
        <v>0.10100000000000001</v>
      </c>
      <c r="O41" s="112" t="str">
        <f>VLOOKUP(N41,$K$38:$L$41,2,0)</f>
        <v>Uruguay</v>
      </c>
      <c r="P41" s="112">
        <f t="shared" si="25"/>
        <v>0</v>
      </c>
      <c r="Q41" s="112">
        <f t="shared" si="25"/>
        <v>0</v>
      </c>
      <c r="R41" s="112">
        <f t="shared" si="25"/>
        <v>0</v>
      </c>
      <c r="S41" s="112">
        <f t="shared" si="25"/>
        <v>0</v>
      </c>
    </row>
    <row r="42" spans="2:19" x14ac:dyDescent="0.2">
      <c r="B42" s="189" t="s">
        <v>106</v>
      </c>
      <c r="C42" s="99" t="s">
        <v>119</v>
      </c>
      <c r="D42" s="120" t="s">
        <v>259</v>
      </c>
      <c r="E42" s="112">
        <f>HLOOKUP(D42,'Tableau Résultats'!$N$8:$BI$9,2,0)</f>
        <v>0</v>
      </c>
      <c r="F42" s="112">
        <f>HLOOKUP(D42,'Tableau Résultats'!$BK$8:$DF$9,2,0)</f>
        <v>0</v>
      </c>
      <c r="G42" s="112">
        <f>HLOOKUP(D42,'Tableau Résultats'!$DH$8:$FC$9,2,0)</f>
        <v>0</v>
      </c>
      <c r="H42" s="112">
        <f t="shared" si="20"/>
        <v>0</v>
      </c>
      <c r="J42" s="110">
        <v>4</v>
      </c>
      <c r="K42" s="112">
        <f>E42+(RANK(H42,$H$42:$H$45,1)/10)+F42/100+J42/1000</f>
        <v>0.10400000000000001</v>
      </c>
      <c r="L42" s="112" t="str">
        <f t="shared" si="21"/>
        <v>France</v>
      </c>
      <c r="M42" s="110">
        <v>1</v>
      </c>
      <c r="N42" s="112">
        <f>LARGE($K$42:$K$45,M42)</f>
        <v>0.10400000000000001</v>
      </c>
      <c r="O42" s="112" t="str">
        <f>VLOOKUP(N42,$K$42:$L$45,2,0)</f>
        <v>France</v>
      </c>
      <c r="P42" s="112">
        <f t="shared" ref="P42:S45" si="26">VLOOKUP($O42,$D$10:$H$45,P$8,0)</f>
        <v>0</v>
      </c>
      <c r="Q42" s="112">
        <f t="shared" si="26"/>
        <v>0</v>
      </c>
      <c r="R42" s="112">
        <f t="shared" si="26"/>
        <v>0</v>
      </c>
      <c r="S42" s="112">
        <f t="shared" si="26"/>
        <v>0</v>
      </c>
    </row>
    <row r="43" spans="2:19" x14ac:dyDescent="0.2">
      <c r="B43" s="190"/>
      <c r="C43" s="101" t="s">
        <v>120</v>
      </c>
      <c r="D43" s="121" t="s">
        <v>260</v>
      </c>
      <c r="E43" s="112">
        <f>HLOOKUP(D43,'Tableau Résultats'!$N$8:$BI$9,2,0)</f>
        <v>0</v>
      </c>
      <c r="F43" s="112">
        <f>HLOOKUP(D43,'Tableau Résultats'!$BK$8:$DF$9,2,0)</f>
        <v>0</v>
      </c>
      <c r="G43" s="112">
        <f>HLOOKUP(D43,'Tableau Résultats'!$DH$8:$FC$9,2,0)</f>
        <v>0</v>
      </c>
      <c r="H43" s="112">
        <f t="shared" si="20"/>
        <v>0</v>
      </c>
      <c r="J43" s="111">
        <v>3</v>
      </c>
      <c r="K43" s="112">
        <f>E43+(RANK(H43,$H$42:$H$45,1)/10)+F43/100+J43/1000</f>
        <v>0.10300000000000001</v>
      </c>
      <c r="L43" s="112" t="str">
        <f t="shared" si="21"/>
        <v>Sénégal</v>
      </c>
      <c r="M43" s="111">
        <v>2</v>
      </c>
      <c r="N43" s="112">
        <f>LARGE($K$42:$K$45,M43)</f>
        <v>0.10300000000000001</v>
      </c>
      <c r="O43" s="112" t="str">
        <f>VLOOKUP(N43,$K$42:$L$45,2,0)</f>
        <v>Sénégal</v>
      </c>
      <c r="P43" s="112">
        <f t="shared" si="26"/>
        <v>0</v>
      </c>
      <c r="Q43" s="112">
        <f t="shared" si="26"/>
        <v>0</v>
      </c>
      <c r="R43" s="112">
        <f t="shared" si="26"/>
        <v>0</v>
      </c>
      <c r="S43" s="112">
        <f t="shared" si="26"/>
        <v>0</v>
      </c>
    </row>
    <row r="44" spans="2:19" x14ac:dyDescent="0.2">
      <c r="B44" s="190"/>
      <c r="C44" s="101" t="s">
        <v>121</v>
      </c>
      <c r="D44" s="121" t="s">
        <v>277</v>
      </c>
      <c r="E44" s="112">
        <f>HLOOKUP(D44,'Tableau Résultats'!$N$8:$BI$9,2,0)</f>
        <v>0</v>
      </c>
      <c r="F44" s="112">
        <f>HLOOKUP(D44,'Tableau Résultats'!$BK$8:$DF$9,2,0)</f>
        <v>0</v>
      </c>
      <c r="G44" s="112">
        <f>HLOOKUP(D44,'Tableau Résultats'!$DH$8:$FC$9,2,0)</f>
        <v>0</v>
      </c>
      <c r="H44" s="112">
        <f t="shared" si="20"/>
        <v>0</v>
      </c>
      <c r="J44" s="111">
        <v>2</v>
      </c>
      <c r="K44" s="112">
        <f>E44+(RANK(H44,$H$42:$H$45,1)/10)+F44/100+J44/1000</f>
        <v>0.10200000000000001</v>
      </c>
      <c r="L44" s="112" t="str">
        <f t="shared" si="21"/>
        <v>Irak</v>
      </c>
      <c r="M44" s="111">
        <v>3</v>
      </c>
      <c r="N44" s="112">
        <f>LARGE($K$42:$K$45,M44)</f>
        <v>0.10200000000000001</v>
      </c>
      <c r="O44" s="112" t="str">
        <f>VLOOKUP(N44,$K$42:$L$45,2,0)</f>
        <v>Irak</v>
      </c>
      <c r="P44" s="112">
        <f t="shared" si="26"/>
        <v>0</v>
      </c>
      <c r="Q44" s="112">
        <f t="shared" si="26"/>
        <v>0</v>
      </c>
      <c r="R44" s="112">
        <f t="shared" si="26"/>
        <v>0</v>
      </c>
      <c r="S44" s="112">
        <f t="shared" si="26"/>
        <v>0</v>
      </c>
    </row>
    <row r="45" spans="2:19" x14ac:dyDescent="0.2">
      <c r="B45" s="191"/>
      <c r="C45" s="100" t="s">
        <v>122</v>
      </c>
      <c r="D45" s="122" t="s">
        <v>261</v>
      </c>
      <c r="E45" s="112">
        <f>HLOOKUP(D45,'Tableau Résultats'!$N$8:$BI$9,2,0)</f>
        <v>0</v>
      </c>
      <c r="F45" s="112">
        <f>HLOOKUP(D45,'Tableau Résultats'!$BK$8:$DF$9,2,0)</f>
        <v>0</v>
      </c>
      <c r="G45" s="112">
        <f>HLOOKUP(D45,'Tableau Résultats'!$DH$8:$FC$9,2,0)</f>
        <v>0</v>
      </c>
      <c r="H45" s="112">
        <f t="shared" si="20"/>
        <v>0</v>
      </c>
      <c r="J45" s="112">
        <v>1</v>
      </c>
      <c r="K45" s="112">
        <f>E45+(RANK(H45,$H$42:$H$45,1)/10)+F45/100+J45/1000</f>
        <v>0.10100000000000001</v>
      </c>
      <c r="L45" s="112" t="str">
        <f t="shared" si="21"/>
        <v>Norvège</v>
      </c>
      <c r="M45" s="112">
        <v>4</v>
      </c>
      <c r="N45" s="112">
        <f>LARGE($K$42:$K$45,M45)</f>
        <v>0.10100000000000001</v>
      </c>
      <c r="O45" s="112" t="str">
        <f>VLOOKUP(N45,$K$42:$L$45,2,0)</f>
        <v>Norvège</v>
      </c>
      <c r="P45" s="112">
        <f t="shared" si="26"/>
        <v>0</v>
      </c>
      <c r="Q45" s="112">
        <f t="shared" si="26"/>
        <v>0</v>
      </c>
      <c r="R45" s="112">
        <f t="shared" si="26"/>
        <v>0</v>
      </c>
      <c r="S45" s="112">
        <f t="shared" si="26"/>
        <v>0</v>
      </c>
    </row>
    <row r="46" spans="2:19" x14ac:dyDescent="0.2">
      <c r="B46" s="189" t="s">
        <v>107</v>
      </c>
      <c r="C46" s="99" t="s">
        <v>123</v>
      </c>
      <c r="D46" s="120" t="s">
        <v>262</v>
      </c>
      <c r="E46" s="112">
        <f>HLOOKUP(D46,'Tableau Résultats'!$N$8:$BI$9,2,0)</f>
        <v>0</v>
      </c>
      <c r="F46" s="112">
        <f>HLOOKUP(D46,'Tableau Résultats'!$BK$8:$DF$9,2,0)</f>
        <v>0</v>
      </c>
      <c r="G46" s="112">
        <f>HLOOKUP(D46,'Tableau Résultats'!$DH$8:$FC$9,2,0)</f>
        <v>0</v>
      </c>
      <c r="H46" s="112">
        <f t="shared" si="20"/>
        <v>0</v>
      </c>
      <c r="J46" s="110">
        <v>4</v>
      </c>
      <c r="K46" s="112">
        <f>E46+(RANK(H46,$H$46:$H$49,1)/10)+F46/100+J46/1000</f>
        <v>0.10400000000000001</v>
      </c>
      <c r="L46" s="112" t="str">
        <f t="shared" si="21"/>
        <v>Argentine</v>
      </c>
      <c r="M46" s="110">
        <v>1</v>
      </c>
      <c r="N46" s="112">
        <f>LARGE($K$46:$K$49,M46)</f>
        <v>0.10400000000000001</v>
      </c>
      <c r="O46" s="112" t="str">
        <f>VLOOKUP(N46,$K$46:$L$49,2,0)</f>
        <v>Argentine</v>
      </c>
      <c r="P46" s="112">
        <f t="shared" ref="P46:S49" si="27">VLOOKUP($O46,$D$10:$H$49,P$8,0)</f>
        <v>0</v>
      </c>
      <c r="Q46" s="112">
        <f t="shared" si="27"/>
        <v>0</v>
      </c>
      <c r="R46" s="112">
        <f t="shared" si="27"/>
        <v>0</v>
      </c>
      <c r="S46" s="112">
        <f t="shared" si="27"/>
        <v>0</v>
      </c>
    </row>
    <row r="47" spans="2:19" x14ac:dyDescent="0.2">
      <c r="B47" s="190"/>
      <c r="C47" s="101" t="s">
        <v>124</v>
      </c>
      <c r="D47" s="121" t="s">
        <v>263</v>
      </c>
      <c r="E47" s="112">
        <f>HLOOKUP(D47,'Tableau Résultats'!$N$8:$BI$9,2,0)</f>
        <v>0</v>
      </c>
      <c r="F47" s="112">
        <f>HLOOKUP(D47,'Tableau Résultats'!$BK$8:$DF$9,2,0)</f>
        <v>0</v>
      </c>
      <c r="G47" s="112">
        <f>HLOOKUP(D47,'Tableau Résultats'!$DH$8:$FC$9,2,0)</f>
        <v>0</v>
      </c>
      <c r="H47" s="112">
        <f t="shared" si="20"/>
        <v>0</v>
      </c>
      <c r="J47" s="111">
        <v>3</v>
      </c>
      <c r="K47" s="112">
        <f>E47+(RANK(H47,$H$46:$H$49,1)/10)+F47/100+J47/1000</f>
        <v>0.10300000000000001</v>
      </c>
      <c r="L47" s="112" t="str">
        <f t="shared" si="21"/>
        <v>Algérie</v>
      </c>
      <c r="M47" s="111">
        <v>2</v>
      </c>
      <c r="N47" s="112">
        <f>LARGE($K$46:$K$49,M47)</f>
        <v>0.10300000000000001</v>
      </c>
      <c r="O47" s="112" t="str">
        <f>VLOOKUP(N47,$K$46:$L$49,2,0)</f>
        <v>Algérie</v>
      </c>
      <c r="P47" s="112">
        <f t="shared" si="27"/>
        <v>0</v>
      </c>
      <c r="Q47" s="112">
        <f t="shared" si="27"/>
        <v>0</v>
      </c>
      <c r="R47" s="112">
        <f t="shared" si="27"/>
        <v>0</v>
      </c>
      <c r="S47" s="112">
        <f t="shared" si="27"/>
        <v>0</v>
      </c>
    </row>
    <row r="48" spans="2:19" x14ac:dyDescent="0.2">
      <c r="B48" s="190"/>
      <c r="C48" s="101" t="s">
        <v>125</v>
      </c>
      <c r="D48" s="121" t="s">
        <v>264</v>
      </c>
      <c r="E48" s="112">
        <f>HLOOKUP(D48,'Tableau Résultats'!$N$8:$BI$9,2,0)</f>
        <v>0</v>
      </c>
      <c r="F48" s="112">
        <f>HLOOKUP(D48,'Tableau Résultats'!$BK$8:$DF$9,2,0)</f>
        <v>0</v>
      </c>
      <c r="G48" s="112">
        <f>HLOOKUP(D48,'Tableau Résultats'!$DH$8:$FC$9,2,0)</f>
        <v>0</v>
      </c>
      <c r="H48" s="112">
        <f t="shared" si="20"/>
        <v>0</v>
      </c>
      <c r="J48" s="111">
        <v>2</v>
      </c>
      <c r="K48" s="112">
        <f>E48+(RANK(H48,$H$46:$H$49,1)/10)+F48/100+J48/1000</f>
        <v>0.10200000000000001</v>
      </c>
      <c r="L48" s="112" t="str">
        <f t="shared" si="21"/>
        <v>Autriche</v>
      </c>
      <c r="M48" s="111">
        <v>3</v>
      </c>
      <c r="N48" s="112">
        <f>LARGE($K$46:$K$49,M48)</f>
        <v>0.10200000000000001</v>
      </c>
      <c r="O48" s="112" t="str">
        <f>VLOOKUP(N48,$K$46:$L$49,2,0)</f>
        <v>Autriche</v>
      </c>
      <c r="P48" s="112">
        <f t="shared" si="27"/>
        <v>0</v>
      </c>
      <c r="Q48" s="112">
        <f t="shared" si="27"/>
        <v>0</v>
      </c>
      <c r="R48" s="112">
        <f t="shared" si="27"/>
        <v>0</v>
      </c>
      <c r="S48" s="112">
        <f t="shared" si="27"/>
        <v>0</v>
      </c>
    </row>
    <row r="49" spans="2:19" x14ac:dyDescent="0.2">
      <c r="B49" s="191"/>
      <c r="C49" s="100" t="s">
        <v>126</v>
      </c>
      <c r="D49" s="122" t="s">
        <v>265</v>
      </c>
      <c r="E49" s="112">
        <f>HLOOKUP(D49,'Tableau Résultats'!$N$8:$BI$9,2,0)</f>
        <v>0</v>
      </c>
      <c r="F49" s="112">
        <f>HLOOKUP(D49,'Tableau Résultats'!$BK$8:$DF$9,2,0)</f>
        <v>0</v>
      </c>
      <c r="G49" s="112">
        <f>HLOOKUP(D49,'Tableau Résultats'!$DH$8:$FC$9,2,0)</f>
        <v>0</v>
      </c>
      <c r="H49" s="112">
        <f t="shared" si="20"/>
        <v>0</v>
      </c>
      <c r="J49" s="112">
        <v>1</v>
      </c>
      <c r="K49" s="112">
        <f>E49+(RANK(H49,$H$46:$H$49,1)/10)+F49/100+J49/1000</f>
        <v>0.10100000000000001</v>
      </c>
      <c r="L49" s="112" t="str">
        <f t="shared" si="21"/>
        <v>Jordanie</v>
      </c>
      <c r="M49" s="112">
        <v>4</v>
      </c>
      <c r="N49" s="112">
        <f>LARGE($K$46:$K$49,M49)</f>
        <v>0.10100000000000001</v>
      </c>
      <c r="O49" s="112" t="str">
        <f>VLOOKUP(N49,$K$46:$L$49,2,0)</f>
        <v>Jordanie</v>
      </c>
      <c r="P49" s="112">
        <f t="shared" si="27"/>
        <v>0</v>
      </c>
      <c r="Q49" s="112">
        <f t="shared" si="27"/>
        <v>0</v>
      </c>
      <c r="R49" s="112">
        <f t="shared" si="27"/>
        <v>0</v>
      </c>
      <c r="S49" s="112">
        <f t="shared" si="27"/>
        <v>0</v>
      </c>
    </row>
    <row r="50" spans="2:19" x14ac:dyDescent="0.2">
      <c r="B50" s="189" t="s">
        <v>108</v>
      </c>
      <c r="C50" s="99" t="s">
        <v>127</v>
      </c>
      <c r="D50" s="120" t="s">
        <v>266</v>
      </c>
      <c r="E50" s="112">
        <f>HLOOKUP(D50,'Tableau Résultats'!$N$8:$BI$9,2,0)</f>
        <v>0</v>
      </c>
      <c r="F50" s="112">
        <f>HLOOKUP(D50,'Tableau Résultats'!$BK$8:$DF$9,2,0)</f>
        <v>0</v>
      </c>
      <c r="G50" s="112">
        <f>HLOOKUP(D50,'Tableau Résultats'!$DH$8:$FC$9,2,0)</f>
        <v>0</v>
      </c>
      <c r="H50" s="112">
        <f t="shared" si="20"/>
        <v>0</v>
      </c>
      <c r="J50" s="110">
        <v>4</v>
      </c>
      <c r="K50" s="112">
        <f>E50+(RANK(H50,$H$50:$H$53,1)/10)+F50/100+J50/1000</f>
        <v>0.10400000000000001</v>
      </c>
      <c r="L50" s="112" t="str">
        <f t="shared" si="21"/>
        <v>Portugal</v>
      </c>
      <c r="M50" s="110">
        <v>1</v>
      </c>
      <c r="N50" s="112">
        <f>LARGE($K$50:$K$53,M50)</f>
        <v>0.10400000000000001</v>
      </c>
      <c r="O50" s="112" t="str">
        <f>VLOOKUP(N50,$K$50:$L$53,2,0)</f>
        <v>Portugal</v>
      </c>
      <c r="P50" s="112">
        <f t="shared" ref="P50:S53" si="28">VLOOKUP($O50,$D$10:$H$53,P$8,0)</f>
        <v>0</v>
      </c>
      <c r="Q50" s="112">
        <f t="shared" si="28"/>
        <v>0</v>
      </c>
      <c r="R50" s="112">
        <f t="shared" si="28"/>
        <v>0</v>
      </c>
      <c r="S50" s="112">
        <f t="shared" si="28"/>
        <v>0</v>
      </c>
    </row>
    <row r="51" spans="2:19" x14ac:dyDescent="0.2">
      <c r="B51" s="190"/>
      <c r="C51" s="101" t="s">
        <v>128</v>
      </c>
      <c r="D51" s="121" t="s">
        <v>278</v>
      </c>
      <c r="E51" s="112">
        <f>HLOOKUP(D51,'Tableau Résultats'!$N$8:$BI$9,2,0)</f>
        <v>0</v>
      </c>
      <c r="F51" s="112">
        <f>HLOOKUP(D51,'Tableau Résultats'!$BK$8:$DF$9,2,0)</f>
        <v>0</v>
      </c>
      <c r="G51" s="112">
        <f>HLOOKUP(D51,'Tableau Résultats'!$DH$8:$FC$9,2,0)</f>
        <v>0</v>
      </c>
      <c r="H51" s="112">
        <f t="shared" si="20"/>
        <v>0</v>
      </c>
      <c r="J51" s="111">
        <v>3</v>
      </c>
      <c r="K51" s="112">
        <f>E51+(RANK(H51,$H$50:$H$53,1)/10)+F51/100+J51/1000</f>
        <v>0.10300000000000001</v>
      </c>
      <c r="L51" s="112" t="str">
        <f t="shared" si="21"/>
        <v>RD Congo</v>
      </c>
      <c r="M51" s="111">
        <v>2</v>
      </c>
      <c r="N51" s="112">
        <f>LARGE($K$50:$K$53,M51)</f>
        <v>0.10300000000000001</v>
      </c>
      <c r="O51" s="112" t="str">
        <f>VLOOKUP(N51,$K$50:$L$53,2,0)</f>
        <v>RD Congo</v>
      </c>
      <c r="P51" s="112">
        <f t="shared" si="28"/>
        <v>0</v>
      </c>
      <c r="Q51" s="112">
        <f t="shared" si="28"/>
        <v>0</v>
      </c>
      <c r="R51" s="112">
        <f t="shared" si="28"/>
        <v>0</v>
      </c>
      <c r="S51" s="112">
        <f t="shared" si="28"/>
        <v>0</v>
      </c>
    </row>
    <row r="52" spans="2:19" x14ac:dyDescent="0.2">
      <c r="B52" s="190"/>
      <c r="C52" s="101" t="s">
        <v>129</v>
      </c>
      <c r="D52" s="121" t="s">
        <v>267</v>
      </c>
      <c r="E52" s="112">
        <f>HLOOKUP(D52,'Tableau Résultats'!$N$8:$BI$9,2,0)</f>
        <v>0</v>
      </c>
      <c r="F52" s="112">
        <f>HLOOKUP(D52,'Tableau Résultats'!$BK$8:$DF$9,2,0)</f>
        <v>0</v>
      </c>
      <c r="G52" s="112">
        <f>HLOOKUP(D52,'Tableau Résultats'!$DH$8:$FC$9,2,0)</f>
        <v>0</v>
      </c>
      <c r="H52" s="112">
        <f t="shared" si="20"/>
        <v>0</v>
      </c>
      <c r="J52" s="111">
        <v>2</v>
      </c>
      <c r="K52" s="112">
        <f>E52+(RANK(H52,$H$50:$H$53,1)/10)+F52/100+J52/1000</f>
        <v>0.10200000000000001</v>
      </c>
      <c r="L52" s="112" t="str">
        <f t="shared" si="21"/>
        <v>Ouzbékistan</v>
      </c>
      <c r="M52" s="111">
        <v>3</v>
      </c>
      <c r="N52" s="112">
        <f>LARGE($K$50:$K$53,M52)</f>
        <v>0.10200000000000001</v>
      </c>
      <c r="O52" s="112" t="str">
        <f>VLOOKUP(N52,$K$50:$L$53,2,0)</f>
        <v>Ouzbékistan</v>
      </c>
      <c r="P52" s="112">
        <f t="shared" si="28"/>
        <v>0</v>
      </c>
      <c r="Q52" s="112">
        <f t="shared" si="28"/>
        <v>0</v>
      </c>
      <c r="R52" s="112">
        <f t="shared" si="28"/>
        <v>0</v>
      </c>
      <c r="S52" s="112">
        <f t="shared" si="28"/>
        <v>0</v>
      </c>
    </row>
    <row r="53" spans="2:19" x14ac:dyDescent="0.2">
      <c r="B53" s="191"/>
      <c r="C53" s="100" t="s">
        <v>130</v>
      </c>
      <c r="D53" s="122" t="s">
        <v>268</v>
      </c>
      <c r="E53" s="112">
        <f>HLOOKUP(D53,'Tableau Résultats'!$N$8:$BI$9,2,0)</f>
        <v>0</v>
      </c>
      <c r="F53" s="112">
        <f>HLOOKUP(D53,'Tableau Résultats'!$BK$8:$DF$9,2,0)</f>
        <v>0</v>
      </c>
      <c r="G53" s="112">
        <f>HLOOKUP(D53,'Tableau Résultats'!$DH$8:$FC$9,2,0)</f>
        <v>0</v>
      </c>
      <c r="H53" s="112">
        <f t="shared" si="20"/>
        <v>0</v>
      </c>
      <c r="J53" s="112">
        <v>1</v>
      </c>
      <c r="K53" s="112">
        <f>E53+(RANK(H53,$H$50:$H$53,1)/10)+F53/100+J53/1000</f>
        <v>0.10100000000000001</v>
      </c>
      <c r="L53" s="112" t="str">
        <f t="shared" si="21"/>
        <v>Colombie</v>
      </c>
      <c r="M53" s="112">
        <v>4</v>
      </c>
      <c r="N53" s="112">
        <f>LARGE($K$50:$K$53,M53)</f>
        <v>0.10100000000000001</v>
      </c>
      <c r="O53" s="112" t="str">
        <f>VLOOKUP(N53,$K$50:$L$53,2,0)</f>
        <v>Colombie</v>
      </c>
      <c r="P53" s="112">
        <f t="shared" si="28"/>
        <v>0</v>
      </c>
      <c r="Q53" s="112">
        <f t="shared" si="28"/>
        <v>0</v>
      </c>
      <c r="R53" s="112">
        <f t="shared" si="28"/>
        <v>0</v>
      </c>
      <c r="S53" s="112">
        <f t="shared" si="28"/>
        <v>0</v>
      </c>
    </row>
    <row r="54" spans="2:19" x14ac:dyDescent="0.2">
      <c r="B54" s="189" t="s">
        <v>109</v>
      </c>
      <c r="C54" s="99" t="s">
        <v>131</v>
      </c>
      <c r="D54" s="120" t="s">
        <v>269</v>
      </c>
      <c r="E54" s="112">
        <f>HLOOKUP(D54,'Tableau Résultats'!$N$8:$BI$9,2,0)</f>
        <v>0</v>
      </c>
      <c r="F54" s="112">
        <f>HLOOKUP(D54,'Tableau Résultats'!$BK$8:$DF$9,2,0)</f>
        <v>0</v>
      </c>
      <c r="G54" s="112">
        <f>HLOOKUP(D54,'Tableau Résultats'!$DH$8:$FC$9,2,0)</f>
        <v>0</v>
      </c>
      <c r="H54" s="112">
        <f t="shared" si="20"/>
        <v>0</v>
      </c>
      <c r="J54" s="110">
        <v>4</v>
      </c>
      <c r="K54" s="112">
        <f>E54+(RANK(H54,$H$54:$H$57,1)/10)+F54/100+J54/1000</f>
        <v>0.10400000000000001</v>
      </c>
      <c r="L54" s="112" t="str">
        <f t="shared" si="21"/>
        <v>Angleterre</v>
      </c>
      <c r="M54" s="110">
        <v>1</v>
      </c>
      <c r="N54" s="112">
        <f>LARGE($K$54:$K$57,M54)</f>
        <v>0.10400000000000001</v>
      </c>
      <c r="O54" s="112" t="str">
        <f>VLOOKUP(N54,$K$54:$L$57,2,0)</f>
        <v>Angleterre</v>
      </c>
      <c r="P54" s="112">
        <f t="shared" ref="P54:S57" si="29">VLOOKUP($O54,$D$10:$H$57,P$8,0)</f>
        <v>0</v>
      </c>
      <c r="Q54" s="112">
        <f t="shared" si="29"/>
        <v>0</v>
      </c>
      <c r="R54" s="112">
        <f t="shared" si="29"/>
        <v>0</v>
      </c>
      <c r="S54" s="112">
        <f t="shared" si="29"/>
        <v>0</v>
      </c>
    </row>
    <row r="55" spans="2:19" x14ac:dyDescent="0.2">
      <c r="B55" s="190"/>
      <c r="C55" s="101" t="s">
        <v>132</v>
      </c>
      <c r="D55" s="121" t="s">
        <v>270</v>
      </c>
      <c r="E55" s="112">
        <f>HLOOKUP(D55,'Tableau Résultats'!$N$8:$BI$9,2,0)</f>
        <v>0</v>
      </c>
      <c r="F55" s="112">
        <f>HLOOKUP(D55,'Tableau Résultats'!$BK$8:$DF$9,2,0)</f>
        <v>0</v>
      </c>
      <c r="G55" s="112">
        <f>HLOOKUP(D55,'Tableau Résultats'!$DH$8:$FC$9,2,0)</f>
        <v>0</v>
      </c>
      <c r="H55" s="112">
        <f t="shared" si="20"/>
        <v>0</v>
      </c>
      <c r="J55" s="111">
        <v>3</v>
      </c>
      <c r="K55" s="112">
        <f>E55+(RANK(H55,$H$54:$H$57,1)/10)+F55/100+J55/1000</f>
        <v>0.10300000000000001</v>
      </c>
      <c r="L55" s="112" t="str">
        <f t="shared" si="21"/>
        <v>Croatie</v>
      </c>
      <c r="M55" s="111">
        <v>2</v>
      </c>
      <c r="N55" s="112">
        <f>LARGE($K$54:$K$57,M55)</f>
        <v>0.10300000000000001</v>
      </c>
      <c r="O55" s="112" t="str">
        <f>VLOOKUP(N55,$K$54:$L$57,2,0)</f>
        <v>Croatie</v>
      </c>
      <c r="P55" s="112">
        <f t="shared" si="29"/>
        <v>0</v>
      </c>
      <c r="Q55" s="112">
        <f t="shared" si="29"/>
        <v>0</v>
      </c>
      <c r="R55" s="112">
        <f t="shared" si="29"/>
        <v>0</v>
      </c>
      <c r="S55" s="112">
        <f t="shared" si="29"/>
        <v>0</v>
      </c>
    </row>
    <row r="56" spans="2:19" x14ac:dyDescent="0.2">
      <c r="B56" s="190"/>
      <c r="C56" s="101" t="s">
        <v>133</v>
      </c>
      <c r="D56" s="121" t="s">
        <v>271</v>
      </c>
      <c r="E56" s="112">
        <f>HLOOKUP(D56,'Tableau Résultats'!$N$8:$BI$9,2,0)</f>
        <v>0</v>
      </c>
      <c r="F56" s="112">
        <f>HLOOKUP(D56,'Tableau Résultats'!$BK$8:$DF$9,2,0)</f>
        <v>0</v>
      </c>
      <c r="G56" s="112">
        <f>HLOOKUP(D56,'Tableau Résultats'!$DH$8:$FC$9,2,0)</f>
        <v>0</v>
      </c>
      <c r="H56" s="112">
        <f t="shared" si="20"/>
        <v>0</v>
      </c>
      <c r="J56" s="111">
        <v>2</v>
      </c>
      <c r="K56" s="112">
        <f>E56+(RANK(H56,$H$54:$H$57,1)/10)+F56/100+J56/1000</f>
        <v>0.10200000000000001</v>
      </c>
      <c r="L56" s="112" t="str">
        <f t="shared" si="21"/>
        <v>Ghana</v>
      </c>
      <c r="M56" s="111">
        <v>3</v>
      </c>
      <c r="N56" s="112">
        <f>LARGE($K$54:$K$57,M56)</f>
        <v>0.10200000000000001</v>
      </c>
      <c r="O56" s="112" t="str">
        <f>VLOOKUP(N56,$K$54:$L$57,2,0)</f>
        <v>Ghana</v>
      </c>
      <c r="P56" s="112">
        <f t="shared" si="29"/>
        <v>0</v>
      </c>
      <c r="Q56" s="112">
        <f t="shared" si="29"/>
        <v>0</v>
      </c>
      <c r="R56" s="112">
        <f t="shared" si="29"/>
        <v>0</v>
      </c>
      <c r="S56" s="112">
        <f t="shared" si="29"/>
        <v>0</v>
      </c>
    </row>
    <row r="57" spans="2:19" x14ac:dyDescent="0.2">
      <c r="B57" s="191"/>
      <c r="C57" s="100" t="s">
        <v>134</v>
      </c>
      <c r="D57" s="122" t="s">
        <v>272</v>
      </c>
      <c r="E57" s="112">
        <f>HLOOKUP(D57,'Tableau Résultats'!$N$8:$BI$9,2,0)</f>
        <v>0</v>
      </c>
      <c r="F57" s="112">
        <f>HLOOKUP(D57,'Tableau Résultats'!$BK$8:$DF$9,2,0)</f>
        <v>0</v>
      </c>
      <c r="G57" s="112">
        <f>HLOOKUP(D57,'Tableau Résultats'!$DH$8:$FC$9,2,0)</f>
        <v>0</v>
      </c>
      <c r="H57" s="112">
        <f t="shared" si="20"/>
        <v>0</v>
      </c>
      <c r="J57" s="112">
        <v>1</v>
      </c>
      <c r="K57" s="112">
        <f>E57+(RANK(H57,$H$54:$H$57,1)/10)+F57/100+J57/1000</f>
        <v>0.10100000000000001</v>
      </c>
      <c r="L57" s="112" t="str">
        <f t="shared" si="21"/>
        <v>Panama</v>
      </c>
      <c r="M57" s="112">
        <v>4</v>
      </c>
      <c r="N57" s="112">
        <f>LARGE($K$54:$K$57,M57)</f>
        <v>0.10100000000000001</v>
      </c>
      <c r="O57" s="112" t="str">
        <f>VLOOKUP(N57,$K$54:$L$57,2,0)</f>
        <v>Panama</v>
      </c>
      <c r="P57" s="112">
        <f t="shared" si="29"/>
        <v>0</v>
      </c>
      <c r="Q57" s="112">
        <f t="shared" si="29"/>
        <v>0</v>
      </c>
      <c r="R57" s="112">
        <f t="shared" si="29"/>
        <v>0</v>
      </c>
      <c r="S57" s="112">
        <f t="shared" si="29"/>
        <v>0</v>
      </c>
    </row>
  </sheetData>
  <sheetProtection algorithmName="SHA-512" hashValue="uZ9XtFdQn9BulsiW34QpGpm+AnN9mO8c0xNrLPOeGZdfIkJblFTMpZhCDeK4JVkiNAL+ZQsZUCLs43CBLpgC/g==" saltValue="Z+1WvOb2hRbuuy8asr76QQ==" spinCount="100000" sheet="1" objects="1" scenarios="1"/>
  <mergeCells count="14">
    <mergeCell ref="V9:AB12"/>
    <mergeCell ref="V7:AB7"/>
    <mergeCell ref="B54:B57"/>
    <mergeCell ref="B34:B37"/>
    <mergeCell ref="B38:B41"/>
    <mergeCell ref="B42:B45"/>
    <mergeCell ref="B46:B49"/>
    <mergeCell ref="B50:B53"/>
    <mergeCell ref="B30:B33"/>
    <mergeCell ref="B10:B13"/>
    <mergeCell ref="B14:B17"/>
    <mergeCell ref="B18:B21"/>
    <mergeCell ref="B22:B25"/>
    <mergeCell ref="B26:B29"/>
  </mergeCells>
  <phoneticPr fontId="81" type="noConversion"/>
  <hyperlinks>
    <hyperlink ref="V7" r:id="rId1" xr:uid="{BB32882F-48A0-460F-904C-3844DDDB0B2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901C-3B34-4C1F-A6E8-3AF851857C7B}">
  <dimension ref="A1:GM154"/>
  <sheetViews>
    <sheetView showGridLines="0" tabSelected="1" topLeftCell="D1" zoomScale="80" zoomScaleNormal="80" workbookViewId="0">
      <selection activeCell="G10" sqref="G10"/>
    </sheetView>
  </sheetViews>
  <sheetFormatPr baseColWidth="10" defaultColWidth="11.5" defaultRowHeight="15.25" x14ac:dyDescent="0.25"/>
  <cols>
    <col min="1" max="1" width="1.875" style="12" hidden="1" customWidth="1"/>
    <col min="2" max="3" width="11.5" style="12" hidden="1" customWidth="1"/>
    <col min="4" max="4" width="1.5" style="12" customWidth="1"/>
    <col min="5" max="5" width="12.375" style="31" customWidth="1"/>
    <col min="6" max="6" width="23.375" style="12" customWidth="1"/>
    <col min="7" max="7" width="6" style="31" customWidth="1"/>
    <col min="8" max="8" width="5.625" style="31" customWidth="1"/>
    <col min="9" max="9" width="23.375" style="12" customWidth="1"/>
    <col min="10" max="10" width="25.5" style="32" customWidth="1"/>
    <col min="11" max="11" width="29.875" style="88" bestFit="1" customWidth="1"/>
    <col min="12" max="12" width="24.625" style="59" customWidth="1"/>
    <col min="13" max="13" width="1.5" style="59" hidden="1" customWidth="1"/>
    <col min="14" max="14" width="6.5" style="59" hidden="1" customWidth="1"/>
    <col min="15" max="15" width="6.625" style="59" hidden="1" customWidth="1"/>
    <col min="16" max="61" width="6.5" style="59" hidden="1" customWidth="1"/>
    <col min="62" max="62" width="2.625" style="59" hidden="1" customWidth="1"/>
    <col min="63" max="110" width="6.5" style="59" hidden="1" customWidth="1"/>
    <col min="111" max="111" width="2.5" style="59" hidden="1" customWidth="1"/>
    <col min="112" max="159" width="6.5" style="59" hidden="1" customWidth="1"/>
    <col min="160" max="161" width="3.375" style="8" customWidth="1"/>
    <col min="162" max="162" width="26.125" style="60" customWidth="1"/>
    <col min="163" max="163" width="10.5" style="12" customWidth="1"/>
    <col min="164" max="165" width="7" style="12" customWidth="1"/>
    <col min="166" max="166" width="7.875" style="12" customWidth="1"/>
    <col min="167" max="167" width="7.875" style="8" customWidth="1"/>
    <col min="168" max="168" width="32.5" style="12" customWidth="1"/>
    <col min="169" max="169" width="7.875" style="62" customWidth="1"/>
    <col min="170" max="170" width="9.5" style="12" customWidth="1"/>
    <col min="171" max="172" width="17.875" style="61" hidden="1" customWidth="1"/>
    <col min="173" max="173" width="6.375" style="12" customWidth="1"/>
    <col min="174" max="174" width="32.5" style="12" customWidth="1"/>
    <col min="175" max="175" width="7.875" style="62" customWidth="1"/>
    <col min="176" max="176" width="10.125" style="12" customWidth="1"/>
    <col min="177" max="178" width="15.875" style="12" hidden="1" customWidth="1"/>
    <col min="179" max="179" width="11.5" style="12"/>
    <col min="180" max="180" width="34.625" style="12" customWidth="1"/>
    <col min="181" max="181" width="7.875" style="62" customWidth="1"/>
    <col min="182" max="182" width="8.5" style="12" customWidth="1"/>
    <col min="183" max="183" width="10.875" style="12" hidden="1" customWidth="1"/>
    <col min="184" max="184" width="10.875" style="8" hidden="1" customWidth="1"/>
    <col min="185" max="185" width="8.75" style="12" customWidth="1"/>
    <col min="186" max="186" width="35.75" style="12" customWidth="1"/>
    <col min="187" max="188" width="10.125" style="12" customWidth="1"/>
    <col min="189" max="190" width="0" style="12" hidden="1" customWidth="1"/>
    <col min="191" max="191" width="11.5" style="12"/>
    <col min="192" max="192" width="40.5" style="12" customWidth="1"/>
    <col min="193" max="193" width="7.875" style="62" customWidth="1"/>
    <col min="194" max="194" width="9.875" style="12" customWidth="1"/>
    <col min="195" max="195" width="4.5" style="12" customWidth="1"/>
    <col min="196" max="16384" width="11.5" style="12"/>
  </cols>
  <sheetData>
    <row r="1" spans="2:195" ht="34.65" x14ac:dyDescent="0.35">
      <c r="D1" s="2"/>
      <c r="E1" s="3" t="s">
        <v>135</v>
      </c>
      <c r="F1" s="3"/>
      <c r="G1" s="4"/>
      <c r="H1" s="4"/>
      <c r="I1" s="5"/>
      <c r="J1" s="6"/>
      <c r="K1" s="84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F1" s="69" t="s">
        <v>280</v>
      </c>
      <c r="FG1"/>
      <c r="FH1"/>
      <c r="FI1"/>
      <c r="FJ1"/>
      <c r="FK1"/>
      <c r="FL1"/>
    </row>
    <row r="2" spans="2:195" ht="18" x14ac:dyDescent="0.25">
      <c r="D2" s="2"/>
      <c r="E2" s="13"/>
      <c r="F2" s="13"/>
      <c r="G2" s="14"/>
      <c r="H2" s="14"/>
      <c r="I2" s="15"/>
      <c r="J2" s="16"/>
      <c r="K2" s="85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F2" s="188" t="s">
        <v>102</v>
      </c>
      <c r="FG2" s="188"/>
      <c r="FH2" s="188"/>
      <c r="FI2" s="188"/>
      <c r="FJ2" s="188"/>
      <c r="FK2" s="188"/>
      <c r="FL2" s="188"/>
    </row>
    <row r="3" spans="2:195" ht="22.85" x14ac:dyDescent="0.3">
      <c r="D3" s="2"/>
      <c r="E3" s="83" t="s">
        <v>18</v>
      </c>
      <c r="F3" s="18"/>
      <c r="G3" s="14"/>
      <c r="H3" s="14"/>
      <c r="I3" s="15"/>
      <c r="J3" s="16"/>
      <c r="K3" s="85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20"/>
      <c r="FE3" s="20"/>
      <c r="FF3"/>
      <c r="FG3" s="71"/>
      <c r="FH3"/>
      <c r="FI3"/>
      <c r="FJ3"/>
      <c r="FK3"/>
      <c r="FL3"/>
    </row>
    <row r="4" spans="2:195" ht="18" x14ac:dyDescent="0.25">
      <c r="D4" s="2"/>
      <c r="E4" s="22"/>
      <c r="F4" s="23"/>
      <c r="G4" s="24"/>
      <c r="H4" s="24"/>
      <c r="I4" s="25"/>
      <c r="J4" s="26"/>
      <c r="K4" s="86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20"/>
      <c r="FE4" s="20"/>
      <c r="FF4" s="33" t="s">
        <v>19</v>
      </c>
      <c r="FG4" s="16"/>
      <c r="FH4" s="16" t="s">
        <v>17</v>
      </c>
      <c r="FI4" s="21"/>
    </row>
    <row r="5" spans="2:195" ht="34.450000000000003" customHeight="1" x14ac:dyDescent="0.25">
      <c r="D5" s="2"/>
      <c r="E5" s="129" t="s">
        <v>29</v>
      </c>
      <c r="F5" s="27"/>
      <c r="G5" s="28"/>
      <c r="H5" s="28"/>
      <c r="I5" s="29"/>
      <c r="J5" s="30"/>
      <c r="K5" s="87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F5" s="130" t="s">
        <v>20</v>
      </c>
      <c r="FG5" s="131"/>
      <c r="FH5" s="131" t="s">
        <v>16</v>
      </c>
      <c r="FI5" s="132"/>
      <c r="FJ5"/>
      <c r="FK5"/>
      <c r="FL5"/>
      <c r="FM5" s="8"/>
      <c r="FN5" s="4"/>
      <c r="FO5" s="8"/>
      <c r="FP5" s="8"/>
      <c r="FQ5" s="2"/>
      <c r="FR5" s="10"/>
      <c r="FS5" s="11"/>
      <c r="FT5" s="2"/>
      <c r="FU5" s="2"/>
      <c r="FV5" s="2"/>
      <c r="FW5" s="2"/>
      <c r="FX5" s="9"/>
      <c r="FY5" s="11"/>
      <c r="FZ5" s="2"/>
      <c r="GA5" s="2"/>
      <c r="GC5" s="2"/>
      <c r="GD5" s="2"/>
      <c r="GE5" s="2"/>
      <c r="GF5" s="2"/>
      <c r="GG5" s="2"/>
      <c r="GH5" s="2"/>
      <c r="GI5" s="2"/>
      <c r="GJ5" s="9"/>
      <c r="GK5" s="11"/>
      <c r="GL5" s="2"/>
      <c r="GM5" s="2"/>
    </row>
    <row r="6" spans="2:195" ht="18.899999999999999" customHeight="1" x14ac:dyDescent="0.25">
      <c r="D6" s="2"/>
      <c r="E6" s="34" t="s">
        <v>76</v>
      </c>
      <c r="F6" s="2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F6" s="229" t="s">
        <v>75</v>
      </c>
      <c r="FG6" s="229"/>
      <c r="FH6" s="229"/>
      <c r="FI6" s="229"/>
      <c r="FJ6" s="229"/>
      <c r="FL6" s="229" t="s">
        <v>142</v>
      </c>
      <c r="FM6" s="229"/>
      <c r="FN6" s="229"/>
      <c r="FO6" s="41"/>
      <c r="FP6" s="41"/>
      <c r="FQ6" s="5"/>
      <c r="FR6" s="198" t="s">
        <v>143</v>
      </c>
      <c r="FS6" s="198"/>
      <c r="FT6" s="17"/>
      <c r="FU6" s="17"/>
      <c r="FV6" s="17"/>
      <c r="FW6" s="5"/>
      <c r="FX6" s="198" t="s">
        <v>77</v>
      </c>
      <c r="FY6" s="198"/>
      <c r="FZ6" s="17"/>
      <c r="GA6" s="17"/>
      <c r="GC6" s="5"/>
      <c r="GD6" s="198" t="s">
        <v>78</v>
      </c>
      <c r="GE6" s="198"/>
      <c r="GF6" s="5"/>
      <c r="GG6" s="5"/>
      <c r="GH6" s="5"/>
      <c r="GI6" s="5"/>
      <c r="GJ6" s="198" t="s">
        <v>79</v>
      </c>
      <c r="GK6" s="198"/>
      <c r="GL6" s="17"/>
      <c r="GM6" s="2"/>
    </row>
    <row r="7" spans="2:195" ht="18.899999999999999" customHeight="1" x14ac:dyDescent="0.2">
      <c r="D7" s="2"/>
      <c r="E7" s="35"/>
      <c r="F7" s="35"/>
      <c r="G7" s="36"/>
      <c r="H7" s="36"/>
      <c r="I7" s="37"/>
      <c r="J7" s="6"/>
      <c r="K7" s="89"/>
      <c r="L7" s="7"/>
      <c r="M7" s="7"/>
      <c r="N7" s="104" t="s">
        <v>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4" t="s">
        <v>59</v>
      </c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104" t="s">
        <v>60</v>
      </c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F7" s="229"/>
      <c r="FG7" s="229"/>
      <c r="FH7" s="229"/>
      <c r="FI7" s="229"/>
      <c r="FJ7" s="229"/>
      <c r="FL7" s="229"/>
      <c r="FM7" s="229"/>
      <c r="FN7" s="229"/>
      <c r="FO7" s="41"/>
      <c r="FP7" s="41"/>
      <c r="FQ7" s="5"/>
      <c r="FR7" s="198"/>
      <c r="FS7" s="198"/>
      <c r="FT7" s="17"/>
      <c r="FU7" s="17"/>
      <c r="FV7" s="17"/>
      <c r="FW7" s="5"/>
      <c r="FX7" s="198"/>
      <c r="FY7" s="198"/>
      <c r="FZ7" s="17"/>
      <c r="GA7" s="17"/>
      <c r="GC7" s="5"/>
      <c r="GD7" s="198"/>
      <c r="GE7" s="198"/>
      <c r="GF7" s="5"/>
      <c r="GG7" s="5"/>
      <c r="GH7" s="5"/>
      <c r="GI7" s="5"/>
      <c r="GJ7" s="198"/>
      <c r="GK7" s="198"/>
      <c r="GL7" s="17"/>
      <c r="GM7" s="2"/>
    </row>
    <row r="8" spans="2:195" ht="18.899999999999999" customHeight="1" x14ac:dyDescent="0.2">
      <c r="D8" s="2"/>
      <c r="E8" s="35"/>
      <c r="F8" s="35"/>
      <c r="G8" s="4"/>
      <c r="H8" s="4"/>
      <c r="I8" s="5"/>
      <c r="J8" s="6"/>
      <c r="K8" s="84"/>
      <c r="L8" s="7"/>
      <c r="M8" s="7"/>
      <c r="N8" s="40" t="str">
        <f>Paramètres!$D10</f>
        <v>Mexique</v>
      </c>
      <c r="O8" s="40" t="str">
        <f>Paramètres!$D11</f>
        <v>Afrique du Sud</v>
      </c>
      <c r="P8" s="40" t="str">
        <f>Paramètres!$D12</f>
        <v>Corée du Sud</v>
      </c>
      <c r="Q8" s="40" t="str">
        <f>Paramètres!$D13</f>
        <v>Tchéquie</v>
      </c>
      <c r="R8" s="40" t="str">
        <f>Paramètres!$D14</f>
        <v>Canada</v>
      </c>
      <c r="S8" s="40" t="str">
        <f>Paramètres!$D15</f>
        <v>Bosnie-Herzégovine</v>
      </c>
      <c r="T8" s="40" t="str">
        <f>Paramètres!$D16</f>
        <v>Qatar</v>
      </c>
      <c r="U8" s="40" t="str">
        <f>Paramètres!$D17</f>
        <v>Suisse</v>
      </c>
      <c r="V8" s="40" t="str">
        <f>Paramètres!$D18</f>
        <v>Brésil</v>
      </c>
      <c r="W8" s="40" t="str">
        <f>Paramètres!$D19</f>
        <v>Maroc</v>
      </c>
      <c r="X8" s="40" t="str">
        <f>Paramètres!$D20</f>
        <v>Haïti</v>
      </c>
      <c r="Y8" s="40" t="str">
        <f>Paramètres!$D21</f>
        <v>Ecosse</v>
      </c>
      <c r="Z8" s="40" t="str">
        <f>Paramètres!$D22</f>
        <v>Etats-Unis</v>
      </c>
      <c r="AA8" s="40" t="str">
        <f>Paramètres!$D23</f>
        <v>Paraguay</v>
      </c>
      <c r="AB8" s="40" t="str">
        <f>Paramètres!$D24</f>
        <v>Australie</v>
      </c>
      <c r="AC8" s="40" t="str">
        <f>Paramètres!$D25</f>
        <v>Turquie</v>
      </c>
      <c r="AD8" s="40" t="str">
        <f>Paramètres!$D26</f>
        <v>Allemagne</v>
      </c>
      <c r="AE8" s="40" t="str">
        <f>Paramètres!$D27</f>
        <v>Curaçao</v>
      </c>
      <c r="AF8" s="40" t="str">
        <f>Paramètres!$D28</f>
        <v>Côte d'Ivoire</v>
      </c>
      <c r="AG8" s="40" t="str">
        <f>Paramètres!$D29</f>
        <v>Equateur</v>
      </c>
      <c r="AH8" s="40" t="str">
        <f>Paramètres!$D30</f>
        <v>Pays-Bas</v>
      </c>
      <c r="AI8" s="40" t="str">
        <f>Paramètres!$D31</f>
        <v>Japon</v>
      </c>
      <c r="AJ8" s="40" t="str">
        <f>Paramètres!$D32</f>
        <v>Suède</v>
      </c>
      <c r="AK8" s="40" t="str">
        <f>Paramètres!$D33</f>
        <v>Tunisie</v>
      </c>
      <c r="AL8" s="40" t="str">
        <f>Paramètres!$D34</f>
        <v>Belgique</v>
      </c>
      <c r="AM8" s="40" t="str">
        <f>Paramètres!$D35</f>
        <v>Egypte</v>
      </c>
      <c r="AN8" s="40" t="str">
        <f>Paramètres!$D36</f>
        <v>Iran</v>
      </c>
      <c r="AO8" s="40" t="str">
        <f>Paramètres!$D37</f>
        <v>Nouvelle-Zélande</v>
      </c>
      <c r="AP8" s="40" t="str">
        <f>Paramètres!$D38</f>
        <v>Espagne</v>
      </c>
      <c r="AQ8" s="40" t="str">
        <f>Paramètres!$D39</f>
        <v>Cap-Vert</v>
      </c>
      <c r="AR8" s="40" t="str">
        <f>Paramètres!$D40</f>
        <v>Arabie Saoudite</v>
      </c>
      <c r="AS8" s="40" t="str">
        <f>Paramètres!$D41</f>
        <v>Uruguay</v>
      </c>
      <c r="AT8" s="40" t="str">
        <f>Paramètres!$D42</f>
        <v>France</v>
      </c>
      <c r="AU8" s="40" t="str">
        <f>Paramètres!$D43</f>
        <v>Sénégal</v>
      </c>
      <c r="AV8" s="40" t="str">
        <f>Paramètres!$D44</f>
        <v>Irak</v>
      </c>
      <c r="AW8" s="40" t="str">
        <f>Paramètres!$D45</f>
        <v>Norvège</v>
      </c>
      <c r="AX8" s="40" t="str">
        <f>Paramètres!$D46</f>
        <v>Argentine</v>
      </c>
      <c r="AY8" s="40" t="str">
        <f>Paramètres!$D47</f>
        <v>Algérie</v>
      </c>
      <c r="AZ8" s="40" t="str">
        <f>Paramètres!$D48</f>
        <v>Autriche</v>
      </c>
      <c r="BA8" s="40" t="str">
        <f>Paramètres!$D49</f>
        <v>Jordanie</v>
      </c>
      <c r="BB8" s="40" t="str">
        <f>Paramètres!$D50</f>
        <v>Portugal</v>
      </c>
      <c r="BC8" s="40" t="str">
        <f>Paramètres!$D51</f>
        <v>RD Congo</v>
      </c>
      <c r="BD8" s="40" t="str">
        <f>Paramètres!$D52</f>
        <v>Ouzbékistan</v>
      </c>
      <c r="BE8" s="40" t="str">
        <f>Paramètres!$D53</f>
        <v>Colombie</v>
      </c>
      <c r="BF8" s="40" t="str">
        <f>Paramètres!$D54</f>
        <v>Angleterre</v>
      </c>
      <c r="BG8" s="40" t="str">
        <f>Paramètres!$D55</f>
        <v>Croatie</v>
      </c>
      <c r="BH8" s="40" t="str">
        <f>Paramètres!$D56</f>
        <v>Ghana</v>
      </c>
      <c r="BI8" s="40" t="str">
        <f>Paramètres!$D57</f>
        <v>Panama</v>
      </c>
      <c r="BJ8" s="102"/>
      <c r="BK8" s="40" t="str">
        <f>Paramètres!$D10</f>
        <v>Mexique</v>
      </c>
      <c r="BL8" s="40" t="str">
        <f>Paramètres!$D11</f>
        <v>Afrique du Sud</v>
      </c>
      <c r="BM8" s="40" t="str">
        <f>Paramètres!$D12</f>
        <v>Corée du Sud</v>
      </c>
      <c r="BN8" s="40" t="str">
        <f>Paramètres!$D13</f>
        <v>Tchéquie</v>
      </c>
      <c r="BO8" s="40" t="str">
        <f>Paramètres!$D14</f>
        <v>Canada</v>
      </c>
      <c r="BP8" s="40" t="str">
        <f>Paramètres!$D15</f>
        <v>Bosnie-Herzégovine</v>
      </c>
      <c r="BQ8" s="40" t="str">
        <f>Paramètres!$D16</f>
        <v>Qatar</v>
      </c>
      <c r="BR8" s="40" t="str">
        <f>Paramètres!$D17</f>
        <v>Suisse</v>
      </c>
      <c r="BS8" s="40" t="str">
        <f>Paramètres!$D18</f>
        <v>Brésil</v>
      </c>
      <c r="BT8" s="40" t="str">
        <f>Paramètres!$D19</f>
        <v>Maroc</v>
      </c>
      <c r="BU8" s="40" t="str">
        <f>Paramètres!$D20</f>
        <v>Haïti</v>
      </c>
      <c r="BV8" s="40" t="str">
        <f>Paramètres!$D21</f>
        <v>Ecosse</v>
      </c>
      <c r="BW8" s="40" t="str">
        <f>Paramètres!$D22</f>
        <v>Etats-Unis</v>
      </c>
      <c r="BX8" s="40" t="str">
        <f>Paramètres!$D23</f>
        <v>Paraguay</v>
      </c>
      <c r="BY8" s="40" t="str">
        <f>Paramètres!$D24</f>
        <v>Australie</v>
      </c>
      <c r="BZ8" s="40" t="str">
        <f>Paramètres!$D25</f>
        <v>Turquie</v>
      </c>
      <c r="CA8" s="40" t="str">
        <f>Paramètres!$D26</f>
        <v>Allemagne</v>
      </c>
      <c r="CB8" s="40" t="str">
        <f>Paramètres!$D27</f>
        <v>Curaçao</v>
      </c>
      <c r="CC8" s="40" t="str">
        <f>Paramètres!$D28</f>
        <v>Côte d'Ivoire</v>
      </c>
      <c r="CD8" s="40" t="str">
        <f>Paramètres!$D29</f>
        <v>Equateur</v>
      </c>
      <c r="CE8" s="40" t="str">
        <f>Paramètres!$D30</f>
        <v>Pays-Bas</v>
      </c>
      <c r="CF8" s="40" t="str">
        <f>Paramètres!$D31</f>
        <v>Japon</v>
      </c>
      <c r="CG8" s="40" t="str">
        <f>Paramètres!$D32</f>
        <v>Suède</v>
      </c>
      <c r="CH8" s="40" t="str">
        <f>Paramètres!$D33</f>
        <v>Tunisie</v>
      </c>
      <c r="CI8" s="40" t="str">
        <f>Paramètres!$D34</f>
        <v>Belgique</v>
      </c>
      <c r="CJ8" s="40" t="str">
        <f>Paramètres!$D35</f>
        <v>Egypte</v>
      </c>
      <c r="CK8" s="40" t="str">
        <f>Paramètres!$D36</f>
        <v>Iran</v>
      </c>
      <c r="CL8" s="40" t="str">
        <f>Paramètres!$D37</f>
        <v>Nouvelle-Zélande</v>
      </c>
      <c r="CM8" s="40" t="str">
        <f>Paramètres!$D38</f>
        <v>Espagne</v>
      </c>
      <c r="CN8" s="40" t="str">
        <f>Paramètres!$D39</f>
        <v>Cap-Vert</v>
      </c>
      <c r="CO8" s="40" t="str">
        <f>Paramètres!$D40</f>
        <v>Arabie Saoudite</v>
      </c>
      <c r="CP8" s="40" t="str">
        <f>Paramètres!$D41</f>
        <v>Uruguay</v>
      </c>
      <c r="CQ8" s="40" t="str">
        <f>Paramètres!$D42</f>
        <v>France</v>
      </c>
      <c r="CR8" s="40" t="str">
        <f>Paramètres!$D43</f>
        <v>Sénégal</v>
      </c>
      <c r="CS8" s="40" t="str">
        <f>Paramètres!$D44</f>
        <v>Irak</v>
      </c>
      <c r="CT8" s="40" t="str">
        <f>Paramètres!$D45</f>
        <v>Norvège</v>
      </c>
      <c r="CU8" s="40" t="str">
        <f>Paramètres!$D46</f>
        <v>Argentine</v>
      </c>
      <c r="CV8" s="40" t="str">
        <f>Paramètres!$D47</f>
        <v>Algérie</v>
      </c>
      <c r="CW8" s="40" t="str">
        <f>Paramètres!$D48</f>
        <v>Autriche</v>
      </c>
      <c r="CX8" s="40" t="str">
        <f>Paramètres!$D49</f>
        <v>Jordanie</v>
      </c>
      <c r="CY8" s="40" t="str">
        <f>Paramètres!$D50</f>
        <v>Portugal</v>
      </c>
      <c r="CZ8" s="40" t="str">
        <f>Paramètres!$D51</f>
        <v>RD Congo</v>
      </c>
      <c r="DA8" s="40" t="str">
        <f>Paramètres!$D52</f>
        <v>Ouzbékistan</v>
      </c>
      <c r="DB8" s="40" t="str">
        <f>Paramètres!$D53</f>
        <v>Colombie</v>
      </c>
      <c r="DC8" s="40" t="str">
        <f>Paramètres!$D54</f>
        <v>Angleterre</v>
      </c>
      <c r="DD8" s="40" t="str">
        <f>Paramètres!$D55</f>
        <v>Croatie</v>
      </c>
      <c r="DE8" s="40" t="str">
        <f>Paramètres!$D56</f>
        <v>Ghana</v>
      </c>
      <c r="DF8" s="40" t="str">
        <f>Paramètres!$D57</f>
        <v>Panama</v>
      </c>
      <c r="DG8" s="102"/>
      <c r="DH8" s="40" t="str">
        <f>Paramètres!$D10</f>
        <v>Mexique</v>
      </c>
      <c r="DI8" s="40" t="str">
        <f>Paramètres!$D11</f>
        <v>Afrique du Sud</v>
      </c>
      <c r="DJ8" s="40" t="str">
        <f>Paramètres!$D12</f>
        <v>Corée du Sud</v>
      </c>
      <c r="DK8" s="40" t="str">
        <f>Paramètres!$D13</f>
        <v>Tchéquie</v>
      </c>
      <c r="DL8" s="40" t="str">
        <f>Paramètres!$D14</f>
        <v>Canada</v>
      </c>
      <c r="DM8" s="40" t="str">
        <f>Paramètres!$D15</f>
        <v>Bosnie-Herzégovine</v>
      </c>
      <c r="DN8" s="40" t="str">
        <f>Paramètres!$D16</f>
        <v>Qatar</v>
      </c>
      <c r="DO8" s="40" t="str">
        <f>Paramètres!$D17</f>
        <v>Suisse</v>
      </c>
      <c r="DP8" s="40" t="str">
        <f>Paramètres!$D18</f>
        <v>Brésil</v>
      </c>
      <c r="DQ8" s="40" t="str">
        <f>Paramètres!$D19</f>
        <v>Maroc</v>
      </c>
      <c r="DR8" s="40" t="str">
        <f>Paramètres!$D20</f>
        <v>Haïti</v>
      </c>
      <c r="DS8" s="40" t="str">
        <f>Paramètres!$D21</f>
        <v>Ecosse</v>
      </c>
      <c r="DT8" s="40" t="str">
        <f>Paramètres!$D22</f>
        <v>Etats-Unis</v>
      </c>
      <c r="DU8" s="40" t="str">
        <f>Paramètres!$D23</f>
        <v>Paraguay</v>
      </c>
      <c r="DV8" s="40" t="str">
        <f>Paramètres!$D24</f>
        <v>Australie</v>
      </c>
      <c r="DW8" s="40" t="str">
        <f>Paramètres!$D25</f>
        <v>Turquie</v>
      </c>
      <c r="DX8" s="40" t="str">
        <f>Paramètres!$D26</f>
        <v>Allemagne</v>
      </c>
      <c r="DY8" s="40" t="str">
        <f>Paramètres!$D27</f>
        <v>Curaçao</v>
      </c>
      <c r="DZ8" s="40" t="str">
        <f>Paramètres!$D28</f>
        <v>Côte d'Ivoire</v>
      </c>
      <c r="EA8" s="40" t="str">
        <f>Paramètres!$D29</f>
        <v>Equateur</v>
      </c>
      <c r="EB8" s="40" t="str">
        <f>Paramètres!$D30</f>
        <v>Pays-Bas</v>
      </c>
      <c r="EC8" s="40" t="str">
        <f>Paramètres!$D31</f>
        <v>Japon</v>
      </c>
      <c r="ED8" s="40" t="str">
        <f>Paramètres!$D32</f>
        <v>Suède</v>
      </c>
      <c r="EE8" s="40" t="str">
        <f>Paramètres!$D33</f>
        <v>Tunisie</v>
      </c>
      <c r="EF8" s="40" t="str">
        <f>Paramètres!$D34</f>
        <v>Belgique</v>
      </c>
      <c r="EG8" s="40" t="str">
        <f>Paramètres!$D35</f>
        <v>Egypte</v>
      </c>
      <c r="EH8" s="40" t="str">
        <f>Paramètres!$D36</f>
        <v>Iran</v>
      </c>
      <c r="EI8" s="40" t="str">
        <f>Paramètres!$D37</f>
        <v>Nouvelle-Zélande</v>
      </c>
      <c r="EJ8" s="40" t="str">
        <f>Paramètres!$D38</f>
        <v>Espagne</v>
      </c>
      <c r="EK8" s="40" t="str">
        <f>Paramètres!$D39</f>
        <v>Cap-Vert</v>
      </c>
      <c r="EL8" s="40" t="str">
        <f>Paramètres!$D40</f>
        <v>Arabie Saoudite</v>
      </c>
      <c r="EM8" s="40" t="str">
        <f>Paramètres!$D41</f>
        <v>Uruguay</v>
      </c>
      <c r="EN8" s="40" t="str">
        <f>Paramètres!$D42</f>
        <v>France</v>
      </c>
      <c r="EO8" s="40" t="str">
        <f>Paramètres!$D43</f>
        <v>Sénégal</v>
      </c>
      <c r="EP8" s="40" t="str">
        <f>Paramètres!$D44</f>
        <v>Irak</v>
      </c>
      <c r="EQ8" s="40" t="str">
        <f>Paramètres!$D45</f>
        <v>Norvège</v>
      </c>
      <c r="ER8" s="40" t="str">
        <f>Paramètres!$D46</f>
        <v>Argentine</v>
      </c>
      <c r="ES8" s="40" t="str">
        <f>Paramètres!$D47</f>
        <v>Algérie</v>
      </c>
      <c r="ET8" s="40" t="str">
        <f>Paramètres!$D48</f>
        <v>Autriche</v>
      </c>
      <c r="EU8" s="40" t="str">
        <f>Paramètres!$D49</f>
        <v>Jordanie</v>
      </c>
      <c r="EV8" s="40" t="str">
        <f>Paramètres!$D50</f>
        <v>Portugal</v>
      </c>
      <c r="EW8" s="40" t="str">
        <f>Paramètres!$D51</f>
        <v>RD Congo</v>
      </c>
      <c r="EX8" s="40" t="str">
        <f>Paramètres!$D52</f>
        <v>Ouzbékistan</v>
      </c>
      <c r="EY8" s="40" t="str">
        <f>Paramètres!$D53</f>
        <v>Colombie</v>
      </c>
      <c r="EZ8" s="40" t="str">
        <f>Paramètres!$D54</f>
        <v>Angleterre</v>
      </c>
      <c r="FA8" s="40" t="str">
        <f>Paramètres!$D55</f>
        <v>Croatie</v>
      </c>
      <c r="FB8" s="40" t="str">
        <f>Paramètres!$D56</f>
        <v>Ghana</v>
      </c>
      <c r="FC8" s="40" t="str">
        <f>Paramètres!$D57</f>
        <v>Panama</v>
      </c>
      <c r="FF8" s="5"/>
      <c r="FG8" s="5"/>
      <c r="FH8" s="5"/>
      <c r="FI8" s="5"/>
      <c r="FJ8" s="5"/>
      <c r="FL8" s="9"/>
      <c r="FM8" s="8" t="s">
        <v>0</v>
      </c>
      <c r="FN8" s="4" t="s">
        <v>1</v>
      </c>
      <c r="FO8" s="8" t="s">
        <v>70</v>
      </c>
      <c r="FP8" s="8" t="s">
        <v>71</v>
      </c>
      <c r="FQ8" s="2"/>
      <c r="FR8" s="10"/>
      <c r="FS8" s="11"/>
      <c r="FT8" s="2"/>
      <c r="FU8" s="2"/>
      <c r="FV8" s="2"/>
      <c r="FW8" s="2"/>
      <c r="FX8" s="9"/>
      <c r="FY8" s="11"/>
      <c r="FZ8" s="2"/>
      <c r="GA8" s="2"/>
      <c r="GC8" s="2"/>
      <c r="GD8" s="2"/>
      <c r="GE8" s="2"/>
      <c r="GF8" s="2"/>
      <c r="GG8" s="2"/>
      <c r="GH8" s="2"/>
      <c r="GI8" s="2"/>
      <c r="GJ8" s="9"/>
      <c r="GK8" s="11"/>
      <c r="GL8" s="2"/>
      <c r="GM8" s="2"/>
    </row>
    <row r="9" spans="2:195" ht="18.899999999999999" customHeight="1" x14ac:dyDescent="0.2">
      <c r="B9" s="12" t="s">
        <v>57</v>
      </c>
      <c r="C9" s="12" t="s">
        <v>58</v>
      </c>
      <c r="D9" s="2"/>
      <c r="E9" s="82" t="s">
        <v>8</v>
      </c>
      <c r="F9" s="240" t="s">
        <v>80</v>
      </c>
      <c r="G9" s="241"/>
      <c r="H9" s="241"/>
      <c r="I9" s="242"/>
      <c r="J9" s="39" t="s">
        <v>15</v>
      </c>
      <c r="K9" s="90" t="s">
        <v>21</v>
      </c>
      <c r="L9" s="40" t="s">
        <v>7</v>
      </c>
      <c r="M9" s="102"/>
      <c r="N9" s="106">
        <f>SUM(N10:N81)</f>
        <v>3</v>
      </c>
      <c r="O9" s="106">
        <f t="shared" ref="O9:BI9" si="0">SUM(O10:O81)</f>
        <v>0</v>
      </c>
      <c r="P9" s="106">
        <f t="shared" si="0"/>
        <v>0</v>
      </c>
      <c r="Q9" s="106">
        <f t="shared" si="0"/>
        <v>0</v>
      </c>
      <c r="R9" s="106">
        <f t="shared" si="0"/>
        <v>0</v>
      </c>
      <c r="S9" s="106">
        <f t="shared" si="0"/>
        <v>0</v>
      </c>
      <c r="T9" s="106">
        <f t="shared" si="0"/>
        <v>0</v>
      </c>
      <c r="U9" s="106">
        <f t="shared" si="0"/>
        <v>0</v>
      </c>
      <c r="V9" s="106">
        <f t="shared" si="0"/>
        <v>0</v>
      </c>
      <c r="W9" s="106">
        <f t="shared" si="0"/>
        <v>0</v>
      </c>
      <c r="X9" s="106">
        <f t="shared" si="0"/>
        <v>0</v>
      </c>
      <c r="Y9" s="106">
        <f t="shared" si="0"/>
        <v>0</v>
      </c>
      <c r="Z9" s="106">
        <f t="shared" si="0"/>
        <v>0</v>
      </c>
      <c r="AA9" s="106">
        <f t="shared" si="0"/>
        <v>0</v>
      </c>
      <c r="AB9" s="106">
        <f t="shared" si="0"/>
        <v>0</v>
      </c>
      <c r="AC9" s="106">
        <f t="shared" si="0"/>
        <v>0</v>
      </c>
      <c r="AD9" s="106">
        <f t="shared" si="0"/>
        <v>0</v>
      </c>
      <c r="AE9" s="106">
        <f t="shared" si="0"/>
        <v>0</v>
      </c>
      <c r="AF9" s="106">
        <f t="shared" si="0"/>
        <v>0</v>
      </c>
      <c r="AG9" s="106">
        <f t="shared" si="0"/>
        <v>0</v>
      </c>
      <c r="AH9" s="106">
        <f t="shared" si="0"/>
        <v>0</v>
      </c>
      <c r="AI9" s="106">
        <f t="shared" si="0"/>
        <v>0</v>
      </c>
      <c r="AJ9" s="106">
        <f t="shared" si="0"/>
        <v>0</v>
      </c>
      <c r="AK9" s="106">
        <f t="shared" si="0"/>
        <v>0</v>
      </c>
      <c r="AL9" s="106">
        <f t="shared" si="0"/>
        <v>0</v>
      </c>
      <c r="AM9" s="106">
        <f t="shared" si="0"/>
        <v>0</v>
      </c>
      <c r="AN9" s="106">
        <f t="shared" si="0"/>
        <v>0</v>
      </c>
      <c r="AO9" s="106">
        <f t="shared" si="0"/>
        <v>0</v>
      </c>
      <c r="AP9" s="106">
        <f t="shared" si="0"/>
        <v>0</v>
      </c>
      <c r="AQ9" s="106">
        <f t="shared" si="0"/>
        <v>0</v>
      </c>
      <c r="AR9" s="106">
        <f t="shared" si="0"/>
        <v>0</v>
      </c>
      <c r="AS9" s="106">
        <f t="shared" si="0"/>
        <v>0</v>
      </c>
      <c r="AT9" s="106">
        <f t="shared" si="0"/>
        <v>0</v>
      </c>
      <c r="AU9" s="106">
        <f t="shared" si="0"/>
        <v>0</v>
      </c>
      <c r="AV9" s="106">
        <f t="shared" si="0"/>
        <v>0</v>
      </c>
      <c r="AW9" s="106">
        <f t="shared" si="0"/>
        <v>0</v>
      </c>
      <c r="AX9" s="106">
        <f t="shared" si="0"/>
        <v>0</v>
      </c>
      <c r="AY9" s="106">
        <f t="shared" si="0"/>
        <v>0</v>
      </c>
      <c r="AZ9" s="106">
        <f t="shared" si="0"/>
        <v>0</v>
      </c>
      <c r="BA9" s="106">
        <f t="shared" si="0"/>
        <v>0</v>
      </c>
      <c r="BB9" s="106">
        <f t="shared" si="0"/>
        <v>0</v>
      </c>
      <c r="BC9" s="106">
        <f t="shared" si="0"/>
        <v>0</v>
      </c>
      <c r="BD9" s="106">
        <f t="shared" si="0"/>
        <v>0</v>
      </c>
      <c r="BE9" s="106">
        <f t="shared" si="0"/>
        <v>0</v>
      </c>
      <c r="BF9" s="106">
        <f t="shared" si="0"/>
        <v>0</v>
      </c>
      <c r="BG9" s="106">
        <f t="shared" si="0"/>
        <v>0</v>
      </c>
      <c r="BH9" s="106">
        <f t="shared" si="0"/>
        <v>0</v>
      </c>
      <c r="BI9" s="106">
        <f t="shared" si="0"/>
        <v>0</v>
      </c>
      <c r="BJ9" s="107"/>
      <c r="BK9" s="106">
        <f t="shared" ref="BK9" si="1">SUM(BK10:BK81)</f>
        <v>4</v>
      </c>
      <c r="BL9" s="106">
        <f t="shared" ref="BL9" si="2">SUM(BL10:BL81)</f>
        <v>1</v>
      </c>
      <c r="BM9" s="106">
        <f t="shared" ref="BM9" si="3">SUM(BM10:BM81)</f>
        <v>0</v>
      </c>
      <c r="BN9" s="106">
        <f t="shared" ref="BN9" si="4">SUM(BN10:BN81)</f>
        <v>0</v>
      </c>
      <c r="BO9" s="106">
        <f t="shared" ref="BO9" si="5">SUM(BO10:BO81)</f>
        <v>0</v>
      </c>
      <c r="BP9" s="106">
        <f t="shared" ref="BP9" si="6">SUM(BP10:BP81)</f>
        <v>0</v>
      </c>
      <c r="BQ9" s="106">
        <f t="shared" ref="BQ9" si="7">SUM(BQ10:BQ81)</f>
        <v>0</v>
      </c>
      <c r="BR9" s="106">
        <f t="shared" ref="BR9" si="8">SUM(BR10:BR81)</f>
        <v>0</v>
      </c>
      <c r="BS9" s="106">
        <f t="shared" ref="BS9" si="9">SUM(BS10:BS81)</f>
        <v>0</v>
      </c>
      <c r="BT9" s="106">
        <f t="shared" ref="BT9" si="10">SUM(BT10:BT81)</f>
        <v>0</v>
      </c>
      <c r="BU9" s="106">
        <f t="shared" ref="BU9" si="11">SUM(BU10:BU81)</f>
        <v>0</v>
      </c>
      <c r="BV9" s="106">
        <f t="shared" ref="BV9" si="12">SUM(BV10:BV81)</f>
        <v>0</v>
      </c>
      <c r="BW9" s="106">
        <f t="shared" ref="BW9" si="13">SUM(BW10:BW81)</f>
        <v>0</v>
      </c>
      <c r="BX9" s="106">
        <f t="shared" ref="BX9" si="14">SUM(BX10:BX81)</f>
        <v>0</v>
      </c>
      <c r="BY9" s="106">
        <f t="shared" ref="BY9" si="15">SUM(BY10:BY81)</f>
        <v>0</v>
      </c>
      <c r="BZ9" s="106">
        <f t="shared" ref="BZ9" si="16">SUM(BZ10:BZ81)</f>
        <v>0</v>
      </c>
      <c r="CA9" s="106">
        <f t="shared" ref="CA9" si="17">SUM(CA10:CA81)</f>
        <v>0</v>
      </c>
      <c r="CB9" s="106">
        <f t="shared" ref="CB9" si="18">SUM(CB10:CB81)</f>
        <v>0</v>
      </c>
      <c r="CC9" s="106">
        <f t="shared" ref="CC9" si="19">SUM(CC10:CC81)</f>
        <v>0</v>
      </c>
      <c r="CD9" s="106">
        <f t="shared" ref="CD9" si="20">SUM(CD10:CD81)</f>
        <v>0</v>
      </c>
      <c r="CE9" s="106">
        <f t="shared" ref="CE9" si="21">SUM(CE10:CE81)</f>
        <v>0</v>
      </c>
      <c r="CF9" s="106">
        <f t="shared" ref="CF9" si="22">SUM(CF10:CF81)</f>
        <v>0</v>
      </c>
      <c r="CG9" s="106">
        <f t="shared" ref="CG9" si="23">SUM(CG10:CG81)</f>
        <v>0</v>
      </c>
      <c r="CH9" s="106">
        <f t="shared" ref="CH9" si="24">SUM(CH10:CH81)</f>
        <v>0</v>
      </c>
      <c r="CI9" s="106">
        <f t="shared" ref="CI9" si="25">SUM(CI10:CI81)</f>
        <v>0</v>
      </c>
      <c r="CJ9" s="106">
        <f t="shared" ref="CJ9" si="26">SUM(CJ10:CJ81)</f>
        <v>0</v>
      </c>
      <c r="CK9" s="106">
        <f t="shared" ref="CK9" si="27">SUM(CK10:CK81)</f>
        <v>0</v>
      </c>
      <c r="CL9" s="106">
        <f t="shared" ref="CL9" si="28">SUM(CL10:CL81)</f>
        <v>0</v>
      </c>
      <c r="CM9" s="106">
        <f t="shared" ref="CM9" si="29">SUM(CM10:CM81)</f>
        <v>0</v>
      </c>
      <c r="CN9" s="106">
        <f t="shared" ref="CN9" si="30">SUM(CN10:CN81)</f>
        <v>0</v>
      </c>
      <c r="CO9" s="106">
        <f t="shared" ref="CO9" si="31">SUM(CO10:CO81)</f>
        <v>0</v>
      </c>
      <c r="CP9" s="106">
        <f t="shared" ref="CP9" si="32">SUM(CP10:CP81)</f>
        <v>0</v>
      </c>
      <c r="CQ9" s="106">
        <f t="shared" ref="CQ9" si="33">SUM(CQ10:CQ81)</f>
        <v>0</v>
      </c>
      <c r="CR9" s="106">
        <f t="shared" ref="CR9" si="34">SUM(CR10:CR81)</f>
        <v>0</v>
      </c>
      <c r="CS9" s="106">
        <f t="shared" ref="CS9" si="35">SUM(CS10:CS81)</f>
        <v>0</v>
      </c>
      <c r="CT9" s="106">
        <f t="shared" ref="CT9" si="36">SUM(CT10:CT81)</f>
        <v>0</v>
      </c>
      <c r="CU9" s="106">
        <f t="shared" ref="CU9" si="37">SUM(CU10:CU81)</f>
        <v>0</v>
      </c>
      <c r="CV9" s="106">
        <f t="shared" ref="CV9" si="38">SUM(CV10:CV81)</f>
        <v>0</v>
      </c>
      <c r="CW9" s="106">
        <f t="shared" ref="CW9" si="39">SUM(CW10:CW81)</f>
        <v>0</v>
      </c>
      <c r="CX9" s="106">
        <f t="shared" ref="CX9" si="40">SUM(CX10:CX81)</f>
        <v>0</v>
      </c>
      <c r="CY9" s="106">
        <f t="shared" ref="CY9" si="41">SUM(CY10:CY81)</f>
        <v>0</v>
      </c>
      <c r="CZ9" s="106">
        <f t="shared" ref="CZ9" si="42">SUM(CZ10:CZ81)</f>
        <v>0</v>
      </c>
      <c r="DA9" s="106">
        <f t="shared" ref="DA9" si="43">SUM(DA10:DA81)</f>
        <v>0</v>
      </c>
      <c r="DB9" s="106">
        <f t="shared" ref="DB9" si="44">SUM(DB10:DB81)</f>
        <v>0</v>
      </c>
      <c r="DC9" s="106">
        <f t="shared" ref="DC9" si="45">SUM(DC10:DC81)</f>
        <v>0</v>
      </c>
      <c r="DD9" s="106">
        <f t="shared" ref="DD9" si="46">SUM(DD10:DD81)</f>
        <v>0</v>
      </c>
      <c r="DE9" s="106">
        <f t="shared" ref="DE9" si="47">SUM(DE10:DE81)</f>
        <v>0</v>
      </c>
      <c r="DF9" s="106">
        <f t="shared" ref="DF9" si="48">SUM(DF10:DF81)</f>
        <v>0</v>
      </c>
      <c r="DG9" s="107"/>
      <c r="DH9" s="106">
        <f t="shared" ref="DH9" si="49">SUM(DH10:DH81)</f>
        <v>1</v>
      </c>
      <c r="DI9" s="106">
        <f t="shared" ref="DI9" si="50">SUM(DI10:DI81)</f>
        <v>4</v>
      </c>
      <c r="DJ9" s="106">
        <f t="shared" ref="DJ9" si="51">SUM(DJ10:DJ81)</f>
        <v>0</v>
      </c>
      <c r="DK9" s="106">
        <f t="shared" ref="DK9" si="52">SUM(DK10:DK81)</f>
        <v>0</v>
      </c>
      <c r="DL9" s="106">
        <f t="shared" ref="DL9" si="53">SUM(DL10:DL81)</f>
        <v>0</v>
      </c>
      <c r="DM9" s="106">
        <f t="shared" ref="DM9" si="54">SUM(DM10:DM81)</f>
        <v>0</v>
      </c>
      <c r="DN9" s="106">
        <f t="shared" ref="DN9" si="55">SUM(DN10:DN81)</f>
        <v>0</v>
      </c>
      <c r="DO9" s="106">
        <f t="shared" ref="DO9" si="56">SUM(DO10:DO81)</f>
        <v>0</v>
      </c>
      <c r="DP9" s="106">
        <f t="shared" ref="DP9" si="57">SUM(DP10:DP81)</f>
        <v>0</v>
      </c>
      <c r="DQ9" s="106">
        <f t="shared" ref="DQ9" si="58">SUM(DQ10:DQ81)</f>
        <v>0</v>
      </c>
      <c r="DR9" s="106">
        <f t="shared" ref="DR9" si="59">SUM(DR10:DR81)</f>
        <v>0</v>
      </c>
      <c r="DS9" s="106">
        <f t="shared" ref="DS9" si="60">SUM(DS10:DS81)</f>
        <v>0</v>
      </c>
      <c r="DT9" s="106">
        <f t="shared" ref="DT9" si="61">SUM(DT10:DT81)</f>
        <v>0</v>
      </c>
      <c r="DU9" s="106">
        <f t="shared" ref="DU9" si="62">SUM(DU10:DU81)</f>
        <v>0</v>
      </c>
      <c r="DV9" s="106">
        <f t="shared" ref="DV9" si="63">SUM(DV10:DV81)</f>
        <v>0</v>
      </c>
      <c r="DW9" s="106">
        <f t="shared" ref="DW9" si="64">SUM(DW10:DW81)</f>
        <v>0</v>
      </c>
      <c r="DX9" s="106">
        <f t="shared" ref="DX9" si="65">SUM(DX10:DX81)</f>
        <v>0</v>
      </c>
      <c r="DY9" s="106">
        <f t="shared" ref="DY9" si="66">SUM(DY10:DY81)</f>
        <v>0</v>
      </c>
      <c r="DZ9" s="106">
        <f t="shared" ref="DZ9" si="67">SUM(DZ10:DZ81)</f>
        <v>0</v>
      </c>
      <c r="EA9" s="106">
        <f t="shared" ref="EA9" si="68">SUM(EA10:EA81)</f>
        <v>0</v>
      </c>
      <c r="EB9" s="106">
        <f t="shared" ref="EB9" si="69">SUM(EB10:EB81)</f>
        <v>0</v>
      </c>
      <c r="EC9" s="106">
        <f t="shared" ref="EC9" si="70">SUM(EC10:EC81)</f>
        <v>0</v>
      </c>
      <c r="ED9" s="106">
        <f t="shared" ref="ED9" si="71">SUM(ED10:ED81)</f>
        <v>0</v>
      </c>
      <c r="EE9" s="106">
        <f t="shared" ref="EE9" si="72">SUM(EE10:EE81)</f>
        <v>0</v>
      </c>
      <c r="EF9" s="106">
        <f t="shared" ref="EF9" si="73">SUM(EF10:EF81)</f>
        <v>0</v>
      </c>
      <c r="EG9" s="106">
        <f t="shared" ref="EG9" si="74">SUM(EG10:EG81)</f>
        <v>0</v>
      </c>
      <c r="EH9" s="106">
        <f t="shared" ref="EH9" si="75">SUM(EH10:EH81)</f>
        <v>0</v>
      </c>
      <c r="EI9" s="106">
        <f t="shared" ref="EI9" si="76">SUM(EI10:EI81)</f>
        <v>0</v>
      </c>
      <c r="EJ9" s="106">
        <f t="shared" ref="EJ9" si="77">SUM(EJ10:EJ81)</f>
        <v>0</v>
      </c>
      <c r="EK9" s="106">
        <f t="shared" ref="EK9" si="78">SUM(EK10:EK81)</f>
        <v>0</v>
      </c>
      <c r="EL9" s="106">
        <f t="shared" ref="EL9" si="79">SUM(EL10:EL81)</f>
        <v>0</v>
      </c>
      <c r="EM9" s="106">
        <f t="shared" ref="EM9" si="80">SUM(EM10:EM81)</f>
        <v>0</v>
      </c>
      <c r="EN9" s="106">
        <f t="shared" ref="EN9" si="81">SUM(EN10:EN81)</f>
        <v>0</v>
      </c>
      <c r="EO9" s="106">
        <f t="shared" ref="EO9" si="82">SUM(EO10:EO81)</f>
        <v>0</v>
      </c>
      <c r="EP9" s="106">
        <f t="shared" ref="EP9" si="83">SUM(EP10:EP81)</f>
        <v>0</v>
      </c>
      <c r="EQ9" s="106">
        <f t="shared" ref="EQ9" si="84">SUM(EQ10:EQ81)</f>
        <v>0</v>
      </c>
      <c r="ER9" s="106">
        <f t="shared" ref="ER9" si="85">SUM(ER10:ER81)</f>
        <v>0</v>
      </c>
      <c r="ES9" s="106">
        <f t="shared" ref="ES9" si="86">SUM(ES10:ES81)</f>
        <v>0</v>
      </c>
      <c r="ET9" s="106">
        <f t="shared" ref="ET9" si="87">SUM(ET10:ET81)</f>
        <v>0</v>
      </c>
      <c r="EU9" s="106">
        <f t="shared" ref="EU9" si="88">SUM(EU10:EU81)</f>
        <v>0</v>
      </c>
      <c r="EV9" s="106">
        <f t="shared" ref="EV9" si="89">SUM(EV10:EV81)</f>
        <v>0</v>
      </c>
      <c r="EW9" s="106">
        <f t="shared" ref="EW9" si="90">SUM(EW10:EW81)</f>
        <v>0</v>
      </c>
      <c r="EX9" s="106">
        <f t="shared" ref="EX9" si="91">SUM(EX10:EX81)</f>
        <v>0</v>
      </c>
      <c r="EY9" s="106">
        <f t="shared" ref="EY9" si="92">SUM(EY10:EY81)</f>
        <v>0</v>
      </c>
      <c r="EZ9" s="106">
        <f t="shared" ref="EZ9" si="93">SUM(EZ10:EZ81)</f>
        <v>0</v>
      </c>
      <c r="FA9" s="106">
        <f t="shared" ref="FA9" si="94">SUM(FA10:FA81)</f>
        <v>0</v>
      </c>
      <c r="FB9" s="106">
        <f t="shared" ref="FB9" si="95">SUM(FB10:FB81)</f>
        <v>0</v>
      </c>
      <c r="FC9" s="106">
        <f t="shared" ref="FC9" si="96">SUM(FC10:FC81)</f>
        <v>0</v>
      </c>
      <c r="FF9" s="127"/>
      <c r="FG9" s="128"/>
      <c r="FH9" s="128"/>
      <c r="FI9" s="128"/>
      <c r="FJ9" s="128"/>
      <c r="FK9" s="159"/>
      <c r="FL9" s="115" t="s">
        <v>145</v>
      </c>
      <c r="FM9" s="199"/>
      <c r="FN9" s="214"/>
      <c r="FO9" s="203">
        <f>FM9+FN9/10</f>
        <v>0</v>
      </c>
      <c r="FP9" s="205" t="str">
        <f>FL10</f>
        <v>Allemagne</v>
      </c>
      <c r="FQ9" s="2"/>
      <c r="FR9" s="10"/>
      <c r="FS9" s="11"/>
      <c r="FT9" s="2"/>
      <c r="FU9" s="2"/>
      <c r="FV9" s="2"/>
      <c r="FW9" s="2"/>
      <c r="FX9" s="9"/>
      <c r="FY9" s="11"/>
      <c r="FZ9" s="2"/>
      <c r="GA9" s="2"/>
      <c r="GC9" s="2"/>
      <c r="GD9" s="2"/>
      <c r="GE9" s="2"/>
      <c r="GF9" s="2"/>
      <c r="GG9" s="2"/>
      <c r="GH9" s="2"/>
      <c r="GI9" s="2"/>
      <c r="GJ9" s="9"/>
      <c r="GK9" s="11"/>
      <c r="GL9" s="2"/>
      <c r="GM9" s="2"/>
    </row>
    <row r="10" spans="2:195" ht="18.7" customHeight="1" x14ac:dyDescent="0.2">
      <c r="B10" s="43" t="s">
        <v>54</v>
      </c>
      <c r="C10" s="43" t="s">
        <v>30</v>
      </c>
      <c r="D10" s="2"/>
      <c r="E10" s="237" t="s">
        <v>10</v>
      </c>
      <c r="F10" s="43" t="str">
        <f>VLOOKUP(B10,Paramètres!$C$10:$D$57,2,0)</f>
        <v>Mexique</v>
      </c>
      <c r="G10" s="63">
        <v>4</v>
      </c>
      <c r="H10" s="64">
        <v>1</v>
      </c>
      <c r="I10" s="43" t="str">
        <f>VLOOKUP(C10,Paramètres!$C$10:$D$57,2,0)</f>
        <v>Afrique du Sud</v>
      </c>
      <c r="J10" s="173">
        <v>46184</v>
      </c>
      <c r="K10" s="91" t="s">
        <v>182</v>
      </c>
      <c r="L10" s="44" t="str">
        <f t="shared" ref="L10:L41" si="97">IF(G10&gt;H10,F10,IF(G10&lt;H10,I10,IF(G10="","Non joué",IF(G10=H10,"Nul"))))</f>
        <v>Mexique</v>
      </c>
      <c r="M10" s="103"/>
      <c r="N10" s="105">
        <f t="shared" ref="N10:W19" si="98">IF($L10=N$8,3,IF(AND(OR($F10=N$8,$I10=N$8),$L10="Nul"),1,0))</f>
        <v>3</v>
      </c>
      <c r="O10" s="105">
        <f t="shared" si="98"/>
        <v>0</v>
      </c>
      <c r="P10" s="105">
        <f t="shared" si="98"/>
        <v>0</v>
      </c>
      <c r="Q10" s="105">
        <f t="shared" si="98"/>
        <v>0</v>
      </c>
      <c r="R10" s="105">
        <f t="shared" si="98"/>
        <v>0</v>
      </c>
      <c r="S10" s="105">
        <f t="shared" si="98"/>
        <v>0</v>
      </c>
      <c r="T10" s="105">
        <f t="shared" si="98"/>
        <v>0</v>
      </c>
      <c r="U10" s="105">
        <f t="shared" si="98"/>
        <v>0</v>
      </c>
      <c r="V10" s="105">
        <f t="shared" si="98"/>
        <v>0</v>
      </c>
      <c r="W10" s="105">
        <f t="shared" si="98"/>
        <v>0</v>
      </c>
      <c r="X10" s="105">
        <f t="shared" ref="X10:AK19" si="99">IF($L10=X$8,3,IF(AND(OR($F10=X$8,$I10=X$8),$L10="Nul"),1,0))</f>
        <v>0</v>
      </c>
      <c r="Y10" s="105">
        <f t="shared" si="99"/>
        <v>0</v>
      </c>
      <c r="Z10" s="105">
        <f t="shared" si="99"/>
        <v>0</v>
      </c>
      <c r="AA10" s="105">
        <f t="shared" si="99"/>
        <v>0</v>
      </c>
      <c r="AB10" s="105">
        <f t="shared" si="99"/>
        <v>0</v>
      </c>
      <c r="AC10" s="105">
        <f t="shared" si="99"/>
        <v>0</v>
      </c>
      <c r="AD10" s="105">
        <f t="shared" si="99"/>
        <v>0</v>
      </c>
      <c r="AE10" s="105">
        <f t="shared" si="99"/>
        <v>0</v>
      </c>
      <c r="AF10" s="105">
        <f t="shared" si="99"/>
        <v>0</v>
      </c>
      <c r="AG10" s="105">
        <f t="shared" si="99"/>
        <v>0</v>
      </c>
      <c r="AH10" s="105">
        <f t="shared" si="99"/>
        <v>0</v>
      </c>
      <c r="AI10" s="105">
        <f t="shared" si="99"/>
        <v>0</v>
      </c>
      <c r="AJ10" s="105">
        <f t="shared" si="99"/>
        <v>0</v>
      </c>
      <c r="AK10" s="105">
        <f t="shared" si="99"/>
        <v>0</v>
      </c>
      <c r="AL10" s="105">
        <f t="shared" ref="AL10:BI20" si="100">IF($L10=AL$8,3,IF(AND(OR($F10=AL$8,$I10=AL$8),$L10="Nul"),1,0))</f>
        <v>0</v>
      </c>
      <c r="AM10" s="105">
        <f t="shared" si="100"/>
        <v>0</v>
      </c>
      <c r="AN10" s="105">
        <f t="shared" si="100"/>
        <v>0</v>
      </c>
      <c r="AO10" s="105">
        <f t="shared" si="100"/>
        <v>0</v>
      </c>
      <c r="AP10" s="105">
        <f t="shared" si="100"/>
        <v>0</v>
      </c>
      <c r="AQ10" s="105">
        <f t="shared" si="100"/>
        <v>0</v>
      </c>
      <c r="AR10" s="105">
        <f t="shared" si="100"/>
        <v>0</v>
      </c>
      <c r="AS10" s="105">
        <f t="shared" si="100"/>
        <v>0</v>
      </c>
      <c r="AT10" s="105">
        <f t="shared" si="100"/>
        <v>0</v>
      </c>
      <c r="AU10" s="105">
        <f t="shared" si="100"/>
        <v>0</v>
      </c>
      <c r="AV10" s="105">
        <f t="shared" si="100"/>
        <v>0</v>
      </c>
      <c r="AW10" s="105">
        <f t="shared" si="100"/>
        <v>0</v>
      </c>
      <c r="AX10" s="105">
        <f t="shared" si="100"/>
        <v>0</v>
      </c>
      <c r="AY10" s="105">
        <f t="shared" si="100"/>
        <v>0</v>
      </c>
      <c r="AZ10" s="105">
        <f t="shared" si="100"/>
        <v>0</v>
      </c>
      <c r="BA10" s="105">
        <f t="shared" si="100"/>
        <v>0</v>
      </c>
      <c r="BB10" s="105">
        <f t="shared" si="100"/>
        <v>0</v>
      </c>
      <c r="BC10" s="105">
        <f t="shared" si="100"/>
        <v>0</v>
      </c>
      <c r="BD10" s="105">
        <f t="shared" si="100"/>
        <v>0</v>
      </c>
      <c r="BE10" s="105">
        <f t="shared" si="100"/>
        <v>0</v>
      </c>
      <c r="BF10" s="105">
        <f t="shared" si="100"/>
        <v>0</v>
      </c>
      <c r="BG10" s="105">
        <f t="shared" si="100"/>
        <v>0</v>
      </c>
      <c r="BH10" s="105">
        <f t="shared" si="100"/>
        <v>0</v>
      </c>
      <c r="BI10" s="105">
        <f t="shared" si="100"/>
        <v>0</v>
      </c>
      <c r="BJ10" s="108"/>
      <c r="BK10" s="105">
        <f>IF($F10=BK$8,$G10)+IF($I10=BK$8,$H10)</f>
        <v>4</v>
      </c>
      <c r="BL10" s="105">
        <f t="shared" ref="BL10:CA25" si="101">IF($F10=BL$8,$G10)+IF($I10=BL$8,$H10)</f>
        <v>1</v>
      </c>
      <c r="BM10" s="105">
        <f t="shared" si="101"/>
        <v>0</v>
      </c>
      <c r="BN10" s="105">
        <f t="shared" si="101"/>
        <v>0</v>
      </c>
      <c r="BO10" s="105">
        <f t="shared" si="101"/>
        <v>0</v>
      </c>
      <c r="BP10" s="105">
        <f t="shared" si="101"/>
        <v>0</v>
      </c>
      <c r="BQ10" s="105">
        <f t="shared" si="101"/>
        <v>0</v>
      </c>
      <c r="BR10" s="105">
        <f t="shared" si="101"/>
        <v>0</v>
      </c>
      <c r="BS10" s="105">
        <f t="shared" si="101"/>
        <v>0</v>
      </c>
      <c r="BT10" s="105">
        <f t="shared" si="101"/>
        <v>0</v>
      </c>
      <c r="BU10" s="105">
        <f t="shared" si="101"/>
        <v>0</v>
      </c>
      <c r="BV10" s="105">
        <f t="shared" si="101"/>
        <v>0</v>
      </c>
      <c r="BW10" s="105">
        <f t="shared" si="101"/>
        <v>0</v>
      </c>
      <c r="BX10" s="105">
        <f t="shared" si="101"/>
        <v>0</v>
      </c>
      <c r="BY10" s="105">
        <f t="shared" si="101"/>
        <v>0</v>
      </c>
      <c r="BZ10" s="105">
        <f t="shared" si="101"/>
        <v>0</v>
      </c>
      <c r="CA10" s="105">
        <f t="shared" si="101"/>
        <v>0</v>
      </c>
      <c r="CB10" s="105">
        <f t="shared" ref="CB10:CQ25" si="102">IF($F10=CB$8,$G10)+IF($I10=CB$8,$H10)</f>
        <v>0</v>
      </c>
      <c r="CC10" s="105">
        <f t="shared" si="102"/>
        <v>0</v>
      </c>
      <c r="CD10" s="105">
        <f t="shared" si="102"/>
        <v>0</v>
      </c>
      <c r="CE10" s="105">
        <f t="shared" si="102"/>
        <v>0</v>
      </c>
      <c r="CF10" s="105">
        <f t="shared" si="102"/>
        <v>0</v>
      </c>
      <c r="CG10" s="105">
        <f t="shared" si="102"/>
        <v>0</v>
      </c>
      <c r="CH10" s="105">
        <f t="shared" si="102"/>
        <v>0</v>
      </c>
      <c r="CI10" s="105">
        <f t="shared" si="102"/>
        <v>0</v>
      </c>
      <c r="CJ10" s="105">
        <f t="shared" si="102"/>
        <v>0</v>
      </c>
      <c r="CK10" s="105">
        <f t="shared" si="102"/>
        <v>0</v>
      </c>
      <c r="CL10" s="105">
        <f t="shared" si="102"/>
        <v>0</v>
      </c>
      <c r="CM10" s="105">
        <f t="shared" si="102"/>
        <v>0</v>
      </c>
      <c r="CN10" s="105">
        <f t="shared" si="102"/>
        <v>0</v>
      </c>
      <c r="CO10" s="105">
        <f t="shared" si="102"/>
        <v>0</v>
      </c>
      <c r="CP10" s="105">
        <f t="shared" si="102"/>
        <v>0</v>
      </c>
      <c r="CQ10" s="105">
        <f t="shared" si="102"/>
        <v>0</v>
      </c>
      <c r="CR10" s="105">
        <f t="shared" ref="CI10:DF20" si="103">IF($F10=CR$8,$G10)+IF($I10=CR$8,$H10)</f>
        <v>0</v>
      </c>
      <c r="CS10" s="105">
        <f t="shared" si="103"/>
        <v>0</v>
      </c>
      <c r="CT10" s="105">
        <f t="shared" si="103"/>
        <v>0</v>
      </c>
      <c r="CU10" s="105">
        <f t="shared" si="103"/>
        <v>0</v>
      </c>
      <c r="CV10" s="105">
        <f t="shared" si="103"/>
        <v>0</v>
      </c>
      <c r="CW10" s="105">
        <f t="shared" si="103"/>
        <v>0</v>
      </c>
      <c r="CX10" s="105">
        <f t="shared" si="103"/>
        <v>0</v>
      </c>
      <c r="CY10" s="105">
        <f t="shared" si="103"/>
        <v>0</v>
      </c>
      <c r="CZ10" s="105">
        <f t="shared" si="103"/>
        <v>0</v>
      </c>
      <c r="DA10" s="105">
        <f t="shared" si="103"/>
        <v>0</v>
      </c>
      <c r="DB10" s="105">
        <f t="shared" si="103"/>
        <v>0</v>
      </c>
      <c r="DC10" s="105">
        <f t="shared" si="103"/>
        <v>0</v>
      </c>
      <c r="DD10" s="105">
        <f t="shared" si="103"/>
        <v>0</v>
      </c>
      <c r="DE10" s="105">
        <f t="shared" si="103"/>
        <v>0</v>
      </c>
      <c r="DF10" s="105">
        <f t="shared" si="103"/>
        <v>0</v>
      </c>
      <c r="DG10" s="108"/>
      <c r="DH10" s="105">
        <f>IF($F10=DH$8,$H10)+IF($I10=DH$8,$G10)</f>
        <v>1</v>
      </c>
      <c r="DI10" s="105">
        <f t="shared" ref="DI10:DX25" si="104">IF($F10=DI$8,$H10)+IF($I10=DI$8,$G10)</f>
        <v>4</v>
      </c>
      <c r="DJ10" s="105">
        <f t="shared" si="104"/>
        <v>0</v>
      </c>
      <c r="DK10" s="105">
        <f t="shared" si="104"/>
        <v>0</v>
      </c>
      <c r="DL10" s="105">
        <f t="shared" si="104"/>
        <v>0</v>
      </c>
      <c r="DM10" s="105">
        <f t="shared" si="104"/>
        <v>0</v>
      </c>
      <c r="DN10" s="105">
        <f t="shared" si="104"/>
        <v>0</v>
      </c>
      <c r="DO10" s="105">
        <f t="shared" si="104"/>
        <v>0</v>
      </c>
      <c r="DP10" s="105">
        <f t="shared" si="104"/>
        <v>0</v>
      </c>
      <c r="DQ10" s="105">
        <f t="shared" si="104"/>
        <v>0</v>
      </c>
      <c r="DR10" s="105">
        <f t="shared" si="104"/>
        <v>0</v>
      </c>
      <c r="DS10" s="105">
        <f t="shared" si="104"/>
        <v>0</v>
      </c>
      <c r="DT10" s="105">
        <f t="shared" si="104"/>
        <v>0</v>
      </c>
      <c r="DU10" s="105">
        <f t="shared" si="104"/>
        <v>0</v>
      </c>
      <c r="DV10" s="105">
        <f t="shared" si="104"/>
        <v>0</v>
      </c>
      <c r="DW10" s="105">
        <f t="shared" si="104"/>
        <v>0</v>
      </c>
      <c r="DX10" s="105">
        <f t="shared" si="104"/>
        <v>0</v>
      </c>
      <c r="DY10" s="105">
        <f t="shared" ref="DY10:EN25" si="105">IF($F10=DY$8,$H10)+IF($I10=DY$8,$G10)</f>
        <v>0</v>
      </c>
      <c r="DZ10" s="105">
        <f t="shared" si="105"/>
        <v>0</v>
      </c>
      <c r="EA10" s="105">
        <f t="shared" si="105"/>
        <v>0</v>
      </c>
      <c r="EB10" s="105">
        <f t="shared" si="105"/>
        <v>0</v>
      </c>
      <c r="EC10" s="105">
        <f t="shared" si="105"/>
        <v>0</v>
      </c>
      <c r="ED10" s="105">
        <f t="shared" si="105"/>
        <v>0</v>
      </c>
      <c r="EE10" s="105">
        <f t="shared" si="105"/>
        <v>0</v>
      </c>
      <c r="EF10" s="105">
        <f t="shared" si="105"/>
        <v>0</v>
      </c>
      <c r="EG10" s="105">
        <f t="shared" si="105"/>
        <v>0</v>
      </c>
      <c r="EH10" s="105">
        <f t="shared" si="105"/>
        <v>0</v>
      </c>
      <c r="EI10" s="105">
        <f t="shared" si="105"/>
        <v>0</v>
      </c>
      <c r="EJ10" s="105">
        <f t="shared" si="105"/>
        <v>0</v>
      </c>
      <c r="EK10" s="105">
        <f t="shared" si="105"/>
        <v>0</v>
      </c>
      <c r="EL10" s="105">
        <f t="shared" si="105"/>
        <v>0</v>
      </c>
      <c r="EM10" s="105">
        <f t="shared" si="105"/>
        <v>0</v>
      </c>
      <c r="EN10" s="105">
        <f t="shared" si="105"/>
        <v>0</v>
      </c>
      <c r="EO10" s="105">
        <f t="shared" ref="EF10:FC20" si="106">IF($F10=EO$8,$H10)+IF($I10=EO$8,$G10)</f>
        <v>0</v>
      </c>
      <c r="EP10" s="105">
        <f t="shared" si="106"/>
        <v>0</v>
      </c>
      <c r="EQ10" s="105">
        <f t="shared" si="106"/>
        <v>0</v>
      </c>
      <c r="ER10" s="105">
        <f t="shared" si="106"/>
        <v>0</v>
      </c>
      <c r="ES10" s="105">
        <f t="shared" si="106"/>
        <v>0</v>
      </c>
      <c r="ET10" s="105">
        <f t="shared" si="106"/>
        <v>0</v>
      </c>
      <c r="EU10" s="105">
        <f t="shared" si="106"/>
        <v>0</v>
      </c>
      <c r="EV10" s="105">
        <f t="shared" si="106"/>
        <v>0</v>
      </c>
      <c r="EW10" s="105">
        <f t="shared" si="106"/>
        <v>0</v>
      </c>
      <c r="EX10" s="105">
        <f t="shared" si="106"/>
        <v>0</v>
      </c>
      <c r="EY10" s="105">
        <f t="shared" si="106"/>
        <v>0</v>
      </c>
      <c r="EZ10" s="105">
        <f t="shared" si="106"/>
        <v>0</v>
      </c>
      <c r="FA10" s="105">
        <f t="shared" si="106"/>
        <v>0</v>
      </c>
      <c r="FB10" s="105">
        <f t="shared" si="106"/>
        <v>0</v>
      </c>
      <c r="FC10" s="105">
        <f t="shared" si="106"/>
        <v>0</v>
      </c>
      <c r="FD10" s="45"/>
      <c r="FE10" s="114" t="s">
        <v>56</v>
      </c>
      <c r="FF10" s="82" t="s">
        <v>2</v>
      </c>
      <c r="FG10" s="82" t="s">
        <v>6</v>
      </c>
      <c r="FH10" s="125" t="s">
        <v>3</v>
      </c>
      <c r="FI10" s="125" t="s">
        <v>4</v>
      </c>
      <c r="FJ10" s="126" t="s">
        <v>5</v>
      </c>
      <c r="FL10" s="116" t="str">
        <f>FF35</f>
        <v>Allemagne</v>
      </c>
      <c r="FM10" s="200"/>
      <c r="FN10" s="215"/>
      <c r="FO10" s="204"/>
      <c r="FP10" s="206"/>
      <c r="FQ10" s="2"/>
      <c r="FR10" s="10"/>
      <c r="FS10" s="11"/>
      <c r="FT10" s="2"/>
      <c r="FU10" s="2"/>
      <c r="FV10" s="2"/>
      <c r="FW10" s="2"/>
      <c r="FX10" s="9"/>
      <c r="FY10" s="11"/>
      <c r="FZ10" s="2"/>
      <c r="GA10" s="2"/>
      <c r="GC10" s="2"/>
      <c r="GD10" s="2"/>
      <c r="GE10" s="2"/>
      <c r="GF10" s="2"/>
      <c r="GG10" s="2"/>
      <c r="GH10" s="2"/>
      <c r="GI10" s="2"/>
      <c r="GJ10" s="9"/>
      <c r="GK10" s="11"/>
      <c r="GL10" s="2"/>
      <c r="GM10" s="2"/>
    </row>
    <row r="11" spans="2:195" ht="18.7" customHeight="1" x14ac:dyDescent="0.2">
      <c r="B11" s="48" t="s">
        <v>31</v>
      </c>
      <c r="C11" s="48" t="s">
        <v>32</v>
      </c>
      <c r="D11" s="2"/>
      <c r="E11" s="238"/>
      <c r="F11" s="48" t="str">
        <f>VLOOKUP(B11,Paramètres!$C$10:$D$57,2,0)</f>
        <v>Corée du Sud</v>
      </c>
      <c r="G11" s="65"/>
      <c r="H11" s="66"/>
      <c r="I11" s="48" t="str">
        <f>VLOOKUP(C11,Paramètres!$C$10:$D$57,2,0)</f>
        <v>Tchéquie</v>
      </c>
      <c r="J11" s="174">
        <v>46184</v>
      </c>
      <c r="K11" s="92" t="s">
        <v>183</v>
      </c>
      <c r="L11" s="49" t="str">
        <f t="shared" si="97"/>
        <v>Non joué</v>
      </c>
      <c r="M11" s="103"/>
      <c r="N11" s="105">
        <f t="shared" si="98"/>
        <v>0</v>
      </c>
      <c r="O11" s="105">
        <f t="shared" si="98"/>
        <v>0</v>
      </c>
      <c r="P11" s="105">
        <f t="shared" si="98"/>
        <v>0</v>
      </c>
      <c r="Q11" s="105">
        <f t="shared" si="98"/>
        <v>0</v>
      </c>
      <c r="R11" s="105">
        <f t="shared" si="98"/>
        <v>0</v>
      </c>
      <c r="S11" s="105">
        <f t="shared" si="98"/>
        <v>0</v>
      </c>
      <c r="T11" s="105">
        <f t="shared" si="98"/>
        <v>0</v>
      </c>
      <c r="U11" s="105">
        <f t="shared" si="98"/>
        <v>0</v>
      </c>
      <c r="V11" s="105">
        <f t="shared" si="98"/>
        <v>0</v>
      </c>
      <c r="W11" s="105">
        <f t="shared" si="98"/>
        <v>0</v>
      </c>
      <c r="X11" s="105">
        <f t="shared" si="99"/>
        <v>0</v>
      </c>
      <c r="Y11" s="105">
        <f t="shared" si="99"/>
        <v>0</v>
      </c>
      <c r="Z11" s="105">
        <f t="shared" si="99"/>
        <v>0</v>
      </c>
      <c r="AA11" s="105">
        <f t="shared" si="99"/>
        <v>0</v>
      </c>
      <c r="AB11" s="105">
        <f t="shared" si="99"/>
        <v>0</v>
      </c>
      <c r="AC11" s="105">
        <f t="shared" si="99"/>
        <v>0</v>
      </c>
      <c r="AD11" s="105">
        <f t="shared" si="99"/>
        <v>0</v>
      </c>
      <c r="AE11" s="105">
        <f t="shared" si="99"/>
        <v>0</v>
      </c>
      <c r="AF11" s="105">
        <f t="shared" si="99"/>
        <v>0</v>
      </c>
      <c r="AG11" s="105">
        <f t="shared" si="99"/>
        <v>0</v>
      </c>
      <c r="AH11" s="105">
        <f t="shared" si="99"/>
        <v>0</v>
      </c>
      <c r="AI11" s="105">
        <f t="shared" si="99"/>
        <v>0</v>
      </c>
      <c r="AJ11" s="105">
        <f t="shared" si="99"/>
        <v>0</v>
      </c>
      <c r="AK11" s="105">
        <f t="shared" si="99"/>
        <v>0</v>
      </c>
      <c r="AL11" s="105">
        <f t="shared" si="100"/>
        <v>0</v>
      </c>
      <c r="AM11" s="105">
        <f t="shared" si="100"/>
        <v>0</v>
      </c>
      <c r="AN11" s="105">
        <f t="shared" si="100"/>
        <v>0</v>
      </c>
      <c r="AO11" s="105">
        <f t="shared" si="100"/>
        <v>0</v>
      </c>
      <c r="AP11" s="105">
        <f t="shared" si="100"/>
        <v>0</v>
      </c>
      <c r="AQ11" s="105">
        <f t="shared" si="100"/>
        <v>0</v>
      </c>
      <c r="AR11" s="105">
        <f t="shared" si="100"/>
        <v>0</v>
      </c>
      <c r="AS11" s="105">
        <f t="shared" si="100"/>
        <v>0</v>
      </c>
      <c r="AT11" s="105">
        <f t="shared" si="100"/>
        <v>0</v>
      </c>
      <c r="AU11" s="105">
        <f t="shared" si="100"/>
        <v>0</v>
      </c>
      <c r="AV11" s="105">
        <f t="shared" si="100"/>
        <v>0</v>
      </c>
      <c r="AW11" s="105">
        <f t="shared" si="100"/>
        <v>0</v>
      </c>
      <c r="AX11" s="105">
        <f t="shared" si="100"/>
        <v>0</v>
      </c>
      <c r="AY11" s="105">
        <f t="shared" si="100"/>
        <v>0</v>
      </c>
      <c r="AZ11" s="105">
        <f t="shared" si="100"/>
        <v>0</v>
      </c>
      <c r="BA11" s="105">
        <f t="shared" si="100"/>
        <v>0</v>
      </c>
      <c r="BB11" s="105">
        <f t="shared" si="100"/>
        <v>0</v>
      </c>
      <c r="BC11" s="105">
        <f t="shared" si="100"/>
        <v>0</v>
      </c>
      <c r="BD11" s="105">
        <f t="shared" si="100"/>
        <v>0</v>
      </c>
      <c r="BE11" s="105">
        <f t="shared" si="100"/>
        <v>0</v>
      </c>
      <c r="BF11" s="105">
        <f t="shared" si="100"/>
        <v>0</v>
      </c>
      <c r="BG11" s="105">
        <f t="shared" si="100"/>
        <v>0</v>
      </c>
      <c r="BH11" s="105">
        <f t="shared" si="100"/>
        <v>0</v>
      </c>
      <c r="BI11" s="105">
        <f t="shared" si="100"/>
        <v>0</v>
      </c>
      <c r="BJ11" s="108"/>
      <c r="BK11" s="105">
        <f t="shared" ref="BK11:BZ26" si="107">IF($F11=BK$8,$G11)+IF($I11=BK$8,$H11)</f>
        <v>0</v>
      </c>
      <c r="BL11" s="105">
        <f t="shared" si="101"/>
        <v>0</v>
      </c>
      <c r="BM11" s="105">
        <f t="shared" si="101"/>
        <v>0</v>
      </c>
      <c r="BN11" s="105">
        <f t="shared" si="101"/>
        <v>0</v>
      </c>
      <c r="BO11" s="105">
        <f t="shared" si="101"/>
        <v>0</v>
      </c>
      <c r="BP11" s="105">
        <f t="shared" si="101"/>
        <v>0</v>
      </c>
      <c r="BQ11" s="105">
        <f t="shared" si="101"/>
        <v>0</v>
      </c>
      <c r="BR11" s="105">
        <f t="shared" si="101"/>
        <v>0</v>
      </c>
      <c r="BS11" s="105">
        <f t="shared" si="101"/>
        <v>0</v>
      </c>
      <c r="BT11" s="105">
        <f t="shared" si="101"/>
        <v>0</v>
      </c>
      <c r="BU11" s="105">
        <f t="shared" si="101"/>
        <v>0</v>
      </c>
      <c r="BV11" s="105">
        <f t="shared" si="101"/>
        <v>0</v>
      </c>
      <c r="BW11" s="105">
        <f t="shared" si="101"/>
        <v>0</v>
      </c>
      <c r="BX11" s="105">
        <f t="shared" si="101"/>
        <v>0</v>
      </c>
      <c r="BY11" s="105">
        <f t="shared" si="101"/>
        <v>0</v>
      </c>
      <c r="BZ11" s="105">
        <f t="shared" si="101"/>
        <v>0</v>
      </c>
      <c r="CA11" s="105">
        <f t="shared" si="101"/>
        <v>0</v>
      </c>
      <c r="CB11" s="105">
        <f t="shared" si="102"/>
        <v>0</v>
      </c>
      <c r="CC11" s="105">
        <f t="shared" si="102"/>
        <v>0</v>
      </c>
      <c r="CD11" s="105">
        <f t="shared" si="102"/>
        <v>0</v>
      </c>
      <c r="CE11" s="105">
        <f t="shared" si="102"/>
        <v>0</v>
      </c>
      <c r="CF11" s="105">
        <f t="shared" si="102"/>
        <v>0</v>
      </c>
      <c r="CG11" s="105">
        <f t="shared" si="102"/>
        <v>0</v>
      </c>
      <c r="CH11" s="105">
        <f t="shared" si="102"/>
        <v>0</v>
      </c>
      <c r="CI11" s="105">
        <f t="shared" si="103"/>
        <v>0</v>
      </c>
      <c r="CJ11" s="105">
        <f t="shared" si="103"/>
        <v>0</v>
      </c>
      <c r="CK11" s="105">
        <f t="shared" si="103"/>
        <v>0</v>
      </c>
      <c r="CL11" s="105">
        <f t="shared" si="103"/>
        <v>0</v>
      </c>
      <c r="CM11" s="105">
        <f t="shared" si="103"/>
        <v>0</v>
      </c>
      <c r="CN11" s="105">
        <f t="shared" si="103"/>
        <v>0</v>
      </c>
      <c r="CO11" s="105">
        <f t="shared" si="103"/>
        <v>0</v>
      </c>
      <c r="CP11" s="105">
        <f t="shared" si="103"/>
        <v>0</v>
      </c>
      <c r="CQ11" s="105">
        <f t="shared" si="103"/>
        <v>0</v>
      </c>
      <c r="CR11" s="105">
        <f t="shared" si="103"/>
        <v>0</v>
      </c>
      <c r="CS11" s="105">
        <f t="shared" si="103"/>
        <v>0</v>
      </c>
      <c r="CT11" s="105">
        <f t="shared" si="103"/>
        <v>0</v>
      </c>
      <c r="CU11" s="105">
        <f t="shared" si="103"/>
        <v>0</v>
      </c>
      <c r="CV11" s="105">
        <f t="shared" si="103"/>
        <v>0</v>
      </c>
      <c r="CW11" s="105">
        <f t="shared" si="103"/>
        <v>0</v>
      </c>
      <c r="CX11" s="105">
        <f t="shared" si="103"/>
        <v>0</v>
      </c>
      <c r="CY11" s="105">
        <f t="shared" si="103"/>
        <v>0</v>
      </c>
      <c r="CZ11" s="105">
        <f t="shared" si="103"/>
        <v>0</v>
      </c>
      <c r="DA11" s="105">
        <f t="shared" si="103"/>
        <v>0</v>
      </c>
      <c r="DB11" s="105">
        <f t="shared" si="103"/>
        <v>0</v>
      </c>
      <c r="DC11" s="105">
        <f t="shared" si="103"/>
        <v>0</v>
      </c>
      <c r="DD11" s="105">
        <f t="shared" si="103"/>
        <v>0</v>
      </c>
      <c r="DE11" s="105">
        <f t="shared" si="103"/>
        <v>0</v>
      </c>
      <c r="DF11" s="105">
        <f t="shared" si="103"/>
        <v>0</v>
      </c>
      <c r="DG11" s="108"/>
      <c r="DH11" s="105">
        <f t="shared" ref="DH11:DW26" si="108">IF($F11=DH$8,$H11)+IF($I11=DH$8,$G11)</f>
        <v>0</v>
      </c>
      <c r="DI11" s="105">
        <f t="shared" si="104"/>
        <v>0</v>
      </c>
      <c r="DJ11" s="105">
        <f t="shared" si="104"/>
        <v>0</v>
      </c>
      <c r="DK11" s="105">
        <f t="shared" si="104"/>
        <v>0</v>
      </c>
      <c r="DL11" s="105">
        <f t="shared" si="104"/>
        <v>0</v>
      </c>
      <c r="DM11" s="105">
        <f t="shared" si="104"/>
        <v>0</v>
      </c>
      <c r="DN11" s="105">
        <f t="shared" si="104"/>
        <v>0</v>
      </c>
      <c r="DO11" s="105">
        <f t="shared" si="104"/>
        <v>0</v>
      </c>
      <c r="DP11" s="105">
        <f t="shared" si="104"/>
        <v>0</v>
      </c>
      <c r="DQ11" s="105">
        <f t="shared" si="104"/>
        <v>0</v>
      </c>
      <c r="DR11" s="105">
        <f t="shared" si="104"/>
        <v>0</v>
      </c>
      <c r="DS11" s="105">
        <f t="shared" si="104"/>
        <v>0</v>
      </c>
      <c r="DT11" s="105">
        <f t="shared" si="104"/>
        <v>0</v>
      </c>
      <c r="DU11" s="105">
        <f t="shared" si="104"/>
        <v>0</v>
      </c>
      <c r="DV11" s="105">
        <f t="shared" si="104"/>
        <v>0</v>
      </c>
      <c r="DW11" s="105">
        <f t="shared" si="104"/>
        <v>0</v>
      </c>
      <c r="DX11" s="105">
        <f t="shared" si="104"/>
        <v>0</v>
      </c>
      <c r="DY11" s="105">
        <f t="shared" si="105"/>
        <v>0</v>
      </c>
      <c r="DZ11" s="105">
        <f t="shared" si="105"/>
        <v>0</v>
      </c>
      <c r="EA11" s="105">
        <f t="shared" si="105"/>
        <v>0</v>
      </c>
      <c r="EB11" s="105">
        <f t="shared" si="105"/>
        <v>0</v>
      </c>
      <c r="EC11" s="105">
        <f t="shared" si="105"/>
        <v>0</v>
      </c>
      <c r="ED11" s="105">
        <f t="shared" si="105"/>
        <v>0</v>
      </c>
      <c r="EE11" s="105">
        <f t="shared" si="105"/>
        <v>0</v>
      </c>
      <c r="EF11" s="105">
        <f t="shared" si="106"/>
        <v>0</v>
      </c>
      <c r="EG11" s="105">
        <f t="shared" si="106"/>
        <v>0</v>
      </c>
      <c r="EH11" s="105">
        <f t="shared" si="106"/>
        <v>0</v>
      </c>
      <c r="EI11" s="105">
        <f t="shared" si="106"/>
        <v>0</v>
      </c>
      <c r="EJ11" s="105">
        <f t="shared" si="106"/>
        <v>0</v>
      </c>
      <c r="EK11" s="105">
        <f t="shared" si="106"/>
        <v>0</v>
      </c>
      <c r="EL11" s="105">
        <f t="shared" si="106"/>
        <v>0</v>
      </c>
      <c r="EM11" s="105">
        <f t="shared" si="106"/>
        <v>0</v>
      </c>
      <c r="EN11" s="105">
        <f t="shared" si="106"/>
        <v>0</v>
      </c>
      <c r="EO11" s="105">
        <f t="shared" si="106"/>
        <v>0</v>
      </c>
      <c r="EP11" s="105">
        <f t="shared" si="106"/>
        <v>0</v>
      </c>
      <c r="EQ11" s="105">
        <f t="shared" si="106"/>
        <v>0</v>
      </c>
      <c r="ER11" s="105">
        <f t="shared" si="106"/>
        <v>0</v>
      </c>
      <c r="ES11" s="105">
        <f t="shared" si="106"/>
        <v>0</v>
      </c>
      <c r="ET11" s="105">
        <f t="shared" si="106"/>
        <v>0</v>
      </c>
      <c r="EU11" s="105">
        <f t="shared" si="106"/>
        <v>0</v>
      </c>
      <c r="EV11" s="105">
        <f t="shared" si="106"/>
        <v>0</v>
      </c>
      <c r="EW11" s="105">
        <f t="shared" si="106"/>
        <v>0</v>
      </c>
      <c r="EX11" s="105">
        <f t="shared" si="106"/>
        <v>0</v>
      </c>
      <c r="EY11" s="105">
        <f t="shared" si="106"/>
        <v>0</v>
      </c>
      <c r="EZ11" s="105">
        <f t="shared" si="106"/>
        <v>0</v>
      </c>
      <c r="FA11" s="105">
        <f t="shared" si="106"/>
        <v>0</v>
      </c>
      <c r="FB11" s="105">
        <f t="shared" si="106"/>
        <v>0</v>
      </c>
      <c r="FC11" s="105">
        <f t="shared" si="106"/>
        <v>0</v>
      </c>
      <c r="FD11" s="45"/>
      <c r="FE11" s="113">
        <v>1</v>
      </c>
      <c r="FF11" s="77" t="str">
        <f>Paramètres!O10</f>
        <v>Mexique</v>
      </c>
      <c r="FG11" s="46">
        <f>Paramètres!P10</f>
        <v>3</v>
      </c>
      <c r="FH11" s="78">
        <f>Paramètres!Q10</f>
        <v>4</v>
      </c>
      <c r="FI11" s="78">
        <f>Paramètres!R10</f>
        <v>1</v>
      </c>
      <c r="FJ11" s="78">
        <f>Paramètres!S10</f>
        <v>3</v>
      </c>
      <c r="FL11" s="117" t="s">
        <v>146</v>
      </c>
      <c r="FM11" s="200"/>
      <c r="FN11" s="215"/>
      <c r="FO11" s="204">
        <f>FM11+FN11/10</f>
        <v>0</v>
      </c>
      <c r="FP11" s="206">
        <f>FL12</f>
        <v>0</v>
      </c>
      <c r="FQ11" s="2"/>
      <c r="FR11" s="38"/>
      <c r="FS11" s="8" t="s">
        <v>0</v>
      </c>
      <c r="FT11" s="4" t="s">
        <v>1</v>
      </c>
      <c r="FU11" s="8" t="s">
        <v>70</v>
      </c>
      <c r="FV11" s="8" t="s">
        <v>71</v>
      </c>
      <c r="FW11" s="2"/>
      <c r="FX11" s="9"/>
      <c r="FY11" s="11"/>
      <c r="FZ11" s="2"/>
      <c r="GA11" s="2"/>
      <c r="GC11" s="2"/>
      <c r="GD11" s="2"/>
      <c r="GE11" s="2"/>
      <c r="GF11" s="2"/>
      <c r="GG11" s="2"/>
      <c r="GH11" s="2"/>
      <c r="GI11" s="2"/>
      <c r="GJ11" s="9"/>
      <c r="GK11" s="11"/>
      <c r="GL11" s="2"/>
      <c r="GM11" s="2"/>
    </row>
    <row r="12" spans="2:195" ht="18.7" customHeight="1" x14ac:dyDescent="0.2">
      <c r="B12" s="48" t="s">
        <v>30</v>
      </c>
      <c r="C12" s="48" t="s">
        <v>32</v>
      </c>
      <c r="D12" s="2"/>
      <c r="E12" s="238"/>
      <c r="F12" s="48" t="str">
        <f>VLOOKUP(B12,Paramètres!$C$10:$D$57,2,0)</f>
        <v>Afrique du Sud</v>
      </c>
      <c r="G12" s="65"/>
      <c r="H12" s="66"/>
      <c r="I12" s="48" t="str">
        <f>VLOOKUP(C12,Paramètres!$C$10:$D$57,2,0)</f>
        <v>Tchéquie</v>
      </c>
      <c r="J12" s="175">
        <v>46191</v>
      </c>
      <c r="K12" s="93" t="s">
        <v>184</v>
      </c>
      <c r="L12" s="49" t="str">
        <f t="shared" si="97"/>
        <v>Non joué</v>
      </c>
      <c r="M12" s="103"/>
      <c r="N12" s="105">
        <f t="shared" si="98"/>
        <v>0</v>
      </c>
      <c r="O12" s="105">
        <f t="shared" si="98"/>
        <v>0</v>
      </c>
      <c r="P12" s="105">
        <f t="shared" si="98"/>
        <v>0</v>
      </c>
      <c r="Q12" s="105">
        <f t="shared" si="98"/>
        <v>0</v>
      </c>
      <c r="R12" s="105">
        <f t="shared" si="98"/>
        <v>0</v>
      </c>
      <c r="S12" s="105">
        <f t="shared" si="98"/>
        <v>0</v>
      </c>
      <c r="T12" s="105">
        <f t="shared" si="98"/>
        <v>0</v>
      </c>
      <c r="U12" s="105">
        <f t="shared" si="98"/>
        <v>0</v>
      </c>
      <c r="V12" s="105">
        <f t="shared" si="98"/>
        <v>0</v>
      </c>
      <c r="W12" s="105">
        <f t="shared" si="98"/>
        <v>0</v>
      </c>
      <c r="X12" s="105">
        <f t="shared" si="99"/>
        <v>0</v>
      </c>
      <c r="Y12" s="105">
        <f t="shared" si="99"/>
        <v>0</v>
      </c>
      <c r="Z12" s="105">
        <f t="shared" si="99"/>
        <v>0</v>
      </c>
      <c r="AA12" s="105">
        <f t="shared" si="99"/>
        <v>0</v>
      </c>
      <c r="AB12" s="105">
        <f t="shared" si="99"/>
        <v>0</v>
      </c>
      <c r="AC12" s="105">
        <f t="shared" si="99"/>
        <v>0</v>
      </c>
      <c r="AD12" s="105">
        <f t="shared" si="99"/>
        <v>0</v>
      </c>
      <c r="AE12" s="105">
        <f t="shared" si="99"/>
        <v>0</v>
      </c>
      <c r="AF12" s="105">
        <f t="shared" si="99"/>
        <v>0</v>
      </c>
      <c r="AG12" s="105">
        <f t="shared" si="99"/>
        <v>0</v>
      </c>
      <c r="AH12" s="105">
        <f t="shared" si="99"/>
        <v>0</v>
      </c>
      <c r="AI12" s="105">
        <f t="shared" si="99"/>
        <v>0</v>
      </c>
      <c r="AJ12" s="105">
        <f t="shared" si="99"/>
        <v>0</v>
      </c>
      <c r="AK12" s="105">
        <f t="shared" si="99"/>
        <v>0</v>
      </c>
      <c r="AL12" s="105">
        <f t="shared" si="100"/>
        <v>0</v>
      </c>
      <c r="AM12" s="105">
        <f t="shared" si="100"/>
        <v>0</v>
      </c>
      <c r="AN12" s="105">
        <f t="shared" si="100"/>
        <v>0</v>
      </c>
      <c r="AO12" s="105">
        <f t="shared" si="100"/>
        <v>0</v>
      </c>
      <c r="AP12" s="105">
        <f t="shared" si="100"/>
        <v>0</v>
      </c>
      <c r="AQ12" s="105">
        <f t="shared" si="100"/>
        <v>0</v>
      </c>
      <c r="AR12" s="105">
        <f t="shared" si="100"/>
        <v>0</v>
      </c>
      <c r="AS12" s="105">
        <f t="shared" si="100"/>
        <v>0</v>
      </c>
      <c r="AT12" s="105">
        <f t="shared" si="100"/>
        <v>0</v>
      </c>
      <c r="AU12" s="105">
        <f t="shared" si="100"/>
        <v>0</v>
      </c>
      <c r="AV12" s="105">
        <f t="shared" si="100"/>
        <v>0</v>
      </c>
      <c r="AW12" s="105">
        <f t="shared" si="100"/>
        <v>0</v>
      </c>
      <c r="AX12" s="105">
        <f t="shared" si="100"/>
        <v>0</v>
      </c>
      <c r="AY12" s="105">
        <f t="shared" si="100"/>
        <v>0</v>
      </c>
      <c r="AZ12" s="105">
        <f t="shared" si="100"/>
        <v>0</v>
      </c>
      <c r="BA12" s="105">
        <f t="shared" si="100"/>
        <v>0</v>
      </c>
      <c r="BB12" s="105">
        <f t="shared" si="100"/>
        <v>0</v>
      </c>
      <c r="BC12" s="105">
        <f t="shared" si="100"/>
        <v>0</v>
      </c>
      <c r="BD12" s="105">
        <f t="shared" si="100"/>
        <v>0</v>
      </c>
      <c r="BE12" s="105">
        <f t="shared" si="100"/>
        <v>0</v>
      </c>
      <c r="BF12" s="105">
        <f t="shared" si="100"/>
        <v>0</v>
      </c>
      <c r="BG12" s="105">
        <f t="shared" si="100"/>
        <v>0</v>
      </c>
      <c r="BH12" s="105">
        <f t="shared" si="100"/>
        <v>0</v>
      </c>
      <c r="BI12" s="105">
        <f t="shared" si="100"/>
        <v>0</v>
      </c>
      <c r="BJ12" s="108"/>
      <c r="BK12" s="105">
        <f t="shared" si="107"/>
        <v>0</v>
      </c>
      <c r="BL12" s="105">
        <f t="shared" si="101"/>
        <v>0</v>
      </c>
      <c r="BM12" s="105">
        <f t="shared" si="101"/>
        <v>0</v>
      </c>
      <c r="BN12" s="105">
        <f t="shared" si="101"/>
        <v>0</v>
      </c>
      <c r="BO12" s="105">
        <f t="shared" si="101"/>
        <v>0</v>
      </c>
      <c r="BP12" s="105">
        <f t="shared" si="101"/>
        <v>0</v>
      </c>
      <c r="BQ12" s="105">
        <f t="shared" si="101"/>
        <v>0</v>
      </c>
      <c r="BR12" s="105">
        <f t="shared" si="101"/>
        <v>0</v>
      </c>
      <c r="BS12" s="105">
        <f t="shared" si="101"/>
        <v>0</v>
      </c>
      <c r="BT12" s="105">
        <f t="shared" si="101"/>
        <v>0</v>
      </c>
      <c r="BU12" s="105">
        <f t="shared" si="101"/>
        <v>0</v>
      </c>
      <c r="BV12" s="105">
        <f t="shared" si="101"/>
        <v>0</v>
      </c>
      <c r="BW12" s="105">
        <f t="shared" si="101"/>
        <v>0</v>
      </c>
      <c r="BX12" s="105">
        <f t="shared" si="101"/>
        <v>0</v>
      </c>
      <c r="BY12" s="105">
        <f t="shared" si="101"/>
        <v>0</v>
      </c>
      <c r="BZ12" s="105">
        <f t="shared" si="101"/>
        <v>0</v>
      </c>
      <c r="CA12" s="105">
        <f t="shared" si="101"/>
        <v>0</v>
      </c>
      <c r="CB12" s="105">
        <f t="shared" si="102"/>
        <v>0</v>
      </c>
      <c r="CC12" s="105">
        <f t="shared" si="102"/>
        <v>0</v>
      </c>
      <c r="CD12" s="105">
        <f t="shared" si="102"/>
        <v>0</v>
      </c>
      <c r="CE12" s="105">
        <f t="shared" si="102"/>
        <v>0</v>
      </c>
      <c r="CF12" s="105">
        <f t="shared" si="102"/>
        <v>0</v>
      </c>
      <c r="CG12" s="105">
        <f t="shared" si="102"/>
        <v>0</v>
      </c>
      <c r="CH12" s="105">
        <f t="shared" si="102"/>
        <v>0</v>
      </c>
      <c r="CI12" s="105">
        <f t="shared" si="103"/>
        <v>0</v>
      </c>
      <c r="CJ12" s="105">
        <f t="shared" si="103"/>
        <v>0</v>
      </c>
      <c r="CK12" s="105">
        <f t="shared" si="103"/>
        <v>0</v>
      </c>
      <c r="CL12" s="105">
        <f t="shared" si="103"/>
        <v>0</v>
      </c>
      <c r="CM12" s="105">
        <f t="shared" si="103"/>
        <v>0</v>
      </c>
      <c r="CN12" s="105">
        <f t="shared" si="103"/>
        <v>0</v>
      </c>
      <c r="CO12" s="105">
        <f t="shared" si="103"/>
        <v>0</v>
      </c>
      <c r="CP12" s="105">
        <f t="shared" si="103"/>
        <v>0</v>
      </c>
      <c r="CQ12" s="105">
        <f t="shared" si="103"/>
        <v>0</v>
      </c>
      <c r="CR12" s="105">
        <f t="shared" si="103"/>
        <v>0</v>
      </c>
      <c r="CS12" s="105">
        <f t="shared" si="103"/>
        <v>0</v>
      </c>
      <c r="CT12" s="105">
        <f t="shared" si="103"/>
        <v>0</v>
      </c>
      <c r="CU12" s="105">
        <f t="shared" si="103"/>
        <v>0</v>
      </c>
      <c r="CV12" s="105">
        <f t="shared" si="103"/>
        <v>0</v>
      </c>
      <c r="CW12" s="105">
        <f t="shared" si="103"/>
        <v>0</v>
      </c>
      <c r="CX12" s="105">
        <f t="shared" si="103"/>
        <v>0</v>
      </c>
      <c r="CY12" s="105">
        <f t="shared" si="103"/>
        <v>0</v>
      </c>
      <c r="CZ12" s="105">
        <f t="shared" si="103"/>
        <v>0</v>
      </c>
      <c r="DA12" s="105">
        <f t="shared" si="103"/>
        <v>0</v>
      </c>
      <c r="DB12" s="105">
        <f t="shared" si="103"/>
        <v>0</v>
      </c>
      <c r="DC12" s="105">
        <f t="shared" si="103"/>
        <v>0</v>
      </c>
      <c r="DD12" s="105">
        <f t="shared" si="103"/>
        <v>0</v>
      </c>
      <c r="DE12" s="105">
        <f t="shared" si="103"/>
        <v>0</v>
      </c>
      <c r="DF12" s="105">
        <f t="shared" si="103"/>
        <v>0</v>
      </c>
      <c r="DG12" s="108"/>
      <c r="DH12" s="105">
        <f t="shared" si="108"/>
        <v>0</v>
      </c>
      <c r="DI12" s="105">
        <f t="shared" si="104"/>
        <v>0</v>
      </c>
      <c r="DJ12" s="105">
        <f t="shared" si="104"/>
        <v>0</v>
      </c>
      <c r="DK12" s="105">
        <f t="shared" si="104"/>
        <v>0</v>
      </c>
      <c r="DL12" s="105">
        <f t="shared" si="104"/>
        <v>0</v>
      </c>
      <c r="DM12" s="105">
        <f t="shared" si="104"/>
        <v>0</v>
      </c>
      <c r="DN12" s="105">
        <f t="shared" si="104"/>
        <v>0</v>
      </c>
      <c r="DO12" s="105">
        <f t="shared" si="104"/>
        <v>0</v>
      </c>
      <c r="DP12" s="105">
        <f t="shared" si="104"/>
        <v>0</v>
      </c>
      <c r="DQ12" s="105">
        <f t="shared" si="104"/>
        <v>0</v>
      </c>
      <c r="DR12" s="105">
        <f t="shared" si="104"/>
        <v>0</v>
      </c>
      <c r="DS12" s="105">
        <f t="shared" si="104"/>
        <v>0</v>
      </c>
      <c r="DT12" s="105">
        <f t="shared" si="104"/>
        <v>0</v>
      </c>
      <c r="DU12" s="105">
        <f t="shared" si="104"/>
        <v>0</v>
      </c>
      <c r="DV12" s="105">
        <f t="shared" si="104"/>
        <v>0</v>
      </c>
      <c r="DW12" s="105">
        <f t="shared" si="104"/>
        <v>0</v>
      </c>
      <c r="DX12" s="105">
        <f t="shared" si="104"/>
        <v>0</v>
      </c>
      <c r="DY12" s="105">
        <f t="shared" si="105"/>
        <v>0</v>
      </c>
      <c r="DZ12" s="105">
        <f t="shared" si="105"/>
        <v>0</v>
      </c>
      <c r="EA12" s="105">
        <f t="shared" si="105"/>
        <v>0</v>
      </c>
      <c r="EB12" s="105">
        <f t="shared" si="105"/>
        <v>0</v>
      </c>
      <c r="EC12" s="105">
        <f t="shared" si="105"/>
        <v>0</v>
      </c>
      <c r="ED12" s="105">
        <f t="shared" si="105"/>
        <v>0</v>
      </c>
      <c r="EE12" s="105">
        <f t="shared" si="105"/>
        <v>0</v>
      </c>
      <c r="EF12" s="105">
        <f t="shared" si="106"/>
        <v>0</v>
      </c>
      <c r="EG12" s="105">
        <f t="shared" si="106"/>
        <v>0</v>
      </c>
      <c r="EH12" s="105">
        <f t="shared" si="106"/>
        <v>0</v>
      </c>
      <c r="EI12" s="105">
        <f t="shared" si="106"/>
        <v>0</v>
      </c>
      <c r="EJ12" s="105">
        <f t="shared" si="106"/>
        <v>0</v>
      </c>
      <c r="EK12" s="105">
        <f t="shared" si="106"/>
        <v>0</v>
      </c>
      <c r="EL12" s="105">
        <f t="shared" si="106"/>
        <v>0</v>
      </c>
      <c r="EM12" s="105">
        <f t="shared" si="106"/>
        <v>0</v>
      </c>
      <c r="EN12" s="105">
        <f t="shared" si="106"/>
        <v>0</v>
      </c>
      <c r="EO12" s="105">
        <f t="shared" si="106"/>
        <v>0</v>
      </c>
      <c r="EP12" s="105">
        <f t="shared" si="106"/>
        <v>0</v>
      </c>
      <c r="EQ12" s="105">
        <f t="shared" si="106"/>
        <v>0</v>
      </c>
      <c r="ER12" s="105">
        <f t="shared" si="106"/>
        <v>0</v>
      </c>
      <c r="ES12" s="105">
        <f t="shared" si="106"/>
        <v>0</v>
      </c>
      <c r="ET12" s="105">
        <f t="shared" si="106"/>
        <v>0</v>
      </c>
      <c r="EU12" s="105">
        <f t="shared" si="106"/>
        <v>0</v>
      </c>
      <c r="EV12" s="105">
        <f t="shared" si="106"/>
        <v>0</v>
      </c>
      <c r="EW12" s="105">
        <f t="shared" si="106"/>
        <v>0</v>
      </c>
      <c r="EX12" s="105">
        <f t="shared" si="106"/>
        <v>0</v>
      </c>
      <c r="EY12" s="105">
        <f t="shared" si="106"/>
        <v>0</v>
      </c>
      <c r="EZ12" s="105">
        <f t="shared" si="106"/>
        <v>0</v>
      </c>
      <c r="FA12" s="105">
        <f t="shared" si="106"/>
        <v>0</v>
      </c>
      <c r="FB12" s="105">
        <f t="shared" si="106"/>
        <v>0</v>
      </c>
      <c r="FC12" s="105">
        <f t="shared" si="106"/>
        <v>0</v>
      </c>
      <c r="FD12" s="45"/>
      <c r="FE12" s="113">
        <v>2</v>
      </c>
      <c r="FF12" s="77" t="str">
        <f>Paramètres!O11</f>
        <v>Corée du Sud</v>
      </c>
      <c r="FG12" s="46">
        <f>Paramètres!P11</f>
        <v>0</v>
      </c>
      <c r="FH12" s="78">
        <f>Paramètres!Q11</f>
        <v>0</v>
      </c>
      <c r="FI12" s="78">
        <f>Paramètres!R11</f>
        <v>0</v>
      </c>
      <c r="FJ12" s="78">
        <f>Paramètres!S11</f>
        <v>0</v>
      </c>
      <c r="FL12" s="136"/>
      <c r="FM12" s="207"/>
      <c r="FN12" s="216"/>
      <c r="FO12" s="209"/>
      <c r="FP12" s="210"/>
      <c r="FQ12" s="2"/>
      <c r="FR12" s="195" t="str">
        <f>IF(ISBLANK(FM9),"",VLOOKUP(LARGE(FO9:FO12,1),FO9:FP12,2,0))</f>
        <v/>
      </c>
      <c r="FS12" s="199"/>
      <c r="FT12" s="201"/>
      <c r="FU12" s="203">
        <f>FS12+FT12/10</f>
        <v>0</v>
      </c>
      <c r="FV12" s="205" t="str">
        <f>FR12</f>
        <v/>
      </c>
      <c r="FW12" s="2"/>
      <c r="FX12" s="9"/>
      <c r="FY12" s="11"/>
      <c r="FZ12" s="2"/>
      <c r="GA12" s="2"/>
      <c r="GC12" s="2"/>
      <c r="GD12" s="2"/>
      <c r="GE12" s="2"/>
      <c r="GF12" s="2"/>
      <c r="GG12" s="2"/>
      <c r="GH12" s="2"/>
      <c r="GI12" s="2"/>
      <c r="GJ12" s="9"/>
      <c r="GK12" s="11"/>
      <c r="GL12" s="2"/>
      <c r="GM12" s="2"/>
    </row>
    <row r="13" spans="2:195" ht="18.7" customHeight="1" x14ac:dyDescent="0.2">
      <c r="B13" s="52" t="s">
        <v>54</v>
      </c>
      <c r="C13" s="48" t="s">
        <v>31</v>
      </c>
      <c r="D13" s="2"/>
      <c r="E13" s="238"/>
      <c r="F13" s="52" t="str">
        <f>VLOOKUP(B13,Paramètres!$C$10:$D$57,2,0)</f>
        <v>Mexique</v>
      </c>
      <c r="G13" s="65"/>
      <c r="H13" s="66"/>
      <c r="I13" s="48" t="str">
        <f>VLOOKUP(C13,Paramètres!$C$10:$D$57,2,0)</f>
        <v>Corée du Sud</v>
      </c>
      <c r="J13" s="175">
        <v>46191</v>
      </c>
      <c r="K13" s="92" t="s">
        <v>185</v>
      </c>
      <c r="L13" s="49" t="str">
        <f t="shared" si="97"/>
        <v>Non joué</v>
      </c>
      <c r="M13" s="103"/>
      <c r="N13" s="105">
        <f t="shared" si="98"/>
        <v>0</v>
      </c>
      <c r="O13" s="105">
        <f t="shared" si="98"/>
        <v>0</v>
      </c>
      <c r="P13" s="105">
        <f t="shared" si="98"/>
        <v>0</v>
      </c>
      <c r="Q13" s="105">
        <f t="shared" si="98"/>
        <v>0</v>
      </c>
      <c r="R13" s="105">
        <f t="shared" si="98"/>
        <v>0</v>
      </c>
      <c r="S13" s="105">
        <f t="shared" si="98"/>
        <v>0</v>
      </c>
      <c r="T13" s="105">
        <f t="shared" si="98"/>
        <v>0</v>
      </c>
      <c r="U13" s="105">
        <f t="shared" si="98"/>
        <v>0</v>
      </c>
      <c r="V13" s="105">
        <f t="shared" si="98"/>
        <v>0</v>
      </c>
      <c r="W13" s="105">
        <f t="shared" si="98"/>
        <v>0</v>
      </c>
      <c r="X13" s="105">
        <f t="shared" si="99"/>
        <v>0</v>
      </c>
      <c r="Y13" s="105">
        <f t="shared" si="99"/>
        <v>0</v>
      </c>
      <c r="Z13" s="105">
        <f t="shared" si="99"/>
        <v>0</v>
      </c>
      <c r="AA13" s="105">
        <f t="shared" si="99"/>
        <v>0</v>
      </c>
      <c r="AB13" s="105">
        <f t="shared" si="99"/>
        <v>0</v>
      </c>
      <c r="AC13" s="105">
        <f t="shared" si="99"/>
        <v>0</v>
      </c>
      <c r="AD13" s="105">
        <f t="shared" si="99"/>
        <v>0</v>
      </c>
      <c r="AE13" s="105">
        <f t="shared" si="99"/>
        <v>0</v>
      </c>
      <c r="AF13" s="105">
        <f t="shared" si="99"/>
        <v>0</v>
      </c>
      <c r="AG13" s="105">
        <f t="shared" si="99"/>
        <v>0</v>
      </c>
      <c r="AH13" s="105">
        <f t="shared" si="99"/>
        <v>0</v>
      </c>
      <c r="AI13" s="105">
        <f t="shared" si="99"/>
        <v>0</v>
      </c>
      <c r="AJ13" s="105">
        <f t="shared" si="99"/>
        <v>0</v>
      </c>
      <c r="AK13" s="105">
        <f t="shared" si="99"/>
        <v>0</v>
      </c>
      <c r="AL13" s="105">
        <f t="shared" si="100"/>
        <v>0</v>
      </c>
      <c r="AM13" s="105">
        <f t="shared" si="100"/>
        <v>0</v>
      </c>
      <c r="AN13" s="105">
        <f t="shared" si="100"/>
        <v>0</v>
      </c>
      <c r="AO13" s="105">
        <f t="shared" si="100"/>
        <v>0</v>
      </c>
      <c r="AP13" s="105">
        <f t="shared" si="100"/>
        <v>0</v>
      </c>
      <c r="AQ13" s="105">
        <f t="shared" si="100"/>
        <v>0</v>
      </c>
      <c r="AR13" s="105">
        <f t="shared" si="100"/>
        <v>0</v>
      </c>
      <c r="AS13" s="105">
        <f t="shared" si="100"/>
        <v>0</v>
      </c>
      <c r="AT13" s="105">
        <f t="shared" si="100"/>
        <v>0</v>
      </c>
      <c r="AU13" s="105">
        <f t="shared" si="100"/>
        <v>0</v>
      </c>
      <c r="AV13" s="105">
        <f t="shared" si="100"/>
        <v>0</v>
      </c>
      <c r="AW13" s="105">
        <f t="shared" si="100"/>
        <v>0</v>
      </c>
      <c r="AX13" s="105">
        <f t="shared" si="100"/>
        <v>0</v>
      </c>
      <c r="AY13" s="105">
        <f t="shared" si="100"/>
        <v>0</v>
      </c>
      <c r="AZ13" s="105">
        <f t="shared" si="100"/>
        <v>0</v>
      </c>
      <c r="BA13" s="105">
        <f t="shared" si="100"/>
        <v>0</v>
      </c>
      <c r="BB13" s="105">
        <f t="shared" si="100"/>
        <v>0</v>
      </c>
      <c r="BC13" s="105">
        <f t="shared" si="100"/>
        <v>0</v>
      </c>
      <c r="BD13" s="105">
        <f t="shared" si="100"/>
        <v>0</v>
      </c>
      <c r="BE13" s="105">
        <f t="shared" si="100"/>
        <v>0</v>
      </c>
      <c r="BF13" s="105">
        <f t="shared" si="100"/>
        <v>0</v>
      </c>
      <c r="BG13" s="105">
        <f t="shared" si="100"/>
        <v>0</v>
      </c>
      <c r="BH13" s="105">
        <f t="shared" si="100"/>
        <v>0</v>
      </c>
      <c r="BI13" s="105">
        <f t="shared" si="100"/>
        <v>0</v>
      </c>
      <c r="BJ13" s="108"/>
      <c r="BK13" s="105">
        <f t="shared" si="107"/>
        <v>0</v>
      </c>
      <c r="BL13" s="105">
        <f t="shared" si="101"/>
        <v>0</v>
      </c>
      <c r="BM13" s="105">
        <f t="shared" si="101"/>
        <v>0</v>
      </c>
      <c r="BN13" s="105">
        <f t="shared" si="101"/>
        <v>0</v>
      </c>
      <c r="BO13" s="105">
        <f t="shared" si="101"/>
        <v>0</v>
      </c>
      <c r="BP13" s="105">
        <f t="shared" si="101"/>
        <v>0</v>
      </c>
      <c r="BQ13" s="105">
        <f t="shared" si="101"/>
        <v>0</v>
      </c>
      <c r="BR13" s="105">
        <f t="shared" si="101"/>
        <v>0</v>
      </c>
      <c r="BS13" s="105">
        <f t="shared" si="101"/>
        <v>0</v>
      </c>
      <c r="BT13" s="105">
        <f t="shared" si="101"/>
        <v>0</v>
      </c>
      <c r="BU13" s="105">
        <f t="shared" si="101"/>
        <v>0</v>
      </c>
      <c r="BV13" s="105">
        <f t="shared" si="101"/>
        <v>0</v>
      </c>
      <c r="BW13" s="105">
        <f t="shared" si="101"/>
        <v>0</v>
      </c>
      <c r="BX13" s="105">
        <f t="shared" si="101"/>
        <v>0</v>
      </c>
      <c r="BY13" s="105">
        <f t="shared" si="101"/>
        <v>0</v>
      </c>
      <c r="BZ13" s="105">
        <f t="shared" si="101"/>
        <v>0</v>
      </c>
      <c r="CA13" s="105">
        <f t="shared" si="101"/>
        <v>0</v>
      </c>
      <c r="CB13" s="105">
        <f t="shared" si="102"/>
        <v>0</v>
      </c>
      <c r="CC13" s="105">
        <f t="shared" si="102"/>
        <v>0</v>
      </c>
      <c r="CD13" s="105">
        <f t="shared" si="102"/>
        <v>0</v>
      </c>
      <c r="CE13" s="105">
        <f t="shared" si="102"/>
        <v>0</v>
      </c>
      <c r="CF13" s="105">
        <f t="shared" si="102"/>
        <v>0</v>
      </c>
      <c r="CG13" s="105">
        <f t="shared" si="102"/>
        <v>0</v>
      </c>
      <c r="CH13" s="105">
        <f t="shared" si="102"/>
        <v>0</v>
      </c>
      <c r="CI13" s="105">
        <f t="shared" si="103"/>
        <v>0</v>
      </c>
      <c r="CJ13" s="105">
        <f t="shared" si="103"/>
        <v>0</v>
      </c>
      <c r="CK13" s="105">
        <f t="shared" si="103"/>
        <v>0</v>
      </c>
      <c r="CL13" s="105">
        <f t="shared" si="103"/>
        <v>0</v>
      </c>
      <c r="CM13" s="105">
        <f t="shared" si="103"/>
        <v>0</v>
      </c>
      <c r="CN13" s="105">
        <f t="shared" si="103"/>
        <v>0</v>
      </c>
      <c r="CO13" s="105">
        <f t="shared" si="103"/>
        <v>0</v>
      </c>
      <c r="CP13" s="105">
        <f t="shared" si="103"/>
        <v>0</v>
      </c>
      <c r="CQ13" s="105">
        <f t="shared" si="103"/>
        <v>0</v>
      </c>
      <c r="CR13" s="105">
        <f t="shared" si="103"/>
        <v>0</v>
      </c>
      <c r="CS13" s="105">
        <f t="shared" si="103"/>
        <v>0</v>
      </c>
      <c r="CT13" s="105">
        <f t="shared" si="103"/>
        <v>0</v>
      </c>
      <c r="CU13" s="105">
        <f t="shared" si="103"/>
        <v>0</v>
      </c>
      <c r="CV13" s="105">
        <f t="shared" si="103"/>
        <v>0</v>
      </c>
      <c r="CW13" s="105">
        <f t="shared" si="103"/>
        <v>0</v>
      </c>
      <c r="CX13" s="105">
        <f t="shared" si="103"/>
        <v>0</v>
      </c>
      <c r="CY13" s="105">
        <f t="shared" si="103"/>
        <v>0</v>
      </c>
      <c r="CZ13" s="105">
        <f t="shared" si="103"/>
        <v>0</v>
      </c>
      <c r="DA13" s="105">
        <f t="shared" si="103"/>
        <v>0</v>
      </c>
      <c r="DB13" s="105">
        <f t="shared" si="103"/>
        <v>0</v>
      </c>
      <c r="DC13" s="105">
        <f t="shared" si="103"/>
        <v>0</v>
      </c>
      <c r="DD13" s="105">
        <f t="shared" si="103"/>
        <v>0</v>
      </c>
      <c r="DE13" s="105">
        <f t="shared" si="103"/>
        <v>0</v>
      </c>
      <c r="DF13" s="105">
        <f t="shared" si="103"/>
        <v>0</v>
      </c>
      <c r="DG13" s="108"/>
      <c r="DH13" s="105">
        <f t="shared" si="108"/>
        <v>0</v>
      </c>
      <c r="DI13" s="105">
        <f t="shared" si="104"/>
        <v>0</v>
      </c>
      <c r="DJ13" s="105">
        <f t="shared" si="104"/>
        <v>0</v>
      </c>
      <c r="DK13" s="105">
        <f t="shared" si="104"/>
        <v>0</v>
      </c>
      <c r="DL13" s="105">
        <f t="shared" si="104"/>
        <v>0</v>
      </c>
      <c r="DM13" s="105">
        <f t="shared" si="104"/>
        <v>0</v>
      </c>
      <c r="DN13" s="105">
        <f t="shared" si="104"/>
        <v>0</v>
      </c>
      <c r="DO13" s="105">
        <f t="shared" si="104"/>
        <v>0</v>
      </c>
      <c r="DP13" s="105">
        <f t="shared" si="104"/>
        <v>0</v>
      </c>
      <c r="DQ13" s="105">
        <f t="shared" si="104"/>
        <v>0</v>
      </c>
      <c r="DR13" s="105">
        <f t="shared" si="104"/>
        <v>0</v>
      </c>
      <c r="DS13" s="105">
        <f t="shared" si="104"/>
        <v>0</v>
      </c>
      <c r="DT13" s="105">
        <f t="shared" si="104"/>
        <v>0</v>
      </c>
      <c r="DU13" s="105">
        <f t="shared" si="104"/>
        <v>0</v>
      </c>
      <c r="DV13" s="105">
        <f t="shared" si="104"/>
        <v>0</v>
      </c>
      <c r="DW13" s="105">
        <f t="shared" si="104"/>
        <v>0</v>
      </c>
      <c r="DX13" s="105">
        <f t="shared" si="104"/>
        <v>0</v>
      </c>
      <c r="DY13" s="105">
        <f t="shared" si="105"/>
        <v>0</v>
      </c>
      <c r="DZ13" s="105">
        <f t="shared" si="105"/>
        <v>0</v>
      </c>
      <c r="EA13" s="105">
        <f t="shared" si="105"/>
        <v>0</v>
      </c>
      <c r="EB13" s="105">
        <f t="shared" si="105"/>
        <v>0</v>
      </c>
      <c r="EC13" s="105">
        <f t="shared" si="105"/>
        <v>0</v>
      </c>
      <c r="ED13" s="105">
        <f t="shared" si="105"/>
        <v>0</v>
      </c>
      <c r="EE13" s="105">
        <f t="shared" si="105"/>
        <v>0</v>
      </c>
      <c r="EF13" s="105">
        <f t="shared" si="106"/>
        <v>0</v>
      </c>
      <c r="EG13" s="105">
        <f t="shared" si="106"/>
        <v>0</v>
      </c>
      <c r="EH13" s="105">
        <f t="shared" si="106"/>
        <v>0</v>
      </c>
      <c r="EI13" s="105">
        <f t="shared" si="106"/>
        <v>0</v>
      </c>
      <c r="EJ13" s="105">
        <f t="shared" si="106"/>
        <v>0</v>
      </c>
      <c r="EK13" s="105">
        <f t="shared" si="106"/>
        <v>0</v>
      </c>
      <c r="EL13" s="105">
        <f t="shared" si="106"/>
        <v>0</v>
      </c>
      <c r="EM13" s="105">
        <f t="shared" si="106"/>
        <v>0</v>
      </c>
      <c r="EN13" s="105">
        <f t="shared" si="106"/>
        <v>0</v>
      </c>
      <c r="EO13" s="105">
        <f t="shared" si="106"/>
        <v>0</v>
      </c>
      <c r="EP13" s="105">
        <f t="shared" si="106"/>
        <v>0</v>
      </c>
      <c r="EQ13" s="105">
        <f t="shared" si="106"/>
        <v>0</v>
      </c>
      <c r="ER13" s="105">
        <f t="shared" si="106"/>
        <v>0</v>
      </c>
      <c r="ES13" s="105">
        <f t="shared" si="106"/>
        <v>0</v>
      </c>
      <c r="ET13" s="105">
        <f t="shared" si="106"/>
        <v>0</v>
      </c>
      <c r="EU13" s="105">
        <f t="shared" si="106"/>
        <v>0</v>
      </c>
      <c r="EV13" s="105">
        <f t="shared" si="106"/>
        <v>0</v>
      </c>
      <c r="EW13" s="105">
        <f t="shared" si="106"/>
        <v>0</v>
      </c>
      <c r="EX13" s="105">
        <f t="shared" si="106"/>
        <v>0</v>
      </c>
      <c r="EY13" s="105">
        <f t="shared" si="106"/>
        <v>0</v>
      </c>
      <c r="EZ13" s="105">
        <f t="shared" si="106"/>
        <v>0</v>
      </c>
      <c r="FA13" s="105">
        <f t="shared" si="106"/>
        <v>0</v>
      </c>
      <c r="FB13" s="105">
        <f t="shared" si="106"/>
        <v>0</v>
      </c>
      <c r="FC13" s="105">
        <f t="shared" si="106"/>
        <v>0</v>
      </c>
      <c r="FD13" s="45"/>
      <c r="FE13" s="113">
        <v>3</v>
      </c>
      <c r="FF13" s="50" t="str">
        <f>Paramètres!O12</f>
        <v>Tchéquie</v>
      </c>
      <c r="FG13" s="46">
        <f>Paramètres!P12</f>
        <v>0</v>
      </c>
      <c r="FH13" s="78">
        <f>Paramètres!Q12</f>
        <v>0</v>
      </c>
      <c r="FI13" s="78">
        <f>Paramètres!R12</f>
        <v>0</v>
      </c>
      <c r="FJ13" s="78">
        <f>Paramètres!S12</f>
        <v>0</v>
      </c>
      <c r="FL13" s="51" t="s">
        <v>202</v>
      </c>
      <c r="FM13" s="41"/>
      <c r="FN13" s="42"/>
      <c r="FO13" s="8"/>
      <c r="FP13" s="8"/>
      <c r="FQ13" s="4"/>
      <c r="FR13" s="196"/>
      <c r="FS13" s="200"/>
      <c r="FT13" s="233"/>
      <c r="FU13" s="204"/>
      <c r="FV13" s="206"/>
      <c r="FW13" s="2"/>
      <c r="FX13" s="9"/>
      <c r="FY13" s="11"/>
      <c r="FZ13" s="2"/>
      <c r="GA13" s="2"/>
      <c r="GC13" s="2"/>
      <c r="GD13" s="2"/>
      <c r="GE13" s="2"/>
      <c r="GF13" s="2"/>
      <c r="GG13" s="2"/>
      <c r="GH13" s="2"/>
      <c r="GI13" s="2"/>
      <c r="GJ13" s="9"/>
      <c r="GK13" s="11"/>
      <c r="GL13" s="2"/>
      <c r="GM13" s="2"/>
    </row>
    <row r="14" spans="2:195" ht="18.7" customHeight="1" x14ac:dyDescent="0.2">
      <c r="B14" s="48" t="s">
        <v>32</v>
      </c>
      <c r="C14" s="48" t="s">
        <v>54</v>
      </c>
      <c r="D14" s="2"/>
      <c r="E14" s="238"/>
      <c r="F14" s="48" t="str">
        <f>VLOOKUP(B14,Paramètres!$C$10:$D$57,2,0)</f>
        <v>Tchéquie</v>
      </c>
      <c r="G14" s="65"/>
      <c r="H14" s="66"/>
      <c r="I14" s="48" t="str">
        <f>VLOOKUP(C14,Paramètres!$C$10:$D$57,2,0)</f>
        <v>Mexique</v>
      </c>
      <c r="J14" s="174">
        <v>46197</v>
      </c>
      <c r="K14" s="92" t="s">
        <v>182</v>
      </c>
      <c r="L14" s="49" t="str">
        <f t="shared" si="97"/>
        <v>Non joué</v>
      </c>
      <c r="M14" s="103"/>
      <c r="N14" s="105">
        <f t="shared" si="98"/>
        <v>0</v>
      </c>
      <c r="O14" s="105">
        <f t="shared" si="98"/>
        <v>0</v>
      </c>
      <c r="P14" s="105">
        <f t="shared" si="98"/>
        <v>0</v>
      </c>
      <c r="Q14" s="105">
        <f t="shared" si="98"/>
        <v>0</v>
      </c>
      <c r="R14" s="105">
        <f t="shared" si="98"/>
        <v>0</v>
      </c>
      <c r="S14" s="105">
        <f t="shared" si="98"/>
        <v>0</v>
      </c>
      <c r="T14" s="105">
        <f t="shared" si="98"/>
        <v>0</v>
      </c>
      <c r="U14" s="105">
        <f t="shared" si="98"/>
        <v>0</v>
      </c>
      <c r="V14" s="105">
        <f t="shared" si="98"/>
        <v>0</v>
      </c>
      <c r="W14" s="105">
        <f t="shared" si="98"/>
        <v>0</v>
      </c>
      <c r="X14" s="105">
        <f t="shared" si="99"/>
        <v>0</v>
      </c>
      <c r="Y14" s="105">
        <f t="shared" si="99"/>
        <v>0</v>
      </c>
      <c r="Z14" s="105">
        <f t="shared" si="99"/>
        <v>0</v>
      </c>
      <c r="AA14" s="105">
        <f t="shared" si="99"/>
        <v>0</v>
      </c>
      <c r="AB14" s="105">
        <f t="shared" si="99"/>
        <v>0</v>
      </c>
      <c r="AC14" s="105">
        <f t="shared" si="99"/>
        <v>0</v>
      </c>
      <c r="AD14" s="105">
        <f t="shared" si="99"/>
        <v>0</v>
      </c>
      <c r="AE14" s="105">
        <f t="shared" si="99"/>
        <v>0</v>
      </c>
      <c r="AF14" s="105">
        <f t="shared" si="99"/>
        <v>0</v>
      </c>
      <c r="AG14" s="105">
        <f t="shared" si="99"/>
        <v>0</v>
      </c>
      <c r="AH14" s="105">
        <f t="shared" si="99"/>
        <v>0</v>
      </c>
      <c r="AI14" s="105">
        <f t="shared" si="99"/>
        <v>0</v>
      </c>
      <c r="AJ14" s="105">
        <f t="shared" si="99"/>
        <v>0</v>
      </c>
      <c r="AK14" s="105">
        <f t="shared" si="99"/>
        <v>0</v>
      </c>
      <c r="AL14" s="105">
        <f t="shared" si="100"/>
        <v>0</v>
      </c>
      <c r="AM14" s="105">
        <f t="shared" si="100"/>
        <v>0</v>
      </c>
      <c r="AN14" s="105">
        <f t="shared" si="100"/>
        <v>0</v>
      </c>
      <c r="AO14" s="105">
        <f t="shared" si="100"/>
        <v>0</v>
      </c>
      <c r="AP14" s="105">
        <f t="shared" si="100"/>
        <v>0</v>
      </c>
      <c r="AQ14" s="105">
        <f t="shared" si="100"/>
        <v>0</v>
      </c>
      <c r="AR14" s="105">
        <f t="shared" si="100"/>
        <v>0</v>
      </c>
      <c r="AS14" s="105">
        <f t="shared" si="100"/>
        <v>0</v>
      </c>
      <c r="AT14" s="105">
        <f t="shared" si="100"/>
        <v>0</v>
      </c>
      <c r="AU14" s="105">
        <f t="shared" si="100"/>
        <v>0</v>
      </c>
      <c r="AV14" s="105">
        <f t="shared" si="100"/>
        <v>0</v>
      </c>
      <c r="AW14" s="105">
        <f t="shared" si="100"/>
        <v>0</v>
      </c>
      <c r="AX14" s="105">
        <f t="shared" si="100"/>
        <v>0</v>
      </c>
      <c r="AY14" s="105">
        <f t="shared" si="100"/>
        <v>0</v>
      </c>
      <c r="AZ14" s="105">
        <f t="shared" si="100"/>
        <v>0</v>
      </c>
      <c r="BA14" s="105">
        <f t="shared" si="100"/>
        <v>0</v>
      </c>
      <c r="BB14" s="105">
        <f t="shared" si="100"/>
        <v>0</v>
      </c>
      <c r="BC14" s="105">
        <f t="shared" si="100"/>
        <v>0</v>
      </c>
      <c r="BD14" s="105">
        <f t="shared" si="100"/>
        <v>0</v>
      </c>
      <c r="BE14" s="105">
        <f t="shared" si="100"/>
        <v>0</v>
      </c>
      <c r="BF14" s="105">
        <f t="shared" si="100"/>
        <v>0</v>
      </c>
      <c r="BG14" s="105">
        <f t="shared" si="100"/>
        <v>0</v>
      </c>
      <c r="BH14" s="105">
        <f t="shared" si="100"/>
        <v>0</v>
      </c>
      <c r="BI14" s="105">
        <f t="shared" si="100"/>
        <v>0</v>
      </c>
      <c r="BJ14" s="108"/>
      <c r="BK14" s="105">
        <f t="shared" si="107"/>
        <v>0</v>
      </c>
      <c r="BL14" s="105">
        <f t="shared" si="101"/>
        <v>0</v>
      </c>
      <c r="BM14" s="105">
        <f t="shared" si="101"/>
        <v>0</v>
      </c>
      <c r="BN14" s="105">
        <f t="shared" si="101"/>
        <v>0</v>
      </c>
      <c r="BO14" s="105">
        <f t="shared" si="101"/>
        <v>0</v>
      </c>
      <c r="BP14" s="105">
        <f t="shared" si="101"/>
        <v>0</v>
      </c>
      <c r="BQ14" s="105">
        <f t="shared" si="101"/>
        <v>0</v>
      </c>
      <c r="BR14" s="105">
        <f t="shared" si="101"/>
        <v>0</v>
      </c>
      <c r="BS14" s="105">
        <f t="shared" si="101"/>
        <v>0</v>
      </c>
      <c r="BT14" s="105">
        <f t="shared" si="101"/>
        <v>0</v>
      </c>
      <c r="BU14" s="105">
        <f t="shared" si="101"/>
        <v>0</v>
      </c>
      <c r="BV14" s="105">
        <f t="shared" si="101"/>
        <v>0</v>
      </c>
      <c r="BW14" s="105">
        <f t="shared" si="101"/>
        <v>0</v>
      </c>
      <c r="BX14" s="105">
        <f t="shared" si="101"/>
        <v>0</v>
      </c>
      <c r="BY14" s="105">
        <f t="shared" si="101"/>
        <v>0</v>
      </c>
      <c r="BZ14" s="105">
        <f t="shared" si="101"/>
        <v>0</v>
      </c>
      <c r="CA14" s="105">
        <f t="shared" si="101"/>
        <v>0</v>
      </c>
      <c r="CB14" s="105">
        <f t="shared" si="102"/>
        <v>0</v>
      </c>
      <c r="CC14" s="105">
        <f t="shared" si="102"/>
        <v>0</v>
      </c>
      <c r="CD14" s="105">
        <f t="shared" si="102"/>
        <v>0</v>
      </c>
      <c r="CE14" s="105">
        <f t="shared" si="102"/>
        <v>0</v>
      </c>
      <c r="CF14" s="105">
        <f t="shared" si="102"/>
        <v>0</v>
      </c>
      <c r="CG14" s="105">
        <f t="shared" si="102"/>
        <v>0</v>
      </c>
      <c r="CH14" s="105">
        <f t="shared" si="102"/>
        <v>0</v>
      </c>
      <c r="CI14" s="105">
        <f t="shared" si="103"/>
        <v>0</v>
      </c>
      <c r="CJ14" s="105">
        <f t="shared" si="103"/>
        <v>0</v>
      </c>
      <c r="CK14" s="105">
        <f t="shared" si="103"/>
        <v>0</v>
      </c>
      <c r="CL14" s="105">
        <f t="shared" si="103"/>
        <v>0</v>
      </c>
      <c r="CM14" s="105">
        <f t="shared" si="103"/>
        <v>0</v>
      </c>
      <c r="CN14" s="105">
        <f t="shared" si="103"/>
        <v>0</v>
      </c>
      <c r="CO14" s="105">
        <f t="shared" si="103"/>
        <v>0</v>
      </c>
      <c r="CP14" s="105">
        <f t="shared" si="103"/>
        <v>0</v>
      </c>
      <c r="CQ14" s="105">
        <f t="shared" si="103"/>
        <v>0</v>
      </c>
      <c r="CR14" s="105">
        <f t="shared" si="103"/>
        <v>0</v>
      </c>
      <c r="CS14" s="105">
        <f t="shared" si="103"/>
        <v>0</v>
      </c>
      <c r="CT14" s="105">
        <f t="shared" si="103"/>
        <v>0</v>
      </c>
      <c r="CU14" s="105">
        <f t="shared" si="103"/>
        <v>0</v>
      </c>
      <c r="CV14" s="105">
        <f t="shared" si="103"/>
        <v>0</v>
      </c>
      <c r="CW14" s="105">
        <f t="shared" si="103"/>
        <v>0</v>
      </c>
      <c r="CX14" s="105">
        <f t="shared" si="103"/>
        <v>0</v>
      </c>
      <c r="CY14" s="105">
        <f t="shared" si="103"/>
        <v>0</v>
      </c>
      <c r="CZ14" s="105">
        <f t="shared" si="103"/>
        <v>0</v>
      </c>
      <c r="DA14" s="105">
        <f t="shared" si="103"/>
        <v>0</v>
      </c>
      <c r="DB14" s="105">
        <f t="shared" si="103"/>
        <v>0</v>
      </c>
      <c r="DC14" s="105">
        <f t="shared" si="103"/>
        <v>0</v>
      </c>
      <c r="DD14" s="105">
        <f t="shared" si="103"/>
        <v>0</v>
      </c>
      <c r="DE14" s="105">
        <f t="shared" si="103"/>
        <v>0</v>
      </c>
      <c r="DF14" s="105">
        <f t="shared" si="103"/>
        <v>0</v>
      </c>
      <c r="DG14" s="108"/>
      <c r="DH14" s="105">
        <f t="shared" si="108"/>
        <v>0</v>
      </c>
      <c r="DI14" s="105">
        <f t="shared" si="104"/>
        <v>0</v>
      </c>
      <c r="DJ14" s="105">
        <f t="shared" si="104"/>
        <v>0</v>
      </c>
      <c r="DK14" s="105">
        <f t="shared" si="104"/>
        <v>0</v>
      </c>
      <c r="DL14" s="105">
        <f t="shared" si="104"/>
        <v>0</v>
      </c>
      <c r="DM14" s="105">
        <f t="shared" si="104"/>
        <v>0</v>
      </c>
      <c r="DN14" s="105">
        <f t="shared" si="104"/>
        <v>0</v>
      </c>
      <c r="DO14" s="105">
        <f t="shared" si="104"/>
        <v>0</v>
      </c>
      <c r="DP14" s="105">
        <f t="shared" si="104"/>
        <v>0</v>
      </c>
      <c r="DQ14" s="105">
        <f t="shared" si="104"/>
        <v>0</v>
      </c>
      <c r="DR14" s="105">
        <f t="shared" si="104"/>
        <v>0</v>
      </c>
      <c r="DS14" s="105">
        <f t="shared" si="104"/>
        <v>0</v>
      </c>
      <c r="DT14" s="105">
        <f t="shared" si="104"/>
        <v>0</v>
      </c>
      <c r="DU14" s="105">
        <f t="shared" si="104"/>
        <v>0</v>
      </c>
      <c r="DV14" s="105">
        <f t="shared" si="104"/>
        <v>0</v>
      </c>
      <c r="DW14" s="105">
        <f t="shared" si="104"/>
        <v>0</v>
      </c>
      <c r="DX14" s="105">
        <f t="shared" si="104"/>
        <v>0</v>
      </c>
      <c r="DY14" s="105">
        <f t="shared" si="105"/>
        <v>0</v>
      </c>
      <c r="DZ14" s="105">
        <f t="shared" si="105"/>
        <v>0</v>
      </c>
      <c r="EA14" s="105">
        <f t="shared" si="105"/>
        <v>0</v>
      </c>
      <c r="EB14" s="105">
        <f t="shared" si="105"/>
        <v>0</v>
      </c>
      <c r="EC14" s="105">
        <f t="shared" si="105"/>
        <v>0</v>
      </c>
      <c r="ED14" s="105">
        <f t="shared" si="105"/>
        <v>0</v>
      </c>
      <c r="EE14" s="105">
        <f t="shared" si="105"/>
        <v>0</v>
      </c>
      <c r="EF14" s="105">
        <f t="shared" si="106"/>
        <v>0</v>
      </c>
      <c r="EG14" s="105">
        <f t="shared" si="106"/>
        <v>0</v>
      </c>
      <c r="EH14" s="105">
        <f t="shared" si="106"/>
        <v>0</v>
      </c>
      <c r="EI14" s="105">
        <f t="shared" si="106"/>
        <v>0</v>
      </c>
      <c r="EJ14" s="105">
        <f t="shared" si="106"/>
        <v>0</v>
      </c>
      <c r="EK14" s="105">
        <f t="shared" si="106"/>
        <v>0</v>
      </c>
      <c r="EL14" s="105">
        <f t="shared" si="106"/>
        <v>0</v>
      </c>
      <c r="EM14" s="105">
        <f t="shared" si="106"/>
        <v>0</v>
      </c>
      <c r="EN14" s="105">
        <f t="shared" si="106"/>
        <v>0</v>
      </c>
      <c r="EO14" s="105">
        <f t="shared" si="106"/>
        <v>0</v>
      </c>
      <c r="EP14" s="105">
        <f t="shared" si="106"/>
        <v>0</v>
      </c>
      <c r="EQ14" s="105">
        <f t="shared" si="106"/>
        <v>0</v>
      </c>
      <c r="ER14" s="105">
        <f t="shared" si="106"/>
        <v>0</v>
      </c>
      <c r="ES14" s="105">
        <f t="shared" si="106"/>
        <v>0</v>
      </c>
      <c r="ET14" s="105">
        <f t="shared" si="106"/>
        <v>0</v>
      </c>
      <c r="EU14" s="105">
        <f t="shared" si="106"/>
        <v>0</v>
      </c>
      <c r="EV14" s="105">
        <f t="shared" si="106"/>
        <v>0</v>
      </c>
      <c r="EW14" s="105">
        <f t="shared" si="106"/>
        <v>0</v>
      </c>
      <c r="EX14" s="105">
        <f t="shared" si="106"/>
        <v>0</v>
      </c>
      <c r="EY14" s="105">
        <f t="shared" si="106"/>
        <v>0</v>
      </c>
      <c r="EZ14" s="105">
        <f t="shared" si="106"/>
        <v>0</v>
      </c>
      <c r="FA14" s="105">
        <f t="shared" si="106"/>
        <v>0</v>
      </c>
      <c r="FB14" s="105">
        <f t="shared" si="106"/>
        <v>0</v>
      </c>
      <c r="FC14" s="105">
        <f t="shared" si="106"/>
        <v>0</v>
      </c>
      <c r="FD14" s="45"/>
      <c r="FE14" s="113">
        <v>4</v>
      </c>
      <c r="FF14" s="50" t="str">
        <f>Paramètres!O13</f>
        <v>Afrique du Sud</v>
      </c>
      <c r="FG14" s="46">
        <f>Paramètres!P13</f>
        <v>0</v>
      </c>
      <c r="FH14" s="78">
        <f>Paramètres!Q13</f>
        <v>1</v>
      </c>
      <c r="FI14" s="78">
        <f>Paramètres!R13</f>
        <v>4</v>
      </c>
      <c r="FJ14" s="78">
        <f>Paramètres!S13</f>
        <v>-3</v>
      </c>
      <c r="FL14" s="9"/>
      <c r="FM14" s="8" t="s">
        <v>0</v>
      </c>
      <c r="FN14" s="4" t="s">
        <v>1</v>
      </c>
      <c r="FO14" s="8"/>
      <c r="FP14" s="8"/>
      <c r="FQ14" s="4"/>
      <c r="FR14" s="196" t="str">
        <f>IF(ISBLANK(FM15),"",VLOOKUP(LARGE(FO15:FO18,1),FO15:FP18,2,0))</f>
        <v/>
      </c>
      <c r="FS14" s="200"/>
      <c r="FT14" s="202"/>
      <c r="FU14" s="204">
        <f>FS14+FT14/10</f>
        <v>0</v>
      </c>
      <c r="FV14" s="206" t="str">
        <f>FR14</f>
        <v/>
      </c>
      <c r="FW14" s="2"/>
      <c r="FX14" s="9"/>
      <c r="FY14" s="11"/>
      <c r="FZ14" s="2"/>
      <c r="GA14" s="2"/>
      <c r="GC14" s="2"/>
      <c r="GD14" s="2"/>
      <c r="GE14" s="2"/>
      <c r="GF14" s="2"/>
      <c r="GG14" s="2"/>
      <c r="GH14" s="2"/>
      <c r="GI14" s="2"/>
      <c r="GJ14" s="9"/>
      <c r="GK14" s="11"/>
      <c r="GL14" s="2"/>
      <c r="GM14" s="2"/>
    </row>
    <row r="15" spans="2:195" ht="18.7" customHeight="1" x14ac:dyDescent="0.2">
      <c r="B15" s="53" t="s">
        <v>30</v>
      </c>
      <c r="C15" s="53" t="s">
        <v>31</v>
      </c>
      <c r="D15" s="2"/>
      <c r="E15" s="239"/>
      <c r="F15" s="53" t="str">
        <f>VLOOKUP(B15,Paramètres!$C$10:$D$57,2,0)</f>
        <v>Afrique du Sud</v>
      </c>
      <c r="G15" s="67"/>
      <c r="H15" s="68"/>
      <c r="I15" s="53" t="str">
        <f>VLOOKUP(C15,Paramètres!$C$10:$D$57,2,0)</f>
        <v>Corée du Sud</v>
      </c>
      <c r="J15" s="176">
        <v>46197</v>
      </c>
      <c r="K15" s="94" t="s">
        <v>186</v>
      </c>
      <c r="L15" s="54" t="str">
        <f t="shared" si="97"/>
        <v>Non joué</v>
      </c>
      <c r="M15" s="103"/>
      <c r="N15" s="105">
        <f t="shared" si="98"/>
        <v>0</v>
      </c>
      <c r="O15" s="105">
        <f t="shared" si="98"/>
        <v>0</v>
      </c>
      <c r="P15" s="105">
        <f t="shared" si="98"/>
        <v>0</v>
      </c>
      <c r="Q15" s="105">
        <f t="shared" si="98"/>
        <v>0</v>
      </c>
      <c r="R15" s="105">
        <f t="shared" si="98"/>
        <v>0</v>
      </c>
      <c r="S15" s="105">
        <f t="shared" si="98"/>
        <v>0</v>
      </c>
      <c r="T15" s="105">
        <f t="shared" si="98"/>
        <v>0</v>
      </c>
      <c r="U15" s="105">
        <f t="shared" si="98"/>
        <v>0</v>
      </c>
      <c r="V15" s="105">
        <f t="shared" si="98"/>
        <v>0</v>
      </c>
      <c r="W15" s="105">
        <f t="shared" si="98"/>
        <v>0</v>
      </c>
      <c r="X15" s="105">
        <f t="shared" si="99"/>
        <v>0</v>
      </c>
      <c r="Y15" s="105">
        <f t="shared" si="99"/>
        <v>0</v>
      </c>
      <c r="Z15" s="105">
        <f t="shared" si="99"/>
        <v>0</v>
      </c>
      <c r="AA15" s="105">
        <f t="shared" si="99"/>
        <v>0</v>
      </c>
      <c r="AB15" s="105">
        <f t="shared" si="99"/>
        <v>0</v>
      </c>
      <c r="AC15" s="105">
        <f t="shared" si="99"/>
        <v>0</v>
      </c>
      <c r="AD15" s="105">
        <f t="shared" si="99"/>
        <v>0</v>
      </c>
      <c r="AE15" s="105">
        <f t="shared" si="99"/>
        <v>0</v>
      </c>
      <c r="AF15" s="105">
        <f t="shared" si="99"/>
        <v>0</v>
      </c>
      <c r="AG15" s="105">
        <f t="shared" si="99"/>
        <v>0</v>
      </c>
      <c r="AH15" s="105">
        <f t="shared" si="99"/>
        <v>0</v>
      </c>
      <c r="AI15" s="105">
        <f t="shared" si="99"/>
        <v>0</v>
      </c>
      <c r="AJ15" s="105">
        <f t="shared" si="99"/>
        <v>0</v>
      </c>
      <c r="AK15" s="105">
        <f t="shared" si="99"/>
        <v>0</v>
      </c>
      <c r="AL15" s="105">
        <f t="shared" si="100"/>
        <v>0</v>
      </c>
      <c r="AM15" s="105">
        <f t="shared" si="100"/>
        <v>0</v>
      </c>
      <c r="AN15" s="105">
        <f t="shared" si="100"/>
        <v>0</v>
      </c>
      <c r="AO15" s="105">
        <f t="shared" si="100"/>
        <v>0</v>
      </c>
      <c r="AP15" s="105">
        <f t="shared" si="100"/>
        <v>0</v>
      </c>
      <c r="AQ15" s="105">
        <f t="shared" si="100"/>
        <v>0</v>
      </c>
      <c r="AR15" s="105">
        <f t="shared" si="100"/>
        <v>0</v>
      </c>
      <c r="AS15" s="105">
        <f t="shared" si="100"/>
        <v>0</v>
      </c>
      <c r="AT15" s="105">
        <f t="shared" si="100"/>
        <v>0</v>
      </c>
      <c r="AU15" s="105">
        <f t="shared" si="100"/>
        <v>0</v>
      </c>
      <c r="AV15" s="105">
        <f t="shared" si="100"/>
        <v>0</v>
      </c>
      <c r="AW15" s="105">
        <f t="shared" si="100"/>
        <v>0</v>
      </c>
      <c r="AX15" s="105">
        <f t="shared" si="100"/>
        <v>0</v>
      </c>
      <c r="AY15" s="105">
        <f t="shared" si="100"/>
        <v>0</v>
      </c>
      <c r="AZ15" s="105">
        <f t="shared" si="100"/>
        <v>0</v>
      </c>
      <c r="BA15" s="105">
        <f t="shared" si="100"/>
        <v>0</v>
      </c>
      <c r="BB15" s="105">
        <f t="shared" si="100"/>
        <v>0</v>
      </c>
      <c r="BC15" s="105">
        <f t="shared" si="100"/>
        <v>0</v>
      </c>
      <c r="BD15" s="105">
        <f t="shared" si="100"/>
        <v>0</v>
      </c>
      <c r="BE15" s="105">
        <f t="shared" si="100"/>
        <v>0</v>
      </c>
      <c r="BF15" s="105">
        <f t="shared" si="100"/>
        <v>0</v>
      </c>
      <c r="BG15" s="105">
        <f t="shared" si="100"/>
        <v>0</v>
      </c>
      <c r="BH15" s="105">
        <f t="shared" si="100"/>
        <v>0</v>
      </c>
      <c r="BI15" s="105">
        <f t="shared" si="100"/>
        <v>0</v>
      </c>
      <c r="BJ15" s="108"/>
      <c r="BK15" s="105">
        <f t="shared" si="107"/>
        <v>0</v>
      </c>
      <c r="BL15" s="105">
        <f t="shared" si="101"/>
        <v>0</v>
      </c>
      <c r="BM15" s="105">
        <f t="shared" si="101"/>
        <v>0</v>
      </c>
      <c r="BN15" s="105">
        <f t="shared" si="101"/>
        <v>0</v>
      </c>
      <c r="BO15" s="105">
        <f t="shared" si="101"/>
        <v>0</v>
      </c>
      <c r="BP15" s="105">
        <f t="shared" si="101"/>
        <v>0</v>
      </c>
      <c r="BQ15" s="105">
        <f t="shared" si="101"/>
        <v>0</v>
      </c>
      <c r="BR15" s="105">
        <f t="shared" si="101"/>
        <v>0</v>
      </c>
      <c r="BS15" s="105">
        <f t="shared" si="101"/>
        <v>0</v>
      </c>
      <c r="BT15" s="105">
        <f t="shared" si="101"/>
        <v>0</v>
      </c>
      <c r="BU15" s="105">
        <f t="shared" si="101"/>
        <v>0</v>
      </c>
      <c r="BV15" s="105">
        <f t="shared" si="101"/>
        <v>0</v>
      </c>
      <c r="BW15" s="105">
        <f t="shared" si="101"/>
        <v>0</v>
      </c>
      <c r="BX15" s="105">
        <f t="shared" si="101"/>
        <v>0</v>
      </c>
      <c r="BY15" s="105">
        <f t="shared" si="101"/>
        <v>0</v>
      </c>
      <c r="BZ15" s="105">
        <f t="shared" si="101"/>
        <v>0</v>
      </c>
      <c r="CA15" s="105">
        <f t="shared" si="101"/>
        <v>0</v>
      </c>
      <c r="CB15" s="105">
        <f t="shared" si="102"/>
        <v>0</v>
      </c>
      <c r="CC15" s="105">
        <f t="shared" si="102"/>
        <v>0</v>
      </c>
      <c r="CD15" s="105">
        <f t="shared" si="102"/>
        <v>0</v>
      </c>
      <c r="CE15" s="105">
        <f t="shared" si="102"/>
        <v>0</v>
      </c>
      <c r="CF15" s="105">
        <f t="shared" si="102"/>
        <v>0</v>
      </c>
      <c r="CG15" s="105">
        <f t="shared" si="102"/>
        <v>0</v>
      </c>
      <c r="CH15" s="105">
        <f t="shared" si="102"/>
        <v>0</v>
      </c>
      <c r="CI15" s="105">
        <f t="shared" si="103"/>
        <v>0</v>
      </c>
      <c r="CJ15" s="105">
        <f t="shared" si="103"/>
        <v>0</v>
      </c>
      <c r="CK15" s="105">
        <f t="shared" si="103"/>
        <v>0</v>
      </c>
      <c r="CL15" s="105">
        <f t="shared" si="103"/>
        <v>0</v>
      </c>
      <c r="CM15" s="105">
        <f t="shared" si="103"/>
        <v>0</v>
      </c>
      <c r="CN15" s="105">
        <f t="shared" si="103"/>
        <v>0</v>
      </c>
      <c r="CO15" s="105">
        <f t="shared" si="103"/>
        <v>0</v>
      </c>
      <c r="CP15" s="105">
        <f t="shared" si="103"/>
        <v>0</v>
      </c>
      <c r="CQ15" s="105">
        <f t="shared" si="103"/>
        <v>0</v>
      </c>
      <c r="CR15" s="105">
        <f t="shared" si="103"/>
        <v>0</v>
      </c>
      <c r="CS15" s="105">
        <f t="shared" si="103"/>
        <v>0</v>
      </c>
      <c r="CT15" s="105">
        <f t="shared" si="103"/>
        <v>0</v>
      </c>
      <c r="CU15" s="105">
        <f t="shared" si="103"/>
        <v>0</v>
      </c>
      <c r="CV15" s="105">
        <f t="shared" si="103"/>
        <v>0</v>
      </c>
      <c r="CW15" s="105">
        <f t="shared" si="103"/>
        <v>0</v>
      </c>
      <c r="CX15" s="105">
        <f t="shared" si="103"/>
        <v>0</v>
      </c>
      <c r="CY15" s="105">
        <f t="shared" si="103"/>
        <v>0</v>
      </c>
      <c r="CZ15" s="105">
        <f t="shared" si="103"/>
        <v>0</v>
      </c>
      <c r="DA15" s="105">
        <f t="shared" si="103"/>
        <v>0</v>
      </c>
      <c r="DB15" s="105">
        <f t="shared" si="103"/>
        <v>0</v>
      </c>
      <c r="DC15" s="105">
        <f t="shared" si="103"/>
        <v>0</v>
      </c>
      <c r="DD15" s="105">
        <f t="shared" si="103"/>
        <v>0</v>
      </c>
      <c r="DE15" s="105">
        <f t="shared" si="103"/>
        <v>0</v>
      </c>
      <c r="DF15" s="105">
        <f t="shared" si="103"/>
        <v>0</v>
      </c>
      <c r="DG15" s="108"/>
      <c r="DH15" s="105">
        <f t="shared" si="108"/>
        <v>0</v>
      </c>
      <c r="DI15" s="105">
        <f t="shared" si="104"/>
        <v>0</v>
      </c>
      <c r="DJ15" s="105">
        <f t="shared" si="104"/>
        <v>0</v>
      </c>
      <c r="DK15" s="105">
        <f t="shared" si="104"/>
        <v>0</v>
      </c>
      <c r="DL15" s="105">
        <f t="shared" si="104"/>
        <v>0</v>
      </c>
      <c r="DM15" s="105">
        <f t="shared" si="104"/>
        <v>0</v>
      </c>
      <c r="DN15" s="105">
        <f t="shared" si="104"/>
        <v>0</v>
      </c>
      <c r="DO15" s="105">
        <f t="shared" si="104"/>
        <v>0</v>
      </c>
      <c r="DP15" s="105">
        <f t="shared" si="104"/>
        <v>0</v>
      </c>
      <c r="DQ15" s="105">
        <f t="shared" si="104"/>
        <v>0</v>
      </c>
      <c r="DR15" s="105">
        <f t="shared" si="104"/>
        <v>0</v>
      </c>
      <c r="DS15" s="105">
        <f t="shared" si="104"/>
        <v>0</v>
      </c>
      <c r="DT15" s="105">
        <f t="shared" si="104"/>
        <v>0</v>
      </c>
      <c r="DU15" s="105">
        <f t="shared" si="104"/>
        <v>0</v>
      </c>
      <c r="DV15" s="105">
        <f t="shared" si="104"/>
        <v>0</v>
      </c>
      <c r="DW15" s="105">
        <f t="shared" si="104"/>
        <v>0</v>
      </c>
      <c r="DX15" s="105">
        <f t="shared" si="104"/>
        <v>0</v>
      </c>
      <c r="DY15" s="105">
        <f t="shared" si="105"/>
        <v>0</v>
      </c>
      <c r="DZ15" s="105">
        <f t="shared" si="105"/>
        <v>0</v>
      </c>
      <c r="EA15" s="105">
        <f t="shared" si="105"/>
        <v>0</v>
      </c>
      <c r="EB15" s="105">
        <f t="shared" si="105"/>
        <v>0</v>
      </c>
      <c r="EC15" s="105">
        <f t="shared" si="105"/>
        <v>0</v>
      </c>
      <c r="ED15" s="105">
        <f t="shared" si="105"/>
        <v>0</v>
      </c>
      <c r="EE15" s="105">
        <f t="shared" si="105"/>
        <v>0</v>
      </c>
      <c r="EF15" s="105">
        <f t="shared" si="106"/>
        <v>0</v>
      </c>
      <c r="EG15" s="105">
        <f t="shared" si="106"/>
        <v>0</v>
      </c>
      <c r="EH15" s="105">
        <f t="shared" si="106"/>
        <v>0</v>
      </c>
      <c r="EI15" s="105">
        <f t="shared" si="106"/>
        <v>0</v>
      </c>
      <c r="EJ15" s="105">
        <f t="shared" si="106"/>
        <v>0</v>
      </c>
      <c r="EK15" s="105">
        <f t="shared" si="106"/>
        <v>0</v>
      </c>
      <c r="EL15" s="105">
        <f t="shared" si="106"/>
        <v>0</v>
      </c>
      <c r="EM15" s="105">
        <f t="shared" si="106"/>
        <v>0</v>
      </c>
      <c r="EN15" s="105">
        <f t="shared" si="106"/>
        <v>0</v>
      </c>
      <c r="EO15" s="105">
        <f t="shared" si="106"/>
        <v>0</v>
      </c>
      <c r="EP15" s="105">
        <f t="shared" si="106"/>
        <v>0</v>
      </c>
      <c r="EQ15" s="105">
        <f t="shared" si="106"/>
        <v>0</v>
      </c>
      <c r="ER15" s="105">
        <f t="shared" si="106"/>
        <v>0</v>
      </c>
      <c r="ES15" s="105">
        <f t="shared" si="106"/>
        <v>0</v>
      </c>
      <c r="ET15" s="105">
        <f t="shared" si="106"/>
        <v>0</v>
      </c>
      <c r="EU15" s="105">
        <f t="shared" si="106"/>
        <v>0</v>
      </c>
      <c r="EV15" s="105">
        <f t="shared" si="106"/>
        <v>0</v>
      </c>
      <c r="EW15" s="105">
        <f t="shared" si="106"/>
        <v>0</v>
      </c>
      <c r="EX15" s="105">
        <f t="shared" si="106"/>
        <v>0</v>
      </c>
      <c r="EY15" s="105">
        <f t="shared" si="106"/>
        <v>0</v>
      </c>
      <c r="EZ15" s="105">
        <f t="shared" si="106"/>
        <v>0</v>
      </c>
      <c r="FA15" s="105">
        <f t="shared" si="106"/>
        <v>0</v>
      </c>
      <c r="FB15" s="105">
        <f t="shared" si="106"/>
        <v>0</v>
      </c>
      <c r="FC15" s="105">
        <f t="shared" si="106"/>
        <v>0</v>
      </c>
      <c r="FD15" s="45"/>
      <c r="FE15" s="45"/>
      <c r="FF15" s="55"/>
      <c r="FG15" s="55"/>
      <c r="FH15" s="2"/>
      <c r="FI15" s="2"/>
      <c r="FJ15" s="2"/>
      <c r="FK15" s="159"/>
      <c r="FL15" s="115" t="s">
        <v>147</v>
      </c>
      <c r="FM15" s="199"/>
      <c r="FN15" s="214"/>
      <c r="FO15" s="203">
        <f>FM15+FN15/10</f>
        <v>0</v>
      </c>
      <c r="FP15" s="205" t="str">
        <f>FL16</f>
        <v>France</v>
      </c>
      <c r="FQ15" s="2"/>
      <c r="FR15" s="197"/>
      <c r="FS15" s="207"/>
      <c r="FT15" s="232"/>
      <c r="FU15" s="209"/>
      <c r="FV15" s="210"/>
      <c r="FW15" s="2"/>
      <c r="FX15" s="9"/>
      <c r="FY15" s="11"/>
      <c r="FZ15" s="2"/>
      <c r="GA15" s="2"/>
      <c r="GC15" s="2"/>
      <c r="GD15" s="2"/>
      <c r="GE15" s="2"/>
      <c r="GF15" s="2"/>
      <c r="GG15" s="2"/>
      <c r="GH15" s="2"/>
      <c r="GI15" s="2"/>
      <c r="GJ15" s="9"/>
      <c r="GK15" s="11"/>
      <c r="GL15" s="2"/>
      <c r="GM15" s="2"/>
    </row>
    <row r="16" spans="2:195" ht="18.7" customHeight="1" x14ac:dyDescent="0.2">
      <c r="B16" s="43" t="s">
        <v>33</v>
      </c>
      <c r="C16" s="43" t="s">
        <v>34</v>
      </c>
      <c r="D16" s="2"/>
      <c r="E16" s="234" t="s">
        <v>11</v>
      </c>
      <c r="F16" s="43" t="str">
        <f>VLOOKUP(B16,Paramètres!$C$10:$D$57,2,0)</f>
        <v>Canada</v>
      </c>
      <c r="G16" s="63"/>
      <c r="H16" s="64"/>
      <c r="I16" s="43" t="str">
        <f>VLOOKUP(C16,Paramètres!$C$10:$D$57,2,0)</f>
        <v>Bosnie-Herzégovine</v>
      </c>
      <c r="J16" s="173">
        <v>46185</v>
      </c>
      <c r="K16" s="91" t="s">
        <v>189</v>
      </c>
      <c r="L16" s="44" t="str">
        <f t="shared" si="97"/>
        <v>Non joué</v>
      </c>
      <c r="M16" s="103"/>
      <c r="N16" s="105">
        <f t="shared" si="98"/>
        <v>0</v>
      </c>
      <c r="O16" s="105">
        <f t="shared" si="98"/>
        <v>0</v>
      </c>
      <c r="P16" s="105">
        <f t="shared" si="98"/>
        <v>0</v>
      </c>
      <c r="Q16" s="105">
        <f t="shared" si="98"/>
        <v>0</v>
      </c>
      <c r="R16" s="105">
        <f t="shared" si="98"/>
        <v>0</v>
      </c>
      <c r="S16" s="105">
        <f t="shared" si="98"/>
        <v>0</v>
      </c>
      <c r="T16" s="105">
        <f t="shared" si="98"/>
        <v>0</v>
      </c>
      <c r="U16" s="105">
        <f t="shared" si="98"/>
        <v>0</v>
      </c>
      <c r="V16" s="105">
        <f t="shared" si="98"/>
        <v>0</v>
      </c>
      <c r="W16" s="105">
        <f t="shared" si="98"/>
        <v>0</v>
      </c>
      <c r="X16" s="105">
        <f t="shared" si="99"/>
        <v>0</v>
      </c>
      <c r="Y16" s="105">
        <f t="shared" si="99"/>
        <v>0</v>
      </c>
      <c r="Z16" s="105">
        <f t="shared" si="99"/>
        <v>0</v>
      </c>
      <c r="AA16" s="105">
        <f t="shared" si="99"/>
        <v>0</v>
      </c>
      <c r="AB16" s="105">
        <f t="shared" si="99"/>
        <v>0</v>
      </c>
      <c r="AC16" s="105">
        <f t="shared" si="99"/>
        <v>0</v>
      </c>
      <c r="AD16" s="105">
        <f t="shared" si="99"/>
        <v>0</v>
      </c>
      <c r="AE16" s="105">
        <f t="shared" si="99"/>
        <v>0</v>
      </c>
      <c r="AF16" s="105">
        <f t="shared" si="99"/>
        <v>0</v>
      </c>
      <c r="AG16" s="105">
        <f t="shared" si="99"/>
        <v>0</v>
      </c>
      <c r="AH16" s="105">
        <f t="shared" si="99"/>
        <v>0</v>
      </c>
      <c r="AI16" s="105">
        <f t="shared" si="99"/>
        <v>0</v>
      </c>
      <c r="AJ16" s="105">
        <f t="shared" si="99"/>
        <v>0</v>
      </c>
      <c r="AK16" s="105">
        <f t="shared" si="99"/>
        <v>0</v>
      </c>
      <c r="AL16" s="105">
        <f t="shared" si="100"/>
        <v>0</v>
      </c>
      <c r="AM16" s="105">
        <f t="shared" si="100"/>
        <v>0</v>
      </c>
      <c r="AN16" s="105">
        <f t="shared" si="100"/>
        <v>0</v>
      </c>
      <c r="AO16" s="105">
        <f t="shared" si="100"/>
        <v>0</v>
      </c>
      <c r="AP16" s="105">
        <f t="shared" si="100"/>
        <v>0</v>
      </c>
      <c r="AQ16" s="105">
        <f t="shared" si="100"/>
        <v>0</v>
      </c>
      <c r="AR16" s="105">
        <f t="shared" si="100"/>
        <v>0</v>
      </c>
      <c r="AS16" s="105">
        <f t="shared" si="100"/>
        <v>0</v>
      </c>
      <c r="AT16" s="105">
        <f t="shared" si="100"/>
        <v>0</v>
      </c>
      <c r="AU16" s="105">
        <f t="shared" si="100"/>
        <v>0</v>
      </c>
      <c r="AV16" s="105">
        <f t="shared" si="100"/>
        <v>0</v>
      </c>
      <c r="AW16" s="105">
        <f t="shared" si="100"/>
        <v>0</v>
      </c>
      <c r="AX16" s="105">
        <f t="shared" si="100"/>
        <v>0</v>
      </c>
      <c r="AY16" s="105">
        <f t="shared" si="100"/>
        <v>0</v>
      </c>
      <c r="AZ16" s="105">
        <f t="shared" si="100"/>
        <v>0</v>
      </c>
      <c r="BA16" s="105">
        <f t="shared" si="100"/>
        <v>0</v>
      </c>
      <c r="BB16" s="105">
        <f t="shared" si="100"/>
        <v>0</v>
      </c>
      <c r="BC16" s="105">
        <f t="shared" si="100"/>
        <v>0</v>
      </c>
      <c r="BD16" s="105">
        <f t="shared" si="100"/>
        <v>0</v>
      </c>
      <c r="BE16" s="105">
        <f t="shared" si="100"/>
        <v>0</v>
      </c>
      <c r="BF16" s="105">
        <f t="shared" si="100"/>
        <v>0</v>
      </c>
      <c r="BG16" s="105">
        <f t="shared" si="100"/>
        <v>0</v>
      </c>
      <c r="BH16" s="105">
        <f t="shared" si="100"/>
        <v>0</v>
      </c>
      <c r="BI16" s="105">
        <f t="shared" si="100"/>
        <v>0</v>
      </c>
      <c r="BJ16" s="108"/>
      <c r="BK16" s="105">
        <f t="shared" si="107"/>
        <v>0</v>
      </c>
      <c r="BL16" s="105">
        <f t="shared" si="101"/>
        <v>0</v>
      </c>
      <c r="BM16" s="105">
        <f t="shared" si="101"/>
        <v>0</v>
      </c>
      <c r="BN16" s="105">
        <f t="shared" si="101"/>
        <v>0</v>
      </c>
      <c r="BO16" s="105">
        <f t="shared" si="101"/>
        <v>0</v>
      </c>
      <c r="BP16" s="105">
        <f t="shared" si="101"/>
        <v>0</v>
      </c>
      <c r="BQ16" s="105">
        <f t="shared" si="101"/>
        <v>0</v>
      </c>
      <c r="BR16" s="105">
        <f t="shared" si="101"/>
        <v>0</v>
      </c>
      <c r="BS16" s="105">
        <f t="shared" si="101"/>
        <v>0</v>
      </c>
      <c r="BT16" s="105">
        <f t="shared" si="101"/>
        <v>0</v>
      </c>
      <c r="BU16" s="105">
        <f t="shared" si="101"/>
        <v>0</v>
      </c>
      <c r="BV16" s="105">
        <f t="shared" si="101"/>
        <v>0</v>
      </c>
      <c r="BW16" s="105">
        <f t="shared" si="101"/>
        <v>0</v>
      </c>
      <c r="BX16" s="105">
        <f t="shared" si="101"/>
        <v>0</v>
      </c>
      <c r="BY16" s="105">
        <f t="shared" si="101"/>
        <v>0</v>
      </c>
      <c r="BZ16" s="105">
        <f t="shared" si="101"/>
        <v>0</v>
      </c>
      <c r="CA16" s="105">
        <f t="shared" si="101"/>
        <v>0</v>
      </c>
      <c r="CB16" s="105">
        <f t="shared" si="102"/>
        <v>0</v>
      </c>
      <c r="CC16" s="105">
        <f t="shared" si="102"/>
        <v>0</v>
      </c>
      <c r="CD16" s="105">
        <f t="shared" si="102"/>
        <v>0</v>
      </c>
      <c r="CE16" s="105">
        <f t="shared" si="102"/>
        <v>0</v>
      </c>
      <c r="CF16" s="105">
        <f t="shared" si="102"/>
        <v>0</v>
      </c>
      <c r="CG16" s="105">
        <f t="shared" si="102"/>
        <v>0</v>
      </c>
      <c r="CH16" s="105">
        <f t="shared" si="102"/>
        <v>0</v>
      </c>
      <c r="CI16" s="105">
        <f t="shared" si="103"/>
        <v>0</v>
      </c>
      <c r="CJ16" s="105">
        <f t="shared" si="103"/>
        <v>0</v>
      </c>
      <c r="CK16" s="105">
        <f t="shared" si="103"/>
        <v>0</v>
      </c>
      <c r="CL16" s="105">
        <f t="shared" si="103"/>
        <v>0</v>
      </c>
      <c r="CM16" s="105">
        <f t="shared" si="103"/>
        <v>0</v>
      </c>
      <c r="CN16" s="105">
        <f t="shared" si="103"/>
        <v>0</v>
      </c>
      <c r="CO16" s="105">
        <f t="shared" si="103"/>
        <v>0</v>
      </c>
      <c r="CP16" s="105">
        <f t="shared" si="103"/>
        <v>0</v>
      </c>
      <c r="CQ16" s="105">
        <f t="shared" si="103"/>
        <v>0</v>
      </c>
      <c r="CR16" s="105">
        <f t="shared" si="103"/>
        <v>0</v>
      </c>
      <c r="CS16" s="105">
        <f t="shared" si="103"/>
        <v>0</v>
      </c>
      <c r="CT16" s="105">
        <f t="shared" si="103"/>
        <v>0</v>
      </c>
      <c r="CU16" s="105">
        <f t="shared" si="103"/>
        <v>0</v>
      </c>
      <c r="CV16" s="105">
        <f t="shared" si="103"/>
        <v>0</v>
      </c>
      <c r="CW16" s="105">
        <f t="shared" si="103"/>
        <v>0</v>
      </c>
      <c r="CX16" s="105">
        <f t="shared" si="103"/>
        <v>0</v>
      </c>
      <c r="CY16" s="105">
        <f t="shared" si="103"/>
        <v>0</v>
      </c>
      <c r="CZ16" s="105">
        <f t="shared" si="103"/>
        <v>0</v>
      </c>
      <c r="DA16" s="105">
        <f t="shared" si="103"/>
        <v>0</v>
      </c>
      <c r="DB16" s="105">
        <f t="shared" si="103"/>
        <v>0</v>
      </c>
      <c r="DC16" s="105">
        <f t="shared" si="103"/>
        <v>0</v>
      </c>
      <c r="DD16" s="105">
        <f t="shared" si="103"/>
        <v>0</v>
      </c>
      <c r="DE16" s="105">
        <f t="shared" si="103"/>
        <v>0</v>
      </c>
      <c r="DF16" s="105">
        <f t="shared" si="103"/>
        <v>0</v>
      </c>
      <c r="DG16" s="108"/>
      <c r="DH16" s="105">
        <f t="shared" si="108"/>
        <v>0</v>
      </c>
      <c r="DI16" s="105">
        <f t="shared" si="104"/>
        <v>0</v>
      </c>
      <c r="DJ16" s="105">
        <f t="shared" si="104"/>
        <v>0</v>
      </c>
      <c r="DK16" s="105">
        <f t="shared" si="104"/>
        <v>0</v>
      </c>
      <c r="DL16" s="105">
        <f t="shared" si="104"/>
        <v>0</v>
      </c>
      <c r="DM16" s="105">
        <f t="shared" si="104"/>
        <v>0</v>
      </c>
      <c r="DN16" s="105">
        <f t="shared" si="104"/>
        <v>0</v>
      </c>
      <c r="DO16" s="105">
        <f t="shared" si="104"/>
        <v>0</v>
      </c>
      <c r="DP16" s="105">
        <f t="shared" si="104"/>
        <v>0</v>
      </c>
      <c r="DQ16" s="105">
        <f t="shared" si="104"/>
        <v>0</v>
      </c>
      <c r="DR16" s="105">
        <f t="shared" si="104"/>
        <v>0</v>
      </c>
      <c r="DS16" s="105">
        <f t="shared" si="104"/>
        <v>0</v>
      </c>
      <c r="DT16" s="105">
        <f t="shared" si="104"/>
        <v>0</v>
      </c>
      <c r="DU16" s="105">
        <f t="shared" si="104"/>
        <v>0</v>
      </c>
      <c r="DV16" s="105">
        <f t="shared" si="104"/>
        <v>0</v>
      </c>
      <c r="DW16" s="105">
        <f t="shared" si="104"/>
        <v>0</v>
      </c>
      <c r="DX16" s="105">
        <f t="shared" si="104"/>
        <v>0</v>
      </c>
      <c r="DY16" s="105">
        <f t="shared" si="105"/>
        <v>0</v>
      </c>
      <c r="DZ16" s="105">
        <f t="shared" si="105"/>
        <v>0</v>
      </c>
      <c r="EA16" s="105">
        <f t="shared" si="105"/>
        <v>0</v>
      </c>
      <c r="EB16" s="105">
        <f t="shared" si="105"/>
        <v>0</v>
      </c>
      <c r="EC16" s="105">
        <f t="shared" si="105"/>
        <v>0</v>
      </c>
      <c r="ED16" s="105">
        <f t="shared" si="105"/>
        <v>0</v>
      </c>
      <c r="EE16" s="105">
        <f t="shared" si="105"/>
        <v>0</v>
      </c>
      <c r="EF16" s="105">
        <f t="shared" si="106"/>
        <v>0</v>
      </c>
      <c r="EG16" s="105">
        <f t="shared" si="106"/>
        <v>0</v>
      </c>
      <c r="EH16" s="105">
        <f t="shared" si="106"/>
        <v>0</v>
      </c>
      <c r="EI16" s="105">
        <f t="shared" si="106"/>
        <v>0</v>
      </c>
      <c r="EJ16" s="105">
        <f t="shared" si="106"/>
        <v>0</v>
      </c>
      <c r="EK16" s="105">
        <f t="shared" si="106"/>
        <v>0</v>
      </c>
      <c r="EL16" s="105">
        <f t="shared" si="106"/>
        <v>0</v>
      </c>
      <c r="EM16" s="105">
        <f t="shared" si="106"/>
        <v>0</v>
      </c>
      <c r="EN16" s="105">
        <f t="shared" si="106"/>
        <v>0</v>
      </c>
      <c r="EO16" s="105">
        <f t="shared" si="106"/>
        <v>0</v>
      </c>
      <c r="EP16" s="105">
        <f t="shared" si="106"/>
        <v>0</v>
      </c>
      <c r="EQ16" s="105">
        <f t="shared" si="106"/>
        <v>0</v>
      </c>
      <c r="ER16" s="105">
        <f t="shared" si="106"/>
        <v>0</v>
      </c>
      <c r="ES16" s="105">
        <f t="shared" si="106"/>
        <v>0</v>
      </c>
      <c r="ET16" s="105">
        <f t="shared" si="106"/>
        <v>0</v>
      </c>
      <c r="EU16" s="105">
        <f t="shared" si="106"/>
        <v>0</v>
      </c>
      <c r="EV16" s="105">
        <f t="shared" si="106"/>
        <v>0</v>
      </c>
      <c r="EW16" s="105">
        <f t="shared" si="106"/>
        <v>0</v>
      </c>
      <c r="EX16" s="105">
        <f t="shared" si="106"/>
        <v>0</v>
      </c>
      <c r="EY16" s="105">
        <f t="shared" si="106"/>
        <v>0</v>
      </c>
      <c r="EZ16" s="105">
        <f t="shared" si="106"/>
        <v>0</v>
      </c>
      <c r="FA16" s="105">
        <f t="shared" si="106"/>
        <v>0</v>
      </c>
      <c r="FB16" s="105">
        <f t="shared" si="106"/>
        <v>0</v>
      </c>
      <c r="FC16" s="105">
        <f t="shared" si="106"/>
        <v>0</v>
      </c>
      <c r="FD16" s="45"/>
      <c r="FE16" s="114" t="s">
        <v>65</v>
      </c>
      <c r="FF16" s="82" t="s">
        <v>2</v>
      </c>
      <c r="FG16" s="82" t="s">
        <v>6</v>
      </c>
      <c r="FH16" s="125" t="s">
        <v>3</v>
      </c>
      <c r="FI16" s="125" t="s">
        <v>4</v>
      </c>
      <c r="FJ16" s="126" t="s">
        <v>5</v>
      </c>
      <c r="FL16" s="116" t="str">
        <f>FF59</f>
        <v>France</v>
      </c>
      <c r="FM16" s="200"/>
      <c r="FN16" s="215"/>
      <c r="FO16" s="204"/>
      <c r="FP16" s="206"/>
      <c r="FQ16" s="2"/>
      <c r="FR16" s="51" t="s">
        <v>218</v>
      </c>
      <c r="FS16" s="41"/>
      <c r="FT16" s="2"/>
      <c r="FU16" s="2"/>
      <c r="FV16" s="2"/>
      <c r="FW16" s="2"/>
      <c r="FX16" s="9"/>
      <c r="FY16" s="11"/>
      <c r="FZ16" s="2"/>
      <c r="GA16" s="2"/>
      <c r="GC16" s="2"/>
      <c r="GD16" s="2"/>
      <c r="GE16" s="2"/>
      <c r="GF16" s="2"/>
      <c r="GG16" s="2"/>
      <c r="GH16" s="2"/>
      <c r="GI16" s="2"/>
      <c r="GJ16" s="9"/>
      <c r="GK16" s="11"/>
      <c r="GL16" s="2"/>
      <c r="GM16" s="2"/>
    </row>
    <row r="17" spans="2:195" ht="18.7" customHeight="1" x14ac:dyDescent="0.2">
      <c r="B17" s="48" t="s">
        <v>35</v>
      </c>
      <c r="C17" s="48" t="s">
        <v>36</v>
      </c>
      <c r="D17" s="2"/>
      <c r="E17" s="235"/>
      <c r="F17" s="48" t="str">
        <f>VLOOKUP(B17,Paramètres!$C$10:$D$57,2,0)</f>
        <v>Qatar</v>
      </c>
      <c r="G17" s="65"/>
      <c r="H17" s="66"/>
      <c r="I17" s="48" t="str">
        <f>VLOOKUP(C17,Paramètres!$C$10:$D$57,2,0)</f>
        <v>Suisse</v>
      </c>
      <c r="J17" s="174">
        <v>46186</v>
      </c>
      <c r="K17" s="92" t="s">
        <v>190</v>
      </c>
      <c r="L17" s="49" t="str">
        <f t="shared" si="97"/>
        <v>Non joué</v>
      </c>
      <c r="M17" s="103"/>
      <c r="N17" s="105">
        <f t="shared" si="98"/>
        <v>0</v>
      </c>
      <c r="O17" s="105">
        <f t="shared" si="98"/>
        <v>0</v>
      </c>
      <c r="P17" s="105">
        <f t="shared" si="98"/>
        <v>0</v>
      </c>
      <c r="Q17" s="105">
        <f t="shared" si="98"/>
        <v>0</v>
      </c>
      <c r="R17" s="105">
        <f t="shared" si="98"/>
        <v>0</v>
      </c>
      <c r="S17" s="105">
        <f t="shared" si="98"/>
        <v>0</v>
      </c>
      <c r="T17" s="105">
        <f t="shared" si="98"/>
        <v>0</v>
      </c>
      <c r="U17" s="105">
        <f t="shared" si="98"/>
        <v>0</v>
      </c>
      <c r="V17" s="105">
        <f t="shared" si="98"/>
        <v>0</v>
      </c>
      <c r="W17" s="105">
        <f t="shared" si="98"/>
        <v>0</v>
      </c>
      <c r="X17" s="105">
        <f t="shared" si="99"/>
        <v>0</v>
      </c>
      <c r="Y17" s="105">
        <f t="shared" si="99"/>
        <v>0</v>
      </c>
      <c r="Z17" s="105">
        <f t="shared" si="99"/>
        <v>0</v>
      </c>
      <c r="AA17" s="105">
        <f t="shared" si="99"/>
        <v>0</v>
      </c>
      <c r="AB17" s="105">
        <f t="shared" si="99"/>
        <v>0</v>
      </c>
      <c r="AC17" s="105">
        <f t="shared" si="99"/>
        <v>0</v>
      </c>
      <c r="AD17" s="105">
        <f t="shared" si="99"/>
        <v>0</v>
      </c>
      <c r="AE17" s="105">
        <f t="shared" si="99"/>
        <v>0</v>
      </c>
      <c r="AF17" s="105">
        <f t="shared" si="99"/>
        <v>0</v>
      </c>
      <c r="AG17" s="105">
        <f t="shared" si="99"/>
        <v>0</v>
      </c>
      <c r="AH17" s="105">
        <f t="shared" si="99"/>
        <v>0</v>
      </c>
      <c r="AI17" s="105">
        <f t="shared" si="99"/>
        <v>0</v>
      </c>
      <c r="AJ17" s="105">
        <f t="shared" si="99"/>
        <v>0</v>
      </c>
      <c r="AK17" s="105">
        <f t="shared" si="99"/>
        <v>0</v>
      </c>
      <c r="AL17" s="105">
        <f t="shared" si="100"/>
        <v>0</v>
      </c>
      <c r="AM17" s="105">
        <f t="shared" si="100"/>
        <v>0</v>
      </c>
      <c r="AN17" s="105">
        <f t="shared" si="100"/>
        <v>0</v>
      </c>
      <c r="AO17" s="105">
        <f t="shared" si="100"/>
        <v>0</v>
      </c>
      <c r="AP17" s="105">
        <f t="shared" si="100"/>
        <v>0</v>
      </c>
      <c r="AQ17" s="105">
        <f t="shared" si="100"/>
        <v>0</v>
      </c>
      <c r="AR17" s="105">
        <f t="shared" si="100"/>
        <v>0</v>
      </c>
      <c r="AS17" s="105">
        <f t="shared" si="100"/>
        <v>0</v>
      </c>
      <c r="AT17" s="105">
        <f t="shared" si="100"/>
        <v>0</v>
      </c>
      <c r="AU17" s="105">
        <f t="shared" si="100"/>
        <v>0</v>
      </c>
      <c r="AV17" s="105">
        <f t="shared" si="100"/>
        <v>0</v>
      </c>
      <c r="AW17" s="105">
        <f t="shared" si="100"/>
        <v>0</v>
      </c>
      <c r="AX17" s="105">
        <f t="shared" si="100"/>
        <v>0</v>
      </c>
      <c r="AY17" s="105">
        <f t="shared" si="100"/>
        <v>0</v>
      </c>
      <c r="AZ17" s="105">
        <f t="shared" si="100"/>
        <v>0</v>
      </c>
      <c r="BA17" s="105">
        <f t="shared" si="100"/>
        <v>0</v>
      </c>
      <c r="BB17" s="105">
        <f t="shared" si="100"/>
        <v>0</v>
      </c>
      <c r="BC17" s="105">
        <f t="shared" si="100"/>
        <v>0</v>
      </c>
      <c r="BD17" s="105">
        <f t="shared" si="100"/>
        <v>0</v>
      </c>
      <c r="BE17" s="105">
        <f t="shared" si="100"/>
        <v>0</v>
      </c>
      <c r="BF17" s="105">
        <f t="shared" si="100"/>
        <v>0</v>
      </c>
      <c r="BG17" s="105">
        <f t="shared" si="100"/>
        <v>0</v>
      </c>
      <c r="BH17" s="105">
        <f t="shared" si="100"/>
        <v>0</v>
      </c>
      <c r="BI17" s="105">
        <f t="shared" si="100"/>
        <v>0</v>
      </c>
      <c r="BJ17" s="108"/>
      <c r="BK17" s="105">
        <f t="shared" si="107"/>
        <v>0</v>
      </c>
      <c r="BL17" s="105">
        <f t="shared" si="101"/>
        <v>0</v>
      </c>
      <c r="BM17" s="105">
        <f t="shared" si="101"/>
        <v>0</v>
      </c>
      <c r="BN17" s="105">
        <f t="shared" si="101"/>
        <v>0</v>
      </c>
      <c r="BO17" s="105">
        <f t="shared" si="101"/>
        <v>0</v>
      </c>
      <c r="BP17" s="105">
        <f t="shared" si="101"/>
        <v>0</v>
      </c>
      <c r="BQ17" s="105">
        <f t="shared" si="101"/>
        <v>0</v>
      </c>
      <c r="BR17" s="105">
        <f t="shared" si="101"/>
        <v>0</v>
      </c>
      <c r="BS17" s="105">
        <f t="shared" si="101"/>
        <v>0</v>
      </c>
      <c r="BT17" s="105">
        <f t="shared" si="101"/>
        <v>0</v>
      </c>
      <c r="BU17" s="105">
        <f t="shared" si="101"/>
        <v>0</v>
      </c>
      <c r="BV17" s="105">
        <f t="shared" si="101"/>
        <v>0</v>
      </c>
      <c r="BW17" s="105">
        <f t="shared" si="101"/>
        <v>0</v>
      </c>
      <c r="BX17" s="105">
        <f t="shared" si="101"/>
        <v>0</v>
      </c>
      <c r="BY17" s="105">
        <f t="shared" si="101"/>
        <v>0</v>
      </c>
      <c r="BZ17" s="105">
        <f t="shared" si="101"/>
        <v>0</v>
      </c>
      <c r="CA17" s="105">
        <f t="shared" si="101"/>
        <v>0</v>
      </c>
      <c r="CB17" s="105">
        <f t="shared" si="102"/>
        <v>0</v>
      </c>
      <c r="CC17" s="105">
        <f t="shared" si="102"/>
        <v>0</v>
      </c>
      <c r="CD17" s="105">
        <f t="shared" si="102"/>
        <v>0</v>
      </c>
      <c r="CE17" s="105">
        <f t="shared" si="102"/>
        <v>0</v>
      </c>
      <c r="CF17" s="105">
        <f t="shared" si="102"/>
        <v>0</v>
      </c>
      <c r="CG17" s="105">
        <f t="shared" si="102"/>
        <v>0</v>
      </c>
      <c r="CH17" s="105">
        <f t="shared" si="102"/>
        <v>0</v>
      </c>
      <c r="CI17" s="105">
        <f t="shared" si="103"/>
        <v>0</v>
      </c>
      <c r="CJ17" s="105">
        <f t="shared" si="103"/>
        <v>0</v>
      </c>
      <c r="CK17" s="105">
        <f t="shared" si="103"/>
        <v>0</v>
      </c>
      <c r="CL17" s="105">
        <f t="shared" si="103"/>
        <v>0</v>
      </c>
      <c r="CM17" s="105">
        <f t="shared" si="103"/>
        <v>0</v>
      </c>
      <c r="CN17" s="105">
        <f t="shared" si="103"/>
        <v>0</v>
      </c>
      <c r="CO17" s="105">
        <f t="shared" si="103"/>
        <v>0</v>
      </c>
      <c r="CP17" s="105">
        <f t="shared" si="103"/>
        <v>0</v>
      </c>
      <c r="CQ17" s="105">
        <f t="shared" si="103"/>
        <v>0</v>
      </c>
      <c r="CR17" s="105">
        <f t="shared" si="103"/>
        <v>0</v>
      </c>
      <c r="CS17" s="105">
        <f t="shared" si="103"/>
        <v>0</v>
      </c>
      <c r="CT17" s="105">
        <f t="shared" si="103"/>
        <v>0</v>
      </c>
      <c r="CU17" s="105">
        <f t="shared" si="103"/>
        <v>0</v>
      </c>
      <c r="CV17" s="105">
        <f t="shared" si="103"/>
        <v>0</v>
      </c>
      <c r="CW17" s="105">
        <f t="shared" si="103"/>
        <v>0</v>
      </c>
      <c r="CX17" s="105">
        <f t="shared" si="103"/>
        <v>0</v>
      </c>
      <c r="CY17" s="105">
        <f t="shared" si="103"/>
        <v>0</v>
      </c>
      <c r="CZ17" s="105">
        <f t="shared" si="103"/>
        <v>0</v>
      </c>
      <c r="DA17" s="105">
        <f t="shared" si="103"/>
        <v>0</v>
      </c>
      <c r="DB17" s="105">
        <f t="shared" si="103"/>
        <v>0</v>
      </c>
      <c r="DC17" s="105">
        <f t="shared" si="103"/>
        <v>0</v>
      </c>
      <c r="DD17" s="105">
        <f t="shared" si="103"/>
        <v>0</v>
      </c>
      <c r="DE17" s="105">
        <f t="shared" si="103"/>
        <v>0</v>
      </c>
      <c r="DF17" s="105">
        <f t="shared" si="103"/>
        <v>0</v>
      </c>
      <c r="DG17" s="108"/>
      <c r="DH17" s="105">
        <f t="shared" si="108"/>
        <v>0</v>
      </c>
      <c r="DI17" s="105">
        <f t="shared" si="104"/>
        <v>0</v>
      </c>
      <c r="DJ17" s="105">
        <f t="shared" si="104"/>
        <v>0</v>
      </c>
      <c r="DK17" s="105">
        <f t="shared" si="104"/>
        <v>0</v>
      </c>
      <c r="DL17" s="105">
        <f t="shared" si="104"/>
        <v>0</v>
      </c>
      <c r="DM17" s="105">
        <f t="shared" si="104"/>
        <v>0</v>
      </c>
      <c r="DN17" s="105">
        <f t="shared" si="104"/>
        <v>0</v>
      </c>
      <c r="DO17" s="105">
        <f t="shared" si="104"/>
        <v>0</v>
      </c>
      <c r="DP17" s="105">
        <f t="shared" si="104"/>
        <v>0</v>
      </c>
      <c r="DQ17" s="105">
        <f t="shared" si="104"/>
        <v>0</v>
      </c>
      <c r="DR17" s="105">
        <f t="shared" si="104"/>
        <v>0</v>
      </c>
      <c r="DS17" s="105">
        <f t="shared" si="104"/>
        <v>0</v>
      </c>
      <c r="DT17" s="105">
        <f t="shared" si="104"/>
        <v>0</v>
      </c>
      <c r="DU17" s="105">
        <f t="shared" si="104"/>
        <v>0</v>
      </c>
      <c r="DV17" s="105">
        <f t="shared" si="104"/>
        <v>0</v>
      </c>
      <c r="DW17" s="105">
        <f t="shared" si="104"/>
        <v>0</v>
      </c>
      <c r="DX17" s="105">
        <f t="shared" si="104"/>
        <v>0</v>
      </c>
      <c r="DY17" s="105">
        <f t="shared" si="105"/>
        <v>0</v>
      </c>
      <c r="DZ17" s="105">
        <f t="shared" si="105"/>
        <v>0</v>
      </c>
      <c r="EA17" s="105">
        <f t="shared" si="105"/>
        <v>0</v>
      </c>
      <c r="EB17" s="105">
        <f t="shared" si="105"/>
        <v>0</v>
      </c>
      <c r="EC17" s="105">
        <f t="shared" si="105"/>
        <v>0</v>
      </c>
      <c r="ED17" s="105">
        <f t="shared" si="105"/>
        <v>0</v>
      </c>
      <c r="EE17" s="105">
        <f t="shared" si="105"/>
        <v>0</v>
      </c>
      <c r="EF17" s="105">
        <f t="shared" si="106"/>
        <v>0</v>
      </c>
      <c r="EG17" s="105">
        <f t="shared" si="106"/>
        <v>0</v>
      </c>
      <c r="EH17" s="105">
        <f t="shared" si="106"/>
        <v>0</v>
      </c>
      <c r="EI17" s="105">
        <f t="shared" si="106"/>
        <v>0</v>
      </c>
      <c r="EJ17" s="105">
        <f t="shared" si="106"/>
        <v>0</v>
      </c>
      <c r="EK17" s="105">
        <f t="shared" si="106"/>
        <v>0</v>
      </c>
      <c r="EL17" s="105">
        <f t="shared" si="106"/>
        <v>0</v>
      </c>
      <c r="EM17" s="105">
        <f t="shared" si="106"/>
        <v>0</v>
      </c>
      <c r="EN17" s="105">
        <f t="shared" si="106"/>
        <v>0</v>
      </c>
      <c r="EO17" s="105">
        <f t="shared" si="106"/>
        <v>0</v>
      </c>
      <c r="EP17" s="105">
        <f t="shared" si="106"/>
        <v>0</v>
      </c>
      <c r="EQ17" s="105">
        <f t="shared" si="106"/>
        <v>0</v>
      </c>
      <c r="ER17" s="105">
        <f t="shared" si="106"/>
        <v>0</v>
      </c>
      <c r="ES17" s="105">
        <f t="shared" si="106"/>
        <v>0</v>
      </c>
      <c r="ET17" s="105">
        <f t="shared" si="106"/>
        <v>0</v>
      </c>
      <c r="EU17" s="105">
        <f t="shared" si="106"/>
        <v>0</v>
      </c>
      <c r="EV17" s="105">
        <f t="shared" si="106"/>
        <v>0</v>
      </c>
      <c r="EW17" s="105">
        <f t="shared" si="106"/>
        <v>0</v>
      </c>
      <c r="EX17" s="105">
        <f t="shared" si="106"/>
        <v>0</v>
      </c>
      <c r="EY17" s="105">
        <f t="shared" si="106"/>
        <v>0</v>
      </c>
      <c r="EZ17" s="105">
        <f t="shared" si="106"/>
        <v>0</v>
      </c>
      <c r="FA17" s="105">
        <f t="shared" si="106"/>
        <v>0</v>
      </c>
      <c r="FB17" s="105">
        <f t="shared" si="106"/>
        <v>0</v>
      </c>
      <c r="FC17" s="105">
        <f t="shared" si="106"/>
        <v>0</v>
      </c>
      <c r="FD17" s="45"/>
      <c r="FE17" s="113">
        <v>1</v>
      </c>
      <c r="FF17" s="77" t="str">
        <f>Paramètres!O14</f>
        <v>Canada</v>
      </c>
      <c r="FG17" s="76">
        <f>Paramètres!P14</f>
        <v>0</v>
      </c>
      <c r="FH17" s="79">
        <f>Paramètres!Q14</f>
        <v>0</v>
      </c>
      <c r="FI17" s="80">
        <f>Paramètres!R14</f>
        <v>0</v>
      </c>
      <c r="FJ17" s="79">
        <f>Paramètres!S14</f>
        <v>0</v>
      </c>
      <c r="FL17" s="117" t="s">
        <v>148</v>
      </c>
      <c r="FM17" s="200"/>
      <c r="FN17" s="215"/>
      <c r="FO17" s="204">
        <f>FM17+FN17/10</f>
        <v>0</v>
      </c>
      <c r="FP17" s="206">
        <f>FL18</f>
        <v>0</v>
      </c>
      <c r="FQ17" s="2"/>
      <c r="FR17" s="10"/>
      <c r="FS17" s="41"/>
      <c r="FT17" s="2"/>
      <c r="FU17" s="2"/>
      <c r="FV17" s="2"/>
      <c r="FW17" s="2"/>
      <c r="FX17" s="38"/>
      <c r="FY17" s="8" t="s">
        <v>0</v>
      </c>
      <c r="FZ17" s="4" t="s">
        <v>1</v>
      </c>
      <c r="GA17" s="8" t="s">
        <v>70</v>
      </c>
      <c r="GB17" s="8" t="s">
        <v>71</v>
      </c>
      <c r="GC17" s="2"/>
      <c r="GD17" s="2"/>
      <c r="GE17" s="2"/>
      <c r="GF17" s="2"/>
      <c r="GG17" s="2"/>
      <c r="GH17" s="2"/>
      <c r="GI17" s="2"/>
      <c r="GJ17" s="9"/>
      <c r="GK17" s="11"/>
      <c r="GL17" s="2"/>
      <c r="GM17" s="2"/>
    </row>
    <row r="18" spans="2:195" ht="18.7" customHeight="1" x14ac:dyDescent="0.2">
      <c r="B18" s="48" t="s">
        <v>34</v>
      </c>
      <c r="C18" s="48" t="s">
        <v>36</v>
      </c>
      <c r="D18" s="2"/>
      <c r="E18" s="235"/>
      <c r="F18" s="48" t="str">
        <f>VLOOKUP(B18,Paramètres!$C$10:$D$57,2,0)</f>
        <v>Bosnie-Herzégovine</v>
      </c>
      <c r="G18" s="65"/>
      <c r="H18" s="66"/>
      <c r="I18" s="48" t="str">
        <f>VLOOKUP(C18,Paramètres!$C$10:$D$57,2,0)</f>
        <v>Suisse</v>
      </c>
      <c r="J18" s="175">
        <v>46191</v>
      </c>
      <c r="K18" s="93" t="s">
        <v>191</v>
      </c>
      <c r="L18" s="49" t="str">
        <f t="shared" si="97"/>
        <v>Non joué</v>
      </c>
      <c r="M18" s="103"/>
      <c r="N18" s="105">
        <f t="shared" si="98"/>
        <v>0</v>
      </c>
      <c r="O18" s="105">
        <f t="shared" si="98"/>
        <v>0</v>
      </c>
      <c r="P18" s="105">
        <f t="shared" si="98"/>
        <v>0</v>
      </c>
      <c r="Q18" s="105">
        <f t="shared" si="98"/>
        <v>0</v>
      </c>
      <c r="R18" s="105">
        <f t="shared" si="98"/>
        <v>0</v>
      </c>
      <c r="S18" s="105">
        <f t="shared" si="98"/>
        <v>0</v>
      </c>
      <c r="T18" s="105">
        <f t="shared" si="98"/>
        <v>0</v>
      </c>
      <c r="U18" s="105">
        <f t="shared" si="98"/>
        <v>0</v>
      </c>
      <c r="V18" s="105">
        <f t="shared" si="98"/>
        <v>0</v>
      </c>
      <c r="W18" s="105">
        <f t="shared" si="98"/>
        <v>0</v>
      </c>
      <c r="X18" s="105">
        <f t="shared" si="99"/>
        <v>0</v>
      </c>
      <c r="Y18" s="105">
        <f t="shared" si="99"/>
        <v>0</v>
      </c>
      <c r="Z18" s="105">
        <f t="shared" si="99"/>
        <v>0</v>
      </c>
      <c r="AA18" s="105">
        <f t="shared" si="99"/>
        <v>0</v>
      </c>
      <c r="AB18" s="105">
        <f t="shared" si="99"/>
        <v>0</v>
      </c>
      <c r="AC18" s="105">
        <f t="shared" si="99"/>
        <v>0</v>
      </c>
      <c r="AD18" s="105">
        <f t="shared" si="99"/>
        <v>0</v>
      </c>
      <c r="AE18" s="105">
        <f t="shared" si="99"/>
        <v>0</v>
      </c>
      <c r="AF18" s="105">
        <f t="shared" si="99"/>
        <v>0</v>
      </c>
      <c r="AG18" s="105">
        <f t="shared" si="99"/>
        <v>0</v>
      </c>
      <c r="AH18" s="105">
        <f t="shared" si="99"/>
        <v>0</v>
      </c>
      <c r="AI18" s="105">
        <f t="shared" si="99"/>
        <v>0</v>
      </c>
      <c r="AJ18" s="105">
        <f t="shared" si="99"/>
        <v>0</v>
      </c>
      <c r="AK18" s="105">
        <f t="shared" si="99"/>
        <v>0</v>
      </c>
      <c r="AL18" s="105">
        <f t="shared" si="100"/>
        <v>0</v>
      </c>
      <c r="AM18" s="105">
        <f t="shared" si="100"/>
        <v>0</v>
      </c>
      <c r="AN18" s="105">
        <f t="shared" si="100"/>
        <v>0</v>
      </c>
      <c r="AO18" s="105">
        <f t="shared" si="100"/>
        <v>0</v>
      </c>
      <c r="AP18" s="105">
        <f t="shared" si="100"/>
        <v>0</v>
      </c>
      <c r="AQ18" s="105">
        <f t="shared" si="100"/>
        <v>0</v>
      </c>
      <c r="AR18" s="105">
        <f t="shared" si="100"/>
        <v>0</v>
      </c>
      <c r="AS18" s="105">
        <f t="shared" si="100"/>
        <v>0</v>
      </c>
      <c r="AT18" s="105">
        <f t="shared" si="100"/>
        <v>0</v>
      </c>
      <c r="AU18" s="105">
        <f t="shared" si="100"/>
        <v>0</v>
      </c>
      <c r="AV18" s="105">
        <f t="shared" si="100"/>
        <v>0</v>
      </c>
      <c r="AW18" s="105">
        <f t="shared" si="100"/>
        <v>0</v>
      </c>
      <c r="AX18" s="105">
        <f t="shared" si="100"/>
        <v>0</v>
      </c>
      <c r="AY18" s="105">
        <f t="shared" si="100"/>
        <v>0</v>
      </c>
      <c r="AZ18" s="105">
        <f t="shared" si="100"/>
        <v>0</v>
      </c>
      <c r="BA18" s="105">
        <f t="shared" si="100"/>
        <v>0</v>
      </c>
      <c r="BB18" s="105">
        <f t="shared" si="100"/>
        <v>0</v>
      </c>
      <c r="BC18" s="105">
        <f t="shared" si="100"/>
        <v>0</v>
      </c>
      <c r="BD18" s="105">
        <f t="shared" si="100"/>
        <v>0</v>
      </c>
      <c r="BE18" s="105">
        <f t="shared" si="100"/>
        <v>0</v>
      </c>
      <c r="BF18" s="105">
        <f t="shared" si="100"/>
        <v>0</v>
      </c>
      <c r="BG18" s="105">
        <f t="shared" si="100"/>
        <v>0</v>
      </c>
      <c r="BH18" s="105">
        <f t="shared" si="100"/>
        <v>0</v>
      </c>
      <c r="BI18" s="105">
        <f t="shared" si="100"/>
        <v>0</v>
      </c>
      <c r="BJ18" s="108"/>
      <c r="BK18" s="105">
        <f t="shared" si="107"/>
        <v>0</v>
      </c>
      <c r="BL18" s="105">
        <f t="shared" si="101"/>
        <v>0</v>
      </c>
      <c r="BM18" s="105">
        <f t="shared" si="101"/>
        <v>0</v>
      </c>
      <c r="BN18" s="105">
        <f t="shared" si="101"/>
        <v>0</v>
      </c>
      <c r="BO18" s="105">
        <f t="shared" si="101"/>
        <v>0</v>
      </c>
      <c r="BP18" s="105">
        <f t="shared" si="101"/>
        <v>0</v>
      </c>
      <c r="BQ18" s="105">
        <f t="shared" si="101"/>
        <v>0</v>
      </c>
      <c r="BR18" s="105">
        <f t="shared" si="101"/>
        <v>0</v>
      </c>
      <c r="BS18" s="105">
        <f t="shared" si="101"/>
        <v>0</v>
      </c>
      <c r="BT18" s="105">
        <f t="shared" si="101"/>
        <v>0</v>
      </c>
      <c r="BU18" s="105">
        <f t="shared" si="101"/>
        <v>0</v>
      </c>
      <c r="BV18" s="105">
        <f t="shared" si="101"/>
        <v>0</v>
      </c>
      <c r="BW18" s="105">
        <f t="shared" si="101"/>
        <v>0</v>
      </c>
      <c r="BX18" s="105">
        <f t="shared" si="101"/>
        <v>0</v>
      </c>
      <c r="BY18" s="105">
        <f t="shared" si="101"/>
        <v>0</v>
      </c>
      <c r="BZ18" s="105">
        <f t="shared" si="101"/>
        <v>0</v>
      </c>
      <c r="CA18" s="105">
        <f t="shared" si="101"/>
        <v>0</v>
      </c>
      <c r="CB18" s="105">
        <f t="shared" si="102"/>
        <v>0</v>
      </c>
      <c r="CC18" s="105">
        <f t="shared" si="102"/>
        <v>0</v>
      </c>
      <c r="CD18" s="105">
        <f t="shared" si="102"/>
        <v>0</v>
      </c>
      <c r="CE18" s="105">
        <f t="shared" si="102"/>
        <v>0</v>
      </c>
      <c r="CF18" s="105">
        <f t="shared" si="102"/>
        <v>0</v>
      </c>
      <c r="CG18" s="105">
        <f t="shared" si="102"/>
        <v>0</v>
      </c>
      <c r="CH18" s="105">
        <f t="shared" si="102"/>
        <v>0</v>
      </c>
      <c r="CI18" s="105">
        <f t="shared" si="103"/>
        <v>0</v>
      </c>
      <c r="CJ18" s="105">
        <f t="shared" si="103"/>
        <v>0</v>
      </c>
      <c r="CK18" s="105">
        <f t="shared" si="103"/>
        <v>0</v>
      </c>
      <c r="CL18" s="105">
        <f t="shared" si="103"/>
        <v>0</v>
      </c>
      <c r="CM18" s="105">
        <f t="shared" si="103"/>
        <v>0</v>
      </c>
      <c r="CN18" s="105">
        <f t="shared" si="103"/>
        <v>0</v>
      </c>
      <c r="CO18" s="105">
        <f t="shared" si="103"/>
        <v>0</v>
      </c>
      <c r="CP18" s="105">
        <f t="shared" si="103"/>
        <v>0</v>
      </c>
      <c r="CQ18" s="105">
        <f t="shared" si="103"/>
        <v>0</v>
      </c>
      <c r="CR18" s="105">
        <f t="shared" si="103"/>
        <v>0</v>
      </c>
      <c r="CS18" s="105">
        <f t="shared" si="103"/>
        <v>0</v>
      </c>
      <c r="CT18" s="105">
        <f t="shared" si="103"/>
        <v>0</v>
      </c>
      <c r="CU18" s="105">
        <f t="shared" si="103"/>
        <v>0</v>
      </c>
      <c r="CV18" s="105">
        <f t="shared" si="103"/>
        <v>0</v>
      </c>
      <c r="CW18" s="105">
        <f t="shared" si="103"/>
        <v>0</v>
      </c>
      <c r="CX18" s="105">
        <f t="shared" si="103"/>
        <v>0</v>
      </c>
      <c r="CY18" s="105">
        <f t="shared" si="103"/>
        <v>0</v>
      </c>
      <c r="CZ18" s="105">
        <f t="shared" si="103"/>
        <v>0</v>
      </c>
      <c r="DA18" s="105">
        <f t="shared" si="103"/>
        <v>0</v>
      </c>
      <c r="DB18" s="105">
        <f t="shared" si="103"/>
        <v>0</v>
      </c>
      <c r="DC18" s="105">
        <f t="shared" si="103"/>
        <v>0</v>
      </c>
      <c r="DD18" s="105">
        <f t="shared" si="103"/>
        <v>0</v>
      </c>
      <c r="DE18" s="105">
        <f t="shared" si="103"/>
        <v>0</v>
      </c>
      <c r="DF18" s="105">
        <f t="shared" si="103"/>
        <v>0</v>
      </c>
      <c r="DG18" s="108"/>
      <c r="DH18" s="105">
        <f t="shared" si="108"/>
        <v>0</v>
      </c>
      <c r="DI18" s="105">
        <f t="shared" si="104"/>
        <v>0</v>
      </c>
      <c r="DJ18" s="105">
        <f t="shared" si="104"/>
        <v>0</v>
      </c>
      <c r="DK18" s="105">
        <f t="shared" si="104"/>
        <v>0</v>
      </c>
      <c r="DL18" s="105">
        <f t="shared" si="104"/>
        <v>0</v>
      </c>
      <c r="DM18" s="105">
        <f t="shared" si="104"/>
        <v>0</v>
      </c>
      <c r="DN18" s="105">
        <f t="shared" si="104"/>
        <v>0</v>
      </c>
      <c r="DO18" s="105">
        <f t="shared" si="104"/>
        <v>0</v>
      </c>
      <c r="DP18" s="105">
        <f t="shared" si="104"/>
        <v>0</v>
      </c>
      <c r="DQ18" s="105">
        <f t="shared" si="104"/>
        <v>0</v>
      </c>
      <c r="DR18" s="105">
        <f t="shared" si="104"/>
        <v>0</v>
      </c>
      <c r="DS18" s="105">
        <f t="shared" si="104"/>
        <v>0</v>
      </c>
      <c r="DT18" s="105">
        <f t="shared" si="104"/>
        <v>0</v>
      </c>
      <c r="DU18" s="105">
        <f t="shared" si="104"/>
        <v>0</v>
      </c>
      <c r="DV18" s="105">
        <f t="shared" si="104"/>
        <v>0</v>
      </c>
      <c r="DW18" s="105">
        <f t="shared" si="104"/>
        <v>0</v>
      </c>
      <c r="DX18" s="105">
        <f t="shared" si="104"/>
        <v>0</v>
      </c>
      <c r="DY18" s="105">
        <f t="shared" si="105"/>
        <v>0</v>
      </c>
      <c r="DZ18" s="105">
        <f t="shared" si="105"/>
        <v>0</v>
      </c>
      <c r="EA18" s="105">
        <f t="shared" si="105"/>
        <v>0</v>
      </c>
      <c r="EB18" s="105">
        <f t="shared" si="105"/>
        <v>0</v>
      </c>
      <c r="EC18" s="105">
        <f t="shared" si="105"/>
        <v>0</v>
      </c>
      <c r="ED18" s="105">
        <f t="shared" si="105"/>
        <v>0</v>
      </c>
      <c r="EE18" s="105">
        <f t="shared" si="105"/>
        <v>0</v>
      </c>
      <c r="EF18" s="105">
        <f t="shared" si="106"/>
        <v>0</v>
      </c>
      <c r="EG18" s="105">
        <f t="shared" si="106"/>
        <v>0</v>
      </c>
      <c r="EH18" s="105">
        <f t="shared" si="106"/>
        <v>0</v>
      </c>
      <c r="EI18" s="105">
        <f t="shared" si="106"/>
        <v>0</v>
      </c>
      <c r="EJ18" s="105">
        <f t="shared" si="106"/>
        <v>0</v>
      </c>
      <c r="EK18" s="105">
        <f t="shared" si="106"/>
        <v>0</v>
      </c>
      <c r="EL18" s="105">
        <f t="shared" si="106"/>
        <v>0</v>
      </c>
      <c r="EM18" s="105">
        <f t="shared" si="106"/>
        <v>0</v>
      </c>
      <c r="EN18" s="105">
        <f t="shared" si="106"/>
        <v>0</v>
      </c>
      <c r="EO18" s="105">
        <f t="shared" si="106"/>
        <v>0</v>
      </c>
      <c r="EP18" s="105">
        <f t="shared" si="106"/>
        <v>0</v>
      </c>
      <c r="EQ18" s="105">
        <f t="shared" si="106"/>
        <v>0</v>
      </c>
      <c r="ER18" s="105">
        <f t="shared" si="106"/>
        <v>0</v>
      </c>
      <c r="ES18" s="105">
        <f t="shared" si="106"/>
        <v>0</v>
      </c>
      <c r="ET18" s="105">
        <f t="shared" si="106"/>
        <v>0</v>
      </c>
      <c r="EU18" s="105">
        <f t="shared" si="106"/>
        <v>0</v>
      </c>
      <c r="EV18" s="105">
        <f t="shared" si="106"/>
        <v>0</v>
      </c>
      <c r="EW18" s="105">
        <f t="shared" si="106"/>
        <v>0</v>
      </c>
      <c r="EX18" s="105">
        <f t="shared" si="106"/>
        <v>0</v>
      </c>
      <c r="EY18" s="105">
        <f t="shared" si="106"/>
        <v>0</v>
      </c>
      <c r="EZ18" s="105">
        <f t="shared" si="106"/>
        <v>0</v>
      </c>
      <c r="FA18" s="105">
        <f t="shared" si="106"/>
        <v>0</v>
      </c>
      <c r="FB18" s="105">
        <f t="shared" si="106"/>
        <v>0</v>
      </c>
      <c r="FC18" s="105">
        <f t="shared" si="106"/>
        <v>0</v>
      </c>
      <c r="FD18" s="45"/>
      <c r="FE18" s="113">
        <v>2</v>
      </c>
      <c r="FF18" s="77" t="str">
        <f>Paramètres!O15</f>
        <v>Bosnie-Herzégovine</v>
      </c>
      <c r="FG18" s="76">
        <f>Paramètres!P15</f>
        <v>0</v>
      </c>
      <c r="FH18" s="79">
        <f>Paramètres!Q15</f>
        <v>0</v>
      </c>
      <c r="FI18" s="80">
        <f>Paramètres!R15</f>
        <v>0</v>
      </c>
      <c r="FJ18" s="79">
        <f>Paramètres!S15</f>
        <v>0</v>
      </c>
      <c r="FL18" s="136"/>
      <c r="FM18" s="207"/>
      <c r="FN18" s="216"/>
      <c r="FO18" s="209"/>
      <c r="FP18" s="210"/>
      <c r="FQ18" s="2"/>
      <c r="FR18" s="10"/>
      <c r="FS18" s="41"/>
      <c r="FT18" s="2"/>
      <c r="FU18" s="2"/>
      <c r="FV18" s="2"/>
      <c r="FW18" s="2"/>
      <c r="FX18" s="195" t="str">
        <f>IF(ISBLANK(FS12),"",VLOOKUP(LARGE(FU12:FU15,1),FU12:FV15,2,0))</f>
        <v/>
      </c>
      <c r="FY18" s="199"/>
      <c r="FZ18" s="201"/>
      <c r="GA18" s="203">
        <f>FY18+FZ18/10</f>
        <v>0</v>
      </c>
      <c r="GB18" s="205" t="str">
        <f>FX18</f>
        <v/>
      </c>
      <c r="GC18" s="2"/>
      <c r="GD18" s="2"/>
      <c r="GE18" s="2"/>
      <c r="GF18" s="2"/>
      <c r="GG18" s="2"/>
      <c r="GH18" s="2"/>
      <c r="GI18" s="2"/>
      <c r="GJ18" s="9"/>
      <c r="GK18" s="11"/>
      <c r="GL18" s="2"/>
      <c r="GM18" s="2"/>
    </row>
    <row r="19" spans="2:195" ht="18.7" customHeight="1" x14ac:dyDescent="0.2">
      <c r="B19" s="48" t="s">
        <v>33</v>
      </c>
      <c r="C19" s="48" t="s">
        <v>35</v>
      </c>
      <c r="D19" s="2"/>
      <c r="E19" s="235"/>
      <c r="F19" s="48" t="str">
        <f>VLOOKUP(B19,Paramètres!$C$10:$D$57,2,0)</f>
        <v>Canada</v>
      </c>
      <c r="G19" s="65"/>
      <c r="H19" s="66"/>
      <c r="I19" s="48" t="str">
        <f>VLOOKUP(C19,Paramètres!$C$10:$D$57,2,0)</f>
        <v>Qatar</v>
      </c>
      <c r="J19" s="175">
        <v>46191</v>
      </c>
      <c r="K19" s="92" t="s">
        <v>192</v>
      </c>
      <c r="L19" s="49" t="str">
        <f t="shared" si="97"/>
        <v>Non joué</v>
      </c>
      <c r="M19" s="103"/>
      <c r="N19" s="105">
        <f t="shared" si="98"/>
        <v>0</v>
      </c>
      <c r="O19" s="105">
        <f t="shared" si="98"/>
        <v>0</v>
      </c>
      <c r="P19" s="105">
        <f t="shared" si="98"/>
        <v>0</v>
      </c>
      <c r="Q19" s="105">
        <f t="shared" si="98"/>
        <v>0</v>
      </c>
      <c r="R19" s="105">
        <f t="shared" si="98"/>
        <v>0</v>
      </c>
      <c r="S19" s="105">
        <f t="shared" si="98"/>
        <v>0</v>
      </c>
      <c r="T19" s="105">
        <f t="shared" si="98"/>
        <v>0</v>
      </c>
      <c r="U19" s="105">
        <f t="shared" si="98"/>
        <v>0</v>
      </c>
      <c r="V19" s="105">
        <f t="shared" si="98"/>
        <v>0</v>
      </c>
      <c r="W19" s="105">
        <f t="shared" si="98"/>
        <v>0</v>
      </c>
      <c r="X19" s="105">
        <f t="shared" si="99"/>
        <v>0</v>
      </c>
      <c r="Y19" s="105">
        <f t="shared" si="99"/>
        <v>0</v>
      </c>
      <c r="Z19" s="105">
        <f t="shared" si="99"/>
        <v>0</v>
      </c>
      <c r="AA19" s="105">
        <f t="shared" si="99"/>
        <v>0</v>
      </c>
      <c r="AB19" s="105">
        <f t="shared" si="99"/>
        <v>0</v>
      </c>
      <c r="AC19" s="105">
        <f t="shared" si="99"/>
        <v>0</v>
      </c>
      <c r="AD19" s="105">
        <f t="shared" si="99"/>
        <v>0</v>
      </c>
      <c r="AE19" s="105">
        <f t="shared" si="99"/>
        <v>0</v>
      </c>
      <c r="AF19" s="105">
        <f t="shared" si="99"/>
        <v>0</v>
      </c>
      <c r="AG19" s="105">
        <f t="shared" si="99"/>
        <v>0</v>
      </c>
      <c r="AH19" s="105">
        <f t="shared" si="99"/>
        <v>0</v>
      </c>
      <c r="AI19" s="105">
        <f t="shared" si="99"/>
        <v>0</v>
      </c>
      <c r="AJ19" s="105">
        <f t="shared" si="99"/>
        <v>0</v>
      </c>
      <c r="AK19" s="105">
        <f t="shared" si="99"/>
        <v>0</v>
      </c>
      <c r="AL19" s="105">
        <f t="shared" si="100"/>
        <v>0</v>
      </c>
      <c r="AM19" s="105">
        <f t="shared" si="100"/>
        <v>0</v>
      </c>
      <c r="AN19" s="105">
        <f t="shared" si="100"/>
        <v>0</v>
      </c>
      <c r="AO19" s="105">
        <f t="shared" si="100"/>
        <v>0</v>
      </c>
      <c r="AP19" s="105">
        <f t="shared" si="100"/>
        <v>0</v>
      </c>
      <c r="AQ19" s="105">
        <f t="shared" si="100"/>
        <v>0</v>
      </c>
      <c r="AR19" s="105">
        <f t="shared" si="100"/>
        <v>0</v>
      </c>
      <c r="AS19" s="105">
        <f t="shared" si="100"/>
        <v>0</v>
      </c>
      <c r="AT19" s="105">
        <f t="shared" si="100"/>
        <v>0</v>
      </c>
      <c r="AU19" s="105">
        <f t="shared" si="100"/>
        <v>0</v>
      </c>
      <c r="AV19" s="105">
        <f t="shared" si="100"/>
        <v>0</v>
      </c>
      <c r="AW19" s="105">
        <f t="shared" si="100"/>
        <v>0</v>
      </c>
      <c r="AX19" s="105">
        <f t="shared" si="100"/>
        <v>0</v>
      </c>
      <c r="AY19" s="105">
        <f t="shared" si="100"/>
        <v>0</v>
      </c>
      <c r="AZ19" s="105">
        <f t="shared" si="100"/>
        <v>0</v>
      </c>
      <c r="BA19" s="105">
        <f t="shared" si="100"/>
        <v>0</v>
      </c>
      <c r="BB19" s="105">
        <f t="shared" si="100"/>
        <v>0</v>
      </c>
      <c r="BC19" s="105">
        <f t="shared" si="100"/>
        <v>0</v>
      </c>
      <c r="BD19" s="105">
        <f t="shared" si="100"/>
        <v>0</v>
      </c>
      <c r="BE19" s="105">
        <f t="shared" si="100"/>
        <v>0</v>
      </c>
      <c r="BF19" s="105">
        <f t="shared" si="100"/>
        <v>0</v>
      </c>
      <c r="BG19" s="105">
        <f t="shared" si="100"/>
        <v>0</v>
      </c>
      <c r="BH19" s="105">
        <f t="shared" si="100"/>
        <v>0</v>
      </c>
      <c r="BI19" s="105">
        <f t="shared" si="100"/>
        <v>0</v>
      </c>
      <c r="BJ19" s="108"/>
      <c r="BK19" s="105">
        <f t="shared" si="107"/>
        <v>0</v>
      </c>
      <c r="BL19" s="105">
        <f t="shared" si="101"/>
        <v>0</v>
      </c>
      <c r="BM19" s="105">
        <f t="shared" si="101"/>
        <v>0</v>
      </c>
      <c r="BN19" s="105">
        <f t="shared" si="101"/>
        <v>0</v>
      </c>
      <c r="BO19" s="105">
        <f t="shared" si="101"/>
        <v>0</v>
      </c>
      <c r="BP19" s="105">
        <f t="shared" si="101"/>
        <v>0</v>
      </c>
      <c r="BQ19" s="105">
        <f t="shared" si="101"/>
        <v>0</v>
      </c>
      <c r="BR19" s="105">
        <f t="shared" si="101"/>
        <v>0</v>
      </c>
      <c r="BS19" s="105">
        <f t="shared" si="101"/>
        <v>0</v>
      </c>
      <c r="BT19" s="105">
        <f t="shared" si="101"/>
        <v>0</v>
      </c>
      <c r="BU19" s="105">
        <f t="shared" si="101"/>
        <v>0</v>
      </c>
      <c r="BV19" s="105">
        <f t="shared" si="101"/>
        <v>0</v>
      </c>
      <c r="BW19" s="105">
        <f t="shared" si="101"/>
        <v>0</v>
      </c>
      <c r="BX19" s="105">
        <f t="shared" si="101"/>
        <v>0</v>
      </c>
      <c r="BY19" s="105">
        <f t="shared" si="101"/>
        <v>0</v>
      </c>
      <c r="BZ19" s="105">
        <f t="shared" si="101"/>
        <v>0</v>
      </c>
      <c r="CA19" s="105">
        <f t="shared" si="101"/>
        <v>0</v>
      </c>
      <c r="CB19" s="105">
        <f t="shared" si="102"/>
        <v>0</v>
      </c>
      <c r="CC19" s="105">
        <f t="shared" si="102"/>
        <v>0</v>
      </c>
      <c r="CD19" s="105">
        <f t="shared" si="102"/>
        <v>0</v>
      </c>
      <c r="CE19" s="105">
        <f t="shared" si="102"/>
        <v>0</v>
      </c>
      <c r="CF19" s="105">
        <f t="shared" si="102"/>
        <v>0</v>
      </c>
      <c r="CG19" s="105">
        <f t="shared" si="102"/>
        <v>0</v>
      </c>
      <c r="CH19" s="105">
        <f t="shared" si="102"/>
        <v>0</v>
      </c>
      <c r="CI19" s="105">
        <f t="shared" si="103"/>
        <v>0</v>
      </c>
      <c r="CJ19" s="105">
        <f t="shared" si="103"/>
        <v>0</v>
      </c>
      <c r="CK19" s="105">
        <f t="shared" si="103"/>
        <v>0</v>
      </c>
      <c r="CL19" s="105">
        <f t="shared" si="103"/>
        <v>0</v>
      </c>
      <c r="CM19" s="105">
        <f t="shared" si="103"/>
        <v>0</v>
      </c>
      <c r="CN19" s="105">
        <f t="shared" si="103"/>
        <v>0</v>
      </c>
      <c r="CO19" s="105">
        <f t="shared" si="103"/>
        <v>0</v>
      </c>
      <c r="CP19" s="105">
        <f t="shared" si="103"/>
        <v>0</v>
      </c>
      <c r="CQ19" s="105">
        <f t="shared" si="103"/>
        <v>0</v>
      </c>
      <c r="CR19" s="105">
        <f t="shared" si="103"/>
        <v>0</v>
      </c>
      <c r="CS19" s="105">
        <f t="shared" si="103"/>
        <v>0</v>
      </c>
      <c r="CT19" s="105">
        <f t="shared" si="103"/>
        <v>0</v>
      </c>
      <c r="CU19" s="105">
        <f t="shared" si="103"/>
        <v>0</v>
      </c>
      <c r="CV19" s="105">
        <f t="shared" si="103"/>
        <v>0</v>
      </c>
      <c r="CW19" s="105">
        <f t="shared" si="103"/>
        <v>0</v>
      </c>
      <c r="CX19" s="105">
        <f t="shared" si="103"/>
        <v>0</v>
      </c>
      <c r="CY19" s="105">
        <f t="shared" si="103"/>
        <v>0</v>
      </c>
      <c r="CZ19" s="105">
        <f t="shared" si="103"/>
        <v>0</v>
      </c>
      <c r="DA19" s="105">
        <f t="shared" si="103"/>
        <v>0</v>
      </c>
      <c r="DB19" s="105">
        <f t="shared" si="103"/>
        <v>0</v>
      </c>
      <c r="DC19" s="105">
        <f t="shared" si="103"/>
        <v>0</v>
      </c>
      <c r="DD19" s="105">
        <f t="shared" si="103"/>
        <v>0</v>
      </c>
      <c r="DE19" s="105">
        <f t="shared" si="103"/>
        <v>0</v>
      </c>
      <c r="DF19" s="105">
        <f t="shared" si="103"/>
        <v>0</v>
      </c>
      <c r="DG19" s="108"/>
      <c r="DH19" s="105">
        <f t="shared" si="108"/>
        <v>0</v>
      </c>
      <c r="DI19" s="105">
        <f t="shared" si="104"/>
        <v>0</v>
      </c>
      <c r="DJ19" s="105">
        <f t="shared" si="104"/>
        <v>0</v>
      </c>
      <c r="DK19" s="105">
        <f t="shared" si="104"/>
        <v>0</v>
      </c>
      <c r="DL19" s="105">
        <f t="shared" si="104"/>
        <v>0</v>
      </c>
      <c r="DM19" s="105">
        <f t="shared" si="104"/>
        <v>0</v>
      </c>
      <c r="DN19" s="105">
        <f t="shared" si="104"/>
        <v>0</v>
      </c>
      <c r="DO19" s="105">
        <f t="shared" si="104"/>
        <v>0</v>
      </c>
      <c r="DP19" s="105">
        <f t="shared" si="104"/>
        <v>0</v>
      </c>
      <c r="DQ19" s="105">
        <f t="shared" si="104"/>
        <v>0</v>
      </c>
      <c r="DR19" s="105">
        <f t="shared" si="104"/>
        <v>0</v>
      </c>
      <c r="DS19" s="105">
        <f t="shared" si="104"/>
        <v>0</v>
      </c>
      <c r="DT19" s="105">
        <f t="shared" si="104"/>
        <v>0</v>
      </c>
      <c r="DU19" s="105">
        <f t="shared" si="104"/>
        <v>0</v>
      </c>
      <c r="DV19" s="105">
        <f t="shared" si="104"/>
        <v>0</v>
      </c>
      <c r="DW19" s="105">
        <f t="shared" si="104"/>
        <v>0</v>
      </c>
      <c r="DX19" s="105">
        <f t="shared" si="104"/>
        <v>0</v>
      </c>
      <c r="DY19" s="105">
        <f t="shared" si="105"/>
        <v>0</v>
      </c>
      <c r="DZ19" s="105">
        <f t="shared" si="105"/>
        <v>0</v>
      </c>
      <c r="EA19" s="105">
        <f t="shared" si="105"/>
        <v>0</v>
      </c>
      <c r="EB19" s="105">
        <f t="shared" si="105"/>
        <v>0</v>
      </c>
      <c r="EC19" s="105">
        <f t="shared" si="105"/>
        <v>0</v>
      </c>
      <c r="ED19" s="105">
        <f t="shared" si="105"/>
        <v>0</v>
      </c>
      <c r="EE19" s="105">
        <f t="shared" si="105"/>
        <v>0</v>
      </c>
      <c r="EF19" s="105">
        <f t="shared" si="106"/>
        <v>0</v>
      </c>
      <c r="EG19" s="105">
        <f t="shared" si="106"/>
        <v>0</v>
      </c>
      <c r="EH19" s="105">
        <f t="shared" si="106"/>
        <v>0</v>
      </c>
      <c r="EI19" s="105">
        <f t="shared" si="106"/>
        <v>0</v>
      </c>
      <c r="EJ19" s="105">
        <f t="shared" si="106"/>
        <v>0</v>
      </c>
      <c r="EK19" s="105">
        <f t="shared" si="106"/>
        <v>0</v>
      </c>
      <c r="EL19" s="105">
        <f t="shared" si="106"/>
        <v>0</v>
      </c>
      <c r="EM19" s="105">
        <f t="shared" si="106"/>
        <v>0</v>
      </c>
      <c r="EN19" s="105">
        <f t="shared" si="106"/>
        <v>0</v>
      </c>
      <c r="EO19" s="105">
        <f t="shared" si="106"/>
        <v>0</v>
      </c>
      <c r="EP19" s="105">
        <f t="shared" si="106"/>
        <v>0</v>
      </c>
      <c r="EQ19" s="105">
        <f t="shared" si="106"/>
        <v>0</v>
      </c>
      <c r="ER19" s="105">
        <f t="shared" si="106"/>
        <v>0</v>
      </c>
      <c r="ES19" s="105">
        <f t="shared" si="106"/>
        <v>0</v>
      </c>
      <c r="ET19" s="105">
        <f t="shared" si="106"/>
        <v>0</v>
      </c>
      <c r="EU19" s="105">
        <f t="shared" si="106"/>
        <v>0</v>
      </c>
      <c r="EV19" s="105">
        <f t="shared" si="106"/>
        <v>0</v>
      </c>
      <c r="EW19" s="105">
        <f t="shared" si="106"/>
        <v>0</v>
      </c>
      <c r="EX19" s="105">
        <f t="shared" si="106"/>
        <v>0</v>
      </c>
      <c r="EY19" s="105">
        <f t="shared" si="106"/>
        <v>0</v>
      </c>
      <c r="EZ19" s="105">
        <f t="shared" si="106"/>
        <v>0</v>
      </c>
      <c r="FA19" s="105">
        <f t="shared" si="106"/>
        <v>0</v>
      </c>
      <c r="FB19" s="105">
        <f t="shared" si="106"/>
        <v>0</v>
      </c>
      <c r="FC19" s="105">
        <f t="shared" si="106"/>
        <v>0</v>
      </c>
      <c r="FD19" s="45"/>
      <c r="FE19" s="113">
        <v>3</v>
      </c>
      <c r="FF19" s="50" t="str">
        <f>Paramètres!O16</f>
        <v>Qatar</v>
      </c>
      <c r="FG19" s="47">
        <f>Paramètres!P16</f>
        <v>0</v>
      </c>
      <c r="FH19" s="78">
        <f>Paramètres!Q16</f>
        <v>0</v>
      </c>
      <c r="FI19" s="81">
        <f>Paramètres!R16</f>
        <v>0</v>
      </c>
      <c r="FJ19" s="78">
        <f>Paramètres!S16</f>
        <v>0</v>
      </c>
      <c r="FL19" s="51" t="s">
        <v>203</v>
      </c>
      <c r="FM19" s="41"/>
      <c r="FN19" s="42"/>
      <c r="FO19" s="8"/>
      <c r="FP19" s="8"/>
      <c r="FQ19" s="2"/>
      <c r="FR19" s="10"/>
      <c r="FS19" s="41"/>
      <c r="FT19" s="2"/>
      <c r="FU19" s="2"/>
      <c r="FV19" s="2"/>
      <c r="FW19" s="4"/>
      <c r="FX19" s="196"/>
      <c r="FY19" s="200"/>
      <c r="FZ19" s="202"/>
      <c r="GA19" s="204"/>
      <c r="GB19" s="206"/>
      <c r="GC19" s="2"/>
      <c r="GD19" s="2"/>
      <c r="GE19" s="2"/>
      <c r="GF19" s="2"/>
      <c r="GG19" s="2"/>
      <c r="GH19" s="2"/>
      <c r="GI19" s="2"/>
      <c r="GJ19" s="9"/>
      <c r="GK19" s="11"/>
      <c r="GL19" s="2"/>
      <c r="GM19" s="2"/>
    </row>
    <row r="20" spans="2:195" ht="18.7" customHeight="1" x14ac:dyDescent="0.2">
      <c r="B20" s="48" t="s">
        <v>36</v>
      </c>
      <c r="C20" s="48" t="s">
        <v>33</v>
      </c>
      <c r="D20" s="2"/>
      <c r="E20" s="235"/>
      <c r="F20" s="48" t="str">
        <f>VLOOKUP(B20,Paramètres!$C$10:$D$57,2,0)</f>
        <v>Suisse</v>
      </c>
      <c r="G20" s="65"/>
      <c r="H20" s="66"/>
      <c r="I20" s="48" t="str">
        <f>VLOOKUP(C20,Paramètres!$C$10:$D$57,2,0)</f>
        <v>Canada</v>
      </c>
      <c r="J20" s="174">
        <v>46197</v>
      </c>
      <c r="K20" s="92" t="s">
        <v>192</v>
      </c>
      <c r="L20" s="49" t="str">
        <f t="shared" si="97"/>
        <v>Non joué</v>
      </c>
      <c r="M20" s="103"/>
      <c r="N20" s="105">
        <f t="shared" ref="N20:W29" si="109">IF($L20=N$8,3,IF(AND(OR($F20=N$8,$I20=N$8),$L20="Nul"),1,0))</f>
        <v>0</v>
      </c>
      <c r="O20" s="105">
        <f t="shared" si="109"/>
        <v>0</v>
      </c>
      <c r="P20" s="105">
        <f t="shared" si="109"/>
        <v>0</v>
      </c>
      <c r="Q20" s="105">
        <f t="shared" si="109"/>
        <v>0</v>
      </c>
      <c r="R20" s="105">
        <f t="shared" si="109"/>
        <v>0</v>
      </c>
      <c r="S20" s="105">
        <f t="shared" si="109"/>
        <v>0</v>
      </c>
      <c r="T20" s="105">
        <f t="shared" si="109"/>
        <v>0</v>
      </c>
      <c r="U20" s="105">
        <f t="shared" si="109"/>
        <v>0</v>
      </c>
      <c r="V20" s="105">
        <f t="shared" si="109"/>
        <v>0</v>
      </c>
      <c r="W20" s="105">
        <f t="shared" si="109"/>
        <v>0</v>
      </c>
      <c r="X20" s="105">
        <f t="shared" ref="X20:AK29" si="110">IF($L20=X$8,3,IF(AND(OR($F20=X$8,$I20=X$8),$L20="Nul"),1,0))</f>
        <v>0</v>
      </c>
      <c r="Y20" s="105">
        <f t="shared" si="110"/>
        <v>0</v>
      </c>
      <c r="Z20" s="105">
        <f t="shared" si="110"/>
        <v>0</v>
      </c>
      <c r="AA20" s="105">
        <f t="shared" si="110"/>
        <v>0</v>
      </c>
      <c r="AB20" s="105">
        <f t="shared" si="110"/>
        <v>0</v>
      </c>
      <c r="AC20" s="105">
        <f t="shared" si="110"/>
        <v>0</v>
      </c>
      <c r="AD20" s="105">
        <f t="shared" si="110"/>
        <v>0</v>
      </c>
      <c r="AE20" s="105">
        <f t="shared" si="110"/>
        <v>0</v>
      </c>
      <c r="AF20" s="105">
        <f t="shared" si="110"/>
        <v>0</v>
      </c>
      <c r="AG20" s="105">
        <f t="shared" si="110"/>
        <v>0</v>
      </c>
      <c r="AH20" s="105">
        <f t="shared" si="110"/>
        <v>0</v>
      </c>
      <c r="AI20" s="105">
        <f t="shared" si="110"/>
        <v>0</v>
      </c>
      <c r="AJ20" s="105">
        <f t="shared" si="110"/>
        <v>0</v>
      </c>
      <c r="AK20" s="105">
        <f t="shared" si="110"/>
        <v>0</v>
      </c>
      <c r="AL20" s="105">
        <f t="shared" si="100"/>
        <v>0</v>
      </c>
      <c r="AM20" s="105">
        <f t="shared" si="100"/>
        <v>0</v>
      </c>
      <c r="AN20" s="105">
        <f t="shared" si="100"/>
        <v>0</v>
      </c>
      <c r="AO20" s="105">
        <f t="shared" si="100"/>
        <v>0</v>
      </c>
      <c r="AP20" s="105">
        <f t="shared" si="100"/>
        <v>0</v>
      </c>
      <c r="AQ20" s="105">
        <f t="shared" si="100"/>
        <v>0</v>
      </c>
      <c r="AR20" s="105">
        <f t="shared" si="100"/>
        <v>0</v>
      </c>
      <c r="AS20" s="105">
        <f t="shared" si="100"/>
        <v>0</v>
      </c>
      <c r="AT20" s="105">
        <f t="shared" si="100"/>
        <v>0</v>
      </c>
      <c r="AU20" s="105">
        <f t="shared" si="100"/>
        <v>0</v>
      </c>
      <c r="AV20" s="105">
        <f t="shared" si="100"/>
        <v>0</v>
      </c>
      <c r="AW20" s="105">
        <f t="shared" si="100"/>
        <v>0</v>
      </c>
      <c r="AX20" s="105">
        <f t="shared" si="100"/>
        <v>0</v>
      </c>
      <c r="AY20" s="105">
        <f t="shared" si="100"/>
        <v>0</v>
      </c>
      <c r="AZ20" s="105">
        <f t="shared" si="100"/>
        <v>0</v>
      </c>
      <c r="BA20" s="105">
        <f t="shared" ref="BA20:BI35" si="111">IF($L20=BA$8,3,IF(AND(OR($F20=BA$8,$I20=BA$8),$L20="Nul"),1,0))</f>
        <v>0</v>
      </c>
      <c r="BB20" s="105">
        <f t="shared" si="111"/>
        <v>0</v>
      </c>
      <c r="BC20" s="105">
        <f t="shared" si="111"/>
        <v>0</v>
      </c>
      <c r="BD20" s="105">
        <f t="shared" si="111"/>
        <v>0</v>
      </c>
      <c r="BE20" s="105">
        <f t="shared" si="111"/>
        <v>0</v>
      </c>
      <c r="BF20" s="105">
        <f t="shared" si="111"/>
        <v>0</v>
      </c>
      <c r="BG20" s="105">
        <f t="shared" si="111"/>
        <v>0</v>
      </c>
      <c r="BH20" s="105">
        <f t="shared" si="111"/>
        <v>0</v>
      </c>
      <c r="BI20" s="105">
        <f t="shared" si="111"/>
        <v>0</v>
      </c>
      <c r="BJ20" s="108"/>
      <c r="BK20" s="105">
        <f t="shared" si="107"/>
        <v>0</v>
      </c>
      <c r="BL20" s="105">
        <f t="shared" si="101"/>
        <v>0</v>
      </c>
      <c r="BM20" s="105">
        <f t="shared" si="101"/>
        <v>0</v>
      </c>
      <c r="BN20" s="105">
        <f t="shared" si="101"/>
        <v>0</v>
      </c>
      <c r="BO20" s="105">
        <f t="shared" si="101"/>
        <v>0</v>
      </c>
      <c r="BP20" s="105">
        <f t="shared" si="101"/>
        <v>0</v>
      </c>
      <c r="BQ20" s="105">
        <f t="shared" si="101"/>
        <v>0</v>
      </c>
      <c r="BR20" s="105">
        <f t="shared" si="101"/>
        <v>0</v>
      </c>
      <c r="BS20" s="105">
        <f t="shared" si="101"/>
        <v>0</v>
      </c>
      <c r="BT20" s="105">
        <f t="shared" si="101"/>
        <v>0</v>
      </c>
      <c r="BU20" s="105">
        <f t="shared" si="101"/>
        <v>0</v>
      </c>
      <c r="BV20" s="105">
        <f t="shared" si="101"/>
        <v>0</v>
      </c>
      <c r="BW20" s="105">
        <f t="shared" si="101"/>
        <v>0</v>
      </c>
      <c r="BX20" s="105">
        <f t="shared" si="101"/>
        <v>0</v>
      </c>
      <c r="BY20" s="105">
        <f t="shared" si="101"/>
        <v>0</v>
      </c>
      <c r="BZ20" s="105">
        <f t="shared" si="101"/>
        <v>0</v>
      </c>
      <c r="CA20" s="105">
        <f t="shared" si="101"/>
        <v>0</v>
      </c>
      <c r="CB20" s="105">
        <f t="shared" si="102"/>
        <v>0</v>
      </c>
      <c r="CC20" s="105">
        <f t="shared" si="102"/>
        <v>0</v>
      </c>
      <c r="CD20" s="105">
        <f t="shared" si="102"/>
        <v>0</v>
      </c>
      <c r="CE20" s="105">
        <f t="shared" si="102"/>
        <v>0</v>
      </c>
      <c r="CF20" s="105">
        <f t="shared" si="102"/>
        <v>0</v>
      </c>
      <c r="CG20" s="105">
        <f t="shared" si="102"/>
        <v>0</v>
      </c>
      <c r="CH20" s="105">
        <f t="shared" si="102"/>
        <v>0</v>
      </c>
      <c r="CI20" s="105">
        <f t="shared" si="103"/>
        <v>0</v>
      </c>
      <c r="CJ20" s="105">
        <f t="shared" si="103"/>
        <v>0</v>
      </c>
      <c r="CK20" s="105">
        <f t="shared" si="103"/>
        <v>0</v>
      </c>
      <c r="CL20" s="105">
        <f t="shared" si="103"/>
        <v>0</v>
      </c>
      <c r="CM20" s="105">
        <f t="shared" si="103"/>
        <v>0</v>
      </c>
      <c r="CN20" s="105">
        <f t="shared" si="103"/>
        <v>0</v>
      </c>
      <c r="CO20" s="105">
        <f t="shared" si="103"/>
        <v>0</v>
      </c>
      <c r="CP20" s="105">
        <f t="shared" si="103"/>
        <v>0</v>
      </c>
      <c r="CQ20" s="105">
        <f t="shared" si="103"/>
        <v>0</v>
      </c>
      <c r="CR20" s="105">
        <f t="shared" si="103"/>
        <v>0</v>
      </c>
      <c r="CS20" s="105">
        <f t="shared" si="103"/>
        <v>0</v>
      </c>
      <c r="CT20" s="105">
        <f t="shared" si="103"/>
        <v>0</v>
      </c>
      <c r="CU20" s="105">
        <f t="shared" si="103"/>
        <v>0</v>
      </c>
      <c r="CV20" s="105">
        <f t="shared" si="103"/>
        <v>0</v>
      </c>
      <c r="CW20" s="105">
        <f t="shared" si="103"/>
        <v>0</v>
      </c>
      <c r="CX20" s="105">
        <f t="shared" si="103"/>
        <v>0</v>
      </c>
      <c r="CY20" s="105">
        <f t="shared" si="103"/>
        <v>0</v>
      </c>
      <c r="CZ20" s="105">
        <f t="shared" si="103"/>
        <v>0</v>
      </c>
      <c r="DA20" s="105">
        <f t="shared" si="103"/>
        <v>0</v>
      </c>
      <c r="DB20" s="105">
        <f t="shared" si="103"/>
        <v>0</v>
      </c>
      <c r="DC20" s="105">
        <f t="shared" si="103"/>
        <v>0</v>
      </c>
      <c r="DD20" s="105">
        <f t="shared" si="103"/>
        <v>0</v>
      </c>
      <c r="DE20" s="105">
        <f t="shared" si="103"/>
        <v>0</v>
      </c>
      <c r="DF20" s="105">
        <f t="shared" si="103"/>
        <v>0</v>
      </c>
      <c r="DG20" s="108"/>
      <c r="DH20" s="105">
        <f t="shared" si="108"/>
        <v>0</v>
      </c>
      <c r="DI20" s="105">
        <f t="shared" si="104"/>
        <v>0</v>
      </c>
      <c r="DJ20" s="105">
        <f t="shared" si="104"/>
        <v>0</v>
      </c>
      <c r="DK20" s="105">
        <f t="shared" si="104"/>
        <v>0</v>
      </c>
      <c r="DL20" s="105">
        <f t="shared" si="104"/>
        <v>0</v>
      </c>
      <c r="DM20" s="105">
        <f t="shared" si="104"/>
        <v>0</v>
      </c>
      <c r="DN20" s="105">
        <f t="shared" si="104"/>
        <v>0</v>
      </c>
      <c r="DO20" s="105">
        <f t="shared" si="104"/>
        <v>0</v>
      </c>
      <c r="DP20" s="105">
        <f t="shared" si="104"/>
        <v>0</v>
      </c>
      <c r="DQ20" s="105">
        <f t="shared" si="104"/>
        <v>0</v>
      </c>
      <c r="DR20" s="105">
        <f t="shared" si="104"/>
        <v>0</v>
      </c>
      <c r="DS20" s="105">
        <f t="shared" si="104"/>
        <v>0</v>
      </c>
      <c r="DT20" s="105">
        <f t="shared" si="104"/>
        <v>0</v>
      </c>
      <c r="DU20" s="105">
        <f t="shared" si="104"/>
        <v>0</v>
      </c>
      <c r="DV20" s="105">
        <f t="shared" si="104"/>
        <v>0</v>
      </c>
      <c r="DW20" s="105">
        <f t="shared" si="104"/>
        <v>0</v>
      </c>
      <c r="DX20" s="105">
        <f t="shared" si="104"/>
        <v>0</v>
      </c>
      <c r="DY20" s="105">
        <f t="shared" si="105"/>
        <v>0</v>
      </c>
      <c r="DZ20" s="105">
        <f t="shared" si="105"/>
        <v>0</v>
      </c>
      <c r="EA20" s="105">
        <f t="shared" si="105"/>
        <v>0</v>
      </c>
      <c r="EB20" s="105">
        <f t="shared" si="105"/>
        <v>0</v>
      </c>
      <c r="EC20" s="105">
        <f t="shared" si="105"/>
        <v>0</v>
      </c>
      <c r="ED20" s="105">
        <f t="shared" si="105"/>
        <v>0</v>
      </c>
      <c r="EE20" s="105">
        <f t="shared" si="105"/>
        <v>0</v>
      </c>
      <c r="EF20" s="105">
        <f t="shared" si="106"/>
        <v>0</v>
      </c>
      <c r="EG20" s="105">
        <f t="shared" si="106"/>
        <v>0</v>
      </c>
      <c r="EH20" s="105">
        <f t="shared" si="106"/>
        <v>0</v>
      </c>
      <c r="EI20" s="105">
        <f t="shared" si="106"/>
        <v>0</v>
      </c>
      <c r="EJ20" s="105">
        <f t="shared" si="106"/>
        <v>0</v>
      </c>
      <c r="EK20" s="105">
        <f t="shared" si="106"/>
        <v>0</v>
      </c>
      <c r="EL20" s="105">
        <f t="shared" si="106"/>
        <v>0</v>
      </c>
      <c r="EM20" s="105">
        <f t="shared" si="106"/>
        <v>0</v>
      </c>
      <c r="EN20" s="105">
        <f t="shared" si="106"/>
        <v>0</v>
      </c>
      <c r="EO20" s="105">
        <f t="shared" si="106"/>
        <v>0</v>
      </c>
      <c r="EP20" s="105">
        <f t="shared" si="106"/>
        <v>0</v>
      </c>
      <c r="EQ20" s="105">
        <f t="shared" si="106"/>
        <v>0</v>
      </c>
      <c r="ER20" s="105">
        <f t="shared" si="106"/>
        <v>0</v>
      </c>
      <c r="ES20" s="105">
        <f t="shared" si="106"/>
        <v>0</v>
      </c>
      <c r="ET20" s="105">
        <f t="shared" si="106"/>
        <v>0</v>
      </c>
      <c r="EU20" s="105">
        <f t="shared" si="106"/>
        <v>0</v>
      </c>
      <c r="EV20" s="105">
        <f t="shared" si="106"/>
        <v>0</v>
      </c>
      <c r="EW20" s="105">
        <f t="shared" si="106"/>
        <v>0</v>
      </c>
      <c r="EX20" s="105">
        <f t="shared" si="106"/>
        <v>0</v>
      </c>
      <c r="EY20" s="105">
        <f t="shared" si="106"/>
        <v>0</v>
      </c>
      <c r="EZ20" s="105">
        <f t="shared" si="106"/>
        <v>0</v>
      </c>
      <c r="FA20" s="105">
        <f t="shared" si="106"/>
        <v>0</v>
      </c>
      <c r="FB20" s="105">
        <f t="shared" si="106"/>
        <v>0</v>
      </c>
      <c r="FC20" s="105">
        <f t="shared" si="106"/>
        <v>0</v>
      </c>
      <c r="FD20" s="45"/>
      <c r="FE20" s="113">
        <v>4</v>
      </c>
      <c r="FF20" s="50" t="str">
        <f>Paramètres!O17</f>
        <v>Suisse</v>
      </c>
      <c r="FG20" s="47">
        <f>Paramètres!P17</f>
        <v>0</v>
      </c>
      <c r="FH20" s="78">
        <f>Paramètres!Q17</f>
        <v>0</v>
      </c>
      <c r="FI20" s="81">
        <f>Paramètres!R17</f>
        <v>0</v>
      </c>
      <c r="FJ20" s="78">
        <f>Paramètres!S17</f>
        <v>0</v>
      </c>
      <c r="FL20" s="9"/>
      <c r="FM20" s="8" t="s">
        <v>0</v>
      </c>
      <c r="FN20" s="4" t="s">
        <v>1</v>
      </c>
      <c r="FO20" s="8"/>
      <c r="FP20" s="8"/>
      <c r="FQ20" s="2"/>
      <c r="FR20" s="10"/>
      <c r="FS20" s="41"/>
      <c r="FT20" s="2"/>
      <c r="FU20" s="2"/>
      <c r="FV20" s="2"/>
      <c r="FW20" s="4"/>
      <c r="FX20" s="196" t="str">
        <f>IF(ISBLANK(FS24),"",VLOOKUP(LARGE(FU24:FU27,1),FU24:FV27,2,0))</f>
        <v/>
      </c>
      <c r="FY20" s="200"/>
      <c r="FZ20" s="202"/>
      <c r="GA20" s="204">
        <f>FY20+FZ20/10</f>
        <v>0</v>
      </c>
      <c r="GB20" s="206" t="str">
        <f>FX20</f>
        <v/>
      </c>
      <c r="GC20" s="2"/>
      <c r="GD20" s="2"/>
      <c r="GE20" s="2"/>
      <c r="GF20" s="2"/>
      <c r="GG20" s="2"/>
      <c r="GH20" s="2"/>
      <c r="GI20" s="2"/>
      <c r="GJ20" s="9"/>
      <c r="GK20" s="11"/>
      <c r="GL20" s="2"/>
      <c r="GM20" s="2"/>
    </row>
    <row r="21" spans="2:195" ht="18.7" customHeight="1" x14ac:dyDescent="0.2">
      <c r="B21" s="53" t="s">
        <v>34</v>
      </c>
      <c r="C21" s="53" t="s">
        <v>35</v>
      </c>
      <c r="D21" s="2"/>
      <c r="E21" s="236"/>
      <c r="F21" s="53" t="str">
        <f>VLOOKUP(B21,Paramètres!$C$10:$D$57,2,0)</f>
        <v>Bosnie-Herzégovine</v>
      </c>
      <c r="G21" s="67"/>
      <c r="H21" s="68"/>
      <c r="I21" s="53" t="str">
        <f>VLOOKUP(C21,Paramètres!$C$10:$D$57,2,0)</f>
        <v>Qatar</v>
      </c>
      <c r="J21" s="176">
        <v>46197</v>
      </c>
      <c r="K21" s="94" t="s">
        <v>193</v>
      </c>
      <c r="L21" s="54" t="str">
        <f t="shared" si="97"/>
        <v>Non joué</v>
      </c>
      <c r="M21" s="103"/>
      <c r="N21" s="105">
        <f t="shared" si="109"/>
        <v>0</v>
      </c>
      <c r="O21" s="105">
        <f t="shared" si="109"/>
        <v>0</v>
      </c>
      <c r="P21" s="105">
        <f t="shared" si="109"/>
        <v>0</v>
      </c>
      <c r="Q21" s="105">
        <f t="shared" si="109"/>
        <v>0</v>
      </c>
      <c r="R21" s="105">
        <f t="shared" si="109"/>
        <v>0</v>
      </c>
      <c r="S21" s="105">
        <f t="shared" si="109"/>
        <v>0</v>
      </c>
      <c r="T21" s="105">
        <f t="shared" si="109"/>
        <v>0</v>
      </c>
      <c r="U21" s="105">
        <f t="shared" si="109"/>
        <v>0</v>
      </c>
      <c r="V21" s="105">
        <f t="shared" si="109"/>
        <v>0</v>
      </c>
      <c r="W21" s="105">
        <f t="shared" si="109"/>
        <v>0</v>
      </c>
      <c r="X21" s="105">
        <f t="shared" si="110"/>
        <v>0</v>
      </c>
      <c r="Y21" s="105">
        <f t="shared" si="110"/>
        <v>0</v>
      </c>
      <c r="Z21" s="105">
        <f t="shared" si="110"/>
        <v>0</v>
      </c>
      <c r="AA21" s="105">
        <f t="shared" si="110"/>
        <v>0</v>
      </c>
      <c r="AB21" s="105">
        <f t="shared" si="110"/>
        <v>0</v>
      </c>
      <c r="AC21" s="105">
        <f t="shared" si="110"/>
        <v>0</v>
      </c>
      <c r="AD21" s="105">
        <f t="shared" si="110"/>
        <v>0</v>
      </c>
      <c r="AE21" s="105">
        <f t="shared" si="110"/>
        <v>0</v>
      </c>
      <c r="AF21" s="105">
        <f t="shared" si="110"/>
        <v>0</v>
      </c>
      <c r="AG21" s="105">
        <f t="shared" si="110"/>
        <v>0</v>
      </c>
      <c r="AH21" s="105">
        <f t="shared" si="110"/>
        <v>0</v>
      </c>
      <c r="AI21" s="105">
        <f t="shared" si="110"/>
        <v>0</v>
      </c>
      <c r="AJ21" s="105">
        <f t="shared" si="110"/>
        <v>0</v>
      </c>
      <c r="AK21" s="105">
        <f t="shared" si="110"/>
        <v>0</v>
      </c>
      <c r="AL21" s="105">
        <f t="shared" ref="AL21:BI36" si="112">IF($L21=AL$8,3,IF(AND(OR($F21=AL$8,$I21=AL$8),$L21="Nul"),1,0))</f>
        <v>0</v>
      </c>
      <c r="AM21" s="105">
        <f t="shared" si="112"/>
        <v>0</v>
      </c>
      <c r="AN21" s="105">
        <f t="shared" si="112"/>
        <v>0</v>
      </c>
      <c r="AO21" s="105">
        <f t="shared" si="112"/>
        <v>0</v>
      </c>
      <c r="AP21" s="105">
        <f t="shared" si="112"/>
        <v>0</v>
      </c>
      <c r="AQ21" s="105">
        <f t="shared" si="112"/>
        <v>0</v>
      </c>
      <c r="AR21" s="105">
        <f t="shared" si="112"/>
        <v>0</v>
      </c>
      <c r="AS21" s="105">
        <f t="shared" si="112"/>
        <v>0</v>
      </c>
      <c r="AT21" s="105">
        <f t="shared" si="112"/>
        <v>0</v>
      </c>
      <c r="AU21" s="105">
        <f t="shared" si="112"/>
        <v>0</v>
      </c>
      <c r="AV21" s="105">
        <f t="shared" si="112"/>
        <v>0</v>
      </c>
      <c r="AW21" s="105">
        <f t="shared" si="112"/>
        <v>0</v>
      </c>
      <c r="AX21" s="105">
        <f t="shared" si="112"/>
        <v>0</v>
      </c>
      <c r="AY21" s="105">
        <f t="shared" si="112"/>
        <v>0</v>
      </c>
      <c r="AZ21" s="105">
        <f t="shared" si="112"/>
        <v>0</v>
      </c>
      <c r="BA21" s="105">
        <f t="shared" si="111"/>
        <v>0</v>
      </c>
      <c r="BB21" s="105">
        <f t="shared" si="111"/>
        <v>0</v>
      </c>
      <c r="BC21" s="105">
        <f t="shared" si="111"/>
        <v>0</v>
      </c>
      <c r="BD21" s="105">
        <f t="shared" si="111"/>
        <v>0</v>
      </c>
      <c r="BE21" s="105">
        <f t="shared" si="111"/>
        <v>0</v>
      </c>
      <c r="BF21" s="105">
        <f t="shared" si="111"/>
        <v>0</v>
      </c>
      <c r="BG21" s="105">
        <f t="shared" si="111"/>
        <v>0</v>
      </c>
      <c r="BH21" s="105">
        <f t="shared" si="111"/>
        <v>0</v>
      </c>
      <c r="BI21" s="105">
        <f t="shared" si="111"/>
        <v>0</v>
      </c>
      <c r="BJ21" s="108"/>
      <c r="BK21" s="105">
        <f t="shared" si="107"/>
        <v>0</v>
      </c>
      <c r="BL21" s="105">
        <f t="shared" si="101"/>
        <v>0</v>
      </c>
      <c r="BM21" s="105">
        <f t="shared" si="101"/>
        <v>0</v>
      </c>
      <c r="BN21" s="105">
        <f t="shared" si="101"/>
        <v>0</v>
      </c>
      <c r="BO21" s="105">
        <f t="shared" si="101"/>
        <v>0</v>
      </c>
      <c r="BP21" s="105">
        <f t="shared" si="101"/>
        <v>0</v>
      </c>
      <c r="BQ21" s="105">
        <f t="shared" si="101"/>
        <v>0</v>
      </c>
      <c r="BR21" s="105">
        <f t="shared" si="101"/>
        <v>0</v>
      </c>
      <c r="BS21" s="105">
        <f t="shared" si="101"/>
        <v>0</v>
      </c>
      <c r="BT21" s="105">
        <f t="shared" si="101"/>
        <v>0</v>
      </c>
      <c r="BU21" s="105">
        <f t="shared" si="101"/>
        <v>0</v>
      </c>
      <c r="BV21" s="105">
        <f t="shared" si="101"/>
        <v>0</v>
      </c>
      <c r="BW21" s="105">
        <f t="shared" si="101"/>
        <v>0</v>
      </c>
      <c r="BX21" s="105">
        <f t="shared" si="101"/>
        <v>0</v>
      </c>
      <c r="BY21" s="105">
        <f t="shared" si="101"/>
        <v>0</v>
      </c>
      <c r="BZ21" s="105">
        <f t="shared" si="101"/>
        <v>0</v>
      </c>
      <c r="CA21" s="105">
        <f t="shared" si="101"/>
        <v>0</v>
      </c>
      <c r="CB21" s="105">
        <f t="shared" si="102"/>
        <v>0</v>
      </c>
      <c r="CC21" s="105">
        <f t="shared" si="102"/>
        <v>0</v>
      </c>
      <c r="CD21" s="105">
        <f t="shared" si="102"/>
        <v>0</v>
      </c>
      <c r="CE21" s="105">
        <f t="shared" si="102"/>
        <v>0</v>
      </c>
      <c r="CF21" s="105">
        <f t="shared" si="102"/>
        <v>0</v>
      </c>
      <c r="CG21" s="105">
        <f t="shared" si="102"/>
        <v>0</v>
      </c>
      <c r="CH21" s="105">
        <f t="shared" si="102"/>
        <v>0</v>
      </c>
      <c r="CI21" s="105">
        <f t="shared" ref="CI21:DF31" si="113">IF($F21=CI$8,$G21)+IF($I21=CI$8,$H21)</f>
        <v>0</v>
      </c>
      <c r="CJ21" s="105">
        <f t="shared" si="113"/>
        <v>0</v>
      </c>
      <c r="CK21" s="105">
        <f t="shared" si="113"/>
        <v>0</v>
      </c>
      <c r="CL21" s="105">
        <f t="shared" si="113"/>
        <v>0</v>
      </c>
      <c r="CM21" s="105">
        <f t="shared" si="113"/>
        <v>0</v>
      </c>
      <c r="CN21" s="105">
        <f t="shared" si="113"/>
        <v>0</v>
      </c>
      <c r="CO21" s="105">
        <f t="shared" si="113"/>
        <v>0</v>
      </c>
      <c r="CP21" s="105">
        <f t="shared" si="113"/>
        <v>0</v>
      </c>
      <c r="CQ21" s="105">
        <f t="shared" si="113"/>
        <v>0</v>
      </c>
      <c r="CR21" s="105">
        <f t="shared" si="113"/>
        <v>0</v>
      </c>
      <c r="CS21" s="105">
        <f t="shared" si="113"/>
        <v>0</v>
      </c>
      <c r="CT21" s="105">
        <f t="shared" si="113"/>
        <v>0</v>
      </c>
      <c r="CU21" s="105">
        <f t="shared" si="113"/>
        <v>0</v>
      </c>
      <c r="CV21" s="105">
        <f t="shared" si="113"/>
        <v>0</v>
      </c>
      <c r="CW21" s="105">
        <f t="shared" si="113"/>
        <v>0</v>
      </c>
      <c r="CX21" s="105">
        <f t="shared" si="113"/>
        <v>0</v>
      </c>
      <c r="CY21" s="105">
        <f t="shared" si="113"/>
        <v>0</v>
      </c>
      <c r="CZ21" s="105">
        <f t="shared" si="113"/>
        <v>0</v>
      </c>
      <c r="DA21" s="105">
        <f t="shared" si="113"/>
        <v>0</v>
      </c>
      <c r="DB21" s="105">
        <f t="shared" si="113"/>
        <v>0</v>
      </c>
      <c r="DC21" s="105">
        <f t="shared" si="113"/>
        <v>0</v>
      </c>
      <c r="DD21" s="105">
        <f t="shared" si="113"/>
        <v>0</v>
      </c>
      <c r="DE21" s="105">
        <f t="shared" si="113"/>
        <v>0</v>
      </c>
      <c r="DF21" s="105">
        <f t="shared" si="113"/>
        <v>0</v>
      </c>
      <c r="DG21" s="108"/>
      <c r="DH21" s="105">
        <f t="shared" si="108"/>
        <v>0</v>
      </c>
      <c r="DI21" s="105">
        <f t="shared" si="104"/>
        <v>0</v>
      </c>
      <c r="DJ21" s="105">
        <f t="shared" si="104"/>
        <v>0</v>
      </c>
      <c r="DK21" s="105">
        <f t="shared" si="104"/>
        <v>0</v>
      </c>
      <c r="DL21" s="105">
        <f t="shared" si="104"/>
        <v>0</v>
      </c>
      <c r="DM21" s="105">
        <f t="shared" si="104"/>
        <v>0</v>
      </c>
      <c r="DN21" s="105">
        <f t="shared" si="104"/>
        <v>0</v>
      </c>
      <c r="DO21" s="105">
        <f t="shared" si="104"/>
        <v>0</v>
      </c>
      <c r="DP21" s="105">
        <f t="shared" si="104"/>
        <v>0</v>
      </c>
      <c r="DQ21" s="105">
        <f t="shared" si="104"/>
        <v>0</v>
      </c>
      <c r="DR21" s="105">
        <f t="shared" si="104"/>
        <v>0</v>
      </c>
      <c r="DS21" s="105">
        <f t="shared" si="104"/>
        <v>0</v>
      </c>
      <c r="DT21" s="105">
        <f t="shared" si="104"/>
        <v>0</v>
      </c>
      <c r="DU21" s="105">
        <f t="shared" si="104"/>
        <v>0</v>
      </c>
      <c r="DV21" s="105">
        <f t="shared" si="104"/>
        <v>0</v>
      </c>
      <c r="DW21" s="105">
        <f t="shared" si="104"/>
        <v>0</v>
      </c>
      <c r="DX21" s="105">
        <f t="shared" si="104"/>
        <v>0</v>
      </c>
      <c r="DY21" s="105">
        <f t="shared" si="105"/>
        <v>0</v>
      </c>
      <c r="DZ21" s="105">
        <f t="shared" si="105"/>
        <v>0</v>
      </c>
      <c r="EA21" s="105">
        <f t="shared" si="105"/>
        <v>0</v>
      </c>
      <c r="EB21" s="105">
        <f t="shared" si="105"/>
        <v>0</v>
      </c>
      <c r="EC21" s="105">
        <f t="shared" si="105"/>
        <v>0</v>
      </c>
      <c r="ED21" s="105">
        <f t="shared" si="105"/>
        <v>0</v>
      </c>
      <c r="EE21" s="105">
        <f t="shared" si="105"/>
        <v>0</v>
      </c>
      <c r="EF21" s="105">
        <f t="shared" ref="EF21:FC31" si="114">IF($F21=EF$8,$H21)+IF($I21=EF$8,$G21)</f>
        <v>0</v>
      </c>
      <c r="EG21" s="105">
        <f t="shared" si="114"/>
        <v>0</v>
      </c>
      <c r="EH21" s="105">
        <f t="shared" si="114"/>
        <v>0</v>
      </c>
      <c r="EI21" s="105">
        <f t="shared" si="114"/>
        <v>0</v>
      </c>
      <c r="EJ21" s="105">
        <f t="shared" si="114"/>
        <v>0</v>
      </c>
      <c r="EK21" s="105">
        <f t="shared" si="114"/>
        <v>0</v>
      </c>
      <c r="EL21" s="105">
        <f t="shared" si="114"/>
        <v>0</v>
      </c>
      <c r="EM21" s="105">
        <f t="shared" si="114"/>
        <v>0</v>
      </c>
      <c r="EN21" s="105">
        <f t="shared" si="114"/>
        <v>0</v>
      </c>
      <c r="EO21" s="105">
        <f t="shared" si="114"/>
        <v>0</v>
      </c>
      <c r="EP21" s="105">
        <f t="shared" si="114"/>
        <v>0</v>
      </c>
      <c r="EQ21" s="105">
        <f t="shared" si="114"/>
        <v>0</v>
      </c>
      <c r="ER21" s="105">
        <f t="shared" si="114"/>
        <v>0</v>
      </c>
      <c r="ES21" s="105">
        <f t="shared" si="114"/>
        <v>0</v>
      </c>
      <c r="ET21" s="105">
        <f t="shared" si="114"/>
        <v>0</v>
      </c>
      <c r="EU21" s="105">
        <f t="shared" si="114"/>
        <v>0</v>
      </c>
      <c r="EV21" s="105">
        <f t="shared" si="114"/>
        <v>0</v>
      </c>
      <c r="EW21" s="105">
        <f t="shared" si="114"/>
        <v>0</v>
      </c>
      <c r="EX21" s="105">
        <f t="shared" si="114"/>
        <v>0</v>
      </c>
      <c r="EY21" s="105">
        <f t="shared" si="114"/>
        <v>0</v>
      </c>
      <c r="EZ21" s="105">
        <f t="shared" si="114"/>
        <v>0</v>
      </c>
      <c r="FA21" s="105">
        <f t="shared" si="114"/>
        <v>0</v>
      </c>
      <c r="FB21" s="105">
        <f t="shared" si="114"/>
        <v>0</v>
      </c>
      <c r="FC21" s="105">
        <f t="shared" si="114"/>
        <v>0</v>
      </c>
      <c r="FD21" s="45"/>
      <c r="FE21" s="45"/>
      <c r="FF21" s="55"/>
      <c r="FG21" s="55"/>
      <c r="FH21" s="2"/>
      <c r="FI21" s="2"/>
      <c r="FJ21" s="2"/>
      <c r="FK21" s="159"/>
      <c r="FL21" s="115" t="s">
        <v>149</v>
      </c>
      <c r="FM21" s="199"/>
      <c r="FN21" s="214"/>
      <c r="FO21" s="203">
        <f>FM21+FN21/10</f>
        <v>0</v>
      </c>
      <c r="FP21" s="205" t="str">
        <f>FL22</f>
        <v>Corée du Sud</v>
      </c>
      <c r="FQ21" s="2"/>
      <c r="FR21" s="10"/>
      <c r="FS21" s="41"/>
      <c r="FT21" s="2"/>
      <c r="FU21" s="2"/>
      <c r="FV21" s="2"/>
      <c r="FW21" s="2"/>
      <c r="FX21" s="197"/>
      <c r="FY21" s="207"/>
      <c r="FZ21" s="208"/>
      <c r="GA21" s="209"/>
      <c r="GB21" s="210"/>
      <c r="GC21" s="2"/>
      <c r="GD21" s="2"/>
      <c r="GE21" s="2"/>
      <c r="GF21" s="2"/>
      <c r="GG21" s="2"/>
      <c r="GH21" s="2"/>
      <c r="GI21" s="2"/>
      <c r="GJ21" s="9"/>
      <c r="GK21" s="11"/>
      <c r="GL21" s="2"/>
      <c r="GM21" s="2"/>
    </row>
    <row r="22" spans="2:195" ht="18.7" customHeight="1" x14ac:dyDescent="0.2">
      <c r="B22" s="43" t="s">
        <v>37</v>
      </c>
      <c r="C22" s="43" t="s">
        <v>38</v>
      </c>
      <c r="D22" s="2"/>
      <c r="E22" s="217" t="s">
        <v>9</v>
      </c>
      <c r="F22" s="43" t="str">
        <f>VLOOKUP(B22,Paramètres!$C$10:$D$57,2,0)</f>
        <v>Brésil</v>
      </c>
      <c r="G22" s="63"/>
      <c r="H22" s="64"/>
      <c r="I22" s="43" t="str">
        <f>VLOOKUP(C22,Paramètres!$C$10:$D$57,2,0)</f>
        <v>Maroc</v>
      </c>
      <c r="J22" s="173">
        <v>46185</v>
      </c>
      <c r="K22" s="91" t="s">
        <v>194</v>
      </c>
      <c r="L22" s="44" t="str">
        <f t="shared" si="97"/>
        <v>Non joué</v>
      </c>
      <c r="M22" s="103"/>
      <c r="N22" s="105">
        <f t="shared" si="109"/>
        <v>0</v>
      </c>
      <c r="O22" s="105">
        <f t="shared" si="109"/>
        <v>0</v>
      </c>
      <c r="P22" s="105">
        <f t="shared" si="109"/>
        <v>0</v>
      </c>
      <c r="Q22" s="105">
        <f t="shared" si="109"/>
        <v>0</v>
      </c>
      <c r="R22" s="105">
        <f t="shared" si="109"/>
        <v>0</v>
      </c>
      <c r="S22" s="105">
        <f t="shared" si="109"/>
        <v>0</v>
      </c>
      <c r="T22" s="105">
        <f t="shared" si="109"/>
        <v>0</v>
      </c>
      <c r="U22" s="105">
        <f t="shared" si="109"/>
        <v>0</v>
      </c>
      <c r="V22" s="105">
        <f t="shared" si="109"/>
        <v>0</v>
      </c>
      <c r="W22" s="105">
        <f t="shared" si="109"/>
        <v>0</v>
      </c>
      <c r="X22" s="105">
        <f t="shared" si="110"/>
        <v>0</v>
      </c>
      <c r="Y22" s="105">
        <f t="shared" si="110"/>
        <v>0</v>
      </c>
      <c r="Z22" s="105">
        <f t="shared" si="110"/>
        <v>0</v>
      </c>
      <c r="AA22" s="105">
        <f t="shared" si="110"/>
        <v>0</v>
      </c>
      <c r="AB22" s="105">
        <f t="shared" si="110"/>
        <v>0</v>
      </c>
      <c r="AC22" s="105">
        <f t="shared" si="110"/>
        <v>0</v>
      </c>
      <c r="AD22" s="105">
        <f t="shared" si="110"/>
        <v>0</v>
      </c>
      <c r="AE22" s="105">
        <f t="shared" si="110"/>
        <v>0</v>
      </c>
      <c r="AF22" s="105">
        <f t="shared" si="110"/>
        <v>0</v>
      </c>
      <c r="AG22" s="105">
        <f t="shared" si="110"/>
        <v>0</v>
      </c>
      <c r="AH22" s="105">
        <f t="shared" si="110"/>
        <v>0</v>
      </c>
      <c r="AI22" s="105">
        <f t="shared" si="110"/>
        <v>0</v>
      </c>
      <c r="AJ22" s="105">
        <f t="shared" si="110"/>
        <v>0</v>
      </c>
      <c r="AK22" s="105">
        <f t="shared" si="110"/>
        <v>0</v>
      </c>
      <c r="AL22" s="105">
        <f t="shared" si="112"/>
        <v>0</v>
      </c>
      <c r="AM22" s="105">
        <f t="shared" si="112"/>
        <v>0</v>
      </c>
      <c r="AN22" s="105">
        <f t="shared" si="112"/>
        <v>0</v>
      </c>
      <c r="AO22" s="105">
        <f t="shared" si="112"/>
        <v>0</v>
      </c>
      <c r="AP22" s="105">
        <f t="shared" si="112"/>
        <v>0</v>
      </c>
      <c r="AQ22" s="105">
        <f t="shared" si="112"/>
        <v>0</v>
      </c>
      <c r="AR22" s="105">
        <f t="shared" si="112"/>
        <v>0</v>
      </c>
      <c r="AS22" s="105">
        <f t="shared" si="112"/>
        <v>0</v>
      </c>
      <c r="AT22" s="105">
        <f t="shared" si="112"/>
        <v>0</v>
      </c>
      <c r="AU22" s="105">
        <f t="shared" si="112"/>
        <v>0</v>
      </c>
      <c r="AV22" s="105">
        <f t="shared" si="112"/>
        <v>0</v>
      </c>
      <c r="AW22" s="105">
        <f t="shared" si="112"/>
        <v>0</v>
      </c>
      <c r="AX22" s="105">
        <f t="shared" si="112"/>
        <v>0</v>
      </c>
      <c r="AY22" s="105">
        <f t="shared" si="112"/>
        <v>0</v>
      </c>
      <c r="AZ22" s="105">
        <f t="shared" si="112"/>
        <v>0</v>
      </c>
      <c r="BA22" s="105">
        <f t="shared" si="111"/>
        <v>0</v>
      </c>
      <c r="BB22" s="105">
        <f t="shared" si="111"/>
        <v>0</v>
      </c>
      <c r="BC22" s="105">
        <f t="shared" si="111"/>
        <v>0</v>
      </c>
      <c r="BD22" s="105">
        <f t="shared" si="111"/>
        <v>0</v>
      </c>
      <c r="BE22" s="105">
        <f t="shared" si="111"/>
        <v>0</v>
      </c>
      <c r="BF22" s="105">
        <f t="shared" si="111"/>
        <v>0</v>
      </c>
      <c r="BG22" s="105">
        <f t="shared" si="111"/>
        <v>0</v>
      </c>
      <c r="BH22" s="105">
        <f t="shared" si="111"/>
        <v>0</v>
      </c>
      <c r="BI22" s="105">
        <f t="shared" si="111"/>
        <v>0</v>
      </c>
      <c r="BJ22" s="108"/>
      <c r="BK22" s="105">
        <f t="shared" si="107"/>
        <v>0</v>
      </c>
      <c r="BL22" s="105">
        <f t="shared" si="101"/>
        <v>0</v>
      </c>
      <c r="BM22" s="105">
        <f t="shared" si="101"/>
        <v>0</v>
      </c>
      <c r="BN22" s="105">
        <f t="shared" si="101"/>
        <v>0</v>
      </c>
      <c r="BO22" s="105">
        <f t="shared" si="101"/>
        <v>0</v>
      </c>
      <c r="BP22" s="105">
        <f t="shared" si="101"/>
        <v>0</v>
      </c>
      <c r="BQ22" s="105">
        <f t="shared" si="101"/>
        <v>0</v>
      </c>
      <c r="BR22" s="105">
        <f t="shared" si="101"/>
        <v>0</v>
      </c>
      <c r="BS22" s="105">
        <f t="shared" si="101"/>
        <v>0</v>
      </c>
      <c r="BT22" s="105">
        <f t="shared" si="101"/>
        <v>0</v>
      </c>
      <c r="BU22" s="105">
        <f t="shared" si="101"/>
        <v>0</v>
      </c>
      <c r="BV22" s="105">
        <f t="shared" si="101"/>
        <v>0</v>
      </c>
      <c r="BW22" s="105">
        <f t="shared" si="101"/>
        <v>0</v>
      </c>
      <c r="BX22" s="105">
        <f t="shared" si="101"/>
        <v>0</v>
      </c>
      <c r="BY22" s="105">
        <f t="shared" si="101"/>
        <v>0</v>
      </c>
      <c r="BZ22" s="105">
        <f t="shared" si="101"/>
        <v>0</v>
      </c>
      <c r="CA22" s="105">
        <f t="shared" si="101"/>
        <v>0</v>
      </c>
      <c r="CB22" s="105">
        <f t="shared" si="102"/>
        <v>0</v>
      </c>
      <c r="CC22" s="105">
        <f t="shared" si="102"/>
        <v>0</v>
      </c>
      <c r="CD22" s="105">
        <f t="shared" si="102"/>
        <v>0</v>
      </c>
      <c r="CE22" s="105">
        <f t="shared" si="102"/>
        <v>0</v>
      </c>
      <c r="CF22" s="105">
        <f t="shared" si="102"/>
        <v>0</v>
      </c>
      <c r="CG22" s="105">
        <f t="shared" si="102"/>
        <v>0</v>
      </c>
      <c r="CH22" s="105">
        <f t="shared" si="102"/>
        <v>0</v>
      </c>
      <c r="CI22" s="105">
        <f t="shared" si="113"/>
        <v>0</v>
      </c>
      <c r="CJ22" s="105">
        <f t="shared" si="113"/>
        <v>0</v>
      </c>
      <c r="CK22" s="105">
        <f t="shared" si="113"/>
        <v>0</v>
      </c>
      <c r="CL22" s="105">
        <f t="shared" si="113"/>
        <v>0</v>
      </c>
      <c r="CM22" s="105">
        <f t="shared" si="113"/>
        <v>0</v>
      </c>
      <c r="CN22" s="105">
        <f t="shared" si="113"/>
        <v>0</v>
      </c>
      <c r="CO22" s="105">
        <f t="shared" si="113"/>
        <v>0</v>
      </c>
      <c r="CP22" s="105">
        <f t="shared" si="113"/>
        <v>0</v>
      </c>
      <c r="CQ22" s="105">
        <f t="shared" si="113"/>
        <v>0</v>
      </c>
      <c r="CR22" s="105">
        <f t="shared" si="113"/>
        <v>0</v>
      </c>
      <c r="CS22" s="105">
        <f t="shared" si="113"/>
        <v>0</v>
      </c>
      <c r="CT22" s="105">
        <f t="shared" si="113"/>
        <v>0</v>
      </c>
      <c r="CU22" s="105">
        <f t="shared" si="113"/>
        <v>0</v>
      </c>
      <c r="CV22" s="105">
        <f t="shared" si="113"/>
        <v>0</v>
      </c>
      <c r="CW22" s="105">
        <f t="shared" si="113"/>
        <v>0</v>
      </c>
      <c r="CX22" s="105">
        <f t="shared" si="113"/>
        <v>0</v>
      </c>
      <c r="CY22" s="105">
        <f t="shared" si="113"/>
        <v>0</v>
      </c>
      <c r="CZ22" s="105">
        <f t="shared" si="113"/>
        <v>0</v>
      </c>
      <c r="DA22" s="105">
        <f t="shared" si="113"/>
        <v>0</v>
      </c>
      <c r="DB22" s="105">
        <f t="shared" si="113"/>
        <v>0</v>
      </c>
      <c r="DC22" s="105">
        <f t="shared" si="113"/>
        <v>0</v>
      </c>
      <c r="DD22" s="105">
        <f t="shared" si="113"/>
        <v>0</v>
      </c>
      <c r="DE22" s="105">
        <f t="shared" si="113"/>
        <v>0</v>
      </c>
      <c r="DF22" s="105">
        <f t="shared" si="113"/>
        <v>0</v>
      </c>
      <c r="DG22" s="108"/>
      <c r="DH22" s="105">
        <f t="shared" si="108"/>
        <v>0</v>
      </c>
      <c r="DI22" s="105">
        <f t="shared" si="104"/>
        <v>0</v>
      </c>
      <c r="DJ22" s="105">
        <f t="shared" si="104"/>
        <v>0</v>
      </c>
      <c r="DK22" s="105">
        <f t="shared" si="104"/>
        <v>0</v>
      </c>
      <c r="DL22" s="105">
        <f t="shared" si="104"/>
        <v>0</v>
      </c>
      <c r="DM22" s="105">
        <f t="shared" si="104"/>
        <v>0</v>
      </c>
      <c r="DN22" s="105">
        <f t="shared" si="104"/>
        <v>0</v>
      </c>
      <c r="DO22" s="105">
        <f t="shared" si="104"/>
        <v>0</v>
      </c>
      <c r="DP22" s="105">
        <f t="shared" si="104"/>
        <v>0</v>
      </c>
      <c r="DQ22" s="105">
        <f t="shared" si="104"/>
        <v>0</v>
      </c>
      <c r="DR22" s="105">
        <f t="shared" si="104"/>
        <v>0</v>
      </c>
      <c r="DS22" s="105">
        <f t="shared" si="104"/>
        <v>0</v>
      </c>
      <c r="DT22" s="105">
        <f t="shared" si="104"/>
        <v>0</v>
      </c>
      <c r="DU22" s="105">
        <f t="shared" si="104"/>
        <v>0</v>
      </c>
      <c r="DV22" s="105">
        <f t="shared" si="104"/>
        <v>0</v>
      </c>
      <c r="DW22" s="105">
        <f t="shared" si="104"/>
        <v>0</v>
      </c>
      <c r="DX22" s="105">
        <f t="shared" si="104"/>
        <v>0</v>
      </c>
      <c r="DY22" s="105">
        <f t="shared" si="105"/>
        <v>0</v>
      </c>
      <c r="DZ22" s="105">
        <f t="shared" si="105"/>
        <v>0</v>
      </c>
      <c r="EA22" s="105">
        <f t="shared" si="105"/>
        <v>0</v>
      </c>
      <c r="EB22" s="105">
        <f t="shared" si="105"/>
        <v>0</v>
      </c>
      <c r="EC22" s="105">
        <f t="shared" si="105"/>
        <v>0</v>
      </c>
      <c r="ED22" s="105">
        <f t="shared" si="105"/>
        <v>0</v>
      </c>
      <c r="EE22" s="105">
        <f t="shared" si="105"/>
        <v>0</v>
      </c>
      <c r="EF22" s="105">
        <f t="shared" si="114"/>
        <v>0</v>
      </c>
      <c r="EG22" s="105">
        <f t="shared" si="114"/>
        <v>0</v>
      </c>
      <c r="EH22" s="105">
        <f t="shared" si="114"/>
        <v>0</v>
      </c>
      <c r="EI22" s="105">
        <f t="shared" si="114"/>
        <v>0</v>
      </c>
      <c r="EJ22" s="105">
        <f t="shared" si="114"/>
        <v>0</v>
      </c>
      <c r="EK22" s="105">
        <f t="shared" si="114"/>
        <v>0</v>
      </c>
      <c r="EL22" s="105">
        <f t="shared" si="114"/>
        <v>0</v>
      </c>
      <c r="EM22" s="105">
        <f t="shared" si="114"/>
        <v>0</v>
      </c>
      <c r="EN22" s="105">
        <f t="shared" si="114"/>
        <v>0</v>
      </c>
      <c r="EO22" s="105">
        <f t="shared" si="114"/>
        <v>0</v>
      </c>
      <c r="EP22" s="105">
        <f t="shared" si="114"/>
        <v>0</v>
      </c>
      <c r="EQ22" s="105">
        <f t="shared" si="114"/>
        <v>0</v>
      </c>
      <c r="ER22" s="105">
        <f t="shared" si="114"/>
        <v>0</v>
      </c>
      <c r="ES22" s="105">
        <f t="shared" si="114"/>
        <v>0</v>
      </c>
      <c r="ET22" s="105">
        <f t="shared" si="114"/>
        <v>0</v>
      </c>
      <c r="EU22" s="105">
        <f t="shared" si="114"/>
        <v>0</v>
      </c>
      <c r="EV22" s="105">
        <f t="shared" si="114"/>
        <v>0</v>
      </c>
      <c r="EW22" s="105">
        <f t="shared" si="114"/>
        <v>0</v>
      </c>
      <c r="EX22" s="105">
        <f t="shared" si="114"/>
        <v>0</v>
      </c>
      <c r="EY22" s="105">
        <f t="shared" si="114"/>
        <v>0</v>
      </c>
      <c r="EZ22" s="105">
        <f t="shared" si="114"/>
        <v>0</v>
      </c>
      <c r="FA22" s="105">
        <f t="shared" si="114"/>
        <v>0</v>
      </c>
      <c r="FB22" s="105">
        <f t="shared" si="114"/>
        <v>0</v>
      </c>
      <c r="FC22" s="105">
        <f t="shared" si="114"/>
        <v>0</v>
      </c>
      <c r="FD22" s="45"/>
      <c r="FE22" s="114" t="s">
        <v>66</v>
      </c>
      <c r="FF22" s="82" t="s">
        <v>2</v>
      </c>
      <c r="FG22" s="82" t="s">
        <v>6</v>
      </c>
      <c r="FH22" s="125" t="s">
        <v>3</v>
      </c>
      <c r="FI22" s="125" t="s">
        <v>4</v>
      </c>
      <c r="FJ22" s="126" t="s">
        <v>5</v>
      </c>
      <c r="FL22" s="116" t="str">
        <f>FF12</f>
        <v>Corée du Sud</v>
      </c>
      <c r="FM22" s="200"/>
      <c r="FN22" s="215"/>
      <c r="FO22" s="204"/>
      <c r="FP22" s="206"/>
      <c r="FQ22" s="2"/>
      <c r="FR22" s="10"/>
      <c r="FS22" s="41"/>
      <c r="FT22" s="2"/>
      <c r="FU22" s="2"/>
      <c r="FV22" s="2"/>
      <c r="FW22" s="2"/>
      <c r="FX22" s="51" t="s">
        <v>226</v>
      </c>
      <c r="FY22" s="41"/>
      <c r="FZ22" s="2"/>
      <c r="GA22" s="2"/>
      <c r="GC22" s="2"/>
      <c r="GD22" s="2"/>
      <c r="GE22" s="2"/>
      <c r="GF22" s="2"/>
      <c r="GG22" s="2"/>
      <c r="GH22" s="2"/>
      <c r="GI22" s="2"/>
      <c r="GJ22" s="9"/>
      <c r="GK22" s="11"/>
      <c r="GL22" s="2"/>
      <c r="GM22" s="2"/>
    </row>
    <row r="23" spans="2:195" ht="18.7" customHeight="1" x14ac:dyDescent="0.2">
      <c r="B23" s="48" t="s">
        <v>39</v>
      </c>
      <c r="C23" s="48" t="s">
        <v>40</v>
      </c>
      <c r="D23" s="2"/>
      <c r="E23" s="218"/>
      <c r="F23" s="48" t="str">
        <f>VLOOKUP(B23,Paramètres!$C$10:$D$57,2,0)</f>
        <v>Haïti</v>
      </c>
      <c r="G23" s="65"/>
      <c r="H23" s="66"/>
      <c r="I23" s="48" t="str">
        <f>VLOOKUP(C23,Paramètres!$C$10:$D$57,2,0)</f>
        <v>Ecosse</v>
      </c>
      <c r="J23" s="174">
        <v>46186</v>
      </c>
      <c r="K23" s="92" t="s">
        <v>195</v>
      </c>
      <c r="L23" s="49" t="str">
        <f t="shared" si="97"/>
        <v>Non joué</v>
      </c>
      <c r="M23" s="103"/>
      <c r="N23" s="105">
        <f t="shared" si="109"/>
        <v>0</v>
      </c>
      <c r="O23" s="105">
        <f t="shared" si="109"/>
        <v>0</v>
      </c>
      <c r="P23" s="105">
        <f t="shared" si="109"/>
        <v>0</v>
      </c>
      <c r="Q23" s="105">
        <f t="shared" si="109"/>
        <v>0</v>
      </c>
      <c r="R23" s="105">
        <f t="shared" si="109"/>
        <v>0</v>
      </c>
      <c r="S23" s="105">
        <f t="shared" si="109"/>
        <v>0</v>
      </c>
      <c r="T23" s="105">
        <f t="shared" si="109"/>
        <v>0</v>
      </c>
      <c r="U23" s="105">
        <f t="shared" si="109"/>
        <v>0</v>
      </c>
      <c r="V23" s="105">
        <f t="shared" si="109"/>
        <v>0</v>
      </c>
      <c r="W23" s="105">
        <f t="shared" si="109"/>
        <v>0</v>
      </c>
      <c r="X23" s="105">
        <f t="shared" si="110"/>
        <v>0</v>
      </c>
      <c r="Y23" s="105">
        <f t="shared" si="110"/>
        <v>0</v>
      </c>
      <c r="Z23" s="105">
        <f t="shared" si="110"/>
        <v>0</v>
      </c>
      <c r="AA23" s="105">
        <f t="shared" si="110"/>
        <v>0</v>
      </c>
      <c r="AB23" s="105">
        <f t="shared" si="110"/>
        <v>0</v>
      </c>
      <c r="AC23" s="105">
        <f t="shared" si="110"/>
        <v>0</v>
      </c>
      <c r="AD23" s="105">
        <f t="shared" si="110"/>
        <v>0</v>
      </c>
      <c r="AE23" s="105">
        <f t="shared" si="110"/>
        <v>0</v>
      </c>
      <c r="AF23" s="105">
        <f t="shared" si="110"/>
        <v>0</v>
      </c>
      <c r="AG23" s="105">
        <f t="shared" si="110"/>
        <v>0</v>
      </c>
      <c r="AH23" s="105">
        <f t="shared" si="110"/>
        <v>0</v>
      </c>
      <c r="AI23" s="105">
        <f t="shared" si="110"/>
        <v>0</v>
      </c>
      <c r="AJ23" s="105">
        <f t="shared" si="110"/>
        <v>0</v>
      </c>
      <c r="AK23" s="105">
        <f t="shared" si="110"/>
        <v>0</v>
      </c>
      <c r="AL23" s="105">
        <f t="shared" si="112"/>
        <v>0</v>
      </c>
      <c r="AM23" s="105">
        <f t="shared" si="112"/>
        <v>0</v>
      </c>
      <c r="AN23" s="105">
        <f t="shared" si="112"/>
        <v>0</v>
      </c>
      <c r="AO23" s="105">
        <f t="shared" si="112"/>
        <v>0</v>
      </c>
      <c r="AP23" s="105">
        <f t="shared" si="112"/>
        <v>0</v>
      </c>
      <c r="AQ23" s="105">
        <f t="shared" si="112"/>
        <v>0</v>
      </c>
      <c r="AR23" s="105">
        <f t="shared" si="112"/>
        <v>0</v>
      </c>
      <c r="AS23" s="105">
        <f t="shared" si="112"/>
        <v>0</v>
      </c>
      <c r="AT23" s="105">
        <f t="shared" si="112"/>
        <v>0</v>
      </c>
      <c r="AU23" s="105">
        <f t="shared" si="112"/>
        <v>0</v>
      </c>
      <c r="AV23" s="105">
        <f t="shared" si="112"/>
        <v>0</v>
      </c>
      <c r="AW23" s="105">
        <f t="shared" si="112"/>
        <v>0</v>
      </c>
      <c r="AX23" s="105">
        <f t="shared" si="112"/>
        <v>0</v>
      </c>
      <c r="AY23" s="105">
        <f t="shared" si="112"/>
        <v>0</v>
      </c>
      <c r="AZ23" s="105">
        <f t="shared" si="112"/>
        <v>0</v>
      </c>
      <c r="BA23" s="105">
        <f t="shared" si="111"/>
        <v>0</v>
      </c>
      <c r="BB23" s="105">
        <f t="shared" si="111"/>
        <v>0</v>
      </c>
      <c r="BC23" s="105">
        <f t="shared" si="111"/>
        <v>0</v>
      </c>
      <c r="BD23" s="105">
        <f t="shared" si="111"/>
        <v>0</v>
      </c>
      <c r="BE23" s="105">
        <f t="shared" si="111"/>
        <v>0</v>
      </c>
      <c r="BF23" s="105">
        <f t="shared" si="111"/>
        <v>0</v>
      </c>
      <c r="BG23" s="105">
        <f t="shared" si="111"/>
        <v>0</v>
      </c>
      <c r="BH23" s="105">
        <f t="shared" si="111"/>
        <v>0</v>
      </c>
      <c r="BI23" s="105">
        <f t="shared" si="111"/>
        <v>0</v>
      </c>
      <c r="BJ23" s="108"/>
      <c r="BK23" s="105">
        <f t="shared" si="107"/>
        <v>0</v>
      </c>
      <c r="BL23" s="105">
        <f t="shared" si="101"/>
        <v>0</v>
      </c>
      <c r="BM23" s="105">
        <f t="shared" si="101"/>
        <v>0</v>
      </c>
      <c r="BN23" s="105">
        <f t="shared" si="101"/>
        <v>0</v>
      </c>
      <c r="BO23" s="105">
        <f t="shared" si="101"/>
        <v>0</v>
      </c>
      <c r="BP23" s="105">
        <f t="shared" si="101"/>
        <v>0</v>
      </c>
      <c r="BQ23" s="105">
        <f t="shared" si="101"/>
        <v>0</v>
      </c>
      <c r="BR23" s="105">
        <f t="shared" si="101"/>
        <v>0</v>
      </c>
      <c r="BS23" s="105">
        <f t="shared" si="101"/>
        <v>0</v>
      </c>
      <c r="BT23" s="105">
        <f t="shared" si="101"/>
        <v>0</v>
      </c>
      <c r="BU23" s="105">
        <f t="shared" si="101"/>
        <v>0</v>
      </c>
      <c r="BV23" s="105">
        <f t="shared" si="101"/>
        <v>0</v>
      </c>
      <c r="BW23" s="105">
        <f t="shared" si="101"/>
        <v>0</v>
      </c>
      <c r="BX23" s="105">
        <f t="shared" si="101"/>
        <v>0</v>
      </c>
      <c r="BY23" s="105">
        <f t="shared" si="101"/>
        <v>0</v>
      </c>
      <c r="BZ23" s="105">
        <f t="shared" si="101"/>
        <v>0</v>
      </c>
      <c r="CA23" s="105">
        <f t="shared" si="101"/>
        <v>0</v>
      </c>
      <c r="CB23" s="105">
        <f t="shared" si="102"/>
        <v>0</v>
      </c>
      <c r="CC23" s="105">
        <f t="shared" si="102"/>
        <v>0</v>
      </c>
      <c r="CD23" s="105">
        <f t="shared" si="102"/>
        <v>0</v>
      </c>
      <c r="CE23" s="105">
        <f t="shared" si="102"/>
        <v>0</v>
      </c>
      <c r="CF23" s="105">
        <f t="shared" si="102"/>
        <v>0</v>
      </c>
      <c r="CG23" s="105">
        <f t="shared" si="102"/>
        <v>0</v>
      </c>
      <c r="CH23" s="105">
        <f t="shared" si="102"/>
        <v>0</v>
      </c>
      <c r="CI23" s="105">
        <f t="shared" si="113"/>
        <v>0</v>
      </c>
      <c r="CJ23" s="105">
        <f t="shared" si="113"/>
        <v>0</v>
      </c>
      <c r="CK23" s="105">
        <f t="shared" si="113"/>
        <v>0</v>
      </c>
      <c r="CL23" s="105">
        <f t="shared" si="113"/>
        <v>0</v>
      </c>
      <c r="CM23" s="105">
        <f t="shared" si="113"/>
        <v>0</v>
      </c>
      <c r="CN23" s="105">
        <f t="shared" si="113"/>
        <v>0</v>
      </c>
      <c r="CO23" s="105">
        <f t="shared" si="113"/>
        <v>0</v>
      </c>
      <c r="CP23" s="105">
        <f t="shared" si="113"/>
        <v>0</v>
      </c>
      <c r="CQ23" s="105">
        <f t="shared" si="113"/>
        <v>0</v>
      </c>
      <c r="CR23" s="105">
        <f t="shared" si="113"/>
        <v>0</v>
      </c>
      <c r="CS23" s="105">
        <f t="shared" si="113"/>
        <v>0</v>
      </c>
      <c r="CT23" s="105">
        <f t="shared" si="113"/>
        <v>0</v>
      </c>
      <c r="CU23" s="105">
        <f t="shared" si="113"/>
        <v>0</v>
      </c>
      <c r="CV23" s="105">
        <f t="shared" si="113"/>
        <v>0</v>
      </c>
      <c r="CW23" s="105">
        <f t="shared" si="113"/>
        <v>0</v>
      </c>
      <c r="CX23" s="105">
        <f t="shared" si="113"/>
        <v>0</v>
      </c>
      <c r="CY23" s="105">
        <f t="shared" si="113"/>
        <v>0</v>
      </c>
      <c r="CZ23" s="105">
        <f t="shared" si="113"/>
        <v>0</v>
      </c>
      <c r="DA23" s="105">
        <f t="shared" si="113"/>
        <v>0</v>
      </c>
      <c r="DB23" s="105">
        <f t="shared" si="113"/>
        <v>0</v>
      </c>
      <c r="DC23" s="105">
        <f t="shared" si="113"/>
        <v>0</v>
      </c>
      <c r="DD23" s="105">
        <f t="shared" si="113"/>
        <v>0</v>
      </c>
      <c r="DE23" s="105">
        <f t="shared" si="113"/>
        <v>0</v>
      </c>
      <c r="DF23" s="105">
        <f t="shared" si="113"/>
        <v>0</v>
      </c>
      <c r="DG23" s="108"/>
      <c r="DH23" s="105">
        <f t="shared" si="108"/>
        <v>0</v>
      </c>
      <c r="DI23" s="105">
        <f t="shared" si="104"/>
        <v>0</v>
      </c>
      <c r="DJ23" s="105">
        <f t="shared" si="104"/>
        <v>0</v>
      </c>
      <c r="DK23" s="105">
        <f t="shared" si="104"/>
        <v>0</v>
      </c>
      <c r="DL23" s="105">
        <f t="shared" si="104"/>
        <v>0</v>
      </c>
      <c r="DM23" s="105">
        <f t="shared" si="104"/>
        <v>0</v>
      </c>
      <c r="DN23" s="105">
        <f t="shared" si="104"/>
        <v>0</v>
      </c>
      <c r="DO23" s="105">
        <f t="shared" si="104"/>
        <v>0</v>
      </c>
      <c r="DP23" s="105">
        <f t="shared" si="104"/>
        <v>0</v>
      </c>
      <c r="DQ23" s="105">
        <f t="shared" si="104"/>
        <v>0</v>
      </c>
      <c r="DR23" s="105">
        <f t="shared" si="104"/>
        <v>0</v>
      </c>
      <c r="DS23" s="105">
        <f t="shared" si="104"/>
        <v>0</v>
      </c>
      <c r="DT23" s="105">
        <f t="shared" si="104"/>
        <v>0</v>
      </c>
      <c r="DU23" s="105">
        <f t="shared" si="104"/>
        <v>0</v>
      </c>
      <c r="DV23" s="105">
        <f t="shared" si="104"/>
        <v>0</v>
      </c>
      <c r="DW23" s="105">
        <f t="shared" si="104"/>
        <v>0</v>
      </c>
      <c r="DX23" s="105">
        <f t="shared" si="104"/>
        <v>0</v>
      </c>
      <c r="DY23" s="105">
        <f t="shared" si="105"/>
        <v>0</v>
      </c>
      <c r="DZ23" s="105">
        <f t="shared" si="105"/>
        <v>0</v>
      </c>
      <c r="EA23" s="105">
        <f t="shared" si="105"/>
        <v>0</v>
      </c>
      <c r="EB23" s="105">
        <f t="shared" si="105"/>
        <v>0</v>
      </c>
      <c r="EC23" s="105">
        <f t="shared" si="105"/>
        <v>0</v>
      </c>
      <c r="ED23" s="105">
        <f t="shared" si="105"/>
        <v>0</v>
      </c>
      <c r="EE23" s="105">
        <f t="shared" si="105"/>
        <v>0</v>
      </c>
      <c r="EF23" s="105">
        <f t="shared" si="114"/>
        <v>0</v>
      </c>
      <c r="EG23" s="105">
        <f t="shared" si="114"/>
        <v>0</v>
      </c>
      <c r="EH23" s="105">
        <f t="shared" si="114"/>
        <v>0</v>
      </c>
      <c r="EI23" s="105">
        <f t="shared" si="114"/>
        <v>0</v>
      </c>
      <c r="EJ23" s="105">
        <f t="shared" si="114"/>
        <v>0</v>
      </c>
      <c r="EK23" s="105">
        <f t="shared" si="114"/>
        <v>0</v>
      </c>
      <c r="EL23" s="105">
        <f t="shared" si="114"/>
        <v>0</v>
      </c>
      <c r="EM23" s="105">
        <f t="shared" si="114"/>
        <v>0</v>
      </c>
      <c r="EN23" s="105">
        <f t="shared" si="114"/>
        <v>0</v>
      </c>
      <c r="EO23" s="105">
        <f t="shared" si="114"/>
        <v>0</v>
      </c>
      <c r="EP23" s="105">
        <f t="shared" si="114"/>
        <v>0</v>
      </c>
      <c r="EQ23" s="105">
        <f t="shared" si="114"/>
        <v>0</v>
      </c>
      <c r="ER23" s="105">
        <f t="shared" si="114"/>
        <v>0</v>
      </c>
      <c r="ES23" s="105">
        <f t="shared" si="114"/>
        <v>0</v>
      </c>
      <c r="ET23" s="105">
        <f t="shared" si="114"/>
        <v>0</v>
      </c>
      <c r="EU23" s="105">
        <f t="shared" si="114"/>
        <v>0</v>
      </c>
      <c r="EV23" s="105">
        <f t="shared" si="114"/>
        <v>0</v>
      </c>
      <c r="EW23" s="105">
        <f t="shared" si="114"/>
        <v>0</v>
      </c>
      <c r="EX23" s="105">
        <f t="shared" si="114"/>
        <v>0</v>
      </c>
      <c r="EY23" s="105">
        <f t="shared" si="114"/>
        <v>0</v>
      </c>
      <c r="EZ23" s="105">
        <f t="shared" si="114"/>
        <v>0</v>
      </c>
      <c r="FA23" s="105">
        <f t="shared" si="114"/>
        <v>0</v>
      </c>
      <c r="FB23" s="105">
        <f t="shared" si="114"/>
        <v>0</v>
      </c>
      <c r="FC23" s="105">
        <f t="shared" si="114"/>
        <v>0</v>
      </c>
      <c r="FD23" s="45"/>
      <c r="FE23" s="113">
        <v>1</v>
      </c>
      <c r="FF23" s="77" t="str">
        <f>Paramètres!O18</f>
        <v>Brésil</v>
      </c>
      <c r="FG23" s="76">
        <f>Paramètres!P18</f>
        <v>0</v>
      </c>
      <c r="FH23" s="80">
        <f>Paramètres!Q18</f>
        <v>0</v>
      </c>
      <c r="FI23" s="80">
        <f>Paramètres!R18</f>
        <v>0</v>
      </c>
      <c r="FJ23" s="80">
        <f>Paramètres!S18</f>
        <v>0</v>
      </c>
      <c r="FL23" s="117" t="s">
        <v>150</v>
      </c>
      <c r="FM23" s="200"/>
      <c r="FN23" s="215"/>
      <c r="FO23" s="204">
        <f>FM23+FN23/10</f>
        <v>0</v>
      </c>
      <c r="FP23" s="206" t="str">
        <f>FL24</f>
        <v>Bosnie-Herzégovine</v>
      </c>
      <c r="FQ23" s="2"/>
      <c r="FR23" s="38"/>
      <c r="FS23" s="8" t="s">
        <v>0</v>
      </c>
      <c r="FT23" s="4" t="s">
        <v>1</v>
      </c>
      <c r="FU23" s="8" t="s">
        <v>70</v>
      </c>
      <c r="FV23" s="8" t="s">
        <v>71</v>
      </c>
      <c r="FW23" s="2"/>
      <c r="FX23" s="9"/>
      <c r="FY23" s="41"/>
      <c r="FZ23" s="2"/>
      <c r="GA23" s="2"/>
      <c r="GC23" s="2"/>
      <c r="GD23" s="2"/>
      <c r="GE23" s="2"/>
      <c r="GF23" s="2"/>
      <c r="GG23" s="2"/>
      <c r="GH23" s="2"/>
      <c r="GI23" s="2"/>
      <c r="GJ23" s="9"/>
      <c r="GK23" s="11"/>
      <c r="GL23" s="2"/>
      <c r="GM23" s="2"/>
    </row>
    <row r="24" spans="2:195" ht="18.7" customHeight="1" x14ac:dyDescent="0.2">
      <c r="B24" s="48" t="s">
        <v>38</v>
      </c>
      <c r="C24" s="48" t="s">
        <v>40</v>
      </c>
      <c r="D24" s="2"/>
      <c r="E24" s="218"/>
      <c r="F24" s="48" t="str">
        <f>VLOOKUP(B24,Paramètres!$C$10:$D$57,2,0)</f>
        <v>Maroc</v>
      </c>
      <c r="G24" s="65"/>
      <c r="H24" s="66"/>
      <c r="I24" s="48" t="str">
        <f>VLOOKUP(C24,Paramètres!$C$10:$D$57,2,0)</f>
        <v>Ecosse</v>
      </c>
      <c r="J24" s="175">
        <v>46192</v>
      </c>
      <c r="K24" s="92" t="s">
        <v>196</v>
      </c>
      <c r="L24" s="49" t="str">
        <f t="shared" si="97"/>
        <v>Non joué</v>
      </c>
      <c r="M24" s="103"/>
      <c r="N24" s="105">
        <f t="shared" si="109"/>
        <v>0</v>
      </c>
      <c r="O24" s="105">
        <f t="shared" si="109"/>
        <v>0</v>
      </c>
      <c r="P24" s="105">
        <f t="shared" si="109"/>
        <v>0</v>
      </c>
      <c r="Q24" s="105">
        <f t="shared" si="109"/>
        <v>0</v>
      </c>
      <c r="R24" s="105">
        <f t="shared" si="109"/>
        <v>0</v>
      </c>
      <c r="S24" s="105">
        <f t="shared" si="109"/>
        <v>0</v>
      </c>
      <c r="T24" s="105">
        <f t="shared" si="109"/>
        <v>0</v>
      </c>
      <c r="U24" s="105">
        <f t="shared" si="109"/>
        <v>0</v>
      </c>
      <c r="V24" s="105">
        <f t="shared" si="109"/>
        <v>0</v>
      </c>
      <c r="W24" s="105">
        <f t="shared" si="109"/>
        <v>0</v>
      </c>
      <c r="X24" s="105">
        <f t="shared" si="110"/>
        <v>0</v>
      </c>
      <c r="Y24" s="105">
        <f t="shared" si="110"/>
        <v>0</v>
      </c>
      <c r="Z24" s="105">
        <f t="shared" si="110"/>
        <v>0</v>
      </c>
      <c r="AA24" s="105">
        <f t="shared" si="110"/>
        <v>0</v>
      </c>
      <c r="AB24" s="105">
        <f t="shared" si="110"/>
        <v>0</v>
      </c>
      <c r="AC24" s="105">
        <f t="shared" si="110"/>
        <v>0</v>
      </c>
      <c r="AD24" s="105">
        <f t="shared" si="110"/>
        <v>0</v>
      </c>
      <c r="AE24" s="105">
        <f t="shared" si="110"/>
        <v>0</v>
      </c>
      <c r="AF24" s="105">
        <f t="shared" si="110"/>
        <v>0</v>
      </c>
      <c r="AG24" s="105">
        <f t="shared" si="110"/>
        <v>0</v>
      </c>
      <c r="AH24" s="105">
        <f t="shared" si="110"/>
        <v>0</v>
      </c>
      <c r="AI24" s="105">
        <f t="shared" si="110"/>
        <v>0</v>
      </c>
      <c r="AJ24" s="105">
        <f t="shared" si="110"/>
        <v>0</v>
      </c>
      <c r="AK24" s="105">
        <f t="shared" si="110"/>
        <v>0</v>
      </c>
      <c r="AL24" s="105">
        <f t="shared" si="112"/>
        <v>0</v>
      </c>
      <c r="AM24" s="105">
        <f t="shared" si="112"/>
        <v>0</v>
      </c>
      <c r="AN24" s="105">
        <f t="shared" si="112"/>
        <v>0</v>
      </c>
      <c r="AO24" s="105">
        <f t="shared" si="112"/>
        <v>0</v>
      </c>
      <c r="AP24" s="105">
        <f t="shared" si="112"/>
        <v>0</v>
      </c>
      <c r="AQ24" s="105">
        <f t="shared" si="112"/>
        <v>0</v>
      </c>
      <c r="AR24" s="105">
        <f t="shared" si="112"/>
        <v>0</v>
      </c>
      <c r="AS24" s="105">
        <f t="shared" si="112"/>
        <v>0</v>
      </c>
      <c r="AT24" s="105">
        <f t="shared" si="112"/>
        <v>0</v>
      </c>
      <c r="AU24" s="105">
        <f t="shared" si="112"/>
        <v>0</v>
      </c>
      <c r="AV24" s="105">
        <f t="shared" si="112"/>
        <v>0</v>
      </c>
      <c r="AW24" s="105">
        <f t="shared" si="112"/>
        <v>0</v>
      </c>
      <c r="AX24" s="105">
        <f t="shared" si="112"/>
        <v>0</v>
      </c>
      <c r="AY24" s="105">
        <f t="shared" si="112"/>
        <v>0</v>
      </c>
      <c r="AZ24" s="105">
        <f t="shared" si="112"/>
        <v>0</v>
      </c>
      <c r="BA24" s="105">
        <f t="shared" si="111"/>
        <v>0</v>
      </c>
      <c r="BB24" s="105">
        <f t="shared" si="111"/>
        <v>0</v>
      </c>
      <c r="BC24" s="105">
        <f t="shared" si="111"/>
        <v>0</v>
      </c>
      <c r="BD24" s="105">
        <f t="shared" si="111"/>
        <v>0</v>
      </c>
      <c r="BE24" s="105">
        <f t="shared" si="111"/>
        <v>0</v>
      </c>
      <c r="BF24" s="105">
        <f t="shared" si="111"/>
        <v>0</v>
      </c>
      <c r="BG24" s="105">
        <f t="shared" si="111"/>
        <v>0</v>
      </c>
      <c r="BH24" s="105">
        <f t="shared" si="111"/>
        <v>0</v>
      </c>
      <c r="BI24" s="105">
        <f t="shared" si="111"/>
        <v>0</v>
      </c>
      <c r="BJ24" s="108"/>
      <c r="BK24" s="105">
        <f t="shared" si="107"/>
        <v>0</v>
      </c>
      <c r="BL24" s="105">
        <f t="shared" si="101"/>
        <v>0</v>
      </c>
      <c r="BM24" s="105">
        <f t="shared" si="101"/>
        <v>0</v>
      </c>
      <c r="BN24" s="105">
        <f t="shared" si="101"/>
        <v>0</v>
      </c>
      <c r="BO24" s="105">
        <f t="shared" si="101"/>
        <v>0</v>
      </c>
      <c r="BP24" s="105">
        <f t="shared" si="101"/>
        <v>0</v>
      </c>
      <c r="BQ24" s="105">
        <f t="shared" si="101"/>
        <v>0</v>
      </c>
      <c r="BR24" s="105">
        <f t="shared" si="101"/>
        <v>0</v>
      </c>
      <c r="BS24" s="105">
        <f t="shared" si="101"/>
        <v>0</v>
      </c>
      <c r="BT24" s="105">
        <f t="shared" si="101"/>
        <v>0</v>
      </c>
      <c r="BU24" s="105">
        <f t="shared" si="101"/>
        <v>0</v>
      </c>
      <c r="BV24" s="105">
        <f t="shared" si="101"/>
        <v>0</v>
      </c>
      <c r="BW24" s="105">
        <f t="shared" si="101"/>
        <v>0</v>
      </c>
      <c r="BX24" s="105">
        <f t="shared" si="101"/>
        <v>0</v>
      </c>
      <c r="BY24" s="105">
        <f t="shared" si="101"/>
        <v>0</v>
      </c>
      <c r="BZ24" s="105">
        <f t="shared" si="101"/>
        <v>0</v>
      </c>
      <c r="CA24" s="105">
        <f t="shared" si="101"/>
        <v>0</v>
      </c>
      <c r="CB24" s="105">
        <f t="shared" si="102"/>
        <v>0</v>
      </c>
      <c r="CC24" s="105">
        <f t="shared" si="102"/>
        <v>0</v>
      </c>
      <c r="CD24" s="105">
        <f t="shared" si="102"/>
        <v>0</v>
      </c>
      <c r="CE24" s="105">
        <f t="shared" si="102"/>
        <v>0</v>
      </c>
      <c r="CF24" s="105">
        <f t="shared" si="102"/>
        <v>0</v>
      </c>
      <c r="CG24" s="105">
        <f t="shared" si="102"/>
        <v>0</v>
      </c>
      <c r="CH24" s="105">
        <f t="shared" si="102"/>
        <v>0</v>
      </c>
      <c r="CI24" s="105">
        <f t="shared" si="113"/>
        <v>0</v>
      </c>
      <c r="CJ24" s="105">
        <f t="shared" si="113"/>
        <v>0</v>
      </c>
      <c r="CK24" s="105">
        <f t="shared" si="113"/>
        <v>0</v>
      </c>
      <c r="CL24" s="105">
        <f t="shared" si="113"/>
        <v>0</v>
      </c>
      <c r="CM24" s="105">
        <f t="shared" si="113"/>
        <v>0</v>
      </c>
      <c r="CN24" s="105">
        <f t="shared" si="113"/>
        <v>0</v>
      </c>
      <c r="CO24" s="105">
        <f t="shared" si="113"/>
        <v>0</v>
      </c>
      <c r="CP24" s="105">
        <f t="shared" si="113"/>
        <v>0</v>
      </c>
      <c r="CQ24" s="105">
        <f t="shared" si="113"/>
        <v>0</v>
      </c>
      <c r="CR24" s="105">
        <f t="shared" si="113"/>
        <v>0</v>
      </c>
      <c r="CS24" s="105">
        <f t="shared" si="113"/>
        <v>0</v>
      </c>
      <c r="CT24" s="105">
        <f t="shared" si="113"/>
        <v>0</v>
      </c>
      <c r="CU24" s="105">
        <f t="shared" si="113"/>
        <v>0</v>
      </c>
      <c r="CV24" s="105">
        <f t="shared" si="113"/>
        <v>0</v>
      </c>
      <c r="CW24" s="105">
        <f t="shared" si="113"/>
        <v>0</v>
      </c>
      <c r="CX24" s="105">
        <f t="shared" si="113"/>
        <v>0</v>
      </c>
      <c r="CY24" s="105">
        <f t="shared" si="113"/>
        <v>0</v>
      </c>
      <c r="CZ24" s="105">
        <f t="shared" si="113"/>
        <v>0</v>
      </c>
      <c r="DA24" s="105">
        <f t="shared" si="113"/>
        <v>0</v>
      </c>
      <c r="DB24" s="105">
        <f t="shared" si="113"/>
        <v>0</v>
      </c>
      <c r="DC24" s="105">
        <f t="shared" si="113"/>
        <v>0</v>
      </c>
      <c r="DD24" s="105">
        <f t="shared" si="113"/>
        <v>0</v>
      </c>
      <c r="DE24" s="105">
        <f t="shared" si="113"/>
        <v>0</v>
      </c>
      <c r="DF24" s="105">
        <f t="shared" si="113"/>
        <v>0</v>
      </c>
      <c r="DG24" s="108"/>
      <c r="DH24" s="105">
        <f t="shared" si="108"/>
        <v>0</v>
      </c>
      <c r="DI24" s="105">
        <f t="shared" si="104"/>
        <v>0</v>
      </c>
      <c r="DJ24" s="105">
        <f t="shared" si="104"/>
        <v>0</v>
      </c>
      <c r="DK24" s="105">
        <f t="shared" si="104"/>
        <v>0</v>
      </c>
      <c r="DL24" s="105">
        <f t="shared" si="104"/>
        <v>0</v>
      </c>
      <c r="DM24" s="105">
        <f t="shared" si="104"/>
        <v>0</v>
      </c>
      <c r="DN24" s="105">
        <f t="shared" si="104"/>
        <v>0</v>
      </c>
      <c r="DO24" s="105">
        <f t="shared" si="104"/>
        <v>0</v>
      </c>
      <c r="DP24" s="105">
        <f t="shared" si="104"/>
        <v>0</v>
      </c>
      <c r="DQ24" s="105">
        <f t="shared" si="104"/>
        <v>0</v>
      </c>
      <c r="DR24" s="105">
        <f t="shared" si="104"/>
        <v>0</v>
      </c>
      <c r="DS24" s="105">
        <f t="shared" si="104"/>
        <v>0</v>
      </c>
      <c r="DT24" s="105">
        <f t="shared" si="104"/>
        <v>0</v>
      </c>
      <c r="DU24" s="105">
        <f t="shared" si="104"/>
        <v>0</v>
      </c>
      <c r="DV24" s="105">
        <f t="shared" si="104"/>
        <v>0</v>
      </c>
      <c r="DW24" s="105">
        <f t="shared" si="104"/>
        <v>0</v>
      </c>
      <c r="DX24" s="105">
        <f t="shared" si="104"/>
        <v>0</v>
      </c>
      <c r="DY24" s="105">
        <f t="shared" si="105"/>
        <v>0</v>
      </c>
      <c r="DZ24" s="105">
        <f t="shared" si="105"/>
        <v>0</v>
      </c>
      <c r="EA24" s="105">
        <f t="shared" si="105"/>
        <v>0</v>
      </c>
      <c r="EB24" s="105">
        <f t="shared" si="105"/>
        <v>0</v>
      </c>
      <c r="EC24" s="105">
        <f t="shared" si="105"/>
        <v>0</v>
      </c>
      <c r="ED24" s="105">
        <f t="shared" si="105"/>
        <v>0</v>
      </c>
      <c r="EE24" s="105">
        <f t="shared" si="105"/>
        <v>0</v>
      </c>
      <c r="EF24" s="105">
        <f t="shared" si="114"/>
        <v>0</v>
      </c>
      <c r="EG24" s="105">
        <f t="shared" si="114"/>
        <v>0</v>
      </c>
      <c r="EH24" s="105">
        <f t="shared" si="114"/>
        <v>0</v>
      </c>
      <c r="EI24" s="105">
        <f t="shared" si="114"/>
        <v>0</v>
      </c>
      <c r="EJ24" s="105">
        <f t="shared" si="114"/>
        <v>0</v>
      </c>
      <c r="EK24" s="105">
        <f t="shared" si="114"/>
        <v>0</v>
      </c>
      <c r="EL24" s="105">
        <f t="shared" si="114"/>
        <v>0</v>
      </c>
      <c r="EM24" s="105">
        <f t="shared" si="114"/>
        <v>0</v>
      </c>
      <c r="EN24" s="105">
        <f t="shared" si="114"/>
        <v>0</v>
      </c>
      <c r="EO24" s="105">
        <f t="shared" si="114"/>
        <v>0</v>
      </c>
      <c r="EP24" s="105">
        <f t="shared" si="114"/>
        <v>0</v>
      </c>
      <c r="EQ24" s="105">
        <f t="shared" si="114"/>
        <v>0</v>
      </c>
      <c r="ER24" s="105">
        <f t="shared" si="114"/>
        <v>0</v>
      </c>
      <c r="ES24" s="105">
        <f t="shared" si="114"/>
        <v>0</v>
      </c>
      <c r="ET24" s="105">
        <f t="shared" si="114"/>
        <v>0</v>
      </c>
      <c r="EU24" s="105">
        <f t="shared" si="114"/>
        <v>0</v>
      </c>
      <c r="EV24" s="105">
        <f t="shared" si="114"/>
        <v>0</v>
      </c>
      <c r="EW24" s="105">
        <f t="shared" si="114"/>
        <v>0</v>
      </c>
      <c r="EX24" s="105">
        <f t="shared" si="114"/>
        <v>0</v>
      </c>
      <c r="EY24" s="105">
        <f t="shared" si="114"/>
        <v>0</v>
      </c>
      <c r="EZ24" s="105">
        <f t="shared" si="114"/>
        <v>0</v>
      </c>
      <c r="FA24" s="105">
        <f t="shared" si="114"/>
        <v>0</v>
      </c>
      <c r="FB24" s="105">
        <f t="shared" si="114"/>
        <v>0</v>
      </c>
      <c r="FC24" s="105">
        <f t="shared" si="114"/>
        <v>0</v>
      </c>
      <c r="FD24" s="45"/>
      <c r="FE24" s="113">
        <v>2</v>
      </c>
      <c r="FF24" s="77" t="str">
        <f>Paramètres!O19</f>
        <v>Maroc</v>
      </c>
      <c r="FG24" s="76">
        <f>Paramètres!P19</f>
        <v>0</v>
      </c>
      <c r="FH24" s="80">
        <f>Paramètres!Q19</f>
        <v>0</v>
      </c>
      <c r="FI24" s="80">
        <f>Paramètres!R19</f>
        <v>0</v>
      </c>
      <c r="FJ24" s="80">
        <f>Paramètres!S19</f>
        <v>0</v>
      </c>
      <c r="FL24" s="136" t="str">
        <f>FF18</f>
        <v>Bosnie-Herzégovine</v>
      </c>
      <c r="FM24" s="207"/>
      <c r="FN24" s="216"/>
      <c r="FO24" s="209"/>
      <c r="FP24" s="210"/>
      <c r="FQ24" s="2"/>
      <c r="FR24" s="195" t="str">
        <f>IF(ISBLANK(FM21),"",VLOOKUP(LARGE(FO21:FO24,1),FO21:FP24,2,0))</f>
        <v/>
      </c>
      <c r="FS24" s="199"/>
      <c r="FT24" s="201"/>
      <c r="FU24" s="203">
        <f>FS24+FT24/10</f>
        <v>0</v>
      </c>
      <c r="FV24" s="205" t="str">
        <f>FR24</f>
        <v/>
      </c>
      <c r="FW24" s="2"/>
      <c r="FX24" s="9"/>
      <c r="FY24" s="41"/>
      <c r="FZ24" s="2"/>
      <c r="GA24" s="2"/>
      <c r="GC24" s="2"/>
      <c r="GD24" s="2"/>
      <c r="GE24" s="2"/>
      <c r="GF24" s="2"/>
      <c r="GG24" s="2"/>
      <c r="GH24" s="2"/>
      <c r="GI24" s="2"/>
      <c r="GJ24" s="9"/>
      <c r="GK24" s="11"/>
      <c r="GL24" s="2"/>
      <c r="GM24" s="2"/>
    </row>
    <row r="25" spans="2:195" ht="18.7" customHeight="1" x14ac:dyDescent="0.2">
      <c r="B25" s="48" t="s">
        <v>37</v>
      </c>
      <c r="C25" s="48" t="s">
        <v>39</v>
      </c>
      <c r="D25" s="2"/>
      <c r="E25" s="218"/>
      <c r="F25" s="48" t="str">
        <f>VLOOKUP(B25,Paramètres!$C$10:$D$57,2,0)</f>
        <v>Brésil</v>
      </c>
      <c r="G25" s="65"/>
      <c r="H25" s="66"/>
      <c r="I25" s="48" t="str">
        <f>VLOOKUP(C25,Paramètres!$C$10:$D$57,2,0)</f>
        <v>Haïti</v>
      </c>
      <c r="J25" s="175">
        <v>46192</v>
      </c>
      <c r="K25" s="93" t="s">
        <v>194</v>
      </c>
      <c r="L25" s="49" t="str">
        <f t="shared" si="97"/>
        <v>Non joué</v>
      </c>
      <c r="M25" s="103"/>
      <c r="N25" s="105">
        <f t="shared" si="109"/>
        <v>0</v>
      </c>
      <c r="O25" s="105">
        <f t="shared" si="109"/>
        <v>0</v>
      </c>
      <c r="P25" s="105">
        <f t="shared" si="109"/>
        <v>0</v>
      </c>
      <c r="Q25" s="105">
        <f t="shared" si="109"/>
        <v>0</v>
      </c>
      <c r="R25" s="105">
        <f t="shared" si="109"/>
        <v>0</v>
      </c>
      <c r="S25" s="105">
        <f t="shared" si="109"/>
        <v>0</v>
      </c>
      <c r="T25" s="105">
        <f t="shared" si="109"/>
        <v>0</v>
      </c>
      <c r="U25" s="105">
        <f t="shared" si="109"/>
        <v>0</v>
      </c>
      <c r="V25" s="105">
        <f t="shared" si="109"/>
        <v>0</v>
      </c>
      <c r="W25" s="105">
        <f t="shared" si="109"/>
        <v>0</v>
      </c>
      <c r="X25" s="105">
        <f t="shared" si="110"/>
        <v>0</v>
      </c>
      <c r="Y25" s="105">
        <f t="shared" si="110"/>
        <v>0</v>
      </c>
      <c r="Z25" s="105">
        <f t="shared" si="110"/>
        <v>0</v>
      </c>
      <c r="AA25" s="105">
        <f t="shared" si="110"/>
        <v>0</v>
      </c>
      <c r="AB25" s="105">
        <f t="shared" si="110"/>
        <v>0</v>
      </c>
      <c r="AC25" s="105">
        <f t="shared" si="110"/>
        <v>0</v>
      </c>
      <c r="AD25" s="105">
        <f t="shared" si="110"/>
        <v>0</v>
      </c>
      <c r="AE25" s="105">
        <f t="shared" si="110"/>
        <v>0</v>
      </c>
      <c r="AF25" s="105">
        <f t="shared" si="110"/>
        <v>0</v>
      </c>
      <c r="AG25" s="105">
        <f t="shared" si="110"/>
        <v>0</v>
      </c>
      <c r="AH25" s="105">
        <f t="shared" si="110"/>
        <v>0</v>
      </c>
      <c r="AI25" s="105">
        <f t="shared" si="110"/>
        <v>0</v>
      </c>
      <c r="AJ25" s="105">
        <f t="shared" si="110"/>
        <v>0</v>
      </c>
      <c r="AK25" s="105">
        <f t="shared" si="110"/>
        <v>0</v>
      </c>
      <c r="AL25" s="105">
        <f t="shared" si="112"/>
        <v>0</v>
      </c>
      <c r="AM25" s="105">
        <f t="shared" si="112"/>
        <v>0</v>
      </c>
      <c r="AN25" s="105">
        <f t="shared" si="112"/>
        <v>0</v>
      </c>
      <c r="AO25" s="105">
        <f t="shared" si="112"/>
        <v>0</v>
      </c>
      <c r="AP25" s="105">
        <f t="shared" si="112"/>
        <v>0</v>
      </c>
      <c r="AQ25" s="105">
        <f t="shared" si="112"/>
        <v>0</v>
      </c>
      <c r="AR25" s="105">
        <f t="shared" si="112"/>
        <v>0</v>
      </c>
      <c r="AS25" s="105">
        <f t="shared" si="112"/>
        <v>0</v>
      </c>
      <c r="AT25" s="105">
        <f t="shared" si="112"/>
        <v>0</v>
      </c>
      <c r="AU25" s="105">
        <f t="shared" si="112"/>
        <v>0</v>
      </c>
      <c r="AV25" s="105">
        <f t="shared" si="112"/>
        <v>0</v>
      </c>
      <c r="AW25" s="105">
        <f t="shared" si="112"/>
        <v>0</v>
      </c>
      <c r="AX25" s="105">
        <f t="shared" si="112"/>
        <v>0</v>
      </c>
      <c r="AY25" s="105">
        <f t="shared" si="112"/>
        <v>0</v>
      </c>
      <c r="AZ25" s="105">
        <f t="shared" si="112"/>
        <v>0</v>
      </c>
      <c r="BA25" s="105">
        <f t="shared" si="111"/>
        <v>0</v>
      </c>
      <c r="BB25" s="105">
        <f t="shared" si="111"/>
        <v>0</v>
      </c>
      <c r="BC25" s="105">
        <f t="shared" si="111"/>
        <v>0</v>
      </c>
      <c r="BD25" s="105">
        <f t="shared" si="111"/>
        <v>0</v>
      </c>
      <c r="BE25" s="105">
        <f t="shared" si="111"/>
        <v>0</v>
      </c>
      <c r="BF25" s="105">
        <f t="shared" si="111"/>
        <v>0</v>
      </c>
      <c r="BG25" s="105">
        <f t="shared" si="111"/>
        <v>0</v>
      </c>
      <c r="BH25" s="105">
        <f t="shared" si="111"/>
        <v>0</v>
      </c>
      <c r="BI25" s="105">
        <f t="shared" si="111"/>
        <v>0</v>
      </c>
      <c r="BJ25" s="108"/>
      <c r="BK25" s="105">
        <f t="shared" si="107"/>
        <v>0</v>
      </c>
      <c r="BL25" s="105">
        <f t="shared" si="101"/>
        <v>0</v>
      </c>
      <c r="BM25" s="105">
        <f t="shared" si="101"/>
        <v>0</v>
      </c>
      <c r="BN25" s="105">
        <f t="shared" si="101"/>
        <v>0</v>
      </c>
      <c r="BO25" s="105">
        <f t="shared" si="101"/>
        <v>0</v>
      </c>
      <c r="BP25" s="105">
        <f t="shared" si="101"/>
        <v>0</v>
      </c>
      <c r="BQ25" s="105">
        <f t="shared" si="101"/>
        <v>0</v>
      </c>
      <c r="BR25" s="105">
        <f t="shared" si="101"/>
        <v>0</v>
      </c>
      <c r="BS25" s="105">
        <f t="shared" si="101"/>
        <v>0</v>
      </c>
      <c r="BT25" s="105">
        <f t="shared" si="101"/>
        <v>0</v>
      </c>
      <c r="BU25" s="105">
        <f t="shared" si="101"/>
        <v>0</v>
      </c>
      <c r="BV25" s="105">
        <f t="shared" si="101"/>
        <v>0</v>
      </c>
      <c r="BW25" s="105">
        <f t="shared" si="101"/>
        <v>0</v>
      </c>
      <c r="BX25" s="105">
        <f t="shared" si="101"/>
        <v>0</v>
      </c>
      <c r="BY25" s="105">
        <f t="shared" si="101"/>
        <v>0</v>
      </c>
      <c r="BZ25" s="105">
        <f t="shared" si="101"/>
        <v>0</v>
      </c>
      <c r="CA25" s="105">
        <f t="shared" ref="CA25:CP40" si="115">IF($F25=CA$8,$G25)+IF($I25=CA$8,$H25)</f>
        <v>0</v>
      </c>
      <c r="CB25" s="105">
        <f t="shared" si="102"/>
        <v>0</v>
      </c>
      <c r="CC25" s="105">
        <f t="shared" si="102"/>
        <v>0</v>
      </c>
      <c r="CD25" s="105">
        <f t="shared" si="102"/>
        <v>0</v>
      </c>
      <c r="CE25" s="105">
        <f t="shared" si="102"/>
        <v>0</v>
      </c>
      <c r="CF25" s="105">
        <f t="shared" si="102"/>
        <v>0</v>
      </c>
      <c r="CG25" s="105">
        <f t="shared" si="102"/>
        <v>0</v>
      </c>
      <c r="CH25" s="105">
        <f t="shared" si="102"/>
        <v>0</v>
      </c>
      <c r="CI25" s="105">
        <f t="shared" si="113"/>
        <v>0</v>
      </c>
      <c r="CJ25" s="105">
        <f t="shared" si="113"/>
        <v>0</v>
      </c>
      <c r="CK25" s="105">
        <f t="shared" si="113"/>
        <v>0</v>
      </c>
      <c r="CL25" s="105">
        <f t="shared" si="113"/>
        <v>0</v>
      </c>
      <c r="CM25" s="105">
        <f t="shared" si="113"/>
        <v>0</v>
      </c>
      <c r="CN25" s="105">
        <f t="shared" si="113"/>
        <v>0</v>
      </c>
      <c r="CO25" s="105">
        <f t="shared" si="113"/>
        <v>0</v>
      </c>
      <c r="CP25" s="105">
        <f t="shared" si="113"/>
        <v>0</v>
      </c>
      <c r="CQ25" s="105">
        <f t="shared" si="113"/>
        <v>0</v>
      </c>
      <c r="CR25" s="105">
        <f t="shared" si="113"/>
        <v>0</v>
      </c>
      <c r="CS25" s="105">
        <f t="shared" si="113"/>
        <v>0</v>
      </c>
      <c r="CT25" s="105">
        <f t="shared" si="113"/>
        <v>0</v>
      </c>
      <c r="CU25" s="105">
        <f t="shared" si="113"/>
        <v>0</v>
      </c>
      <c r="CV25" s="105">
        <f t="shared" si="113"/>
        <v>0</v>
      </c>
      <c r="CW25" s="105">
        <f t="shared" si="113"/>
        <v>0</v>
      </c>
      <c r="CX25" s="105">
        <f t="shared" si="113"/>
        <v>0</v>
      </c>
      <c r="CY25" s="105">
        <f t="shared" si="113"/>
        <v>0</v>
      </c>
      <c r="CZ25" s="105">
        <f t="shared" si="113"/>
        <v>0</v>
      </c>
      <c r="DA25" s="105">
        <f t="shared" si="113"/>
        <v>0</v>
      </c>
      <c r="DB25" s="105">
        <f t="shared" si="113"/>
        <v>0</v>
      </c>
      <c r="DC25" s="105">
        <f t="shared" si="113"/>
        <v>0</v>
      </c>
      <c r="DD25" s="105">
        <f t="shared" si="113"/>
        <v>0</v>
      </c>
      <c r="DE25" s="105">
        <f t="shared" si="113"/>
        <v>0</v>
      </c>
      <c r="DF25" s="105">
        <f t="shared" si="113"/>
        <v>0</v>
      </c>
      <c r="DG25" s="108"/>
      <c r="DH25" s="105">
        <f t="shared" si="108"/>
        <v>0</v>
      </c>
      <c r="DI25" s="105">
        <f t="shared" si="104"/>
        <v>0</v>
      </c>
      <c r="DJ25" s="105">
        <f t="shared" si="104"/>
        <v>0</v>
      </c>
      <c r="DK25" s="105">
        <f t="shared" si="104"/>
        <v>0</v>
      </c>
      <c r="DL25" s="105">
        <f t="shared" si="104"/>
        <v>0</v>
      </c>
      <c r="DM25" s="105">
        <f t="shared" si="104"/>
        <v>0</v>
      </c>
      <c r="DN25" s="105">
        <f t="shared" si="104"/>
        <v>0</v>
      </c>
      <c r="DO25" s="105">
        <f t="shared" si="104"/>
        <v>0</v>
      </c>
      <c r="DP25" s="105">
        <f t="shared" si="104"/>
        <v>0</v>
      </c>
      <c r="DQ25" s="105">
        <f t="shared" si="104"/>
        <v>0</v>
      </c>
      <c r="DR25" s="105">
        <f t="shared" si="104"/>
        <v>0</v>
      </c>
      <c r="DS25" s="105">
        <f t="shared" si="104"/>
        <v>0</v>
      </c>
      <c r="DT25" s="105">
        <f t="shared" si="104"/>
        <v>0</v>
      </c>
      <c r="DU25" s="105">
        <f t="shared" si="104"/>
        <v>0</v>
      </c>
      <c r="DV25" s="105">
        <f t="shared" si="104"/>
        <v>0</v>
      </c>
      <c r="DW25" s="105">
        <f t="shared" si="104"/>
        <v>0</v>
      </c>
      <c r="DX25" s="105">
        <f t="shared" ref="DX25:EM40" si="116">IF($F25=DX$8,$H25)+IF($I25=DX$8,$G25)</f>
        <v>0</v>
      </c>
      <c r="DY25" s="105">
        <f t="shared" si="105"/>
        <v>0</v>
      </c>
      <c r="DZ25" s="105">
        <f t="shared" si="105"/>
        <v>0</v>
      </c>
      <c r="EA25" s="105">
        <f t="shared" si="105"/>
        <v>0</v>
      </c>
      <c r="EB25" s="105">
        <f t="shared" si="105"/>
        <v>0</v>
      </c>
      <c r="EC25" s="105">
        <f t="shared" si="105"/>
        <v>0</v>
      </c>
      <c r="ED25" s="105">
        <f t="shared" si="105"/>
        <v>0</v>
      </c>
      <c r="EE25" s="105">
        <f t="shared" si="105"/>
        <v>0</v>
      </c>
      <c r="EF25" s="105">
        <f t="shared" si="114"/>
        <v>0</v>
      </c>
      <c r="EG25" s="105">
        <f t="shared" si="114"/>
        <v>0</v>
      </c>
      <c r="EH25" s="105">
        <f t="shared" si="114"/>
        <v>0</v>
      </c>
      <c r="EI25" s="105">
        <f t="shared" si="114"/>
        <v>0</v>
      </c>
      <c r="EJ25" s="105">
        <f t="shared" si="114"/>
        <v>0</v>
      </c>
      <c r="EK25" s="105">
        <f t="shared" si="114"/>
        <v>0</v>
      </c>
      <c r="EL25" s="105">
        <f t="shared" si="114"/>
        <v>0</v>
      </c>
      <c r="EM25" s="105">
        <f t="shared" si="114"/>
        <v>0</v>
      </c>
      <c r="EN25" s="105">
        <f t="shared" si="114"/>
        <v>0</v>
      </c>
      <c r="EO25" s="105">
        <f t="shared" si="114"/>
        <v>0</v>
      </c>
      <c r="EP25" s="105">
        <f t="shared" si="114"/>
        <v>0</v>
      </c>
      <c r="EQ25" s="105">
        <f t="shared" si="114"/>
        <v>0</v>
      </c>
      <c r="ER25" s="105">
        <f t="shared" si="114"/>
        <v>0</v>
      </c>
      <c r="ES25" s="105">
        <f t="shared" si="114"/>
        <v>0</v>
      </c>
      <c r="ET25" s="105">
        <f t="shared" si="114"/>
        <v>0</v>
      </c>
      <c r="EU25" s="105">
        <f t="shared" si="114"/>
        <v>0</v>
      </c>
      <c r="EV25" s="105">
        <f t="shared" si="114"/>
        <v>0</v>
      </c>
      <c r="EW25" s="105">
        <f t="shared" si="114"/>
        <v>0</v>
      </c>
      <c r="EX25" s="105">
        <f t="shared" si="114"/>
        <v>0</v>
      </c>
      <c r="EY25" s="105">
        <f t="shared" si="114"/>
        <v>0</v>
      </c>
      <c r="EZ25" s="105">
        <f t="shared" si="114"/>
        <v>0</v>
      </c>
      <c r="FA25" s="105">
        <f t="shared" si="114"/>
        <v>0</v>
      </c>
      <c r="FB25" s="105">
        <f t="shared" si="114"/>
        <v>0</v>
      </c>
      <c r="FC25" s="105">
        <f t="shared" si="114"/>
        <v>0</v>
      </c>
      <c r="FD25" s="45"/>
      <c r="FE25" s="113">
        <v>3</v>
      </c>
      <c r="FF25" s="50" t="str">
        <f>Paramètres!O20</f>
        <v>Haïti</v>
      </c>
      <c r="FG25" s="47">
        <f>Paramètres!P20</f>
        <v>0</v>
      </c>
      <c r="FH25" s="81">
        <f>Paramètres!Q20</f>
        <v>0</v>
      </c>
      <c r="FI25" s="81">
        <f>Paramètres!R20</f>
        <v>0</v>
      </c>
      <c r="FJ25" s="81">
        <f>Paramètres!S20</f>
        <v>0</v>
      </c>
      <c r="FL25" s="51" t="s">
        <v>204</v>
      </c>
      <c r="FM25" s="41"/>
      <c r="FN25" s="42"/>
      <c r="FO25" s="8"/>
      <c r="FP25" s="8"/>
      <c r="FQ25" s="4"/>
      <c r="FR25" s="196"/>
      <c r="FS25" s="200"/>
      <c r="FT25" s="202"/>
      <c r="FU25" s="204"/>
      <c r="FV25" s="206"/>
      <c r="FW25" s="2"/>
      <c r="FX25" s="9"/>
      <c r="FY25" s="41"/>
      <c r="FZ25" s="2"/>
      <c r="GA25" s="2"/>
      <c r="GC25" s="2"/>
      <c r="GD25" s="2"/>
      <c r="GE25" s="2"/>
      <c r="GF25" s="2"/>
      <c r="GG25" s="2"/>
      <c r="GH25" s="2"/>
      <c r="GI25" s="2"/>
      <c r="GJ25" s="198"/>
      <c r="GK25" s="198"/>
      <c r="GL25" s="2"/>
      <c r="GM25" s="2"/>
    </row>
    <row r="26" spans="2:195" ht="18.7" customHeight="1" x14ac:dyDescent="0.2">
      <c r="B26" s="48" t="s">
        <v>40</v>
      </c>
      <c r="C26" s="48" t="s">
        <v>37</v>
      </c>
      <c r="D26" s="2"/>
      <c r="E26" s="218"/>
      <c r="F26" s="48" t="str">
        <f>VLOOKUP(B26,Paramètres!$C$10:$D$57,2,0)</f>
        <v>Ecosse</v>
      </c>
      <c r="G26" s="65"/>
      <c r="H26" s="66"/>
      <c r="I26" s="48" t="str">
        <f>VLOOKUP(C26,Paramètres!$C$10:$D$57,2,0)</f>
        <v>Brésil</v>
      </c>
      <c r="J26" s="174">
        <v>46197</v>
      </c>
      <c r="K26" s="92" t="s">
        <v>197</v>
      </c>
      <c r="L26" s="49" t="str">
        <f t="shared" si="97"/>
        <v>Non joué</v>
      </c>
      <c r="M26" s="103"/>
      <c r="N26" s="105">
        <f t="shared" si="109"/>
        <v>0</v>
      </c>
      <c r="O26" s="105">
        <f t="shared" si="109"/>
        <v>0</v>
      </c>
      <c r="P26" s="105">
        <f t="shared" si="109"/>
        <v>0</v>
      </c>
      <c r="Q26" s="105">
        <f t="shared" si="109"/>
        <v>0</v>
      </c>
      <c r="R26" s="105">
        <f t="shared" si="109"/>
        <v>0</v>
      </c>
      <c r="S26" s="105">
        <f t="shared" si="109"/>
        <v>0</v>
      </c>
      <c r="T26" s="105">
        <f t="shared" si="109"/>
        <v>0</v>
      </c>
      <c r="U26" s="105">
        <f t="shared" si="109"/>
        <v>0</v>
      </c>
      <c r="V26" s="105">
        <f t="shared" si="109"/>
        <v>0</v>
      </c>
      <c r="W26" s="105">
        <f t="shared" si="109"/>
        <v>0</v>
      </c>
      <c r="X26" s="105">
        <f t="shared" si="110"/>
        <v>0</v>
      </c>
      <c r="Y26" s="105">
        <f t="shared" si="110"/>
        <v>0</v>
      </c>
      <c r="Z26" s="105">
        <f t="shared" si="110"/>
        <v>0</v>
      </c>
      <c r="AA26" s="105">
        <f t="shared" si="110"/>
        <v>0</v>
      </c>
      <c r="AB26" s="105">
        <f t="shared" si="110"/>
        <v>0</v>
      </c>
      <c r="AC26" s="105">
        <f t="shared" si="110"/>
        <v>0</v>
      </c>
      <c r="AD26" s="105">
        <f t="shared" si="110"/>
        <v>0</v>
      </c>
      <c r="AE26" s="105">
        <f t="shared" si="110"/>
        <v>0</v>
      </c>
      <c r="AF26" s="105">
        <f t="shared" si="110"/>
        <v>0</v>
      </c>
      <c r="AG26" s="105">
        <f t="shared" si="110"/>
        <v>0</v>
      </c>
      <c r="AH26" s="105">
        <f t="shared" si="110"/>
        <v>0</v>
      </c>
      <c r="AI26" s="105">
        <f t="shared" si="110"/>
        <v>0</v>
      </c>
      <c r="AJ26" s="105">
        <f t="shared" si="110"/>
        <v>0</v>
      </c>
      <c r="AK26" s="105">
        <f t="shared" si="110"/>
        <v>0</v>
      </c>
      <c r="AL26" s="105">
        <f t="shared" si="112"/>
        <v>0</v>
      </c>
      <c r="AM26" s="105">
        <f t="shared" si="112"/>
        <v>0</v>
      </c>
      <c r="AN26" s="105">
        <f t="shared" si="112"/>
        <v>0</v>
      </c>
      <c r="AO26" s="105">
        <f t="shared" si="112"/>
        <v>0</v>
      </c>
      <c r="AP26" s="105">
        <f t="shared" si="112"/>
        <v>0</v>
      </c>
      <c r="AQ26" s="105">
        <f t="shared" si="112"/>
        <v>0</v>
      </c>
      <c r="AR26" s="105">
        <f t="shared" si="112"/>
        <v>0</v>
      </c>
      <c r="AS26" s="105">
        <f t="shared" si="112"/>
        <v>0</v>
      </c>
      <c r="AT26" s="105">
        <f t="shared" si="112"/>
        <v>0</v>
      </c>
      <c r="AU26" s="105">
        <f t="shared" si="112"/>
        <v>0</v>
      </c>
      <c r="AV26" s="105">
        <f t="shared" si="112"/>
        <v>0</v>
      </c>
      <c r="AW26" s="105">
        <f t="shared" si="112"/>
        <v>0</v>
      </c>
      <c r="AX26" s="105">
        <f t="shared" si="112"/>
        <v>0</v>
      </c>
      <c r="AY26" s="105">
        <f t="shared" si="112"/>
        <v>0</v>
      </c>
      <c r="AZ26" s="105">
        <f t="shared" si="112"/>
        <v>0</v>
      </c>
      <c r="BA26" s="105">
        <f t="shared" si="111"/>
        <v>0</v>
      </c>
      <c r="BB26" s="105">
        <f t="shared" si="111"/>
        <v>0</v>
      </c>
      <c r="BC26" s="105">
        <f t="shared" si="111"/>
        <v>0</v>
      </c>
      <c r="BD26" s="105">
        <f t="shared" si="111"/>
        <v>0</v>
      </c>
      <c r="BE26" s="105">
        <f t="shared" si="111"/>
        <v>0</v>
      </c>
      <c r="BF26" s="105">
        <f t="shared" si="111"/>
        <v>0</v>
      </c>
      <c r="BG26" s="105">
        <f t="shared" si="111"/>
        <v>0</v>
      </c>
      <c r="BH26" s="105">
        <f t="shared" si="111"/>
        <v>0</v>
      </c>
      <c r="BI26" s="105">
        <f t="shared" si="111"/>
        <v>0</v>
      </c>
      <c r="BJ26" s="108"/>
      <c r="BK26" s="105">
        <f t="shared" si="107"/>
        <v>0</v>
      </c>
      <c r="BL26" s="105">
        <f t="shared" si="107"/>
        <v>0</v>
      </c>
      <c r="BM26" s="105">
        <f t="shared" si="107"/>
        <v>0</v>
      </c>
      <c r="BN26" s="105">
        <f t="shared" si="107"/>
        <v>0</v>
      </c>
      <c r="BO26" s="105">
        <f t="shared" si="107"/>
        <v>0</v>
      </c>
      <c r="BP26" s="105">
        <f t="shared" si="107"/>
        <v>0</v>
      </c>
      <c r="BQ26" s="105">
        <f t="shared" si="107"/>
        <v>0</v>
      </c>
      <c r="BR26" s="105">
        <f t="shared" si="107"/>
        <v>0</v>
      </c>
      <c r="BS26" s="105">
        <f t="shared" si="107"/>
        <v>0</v>
      </c>
      <c r="BT26" s="105">
        <f t="shared" si="107"/>
        <v>0</v>
      </c>
      <c r="BU26" s="105">
        <f t="shared" si="107"/>
        <v>0</v>
      </c>
      <c r="BV26" s="105">
        <f t="shared" si="107"/>
        <v>0</v>
      </c>
      <c r="BW26" s="105">
        <f t="shared" si="107"/>
        <v>0</v>
      </c>
      <c r="BX26" s="105">
        <f t="shared" si="107"/>
        <v>0</v>
      </c>
      <c r="BY26" s="105">
        <f t="shared" si="107"/>
        <v>0</v>
      </c>
      <c r="BZ26" s="105">
        <f t="shared" si="107"/>
        <v>0</v>
      </c>
      <c r="CA26" s="105">
        <f t="shared" si="115"/>
        <v>0</v>
      </c>
      <c r="CB26" s="105">
        <f t="shared" si="115"/>
        <v>0</v>
      </c>
      <c r="CC26" s="105">
        <f t="shared" si="115"/>
        <v>0</v>
      </c>
      <c r="CD26" s="105">
        <f t="shared" si="115"/>
        <v>0</v>
      </c>
      <c r="CE26" s="105">
        <f t="shared" si="115"/>
        <v>0</v>
      </c>
      <c r="CF26" s="105">
        <f t="shared" si="115"/>
        <v>0</v>
      </c>
      <c r="CG26" s="105">
        <f t="shared" si="115"/>
        <v>0</v>
      </c>
      <c r="CH26" s="105">
        <f t="shared" si="115"/>
        <v>0</v>
      </c>
      <c r="CI26" s="105">
        <f t="shared" si="115"/>
        <v>0</v>
      </c>
      <c r="CJ26" s="105">
        <f t="shared" si="115"/>
        <v>0</v>
      </c>
      <c r="CK26" s="105">
        <f t="shared" si="115"/>
        <v>0</v>
      </c>
      <c r="CL26" s="105">
        <f t="shared" si="115"/>
        <v>0</v>
      </c>
      <c r="CM26" s="105">
        <f t="shared" si="115"/>
        <v>0</v>
      </c>
      <c r="CN26" s="105">
        <f t="shared" si="115"/>
        <v>0</v>
      </c>
      <c r="CO26" s="105">
        <f t="shared" si="115"/>
        <v>0</v>
      </c>
      <c r="CP26" s="105">
        <f t="shared" si="115"/>
        <v>0</v>
      </c>
      <c r="CQ26" s="105">
        <f t="shared" si="113"/>
        <v>0</v>
      </c>
      <c r="CR26" s="105">
        <f t="shared" si="113"/>
        <v>0</v>
      </c>
      <c r="CS26" s="105">
        <f t="shared" si="113"/>
        <v>0</v>
      </c>
      <c r="CT26" s="105">
        <f t="shared" si="113"/>
        <v>0</v>
      </c>
      <c r="CU26" s="105">
        <f t="shared" si="113"/>
        <v>0</v>
      </c>
      <c r="CV26" s="105">
        <f t="shared" si="113"/>
        <v>0</v>
      </c>
      <c r="CW26" s="105">
        <f t="shared" si="113"/>
        <v>0</v>
      </c>
      <c r="CX26" s="105">
        <f t="shared" si="113"/>
        <v>0</v>
      </c>
      <c r="CY26" s="105">
        <f t="shared" si="113"/>
        <v>0</v>
      </c>
      <c r="CZ26" s="105">
        <f t="shared" si="113"/>
        <v>0</v>
      </c>
      <c r="DA26" s="105">
        <f t="shared" si="113"/>
        <v>0</v>
      </c>
      <c r="DB26" s="105">
        <f t="shared" si="113"/>
        <v>0</v>
      </c>
      <c r="DC26" s="105">
        <f t="shared" si="113"/>
        <v>0</v>
      </c>
      <c r="DD26" s="105">
        <f t="shared" si="113"/>
        <v>0</v>
      </c>
      <c r="DE26" s="105">
        <f t="shared" si="113"/>
        <v>0</v>
      </c>
      <c r="DF26" s="105">
        <f t="shared" si="113"/>
        <v>0</v>
      </c>
      <c r="DG26" s="108"/>
      <c r="DH26" s="105">
        <f t="shared" si="108"/>
        <v>0</v>
      </c>
      <c r="DI26" s="105">
        <f t="shared" si="108"/>
        <v>0</v>
      </c>
      <c r="DJ26" s="105">
        <f t="shared" si="108"/>
        <v>0</v>
      </c>
      <c r="DK26" s="105">
        <f t="shared" si="108"/>
        <v>0</v>
      </c>
      <c r="DL26" s="105">
        <f t="shared" si="108"/>
        <v>0</v>
      </c>
      <c r="DM26" s="105">
        <f t="shared" si="108"/>
        <v>0</v>
      </c>
      <c r="DN26" s="105">
        <f t="shared" si="108"/>
        <v>0</v>
      </c>
      <c r="DO26" s="105">
        <f t="shared" si="108"/>
        <v>0</v>
      </c>
      <c r="DP26" s="105">
        <f t="shared" si="108"/>
        <v>0</v>
      </c>
      <c r="DQ26" s="105">
        <f t="shared" si="108"/>
        <v>0</v>
      </c>
      <c r="DR26" s="105">
        <f t="shared" si="108"/>
        <v>0</v>
      </c>
      <c r="DS26" s="105">
        <f t="shared" si="108"/>
        <v>0</v>
      </c>
      <c r="DT26" s="105">
        <f t="shared" si="108"/>
        <v>0</v>
      </c>
      <c r="DU26" s="105">
        <f t="shared" si="108"/>
        <v>0</v>
      </c>
      <c r="DV26" s="105">
        <f t="shared" si="108"/>
        <v>0</v>
      </c>
      <c r="DW26" s="105">
        <f t="shared" si="108"/>
        <v>0</v>
      </c>
      <c r="DX26" s="105">
        <f t="shared" si="116"/>
        <v>0</v>
      </c>
      <c r="DY26" s="105">
        <f t="shared" si="116"/>
        <v>0</v>
      </c>
      <c r="DZ26" s="105">
        <f t="shared" si="116"/>
        <v>0</v>
      </c>
      <c r="EA26" s="105">
        <f t="shared" si="116"/>
        <v>0</v>
      </c>
      <c r="EB26" s="105">
        <f t="shared" si="116"/>
        <v>0</v>
      </c>
      <c r="EC26" s="105">
        <f t="shared" si="116"/>
        <v>0</v>
      </c>
      <c r="ED26" s="105">
        <f t="shared" si="116"/>
        <v>0</v>
      </c>
      <c r="EE26" s="105">
        <f t="shared" si="116"/>
        <v>0</v>
      </c>
      <c r="EF26" s="105">
        <f t="shared" si="116"/>
        <v>0</v>
      </c>
      <c r="EG26" s="105">
        <f t="shared" si="116"/>
        <v>0</v>
      </c>
      <c r="EH26" s="105">
        <f t="shared" si="116"/>
        <v>0</v>
      </c>
      <c r="EI26" s="105">
        <f t="shared" si="116"/>
        <v>0</v>
      </c>
      <c r="EJ26" s="105">
        <f t="shared" si="116"/>
        <v>0</v>
      </c>
      <c r="EK26" s="105">
        <f t="shared" si="116"/>
        <v>0</v>
      </c>
      <c r="EL26" s="105">
        <f t="shared" si="116"/>
        <v>0</v>
      </c>
      <c r="EM26" s="105">
        <f t="shared" si="116"/>
        <v>0</v>
      </c>
      <c r="EN26" s="105">
        <f t="shared" si="114"/>
        <v>0</v>
      </c>
      <c r="EO26" s="105">
        <f t="shared" si="114"/>
        <v>0</v>
      </c>
      <c r="EP26" s="105">
        <f t="shared" si="114"/>
        <v>0</v>
      </c>
      <c r="EQ26" s="105">
        <f t="shared" si="114"/>
        <v>0</v>
      </c>
      <c r="ER26" s="105">
        <f t="shared" si="114"/>
        <v>0</v>
      </c>
      <c r="ES26" s="105">
        <f t="shared" si="114"/>
        <v>0</v>
      </c>
      <c r="ET26" s="105">
        <f t="shared" si="114"/>
        <v>0</v>
      </c>
      <c r="EU26" s="105">
        <f t="shared" si="114"/>
        <v>0</v>
      </c>
      <c r="EV26" s="105">
        <f t="shared" si="114"/>
        <v>0</v>
      </c>
      <c r="EW26" s="105">
        <f t="shared" si="114"/>
        <v>0</v>
      </c>
      <c r="EX26" s="105">
        <f t="shared" si="114"/>
        <v>0</v>
      </c>
      <c r="EY26" s="105">
        <f t="shared" si="114"/>
        <v>0</v>
      </c>
      <c r="EZ26" s="105">
        <f t="shared" si="114"/>
        <v>0</v>
      </c>
      <c r="FA26" s="105">
        <f t="shared" si="114"/>
        <v>0</v>
      </c>
      <c r="FB26" s="105">
        <f t="shared" si="114"/>
        <v>0</v>
      </c>
      <c r="FC26" s="105">
        <f t="shared" si="114"/>
        <v>0</v>
      </c>
      <c r="FD26" s="45"/>
      <c r="FE26" s="113">
        <v>4</v>
      </c>
      <c r="FF26" s="50" t="str">
        <f>Paramètres!O21</f>
        <v>Ecosse</v>
      </c>
      <c r="FG26" s="47">
        <f>Paramètres!P21</f>
        <v>0</v>
      </c>
      <c r="FH26" s="81">
        <f>Paramètres!Q21</f>
        <v>0</v>
      </c>
      <c r="FI26" s="81">
        <f>Paramètres!R21</f>
        <v>0</v>
      </c>
      <c r="FJ26" s="81">
        <f>Paramètres!S21</f>
        <v>0</v>
      </c>
      <c r="FL26" s="9"/>
      <c r="FM26" s="8" t="s">
        <v>0</v>
      </c>
      <c r="FN26" s="4" t="s">
        <v>1</v>
      </c>
      <c r="FO26" s="8"/>
      <c r="FP26" s="8"/>
      <c r="FQ26" s="4"/>
      <c r="FR26" s="196" t="str">
        <f>IF(ISBLANK(FM27),"",VLOOKUP(LARGE(FO27:FO30,1),FO27:FP30,2,0))</f>
        <v/>
      </c>
      <c r="FS26" s="200"/>
      <c r="FT26" s="202"/>
      <c r="FU26" s="204">
        <f>FS26+FT26/10</f>
        <v>0</v>
      </c>
      <c r="FV26" s="206" t="str">
        <f>FR26</f>
        <v/>
      </c>
      <c r="FW26" s="2"/>
      <c r="FX26" s="9"/>
      <c r="FY26" s="41"/>
      <c r="FZ26" s="2"/>
      <c r="GA26" s="2"/>
      <c r="GC26" s="2"/>
      <c r="GD26" s="2"/>
      <c r="GE26" s="2"/>
      <c r="GF26" s="2"/>
      <c r="GG26" s="2"/>
      <c r="GH26" s="2"/>
      <c r="GI26" s="2"/>
      <c r="GJ26" s="198"/>
      <c r="GK26" s="198"/>
      <c r="GL26" s="2"/>
      <c r="GM26" s="2"/>
    </row>
    <row r="27" spans="2:195" ht="18.7" customHeight="1" x14ac:dyDescent="0.25">
      <c r="B27" s="53" t="s">
        <v>38</v>
      </c>
      <c r="C27" s="53" t="s">
        <v>39</v>
      </c>
      <c r="D27" s="2"/>
      <c r="E27" s="219"/>
      <c r="F27" s="53" t="str">
        <f>VLOOKUP(B27,Paramètres!$C$10:$D$57,2,0)</f>
        <v>Maroc</v>
      </c>
      <c r="G27" s="67"/>
      <c r="H27" s="68"/>
      <c r="I27" s="53" t="str">
        <f>VLOOKUP(C27,Paramètres!$C$10:$D$57,2,0)</f>
        <v>Haïti</v>
      </c>
      <c r="J27" s="176">
        <v>46197</v>
      </c>
      <c r="K27" s="94" t="s">
        <v>184</v>
      </c>
      <c r="L27" s="54" t="str">
        <f t="shared" si="97"/>
        <v>Non joué</v>
      </c>
      <c r="M27" s="103"/>
      <c r="N27" s="105">
        <f t="shared" si="109"/>
        <v>0</v>
      </c>
      <c r="O27" s="105">
        <f t="shared" si="109"/>
        <v>0</v>
      </c>
      <c r="P27" s="105">
        <f t="shared" si="109"/>
        <v>0</v>
      </c>
      <c r="Q27" s="105">
        <f t="shared" si="109"/>
        <v>0</v>
      </c>
      <c r="R27" s="105">
        <f t="shared" si="109"/>
        <v>0</v>
      </c>
      <c r="S27" s="105">
        <f t="shared" si="109"/>
        <v>0</v>
      </c>
      <c r="T27" s="105">
        <f t="shared" si="109"/>
        <v>0</v>
      </c>
      <c r="U27" s="105">
        <f t="shared" si="109"/>
        <v>0</v>
      </c>
      <c r="V27" s="105">
        <f t="shared" si="109"/>
        <v>0</v>
      </c>
      <c r="W27" s="105">
        <f t="shared" si="109"/>
        <v>0</v>
      </c>
      <c r="X27" s="105">
        <f t="shared" si="110"/>
        <v>0</v>
      </c>
      <c r="Y27" s="105">
        <f t="shared" si="110"/>
        <v>0</v>
      </c>
      <c r="Z27" s="105">
        <f t="shared" si="110"/>
        <v>0</v>
      </c>
      <c r="AA27" s="105">
        <f t="shared" si="110"/>
        <v>0</v>
      </c>
      <c r="AB27" s="105">
        <f t="shared" si="110"/>
        <v>0</v>
      </c>
      <c r="AC27" s="105">
        <f t="shared" si="110"/>
        <v>0</v>
      </c>
      <c r="AD27" s="105">
        <f t="shared" si="110"/>
        <v>0</v>
      </c>
      <c r="AE27" s="105">
        <f t="shared" si="110"/>
        <v>0</v>
      </c>
      <c r="AF27" s="105">
        <f t="shared" si="110"/>
        <v>0</v>
      </c>
      <c r="AG27" s="105">
        <f t="shared" si="110"/>
        <v>0</v>
      </c>
      <c r="AH27" s="105">
        <f t="shared" si="110"/>
        <v>0</v>
      </c>
      <c r="AI27" s="105">
        <f t="shared" si="110"/>
        <v>0</v>
      </c>
      <c r="AJ27" s="105">
        <f t="shared" si="110"/>
        <v>0</v>
      </c>
      <c r="AK27" s="105">
        <f t="shared" si="110"/>
        <v>0</v>
      </c>
      <c r="AL27" s="105">
        <f t="shared" si="112"/>
        <v>0</v>
      </c>
      <c r="AM27" s="105">
        <f t="shared" si="112"/>
        <v>0</v>
      </c>
      <c r="AN27" s="105">
        <f t="shared" si="112"/>
        <v>0</v>
      </c>
      <c r="AO27" s="105">
        <f t="shared" si="112"/>
        <v>0</v>
      </c>
      <c r="AP27" s="105">
        <f t="shared" si="112"/>
        <v>0</v>
      </c>
      <c r="AQ27" s="105">
        <f t="shared" si="112"/>
        <v>0</v>
      </c>
      <c r="AR27" s="105">
        <f t="shared" si="112"/>
        <v>0</v>
      </c>
      <c r="AS27" s="105">
        <f t="shared" si="112"/>
        <v>0</v>
      </c>
      <c r="AT27" s="105">
        <f t="shared" si="112"/>
        <v>0</v>
      </c>
      <c r="AU27" s="105">
        <f t="shared" si="112"/>
        <v>0</v>
      </c>
      <c r="AV27" s="105">
        <f t="shared" si="112"/>
        <v>0</v>
      </c>
      <c r="AW27" s="105">
        <f t="shared" si="112"/>
        <v>0</v>
      </c>
      <c r="AX27" s="105">
        <f t="shared" si="112"/>
        <v>0</v>
      </c>
      <c r="AY27" s="105">
        <f t="shared" si="112"/>
        <v>0</v>
      </c>
      <c r="AZ27" s="105">
        <f t="shared" si="112"/>
        <v>0</v>
      </c>
      <c r="BA27" s="105">
        <f t="shared" si="111"/>
        <v>0</v>
      </c>
      <c r="BB27" s="105">
        <f t="shared" si="111"/>
        <v>0</v>
      </c>
      <c r="BC27" s="105">
        <f t="shared" si="111"/>
        <v>0</v>
      </c>
      <c r="BD27" s="105">
        <f t="shared" si="111"/>
        <v>0</v>
      </c>
      <c r="BE27" s="105">
        <f t="shared" si="111"/>
        <v>0</v>
      </c>
      <c r="BF27" s="105">
        <f t="shared" si="111"/>
        <v>0</v>
      </c>
      <c r="BG27" s="105">
        <f t="shared" si="111"/>
        <v>0</v>
      </c>
      <c r="BH27" s="105">
        <f t="shared" si="111"/>
        <v>0</v>
      </c>
      <c r="BI27" s="105">
        <f t="shared" si="111"/>
        <v>0</v>
      </c>
      <c r="BJ27" s="108"/>
      <c r="BK27" s="105">
        <f t="shared" ref="BK27:BZ42" si="117">IF($F27=BK$8,$G27)+IF($I27=BK$8,$H27)</f>
        <v>0</v>
      </c>
      <c r="BL27" s="105">
        <f t="shared" si="117"/>
        <v>0</v>
      </c>
      <c r="BM27" s="105">
        <f t="shared" si="117"/>
        <v>0</v>
      </c>
      <c r="BN27" s="105">
        <f t="shared" si="117"/>
        <v>0</v>
      </c>
      <c r="BO27" s="105">
        <f t="shared" si="117"/>
        <v>0</v>
      </c>
      <c r="BP27" s="105">
        <f t="shared" si="117"/>
        <v>0</v>
      </c>
      <c r="BQ27" s="105">
        <f t="shared" si="117"/>
        <v>0</v>
      </c>
      <c r="BR27" s="105">
        <f t="shared" si="117"/>
        <v>0</v>
      </c>
      <c r="BS27" s="105">
        <f t="shared" si="117"/>
        <v>0</v>
      </c>
      <c r="BT27" s="105">
        <f t="shared" si="117"/>
        <v>0</v>
      </c>
      <c r="BU27" s="105">
        <f t="shared" si="117"/>
        <v>0</v>
      </c>
      <c r="BV27" s="105">
        <f t="shared" si="117"/>
        <v>0</v>
      </c>
      <c r="BW27" s="105">
        <f t="shared" si="117"/>
        <v>0</v>
      </c>
      <c r="BX27" s="105">
        <f t="shared" si="117"/>
        <v>0</v>
      </c>
      <c r="BY27" s="105">
        <f t="shared" si="117"/>
        <v>0</v>
      </c>
      <c r="BZ27" s="105">
        <f t="shared" si="117"/>
        <v>0</v>
      </c>
      <c r="CA27" s="105">
        <f t="shared" si="115"/>
        <v>0</v>
      </c>
      <c r="CB27" s="105">
        <f t="shared" si="115"/>
        <v>0</v>
      </c>
      <c r="CC27" s="105">
        <f t="shared" si="115"/>
        <v>0</v>
      </c>
      <c r="CD27" s="105">
        <f t="shared" si="115"/>
        <v>0</v>
      </c>
      <c r="CE27" s="105">
        <f t="shared" si="115"/>
        <v>0</v>
      </c>
      <c r="CF27" s="105">
        <f t="shared" si="115"/>
        <v>0</v>
      </c>
      <c r="CG27" s="105">
        <f t="shared" si="115"/>
        <v>0</v>
      </c>
      <c r="CH27" s="105">
        <f t="shared" si="115"/>
        <v>0</v>
      </c>
      <c r="CI27" s="105">
        <f t="shared" si="113"/>
        <v>0</v>
      </c>
      <c r="CJ27" s="105">
        <f t="shared" si="113"/>
        <v>0</v>
      </c>
      <c r="CK27" s="105">
        <f t="shared" si="113"/>
        <v>0</v>
      </c>
      <c r="CL27" s="105">
        <f t="shared" si="113"/>
        <v>0</v>
      </c>
      <c r="CM27" s="105">
        <f t="shared" si="113"/>
        <v>0</v>
      </c>
      <c r="CN27" s="105">
        <f t="shared" si="113"/>
        <v>0</v>
      </c>
      <c r="CO27" s="105">
        <f t="shared" si="113"/>
        <v>0</v>
      </c>
      <c r="CP27" s="105">
        <f t="shared" si="113"/>
        <v>0</v>
      </c>
      <c r="CQ27" s="105">
        <f t="shared" si="113"/>
        <v>0</v>
      </c>
      <c r="CR27" s="105">
        <f t="shared" si="113"/>
        <v>0</v>
      </c>
      <c r="CS27" s="105">
        <f t="shared" si="113"/>
        <v>0</v>
      </c>
      <c r="CT27" s="105">
        <f t="shared" si="113"/>
        <v>0</v>
      </c>
      <c r="CU27" s="105">
        <f t="shared" si="113"/>
        <v>0</v>
      </c>
      <c r="CV27" s="105">
        <f t="shared" si="113"/>
        <v>0</v>
      </c>
      <c r="CW27" s="105">
        <f t="shared" si="113"/>
        <v>0</v>
      </c>
      <c r="CX27" s="105">
        <f t="shared" si="113"/>
        <v>0</v>
      </c>
      <c r="CY27" s="105">
        <f t="shared" si="113"/>
        <v>0</v>
      </c>
      <c r="CZ27" s="105">
        <f t="shared" si="113"/>
        <v>0</v>
      </c>
      <c r="DA27" s="105">
        <f t="shared" si="113"/>
        <v>0</v>
      </c>
      <c r="DB27" s="105">
        <f t="shared" si="113"/>
        <v>0</v>
      </c>
      <c r="DC27" s="105">
        <f t="shared" si="113"/>
        <v>0</v>
      </c>
      <c r="DD27" s="105">
        <f t="shared" si="113"/>
        <v>0</v>
      </c>
      <c r="DE27" s="105">
        <f t="shared" si="113"/>
        <v>0</v>
      </c>
      <c r="DF27" s="105">
        <f t="shared" si="113"/>
        <v>0</v>
      </c>
      <c r="DG27" s="108"/>
      <c r="DH27" s="105">
        <f t="shared" ref="DH27:DW42" si="118">IF($F27=DH$8,$H27)+IF($I27=DH$8,$G27)</f>
        <v>0</v>
      </c>
      <c r="DI27" s="105">
        <f t="shared" si="118"/>
        <v>0</v>
      </c>
      <c r="DJ27" s="105">
        <f t="shared" si="118"/>
        <v>0</v>
      </c>
      <c r="DK27" s="105">
        <f t="shared" si="118"/>
        <v>0</v>
      </c>
      <c r="DL27" s="105">
        <f t="shared" si="118"/>
        <v>0</v>
      </c>
      <c r="DM27" s="105">
        <f t="shared" si="118"/>
        <v>0</v>
      </c>
      <c r="DN27" s="105">
        <f t="shared" si="118"/>
        <v>0</v>
      </c>
      <c r="DO27" s="105">
        <f t="shared" si="118"/>
        <v>0</v>
      </c>
      <c r="DP27" s="105">
        <f t="shared" si="118"/>
        <v>0</v>
      </c>
      <c r="DQ27" s="105">
        <f t="shared" si="118"/>
        <v>0</v>
      </c>
      <c r="DR27" s="105">
        <f t="shared" si="118"/>
        <v>0</v>
      </c>
      <c r="DS27" s="105">
        <f t="shared" si="118"/>
        <v>0</v>
      </c>
      <c r="DT27" s="105">
        <f t="shared" si="118"/>
        <v>0</v>
      </c>
      <c r="DU27" s="105">
        <f t="shared" si="118"/>
        <v>0</v>
      </c>
      <c r="DV27" s="105">
        <f t="shared" si="118"/>
        <v>0</v>
      </c>
      <c r="DW27" s="105">
        <f t="shared" si="118"/>
        <v>0</v>
      </c>
      <c r="DX27" s="105">
        <f t="shared" si="116"/>
        <v>0</v>
      </c>
      <c r="DY27" s="105">
        <f t="shared" si="116"/>
        <v>0</v>
      </c>
      <c r="DZ27" s="105">
        <f t="shared" si="116"/>
        <v>0</v>
      </c>
      <c r="EA27" s="105">
        <f t="shared" si="116"/>
        <v>0</v>
      </c>
      <c r="EB27" s="105">
        <f t="shared" si="116"/>
        <v>0</v>
      </c>
      <c r="EC27" s="105">
        <f t="shared" si="116"/>
        <v>0</v>
      </c>
      <c r="ED27" s="105">
        <f t="shared" si="116"/>
        <v>0</v>
      </c>
      <c r="EE27" s="105">
        <f t="shared" si="116"/>
        <v>0</v>
      </c>
      <c r="EF27" s="105">
        <f t="shared" si="114"/>
        <v>0</v>
      </c>
      <c r="EG27" s="105">
        <f t="shared" si="114"/>
        <v>0</v>
      </c>
      <c r="EH27" s="105">
        <f t="shared" si="114"/>
        <v>0</v>
      </c>
      <c r="EI27" s="105">
        <f t="shared" si="114"/>
        <v>0</v>
      </c>
      <c r="EJ27" s="105">
        <f t="shared" si="114"/>
        <v>0</v>
      </c>
      <c r="EK27" s="105">
        <f t="shared" si="114"/>
        <v>0</v>
      </c>
      <c r="EL27" s="105">
        <f t="shared" si="114"/>
        <v>0</v>
      </c>
      <c r="EM27" s="105">
        <f t="shared" si="114"/>
        <v>0</v>
      </c>
      <c r="EN27" s="105">
        <f t="shared" si="114"/>
        <v>0</v>
      </c>
      <c r="EO27" s="105">
        <f t="shared" si="114"/>
        <v>0</v>
      </c>
      <c r="EP27" s="105">
        <f t="shared" si="114"/>
        <v>0</v>
      </c>
      <c r="EQ27" s="105">
        <f t="shared" si="114"/>
        <v>0</v>
      </c>
      <c r="ER27" s="105">
        <f t="shared" si="114"/>
        <v>0</v>
      </c>
      <c r="ES27" s="105">
        <f t="shared" si="114"/>
        <v>0</v>
      </c>
      <c r="ET27" s="105">
        <f t="shared" si="114"/>
        <v>0</v>
      </c>
      <c r="EU27" s="105">
        <f t="shared" si="114"/>
        <v>0</v>
      </c>
      <c r="EV27" s="105">
        <f t="shared" si="114"/>
        <v>0</v>
      </c>
      <c r="EW27" s="105">
        <f t="shared" si="114"/>
        <v>0</v>
      </c>
      <c r="EX27" s="105">
        <f t="shared" si="114"/>
        <v>0</v>
      </c>
      <c r="EY27" s="105">
        <f t="shared" si="114"/>
        <v>0</v>
      </c>
      <c r="EZ27" s="105">
        <f t="shared" si="114"/>
        <v>0</v>
      </c>
      <c r="FA27" s="105">
        <f t="shared" si="114"/>
        <v>0</v>
      </c>
      <c r="FB27" s="105">
        <f t="shared" si="114"/>
        <v>0</v>
      </c>
      <c r="FC27" s="105">
        <f t="shared" si="114"/>
        <v>0</v>
      </c>
      <c r="FD27" s="45"/>
      <c r="FE27" s="45"/>
      <c r="FF27" s="55"/>
      <c r="FG27" s="55"/>
      <c r="FH27" s="2"/>
      <c r="FI27" s="2"/>
      <c r="FJ27" s="2"/>
      <c r="FK27" s="159"/>
      <c r="FL27" s="115" t="s">
        <v>151</v>
      </c>
      <c r="FM27" s="199"/>
      <c r="FN27" s="214"/>
      <c r="FO27" s="203">
        <f>FM27+FN27/10</f>
        <v>0</v>
      </c>
      <c r="FP27" s="205" t="str">
        <f>FL28</f>
        <v>Pays-Bas</v>
      </c>
      <c r="FQ27" s="2"/>
      <c r="FR27" s="197"/>
      <c r="FS27" s="207"/>
      <c r="FT27" s="208"/>
      <c r="FU27" s="209"/>
      <c r="FV27" s="210"/>
      <c r="FW27" s="2"/>
      <c r="FX27" s="9"/>
      <c r="FY27" s="41"/>
      <c r="FZ27" s="2"/>
      <c r="GA27" s="2"/>
      <c r="GC27" s="2"/>
      <c r="GD27" s="2"/>
      <c r="GE27" s="2"/>
      <c r="GF27" s="2"/>
      <c r="GG27" s="2"/>
      <c r="GH27" s="2"/>
      <c r="GI27" s="2"/>
      <c r="GM27" s="2"/>
    </row>
    <row r="28" spans="2:195" ht="18.7" customHeight="1" x14ac:dyDescent="0.25">
      <c r="B28" s="43" t="s">
        <v>41</v>
      </c>
      <c r="C28" s="43" t="s">
        <v>42</v>
      </c>
      <c r="D28" s="2"/>
      <c r="E28" s="220" t="s">
        <v>12</v>
      </c>
      <c r="F28" s="43" t="str">
        <f>VLOOKUP(B28,Paramètres!$C$10:$D$57,2,0)</f>
        <v>Etats-Unis</v>
      </c>
      <c r="G28" s="63"/>
      <c r="H28" s="64"/>
      <c r="I28" s="43" t="str">
        <f>VLOOKUP(C28,Paramètres!$C$10:$D$57,2,0)</f>
        <v>Paraguay</v>
      </c>
      <c r="J28" s="173">
        <v>46185</v>
      </c>
      <c r="K28" s="91" t="s">
        <v>191</v>
      </c>
      <c r="L28" s="44" t="str">
        <f t="shared" si="97"/>
        <v>Non joué</v>
      </c>
      <c r="M28" s="103"/>
      <c r="N28" s="105">
        <f t="shared" si="109"/>
        <v>0</v>
      </c>
      <c r="O28" s="105">
        <f t="shared" si="109"/>
        <v>0</v>
      </c>
      <c r="P28" s="105">
        <f t="shared" si="109"/>
        <v>0</v>
      </c>
      <c r="Q28" s="105">
        <f t="shared" si="109"/>
        <v>0</v>
      </c>
      <c r="R28" s="105">
        <f t="shared" si="109"/>
        <v>0</v>
      </c>
      <c r="S28" s="105">
        <f t="shared" si="109"/>
        <v>0</v>
      </c>
      <c r="T28" s="105">
        <f t="shared" si="109"/>
        <v>0</v>
      </c>
      <c r="U28" s="105">
        <f t="shared" si="109"/>
        <v>0</v>
      </c>
      <c r="V28" s="105">
        <f t="shared" si="109"/>
        <v>0</v>
      </c>
      <c r="W28" s="105">
        <f t="shared" si="109"/>
        <v>0</v>
      </c>
      <c r="X28" s="105">
        <f t="shared" si="110"/>
        <v>0</v>
      </c>
      <c r="Y28" s="105">
        <f t="shared" si="110"/>
        <v>0</v>
      </c>
      <c r="Z28" s="105">
        <f t="shared" si="110"/>
        <v>0</v>
      </c>
      <c r="AA28" s="105">
        <f t="shared" si="110"/>
        <v>0</v>
      </c>
      <c r="AB28" s="105">
        <f t="shared" si="110"/>
        <v>0</v>
      </c>
      <c r="AC28" s="105">
        <f t="shared" si="110"/>
        <v>0</v>
      </c>
      <c r="AD28" s="105">
        <f t="shared" si="110"/>
        <v>0</v>
      </c>
      <c r="AE28" s="105">
        <f t="shared" si="110"/>
        <v>0</v>
      </c>
      <c r="AF28" s="105">
        <f t="shared" si="110"/>
        <v>0</v>
      </c>
      <c r="AG28" s="105">
        <f t="shared" si="110"/>
        <v>0</v>
      </c>
      <c r="AH28" s="105">
        <f t="shared" si="110"/>
        <v>0</v>
      </c>
      <c r="AI28" s="105">
        <f t="shared" si="110"/>
        <v>0</v>
      </c>
      <c r="AJ28" s="105">
        <f t="shared" si="110"/>
        <v>0</v>
      </c>
      <c r="AK28" s="105">
        <f t="shared" si="110"/>
        <v>0</v>
      </c>
      <c r="AL28" s="105">
        <f t="shared" si="112"/>
        <v>0</v>
      </c>
      <c r="AM28" s="105">
        <f t="shared" si="112"/>
        <v>0</v>
      </c>
      <c r="AN28" s="105">
        <f t="shared" si="112"/>
        <v>0</v>
      </c>
      <c r="AO28" s="105">
        <f t="shared" si="112"/>
        <v>0</v>
      </c>
      <c r="AP28" s="105">
        <f t="shared" si="112"/>
        <v>0</v>
      </c>
      <c r="AQ28" s="105">
        <f t="shared" si="112"/>
        <v>0</v>
      </c>
      <c r="AR28" s="105">
        <f t="shared" si="112"/>
        <v>0</v>
      </c>
      <c r="AS28" s="105">
        <f t="shared" si="112"/>
        <v>0</v>
      </c>
      <c r="AT28" s="105">
        <f t="shared" si="112"/>
        <v>0</v>
      </c>
      <c r="AU28" s="105">
        <f t="shared" si="112"/>
        <v>0</v>
      </c>
      <c r="AV28" s="105">
        <f t="shared" si="112"/>
        <v>0</v>
      </c>
      <c r="AW28" s="105">
        <f t="shared" si="112"/>
        <v>0</v>
      </c>
      <c r="AX28" s="105">
        <f t="shared" si="112"/>
        <v>0</v>
      </c>
      <c r="AY28" s="105">
        <f t="shared" si="112"/>
        <v>0</v>
      </c>
      <c r="AZ28" s="105">
        <f t="shared" si="112"/>
        <v>0</v>
      </c>
      <c r="BA28" s="105">
        <f t="shared" si="111"/>
        <v>0</v>
      </c>
      <c r="BB28" s="105">
        <f t="shared" si="111"/>
        <v>0</v>
      </c>
      <c r="BC28" s="105">
        <f t="shared" si="111"/>
        <v>0</v>
      </c>
      <c r="BD28" s="105">
        <f t="shared" si="111"/>
        <v>0</v>
      </c>
      <c r="BE28" s="105">
        <f t="shared" si="111"/>
        <v>0</v>
      </c>
      <c r="BF28" s="105">
        <f t="shared" si="111"/>
        <v>0</v>
      </c>
      <c r="BG28" s="105">
        <f t="shared" si="111"/>
        <v>0</v>
      </c>
      <c r="BH28" s="105">
        <f t="shared" si="111"/>
        <v>0</v>
      </c>
      <c r="BI28" s="105">
        <f t="shared" si="111"/>
        <v>0</v>
      </c>
      <c r="BJ28" s="108"/>
      <c r="BK28" s="105">
        <f t="shared" si="117"/>
        <v>0</v>
      </c>
      <c r="BL28" s="105">
        <f t="shared" si="117"/>
        <v>0</v>
      </c>
      <c r="BM28" s="105">
        <f t="shared" si="117"/>
        <v>0</v>
      </c>
      <c r="BN28" s="105">
        <f t="shared" si="117"/>
        <v>0</v>
      </c>
      <c r="BO28" s="105">
        <f t="shared" si="117"/>
        <v>0</v>
      </c>
      <c r="BP28" s="105">
        <f t="shared" si="117"/>
        <v>0</v>
      </c>
      <c r="BQ28" s="105">
        <f t="shared" si="117"/>
        <v>0</v>
      </c>
      <c r="BR28" s="105">
        <f t="shared" si="117"/>
        <v>0</v>
      </c>
      <c r="BS28" s="105">
        <f t="shared" si="117"/>
        <v>0</v>
      </c>
      <c r="BT28" s="105">
        <f t="shared" si="117"/>
        <v>0</v>
      </c>
      <c r="BU28" s="105">
        <f t="shared" si="117"/>
        <v>0</v>
      </c>
      <c r="BV28" s="105">
        <f t="shared" si="117"/>
        <v>0</v>
      </c>
      <c r="BW28" s="105">
        <f t="shared" si="117"/>
        <v>0</v>
      </c>
      <c r="BX28" s="105">
        <f t="shared" si="117"/>
        <v>0</v>
      </c>
      <c r="BY28" s="105">
        <f t="shared" si="117"/>
        <v>0</v>
      </c>
      <c r="BZ28" s="105">
        <f t="shared" si="117"/>
        <v>0</v>
      </c>
      <c r="CA28" s="105">
        <f t="shared" si="115"/>
        <v>0</v>
      </c>
      <c r="CB28" s="105">
        <f t="shared" si="115"/>
        <v>0</v>
      </c>
      <c r="CC28" s="105">
        <f t="shared" si="115"/>
        <v>0</v>
      </c>
      <c r="CD28" s="105">
        <f t="shared" si="115"/>
        <v>0</v>
      </c>
      <c r="CE28" s="105">
        <f t="shared" si="115"/>
        <v>0</v>
      </c>
      <c r="CF28" s="105">
        <f t="shared" si="115"/>
        <v>0</v>
      </c>
      <c r="CG28" s="105">
        <f t="shared" si="115"/>
        <v>0</v>
      </c>
      <c r="CH28" s="105">
        <f t="shared" si="115"/>
        <v>0</v>
      </c>
      <c r="CI28" s="105">
        <f t="shared" si="113"/>
        <v>0</v>
      </c>
      <c r="CJ28" s="105">
        <f t="shared" si="113"/>
        <v>0</v>
      </c>
      <c r="CK28" s="105">
        <f t="shared" si="113"/>
        <v>0</v>
      </c>
      <c r="CL28" s="105">
        <f t="shared" si="113"/>
        <v>0</v>
      </c>
      <c r="CM28" s="105">
        <f t="shared" si="113"/>
        <v>0</v>
      </c>
      <c r="CN28" s="105">
        <f t="shared" si="113"/>
        <v>0</v>
      </c>
      <c r="CO28" s="105">
        <f t="shared" si="113"/>
        <v>0</v>
      </c>
      <c r="CP28" s="105">
        <f t="shared" si="113"/>
        <v>0</v>
      </c>
      <c r="CQ28" s="105">
        <f t="shared" si="113"/>
        <v>0</v>
      </c>
      <c r="CR28" s="105">
        <f t="shared" si="113"/>
        <v>0</v>
      </c>
      <c r="CS28" s="105">
        <f t="shared" si="113"/>
        <v>0</v>
      </c>
      <c r="CT28" s="105">
        <f t="shared" si="113"/>
        <v>0</v>
      </c>
      <c r="CU28" s="105">
        <f t="shared" si="113"/>
        <v>0</v>
      </c>
      <c r="CV28" s="105">
        <f t="shared" si="113"/>
        <v>0</v>
      </c>
      <c r="CW28" s="105">
        <f t="shared" si="113"/>
        <v>0</v>
      </c>
      <c r="CX28" s="105">
        <f t="shared" si="113"/>
        <v>0</v>
      </c>
      <c r="CY28" s="105">
        <f t="shared" si="113"/>
        <v>0</v>
      </c>
      <c r="CZ28" s="105">
        <f t="shared" si="113"/>
        <v>0</v>
      </c>
      <c r="DA28" s="105">
        <f t="shared" si="113"/>
        <v>0</v>
      </c>
      <c r="DB28" s="105">
        <f t="shared" si="113"/>
        <v>0</v>
      </c>
      <c r="DC28" s="105">
        <f t="shared" si="113"/>
        <v>0</v>
      </c>
      <c r="DD28" s="105">
        <f t="shared" si="113"/>
        <v>0</v>
      </c>
      <c r="DE28" s="105">
        <f t="shared" si="113"/>
        <v>0</v>
      </c>
      <c r="DF28" s="105">
        <f t="shared" si="113"/>
        <v>0</v>
      </c>
      <c r="DG28" s="108"/>
      <c r="DH28" s="105">
        <f t="shared" si="118"/>
        <v>0</v>
      </c>
      <c r="DI28" s="105">
        <f t="shared" si="118"/>
        <v>0</v>
      </c>
      <c r="DJ28" s="105">
        <f t="shared" si="118"/>
        <v>0</v>
      </c>
      <c r="DK28" s="105">
        <f t="shared" si="118"/>
        <v>0</v>
      </c>
      <c r="DL28" s="105">
        <f t="shared" si="118"/>
        <v>0</v>
      </c>
      <c r="DM28" s="105">
        <f t="shared" si="118"/>
        <v>0</v>
      </c>
      <c r="DN28" s="105">
        <f t="shared" si="118"/>
        <v>0</v>
      </c>
      <c r="DO28" s="105">
        <f t="shared" si="118"/>
        <v>0</v>
      </c>
      <c r="DP28" s="105">
        <f t="shared" si="118"/>
        <v>0</v>
      </c>
      <c r="DQ28" s="105">
        <f t="shared" si="118"/>
        <v>0</v>
      </c>
      <c r="DR28" s="105">
        <f t="shared" si="118"/>
        <v>0</v>
      </c>
      <c r="DS28" s="105">
        <f t="shared" si="118"/>
        <v>0</v>
      </c>
      <c r="DT28" s="105">
        <f t="shared" si="118"/>
        <v>0</v>
      </c>
      <c r="DU28" s="105">
        <f t="shared" si="118"/>
        <v>0</v>
      </c>
      <c r="DV28" s="105">
        <f t="shared" si="118"/>
        <v>0</v>
      </c>
      <c r="DW28" s="105">
        <f t="shared" si="118"/>
        <v>0</v>
      </c>
      <c r="DX28" s="105">
        <f t="shared" si="116"/>
        <v>0</v>
      </c>
      <c r="DY28" s="105">
        <f t="shared" si="116"/>
        <v>0</v>
      </c>
      <c r="DZ28" s="105">
        <f t="shared" si="116"/>
        <v>0</v>
      </c>
      <c r="EA28" s="105">
        <f t="shared" si="116"/>
        <v>0</v>
      </c>
      <c r="EB28" s="105">
        <f t="shared" si="116"/>
        <v>0</v>
      </c>
      <c r="EC28" s="105">
        <f t="shared" si="116"/>
        <v>0</v>
      </c>
      <c r="ED28" s="105">
        <f t="shared" si="116"/>
        <v>0</v>
      </c>
      <c r="EE28" s="105">
        <f t="shared" si="116"/>
        <v>0</v>
      </c>
      <c r="EF28" s="105">
        <f t="shared" si="114"/>
        <v>0</v>
      </c>
      <c r="EG28" s="105">
        <f t="shared" si="114"/>
        <v>0</v>
      </c>
      <c r="EH28" s="105">
        <f t="shared" si="114"/>
        <v>0</v>
      </c>
      <c r="EI28" s="105">
        <f t="shared" si="114"/>
        <v>0</v>
      </c>
      <c r="EJ28" s="105">
        <f t="shared" si="114"/>
        <v>0</v>
      </c>
      <c r="EK28" s="105">
        <f t="shared" si="114"/>
        <v>0</v>
      </c>
      <c r="EL28" s="105">
        <f t="shared" si="114"/>
        <v>0</v>
      </c>
      <c r="EM28" s="105">
        <f t="shared" si="114"/>
        <v>0</v>
      </c>
      <c r="EN28" s="105">
        <f t="shared" si="114"/>
        <v>0</v>
      </c>
      <c r="EO28" s="105">
        <f t="shared" si="114"/>
        <v>0</v>
      </c>
      <c r="EP28" s="105">
        <f t="shared" si="114"/>
        <v>0</v>
      </c>
      <c r="EQ28" s="105">
        <f t="shared" si="114"/>
        <v>0</v>
      </c>
      <c r="ER28" s="105">
        <f t="shared" si="114"/>
        <v>0</v>
      </c>
      <c r="ES28" s="105">
        <f t="shared" si="114"/>
        <v>0</v>
      </c>
      <c r="ET28" s="105">
        <f t="shared" si="114"/>
        <v>0</v>
      </c>
      <c r="EU28" s="105">
        <f t="shared" si="114"/>
        <v>0</v>
      </c>
      <c r="EV28" s="105">
        <f t="shared" si="114"/>
        <v>0</v>
      </c>
      <c r="EW28" s="105">
        <f t="shared" si="114"/>
        <v>0</v>
      </c>
      <c r="EX28" s="105">
        <f t="shared" si="114"/>
        <v>0</v>
      </c>
      <c r="EY28" s="105">
        <f t="shared" si="114"/>
        <v>0</v>
      </c>
      <c r="EZ28" s="105">
        <f t="shared" si="114"/>
        <v>0</v>
      </c>
      <c r="FA28" s="105">
        <f t="shared" si="114"/>
        <v>0</v>
      </c>
      <c r="FB28" s="105">
        <f t="shared" si="114"/>
        <v>0</v>
      </c>
      <c r="FC28" s="105">
        <f t="shared" si="114"/>
        <v>0</v>
      </c>
      <c r="FD28" s="45"/>
      <c r="FE28" s="114" t="s">
        <v>67</v>
      </c>
      <c r="FF28" s="82" t="s">
        <v>2</v>
      </c>
      <c r="FG28" s="82" t="s">
        <v>6</v>
      </c>
      <c r="FH28" s="125" t="s">
        <v>3</v>
      </c>
      <c r="FI28" s="125" t="s">
        <v>4</v>
      </c>
      <c r="FJ28" s="126" t="s">
        <v>5</v>
      </c>
      <c r="FL28" s="116" t="str">
        <f>FF41</f>
        <v>Pays-Bas</v>
      </c>
      <c r="FM28" s="200"/>
      <c r="FN28" s="215"/>
      <c r="FO28" s="204"/>
      <c r="FP28" s="206"/>
      <c r="FQ28" s="2"/>
      <c r="FR28" s="51" t="s">
        <v>219</v>
      </c>
      <c r="FS28" s="41"/>
      <c r="FT28" s="2"/>
      <c r="FU28" s="2"/>
      <c r="FV28" s="2"/>
      <c r="FW28" s="2"/>
      <c r="FX28" s="9"/>
      <c r="FY28" s="41"/>
      <c r="FZ28" s="2"/>
      <c r="GA28" s="2"/>
      <c r="GC28" s="2"/>
      <c r="GD28" s="2"/>
      <c r="GE28" s="2"/>
      <c r="GF28" s="2"/>
      <c r="GG28" s="2"/>
      <c r="GH28" s="2"/>
      <c r="GI28" s="2"/>
      <c r="GM28" s="2"/>
    </row>
    <row r="29" spans="2:195" ht="18.7" customHeight="1" x14ac:dyDescent="0.25">
      <c r="B29" s="48" t="s">
        <v>43</v>
      </c>
      <c r="C29" s="48" t="s">
        <v>44</v>
      </c>
      <c r="D29" s="2"/>
      <c r="E29" s="221"/>
      <c r="F29" s="48" t="str">
        <f>VLOOKUP(B29,Paramètres!$C$10:$D$57,2,0)</f>
        <v>Australie</v>
      </c>
      <c r="G29" s="65"/>
      <c r="H29" s="66"/>
      <c r="I29" s="48" t="str">
        <f>VLOOKUP(C29,Paramètres!$C$10:$D$57,2,0)</f>
        <v>Turquie</v>
      </c>
      <c r="J29" s="174">
        <v>46186</v>
      </c>
      <c r="K29" s="92" t="s">
        <v>192</v>
      </c>
      <c r="L29" s="49" t="str">
        <f t="shared" si="97"/>
        <v>Non joué</v>
      </c>
      <c r="M29" s="103"/>
      <c r="N29" s="105">
        <f t="shared" si="109"/>
        <v>0</v>
      </c>
      <c r="O29" s="105">
        <f t="shared" si="109"/>
        <v>0</v>
      </c>
      <c r="P29" s="105">
        <f t="shared" si="109"/>
        <v>0</v>
      </c>
      <c r="Q29" s="105">
        <f t="shared" si="109"/>
        <v>0</v>
      </c>
      <c r="R29" s="105">
        <f t="shared" si="109"/>
        <v>0</v>
      </c>
      <c r="S29" s="105">
        <f t="shared" si="109"/>
        <v>0</v>
      </c>
      <c r="T29" s="105">
        <f t="shared" si="109"/>
        <v>0</v>
      </c>
      <c r="U29" s="105">
        <f t="shared" si="109"/>
        <v>0</v>
      </c>
      <c r="V29" s="105">
        <f t="shared" si="109"/>
        <v>0</v>
      </c>
      <c r="W29" s="105">
        <f t="shared" si="109"/>
        <v>0</v>
      </c>
      <c r="X29" s="105">
        <f t="shared" si="110"/>
        <v>0</v>
      </c>
      <c r="Y29" s="105">
        <f t="shared" si="110"/>
        <v>0</v>
      </c>
      <c r="Z29" s="105">
        <f t="shared" si="110"/>
        <v>0</v>
      </c>
      <c r="AA29" s="105">
        <f t="shared" si="110"/>
        <v>0</v>
      </c>
      <c r="AB29" s="105">
        <f t="shared" si="110"/>
        <v>0</v>
      </c>
      <c r="AC29" s="105">
        <f t="shared" si="110"/>
        <v>0</v>
      </c>
      <c r="AD29" s="105">
        <f t="shared" si="110"/>
        <v>0</v>
      </c>
      <c r="AE29" s="105">
        <f t="shared" si="110"/>
        <v>0</v>
      </c>
      <c r="AF29" s="105">
        <f t="shared" si="110"/>
        <v>0</v>
      </c>
      <c r="AG29" s="105">
        <f t="shared" si="110"/>
        <v>0</v>
      </c>
      <c r="AH29" s="105">
        <f t="shared" si="110"/>
        <v>0</v>
      </c>
      <c r="AI29" s="105">
        <f t="shared" si="110"/>
        <v>0</v>
      </c>
      <c r="AJ29" s="105">
        <f t="shared" si="110"/>
        <v>0</v>
      </c>
      <c r="AK29" s="105">
        <f t="shared" si="110"/>
        <v>0</v>
      </c>
      <c r="AL29" s="105">
        <f t="shared" si="112"/>
        <v>0</v>
      </c>
      <c r="AM29" s="105">
        <f t="shared" si="112"/>
        <v>0</v>
      </c>
      <c r="AN29" s="105">
        <f t="shared" si="112"/>
        <v>0</v>
      </c>
      <c r="AO29" s="105">
        <f t="shared" si="112"/>
        <v>0</v>
      </c>
      <c r="AP29" s="105">
        <f t="shared" si="112"/>
        <v>0</v>
      </c>
      <c r="AQ29" s="105">
        <f t="shared" si="112"/>
        <v>0</v>
      </c>
      <c r="AR29" s="105">
        <f t="shared" si="112"/>
        <v>0</v>
      </c>
      <c r="AS29" s="105">
        <f t="shared" si="112"/>
        <v>0</v>
      </c>
      <c r="AT29" s="105">
        <f t="shared" si="112"/>
        <v>0</v>
      </c>
      <c r="AU29" s="105">
        <f t="shared" si="112"/>
        <v>0</v>
      </c>
      <c r="AV29" s="105">
        <f t="shared" si="112"/>
        <v>0</v>
      </c>
      <c r="AW29" s="105">
        <f t="shared" si="112"/>
        <v>0</v>
      </c>
      <c r="AX29" s="105">
        <f t="shared" si="112"/>
        <v>0</v>
      </c>
      <c r="AY29" s="105">
        <f t="shared" si="112"/>
        <v>0</v>
      </c>
      <c r="AZ29" s="105">
        <f t="shared" si="112"/>
        <v>0</v>
      </c>
      <c r="BA29" s="105">
        <f t="shared" si="111"/>
        <v>0</v>
      </c>
      <c r="BB29" s="105">
        <f t="shared" si="111"/>
        <v>0</v>
      </c>
      <c r="BC29" s="105">
        <f t="shared" si="111"/>
        <v>0</v>
      </c>
      <c r="BD29" s="105">
        <f t="shared" si="111"/>
        <v>0</v>
      </c>
      <c r="BE29" s="105">
        <f t="shared" si="111"/>
        <v>0</v>
      </c>
      <c r="BF29" s="105">
        <f t="shared" si="111"/>
        <v>0</v>
      </c>
      <c r="BG29" s="105">
        <f t="shared" si="111"/>
        <v>0</v>
      </c>
      <c r="BH29" s="105">
        <f t="shared" si="111"/>
        <v>0</v>
      </c>
      <c r="BI29" s="105">
        <f t="shared" si="111"/>
        <v>0</v>
      </c>
      <c r="BJ29" s="108"/>
      <c r="BK29" s="105">
        <f t="shared" si="117"/>
        <v>0</v>
      </c>
      <c r="BL29" s="105">
        <f t="shared" si="117"/>
        <v>0</v>
      </c>
      <c r="BM29" s="105">
        <f t="shared" si="117"/>
        <v>0</v>
      </c>
      <c r="BN29" s="105">
        <f t="shared" si="117"/>
        <v>0</v>
      </c>
      <c r="BO29" s="105">
        <f t="shared" si="117"/>
        <v>0</v>
      </c>
      <c r="BP29" s="105">
        <f t="shared" si="117"/>
        <v>0</v>
      </c>
      <c r="BQ29" s="105">
        <f t="shared" si="117"/>
        <v>0</v>
      </c>
      <c r="BR29" s="105">
        <f t="shared" si="117"/>
        <v>0</v>
      </c>
      <c r="BS29" s="105">
        <f t="shared" si="117"/>
        <v>0</v>
      </c>
      <c r="BT29" s="105">
        <f t="shared" si="117"/>
        <v>0</v>
      </c>
      <c r="BU29" s="105">
        <f t="shared" si="117"/>
        <v>0</v>
      </c>
      <c r="BV29" s="105">
        <f t="shared" si="117"/>
        <v>0</v>
      </c>
      <c r="BW29" s="105">
        <f t="shared" si="117"/>
        <v>0</v>
      </c>
      <c r="BX29" s="105">
        <f t="shared" si="117"/>
        <v>0</v>
      </c>
      <c r="BY29" s="105">
        <f t="shared" si="117"/>
        <v>0</v>
      </c>
      <c r="BZ29" s="105">
        <f t="shared" si="117"/>
        <v>0</v>
      </c>
      <c r="CA29" s="105">
        <f t="shared" si="115"/>
        <v>0</v>
      </c>
      <c r="CB29" s="105">
        <f t="shared" si="115"/>
        <v>0</v>
      </c>
      <c r="CC29" s="105">
        <f t="shared" si="115"/>
        <v>0</v>
      </c>
      <c r="CD29" s="105">
        <f t="shared" si="115"/>
        <v>0</v>
      </c>
      <c r="CE29" s="105">
        <f t="shared" si="115"/>
        <v>0</v>
      </c>
      <c r="CF29" s="105">
        <f t="shared" si="115"/>
        <v>0</v>
      </c>
      <c r="CG29" s="105">
        <f t="shared" si="115"/>
        <v>0</v>
      </c>
      <c r="CH29" s="105">
        <f t="shared" si="115"/>
        <v>0</v>
      </c>
      <c r="CI29" s="105">
        <f t="shared" si="113"/>
        <v>0</v>
      </c>
      <c r="CJ29" s="105">
        <f t="shared" si="113"/>
        <v>0</v>
      </c>
      <c r="CK29" s="105">
        <f t="shared" si="113"/>
        <v>0</v>
      </c>
      <c r="CL29" s="105">
        <f t="shared" si="113"/>
        <v>0</v>
      </c>
      <c r="CM29" s="105">
        <f t="shared" si="113"/>
        <v>0</v>
      </c>
      <c r="CN29" s="105">
        <f t="shared" si="113"/>
        <v>0</v>
      </c>
      <c r="CO29" s="105">
        <f t="shared" si="113"/>
        <v>0</v>
      </c>
      <c r="CP29" s="105">
        <f t="shared" si="113"/>
        <v>0</v>
      </c>
      <c r="CQ29" s="105">
        <f t="shared" si="113"/>
        <v>0</v>
      </c>
      <c r="CR29" s="105">
        <f t="shared" si="113"/>
        <v>0</v>
      </c>
      <c r="CS29" s="105">
        <f t="shared" si="113"/>
        <v>0</v>
      </c>
      <c r="CT29" s="105">
        <f t="shared" si="113"/>
        <v>0</v>
      </c>
      <c r="CU29" s="105">
        <f t="shared" si="113"/>
        <v>0</v>
      </c>
      <c r="CV29" s="105">
        <f t="shared" si="113"/>
        <v>0</v>
      </c>
      <c r="CW29" s="105">
        <f t="shared" si="113"/>
        <v>0</v>
      </c>
      <c r="CX29" s="105">
        <f t="shared" si="113"/>
        <v>0</v>
      </c>
      <c r="CY29" s="105">
        <f t="shared" si="113"/>
        <v>0</v>
      </c>
      <c r="CZ29" s="105">
        <f t="shared" si="113"/>
        <v>0</v>
      </c>
      <c r="DA29" s="105">
        <f t="shared" si="113"/>
        <v>0</v>
      </c>
      <c r="DB29" s="105">
        <f t="shared" si="113"/>
        <v>0</v>
      </c>
      <c r="DC29" s="105">
        <f t="shared" si="113"/>
        <v>0</v>
      </c>
      <c r="DD29" s="105">
        <f t="shared" si="113"/>
        <v>0</v>
      </c>
      <c r="DE29" s="105">
        <f t="shared" si="113"/>
        <v>0</v>
      </c>
      <c r="DF29" s="105">
        <f t="shared" si="113"/>
        <v>0</v>
      </c>
      <c r="DG29" s="108"/>
      <c r="DH29" s="105">
        <f t="shared" si="118"/>
        <v>0</v>
      </c>
      <c r="DI29" s="105">
        <f t="shared" si="118"/>
        <v>0</v>
      </c>
      <c r="DJ29" s="105">
        <f t="shared" si="118"/>
        <v>0</v>
      </c>
      <c r="DK29" s="105">
        <f t="shared" si="118"/>
        <v>0</v>
      </c>
      <c r="DL29" s="105">
        <f t="shared" si="118"/>
        <v>0</v>
      </c>
      <c r="DM29" s="105">
        <f t="shared" si="118"/>
        <v>0</v>
      </c>
      <c r="DN29" s="105">
        <f t="shared" si="118"/>
        <v>0</v>
      </c>
      <c r="DO29" s="105">
        <f t="shared" si="118"/>
        <v>0</v>
      </c>
      <c r="DP29" s="105">
        <f t="shared" si="118"/>
        <v>0</v>
      </c>
      <c r="DQ29" s="105">
        <f t="shared" si="118"/>
        <v>0</v>
      </c>
      <c r="DR29" s="105">
        <f t="shared" si="118"/>
        <v>0</v>
      </c>
      <c r="DS29" s="105">
        <f t="shared" si="118"/>
        <v>0</v>
      </c>
      <c r="DT29" s="105">
        <f t="shared" si="118"/>
        <v>0</v>
      </c>
      <c r="DU29" s="105">
        <f t="shared" si="118"/>
        <v>0</v>
      </c>
      <c r="DV29" s="105">
        <f t="shared" si="118"/>
        <v>0</v>
      </c>
      <c r="DW29" s="105">
        <f t="shared" si="118"/>
        <v>0</v>
      </c>
      <c r="DX29" s="105">
        <f t="shared" si="116"/>
        <v>0</v>
      </c>
      <c r="DY29" s="105">
        <f t="shared" si="116"/>
        <v>0</v>
      </c>
      <c r="DZ29" s="105">
        <f t="shared" si="116"/>
        <v>0</v>
      </c>
      <c r="EA29" s="105">
        <f t="shared" si="116"/>
        <v>0</v>
      </c>
      <c r="EB29" s="105">
        <f t="shared" si="116"/>
        <v>0</v>
      </c>
      <c r="EC29" s="105">
        <f t="shared" si="116"/>
        <v>0</v>
      </c>
      <c r="ED29" s="105">
        <f t="shared" si="116"/>
        <v>0</v>
      </c>
      <c r="EE29" s="105">
        <f t="shared" si="116"/>
        <v>0</v>
      </c>
      <c r="EF29" s="105">
        <f t="shared" si="114"/>
        <v>0</v>
      </c>
      <c r="EG29" s="105">
        <f t="shared" si="114"/>
        <v>0</v>
      </c>
      <c r="EH29" s="105">
        <f t="shared" si="114"/>
        <v>0</v>
      </c>
      <c r="EI29" s="105">
        <f t="shared" si="114"/>
        <v>0</v>
      </c>
      <c r="EJ29" s="105">
        <f t="shared" si="114"/>
        <v>0</v>
      </c>
      <c r="EK29" s="105">
        <f t="shared" si="114"/>
        <v>0</v>
      </c>
      <c r="EL29" s="105">
        <f t="shared" si="114"/>
        <v>0</v>
      </c>
      <c r="EM29" s="105">
        <f t="shared" si="114"/>
        <v>0</v>
      </c>
      <c r="EN29" s="105">
        <f t="shared" si="114"/>
        <v>0</v>
      </c>
      <c r="EO29" s="105">
        <f t="shared" si="114"/>
        <v>0</v>
      </c>
      <c r="EP29" s="105">
        <f t="shared" si="114"/>
        <v>0</v>
      </c>
      <c r="EQ29" s="105">
        <f t="shared" si="114"/>
        <v>0</v>
      </c>
      <c r="ER29" s="105">
        <f t="shared" si="114"/>
        <v>0</v>
      </c>
      <c r="ES29" s="105">
        <f t="shared" si="114"/>
        <v>0</v>
      </c>
      <c r="ET29" s="105">
        <f t="shared" si="114"/>
        <v>0</v>
      </c>
      <c r="EU29" s="105">
        <f t="shared" si="114"/>
        <v>0</v>
      </c>
      <c r="EV29" s="105">
        <f t="shared" si="114"/>
        <v>0</v>
      </c>
      <c r="EW29" s="105">
        <f t="shared" si="114"/>
        <v>0</v>
      </c>
      <c r="EX29" s="105">
        <f t="shared" si="114"/>
        <v>0</v>
      </c>
      <c r="EY29" s="105">
        <f t="shared" si="114"/>
        <v>0</v>
      </c>
      <c r="EZ29" s="105">
        <f t="shared" si="114"/>
        <v>0</v>
      </c>
      <c r="FA29" s="105">
        <f t="shared" si="114"/>
        <v>0</v>
      </c>
      <c r="FB29" s="105">
        <f t="shared" si="114"/>
        <v>0</v>
      </c>
      <c r="FC29" s="105">
        <f t="shared" si="114"/>
        <v>0</v>
      </c>
      <c r="FD29" s="45"/>
      <c r="FE29" s="113">
        <v>1</v>
      </c>
      <c r="FF29" s="77" t="str">
        <f>Paramètres!O22</f>
        <v>Etats-Unis</v>
      </c>
      <c r="FG29" s="76">
        <f>Paramètres!P22</f>
        <v>0</v>
      </c>
      <c r="FH29" s="80">
        <f>Paramètres!Q22</f>
        <v>0</v>
      </c>
      <c r="FI29" s="80">
        <f>Paramètres!R22</f>
        <v>0</v>
      </c>
      <c r="FJ29" s="80">
        <f>Paramètres!S22</f>
        <v>0</v>
      </c>
      <c r="FL29" s="117" t="s">
        <v>152</v>
      </c>
      <c r="FM29" s="200"/>
      <c r="FN29" s="215"/>
      <c r="FO29" s="204">
        <f>FM29+FN29/10</f>
        <v>0</v>
      </c>
      <c r="FP29" s="206" t="str">
        <f>FL30</f>
        <v>Maroc</v>
      </c>
      <c r="FQ29" s="2"/>
      <c r="FR29" s="10"/>
      <c r="FS29" s="41"/>
      <c r="FT29" s="2"/>
      <c r="FU29" s="2"/>
      <c r="FV29" s="2"/>
      <c r="FW29" s="2"/>
      <c r="FX29" s="9"/>
      <c r="FY29" s="41"/>
      <c r="FZ29" s="2"/>
      <c r="GA29" s="2"/>
      <c r="GC29" s="2"/>
      <c r="GD29" s="38"/>
      <c r="GE29" s="8" t="s">
        <v>0</v>
      </c>
      <c r="GF29" s="4" t="s">
        <v>1</v>
      </c>
      <c r="GG29" s="8" t="s">
        <v>70</v>
      </c>
      <c r="GH29" s="8" t="s">
        <v>71</v>
      </c>
      <c r="GI29" s="2"/>
      <c r="GM29" s="2"/>
    </row>
    <row r="30" spans="2:195" ht="18.7" customHeight="1" x14ac:dyDescent="0.25">
      <c r="B30" s="48" t="s">
        <v>41</v>
      </c>
      <c r="C30" s="48" t="s">
        <v>43</v>
      </c>
      <c r="D30" s="2"/>
      <c r="E30" s="221"/>
      <c r="F30" s="48" t="str">
        <f>VLOOKUP(B30,Paramètres!$C$10:$D$57,2,0)</f>
        <v>Etats-Unis</v>
      </c>
      <c r="G30" s="65"/>
      <c r="H30" s="66"/>
      <c r="I30" s="48" t="str">
        <f>VLOOKUP(C30,Paramètres!$C$10:$D$57,2,0)</f>
        <v>Australie</v>
      </c>
      <c r="J30" s="175">
        <v>46192</v>
      </c>
      <c r="K30" s="92" t="s">
        <v>190</v>
      </c>
      <c r="L30" s="49" t="str">
        <f t="shared" si="97"/>
        <v>Non joué</v>
      </c>
      <c r="M30" s="103"/>
      <c r="N30" s="105">
        <f t="shared" ref="N30:W39" si="119">IF($L30=N$8,3,IF(AND(OR($F30=N$8,$I30=N$8),$L30="Nul"),1,0))</f>
        <v>0</v>
      </c>
      <c r="O30" s="105">
        <f t="shared" si="119"/>
        <v>0</v>
      </c>
      <c r="P30" s="105">
        <f t="shared" si="119"/>
        <v>0</v>
      </c>
      <c r="Q30" s="105">
        <f t="shared" si="119"/>
        <v>0</v>
      </c>
      <c r="R30" s="105">
        <f t="shared" si="119"/>
        <v>0</v>
      </c>
      <c r="S30" s="105">
        <f t="shared" si="119"/>
        <v>0</v>
      </c>
      <c r="T30" s="105">
        <f t="shared" si="119"/>
        <v>0</v>
      </c>
      <c r="U30" s="105">
        <f t="shared" si="119"/>
        <v>0</v>
      </c>
      <c r="V30" s="105">
        <f t="shared" si="119"/>
        <v>0</v>
      </c>
      <c r="W30" s="105">
        <f t="shared" si="119"/>
        <v>0</v>
      </c>
      <c r="X30" s="105">
        <f t="shared" ref="X30:AK39" si="120">IF($L30=X$8,3,IF(AND(OR($F30=X$8,$I30=X$8),$L30="Nul"),1,0))</f>
        <v>0</v>
      </c>
      <c r="Y30" s="105">
        <f t="shared" si="120"/>
        <v>0</v>
      </c>
      <c r="Z30" s="105">
        <f t="shared" si="120"/>
        <v>0</v>
      </c>
      <c r="AA30" s="105">
        <f t="shared" si="120"/>
        <v>0</v>
      </c>
      <c r="AB30" s="105">
        <f t="shared" si="120"/>
        <v>0</v>
      </c>
      <c r="AC30" s="105">
        <f t="shared" si="120"/>
        <v>0</v>
      </c>
      <c r="AD30" s="105">
        <f t="shared" si="120"/>
        <v>0</v>
      </c>
      <c r="AE30" s="105">
        <f t="shared" si="120"/>
        <v>0</v>
      </c>
      <c r="AF30" s="105">
        <f t="shared" si="120"/>
        <v>0</v>
      </c>
      <c r="AG30" s="105">
        <f t="shared" si="120"/>
        <v>0</v>
      </c>
      <c r="AH30" s="105">
        <f t="shared" si="120"/>
        <v>0</v>
      </c>
      <c r="AI30" s="105">
        <f t="shared" si="120"/>
        <v>0</v>
      </c>
      <c r="AJ30" s="105">
        <f t="shared" si="120"/>
        <v>0</v>
      </c>
      <c r="AK30" s="105">
        <f t="shared" si="120"/>
        <v>0</v>
      </c>
      <c r="AL30" s="105">
        <f t="shared" si="112"/>
        <v>0</v>
      </c>
      <c r="AM30" s="105">
        <f t="shared" si="112"/>
        <v>0</v>
      </c>
      <c r="AN30" s="105">
        <f t="shared" si="112"/>
        <v>0</v>
      </c>
      <c r="AO30" s="105">
        <f t="shared" si="112"/>
        <v>0</v>
      </c>
      <c r="AP30" s="105">
        <f t="shared" si="112"/>
        <v>0</v>
      </c>
      <c r="AQ30" s="105">
        <f t="shared" si="112"/>
        <v>0</v>
      </c>
      <c r="AR30" s="105">
        <f t="shared" si="112"/>
        <v>0</v>
      </c>
      <c r="AS30" s="105">
        <f t="shared" si="112"/>
        <v>0</v>
      </c>
      <c r="AT30" s="105">
        <f t="shared" si="112"/>
        <v>0</v>
      </c>
      <c r="AU30" s="105">
        <f t="shared" si="112"/>
        <v>0</v>
      </c>
      <c r="AV30" s="105">
        <f t="shared" si="112"/>
        <v>0</v>
      </c>
      <c r="AW30" s="105">
        <f t="shared" si="112"/>
        <v>0</v>
      </c>
      <c r="AX30" s="105">
        <f t="shared" si="112"/>
        <v>0</v>
      </c>
      <c r="AY30" s="105">
        <f t="shared" si="112"/>
        <v>0</v>
      </c>
      <c r="AZ30" s="105">
        <f t="shared" si="112"/>
        <v>0</v>
      </c>
      <c r="BA30" s="105">
        <f t="shared" si="111"/>
        <v>0</v>
      </c>
      <c r="BB30" s="105">
        <f t="shared" si="111"/>
        <v>0</v>
      </c>
      <c r="BC30" s="105">
        <f t="shared" si="111"/>
        <v>0</v>
      </c>
      <c r="BD30" s="105">
        <f t="shared" si="111"/>
        <v>0</v>
      </c>
      <c r="BE30" s="105">
        <f t="shared" si="111"/>
        <v>0</v>
      </c>
      <c r="BF30" s="105">
        <f t="shared" si="111"/>
        <v>0</v>
      </c>
      <c r="BG30" s="105">
        <f t="shared" si="111"/>
        <v>0</v>
      </c>
      <c r="BH30" s="105">
        <f t="shared" si="111"/>
        <v>0</v>
      </c>
      <c r="BI30" s="105">
        <f t="shared" si="111"/>
        <v>0</v>
      </c>
      <c r="BJ30" s="108"/>
      <c r="BK30" s="105">
        <f t="shared" si="117"/>
        <v>0</v>
      </c>
      <c r="BL30" s="105">
        <f t="shared" si="117"/>
        <v>0</v>
      </c>
      <c r="BM30" s="105">
        <f t="shared" si="117"/>
        <v>0</v>
      </c>
      <c r="BN30" s="105">
        <f t="shared" si="117"/>
        <v>0</v>
      </c>
      <c r="BO30" s="105">
        <f t="shared" si="117"/>
        <v>0</v>
      </c>
      <c r="BP30" s="105">
        <f t="shared" si="117"/>
        <v>0</v>
      </c>
      <c r="BQ30" s="105">
        <f t="shared" si="117"/>
        <v>0</v>
      </c>
      <c r="BR30" s="105">
        <f t="shared" si="117"/>
        <v>0</v>
      </c>
      <c r="BS30" s="105">
        <f t="shared" si="117"/>
        <v>0</v>
      </c>
      <c r="BT30" s="105">
        <f t="shared" si="117"/>
        <v>0</v>
      </c>
      <c r="BU30" s="105">
        <f t="shared" si="117"/>
        <v>0</v>
      </c>
      <c r="BV30" s="105">
        <f t="shared" si="117"/>
        <v>0</v>
      </c>
      <c r="BW30" s="105">
        <f t="shared" si="117"/>
        <v>0</v>
      </c>
      <c r="BX30" s="105">
        <f t="shared" si="117"/>
        <v>0</v>
      </c>
      <c r="BY30" s="105">
        <f t="shared" si="117"/>
        <v>0</v>
      </c>
      <c r="BZ30" s="105">
        <f t="shared" si="117"/>
        <v>0</v>
      </c>
      <c r="CA30" s="105">
        <f t="shared" si="115"/>
        <v>0</v>
      </c>
      <c r="CB30" s="105">
        <f t="shared" si="115"/>
        <v>0</v>
      </c>
      <c r="CC30" s="105">
        <f t="shared" si="115"/>
        <v>0</v>
      </c>
      <c r="CD30" s="105">
        <f t="shared" si="115"/>
        <v>0</v>
      </c>
      <c r="CE30" s="105">
        <f t="shared" si="115"/>
        <v>0</v>
      </c>
      <c r="CF30" s="105">
        <f t="shared" si="115"/>
        <v>0</v>
      </c>
      <c r="CG30" s="105">
        <f t="shared" si="115"/>
        <v>0</v>
      </c>
      <c r="CH30" s="105">
        <f t="shared" si="115"/>
        <v>0</v>
      </c>
      <c r="CI30" s="105">
        <f t="shared" si="113"/>
        <v>0</v>
      </c>
      <c r="CJ30" s="105">
        <f t="shared" si="113"/>
        <v>0</v>
      </c>
      <c r="CK30" s="105">
        <f t="shared" si="113"/>
        <v>0</v>
      </c>
      <c r="CL30" s="105">
        <f t="shared" si="113"/>
        <v>0</v>
      </c>
      <c r="CM30" s="105">
        <f t="shared" si="113"/>
        <v>0</v>
      </c>
      <c r="CN30" s="105">
        <f t="shared" si="113"/>
        <v>0</v>
      </c>
      <c r="CO30" s="105">
        <f t="shared" si="113"/>
        <v>0</v>
      </c>
      <c r="CP30" s="105">
        <f t="shared" si="113"/>
        <v>0</v>
      </c>
      <c r="CQ30" s="105">
        <f t="shared" si="113"/>
        <v>0</v>
      </c>
      <c r="CR30" s="105">
        <f t="shared" si="113"/>
        <v>0</v>
      </c>
      <c r="CS30" s="105">
        <f t="shared" si="113"/>
        <v>0</v>
      </c>
      <c r="CT30" s="105">
        <f t="shared" si="113"/>
        <v>0</v>
      </c>
      <c r="CU30" s="105">
        <f t="shared" si="113"/>
        <v>0</v>
      </c>
      <c r="CV30" s="105">
        <f t="shared" si="113"/>
        <v>0</v>
      </c>
      <c r="CW30" s="105">
        <f t="shared" si="113"/>
        <v>0</v>
      </c>
      <c r="CX30" s="105">
        <f t="shared" si="113"/>
        <v>0</v>
      </c>
      <c r="CY30" s="105">
        <f t="shared" si="113"/>
        <v>0</v>
      </c>
      <c r="CZ30" s="105">
        <f t="shared" si="113"/>
        <v>0</v>
      </c>
      <c r="DA30" s="105">
        <f t="shared" si="113"/>
        <v>0</v>
      </c>
      <c r="DB30" s="105">
        <f t="shared" si="113"/>
        <v>0</v>
      </c>
      <c r="DC30" s="105">
        <f t="shared" si="113"/>
        <v>0</v>
      </c>
      <c r="DD30" s="105">
        <f t="shared" si="113"/>
        <v>0</v>
      </c>
      <c r="DE30" s="105">
        <f t="shared" si="113"/>
        <v>0</v>
      </c>
      <c r="DF30" s="105">
        <f t="shared" si="113"/>
        <v>0</v>
      </c>
      <c r="DG30" s="108"/>
      <c r="DH30" s="105">
        <f t="shared" si="118"/>
        <v>0</v>
      </c>
      <c r="DI30" s="105">
        <f t="shared" si="118"/>
        <v>0</v>
      </c>
      <c r="DJ30" s="105">
        <f t="shared" si="118"/>
        <v>0</v>
      </c>
      <c r="DK30" s="105">
        <f t="shared" si="118"/>
        <v>0</v>
      </c>
      <c r="DL30" s="105">
        <f t="shared" si="118"/>
        <v>0</v>
      </c>
      <c r="DM30" s="105">
        <f t="shared" si="118"/>
        <v>0</v>
      </c>
      <c r="DN30" s="105">
        <f t="shared" si="118"/>
        <v>0</v>
      </c>
      <c r="DO30" s="105">
        <f t="shared" si="118"/>
        <v>0</v>
      </c>
      <c r="DP30" s="105">
        <f t="shared" si="118"/>
        <v>0</v>
      </c>
      <c r="DQ30" s="105">
        <f t="shared" si="118"/>
        <v>0</v>
      </c>
      <c r="DR30" s="105">
        <f t="shared" si="118"/>
        <v>0</v>
      </c>
      <c r="DS30" s="105">
        <f t="shared" si="118"/>
        <v>0</v>
      </c>
      <c r="DT30" s="105">
        <f t="shared" si="118"/>
        <v>0</v>
      </c>
      <c r="DU30" s="105">
        <f t="shared" si="118"/>
        <v>0</v>
      </c>
      <c r="DV30" s="105">
        <f t="shared" si="118"/>
        <v>0</v>
      </c>
      <c r="DW30" s="105">
        <f t="shared" si="118"/>
        <v>0</v>
      </c>
      <c r="DX30" s="105">
        <f t="shared" si="116"/>
        <v>0</v>
      </c>
      <c r="DY30" s="105">
        <f t="shared" si="116"/>
        <v>0</v>
      </c>
      <c r="DZ30" s="105">
        <f t="shared" si="116"/>
        <v>0</v>
      </c>
      <c r="EA30" s="105">
        <f t="shared" si="116"/>
        <v>0</v>
      </c>
      <c r="EB30" s="105">
        <f t="shared" si="116"/>
        <v>0</v>
      </c>
      <c r="EC30" s="105">
        <f t="shared" si="116"/>
        <v>0</v>
      </c>
      <c r="ED30" s="105">
        <f t="shared" si="116"/>
        <v>0</v>
      </c>
      <c r="EE30" s="105">
        <f t="shared" si="116"/>
        <v>0</v>
      </c>
      <c r="EF30" s="105">
        <f t="shared" si="114"/>
        <v>0</v>
      </c>
      <c r="EG30" s="105">
        <f t="shared" si="114"/>
        <v>0</v>
      </c>
      <c r="EH30" s="105">
        <f t="shared" si="114"/>
        <v>0</v>
      </c>
      <c r="EI30" s="105">
        <f t="shared" si="114"/>
        <v>0</v>
      </c>
      <c r="EJ30" s="105">
        <f t="shared" si="114"/>
        <v>0</v>
      </c>
      <c r="EK30" s="105">
        <f t="shared" si="114"/>
        <v>0</v>
      </c>
      <c r="EL30" s="105">
        <f t="shared" si="114"/>
        <v>0</v>
      </c>
      <c r="EM30" s="105">
        <f t="shared" si="114"/>
        <v>0</v>
      </c>
      <c r="EN30" s="105">
        <f t="shared" si="114"/>
        <v>0</v>
      </c>
      <c r="EO30" s="105">
        <f t="shared" si="114"/>
        <v>0</v>
      </c>
      <c r="EP30" s="105">
        <f t="shared" si="114"/>
        <v>0</v>
      </c>
      <c r="EQ30" s="105">
        <f t="shared" si="114"/>
        <v>0</v>
      </c>
      <c r="ER30" s="105">
        <f t="shared" si="114"/>
        <v>0</v>
      </c>
      <c r="ES30" s="105">
        <f t="shared" si="114"/>
        <v>0</v>
      </c>
      <c r="ET30" s="105">
        <f t="shared" si="114"/>
        <v>0</v>
      </c>
      <c r="EU30" s="105">
        <f t="shared" si="114"/>
        <v>0</v>
      </c>
      <c r="EV30" s="105">
        <f t="shared" si="114"/>
        <v>0</v>
      </c>
      <c r="EW30" s="105">
        <f t="shared" si="114"/>
        <v>0</v>
      </c>
      <c r="EX30" s="105">
        <f t="shared" si="114"/>
        <v>0</v>
      </c>
      <c r="EY30" s="105">
        <f t="shared" si="114"/>
        <v>0</v>
      </c>
      <c r="EZ30" s="105">
        <f t="shared" si="114"/>
        <v>0</v>
      </c>
      <c r="FA30" s="105">
        <f t="shared" si="114"/>
        <v>0</v>
      </c>
      <c r="FB30" s="105">
        <f t="shared" si="114"/>
        <v>0</v>
      </c>
      <c r="FC30" s="105">
        <f t="shared" si="114"/>
        <v>0</v>
      </c>
      <c r="FD30" s="45"/>
      <c r="FE30" s="113">
        <v>2</v>
      </c>
      <c r="FF30" s="77" t="str">
        <f>Paramètres!O23</f>
        <v>Paraguay</v>
      </c>
      <c r="FG30" s="76">
        <f>Paramètres!P23</f>
        <v>0</v>
      </c>
      <c r="FH30" s="80">
        <f>Paramètres!Q23</f>
        <v>0</v>
      </c>
      <c r="FI30" s="80">
        <f>Paramètres!R23</f>
        <v>0</v>
      </c>
      <c r="FJ30" s="80">
        <f>Paramètres!S23</f>
        <v>0</v>
      </c>
      <c r="FL30" s="136" t="str">
        <f>FF24</f>
        <v>Maroc</v>
      </c>
      <c r="FM30" s="207"/>
      <c r="FN30" s="216"/>
      <c r="FO30" s="209"/>
      <c r="FP30" s="210"/>
      <c r="FQ30" s="2"/>
      <c r="FR30" s="10"/>
      <c r="FS30" s="41"/>
      <c r="FT30" s="2"/>
      <c r="FU30" s="2"/>
      <c r="FV30" s="2"/>
      <c r="FW30" s="2"/>
      <c r="FX30" s="118"/>
      <c r="FY30" s="41"/>
      <c r="FZ30" s="2"/>
      <c r="GA30" s="2"/>
      <c r="GC30" s="2"/>
      <c r="GD30" s="195" t="str">
        <f>IF(ISBLANK(FY18),"",VLOOKUP(LARGE(GA18:GA21,1),GA18:GB21,2,0))</f>
        <v/>
      </c>
      <c r="GE30" s="199"/>
      <c r="GF30" s="201"/>
      <c r="GG30" s="203">
        <f>GE30+GF30/10</f>
        <v>0</v>
      </c>
      <c r="GH30" s="205" t="str">
        <f>GD30</f>
        <v/>
      </c>
      <c r="GI30" s="2"/>
      <c r="GM30" s="230"/>
    </row>
    <row r="31" spans="2:195" ht="18.7" customHeight="1" x14ac:dyDescent="0.25">
      <c r="B31" s="48" t="s">
        <v>42</v>
      </c>
      <c r="C31" s="48" t="s">
        <v>44</v>
      </c>
      <c r="D31" s="2"/>
      <c r="E31" s="221"/>
      <c r="F31" s="48" t="str">
        <f>VLOOKUP(B31,Paramètres!$C$10:$D$57,2,0)</f>
        <v>Paraguay</v>
      </c>
      <c r="G31" s="65"/>
      <c r="H31" s="66"/>
      <c r="I31" s="48" t="str">
        <f>VLOOKUP(C31,Paramètres!$C$10:$D$57,2,0)</f>
        <v>Turquie</v>
      </c>
      <c r="J31" s="175">
        <v>46192</v>
      </c>
      <c r="K31" s="92" t="s">
        <v>193</v>
      </c>
      <c r="L31" s="49" t="str">
        <f t="shared" si="97"/>
        <v>Non joué</v>
      </c>
      <c r="M31" s="103"/>
      <c r="N31" s="105">
        <f t="shared" si="119"/>
        <v>0</v>
      </c>
      <c r="O31" s="105">
        <f t="shared" si="119"/>
        <v>0</v>
      </c>
      <c r="P31" s="105">
        <f t="shared" si="119"/>
        <v>0</v>
      </c>
      <c r="Q31" s="105">
        <f t="shared" si="119"/>
        <v>0</v>
      </c>
      <c r="R31" s="105">
        <f t="shared" si="119"/>
        <v>0</v>
      </c>
      <c r="S31" s="105">
        <f t="shared" si="119"/>
        <v>0</v>
      </c>
      <c r="T31" s="105">
        <f t="shared" si="119"/>
        <v>0</v>
      </c>
      <c r="U31" s="105">
        <f t="shared" si="119"/>
        <v>0</v>
      </c>
      <c r="V31" s="105">
        <f t="shared" si="119"/>
        <v>0</v>
      </c>
      <c r="W31" s="105">
        <f t="shared" si="119"/>
        <v>0</v>
      </c>
      <c r="X31" s="105">
        <f t="shared" si="120"/>
        <v>0</v>
      </c>
      <c r="Y31" s="105">
        <f t="shared" si="120"/>
        <v>0</v>
      </c>
      <c r="Z31" s="105">
        <f t="shared" si="120"/>
        <v>0</v>
      </c>
      <c r="AA31" s="105">
        <f t="shared" si="120"/>
        <v>0</v>
      </c>
      <c r="AB31" s="105">
        <f t="shared" si="120"/>
        <v>0</v>
      </c>
      <c r="AC31" s="105">
        <f t="shared" si="120"/>
        <v>0</v>
      </c>
      <c r="AD31" s="105">
        <f t="shared" si="120"/>
        <v>0</v>
      </c>
      <c r="AE31" s="105">
        <f t="shared" si="120"/>
        <v>0</v>
      </c>
      <c r="AF31" s="105">
        <f t="shared" si="120"/>
        <v>0</v>
      </c>
      <c r="AG31" s="105">
        <f t="shared" si="120"/>
        <v>0</v>
      </c>
      <c r="AH31" s="105">
        <f t="shared" si="120"/>
        <v>0</v>
      </c>
      <c r="AI31" s="105">
        <f t="shared" si="120"/>
        <v>0</v>
      </c>
      <c r="AJ31" s="105">
        <f t="shared" si="120"/>
        <v>0</v>
      </c>
      <c r="AK31" s="105">
        <f t="shared" si="120"/>
        <v>0</v>
      </c>
      <c r="AL31" s="105">
        <f t="shared" si="112"/>
        <v>0</v>
      </c>
      <c r="AM31" s="105">
        <f t="shared" si="112"/>
        <v>0</v>
      </c>
      <c r="AN31" s="105">
        <f t="shared" si="112"/>
        <v>0</v>
      </c>
      <c r="AO31" s="105">
        <f t="shared" si="112"/>
        <v>0</v>
      </c>
      <c r="AP31" s="105">
        <f t="shared" si="112"/>
        <v>0</v>
      </c>
      <c r="AQ31" s="105">
        <f t="shared" si="112"/>
        <v>0</v>
      </c>
      <c r="AR31" s="105">
        <f t="shared" si="112"/>
        <v>0</v>
      </c>
      <c r="AS31" s="105">
        <f t="shared" si="112"/>
        <v>0</v>
      </c>
      <c r="AT31" s="105">
        <f t="shared" si="112"/>
        <v>0</v>
      </c>
      <c r="AU31" s="105">
        <f t="shared" si="112"/>
        <v>0</v>
      </c>
      <c r="AV31" s="105">
        <f t="shared" si="112"/>
        <v>0</v>
      </c>
      <c r="AW31" s="105">
        <f t="shared" si="112"/>
        <v>0</v>
      </c>
      <c r="AX31" s="105">
        <f t="shared" si="112"/>
        <v>0</v>
      </c>
      <c r="AY31" s="105">
        <f t="shared" si="112"/>
        <v>0</v>
      </c>
      <c r="AZ31" s="105">
        <f t="shared" si="112"/>
        <v>0</v>
      </c>
      <c r="BA31" s="105">
        <f t="shared" si="111"/>
        <v>0</v>
      </c>
      <c r="BB31" s="105">
        <f t="shared" si="111"/>
        <v>0</v>
      </c>
      <c r="BC31" s="105">
        <f t="shared" si="111"/>
        <v>0</v>
      </c>
      <c r="BD31" s="105">
        <f t="shared" si="111"/>
        <v>0</v>
      </c>
      <c r="BE31" s="105">
        <f t="shared" si="111"/>
        <v>0</v>
      </c>
      <c r="BF31" s="105">
        <f t="shared" si="111"/>
        <v>0</v>
      </c>
      <c r="BG31" s="105">
        <f t="shared" si="111"/>
        <v>0</v>
      </c>
      <c r="BH31" s="105">
        <f t="shared" si="111"/>
        <v>0</v>
      </c>
      <c r="BI31" s="105">
        <f t="shared" si="111"/>
        <v>0</v>
      </c>
      <c r="BJ31" s="108"/>
      <c r="BK31" s="105">
        <f t="shared" si="117"/>
        <v>0</v>
      </c>
      <c r="BL31" s="105">
        <f t="shared" si="117"/>
        <v>0</v>
      </c>
      <c r="BM31" s="105">
        <f t="shared" si="117"/>
        <v>0</v>
      </c>
      <c r="BN31" s="105">
        <f t="shared" si="117"/>
        <v>0</v>
      </c>
      <c r="BO31" s="105">
        <f t="shared" si="117"/>
        <v>0</v>
      </c>
      <c r="BP31" s="105">
        <f t="shared" si="117"/>
        <v>0</v>
      </c>
      <c r="BQ31" s="105">
        <f t="shared" si="117"/>
        <v>0</v>
      </c>
      <c r="BR31" s="105">
        <f t="shared" si="117"/>
        <v>0</v>
      </c>
      <c r="BS31" s="105">
        <f t="shared" si="117"/>
        <v>0</v>
      </c>
      <c r="BT31" s="105">
        <f t="shared" si="117"/>
        <v>0</v>
      </c>
      <c r="BU31" s="105">
        <f t="shared" si="117"/>
        <v>0</v>
      </c>
      <c r="BV31" s="105">
        <f t="shared" si="117"/>
        <v>0</v>
      </c>
      <c r="BW31" s="105">
        <f t="shared" si="117"/>
        <v>0</v>
      </c>
      <c r="BX31" s="105">
        <f t="shared" si="117"/>
        <v>0</v>
      </c>
      <c r="BY31" s="105">
        <f t="shared" si="117"/>
        <v>0</v>
      </c>
      <c r="BZ31" s="105">
        <f t="shared" si="117"/>
        <v>0</v>
      </c>
      <c r="CA31" s="105">
        <f t="shared" si="115"/>
        <v>0</v>
      </c>
      <c r="CB31" s="105">
        <f t="shared" si="115"/>
        <v>0</v>
      </c>
      <c r="CC31" s="105">
        <f t="shared" si="115"/>
        <v>0</v>
      </c>
      <c r="CD31" s="105">
        <f t="shared" si="115"/>
        <v>0</v>
      </c>
      <c r="CE31" s="105">
        <f t="shared" si="115"/>
        <v>0</v>
      </c>
      <c r="CF31" s="105">
        <f t="shared" si="115"/>
        <v>0</v>
      </c>
      <c r="CG31" s="105">
        <f t="shared" si="115"/>
        <v>0</v>
      </c>
      <c r="CH31" s="105">
        <f t="shared" si="115"/>
        <v>0</v>
      </c>
      <c r="CI31" s="105">
        <f t="shared" si="113"/>
        <v>0</v>
      </c>
      <c r="CJ31" s="105">
        <f t="shared" si="113"/>
        <v>0</v>
      </c>
      <c r="CK31" s="105">
        <f t="shared" si="113"/>
        <v>0</v>
      </c>
      <c r="CL31" s="105">
        <f t="shared" si="113"/>
        <v>0</v>
      </c>
      <c r="CM31" s="105">
        <f t="shared" si="113"/>
        <v>0</v>
      </c>
      <c r="CN31" s="105">
        <f t="shared" si="113"/>
        <v>0</v>
      </c>
      <c r="CO31" s="105">
        <f t="shared" si="113"/>
        <v>0</v>
      </c>
      <c r="CP31" s="105">
        <f t="shared" si="113"/>
        <v>0</v>
      </c>
      <c r="CQ31" s="105">
        <f t="shared" si="113"/>
        <v>0</v>
      </c>
      <c r="CR31" s="105">
        <f t="shared" si="113"/>
        <v>0</v>
      </c>
      <c r="CS31" s="105">
        <f t="shared" si="113"/>
        <v>0</v>
      </c>
      <c r="CT31" s="105">
        <f t="shared" si="113"/>
        <v>0</v>
      </c>
      <c r="CU31" s="105">
        <f t="shared" si="113"/>
        <v>0</v>
      </c>
      <c r="CV31" s="105">
        <f t="shared" si="113"/>
        <v>0</v>
      </c>
      <c r="CW31" s="105">
        <f t="shared" si="113"/>
        <v>0</v>
      </c>
      <c r="CX31" s="105">
        <f t="shared" si="113"/>
        <v>0</v>
      </c>
      <c r="CY31" s="105">
        <f t="shared" si="113"/>
        <v>0</v>
      </c>
      <c r="CZ31" s="105">
        <f t="shared" si="113"/>
        <v>0</v>
      </c>
      <c r="DA31" s="105">
        <f t="shared" si="113"/>
        <v>0</v>
      </c>
      <c r="DB31" s="105">
        <f t="shared" si="113"/>
        <v>0</v>
      </c>
      <c r="DC31" s="105">
        <f t="shared" si="113"/>
        <v>0</v>
      </c>
      <c r="DD31" s="105">
        <f t="shared" si="113"/>
        <v>0</v>
      </c>
      <c r="DE31" s="105">
        <f t="shared" si="113"/>
        <v>0</v>
      </c>
      <c r="DF31" s="105">
        <f t="shared" ref="CI31:DF42" si="121">IF($F31=DF$8,$G31)+IF($I31=DF$8,$H31)</f>
        <v>0</v>
      </c>
      <c r="DG31" s="108"/>
      <c r="DH31" s="105">
        <f t="shared" si="118"/>
        <v>0</v>
      </c>
      <c r="DI31" s="105">
        <f t="shared" si="118"/>
        <v>0</v>
      </c>
      <c r="DJ31" s="105">
        <f t="shared" si="118"/>
        <v>0</v>
      </c>
      <c r="DK31" s="105">
        <f t="shared" si="118"/>
        <v>0</v>
      </c>
      <c r="DL31" s="105">
        <f t="shared" si="118"/>
        <v>0</v>
      </c>
      <c r="DM31" s="105">
        <f t="shared" si="118"/>
        <v>0</v>
      </c>
      <c r="DN31" s="105">
        <f t="shared" si="118"/>
        <v>0</v>
      </c>
      <c r="DO31" s="105">
        <f t="shared" si="118"/>
        <v>0</v>
      </c>
      <c r="DP31" s="105">
        <f t="shared" si="118"/>
        <v>0</v>
      </c>
      <c r="DQ31" s="105">
        <f t="shared" si="118"/>
        <v>0</v>
      </c>
      <c r="DR31" s="105">
        <f t="shared" si="118"/>
        <v>0</v>
      </c>
      <c r="DS31" s="105">
        <f t="shared" si="118"/>
        <v>0</v>
      </c>
      <c r="DT31" s="105">
        <f t="shared" si="118"/>
        <v>0</v>
      </c>
      <c r="DU31" s="105">
        <f t="shared" si="118"/>
        <v>0</v>
      </c>
      <c r="DV31" s="105">
        <f t="shared" si="118"/>
        <v>0</v>
      </c>
      <c r="DW31" s="105">
        <f t="shared" si="118"/>
        <v>0</v>
      </c>
      <c r="DX31" s="105">
        <f t="shared" si="116"/>
        <v>0</v>
      </c>
      <c r="DY31" s="105">
        <f t="shared" si="116"/>
        <v>0</v>
      </c>
      <c r="DZ31" s="105">
        <f t="shared" si="116"/>
        <v>0</v>
      </c>
      <c r="EA31" s="105">
        <f t="shared" si="116"/>
        <v>0</v>
      </c>
      <c r="EB31" s="105">
        <f t="shared" si="116"/>
        <v>0</v>
      </c>
      <c r="EC31" s="105">
        <f t="shared" si="116"/>
        <v>0</v>
      </c>
      <c r="ED31" s="105">
        <f t="shared" si="116"/>
        <v>0</v>
      </c>
      <c r="EE31" s="105">
        <f t="shared" si="116"/>
        <v>0</v>
      </c>
      <c r="EF31" s="105">
        <f t="shared" si="114"/>
        <v>0</v>
      </c>
      <c r="EG31" s="105">
        <f t="shared" si="114"/>
        <v>0</v>
      </c>
      <c r="EH31" s="105">
        <f t="shared" si="114"/>
        <v>0</v>
      </c>
      <c r="EI31" s="105">
        <f t="shared" si="114"/>
        <v>0</v>
      </c>
      <c r="EJ31" s="105">
        <f t="shared" si="114"/>
        <v>0</v>
      </c>
      <c r="EK31" s="105">
        <f t="shared" si="114"/>
        <v>0</v>
      </c>
      <c r="EL31" s="105">
        <f t="shared" si="114"/>
        <v>0</v>
      </c>
      <c r="EM31" s="105">
        <f t="shared" si="114"/>
        <v>0</v>
      </c>
      <c r="EN31" s="105">
        <f t="shared" si="114"/>
        <v>0</v>
      </c>
      <c r="EO31" s="105">
        <f t="shared" si="114"/>
        <v>0</v>
      </c>
      <c r="EP31" s="105">
        <f t="shared" si="114"/>
        <v>0</v>
      </c>
      <c r="EQ31" s="105">
        <f t="shared" si="114"/>
        <v>0</v>
      </c>
      <c r="ER31" s="105">
        <f t="shared" si="114"/>
        <v>0</v>
      </c>
      <c r="ES31" s="105">
        <f t="shared" si="114"/>
        <v>0</v>
      </c>
      <c r="ET31" s="105">
        <f t="shared" si="114"/>
        <v>0</v>
      </c>
      <c r="EU31" s="105">
        <f t="shared" si="114"/>
        <v>0</v>
      </c>
      <c r="EV31" s="105">
        <f t="shared" si="114"/>
        <v>0</v>
      </c>
      <c r="EW31" s="105">
        <f t="shared" si="114"/>
        <v>0</v>
      </c>
      <c r="EX31" s="105">
        <f t="shared" si="114"/>
        <v>0</v>
      </c>
      <c r="EY31" s="105">
        <f t="shared" si="114"/>
        <v>0</v>
      </c>
      <c r="EZ31" s="105">
        <f t="shared" si="114"/>
        <v>0</v>
      </c>
      <c r="FA31" s="105">
        <f t="shared" si="114"/>
        <v>0</v>
      </c>
      <c r="FB31" s="105">
        <f t="shared" si="114"/>
        <v>0</v>
      </c>
      <c r="FC31" s="105">
        <f t="shared" ref="EF31:FC42" si="122">IF($F31=FC$8,$H31)+IF($I31=FC$8,$G31)</f>
        <v>0</v>
      </c>
      <c r="FD31" s="45"/>
      <c r="FE31" s="113">
        <v>3</v>
      </c>
      <c r="FF31" s="50" t="str">
        <f>Paramètres!O24</f>
        <v>Australie</v>
      </c>
      <c r="FG31" s="47">
        <f>Paramètres!P24</f>
        <v>0</v>
      </c>
      <c r="FH31" s="81">
        <f>Paramètres!Q24</f>
        <v>0</v>
      </c>
      <c r="FI31" s="81">
        <f>Paramètres!R24</f>
        <v>0</v>
      </c>
      <c r="FJ31" s="81">
        <f>Paramètres!S24</f>
        <v>0</v>
      </c>
      <c r="FL31" s="51" t="s">
        <v>205</v>
      </c>
      <c r="FM31" s="41"/>
      <c r="FN31" s="42"/>
      <c r="FO31" s="8"/>
      <c r="FP31" s="8"/>
      <c r="FQ31" s="2"/>
      <c r="FR31" s="10"/>
      <c r="FS31" s="41"/>
      <c r="FT31" s="2"/>
      <c r="FU31" s="2"/>
      <c r="FV31" s="2"/>
      <c r="FW31" s="2"/>
      <c r="FX31" s="118"/>
      <c r="FY31" s="41"/>
      <c r="FZ31" s="2"/>
      <c r="GA31" s="2"/>
      <c r="GC31" s="4"/>
      <c r="GD31" s="196"/>
      <c r="GE31" s="200"/>
      <c r="GF31" s="202"/>
      <c r="GG31" s="204"/>
      <c r="GH31" s="206"/>
      <c r="GI31" s="4"/>
      <c r="GM31" s="230"/>
    </row>
    <row r="32" spans="2:195" ht="18.7" customHeight="1" x14ac:dyDescent="0.25">
      <c r="B32" s="48" t="s">
        <v>42</v>
      </c>
      <c r="C32" s="48" t="s">
        <v>43</v>
      </c>
      <c r="D32" s="2"/>
      <c r="E32" s="221"/>
      <c r="F32" s="48" t="str">
        <f>VLOOKUP(B32,Paramètres!$C$10:$D$57,2,0)</f>
        <v>Paraguay</v>
      </c>
      <c r="G32" s="65"/>
      <c r="H32" s="66"/>
      <c r="I32" s="48" t="str">
        <f>VLOOKUP(C32,Paramètres!$C$10:$D$57,2,0)</f>
        <v>Australie</v>
      </c>
      <c r="J32" s="174">
        <v>46198</v>
      </c>
      <c r="K32" s="92" t="s">
        <v>191</v>
      </c>
      <c r="L32" s="49" t="str">
        <f t="shared" si="97"/>
        <v>Non joué</v>
      </c>
      <c r="M32" s="103"/>
      <c r="N32" s="105">
        <f t="shared" si="119"/>
        <v>0</v>
      </c>
      <c r="O32" s="105">
        <f t="shared" si="119"/>
        <v>0</v>
      </c>
      <c r="P32" s="105">
        <f t="shared" si="119"/>
        <v>0</v>
      </c>
      <c r="Q32" s="105">
        <f t="shared" si="119"/>
        <v>0</v>
      </c>
      <c r="R32" s="105">
        <f t="shared" si="119"/>
        <v>0</v>
      </c>
      <c r="S32" s="105">
        <f t="shared" si="119"/>
        <v>0</v>
      </c>
      <c r="T32" s="105">
        <f t="shared" si="119"/>
        <v>0</v>
      </c>
      <c r="U32" s="105">
        <f t="shared" si="119"/>
        <v>0</v>
      </c>
      <c r="V32" s="105">
        <f t="shared" si="119"/>
        <v>0</v>
      </c>
      <c r="W32" s="105">
        <f t="shared" si="119"/>
        <v>0</v>
      </c>
      <c r="X32" s="105">
        <f t="shared" si="120"/>
        <v>0</v>
      </c>
      <c r="Y32" s="105">
        <f t="shared" si="120"/>
        <v>0</v>
      </c>
      <c r="Z32" s="105">
        <f t="shared" si="120"/>
        <v>0</v>
      </c>
      <c r="AA32" s="105">
        <f t="shared" si="120"/>
        <v>0</v>
      </c>
      <c r="AB32" s="105">
        <f t="shared" si="120"/>
        <v>0</v>
      </c>
      <c r="AC32" s="105">
        <f t="shared" si="120"/>
        <v>0</v>
      </c>
      <c r="AD32" s="105">
        <f t="shared" si="120"/>
        <v>0</v>
      </c>
      <c r="AE32" s="105">
        <f t="shared" si="120"/>
        <v>0</v>
      </c>
      <c r="AF32" s="105">
        <f t="shared" si="120"/>
        <v>0</v>
      </c>
      <c r="AG32" s="105">
        <f t="shared" si="120"/>
        <v>0</v>
      </c>
      <c r="AH32" s="105">
        <f t="shared" si="120"/>
        <v>0</v>
      </c>
      <c r="AI32" s="105">
        <f t="shared" si="120"/>
        <v>0</v>
      </c>
      <c r="AJ32" s="105">
        <f t="shared" si="120"/>
        <v>0</v>
      </c>
      <c r="AK32" s="105">
        <f t="shared" si="120"/>
        <v>0</v>
      </c>
      <c r="AL32" s="105">
        <f t="shared" si="112"/>
        <v>0</v>
      </c>
      <c r="AM32" s="105">
        <f t="shared" si="112"/>
        <v>0</v>
      </c>
      <c r="AN32" s="105">
        <f t="shared" si="112"/>
        <v>0</v>
      </c>
      <c r="AO32" s="105">
        <f t="shared" si="112"/>
        <v>0</v>
      </c>
      <c r="AP32" s="105">
        <f t="shared" si="112"/>
        <v>0</v>
      </c>
      <c r="AQ32" s="105">
        <f t="shared" si="112"/>
        <v>0</v>
      </c>
      <c r="AR32" s="105">
        <f t="shared" si="112"/>
        <v>0</v>
      </c>
      <c r="AS32" s="105">
        <f t="shared" si="112"/>
        <v>0</v>
      </c>
      <c r="AT32" s="105">
        <f t="shared" si="112"/>
        <v>0</v>
      </c>
      <c r="AU32" s="105">
        <f t="shared" si="112"/>
        <v>0</v>
      </c>
      <c r="AV32" s="105">
        <f t="shared" si="112"/>
        <v>0</v>
      </c>
      <c r="AW32" s="105">
        <f t="shared" si="112"/>
        <v>0</v>
      </c>
      <c r="AX32" s="105">
        <f t="shared" si="112"/>
        <v>0</v>
      </c>
      <c r="AY32" s="105">
        <f t="shared" si="112"/>
        <v>0</v>
      </c>
      <c r="AZ32" s="105">
        <f t="shared" si="112"/>
        <v>0</v>
      </c>
      <c r="BA32" s="105">
        <f t="shared" si="111"/>
        <v>0</v>
      </c>
      <c r="BB32" s="105">
        <f t="shared" si="111"/>
        <v>0</v>
      </c>
      <c r="BC32" s="105">
        <f t="shared" si="111"/>
        <v>0</v>
      </c>
      <c r="BD32" s="105">
        <f t="shared" si="111"/>
        <v>0</v>
      </c>
      <c r="BE32" s="105">
        <f t="shared" si="111"/>
        <v>0</v>
      </c>
      <c r="BF32" s="105">
        <f t="shared" si="111"/>
        <v>0</v>
      </c>
      <c r="BG32" s="105">
        <f t="shared" si="111"/>
        <v>0</v>
      </c>
      <c r="BH32" s="105">
        <f t="shared" si="111"/>
        <v>0</v>
      </c>
      <c r="BI32" s="105">
        <f t="shared" si="111"/>
        <v>0</v>
      </c>
      <c r="BJ32" s="108"/>
      <c r="BK32" s="105">
        <f t="shared" si="117"/>
        <v>0</v>
      </c>
      <c r="BL32" s="105">
        <f t="shared" si="117"/>
        <v>0</v>
      </c>
      <c r="BM32" s="105">
        <f t="shared" si="117"/>
        <v>0</v>
      </c>
      <c r="BN32" s="105">
        <f t="shared" si="117"/>
        <v>0</v>
      </c>
      <c r="BO32" s="105">
        <f t="shared" si="117"/>
        <v>0</v>
      </c>
      <c r="BP32" s="105">
        <f t="shared" si="117"/>
        <v>0</v>
      </c>
      <c r="BQ32" s="105">
        <f t="shared" si="117"/>
        <v>0</v>
      </c>
      <c r="BR32" s="105">
        <f t="shared" si="117"/>
        <v>0</v>
      </c>
      <c r="BS32" s="105">
        <f t="shared" si="117"/>
        <v>0</v>
      </c>
      <c r="BT32" s="105">
        <f t="shared" si="117"/>
        <v>0</v>
      </c>
      <c r="BU32" s="105">
        <f t="shared" si="117"/>
        <v>0</v>
      </c>
      <c r="BV32" s="105">
        <f t="shared" si="117"/>
        <v>0</v>
      </c>
      <c r="BW32" s="105">
        <f t="shared" si="117"/>
        <v>0</v>
      </c>
      <c r="BX32" s="105">
        <f t="shared" si="117"/>
        <v>0</v>
      </c>
      <c r="BY32" s="105">
        <f t="shared" si="117"/>
        <v>0</v>
      </c>
      <c r="BZ32" s="105">
        <f t="shared" si="117"/>
        <v>0</v>
      </c>
      <c r="CA32" s="105">
        <f t="shared" si="115"/>
        <v>0</v>
      </c>
      <c r="CB32" s="105">
        <f t="shared" si="115"/>
        <v>0</v>
      </c>
      <c r="CC32" s="105">
        <f t="shared" si="115"/>
        <v>0</v>
      </c>
      <c r="CD32" s="105">
        <f t="shared" si="115"/>
        <v>0</v>
      </c>
      <c r="CE32" s="105">
        <f t="shared" si="115"/>
        <v>0</v>
      </c>
      <c r="CF32" s="105">
        <f t="shared" si="115"/>
        <v>0</v>
      </c>
      <c r="CG32" s="105">
        <f t="shared" si="115"/>
        <v>0</v>
      </c>
      <c r="CH32" s="105">
        <f t="shared" si="115"/>
        <v>0</v>
      </c>
      <c r="CI32" s="105">
        <f t="shared" si="121"/>
        <v>0</v>
      </c>
      <c r="CJ32" s="105">
        <f t="shared" si="121"/>
        <v>0</v>
      </c>
      <c r="CK32" s="105">
        <f t="shared" si="121"/>
        <v>0</v>
      </c>
      <c r="CL32" s="105">
        <f t="shared" si="121"/>
        <v>0</v>
      </c>
      <c r="CM32" s="105">
        <f t="shared" si="121"/>
        <v>0</v>
      </c>
      <c r="CN32" s="105">
        <f t="shared" si="121"/>
        <v>0</v>
      </c>
      <c r="CO32" s="105">
        <f t="shared" si="121"/>
        <v>0</v>
      </c>
      <c r="CP32" s="105">
        <f t="shared" si="121"/>
        <v>0</v>
      </c>
      <c r="CQ32" s="105">
        <f t="shared" si="121"/>
        <v>0</v>
      </c>
      <c r="CR32" s="105">
        <f t="shared" si="121"/>
        <v>0</v>
      </c>
      <c r="CS32" s="105">
        <f t="shared" si="121"/>
        <v>0</v>
      </c>
      <c r="CT32" s="105">
        <f t="shared" si="121"/>
        <v>0</v>
      </c>
      <c r="CU32" s="105">
        <f t="shared" si="121"/>
        <v>0</v>
      </c>
      <c r="CV32" s="105">
        <f t="shared" si="121"/>
        <v>0</v>
      </c>
      <c r="CW32" s="105">
        <f t="shared" si="121"/>
        <v>0</v>
      </c>
      <c r="CX32" s="105">
        <f t="shared" si="121"/>
        <v>0</v>
      </c>
      <c r="CY32" s="105">
        <f t="shared" si="121"/>
        <v>0</v>
      </c>
      <c r="CZ32" s="105">
        <f t="shared" si="121"/>
        <v>0</v>
      </c>
      <c r="DA32" s="105">
        <f t="shared" si="121"/>
        <v>0</v>
      </c>
      <c r="DB32" s="105">
        <f t="shared" si="121"/>
        <v>0</v>
      </c>
      <c r="DC32" s="105">
        <f t="shared" si="121"/>
        <v>0</v>
      </c>
      <c r="DD32" s="105">
        <f t="shared" si="121"/>
        <v>0</v>
      </c>
      <c r="DE32" s="105">
        <f t="shared" si="121"/>
        <v>0</v>
      </c>
      <c r="DF32" s="105">
        <f t="shared" si="121"/>
        <v>0</v>
      </c>
      <c r="DG32" s="108"/>
      <c r="DH32" s="105">
        <f t="shared" si="118"/>
        <v>0</v>
      </c>
      <c r="DI32" s="105">
        <f t="shared" si="118"/>
        <v>0</v>
      </c>
      <c r="DJ32" s="105">
        <f t="shared" si="118"/>
        <v>0</v>
      </c>
      <c r="DK32" s="105">
        <f t="shared" si="118"/>
        <v>0</v>
      </c>
      <c r="DL32" s="105">
        <f t="shared" si="118"/>
        <v>0</v>
      </c>
      <c r="DM32" s="105">
        <f t="shared" si="118"/>
        <v>0</v>
      </c>
      <c r="DN32" s="105">
        <f t="shared" si="118"/>
        <v>0</v>
      </c>
      <c r="DO32" s="105">
        <f t="shared" si="118"/>
        <v>0</v>
      </c>
      <c r="DP32" s="105">
        <f t="shared" si="118"/>
        <v>0</v>
      </c>
      <c r="DQ32" s="105">
        <f t="shared" si="118"/>
        <v>0</v>
      </c>
      <c r="DR32" s="105">
        <f t="shared" si="118"/>
        <v>0</v>
      </c>
      <c r="DS32" s="105">
        <f t="shared" si="118"/>
        <v>0</v>
      </c>
      <c r="DT32" s="105">
        <f t="shared" si="118"/>
        <v>0</v>
      </c>
      <c r="DU32" s="105">
        <f t="shared" si="118"/>
        <v>0</v>
      </c>
      <c r="DV32" s="105">
        <f t="shared" si="118"/>
        <v>0</v>
      </c>
      <c r="DW32" s="105">
        <f t="shared" si="118"/>
        <v>0</v>
      </c>
      <c r="DX32" s="105">
        <f t="shared" si="116"/>
        <v>0</v>
      </c>
      <c r="DY32" s="105">
        <f t="shared" si="116"/>
        <v>0</v>
      </c>
      <c r="DZ32" s="105">
        <f t="shared" si="116"/>
        <v>0</v>
      </c>
      <c r="EA32" s="105">
        <f t="shared" si="116"/>
        <v>0</v>
      </c>
      <c r="EB32" s="105">
        <f t="shared" si="116"/>
        <v>0</v>
      </c>
      <c r="EC32" s="105">
        <f t="shared" si="116"/>
        <v>0</v>
      </c>
      <c r="ED32" s="105">
        <f t="shared" si="116"/>
        <v>0</v>
      </c>
      <c r="EE32" s="105">
        <f t="shared" si="116"/>
        <v>0</v>
      </c>
      <c r="EF32" s="105">
        <f t="shared" si="122"/>
        <v>0</v>
      </c>
      <c r="EG32" s="105">
        <f t="shared" si="122"/>
        <v>0</v>
      </c>
      <c r="EH32" s="105">
        <f t="shared" si="122"/>
        <v>0</v>
      </c>
      <c r="EI32" s="105">
        <f t="shared" si="122"/>
        <v>0</v>
      </c>
      <c r="EJ32" s="105">
        <f t="shared" si="122"/>
        <v>0</v>
      </c>
      <c r="EK32" s="105">
        <f t="shared" si="122"/>
        <v>0</v>
      </c>
      <c r="EL32" s="105">
        <f t="shared" si="122"/>
        <v>0</v>
      </c>
      <c r="EM32" s="105">
        <f t="shared" si="122"/>
        <v>0</v>
      </c>
      <c r="EN32" s="105">
        <f t="shared" si="122"/>
        <v>0</v>
      </c>
      <c r="EO32" s="105">
        <f t="shared" si="122"/>
        <v>0</v>
      </c>
      <c r="EP32" s="105">
        <f t="shared" si="122"/>
        <v>0</v>
      </c>
      <c r="EQ32" s="105">
        <f t="shared" si="122"/>
        <v>0</v>
      </c>
      <c r="ER32" s="105">
        <f t="shared" si="122"/>
        <v>0</v>
      </c>
      <c r="ES32" s="105">
        <f t="shared" si="122"/>
        <v>0</v>
      </c>
      <c r="ET32" s="105">
        <f t="shared" si="122"/>
        <v>0</v>
      </c>
      <c r="EU32" s="105">
        <f t="shared" si="122"/>
        <v>0</v>
      </c>
      <c r="EV32" s="105">
        <f t="shared" si="122"/>
        <v>0</v>
      </c>
      <c r="EW32" s="105">
        <f t="shared" si="122"/>
        <v>0</v>
      </c>
      <c r="EX32" s="105">
        <f t="shared" si="122"/>
        <v>0</v>
      </c>
      <c r="EY32" s="105">
        <f t="shared" si="122"/>
        <v>0</v>
      </c>
      <c r="EZ32" s="105">
        <f t="shared" si="122"/>
        <v>0</v>
      </c>
      <c r="FA32" s="105">
        <f t="shared" si="122"/>
        <v>0</v>
      </c>
      <c r="FB32" s="105">
        <f t="shared" si="122"/>
        <v>0</v>
      </c>
      <c r="FC32" s="105">
        <f t="shared" si="122"/>
        <v>0</v>
      </c>
      <c r="FD32" s="45"/>
      <c r="FE32" s="113">
        <v>4</v>
      </c>
      <c r="FF32" s="50" t="str">
        <f>Paramètres!O25</f>
        <v>Turquie</v>
      </c>
      <c r="FG32" s="47">
        <f>Paramètres!P25</f>
        <v>0</v>
      </c>
      <c r="FH32" s="81">
        <f>Paramètres!Q25</f>
        <v>0</v>
      </c>
      <c r="FI32" s="81">
        <f>Paramètres!R25</f>
        <v>0</v>
      </c>
      <c r="FJ32" s="81">
        <f>Paramètres!S25</f>
        <v>0</v>
      </c>
      <c r="FL32" s="9"/>
      <c r="FM32" s="8" t="s">
        <v>0</v>
      </c>
      <c r="FN32" s="4" t="s">
        <v>1</v>
      </c>
      <c r="FO32" s="8"/>
      <c r="FP32" s="8"/>
      <c r="FQ32" s="2"/>
      <c r="FR32" s="10"/>
      <c r="FS32" s="41"/>
      <c r="FT32" s="2"/>
      <c r="FU32" s="2"/>
      <c r="FV32" s="2"/>
      <c r="FW32" s="2"/>
      <c r="FX32" s="9"/>
      <c r="FY32" s="41"/>
      <c r="FZ32" s="2"/>
      <c r="GA32" s="2"/>
      <c r="GC32" s="4"/>
      <c r="GD32" s="196" t="str">
        <f>IF(ISBLANK(FY42),"",VLOOKUP(LARGE(GA42:GA45,1),GA42:GB45,2,0))</f>
        <v/>
      </c>
      <c r="GE32" s="200"/>
      <c r="GF32" s="202"/>
      <c r="GG32" s="204">
        <f>GE32+GF32/10</f>
        <v>0</v>
      </c>
      <c r="GH32" s="206" t="str">
        <f>GD32</f>
        <v/>
      </c>
      <c r="GI32" s="4"/>
      <c r="GM32" s="230"/>
    </row>
    <row r="33" spans="2:195" ht="18.7" customHeight="1" x14ac:dyDescent="0.25">
      <c r="B33" s="53" t="s">
        <v>44</v>
      </c>
      <c r="C33" s="53" t="s">
        <v>41</v>
      </c>
      <c r="D33" s="2"/>
      <c r="E33" s="222"/>
      <c r="F33" s="53" t="str">
        <f>VLOOKUP(B33,Paramètres!$C$10:$D$57,2,0)</f>
        <v>Turquie</v>
      </c>
      <c r="G33" s="67"/>
      <c r="H33" s="68"/>
      <c r="I33" s="53" t="str">
        <f>VLOOKUP(C33,Paramètres!$C$10:$D$57,2,0)</f>
        <v>Etats-Unis</v>
      </c>
      <c r="J33" s="176">
        <v>46198</v>
      </c>
      <c r="K33" s="94" t="s">
        <v>190</v>
      </c>
      <c r="L33" s="54" t="str">
        <f t="shared" si="97"/>
        <v>Non joué</v>
      </c>
      <c r="M33" s="103"/>
      <c r="N33" s="105">
        <f t="shared" si="119"/>
        <v>0</v>
      </c>
      <c r="O33" s="105">
        <f t="shared" si="119"/>
        <v>0</v>
      </c>
      <c r="P33" s="105">
        <f t="shared" si="119"/>
        <v>0</v>
      </c>
      <c r="Q33" s="105">
        <f t="shared" si="119"/>
        <v>0</v>
      </c>
      <c r="R33" s="105">
        <f t="shared" si="119"/>
        <v>0</v>
      </c>
      <c r="S33" s="105">
        <f t="shared" si="119"/>
        <v>0</v>
      </c>
      <c r="T33" s="105">
        <f t="shared" si="119"/>
        <v>0</v>
      </c>
      <c r="U33" s="105">
        <f t="shared" si="119"/>
        <v>0</v>
      </c>
      <c r="V33" s="105">
        <f t="shared" si="119"/>
        <v>0</v>
      </c>
      <c r="W33" s="105">
        <f t="shared" si="119"/>
        <v>0</v>
      </c>
      <c r="X33" s="105">
        <f t="shared" si="120"/>
        <v>0</v>
      </c>
      <c r="Y33" s="105">
        <f t="shared" si="120"/>
        <v>0</v>
      </c>
      <c r="Z33" s="105">
        <f t="shared" si="120"/>
        <v>0</v>
      </c>
      <c r="AA33" s="105">
        <f t="shared" si="120"/>
        <v>0</v>
      </c>
      <c r="AB33" s="105">
        <f t="shared" si="120"/>
        <v>0</v>
      </c>
      <c r="AC33" s="105">
        <f t="shared" si="120"/>
        <v>0</v>
      </c>
      <c r="AD33" s="105">
        <f t="shared" si="120"/>
        <v>0</v>
      </c>
      <c r="AE33" s="105">
        <f t="shared" si="120"/>
        <v>0</v>
      </c>
      <c r="AF33" s="105">
        <f t="shared" si="120"/>
        <v>0</v>
      </c>
      <c r="AG33" s="105">
        <f t="shared" si="120"/>
        <v>0</v>
      </c>
      <c r="AH33" s="105">
        <f t="shared" si="120"/>
        <v>0</v>
      </c>
      <c r="AI33" s="105">
        <f t="shared" si="120"/>
        <v>0</v>
      </c>
      <c r="AJ33" s="105">
        <f t="shared" si="120"/>
        <v>0</v>
      </c>
      <c r="AK33" s="105">
        <f t="shared" si="120"/>
        <v>0</v>
      </c>
      <c r="AL33" s="105">
        <f t="shared" si="112"/>
        <v>0</v>
      </c>
      <c r="AM33" s="105">
        <f t="shared" si="112"/>
        <v>0</v>
      </c>
      <c r="AN33" s="105">
        <f t="shared" si="112"/>
        <v>0</v>
      </c>
      <c r="AO33" s="105">
        <f t="shared" si="112"/>
        <v>0</v>
      </c>
      <c r="AP33" s="105">
        <f t="shared" si="112"/>
        <v>0</v>
      </c>
      <c r="AQ33" s="105">
        <f t="shared" si="112"/>
        <v>0</v>
      </c>
      <c r="AR33" s="105">
        <f t="shared" si="112"/>
        <v>0</v>
      </c>
      <c r="AS33" s="105">
        <f t="shared" si="112"/>
        <v>0</v>
      </c>
      <c r="AT33" s="105">
        <f t="shared" si="112"/>
        <v>0</v>
      </c>
      <c r="AU33" s="105">
        <f t="shared" si="112"/>
        <v>0</v>
      </c>
      <c r="AV33" s="105">
        <f t="shared" si="112"/>
        <v>0</v>
      </c>
      <c r="AW33" s="105">
        <f t="shared" si="112"/>
        <v>0</v>
      </c>
      <c r="AX33" s="105">
        <f t="shared" si="112"/>
        <v>0</v>
      </c>
      <c r="AY33" s="105">
        <f t="shared" si="112"/>
        <v>0</v>
      </c>
      <c r="AZ33" s="105">
        <f t="shared" si="112"/>
        <v>0</v>
      </c>
      <c r="BA33" s="105">
        <f t="shared" si="111"/>
        <v>0</v>
      </c>
      <c r="BB33" s="105">
        <f t="shared" si="111"/>
        <v>0</v>
      </c>
      <c r="BC33" s="105">
        <f t="shared" si="111"/>
        <v>0</v>
      </c>
      <c r="BD33" s="105">
        <f t="shared" si="111"/>
        <v>0</v>
      </c>
      <c r="BE33" s="105">
        <f t="shared" si="111"/>
        <v>0</v>
      </c>
      <c r="BF33" s="105">
        <f t="shared" si="111"/>
        <v>0</v>
      </c>
      <c r="BG33" s="105">
        <f t="shared" si="111"/>
        <v>0</v>
      </c>
      <c r="BH33" s="105">
        <f t="shared" si="111"/>
        <v>0</v>
      </c>
      <c r="BI33" s="105">
        <f t="shared" si="111"/>
        <v>0</v>
      </c>
      <c r="BJ33" s="108"/>
      <c r="BK33" s="105">
        <f t="shared" si="117"/>
        <v>0</v>
      </c>
      <c r="BL33" s="105">
        <f t="shared" si="117"/>
        <v>0</v>
      </c>
      <c r="BM33" s="105">
        <f t="shared" si="117"/>
        <v>0</v>
      </c>
      <c r="BN33" s="105">
        <f t="shared" si="117"/>
        <v>0</v>
      </c>
      <c r="BO33" s="105">
        <f t="shared" si="117"/>
        <v>0</v>
      </c>
      <c r="BP33" s="105">
        <f t="shared" si="117"/>
        <v>0</v>
      </c>
      <c r="BQ33" s="105">
        <f t="shared" si="117"/>
        <v>0</v>
      </c>
      <c r="BR33" s="105">
        <f t="shared" si="117"/>
        <v>0</v>
      </c>
      <c r="BS33" s="105">
        <f t="shared" si="117"/>
        <v>0</v>
      </c>
      <c r="BT33" s="105">
        <f t="shared" si="117"/>
        <v>0</v>
      </c>
      <c r="BU33" s="105">
        <f t="shared" si="117"/>
        <v>0</v>
      </c>
      <c r="BV33" s="105">
        <f t="shared" si="117"/>
        <v>0</v>
      </c>
      <c r="BW33" s="105">
        <f t="shared" si="117"/>
        <v>0</v>
      </c>
      <c r="BX33" s="105">
        <f t="shared" si="117"/>
        <v>0</v>
      </c>
      <c r="BY33" s="105">
        <f t="shared" si="117"/>
        <v>0</v>
      </c>
      <c r="BZ33" s="105">
        <f t="shared" si="117"/>
        <v>0</v>
      </c>
      <c r="CA33" s="105">
        <f t="shared" si="115"/>
        <v>0</v>
      </c>
      <c r="CB33" s="105">
        <f t="shared" si="115"/>
        <v>0</v>
      </c>
      <c r="CC33" s="105">
        <f t="shared" si="115"/>
        <v>0</v>
      </c>
      <c r="CD33" s="105">
        <f t="shared" si="115"/>
        <v>0</v>
      </c>
      <c r="CE33" s="105">
        <f t="shared" si="115"/>
        <v>0</v>
      </c>
      <c r="CF33" s="105">
        <f t="shared" si="115"/>
        <v>0</v>
      </c>
      <c r="CG33" s="105">
        <f t="shared" si="115"/>
        <v>0</v>
      </c>
      <c r="CH33" s="105">
        <f t="shared" si="115"/>
        <v>0</v>
      </c>
      <c r="CI33" s="105">
        <f t="shared" si="121"/>
        <v>0</v>
      </c>
      <c r="CJ33" s="105">
        <f t="shared" si="121"/>
        <v>0</v>
      </c>
      <c r="CK33" s="105">
        <f t="shared" si="121"/>
        <v>0</v>
      </c>
      <c r="CL33" s="105">
        <f t="shared" si="121"/>
        <v>0</v>
      </c>
      <c r="CM33" s="105">
        <f t="shared" si="121"/>
        <v>0</v>
      </c>
      <c r="CN33" s="105">
        <f t="shared" si="121"/>
        <v>0</v>
      </c>
      <c r="CO33" s="105">
        <f t="shared" si="121"/>
        <v>0</v>
      </c>
      <c r="CP33" s="105">
        <f t="shared" si="121"/>
        <v>0</v>
      </c>
      <c r="CQ33" s="105">
        <f t="shared" si="121"/>
        <v>0</v>
      </c>
      <c r="CR33" s="105">
        <f t="shared" si="121"/>
        <v>0</v>
      </c>
      <c r="CS33" s="105">
        <f t="shared" si="121"/>
        <v>0</v>
      </c>
      <c r="CT33" s="105">
        <f t="shared" si="121"/>
        <v>0</v>
      </c>
      <c r="CU33" s="105">
        <f t="shared" si="121"/>
        <v>0</v>
      </c>
      <c r="CV33" s="105">
        <f t="shared" si="121"/>
        <v>0</v>
      </c>
      <c r="CW33" s="105">
        <f t="shared" si="121"/>
        <v>0</v>
      </c>
      <c r="CX33" s="105">
        <f t="shared" si="121"/>
        <v>0</v>
      </c>
      <c r="CY33" s="105">
        <f t="shared" si="121"/>
        <v>0</v>
      </c>
      <c r="CZ33" s="105">
        <f t="shared" si="121"/>
        <v>0</v>
      </c>
      <c r="DA33" s="105">
        <f t="shared" si="121"/>
        <v>0</v>
      </c>
      <c r="DB33" s="105">
        <f t="shared" si="121"/>
        <v>0</v>
      </c>
      <c r="DC33" s="105">
        <f t="shared" si="121"/>
        <v>0</v>
      </c>
      <c r="DD33" s="105">
        <f t="shared" si="121"/>
        <v>0</v>
      </c>
      <c r="DE33" s="105">
        <f t="shared" si="121"/>
        <v>0</v>
      </c>
      <c r="DF33" s="105">
        <f t="shared" si="121"/>
        <v>0</v>
      </c>
      <c r="DG33" s="108"/>
      <c r="DH33" s="105">
        <f t="shared" si="118"/>
        <v>0</v>
      </c>
      <c r="DI33" s="105">
        <f t="shared" si="118"/>
        <v>0</v>
      </c>
      <c r="DJ33" s="105">
        <f t="shared" si="118"/>
        <v>0</v>
      </c>
      <c r="DK33" s="105">
        <f t="shared" si="118"/>
        <v>0</v>
      </c>
      <c r="DL33" s="105">
        <f t="shared" si="118"/>
        <v>0</v>
      </c>
      <c r="DM33" s="105">
        <f t="shared" si="118"/>
        <v>0</v>
      </c>
      <c r="DN33" s="105">
        <f t="shared" si="118"/>
        <v>0</v>
      </c>
      <c r="DO33" s="105">
        <f t="shared" si="118"/>
        <v>0</v>
      </c>
      <c r="DP33" s="105">
        <f t="shared" si="118"/>
        <v>0</v>
      </c>
      <c r="DQ33" s="105">
        <f t="shared" si="118"/>
        <v>0</v>
      </c>
      <c r="DR33" s="105">
        <f t="shared" si="118"/>
        <v>0</v>
      </c>
      <c r="DS33" s="105">
        <f t="shared" si="118"/>
        <v>0</v>
      </c>
      <c r="DT33" s="105">
        <f t="shared" si="118"/>
        <v>0</v>
      </c>
      <c r="DU33" s="105">
        <f t="shared" si="118"/>
        <v>0</v>
      </c>
      <c r="DV33" s="105">
        <f t="shared" si="118"/>
        <v>0</v>
      </c>
      <c r="DW33" s="105">
        <f t="shared" si="118"/>
        <v>0</v>
      </c>
      <c r="DX33" s="105">
        <f t="shared" si="116"/>
        <v>0</v>
      </c>
      <c r="DY33" s="105">
        <f t="shared" si="116"/>
        <v>0</v>
      </c>
      <c r="DZ33" s="105">
        <f t="shared" si="116"/>
        <v>0</v>
      </c>
      <c r="EA33" s="105">
        <f t="shared" si="116"/>
        <v>0</v>
      </c>
      <c r="EB33" s="105">
        <f t="shared" si="116"/>
        <v>0</v>
      </c>
      <c r="EC33" s="105">
        <f t="shared" si="116"/>
        <v>0</v>
      </c>
      <c r="ED33" s="105">
        <f t="shared" si="116"/>
        <v>0</v>
      </c>
      <c r="EE33" s="105">
        <f t="shared" si="116"/>
        <v>0</v>
      </c>
      <c r="EF33" s="105">
        <f t="shared" si="122"/>
        <v>0</v>
      </c>
      <c r="EG33" s="105">
        <f t="shared" si="122"/>
        <v>0</v>
      </c>
      <c r="EH33" s="105">
        <f t="shared" si="122"/>
        <v>0</v>
      </c>
      <c r="EI33" s="105">
        <f t="shared" si="122"/>
        <v>0</v>
      </c>
      <c r="EJ33" s="105">
        <f t="shared" si="122"/>
        <v>0</v>
      </c>
      <c r="EK33" s="105">
        <f t="shared" si="122"/>
        <v>0</v>
      </c>
      <c r="EL33" s="105">
        <f t="shared" si="122"/>
        <v>0</v>
      </c>
      <c r="EM33" s="105">
        <f t="shared" si="122"/>
        <v>0</v>
      </c>
      <c r="EN33" s="105">
        <f t="shared" si="122"/>
        <v>0</v>
      </c>
      <c r="EO33" s="105">
        <f t="shared" si="122"/>
        <v>0</v>
      </c>
      <c r="EP33" s="105">
        <f t="shared" si="122"/>
        <v>0</v>
      </c>
      <c r="EQ33" s="105">
        <f t="shared" si="122"/>
        <v>0</v>
      </c>
      <c r="ER33" s="105">
        <f t="shared" si="122"/>
        <v>0</v>
      </c>
      <c r="ES33" s="105">
        <f t="shared" si="122"/>
        <v>0</v>
      </c>
      <c r="ET33" s="105">
        <f t="shared" si="122"/>
        <v>0</v>
      </c>
      <c r="EU33" s="105">
        <f t="shared" si="122"/>
        <v>0</v>
      </c>
      <c r="EV33" s="105">
        <f t="shared" si="122"/>
        <v>0</v>
      </c>
      <c r="EW33" s="105">
        <f t="shared" si="122"/>
        <v>0</v>
      </c>
      <c r="EX33" s="105">
        <f t="shared" si="122"/>
        <v>0</v>
      </c>
      <c r="EY33" s="105">
        <f t="shared" si="122"/>
        <v>0</v>
      </c>
      <c r="EZ33" s="105">
        <f t="shared" si="122"/>
        <v>0</v>
      </c>
      <c r="FA33" s="105">
        <f t="shared" si="122"/>
        <v>0</v>
      </c>
      <c r="FB33" s="105">
        <f t="shared" si="122"/>
        <v>0</v>
      </c>
      <c r="FC33" s="105">
        <f t="shared" si="122"/>
        <v>0</v>
      </c>
      <c r="FD33" s="45"/>
      <c r="FE33" s="45"/>
      <c r="FF33" s="55"/>
      <c r="FG33" s="55"/>
      <c r="FH33" s="2"/>
      <c r="FI33" s="2"/>
      <c r="FJ33" s="2"/>
      <c r="FK33" s="159"/>
      <c r="FL33" s="115" t="s">
        <v>153</v>
      </c>
      <c r="FM33" s="199"/>
      <c r="FN33" s="214"/>
      <c r="FO33" s="203">
        <f>FM33+FN33/10</f>
        <v>0</v>
      </c>
      <c r="FP33" s="205" t="str">
        <f>FL34</f>
        <v>RD Congo</v>
      </c>
      <c r="FQ33" s="2"/>
      <c r="FR33" s="10"/>
      <c r="FS33" s="41"/>
      <c r="FT33" s="2"/>
      <c r="FU33" s="2"/>
      <c r="FV33" s="2"/>
      <c r="FW33" s="2"/>
      <c r="FX33" s="9"/>
      <c r="FY33" s="41"/>
      <c r="FZ33" s="2"/>
      <c r="GA33" s="2"/>
      <c r="GC33" s="2"/>
      <c r="GD33" s="197"/>
      <c r="GE33" s="207"/>
      <c r="GF33" s="208"/>
      <c r="GG33" s="209"/>
      <c r="GH33" s="210"/>
      <c r="GI33" s="2"/>
      <c r="GM33" s="230"/>
    </row>
    <row r="34" spans="2:195" ht="18.7" customHeight="1" x14ac:dyDescent="0.25">
      <c r="B34" s="43" t="s">
        <v>45</v>
      </c>
      <c r="C34" s="43" t="s">
        <v>46</v>
      </c>
      <c r="D34" s="2"/>
      <c r="E34" s="223" t="s">
        <v>13</v>
      </c>
      <c r="F34" s="43" t="str">
        <f>VLOOKUP(B34,Paramètres!$C$10:$D$57,2,0)</f>
        <v>Allemagne</v>
      </c>
      <c r="G34" s="63"/>
      <c r="H34" s="64"/>
      <c r="I34" s="43" t="str">
        <f>VLOOKUP(C34,Paramètres!$C$10:$D$57,2,0)</f>
        <v>Curaçao</v>
      </c>
      <c r="J34" s="173">
        <v>46187</v>
      </c>
      <c r="K34" s="91" t="s">
        <v>196</v>
      </c>
      <c r="L34" s="44" t="str">
        <f t="shared" si="97"/>
        <v>Non joué</v>
      </c>
      <c r="M34" s="103"/>
      <c r="N34" s="105">
        <f t="shared" si="119"/>
        <v>0</v>
      </c>
      <c r="O34" s="105">
        <f t="shared" si="119"/>
        <v>0</v>
      </c>
      <c r="P34" s="105">
        <f t="shared" si="119"/>
        <v>0</v>
      </c>
      <c r="Q34" s="105">
        <f t="shared" si="119"/>
        <v>0</v>
      </c>
      <c r="R34" s="105">
        <f t="shared" si="119"/>
        <v>0</v>
      </c>
      <c r="S34" s="105">
        <f t="shared" si="119"/>
        <v>0</v>
      </c>
      <c r="T34" s="105">
        <f t="shared" si="119"/>
        <v>0</v>
      </c>
      <c r="U34" s="105">
        <f t="shared" si="119"/>
        <v>0</v>
      </c>
      <c r="V34" s="105">
        <f t="shared" si="119"/>
        <v>0</v>
      </c>
      <c r="W34" s="105">
        <f t="shared" si="119"/>
        <v>0</v>
      </c>
      <c r="X34" s="105">
        <f t="shared" si="120"/>
        <v>0</v>
      </c>
      <c r="Y34" s="105">
        <f t="shared" si="120"/>
        <v>0</v>
      </c>
      <c r="Z34" s="105">
        <f t="shared" si="120"/>
        <v>0</v>
      </c>
      <c r="AA34" s="105">
        <f t="shared" si="120"/>
        <v>0</v>
      </c>
      <c r="AB34" s="105">
        <f t="shared" si="120"/>
        <v>0</v>
      </c>
      <c r="AC34" s="105">
        <f t="shared" si="120"/>
        <v>0</v>
      </c>
      <c r="AD34" s="105">
        <f t="shared" si="120"/>
        <v>0</v>
      </c>
      <c r="AE34" s="105">
        <f t="shared" si="120"/>
        <v>0</v>
      </c>
      <c r="AF34" s="105">
        <f t="shared" si="120"/>
        <v>0</v>
      </c>
      <c r="AG34" s="105">
        <f t="shared" si="120"/>
        <v>0</v>
      </c>
      <c r="AH34" s="105">
        <f t="shared" si="120"/>
        <v>0</v>
      </c>
      <c r="AI34" s="105">
        <f t="shared" si="120"/>
        <v>0</v>
      </c>
      <c r="AJ34" s="105">
        <f t="shared" si="120"/>
        <v>0</v>
      </c>
      <c r="AK34" s="105">
        <f t="shared" si="120"/>
        <v>0</v>
      </c>
      <c r="AL34" s="105">
        <f t="shared" si="112"/>
        <v>0</v>
      </c>
      <c r="AM34" s="105">
        <f t="shared" si="112"/>
        <v>0</v>
      </c>
      <c r="AN34" s="105">
        <f t="shared" si="112"/>
        <v>0</v>
      </c>
      <c r="AO34" s="105">
        <f t="shared" si="112"/>
        <v>0</v>
      </c>
      <c r="AP34" s="105">
        <f t="shared" si="112"/>
        <v>0</v>
      </c>
      <c r="AQ34" s="105">
        <f t="shared" si="112"/>
        <v>0</v>
      </c>
      <c r="AR34" s="105">
        <f t="shared" si="112"/>
        <v>0</v>
      </c>
      <c r="AS34" s="105">
        <f t="shared" si="112"/>
        <v>0</v>
      </c>
      <c r="AT34" s="105">
        <f t="shared" si="112"/>
        <v>0</v>
      </c>
      <c r="AU34" s="105">
        <f t="shared" si="112"/>
        <v>0</v>
      </c>
      <c r="AV34" s="105">
        <f t="shared" si="112"/>
        <v>0</v>
      </c>
      <c r="AW34" s="105">
        <f t="shared" si="112"/>
        <v>0</v>
      </c>
      <c r="AX34" s="105">
        <f t="shared" si="112"/>
        <v>0</v>
      </c>
      <c r="AY34" s="105">
        <f t="shared" si="112"/>
        <v>0</v>
      </c>
      <c r="AZ34" s="105">
        <f t="shared" si="112"/>
        <v>0</v>
      </c>
      <c r="BA34" s="105">
        <f t="shared" si="111"/>
        <v>0</v>
      </c>
      <c r="BB34" s="105">
        <f t="shared" si="111"/>
        <v>0</v>
      </c>
      <c r="BC34" s="105">
        <f t="shared" si="111"/>
        <v>0</v>
      </c>
      <c r="BD34" s="105">
        <f t="shared" si="111"/>
        <v>0</v>
      </c>
      <c r="BE34" s="105">
        <f t="shared" si="111"/>
        <v>0</v>
      </c>
      <c r="BF34" s="105">
        <f t="shared" si="111"/>
        <v>0</v>
      </c>
      <c r="BG34" s="105">
        <f t="shared" si="111"/>
        <v>0</v>
      </c>
      <c r="BH34" s="105">
        <f t="shared" si="111"/>
        <v>0</v>
      </c>
      <c r="BI34" s="105">
        <f t="shared" si="111"/>
        <v>0</v>
      </c>
      <c r="BJ34" s="108"/>
      <c r="BK34" s="105">
        <f t="shared" si="117"/>
        <v>0</v>
      </c>
      <c r="BL34" s="105">
        <f t="shared" si="117"/>
        <v>0</v>
      </c>
      <c r="BM34" s="105">
        <f t="shared" si="117"/>
        <v>0</v>
      </c>
      <c r="BN34" s="105">
        <f t="shared" si="117"/>
        <v>0</v>
      </c>
      <c r="BO34" s="105">
        <f t="shared" si="117"/>
        <v>0</v>
      </c>
      <c r="BP34" s="105">
        <f t="shared" si="117"/>
        <v>0</v>
      </c>
      <c r="BQ34" s="105">
        <f t="shared" si="117"/>
        <v>0</v>
      </c>
      <c r="BR34" s="105">
        <f t="shared" si="117"/>
        <v>0</v>
      </c>
      <c r="BS34" s="105">
        <f t="shared" si="117"/>
        <v>0</v>
      </c>
      <c r="BT34" s="105">
        <f t="shared" si="117"/>
        <v>0</v>
      </c>
      <c r="BU34" s="105">
        <f t="shared" si="117"/>
        <v>0</v>
      </c>
      <c r="BV34" s="105">
        <f t="shared" si="117"/>
        <v>0</v>
      </c>
      <c r="BW34" s="105">
        <f t="shared" si="117"/>
        <v>0</v>
      </c>
      <c r="BX34" s="105">
        <f t="shared" si="117"/>
        <v>0</v>
      </c>
      <c r="BY34" s="105">
        <f t="shared" si="117"/>
        <v>0</v>
      </c>
      <c r="BZ34" s="105">
        <f t="shared" si="117"/>
        <v>0</v>
      </c>
      <c r="CA34" s="105">
        <f t="shared" si="115"/>
        <v>0</v>
      </c>
      <c r="CB34" s="105">
        <f t="shared" si="115"/>
        <v>0</v>
      </c>
      <c r="CC34" s="105">
        <f t="shared" si="115"/>
        <v>0</v>
      </c>
      <c r="CD34" s="105">
        <f t="shared" si="115"/>
        <v>0</v>
      </c>
      <c r="CE34" s="105">
        <f t="shared" si="115"/>
        <v>0</v>
      </c>
      <c r="CF34" s="105">
        <f t="shared" si="115"/>
        <v>0</v>
      </c>
      <c r="CG34" s="105">
        <f t="shared" si="115"/>
        <v>0</v>
      </c>
      <c r="CH34" s="105">
        <f t="shared" si="115"/>
        <v>0</v>
      </c>
      <c r="CI34" s="105">
        <f t="shared" si="121"/>
        <v>0</v>
      </c>
      <c r="CJ34" s="105">
        <f t="shared" si="121"/>
        <v>0</v>
      </c>
      <c r="CK34" s="105">
        <f t="shared" si="121"/>
        <v>0</v>
      </c>
      <c r="CL34" s="105">
        <f t="shared" si="121"/>
        <v>0</v>
      </c>
      <c r="CM34" s="105">
        <f t="shared" si="121"/>
        <v>0</v>
      </c>
      <c r="CN34" s="105">
        <f t="shared" si="121"/>
        <v>0</v>
      </c>
      <c r="CO34" s="105">
        <f t="shared" si="121"/>
        <v>0</v>
      </c>
      <c r="CP34" s="105">
        <f t="shared" si="121"/>
        <v>0</v>
      </c>
      <c r="CQ34" s="105">
        <f t="shared" si="121"/>
        <v>0</v>
      </c>
      <c r="CR34" s="105">
        <f t="shared" si="121"/>
        <v>0</v>
      </c>
      <c r="CS34" s="105">
        <f t="shared" si="121"/>
        <v>0</v>
      </c>
      <c r="CT34" s="105">
        <f t="shared" si="121"/>
        <v>0</v>
      </c>
      <c r="CU34" s="105">
        <f t="shared" si="121"/>
        <v>0</v>
      </c>
      <c r="CV34" s="105">
        <f t="shared" si="121"/>
        <v>0</v>
      </c>
      <c r="CW34" s="105">
        <f t="shared" si="121"/>
        <v>0</v>
      </c>
      <c r="CX34" s="105">
        <f t="shared" si="121"/>
        <v>0</v>
      </c>
      <c r="CY34" s="105">
        <f t="shared" si="121"/>
        <v>0</v>
      </c>
      <c r="CZ34" s="105">
        <f t="shared" si="121"/>
        <v>0</v>
      </c>
      <c r="DA34" s="105">
        <f t="shared" si="121"/>
        <v>0</v>
      </c>
      <c r="DB34" s="105">
        <f t="shared" si="121"/>
        <v>0</v>
      </c>
      <c r="DC34" s="105">
        <f t="shared" si="121"/>
        <v>0</v>
      </c>
      <c r="DD34" s="105">
        <f t="shared" si="121"/>
        <v>0</v>
      </c>
      <c r="DE34" s="105">
        <f t="shared" si="121"/>
        <v>0</v>
      </c>
      <c r="DF34" s="105">
        <f t="shared" si="121"/>
        <v>0</v>
      </c>
      <c r="DG34" s="108"/>
      <c r="DH34" s="105">
        <f t="shared" si="118"/>
        <v>0</v>
      </c>
      <c r="DI34" s="105">
        <f t="shared" si="118"/>
        <v>0</v>
      </c>
      <c r="DJ34" s="105">
        <f t="shared" si="118"/>
        <v>0</v>
      </c>
      <c r="DK34" s="105">
        <f t="shared" si="118"/>
        <v>0</v>
      </c>
      <c r="DL34" s="105">
        <f t="shared" si="118"/>
        <v>0</v>
      </c>
      <c r="DM34" s="105">
        <f t="shared" si="118"/>
        <v>0</v>
      </c>
      <c r="DN34" s="105">
        <f t="shared" si="118"/>
        <v>0</v>
      </c>
      <c r="DO34" s="105">
        <f t="shared" si="118"/>
        <v>0</v>
      </c>
      <c r="DP34" s="105">
        <f t="shared" si="118"/>
        <v>0</v>
      </c>
      <c r="DQ34" s="105">
        <f t="shared" si="118"/>
        <v>0</v>
      </c>
      <c r="DR34" s="105">
        <f t="shared" si="118"/>
        <v>0</v>
      </c>
      <c r="DS34" s="105">
        <f t="shared" si="118"/>
        <v>0</v>
      </c>
      <c r="DT34" s="105">
        <f t="shared" si="118"/>
        <v>0</v>
      </c>
      <c r="DU34" s="105">
        <f t="shared" si="118"/>
        <v>0</v>
      </c>
      <c r="DV34" s="105">
        <f t="shared" si="118"/>
        <v>0</v>
      </c>
      <c r="DW34" s="105">
        <f t="shared" si="118"/>
        <v>0</v>
      </c>
      <c r="DX34" s="105">
        <f t="shared" si="116"/>
        <v>0</v>
      </c>
      <c r="DY34" s="105">
        <f t="shared" si="116"/>
        <v>0</v>
      </c>
      <c r="DZ34" s="105">
        <f t="shared" si="116"/>
        <v>0</v>
      </c>
      <c r="EA34" s="105">
        <f t="shared" si="116"/>
        <v>0</v>
      </c>
      <c r="EB34" s="105">
        <f t="shared" si="116"/>
        <v>0</v>
      </c>
      <c r="EC34" s="105">
        <f t="shared" si="116"/>
        <v>0</v>
      </c>
      <c r="ED34" s="105">
        <f t="shared" si="116"/>
        <v>0</v>
      </c>
      <c r="EE34" s="105">
        <f t="shared" si="116"/>
        <v>0</v>
      </c>
      <c r="EF34" s="105">
        <f t="shared" si="122"/>
        <v>0</v>
      </c>
      <c r="EG34" s="105">
        <f t="shared" si="122"/>
        <v>0</v>
      </c>
      <c r="EH34" s="105">
        <f t="shared" si="122"/>
        <v>0</v>
      </c>
      <c r="EI34" s="105">
        <f t="shared" si="122"/>
        <v>0</v>
      </c>
      <c r="EJ34" s="105">
        <f t="shared" si="122"/>
        <v>0</v>
      </c>
      <c r="EK34" s="105">
        <f t="shared" si="122"/>
        <v>0</v>
      </c>
      <c r="EL34" s="105">
        <f t="shared" si="122"/>
        <v>0</v>
      </c>
      <c r="EM34" s="105">
        <f t="shared" si="122"/>
        <v>0</v>
      </c>
      <c r="EN34" s="105">
        <f t="shared" si="122"/>
        <v>0</v>
      </c>
      <c r="EO34" s="105">
        <f t="shared" si="122"/>
        <v>0</v>
      </c>
      <c r="EP34" s="105">
        <f t="shared" si="122"/>
        <v>0</v>
      </c>
      <c r="EQ34" s="105">
        <f t="shared" si="122"/>
        <v>0</v>
      </c>
      <c r="ER34" s="105">
        <f t="shared" si="122"/>
        <v>0</v>
      </c>
      <c r="ES34" s="105">
        <f t="shared" si="122"/>
        <v>0</v>
      </c>
      <c r="ET34" s="105">
        <f t="shared" si="122"/>
        <v>0</v>
      </c>
      <c r="EU34" s="105">
        <f t="shared" si="122"/>
        <v>0</v>
      </c>
      <c r="EV34" s="105">
        <f t="shared" si="122"/>
        <v>0</v>
      </c>
      <c r="EW34" s="105">
        <f t="shared" si="122"/>
        <v>0</v>
      </c>
      <c r="EX34" s="105">
        <f t="shared" si="122"/>
        <v>0</v>
      </c>
      <c r="EY34" s="105">
        <f t="shared" si="122"/>
        <v>0</v>
      </c>
      <c r="EZ34" s="105">
        <f t="shared" si="122"/>
        <v>0</v>
      </c>
      <c r="FA34" s="105">
        <f t="shared" si="122"/>
        <v>0</v>
      </c>
      <c r="FB34" s="105">
        <f t="shared" si="122"/>
        <v>0</v>
      </c>
      <c r="FC34" s="105">
        <f t="shared" si="122"/>
        <v>0</v>
      </c>
      <c r="FD34" s="45"/>
      <c r="FE34" s="114" t="s">
        <v>68</v>
      </c>
      <c r="FF34" s="82" t="s">
        <v>2</v>
      </c>
      <c r="FG34" s="82" t="s">
        <v>6</v>
      </c>
      <c r="FH34" s="125" t="s">
        <v>3</v>
      </c>
      <c r="FI34" s="125" t="s">
        <v>4</v>
      </c>
      <c r="FJ34" s="126" t="s">
        <v>5</v>
      </c>
      <c r="FL34" s="116" t="str">
        <f>FF72</f>
        <v>RD Congo</v>
      </c>
      <c r="FM34" s="200"/>
      <c r="FN34" s="215"/>
      <c r="FO34" s="204"/>
      <c r="FP34" s="206"/>
      <c r="FQ34" s="2"/>
      <c r="FR34" s="10"/>
      <c r="FS34" s="41"/>
      <c r="FT34" s="2"/>
      <c r="FU34" s="2"/>
      <c r="FV34" s="2"/>
      <c r="FW34" s="2"/>
      <c r="FX34" s="9"/>
      <c r="FY34" s="41"/>
      <c r="FZ34" s="2"/>
      <c r="GA34" s="2"/>
      <c r="GC34" s="2"/>
      <c r="GD34" s="182" t="s">
        <v>230</v>
      </c>
      <c r="GE34" s="2"/>
      <c r="GF34" s="2"/>
      <c r="GG34" s="2"/>
      <c r="GH34" s="2"/>
      <c r="GI34" s="2"/>
      <c r="GM34" s="2"/>
    </row>
    <row r="35" spans="2:195" ht="18.7" customHeight="1" x14ac:dyDescent="0.25">
      <c r="B35" s="48" t="s">
        <v>47</v>
      </c>
      <c r="C35" s="48" t="s">
        <v>48</v>
      </c>
      <c r="D35" s="2"/>
      <c r="E35" s="224"/>
      <c r="F35" s="48" t="str">
        <f>VLOOKUP(B35,Paramètres!$C$10:$D$57,2,0)</f>
        <v>Côte d'Ivoire</v>
      </c>
      <c r="G35" s="65"/>
      <c r="H35" s="66"/>
      <c r="I35" s="48" t="str">
        <f>VLOOKUP(C35,Paramètres!$C$10:$D$57,2,0)</f>
        <v>Equateur</v>
      </c>
      <c r="J35" s="174">
        <v>46187</v>
      </c>
      <c r="K35" s="93" t="s">
        <v>198</v>
      </c>
      <c r="L35" s="49" t="str">
        <f t="shared" si="97"/>
        <v>Non joué</v>
      </c>
      <c r="M35" s="103"/>
      <c r="N35" s="105">
        <f t="shared" si="119"/>
        <v>0</v>
      </c>
      <c r="O35" s="105">
        <f t="shared" si="119"/>
        <v>0</v>
      </c>
      <c r="P35" s="105">
        <f t="shared" si="119"/>
        <v>0</v>
      </c>
      <c r="Q35" s="105">
        <f t="shared" si="119"/>
        <v>0</v>
      </c>
      <c r="R35" s="105">
        <f t="shared" si="119"/>
        <v>0</v>
      </c>
      <c r="S35" s="105">
        <f t="shared" si="119"/>
        <v>0</v>
      </c>
      <c r="T35" s="105">
        <f t="shared" si="119"/>
        <v>0</v>
      </c>
      <c r="U35" s="105">
        <f t="shared" si="119"/>
        <v>0</v>
      </c>
      <c r="V35" s="105">
        <f t="shared" si="119"/>
        <v>0</v>
      </c>
      <c r="W35" s="105">
        <f t="shared" si="119"/>
        <v>0</v>
      </c>
      <c r="X35" s="105">
        <f t="shared" si="120"/>
        <v>0</v>
      </c>
      <c r="Y35" s="105">
        <f t="shared" si="120"/>
        <v>0</v>
      </c>
      <c r="Z35" s="105">
        <f t="shared" si="120"/>
        <v>0</v>
      </c>
      <c r="AA35" s="105">
        <f t="shared" si="120"/>
        <v>0</v>
      </c>
      <c r="AB35" s="105">
        <f t="shared" si="120"/>
        <v>0</v>
      </c>
      <c r="AC35" s="105">
        <f t="shared" si="120"/>
        <v>0</v>
      </c>
      <c r="AD35" s="105">
        <f t="shared" si="120"/>
        <v>0</v>
      </c>
      <c r="AE35" s="105">
        <f t="shared" si="120"/>
        <v>0</v>
      </c>
      <c r="AF35" s="105">
        <f t="shared" si="120"/>
        <v>0</v>
      </c>
      <c r="AG35" s="105">
        <f t="shared" si="120"/>
        <v>0</v>
      </c>
      <c r="AH35" s="105">
        <f t="shared" si="120"/>
        <v>0</v>
      </c>
      <c r="AI35" s="105">
        <f t="shared" si="120"/>
        <v>0</v>
      </c>
      <c r="AJ35" s="105">
        <f t="shared" si="120"/>
        <v>0</v>
      </c>
      <c r="AK35" s="105">
        <f t="shared" si="120"/>
        <v>0</v>
      </c>
      <c r="AL35" s="105">
        <f t="shared" si="112"/>
        <v>0</v>
      </c>
      <c r="AM35" s="105">
        <f t="shared" si="112"/>
        <v>0</v>
      </c>
      <c r="AN35" s="105">
        <f t="shared" si="112"/>
        <v>0</v>
      </c>
      <c r="AO35" s="105">
        <f t="shared" si="112"/>
        <v>0</v>
      </c>
      <c r="AP35" s="105">
        <f t="shared" si="112"/>
        <v>0</v>
      </c>
      <c r="AQ35" s="105">
        <f t="shared" si="112"/>
        <v>0</v>
      </c>
      <c r="AR35" s="105">
        <f t="shared" si="112"/>
        <v>0</v>
      </c>
      <c r="AS35" s="105">
        <f t="shared" si="112"/>
        <v>0</v>
      </c>
      <c r="AT35" s="105">
        <f t="shared" si="112"/>
        <v>0</v>
      </c>
      <c r="AU35" s="105">
        <f t="shared" si="112"/>
        <v>0</v>
      </c>
      <c r="AV35" s="105">
        <f t="shared" si="112"/>
        <v>0</v>
      </c>
      <c r="AW35" s="105">
        <f t="shared" si="112"/>
        <v>0</v>
      </c>
      <c r="AX35" s="105">
        <f t="shared" si="112"/>
        <v>0</v>
      </c>
      <c r="AY35" s="105">
        <f t="shared" si="112"/>
        <v>0</v>
      </c>
      <c r="AZ35" s="105">
        <f t="shared" si="112"/>
        <v>0</v>
      </c>
      <c r="BA35" s="105">
        <f t="shared" si="111"/>
        <v>0</v>
      </c>
      <c r="BB35" s="105">
        <f t="shared" si="111"/>
        <v>0</v>
      </c>
      <c r="BC35" s="105">
        <f t="shared" si="111"/>
        <v>0</v>
      </c>
      <c r="BD35" s="105">
        <f t="shared" si="111"/>
        <v>0</v>
      </c>
      <c r="BE35" s="105">
        <f t="shared" si="111"/>
        <v>0</v>
      </c>
      <c r="BF35" s="105">
        <f t="shared" si="111"/>
        <v>0</v>
      </c>
      <c r="BG35" s="105">
        <f t="shared" si="111"/>
        <v>0</v>
      </c>
      <c r="BH35" s="105">
        <f t="shared" si="111"/>
        <v>0</v>
      </c>
      <c r="BI35" s="105">
        <f t="shared" si="111"/>
        <v>0</v>
      </c>
      <c r="BJ35" s="108"/>
      <c r="BK35" s="105">
        <f t="shared" si="117"/>
        <v>0</v>
      </c>
      <c r="BL35" s="105">
        <f t="shared" si="117"/>
        <v>0</v>
      </c>
      <c r="BM35" s="105">
        <f t="shared" si="117"/>
        <v>0</v>
      </c>
      <c r="BN35" s="105">
        <f t="shared" si="117"/>
        <v>0</v>
      </c>
      <c r="BO35" s="105">
        <f t="shared" si="117"/>
        <v>0</v>
      </c>
      <c r="BP35" s="105">
        <f t="shared" si="117"/>
        <v>0</v>
      </c>
      <c r="BQ35" s="105">
        <f t="shared" si="117"/>
        <v>0</v>
      </c>
      <c r="BR35" s="105">
        <f t="shared" si="117"/>
        <v>0</v>
      </c>
      <c r="BS35" s="105">
        <f t="shared" si="117"/>
        <v>0</v>
      </c>
      <c r="BT35" s="105">
        <f t="shared" si="117"/>
        <v>0</v>
      </c>
      <c r="BU35" s="105">
        <f t="shared" si="117"/>
        <v>0</v>
      </c>
      <c r="BV35" s="105">
        <f t="shared" si="117"/>
        <v>0</v>
      </c>
      <c r="BW35" s="105">
        <f t="shared" si="117"/>
        <v>0</v>
      </c>
      <c r="BX35" s="105">
        <f t="shared" si="117"/>
        <v>0</v>
      </c>
      <c r="BY35" s="105">
        <f t="shared" si="117"/>
        <v>0</v>
      </c>
      <c r="BZ35" s="105">
        <f t="shared" si="117"/>
        <v>0</v>
      </c>
      <c r="CA35" s="105">
        <f t="shared" si="115"/>
        <v>0</v>
      </c>
      <c r="CB35" s="105">
        <f t="shared" si="115"/>
        <v>0</v>
      </c>
      <c r="CC35" s="105">
        <f t="shared" si="115"/>
        <v>0</v>
      </c>
      <c r="CD35" s="105">
        <f t="shared" si="115"/>
        <v>0</v>
      </c>
      <c r="CE35" s="105">
        <f t="shared" si="115"/>
        <v>0</v>
      </c>
      <c r="CF35" s="105">
        <f t="shared" si="115"/>
        <v>0</v>
      </c>
      <c r="CG35" s="105">
        <f t="shared" si="115"/>
        <v>0</v>
      </c>
      <c r="CH35" s="105">
        <f t="shared" si="115"/>
        <v>0</v>
      </c>
      <c r="CI35" s="105">
        <f t="shared" si="121"/>
        <v>0</v>
      </c>
      <c r="CJ35" s="105">
        <f t="shared" si="121"/>
        <v>0</v>
      </c>
      <c r="CK35" s="105">
        <f t="shared" si="121"/>
        <v>0</v>
      </c>
      <c r="CL35" s="105">
        <f t="shared" si="121"/>
        <v>0</v>
      </c>
      <c r="CM35" s="105">
        <f t="shared" si="121"/>
        <v>0</v>
      </c>
      <c r="CN35" s="105">
        <f t="shared" si="121"/>
        <v>0</v>
      </c>
      <c r="CO35" s="105">
        <f t="shared" si="121"/>
        <v>0</v>
      </c>
      <c r="CP35" s="105">
        <f t="shared" si="121"/>
        <v>0</v>
      </c>
      <c r="CQ35" s="105">
        <f t="shared" si="121"/>
        <v>0</v>
      </c>
      <c r="CR35" s="105">
        <f t="shared" si="121"/>
        <v>0</v>
      </c>
      <c r="CS35" s="105">
        <f t="shared" si="121"/>
        <v>0</v>
      </c>
      <c r="CT35" s="105">
        <f t="shared" si="121"/>
        <v>0</v>
      </c>
      <c r="CU35" s="105">
        <f t="shared" si="121"/>
        <v>0</v>
      </c>
      <c r="CV35" s="105">
        <f t="shared" si="121"/>
        <v>0</v>
      </c>
      <c r="CW35" s="105">
        <f t="shared" si="121"/>
        <v>0</v>
      </c>
      <c r="CX35" s="105">
        <f t="shared" si="121"/>
        <v>0</v>
      </c>
      <c r="CY35" s="105">
        <f t="shared" si="121"/>
        <v>0</v>
      </c>
      <c r="CZ35" s="105">
        <f t="shared" si="121"/>
        <v>0</v>
      </c>
      <c r="DA35" s="105">
        <f t="shared" si="121"/>
        <v>0</v>
      </c>
      <c r="DB35" s="105">
        <f t="shared" si="121"/>
        <v>0</v>
      </c>
      <c r="DC35" s="105">
        <f t="shared" si="121"/>
        <v>0</v>
      </c>
      <c r="DD35" s="105">
        <f t="shared" si="121"/>
        <v>0</v>
      </c>
      <c r="DE35" s="105">
        <f t="shared" si="121"/>
        <v>0</v>
      </c>
      <c r="DF35" s="105">
        <f t="shared" si="121"/>
        <v>0</v>
      </c>
      <c r="DG35" s="108"/>
      <c r="DH35" s="105">
        <f t="shared" si="118"/>
        <v>0</v>
      </c>
      <c r="DI35" s="105">
        <f t="shared" si="118"/>
        <v>0</v>
      </c>
      <c r="DJ35" s="105">
        <f t="shared" si="118"/>
        <v>0</v>
      </c>
      <c r="DK35" s="105">
        <f t="shared" si="118"/>
        <v>0</v>
      </c>
      <c r="DL35" s="105">
        <f t="shared" si="118"/>
        <v>0</v>
      </c>
      <c r="DM35" s="105">
        <f t="shared" si="118"/>
        <v>0</v>
      </c>
      <c r="DN35" s="105">
        <f t="shared" si="118"/>
        <v>0</v>
      </c>
      <c r="DO35" s="105">
        <f t="shared" si="118"/>
        <v>0</v>
      </c>
      <c r="DP35" s="105">
        <f t="shared" si="118"/>
        <v>0</v>
      </c>
      <c r="DQ35" s="105">
        <f t="shared" si="118"/>
        <v>0</v>
      </c>
      <c r="DR35" s="105">
        <f t="shared" si="118"/>
        <v>0</v>
      </c>
      <c r="DS35" s="105">
        <f t="shared" si="118"/>
        <v>0</v>
      </c>
      <c r="DT35" s="105">
        <f t="shared" si="118"/>
        <v>0</v>
      </c>
      <c r="DU35" s="105">
        <f t="shared" si="118"/>
        <v>0</v>
      </c>
      <c r="DV35" s="105">
        <f t="shared" si="118"/>
        <v>0</v>
      </c>
      <c r="DW35" s="105">
        <f t="shared" si="118"/>
        <v>0</v>
      </c>
      <c r="DX35" s="105">
        <f t="shared" si="116"/>
        <v>0</v>
      </c>
      <c r="DY35" s="105">
        <f t="shared" si="116"/>
        <v>0</v>
      </c>
      <c r="DZ35" s="105">
        <f t="shared" si="116"/>
        <v>0</v>
      </c>
      <c r="EA35" s="105">
        <f t="shared" si="116"/>
        <v>0</v>
      </c>
      <c r="EB35" s="105">
        <f t="shared" si="116"/>
        <v>0</v>
      </c>
      <c r="EC35" s="105">
        <f t="shared" si="116"/>
        <v>0</v>
      </c>
      <c r="ED35" s="105">
        <f t="shared" si="116"/>
        <v>0</v>
      </c>
      <c r="EE35" s="105">
        <f t="shared" si="116"/>
        <v>0</v>
      </c>
      <c r="EF35" s="105">
        <f t="shared" si="122"/>
        <v>0</v>
      </c>
      <c r="EG35" s="105">
        <f t="shared" si="122"/>
        <v>0</v>
      </c>
      <c r="EH35" s="105">
        <f t="shared" si="122"/>
        <v>0</v>
      </c>
      <c r="EI35" s="105">
        <f t="shared" si="122"/>
        <v>0</v>
      </c>
      <c r="EJ35" s="105">
        <f t="shared" si="122"/>
        <v>0</v>
      </c>
      <c r="EK35" s="105">
        <f t="shared" si="122"/>
        <v>0</v>
      </c>
      <c r="EL35" s="105">
        <f t="shared" si="122"/>
        <v>0</v>
      </c>
      <c r="EM35" s="105">
        <f t="shared" si="122"/>
        <v>0</v>
      </c>
      <c r="EN35" s="105">
        <f t="shared" si="122"/>
        <v>0</v>
      </c>
      <c r="EO35" s="105">
        <f t="shared" si="122"/>
        <v>0</v>
      </c>
      <c r="EP35" s="105">
        <f t="shared" si="122"/>
        <v>0</v>
      </c>
      <c r="EQ35" s="105">
        <f t="shared" si="122"/>
        <v>0</v>
      </c>
      <c r="ER35" s="105">
        <f t="shared" si="122"/>
        <v>0</v>
      </c>
      <c r="ES35" s="105">
        <f t="shared" si="122"/>
        <v>0</v>
      </c>
      <c r="ET35" s="105">
        <f t="shared" si="122"/>
        <v>0</v>
      </c>
      <c r="EU35" s="105">
        <f t="shared" si="122"/>
        <v>0</v>
      </c>
      <c r="EV35" s="105">
        <f t="shared" si="122"/>
        <v>0</v>
      </c>
      <c r="EW35" s="105">
        <f t="shared" si="122"/>
        <v>0</v>
      </c>
      <c r="EX35" s="105">
        <f t="shared" si="122"/>
        <v>0</v>
      </c>
      <c r="EY35" s="105">
        <f t="shared" si="122"/>
        <v>0</v>
      </c>
      <c r="EZ35" s="105">
        <f t="shared" si="122"/>
        <v>0</v>
      </c>
      <c r="FA35" s="105">
        <f t="shared" si="122"/>
        <v>0</v>
      </c>
      <c r="FB35" s="105">
        <f t="shared" si="122"/>
        <v>0</v>
      </c>
      <c r="FC35" s="105">
        <f t="shared" si="122"/>
        <v>0</v>
      </c>
      <c r="FD35" s="45"/>
      <c r="FE35" s="113">
        <v>1</v>
      </c>
      <c r="FF35" s="77" t="str">
        <f>Paramètres!O26</f>
        <v>Allemagne</v>
      </c>
      <c r="FG35" s="77">
        <f>Paramètres!P26</f>
        <v>0</v>
      </c>
      <c r="FH35" s="79">
        <f>Paramètres!Q26</f>
        <v>0</v>
      </c>
      <c r="FI35" s="79">
        <f>Paramètres!R26</f>
        <v>0</v>
      </c>
      <c r="FJ35" s="79">
        <f>Paramètres!S26</f>
        <v>0</v>
      </c>
      <c r="FL35" s="117" t="s">
        <v>154</v>
      </c>
      <c r="FM35" s="200"/>
      <c r="FN35" s="215"/>
      <c r="FO35" s="204">
        <f>FM35+FN35/10</f>
        <v>0</v>
      </c>
      <c r="FP35" s="206" t="str">
        <f>FL36</f>
        <v>Croatie</v>
      </c>
      <c r="FQ35" s="2"/>
      <c r="FR35" s="38"/>
      <c r="FS35" s="8" t="s">
        <v>0</v>
      </c>
      <c r="FT35" s="4" t="s">
        <v>1</v>
      </c>
      <c r="FU35" s="8" t="s">
        <v>70</v>
      </c>
      <c r="FV35" s="8" t="s">
        <v>71</v>
      </c>
      <c r="FW35" s="2"/>
      <c r="FX35" s="9"/>
      <c r="FY35" s="41"/>
      <c r="FZ35" s="2"/>
      <c r="GA35" s="2"/>
      <c r="GC35" s="2"/>
      <c r="GD35" s="2"/>
      <c r="GE35" s="2"/>
      <c r="GF35" s="2"/>
      <c r="GG35" s="2"/>
      <c r="GH35" s="2"/>
      <c r="GI35" s="2"/>
      <c r="GM35" s="2"/>
    </row>
    <row r="36" spans="2:195" ht="18.7" customHeight="1" x14ac:dyDescent="0.25">
      <c r="B36" s="48" t="s">
        <v>46</v>
      </c>
      <c r="C36" s="48" t="s">
        <v>48</v>
      </c>
      <c r="D36" s="2"/>
      <c r="E36" s="224"/>
      <c r="F36" s="48" t="str">
        <f>VLOOKUP(B36,Paramètres!$C$10:$D$57,2,0)</f>
        <v>Curaçao</v>
      </c>
      <c r="G36" s="65"/>
      <c r="H36" s="66"/>
      <c r="I36" s="48" t="str">
        <f>VLOOKUP(C36,Paramètres!$C$10:$D$57,2,0)</f>
        <v>Equateur</v>
      </c>
      <c r="J36" s="175">
        <v>46193</v>
      </c>
      <c r="K36" s="92" t="s">
        <v>189</v>
      </c>
      <c r="L36" s="49" t="str">
        <f t="shared" si="97"/>
        <v>Non joué</v>
      </c>
      <c r="M36" s="103"/>
      <c r="N36" s="105">
        <f t="shared" si="119"/>
        <v>0</v>
      </c>
      <c r="O36" s="105">
        <f t="shared" si="119"/>
        <v>0</v>
      </c>
      <c r="P36" s="105">
        <f t="shared" si="119"/>
        <v>0</v>
      </c>
      <c r="Q36" s="105">
        <f t="shared" si="119"/>
        <v>0</v>
      </c>
      <c r="R36" s="105">
        <f t="shared" si="119"/>
        <v>0</v>
      </c>
      <c r="S36" s="105">
        <f t="shared" si="119"/>
        <v>0</v>
      </c>
      <c r="T36" s="105">
        <f t="shared" si="119"/>
        <v>0</v>
      </c>
      <c r="U36" s="105">
        <f t="shared" si="119"/>
        <v>0</v>
      </c>
      <c r="V36" s="105">
        <f t="shared" si="119"/>
        <v>0</v>
      </c>
      <c r="W36" s="105">
        <f t="shared" si="119"/>
        <v>0</v>
      </c>
      <c r="X36" s="105">
        <f t="shared" si="120"/>
        <v>0</v>
      </c>
      <c r="Y36" s="105">
        <f t="shared" si="120"/>
        <v>0</v>
      </c>
      <c r="Z36" s="105">
        <f t="shared" si="120"/>
        <v>0</v>
      </c>
      <c r="AA36" s="105">
        <f t="shared" si="120"/>
        <v>0</v>
      </c>
      <c r="AB36" s="105">
        <f t="shared" si="120"/>
        <v>0</v>
      </c>
      <c r="AC36" s="105">
        <f t="shared" si="120"/>
        <v>0</v>
      </c>
      <c r="AD36" s="105">
        <f t="shared" si="120"/>
        <v>0</v>
      </c>
      <c r="AE36" s="105">
        <f t="shared" si="120"/>
        <v>0</v>
      </c>
      <c r="AF36" s="105">
        <f t="shared" si="120"/>
        <v>0</v>
      </c>
      <c r="AG36" s="105">
        <f t="shared" si="120"/>
        <v>0</v>
      </c>
      <c r="AH36" s="105">
        <f t="shared" si="120"/>
        <v>0</v>
      </c>
      <c r="AI36" s="105">
        <f t="shared" si="120"/>
        <v>0</v>
      </c>
      <c r="AJ36" s="105">
        <f t="shared" si="120"/>
        <v>0</v>
      </c>
      <c r="AK36" s="105">
        <f t="shared" si="120"/>
        <v>0</v>
      </c>
      <c r="AL36" s="105">
        <f t="shared" si="112"/>
        <v>0</v>
      </c>
      <c r="AM36" s="105">
        <f t="shared" si="112"/>
        <v>0</v>
      </c>
      <c r="AN36" s="105">
        <f t="shared" si="112"/>
        <v>0</v>
      </c>
      <c r="AO36" s="105">
        <f t="shared" si="112"/>
        <v>0</v>
      </c>
      <c r="AP36" s="105">
        <f t="shared" si="112"/>
        <v>0</v>
      </c>
      <c r="AQ36" s="105">
        <f t="shared" si="112"/>
        <v>0</v>
      </c>
      <c r="AR36" s="105">
        <f t="shared" si="112"/>
        <v>0</v>
      </c>
      <c r="AS36" s="105">
        <f t="shared" si="112"/>
        <v>0</v>
      </c>
      <c r="AT36" s="105">
        <f t="shared" si="112"/>
        <v>0</v>
      </c>
      <c r="AU36" s="105">
        <f t="shared" si="112"/>
        <v>0</v>
      </c>
      <c r="AV36" s="105">
        <f t="shared" si="112"/>
        <v>0</v>
      </c>
      <c r="AW36" s="105">
        <f t="shared" si="112"/>
        <v>0</v>
      </c>
      <c r="AX36" s="105">
        <f t="shared" si="112"/>
        <v>0</v>
      </c>
      <c r="AY36" s="105">
        <f t="shared" si="112"/>
        <v>0</v>
      </c>
      <c r="AZ36" s="105">
        <f t="shared" si="112"/>
        <v>0</v>
      </c>
      <c r="BA36" s="105">
        <f t="shared" si="112"/>
        <v>0</v>
      </c>
      <c r="BB36" s="105">
        <f t="shared" si="112"/>
        <v>0</v>
      </c>
      <c r="BC36" s="105">
        <f t="shared" si="112"/>
        <v>0</v>
      </c>
      <c r="BD36" s="105">
        <f t="shared" si="112"/>
        <v>0</v>
      </c>
      <c r="BE36" s="105">
        <f t="shared" si="112"/>
        <v>0</v>
      </c>
      <c r="BF36" s="105">
        <f t="shared" si="112"/>
        <v>0</v>
      </c>
      <c r="BG36" s="105">
        <f t="shared" si="112"/>
        <v>0</v>
      </c>
      <c r="BH36" s="105">
        <f t="shared" si="112"/>
        <v>0</v>
      </c>
      <c r="BI36" s="105">
        <f t="shared" si="112"/>
        <v>0</v>
      </c>
      <c r="BJ36" s="108"/>
      <c r="BK36" s="105">
        <f t="shared" si="117"/>
        <v>0</v>
      </c>
      <c r="BL36" s="105">
        <f t="shared" si="117"/>
        <v>0</v>
      </c>
      <c r="BM36" s="105">
        <f t="shared" si="117"/>
        <v>0</v>
      </c>
      <c r="BN36" s="105">
        <f t="shared" si="117"/>
        <v>0</v>
      </c>
      <c r="BO36" s="105">
        <f t="shared" si="117"/>
        <v>0</v>
      </c>
      <c r="BP36" s="105">
        <f t="shared" si="117"/>
        <v>0</v>
      </c>
      <c r="BQ36" s="105">
        <f t="shared" si="117"/>
        <v>0</v>
      </c>
      <c r="BR36" s="105">
        <f t="shared" si="117"/>
        <v>0</v>
      </c>
      <c r="BS36" s="105">
        <f t="shared" si="117"/>
        <v>0</v>
      </c>
      <c r="BT36" s="105">
        <f t="shared" si="117"/>
        <v>0</v>
      </c>
      <c r="BU36" s="105">
        <f t="shared" si="117"/>
        <v>0</v>
      </c>
      <c r="BV36" s="105">
        <f t="shared" si="117"/>
        <v>0</v>
      </c>
      <c r="BW36" s="105">
        <f t="shared" si="117"/>
        <v>0</v>
      </c>
      <c r="BX36" s="105">
        <f t="shared" si="117"/>
        <v>0</v>
      </c>
      <c r="BY36" s="105">
        <f t="shared" si="117"/>
        <v>0</v>
      </c>
      <c r="BZ36" s="105">
        <f t="shared" si="117"/>
        <v>0</v>
      </c>
      <c r="CA36" s="105">
        <f t="shared" si="115"/>
        <v>0</v>
      </c>
      <c r="CB36" s="105">
        <f t="shared" si="115"/>
        <v>0</v>
      </c>
      <c r="CC36" s="105">
        <f t="shared" si="115"/>
        <v>0</v>
      </c>
      <c r="CD36" s="105">
        <f t="shared" si="115"/>
        <v>0</v>
      </c>
      <c r="CE36" s="105">
        <f t="shared" si="115"/>
        <v>0</v>
      </c>
      <c r="CF36" s="105">
        <f t="shared" si="115"/>
        <v>0</v>
      </c>
      <c r="CG36" s="105">
        <f t="shared" si="115"/>
        <v>0</v>
      </c>
      <c r="CH36" s="105">
        <f t="shared" si="115"/>
        <v>0</v>
      </c>
      <c r="CI36" s="105">
        <f t="shared" si="121"/>
        <v>0</v>
      </c>
      <c r="CJ36" s="105">
        <f t="shared" si="121"/>
        <v>0</v>
      </c>
      <c r="CK36" s="105">
        <f t="shared" si="121"/>
        <v>0</v>
      </c>
      <c r="CL36" s="105">
        <f t="shared" si="121"/>
        <v>0</v>
      </c>
      <c r="CM36" s="105">
        <f t="shared" si="121"/>
        <v>0</v>
      </c>
      <c r="CN36" s="105">
        <f t="shared" si="121"/>
        <v>0</v>
      </c>
      <c r="CO36" s="105">
        <f t="shared" si="121"/>
        <v>0</v>
      </c>
      <c r="CP36" s="105">
        <f t="shared" si="121"/>
        <v>0</v>
      </c>
      <c r="CQ36" s="105">
        <f t="shared" si="121"/>
        <v>0</v>
      </c>
      <c r="CR36" s="105">
        <f t="shared" si="121"/>
        <v>0</v>
      </c>
      <c r="CS36" s="105">
        <f t="shared" si="121"/>
        <v>0</v>
      </c>
      <c r="CT36" s="105">
        <f t="shared" si="121"/>
        <v>0</v>
      </c>
      <c r="CU36" s="105">
        <f t="shared" si="121"/>
        <v>0</v>
      </c>
      <c r="CV36" s="105">
        <f t="shared" si="121"/>
        <v>0</v>
      </c>
      <c r="CW36" s="105">
        <f t="shared" si="121"/>
        <v>0</v>
      </c>
      <c r="CX36" s="105">
        <f t="shared" si="121"/>
        <v>0</v>
      </c>
      <c r="CY36" s="105">
        <f t="shared" si="121"/>
        <v>0</v>
      </c>
      <c r="CZ36" s="105">
        <f t="shared" si="121"/>
        <v>0</v>
      </c>
      <c r="DA36" s="105">
        <f t="shared" si="121"/>
        <v>0</v>
      </c>
      <c r="DB36" s="105">
        <f t="shared" si="121"/>
        <v>0</v>
      </c>
      <c r="DC36" s="105">
        <f t="shared" si="121"/>
        <v>0</v>
      </c>
      <c r="DD36" s="105">
        <f t="shared" si="121"/>
        <v>0</v>
      </c>
      <c r="DE36" s="105">
        <f t="shared" si="121"/>
        <v>0</v>
      </c>
      <c r="DF36" s="105">
        <f t="shared" si="121"/>
        <v>0</v>
      </c>
      <c r="DG36" s="108"/>
      <c r="DH36" s="105">
        <f t="shared" si="118"/>
        <v>0</v>
      </c>
      <c r="DI36" s="105">
        <f t="shared" si="118"/>
        <v>0</v>
      </c>
      <c r="DJ36" s="105">
        <f t="shared" si="118"/>
        <v>0</v>
      </c>
      <c r="DK36" s="105">
        <f t="shared" si="118"/>
        <v>0</v>
      </c>
      <c r="DL36" s="105">
        <f t="shared" si="118"/>
        <v>0</v>
      </c>
      <c r="DM36" s="105">
        <f t="shared" si="118"/>
        <v>0</v>
      </c>
      <c r="DN36" s="105">
        <f t="shared" si="118"/>
        <v>0</v>
      </c>
      <c r="DO36" s="105">
        <f t="shared" si="118"/>
        <v>0</v>
      </c>
      <c r="DP36" s="105">
        <f t="shared" si="118"/>
        <v>0</v>
      </c>
      <c r="DQ36" s="105">
        <f t="shared" si="118"/>
        <v>0</v>
      </c>
      <c r="DR36" s="105">
        <f t="shared" si="118"/>
        <v>0</v>
      </c>
      <c r="DS36" s="105">
        <f t="shared" si="118"/>
        <v>0</v>
      </c>
      <c r="DT36" s="105">
        <f t="shared" si="118"/>
        <v>0</v>
      </c>
      <c r="DU36" s="105">
        <f t="shared" si="118"/>
        <v>0</v>
      </c>
      <c r="DV36" s="105">
        <f t="shared" si="118"/>
        <v>0</v>
      </c>
      <c r="DW36" s="105">
        <f t="shared" si="118"/>
        <v>0</v>
      </c>
      <c r="DX36" s="105">
        <f t="shared" si="116"/>
        <v>0</v>
      </c>
      <c r="DY36" s="105">
        <f t="shared" si="116"/>
        <v>0</v>
      </c>
      <c r="DZ36" s="105">
        <f t="shared" si="116"/>
        <v>0</v>
      </c>
      <c r="EA36" s="105">
        <f t="shared" si="116"/>
        <v>0</v>
      </c>
      <c r="EB36" s="105">
        <f t="shared" si="116"/>
        <v>0</v>
      </c>
      <c r="EC36" s="105">
        <f t="shared" si="116"/>
        <v>0</v>
      </c>
      <c r="ED36" s="105">
        <f t="shared" si="116"/>
        <v>0</v>
      </c>
      <c r="EE36" s="105">
        <f t="shared" si="116"/>
        <v>0</v>
      </c>
      <c r="EF36" s="105">
        <f t="shared" si="122"/>
        <v>0</v>
      </c>
      <c r="EG36" s="105">
        <f t="shared" si="122"/>
        <v>0</v>
      </c>
      <c r="EH36" s="105">
        <f t="shared" si="122"/>
        <v>0</v>
      </c>
      <c r="EI36" s="105">
        <f t="shared" si="122"/>
        <v>0</v>
      </c>
      <c r="EJ36" s="105">
        <f t="shared" si="122"/>
        <v>0</v>
      </c>
      <c r="EK36" s="105">
        <f t="shared" si="122"/>
        <v>0</v>
      </c>
      <c r="EL36" s="105">
        <f t="shared" si="122"/>
        <v>0</v>
      </c>
      <c r="EM36" s="105">
        <f t="shared" si="122"/>
        <v>0</v>
      </c>
      <c r="EN36" s="105">
        <f t="shared" si="122"/>
        <v>0</v>
      </c>
      <c r="EO36" s="105">
        <f t="shared" si="122"/>
        <v>0</v>
      </c>
      <c r="EP36" s="105">
        <f t="shared" si="122"/>
        <v>0</v>
      </c>
      <c r="EQ36" s="105">
        <f t="shared" si="122"/>
        <v>0</v>
      </c>
      <c r="ER36" s="105">
        <f t="shared" si="122"/>
        <v>0</v>
      </c>
      <c r="ES36" s="105">
        <f t="shared" si="122"/>
        <v>0</v>
      </c>
      <c r="ET36" s="105">
        <f t="shared" si="122"/>
        <v>0</v>
      </c>
      <c r="EU36" s="105">
        <f t="shared" si="122"/>
        <v>0</v>
      </c>
      <c r="EV36" s="105">
        <f t="shared" si="122"/>
        <v>0</v>
      </c>
      <c r="EW36" s="105">
        <f t="shared" si="122"/>
        <v>0</v>
      </c>
      <c r="EX36" s="105">
        <f t="shared" si="122"/>
        <v>0</v>
      </c>
      <c r="EY36" s="105">
        <f t="shared" si="122"/>
        <v>0</v>
      </c>
      <c r="EZ36" s="105">
        <f t="shared" si="122"/>
        <v>0</v>
      </c>
      <c r="FA36" s="105">
        <f t="shared" si="122"/>
        <v>0</v>
      </c>
      <c r="FB36" s="105">
        <f t="shared" si="122"/>
        <v>0</v>
      </c>
      <c r="FC36" s="105">
        <f t="shared" si="122"/>
        <v>0</v>
      </c>
      <c r="FD36" s="45"/>
      <c r="FE36" s="113">
        <v>2</v>
      </c>
      <c r="FF36" s="77" t="str">
        <f>Paramètres!O27</f>
        <v>Curaçao</v>
      </c>
      <c r="FG36" s="77">
        <f>Paramètres!P27</f>
        <v>0</v>
      </c>
      <c r="FH36" s="79">
        <f>Paramètres!Q27</f>
        <v>0</v>
      </c>
      <c r="FI36" s="79">
        <f>Paramètres!R27</f>
        <v>0</v>
      </c>
      <c r="FJ36" s="79">
        <f>Paramètres!S27</f>
        <v>0</v>
      </c>
      <c r="FL36" s="136" t="str">
        <f>FF78</f>
        <v>Croatie</v>
      </c>
      <c r="FM36" s="207"/>
      <c r="FN36" s="216"/>
      <c r="FO36" s="209"/>
      <c r="FP36" s="210"/>
      <c r="FQ36" s="2"/>
      <c r="FR36" s="195" t="str">
        <f>IF(ISBLANK(FM33),"",VLOOKUP(LARGE(FO33:FO36,1),FO33:FP36,2,0))</f>
        <v/>
      </c>
      <c r="FS36" s="199"/>
      <c r="FT36" s="201"/>
      <c r="FU36" s="203">
        <f>FS36+FT36/10</f>
        <v>0</v>
      </c>
      <c r="FV36" s="205" t="str">
        <f>FR36</f>
        <v/>
      </c>
      <c r="FW36" s="2"/>
      <c r="FX36" s="9"/>
      <c r="FY36" s="41"/>
      <c r="FZ36" s="2"/>
      <c r="GA36" s="2"/>
      <c r="GC36" s="2"/>
      <c r="GD36" s="2"/>
      <c r="GE36" s="2"/>
      <c r="GF36" s="2"/>
      <c r="GG36" s="2"/>
      <c r="GH36" s="2"/>
      <c r="GI36" s="2"/>
      <c r="GM36" s="2"/>
    </row>
    <row r="37" spans="2:195" ht="18.7" customHeight="1" x14ac:dyDescent="0.25">
      <c r="B37" s="48" t="s">
        <v>45</v>
      </c>
      <c r="C37" s="48" t="s">
        <v>47</v>
      </c>
      <c r="D37" s="2"/>
      <c r="E37" s="224"/>
      <c r="F37" s="48" t="str">
        <f>VLOOKUP(B37,Paramètres!$C$10:$D$57,2,0)</f>
        <v>Allemagne</v>
      </c>
      <c r="G37" s="65"/>
      <c r="H37" s="66"/>
      <c r="I37" s="48" t="str">
        <f>VLOOKUP(C37,Paramètres!$C$10:$D$57,2,0)</f>
        <v>Côte d'Ivoire</v>
      </c>
      <c r="J37" s="175">
        <v>46193</v>
      </c>
      <c r="K37" s="92" t="s">
        <v>199</v>
      </c>
      <c r="L37" s="49" t="str">
        <f t="shared" si="97"/>
        <v>Non joué</v>
      </c>
      <c r="M37" s="103"/>
      <c r="N37" s="105">
        <f t="shared" si="119"/>
        <v>0</v>
      </c>
      <c r="O37" s="105">
        <f t="shared" si="119"/>
        <v>0</v>
      </c>
      <c r="P37" s="105">
        <f t="shared" si="119"/>
        <v>0</v>
      </c>
      <c r="Q37" s="105">
        <f t="shared" si="119"/>
        <v>0</v>
      </c>
      <c r="R37" s="105">
        <f t="shared" si="119"/>
        <v>0</v>
      </c>
      <c r="S37" s="105">
        <f t="shared" si="119"/>
        <v>0</v>
      </c>
      <c r="T37" s="105">
        <f t="shared" si="119"/>
        <v>0</v>
      </c>
      <c r="U37" s="105">
        <f t="shared" si="119"/>
        <v>0</v>
      </c>
      <c r="V37" s="105">
        <f t="shared" si="119"/>
        <v>0</v>
      </c>
      <c r="W37" s="105">
        <f t="shared" si="119"/>
        <v>0</v>
      </c>
      <c r="X37" s="105">
        <f t="shared" si="120"/>
        <v>0</v>
      </c>
      <c r="Y37" s="105">
        <f t="shared" si="120"/>
        <v>0</v>
      </c>
      <c r="Z37" s="105">
        <f t="shared" si="120"/>
        <v>0</v>
      </c>
      <c r="AA37" s="105">
        <f t="shared" si="120"/>
        <v>0</v>
      </c>
      <c r="AB37" s="105">
        <f t="shared" si="120"/>
        <v>0</v>
      </c>
      <c r="AC37" s="105">
        <f t="shared" si="120"/>
        <v>0</v>
      </c>
      <c r="AD37" s="105">
        <f t="shared" si="120"/>
        <v>0</v>
      </c>
      <c r="AE37" s="105">
        <f t="shared" si="120"/>
        <v>0</v>
      </c>
      <c r="AF37" s="105">
        <f t="shared" si="120"/>
        <v>0</v>
      </c>
      <c r="AG37" s="105">
        <f t="shared" si="120"/>
        <v>0</v>
      </c>
      <c r="AH37" s="105">
        <f t="shared" si="120"/>
        <v>0</v>
      </c>
      <c r="AI37" s="105">
        <f t="shared" si="120"/>
        <v>0</v>
      </c>
      <c r="AJ37" s="105">
        <f t="shared" si="120"/>
        <v>0</v>
      </c>
      <c r="AK37" s="105">
        <f t="shared" si="120"/>
        <v>0</v>
      </c>
      <c r="AL37" s="105">
        <f t="shared" ref="AL37:BI47" si="123">IF($L37=AL$8,3,IF(AND(OR($F37=AL$8,$I37=AL$8),$L37="Nul"),1,0))</f>
        <v>0</v>
      </c>
      <c r="AM37" s="105">
        <f t="shared" si="123"/>
        <v>0</v>
      </c>
      <c r="AN37" s="105">
        <f t="shared" si="123"/>
        <v>0</v>
      </c>
      <c r="AO37" s="105">
        <f t="shared" si="123"/>
        <v>0</v>
      </c>
      <c r="AP37" s="105">
        <f t="shared" si="123"/>
        <v>0</v>
      </c>
      <c r="AQ37" s="105">
        <f t="shared" si="123"/>
        <v>0</v>
      </c>
      <c r="AR37" s="105">
        <f t="shared" si="123"/>
        <v>0</v>
      </c>
      <c r="AS37" s="105">
        <f t="shared" si="123"/>
        <v>0</v>
      </c>
      <c r="AT37" s="105">
        <f t="shared" si="123"/>
        <v>0</v>
      </c>
      <c r="AU37" s="105">
        <f t="shared" si="123"/>
        <v>0</v>
      </c>
      <c r="AV37" s="105">
        <f t="shared" si="123"/>
        <v>0</v>
      </c>
      <c r="AW37" s="105">
        <f t="shared" si="123"/>
        <v>0</v>
      </c>
      <c r="AX37" s="105">
        <f t="shared" si="123"/>
        <v>0</v>
      </c>
      <c r="AY37" s="105">
        <f t="shared" si="123"/>
        <v>0</v>
      </c>
      <c r="AZ37" s="105">
        <f t="shared" si="123"/>
        <v>0</v>
      </c>
      <c r="BA37" s="105">
        <f t="shared" si="123"/>
        <v>0</v>
      </c>
      <c r="BB37" s="105">
        <f t="shared" si="123"/>
        <v>0</v>
      </c>
      <c r="BC37" s="105">
        <f t="shared" si="123"/>
        <v>0</v>
      </c>
      <c r="BD37" s="105">
        <f t="shared" si="123"/>
        <v>0</v>
      </c>
      <c r="BE37" s="105">
        <f t="shared" si="123"/>
        <v>0</v>
      </c>
      <c r="BF37" s="105">
        <f t="shared" si="123"/>
        <v>0</v>
      </c>
      <c r="BG37" s="105">
        <f t="shared" si="123"/>
        <v>0</v>
      </c>
      <c r="BH37" s="105">
        <f t="shared" si="123"/>
        <v>0</v>
      </c>
      <c r="BI37" s="105">
        <f t="shared" si="123"/>
        <v>0</v>
      </c>
      <c r="BJ37" s="108"/>
      <c r="BK37" s="105">
        <f t="shared" si="117"/>
        <v>0</v>
      </c>
      <c r="BL37" s="105">
        <f t="shared" si="117"/>
        <v>0</v>
      </c>
      <c r="BM37" s="105">
        <f t="shared" si="117"/>
        <v>0</v>
      </c>
      <c r="BN37" s="105">
        <f t="shared" si="117"/>
        <v>0</v>
      </c>
      <c r="BO37" s="105">
        <f t="shared" si="117"/>
        <v>0</v>
      </c>
      <c r="BP37" s="105">
        <f t="shared" si="117"/>
        <v>0</v>
      </c>
      <c r="BQ37" s="105">
        <f t="shared" si="117"/>
        <v>0</v>
      </c>
      <c r="BR37" s="105">
        <f t="shared" si="117"/>
        <v>0</v>
      </c>
      <c r="BS37" s="105">
        <f t="shared" si="117"/>
        <v>0</v>
      </c>
      <c r="BT37" s="105">
        <f t="shared" si="117"/>
        <v>0</v>
      </c>
      <c r="BU37" s="105">
        <f t="shared" si="117"/>
        <v>0</v>
      </c>
      <c r="BV37" s="105">
        <f t="shared" si="117"/>
        <v>0</v>
      </c>
      <c r="BW37" s="105">
        <f t="shared" si="117"/>
        <v>0</v>
      </c>
      <c r="BX37" s="105">
        <f t="shared" si="117"/>
        <v>0</v>
      </c>
      <c r="BY37" s="105">
        <f t="shared" si="117"/>
        <v>0</v>
      </c>
      <c r="BZ37" s="105">
        <f t="shared" si="117"/>
        <v>0</v>
      </c>
      <c r="CA37" s="105">
        <f t="shared" si="115"/>
        <v>0</v>
      </c>
      <c r="CB37" s="105">
        <f t="shared" si="115"/>
        <v>0</v>
      </c>
      <c r="CC37" s="105">
        <f t="shared" si="115"/>
        <v>0</v>
      </c>
      <c r="CD37" s="105">
        <f t="shared" si="115"/>
        <v>0</v>
      </c>
      <c r="CE37" s="105">
        <f t="shared" si="115"/>
        <v>0</v>
      </c>
      <c r="CF37" s="105">
        <f t="shared" si="115"/>
        <v>0</v>
      </c>
      <c r="CG37" s="105">
        <f t="shared" si="115"/>
        <v>0</v>
      </c>
      <c r="CH37" s="105">
        <f t="shared" si="115"/>
        <v>0</v>
      </c>
      <c r="CI37" s="105">
        <f t="shared" si="121"/>
        <v>0</v>
      </c>
      <c r="CJ37" s="105">
        <f t="shared" si="121"/>
        <v>0</v>
      </c>
      <c r="CK37" s="105">
        <f t="shared" si="121"/>
        <v>0</v>
      </c>
      <c r="CL37" s="105">
        <f t="shared" si="121"/>
        <v>0</v>
      </c>
      <c r="CM37" s="105">
        <f t="shared" si="121"/>
        <v>0</v>
      </c>
      <c r="CN37" s="105">
        <f t="shared" si="121"/>
        <v>0</v>
      </c>
      <c r="CO37" s="105">
        <f t="shared" si="121"/>
        <v>0</v>
      </c>
      <c r="CP37" s="105">
        <f t="shared" si="121"/>
        <v>0</v>
      </c>
      <c r="CQ37" s="105">
        <f t="shared" si="121"/>
        <v>0</v>
      </c>
      <c r="CR37" s="105">
        <f t="shared" si="121"/>
        <v>0</v>
      </c>
      <c r="CS37" s="105">
        <f t="shared" si="121"/>
        <v>0</v>
      </c>
      <c r="CT37" s="105">
        <f t="shared" si="121"/>
        <v>0</v>
      </c>
      <c r="CU37" s="105">
        <f t="shared" si="121"/>
        <v>0</v>
      </c>
      <c r="CV37" s="105">
        <f t="shared" si="121"/>
        <v>0</v>
      </c>
      <c r="CW37" s="105">
        <f t="shared" si="121"/>
        <v>0</v>
      </c>
      <c r="CX37" s="105">
        <f t="shared" si="121"/>
        <v>0</v>
      </c>
      <c r="CY37" s="105">
        <f t="shared" si="121"/>
        <v>0</v>
      </c>
      <c r="CZ37" s="105">
        <f t="shared" si="121"/>
        <v>0</v>
      </c>
      <c r="DA37" s="105">
        <f t="shared" si="121"/>
        <v>0</v>
      </c>
      <c r="DB37" s="105">
        <f t="shared" si="121"/>
        <v>0</v>
      </c>
      <c r="DC37" s="105">
        <f t="shared" si="121"/>
        <v>0</v>
      </c>
      <c r="DD37" s="105">
        <f t="shared" si="121"/>
        <v>0</v>
      </c>
      <c r="DE37" s="105">
        <f t="shared" si="121"/>
        <v>0</v>
      </c>
      <c r="DF37" s="105">
        <f t="shared" si="121"/>
        <v>0</v>
      </c>
      <c r="DG37" s="108"/>
      <c r="DH37" s="105">
        <f t="shared" si="118"/>
        <v>0</v>
      </c>
      <c r="DI37" s="105">
        <f t="shared" si="118"/>
        <v>0</v>
      </c>
      <c r="DJ37" s="105">
        <f t="shared" si="118"/>
        <v>0</v>
      </c>
      <c r="DK37" s="105">
        <f t="shared" si="118"/>
        <v>0</v>
      </c>
      <c r="DL37" s="105">
        <f t="shared" si="118"/>
        <v>0</v>
      </c>
      <c r="DM37" s="105">
        <f t="shared" si="118"/>
        <v>0</v>
      </c>
      <c r="DN37" s="105">
        <f t="shared" si="118"/>
        <v>0</v>
      </c>
      <c r="DO37" s="105">
        <f t="shared" si="118"/>
        <v>0</v>
      </c>
      <c r="DP37" s="105">
        <f t="shared" si="118"/>
        <v>0</v>
      </c>
      <c r="DQ37" s="105">
        <f t="shared" si="118"/>
        <v>0</v>
      </c>
      <c r="DR37" s="105">
        <f t="shared" si="118"/>
        <v>0</v>
      </c>
      <c r="DS37" s="105">
        <f t="shared" si="118"/>
        <v>0</v>
      </c>
      <c r="DT37" s="105">
        <f t="shared" si="118"/>
        <v>0</v>
      </c>
      <c r="DU37" s="105">
        <f t="shared" si="118"/>
        <v>0</v>
      </c>
      <c r="DV37" s="105">
        <f t="shared" si="118"/>
        <v>0</v>
      </c>
      <c r="DW37" s="105">
        <f t="shared" si="118"/>
        <v>0</v>
      </c>
      <c r="DX37" s="105">
        <f t="shared" si="116"/>
        <v>0</v>
      </c>
      <c r="DY37" s="105">
        <f t="shared" si="116"/>
        <v>0</v>
      </c>
      <c r="DZ37" s="105">
        <f t="shared" si="116"/>
        <v>0</v>
      </c>
      <c r="EA37" s="105">
        <f t="shared" si="116"/>
        <v>0</v>
      </c>
      <c r="EB37" s="105">
        <f t="shared" si="116"/>
        <v>0</v>
      </c>
      <c r="EC37" s="105">
        <f t="shared" si="116"/>
        <v>0</v>
      </c>
      <c r="ED37" s="105">
        <f t="shared" si="116"/>
        <v>0</v>
      </c>
      <c r="EE37" s="105">
        <f t="shared" si="116"/>
        <v>0</v>
      </c>
      <c r="EF37" s="105">
        <f t="shared" si="122"/>
        <v>0</v>
      </c>
      <c r="EG37" s="105">
        <f t="shared" si="122"/>
        <v>0</v>
      </c>
      <c r="EH37" s="105">
        <f t="shared" si="122"/>
        <v>0</v>
      </c>
      <c r="EI37" s="105">
        <f t="shared" si="122"/>
        <v>0</v>
      </c>
      <c r="EJ37" s="105">
        <f t="shared" si="122"/>
        <v>0</v>
      </c>
      <c r="EK37" s="105">
        <f t="shared" si="122"/>
        <v>0</v>
      </c>
      <c r="EL37" s="105">
        <f t="shared" si="122"/>
        <v>0</v>
      </c>
      <c r="EM37" s="105">
        <f t="shared" si="122"/>
        <v>0</v>
      </c>
      <c r="EN37" s="105">
        <f t="shared" si="122"/>
        <v>0</v>
      </c>
      <c r="EO37" s="105">
        <f t="shared" si="122"/>
        <v>0</v>
      </c>
      <c r="EP37" s="105">
        <f t="shared" si="122"/>
        <v>0</v>
      </c>
      <c r="EQ37" s="105">
        <f t="shared" si="122"/>
        <v>0</v>
      </c>
      <c r="ER37" s="105">
        <f t="shared" si="122"/>
        <v>0</v>
      </c>
      <c r="ES37" s="105">
        <f t="shared" si="122"/>
        <v>0</v>
      </c>
      <c r="ET37" s="105">
        <f t="shared" si="122"/>
        <v>0</v>
      </c>
      <c r="EU37" s="105">
        <f t="shared" si="122"/>
        <v>0</v>
      </c>
      <c r="EV37" s="105">
        <f t="shared" si="122"/>
        <v>0</v>
      </c>
      <c r="EW37" s="105">
        <f t="shared" si="122"/>
        <v>0</v>
      </c>
      <c r="EX37" s="105">
        <f t="shared" si="122"/>
        <v>0</v>
      </c>
      <c r="EY37" s="105">
        <f t="shared" si="122"/>
        <v>0</v>
      </c>
      <c r="EZ37" s="105">
        <f t="shared" si="122"/>
        <v>0</v>
      </c>
      <c r="FA37" s="105">
        <f t="shared" si="122"/>
        <v>0</v>
      </c>
      <c r="FB37" s="105">
        <f t="shared" si="122"/>
        <v>0</v>
      </c>
      <c r="FC37" s="105">
        <f t="shared" si="122"/>
        <v>0</v>
      </c>
      <c r="FD37" s="45"/>
      <c r="FE37" s="113">
        <v>3</v>
      </c>
      <c r="FF37" s="50" t="str">
        <f>Paramètres!O28</f>
        <v>Côte d'Ivoire</v>
      </c>
      <c r="FG37" s="46">
        <f>Paramètres!P28</f>
        <v>0</v>
      </c>
      <c r="FH37" s="78">
        <f>Paramètres!Q28</f>
        <v>0</v>
      </c>
      <c r="FI37" s="78">
        <f>Paramètres!R28</f>
        <v>0</v>
      </c>
      <c r="FJ37" s="78">
        <f>Paramètres!S28</f>
        <v>0</v>
      </c>
      <c r="FL37" s="51" t="s">
        <v>206</v>
      </c>
      <c r="FM37" s="41"/>
      <c r="FN37" s="42"/>
      <c r="FO37" s="8"/>
      <c r="FP37" s="8"/>
      <c r="FQ37" s="4"/>
      <c r="FR37" s="196"/>
      <c r="FS37" s="200"/>
      <c r="FT37" s="202"/>
      <c r="FU37" s="204"/>
      <c r="FV37" s="206"/>
      <c r="FW37" s="2"/>
      <c r="FX37" s="9"/>
      <c r="FY37" s="41"/>
      <c r="FZ37" s="2"/>
      <c r="GA37" s="2"/>
      <c r="GC37" s="2"/>
      <c r="GD37" s="2"/>
      <c r="GE37" s="2"/>
      <c r="GF37" s="2"/>
      <c r="GG37" s="2"/>
      <c r="GH37" s="2"/>
      <c r="GI37" s="2"/>
      <c r="GM37" s="2"/>
    </row>
    <row r="38" spans="2:195" ht="18.7" customHeight="1" x14ac:dyDescent="0.25">
      <c r="B38" s="48" t="s">
        <v>46</v>
      </c>
      <c r="C38" s="48" t="s">
        <v>47</v>
      </c>
      <c r="D38" s="2"/>
      <c r="E38" s="224"/>
      <c r="F38" s="48" t="str">
        <f>VLOOKUP(B38,Paramètres!$C$10:$D$57,2,0)</f>
        <v>Curaçao</v>
      </c>
      <c r="G38" s="65"/>
      <c r="H38" s="66"/>
      <c r="I38" s="48" t="str">
        <f>VLOOKUP(C38,Paramètres!$C$10:$D$57,2,0)</f>
        <v>Côte d'Ivoire</v>
      </c>
      <c r="J38" s="174">
        <v>46198</v>
      </c>
      <c r="K38" s="92" t="s">
        <v>196</v>
      </c>
      <c r="L38" s="49" t="str">
        <f t="shared" si="97"/>
        <v>Non joué</v>
      </c>
      <c r="M38" s="103"/>
      <c r="N38" s="105">
        <f t="shared" si="119"/>
        <v>0</v>
      </c>
      <c r="O38" s="105">
        <f t="shared" si="119"/>
        <v>0</v>
      </c>
      <c r="P38" s="105">
        <f t="shared" si="119"/>
        <v>0</v>
      </c>
      <c r="Q38" s="105">
        <f t="shared" si="119"/>
        <v>0</v>
      </c>
      <c r="R38" s="105">
        <f t="shared" si="119"/>
        <v>0</v>
      </c>
      <c r="S38" s="105">
        <f t="shared" si="119"/>
        <v>0</v>
      </c>
      <c r="T38" s="105">
        <f t="shared" si="119"/>
        <v>0</v>
      </c>
      <c r="U38" s="105">
        <f t="shared" si="119"/>
        <v>0</v>
      </c>
      <c r="V38" s="105">
        <f t="shared" si="119"/>
        <v>0</v>
      </c>
      <c r="W38" s="105">
        <f t="shared" si="119"/>
        <v>0</v>
      </c>
      <c r="X38" s="105">
        <f t="shared" si="120"/>
        <v>0</v>
      </c>
      <c r="Y38" s="105">
        <f t="shared" si="120"/>
        <v>0</v>
      </c>
      <c r="Z38" s="105">
        <f t="shared" si="120"/>
        <v>0</v>
      </c>
      <c r="AA38" s="105">
        <f t="shared" si="120"/>
        <v>0</v>
      </c>
      <c r="AB38" s="105">
        <f t="shared" si="120"/>
        <v>0</v>
      </c>
      <c r="AC38" s="105">
        <f t="shared" si="120"/>
        <v>0</v>
      </c>
      <c r="AD38" s="105">
        <f t="shared" si="120"/>
        <v>0</v>
      </c>
      <c r="AE38" s="105">
        <f t="shared" si="120"/>
        <v>0</v>
      </c>
      <c r="AF38" s="105">
        <f t="shared" si="120"/>
        <v>0</v>
      </c>
      <c r="AG38" s="105">
        <f t="shared" si="120"/>
        <v>0</v>
      </c>
      <c r="AH38" s="105">
        <f t="shared" si="120"/>
        <v>0</v>
      </c>
      <c r="AI38" s="105">
        <f t="shared" si="120"/>
        <v>0</v>
      </c>
      <c r="AJ38" s="105">
        <f t="shared" si="120"/>
        <v>0</v>
      </c>
      <c r="AK38" s="105">
        <f t="shared" si="120"/>
        <v>0</v>
      </c>
      <c r="AL38" s="105">
        <f t="shared" si="123"/>
        <v>0</v>
      </c>
      <c r="AM38" s="105">
        <f t="shared" si="123"/>
        <v>0</v>
      </c>
      <c r="AN38" s="105">
        <f t="shared" si="123"/>
        <v>0</v>
      </c>
      <c r="AO38" s="105">
        <f t="shared" si="123"/>
        <v>0</v>
      </c>
      <c r="AP38" s="105">
        <f t="shared" si="123"/>
        <v>0</v>
      </c>
      <c r="AQ38" s="105">
        <f t="shared" si="123"/>
        <v>0</v>
      </c>
      <c r="AR38" s="105">
        <f t="shared" si="123"/>
        <v>0</v>
      </c>
      <c r="AS38" s="105">
        <f t="shared" si="123"/>
        <v>0</v>
      </c>
      <c r="AT38" s="105">
        <f t="shared" si="123"/>
        <v>0</v>
      </c>
      <c r="AU38" s="105">
        <f t="shared" si="123"/>
        <v>0</v>
      </c>
      <c r="AV38" s="105">
        <f t="shared" si="123"/>
        <v>0</v>
      </c>
      <c r="AW38" s="105">
        <f t="shared" si="123"/>
        <v>0</v>
      </c>
      <c r="AX38" s="105">
        <f t="shared" si="123"/>
        <v>0</v>
      </c>
      <c r="AY38" s="105">
        <f t="shared" si="123"/>
        <v>0</v>
      </c>
      <c r="AZ38" s="105">
        <f t="shared" si="123"/>
        <v>0</v>
      </c>
      <c r="BA38" s="105">
        <f t="shared" si="123"/>
        <v>0</v>
      </c>
      <c r="BB38" s="105">
        <f t="shared" si="123"/>
        <v>0</v>
      </c>
      <c r="BC38" s="105">
        <f t="shared" si="123"/>
        <v>0</v>
      </c>
      <c r="BD38" s="105">
        <f t="shared" si="123"/>
        <v>0</v>
      </c>
      <c r="BE38" s="105">
        <f t="shared" si="123"/>
        <v>0</v>
      </c>
      <c r="BF38" s="105">
        <f t="shared" si="123"/>
        <v>0</v>
      </c>
      <c r="BG38" s="105">
        <f t="shared" si="123"/>
        <v>0</v>
      </c>
      <c r="BH38" s="105">
        <f t="shared" si="123"/>
        <v>0</v>
      </c>
      <c r="BI38" s="105">
        <f t="shared" si="123"/>
        <v>0</v>
      </c>
      <c r="BJ38" s="108"/>
      <c r="BK38" s="105">
        <f t="shared" si="117"/>
        <v>0</v>
      </c>
      <c r="BL38" s="105">
        <f t="shared" si="117"/>
        <v>0</v>
      </c>
      <c r="BM38" s="105">
        <f t="shared" si="117"/>
        <v>0</v>
      </c>
      <c r="BN38" s="105">
        <f t="shared" si="117"/>
        <v>0</v>
      </c>
      <c r="BO38" s="105">
        <f t="shared" si="117"/>
        <v>0</v>
      </c>
      <c r="BP38" s="105">
        <f t="shared" si="117"/>
        <v>0</v>
      </c>
      <c r="BQ38" s="105">
        <f t="shared" si="117"/>
        <v>0</v>
      </c>
      <c r="BR38" s="105">
        <f t="shared" si="117"/>
        <v>0</v>
      </c>
      <c r="BS38" s="105">
        <f t="shared" si="117"/>
        <v>0</v>
      </c>
      <c r="BT38" s="105">
        <f t="shared" si="117"/>
        <v>0</v>
      </c>
      <c r="BU38" s="105">
        <f t="shared" si="117"/>
        <v>0</v>
      </c>
      <c r="BV38" s="105">
        <f t="shared" si="117"/>
        <v>0</v>
      </c>
      <c r="BW38" s="105">
        <f t="shared" si="117"/>
        <v>0</v>
      </c>
      <c r="BX38" s="105">
        <f t="shared" si="117"/>
        <v>0</v>
      </c>
      <c r="BY38" s="105">
        <f t="shared" si="117"/>
        <v>0</v>
      </c>
      <c r="BZ38" s="105">
        <f t="shared" si="117"/>
        <v>0</v>
      </c>
      <c r="CA38" s="105">
        <f t="shared" si="115"/>
        <v>0</v>
      </c>
      <c r="CB38" s="105">
        <f t="shared" si="115"/>
        <v>0</v>
      </c>
      <c r="CC38" s="105">
        <f t="shared" si="115"/>
        <v>0</v>
      </c>
      <c r="CD38" s="105">
        <f t="shared" si="115"/>
        <v>0</v>
      </c>
      <c r="CE38" s="105">
        <f t="shared" si="115"/>
        <v>0</v>
      </c>
      <c r="CF38" s="105">
        <f t="shared" si="115"/>
        <v>0</v>
      </c>
      <c r="CG38" s="105">
        <f t="shared" si="115"/>
        <v>0</v>
      </c>
      <c r="CH38" s="105">
        <f t="shared" si="115"/>
        <v>0</v>
      </c>
      <c r="CI38" s="105">
        <f t="shared" si="121"/>
        <v>0</v>
      </c>
      <c r="CJ38" s="105">
        <f t="shared" si="121"/>
        <v>0</v>
      </c>
      <c r="CK38" s="105">
        <f t="shared" si="121"/>
        <v>0</v>
      </c>
      <c r="CL38" s="105">
        <f t="shared" si="121"/>
        <v>0</v>
      </c>
      <c r="CM38" s="105">
        <f t="shared" si="121"/>
        <v>0</v>
      </c>
      <c r="CN38" s="105">
        <f t="shared" si="121"/>
        <v>0</v>
      </c>
      <c r="CO38" s="105">
        <f t="shared" si="121"/>
        <v>0</v>
      </c>
      <c r="CP38" s="105">
        <f t="shared" si="121"/>
        <v>0</v>
      </c>
      <c r="CQ38" s="105">
        <f t="shared" si="121"/>
        <v>0</v>
      </c>
      <c r="CR38" s="105">
        <f t="shared" si="121"/>
        <v>0</v>
      </c>
      <c r="CS38" s="105">
        <f t="shared" si="121"/>
        <v>0</v>
      </c>
      <c r="CT38" s="105">
        <f t="shared" si="121"/>
        <v>0</v>
      </c>
      <c r="CU38" s="105">
        <f t="shared" si="121"/>
        <v>0</v>
      </c>
      <c r="CV38" s="105">
        <f t="shared" si="121"/>
        <v>0</v>
      </c>
      <c r="CW38" s="105">
        <f t="shared" si="121"/>
        <v>0</v>
      </c>
      <c r="CX38" s="105">
        <f t="shared" si="121"/>
        <v>0</v>
      </c>
      <c r="CY38" s="105">
        <f t="shared" si="121"/>
        <v>0</v>
      </c>
      <c r="CZ38" s="105">
        <f t="shared" si="121"/>
        <v>0</v>
      </c>
      <c r="DA38" s="105">
        <f t="shared" si="121"/>
        <v>0</v>
      </c>
      <c r="DB38" s="105">
        <f t="shared" si="121"/>
        <v>0</v>
      </c>
      <c r="DC38" s="105">
        <f t="shared" si="121"/>
        <v>0</v>
      </c>
      <c r="DD38" s="105">
        <f t="shared" si="121"/>
        <v>0</v>
      </c>
      <c r="DE38" s="105">
        <f t="shared" si="121"/>
        <v>0</v>
      </c>
      <c r="DF38" s="105">
        <f t="shared" si="121"/>
        <v>0</v>
      </c>
      <c r="DG38" s="108"/>
      <c r="DH38" s="105">
        <f t="shared" si="118"/>
        <v>0</v>
      </c>
      <c r="DI38" s="105">
        <f t="shared" si="118"/>
        <v>0</v>
      </c>
      <c r="DJ38" s="105">
        <f t="shared" si="118"/>
        <v>0</v>
      </c>
      <c r="DK38" s="105">
        <f t="shared" si="118"/>
        <v>0</v>
      </c>
      <c r="DL38" s="105">
        <f t="shared" si="118"/>
        <v>0</v>
      </c>
      <c r="DM38" s="105">
        <f t="shared" si="118"/>
        <v>0</v>
      </c>
      <c r="DN38" s="105">
        <f t="shared" si="118"/>
        <v>0</v>
      </c>
      <c r="DO38" s="105">
        <f t="shared" si="118"/>
        <v>0</v>
      </c>
      <c r="DP38" s="105">
        <f t="shared" si="118"/>
        <v>0</v>
      </c>
      <c r="DQ38" s="105">
        <f t="shared" si="118"/>
        <v>0</v>
      </c>
      <c r="DR38" s="105">
        <f t="shared" si="118"/>
        <v>0</v>
      </c>
      <c r="DS38" s="105">
        <f t="shared" si="118"/>
        <v>0</v>
      </c>
      <c r="DT38" s="105">
        <f t="shared" si="118"/>
        <v>0</v>
      </c>
      <c r="DU38" s="105">
        <f t="shared" si="118"/>
        <v>0</v>
      </c>
      <c r="DV38" s="105">
        <f t="shared" si="118"/>
        <v>0</v>
      </c>
      <c r="DW38" s="105">
        <f t="shared" si="118"/>
        <v>0</v>
      </c>
      <c r="DX38" s="105">
        <f t="shared" si="116"/>
        <v>0</v>
      </c>
      <c r="DY38" s="105">
        <f t="shared" si="116"/>
        <v>0</v>
      </c>
      <c r="DZ38" s="105">
        <f t="shared" si="116"/>
        <v>0</v>
      </c>
      <c r="EA38" s="105">
        <f t="shared" si="116"/>
        <v>0</v>
      </c>
      <c r="EB38" s="105">
        <f t="shared" si="116"/>
        <v>0</v>
      </c>
      <c r="EC38" s="105">
        <f t="shared" si="116"/>
        <v>0</v>
      </c>
      <c r="ED38" s="105">
        <f t="shared" si="116"/>
        <v>0</v>
      </c>
      <c r="EE38" s="105">
        <f t="shared" si="116"/>
        <v>0</v>
      </c>
      <c r="EF38" s="105">
        <f t="shared" si="122"/>
        <v>0</v>
      </c>
      <c r="EG38" s="105">
        <f t="shared" si="122"/>
        <v>0</v>
      </c>
      <c r="EH38" s="105">
        <f t="shared" si="122"/>
        <v>0</v>
      </c>
      <c r="EI38" s="105">
        <f t="shared" si="122"/>
        <v>0</v>
      </c>
      <c r="EJ38" s="105">
        <f t="shared" si="122"/>
        <v>0</v>
      </c>
      <c r="EK38" s="105">
        <f t="shared" si="122"/>
        <v>0</v>
      </c>
      <c r="EL38" s="105">
        <f t="shared" si="122"/>
        <v>0</v>
      </c>
      <c r="EM38" s="105">
        <f t="shared" si="122"/>
        <v>0</v>
      </c>
      <c r="EN38" s="105">
        <f t="shared" si="122"/>
        <v>0</v>
      </c>
      <c r="EO38" s="105">
        <f t="shared" si="122"/>
        <v>0</v>
      </c>
      <c r="EP38" s="105">
        <f t="shared" si="122"/>
        <v>0</v>
      </c>
      <c r="EQ38" s="105">
        <f t="shared" si="122"/>
        <v>0</v>
      </c>
      <c r="ER38" s="105">
        <f t="shared" si="122"/>
        <v>0</v>
      </c>
      <c r="ES38" s="105">
        <f t="shared" si="122"/>
        <v>0</v>
      </c>
      <c r="ET38" s="105">
        <f t="shared" si="122"/>
        <v>0</v>
      </c>
      <c r="EU38" s="105">
        <f t="shared" si="122"/>
        <v>0</v>
      </c>
      <c r="EV38" s="105">
        <f t="shared" si="122"/>
        <v>0</v>
      </c>
      <c r="EW38" s="105">
        <f t="shared" si="122"/>
        <v>0</v>
      </c>
      <c r="EX38" s="105">
        <f t="shared" si="122"/>
        <v>0</v>
      </c>
      <c r="EY38" s="105">
        <f t="shared" si="122"/>
        <v>0</v>
      </c>
      <c r="EZ38" s="105">
        <f t="shared" si="122"/>
        <v>0</v>
      </c>
      <c r="FA38" s="105">
        <f t="shared" si="122"/>
        <v>0</v>
      </c>
      <c r="FB38" s="105">
        <f t="shared" si="122"/>
        <v>0</v>
      </c>
      <c r="FC38" s="105">
        <f t="shared" si="122"/>
        <v>0</v>
      </c>
      <c r="FD38" s="45"/>
      <c r="FE38" s="113">
        <v>4</v>
      </c>
      <c r="FF38" s="50" t="str">
        <f>Paramètres!O29</f>
        <v>Equateur</v>
      </c>
      <c r="FG38" s="46">
        <f>Paramètres!P29</f>
        <v>0</v>
      </c>
      <c r="FH38" s="78">
        <f>Paramètres!Q29</f>
        <v>0</v>
      </c>
      <c r="FI38" s="78">
        <f>Paramètres!R29</f>
        <v>0</v>
      </c>
      <c r="FJ38" s="78">
        <f>Paramètres!S29</f>
        <v>0</v>
      </c>
      <c r="FL38" s="9"/>
      <c r="FM38" s="8" t="s">
        <v>0</v>
      </c>
      <c r="FN38" s="4" t="s">
        <v>1</v>
      </c>
      <c r="FO38" s="8"/>
      <c r="FP38" s="8"/>
      <c r="FQ38" s="4"/>
      <c r="FR38" s="196" t="str">
        <f>IF(ISBLANK(FM39),"",VLOOKUP(LARGE(FO39:FO42,1),FO39:FP42,2,0))</f>
        <v/>
      </c>
      <c r="FS38" s="200"/>
      <c r="FT38" s="202"/>
      <c r="FU38" s="204">
        <f>FS38+FT38/10</f>
        <v>0</v>
      </c>
      <c r="FV38" s="206" t="str">
        <f>FR38</f>
        <v/>
      </c>
      <c r="FW38" s="2"/>
      <c r="FX38" s="9"/>
      <c r="FY38" s="41"/>
      <c r="FZ38" s="2"/>
      <c r="GA38" s="2"/>
      <c r="GC38" s="2"/>
      <c r="GD38" s="2"/>
      <c r="GE38" s="2"/>
      <c r="GF38" s="2"/>
      <c r="GG38" s="2"/>
      <c r="GH38" s="2"/>
      <c r="GI38" s="2"/>
      <c r="GM38" s="2"/>
    </row>
    <row r="39" spans="2:195" ht="18.7" customHeight="1" x14ac:dyDescent="0.25">
      <c r="B39" s="53" t="s">
        <v>48</v>
      </c>
      <c r="C39" s="53" t="s">
        <v>45</v>
      </c>
      <c r="D39" s="2"/>
      <c r="E39" s="225"/>
      <c r="F39" s="53" t="str">
        <f>VLOOKUP(B39,Paramètres!$C$10:$D$57,2,0)</f>
        <v>Equateur</v>
      </c>
      <c r="G39" s="67"/>
      <c r="H39" s="68"/>
      <c r="I39" s="53" t="str">
        <f>VLOOKUP(C39,Paramètres!$C$10:$D$57,2,0)</f>
        <v>Allemagne</v>
      </c>
      <c r="J39" s="176">
        <v>46198</v>
      </c>
      <c r="K39" s="94" t="s">
        <v>195</v>
      </c>
      <c r="L39" s="54" t="str">
        <f t="shared" si="97"/>
        <v>Non joué</v>
      </c>
      <c r="M39" s="103"/>
      <c r="N39" s="105">
        <f t="shared" si="119"/>
        <v>0</v>
      </c>
      <c r="O39" s="105">
        <f t="shared" si="119"/>
        <v>0</v>
      </c>
      <c r="P39" s="105">
        <f t="shared" si="119"/>
        <v>0</v>
      </c>
      <c r="Q39" s="105">
        <f t="shared" si="119"/>
        <v>0</v>
      </c>
      <c r="R39" s="105">
        <f t="shared" si="119"/>
        <v>0</v>
      </c>
      <c r="S39" s="105">
        <f t="shared" si="119"/>
        <v>0</v>
      </c>
      <c r="T39" s="105">
        <f t="shared" si="119"/>
        <v>0</v>
      </c>
      <c r="U39" s="105">
        <f t="shared" si="119"/>
        <v>0</v>
      </c>
      <c r="V39" s="105">
        <f t="shared" si="119"/>
        <v>0</v>
      </c>
      <c r="W39" s="105">
        <f t="shared" si="119"/>
        <v>0</v>
      </c>
      <c r="X39" s="105">
        <f t="shared" si="120"/>
        <v>0</v>
      </c>
      <c r="Y39" s="105">
        <f t="shared" si="120"/>
        <v>0</v>
      </c>
      <c r="Z39" s="105">
        <f t="shared" si="120"/>
        <v>0</v>
      </c>
      <c r="AA39" s="105">
        <f t="shared" si="120"/>
        <v>0</v>
      </c>
      <c r="AB39" s="105">
        <f t="shared" si="120"/>
        <v>0</v>
      </c>
      <c r="AC39" s="105">
        <f t="shared" si="120"/>
        <v>0</v>
      </c>
      <c r="AD39" s="105">
        <f t="shared" si="120"/>
        <v>0</v>
      </c>
      <c r="AE39" s="105">
        <f t="shared" si="120"/>
        <v>0</v>
      </c>
      <c r="AF39" s="105">
        <f t="shared" si="120"/>
        <v>0</v>
      </c>
      <c r="AG39" s="105">
        <f t="shared" si="120"/>
        <v>0</v>
      </c>
      <c r="AH39" s="105">
        <f t="shared" si="120"/>
        <v>0</v>
      </c>
      <c r="AI39" s="105">
        <f t="shared" si="120"/>
        <v>0</v>
      </c>
      <c r="AJ39" s="105">
        <f t="shared" si="120"/>
        <v>0</v>
      </c>
      <c r="AK39" s="105">
        <f t="shared" si="120"/>
        <v>0</v>
      </c>
      <c r="AL39" s="105">
        <f t="shared" si="123"/>
        <v>0</v>
      </c>
      <c r="AM39" s="105">
        <f t="shared" si="123"/>
        <v>0</v>
      </c>
      <c r="AN39" s="105">
        <f t="shared" si="123"/>
        <v>0</v>
      </c>
      <c r="AO39" s="105">
        <f t="shared" si="123"/>
        <v>0</v>
      </c>
      <c r="AP39" s="105">
        <f t="shared" si="123"/>
        <v>0</v>
      </c>
      <c r="AQ39" s="105">
        <f t="shared" si="123"/>
        <v>0</v>
      </c>
      <c r="AR39" s="105">
        <f t="shared" si="123"/>
        <v>0</v>
      </c>
      <c r="AS39" s="105">
        <f t="shared" si="123"/>
        <v>0</v>
      </c>
      <c r="AT39" s="105">
        <f t="shared" si="123"/>
        <v>0</v>
      </c>
      <c r="AU39" s="105">
        <f t="shared" si="123"/>
        <v>0</v>
      </c>
      <c r="AV39" s="105">
        <f t="shared" si="123"/>
        <v>0</v>
      </c>
      <c r="AW39" s="105">
        <f t="shared" si="123"/>
        <v>0</v>
      </c>
      <c r="AX39" s="105">
        <f t="shared" si="123"/>
        <v>0</v>
      </c>
      <c r="AY39" s="105">
        <f t="shared" si="123"/>
        <v>0</v>
      </c>
      <c r="AZ39" s="105">
        <f t="shared" si="123"/>
        <v>0</v>
      </c>
      <c r="BA39" s="105">
        <f t="shared" si="123"/>
        <v>0</v>
      </c>
      <c r="BB39" s="105">
        <f t="shared" si="123"/>
        <v>0</v>
      </c>
      <c r="BC39" s="105">
        <f t="shared" si="123"/>
        <v>0</v>
      </c>
      <c r="BD39" s="105">
        <f t="shared" si="123"/>
        <v>0</v>
      </c>
      <c r="BE39" s="105">
        <f t="shared" si="123"/>
        <v>0</v>
      </c>
      <c r="BF39" s="105">
        <f t="shared" si="123"/>
        <v>0</v>
      </c>
      <c r="BG39" s="105">
        <f t="shared" si="123"/>
        <v>0</v>
      </c>
      <c r="BH39" s="105">
        <f t="shared" si="123"/>
        <v>0</v>
      </c>
      <c r="BI39" s="105">
        <f t="shared" si="123"/>
        <v>0</v>
      </c>
      <c r="BJ39" s="108"/>
      <c r="BK39" s="105">
        <f t="shared" si="117"/>
        <v>0</v>
      </c>
      <c r="BL39" s="105">
        <f t="shared" si="117"/>
        <v>0</v>
      </c>
      <c r="BM39" s="105">
        <f t="shared" si="117"/>
        <v>0</v>
      </c>
      <c r="BN39" s="105">
        <f t="shared" si="117"/>
        <v>0</v>
      </c>
      <c r="BO39" s="105">
        <f t="shared" si="117"/>
        <v>0</v>
      </c>
      <c r="BP39" s="105">
        <f t="shared" si="117"/>
        <v>0</v>
      </c>
      <c r="BQ39" s="105">
        <f t="shared" si="117"/>
        <v>0</v>
      </c>
      <c r="BR39" s="105">
        <f t="shared" si="117"/>
        <v>0</v>
      </c>
      <c r="BS39" s="105">
        <f t="shared" si="117"/>
        <v>0</v>
      </c>
      <c r="BT39" s="105">
        <f t="shared" si="117"/>
        <v>0</v>
      </c>
      <c r="BU39" s="105">
        <f t="shared" si="117"/>
        <v>0</v>
      </c>
      <c r="BV39" s="105">
        <f t="shared" si="117"/>
        <v>0</v>
      </c>
      <c r="BW39" s="105">
        <f t="shared" si="117"/>
        <v>0</v>
      </c>
      <c r="BX39" s="105">
        <f t="shared" si="117"/>
        <v>0</v>
      </c>
      <c r="BY39" s="105">
        <f t="shared" si="117"/>
        <v>0</v>
      </c>
      <c r="BZ39" s="105">
        <f t="shared" si="117"/>
        <v>0</v>
      </c>
      <c r="CA39" s="105">
        <f t="shared" si="115"/>
        <v>0</v>
      </c>
      <c r="CB39" s="105">
        <f t="shared" si="115"/>
        <v>0</v>
      </c>
      <c r="CC39" s="105">
        <f t="shared" si="115"/>
        <v>0</v>
      </c>
      <c r="CD39" s="105">
        <f t="shared" si="115"/>
        <v>0</v>
      </c>
      <c r="CE39" s="105">
        <f t="shared" si="115"/>
        <v>0</v>
      </c>
      <c r="CF39" s="105">
        <f t="shared" si="115"/>
        <v>0</v>
      </c>
      <c r="CG39" s="105">
        <f t="shared" si="115"/>
        <v>0</v>
      </c>
      <c r="CH39" s="105">
        <f t="shared" si="115"/>
        <v>0</v>
      </c>
      <c r="CI39" s="105">
        <f t="shared" si="121"/>
        <v>0</v>
      </c>
      <c r="CJ39" s="105">
        <f t="shared" si="121"/>
        <v>0</v>
      </c>
      <c r="CK39" s="105">
        <f t="shared" si="121"/>
        <v>0</v>
      </c>
      <c r="CL39" s="105">
        <f t="shared" si="121"/>
        <v>0</v>
      </c>
      <c r="CM39" s="105">
        <f t="shared" si="121"/>
        <v>0</v>
      </c>
      <c r="CN39" s="105">
        <f t="shared" si="121"/>
        <v>0</v>
      </c>
      <c r="CO39" s="105">
        <f t="shared" si="121"/>
        <v>0</v>
      </c>
      <c r="CP39" s="105">
        <f t="shared" si="121"/>
        <v>0</v>
      </c>
      <c r="CQ39" s="105">
        <f t="shared" si="121"/>
        <v>0</v>
      </c>
      <c r="CR39" s="105">
        <f t="shared" si="121"/>
        <v>0</v>
      </c>
      <c r="CS39" s="105">
        <f t="shared" si="121"/>
        <v>0</v>
      </c>
      <c r="CT39" s="105">
        <f t="shared" si="121"/>
        <v>0</v>
      </c>
      <c r="CU39" s="105">
        <f t="shared" si="121"/>
        <v>0</v>
      </c>
      <c r="CV39" s="105">
        <f t="shared" si="121"/>
        <v>0</v>
      </c>
      <c r="CW39" s="105">
        <f t="shared" si="121"/>
        <v>0</v>
      </c>
      <c r="CX39" s="105">
        <f t="shared" si="121"/>
        <v>0</v>
      </c>
      <c r="CY39" s="105">
        <f t="shared" si="121"/>
        <v>0</v>
      </c>
      <c r="CZ39" s="105">
        <f t="shared" si="121"/>
        <v>0</v>
      </c>
      <c r="DA39" s="105">
        <f t="shared" si="121"/>
        <v>0</v>
      </c>
      <c r="DB39" s="105">
        <f t="shared" si="121"/>
        <v>0</v>
      </c>
      <c r="DC39" s="105">
        <f t="shared" si="121"/>
        <v>0</v>
      </c>
      <c r="DD39" s="105">
        <f t="shared" si="121"/>
        <v>0</v>
      </c>
      <c r="DE39" s="105">
        <f t="shared" si="121"/>
        <v>0</v>
      </c>
      <c r="DF39" s="105">
        <f t="shared" si="121"/>
        <v>0</v>
      </c>
      <c r="DG39" s="108"/>
      <c r="DH39" s="105">
        <f t="shared" si="118"/>
        <v>0</v>
      </c>
      <c r="DI39" s="105">
        <f t="shared" si="118"/>
        <v>0</v>
      </c>
      <c r="DJ39" s="105">
        <f t="shared" si="118"/>
        <v>0</v>
      </c>
      <c r="DK39" s="105">
        <f t="shared" si="118"/>
        <v>0</v>
      </c>
      <c r="DL39" s="105">
        <f t="shared" si="118"/>
        <v>0</v>
      </c>
      <c r="DM39" s="105">
        <f t="shared" si="118"/>
        <v>0</v>
      </c>
      <c r="DN39" s="105">
        <f t="shared" si="118"/>
        <v>0</v>
      </c>
      <c r="DO39" s="105">
        <f t="shared" si="118"/>
        <v>0</v>
      </c>
      <c r="DP39" s="105">
        <f t="shared" si="118"/>
        <v>0</v>
      </c>
      <c r="DQ39" s="105">
        <f t="shared" si="118"/>
        <v>0</v>
      </c>
      <c r="DR39" s="105">
        <f t="shared" si="118"/>
        <v>0</v>
      </c>
      <c r="DS39" s="105">
        <f t="shared" si="118"/>
        <v>0</v>
      </c>
      <c r="DT39" s="105">
        <f t="shared" si="118"/>
        <v>0</v>
      </c>
      <c r="DU39" s="105">
        <f t="shared" si="118"/>
        <v>0</v>
      </c>
      <c r="DV39" s="105">
        <f t="shared" si="118"/>
        <v>0</v>
      </c>
      <c r="DW39" s="105">
        <f t="shared" si="118"/>
        <v>0</v>
      </c>
      <c r="DX39" s="105">
        <f t="shared" si="116"/>
        <v>0</v>
      </c>
      <c r="DY39" s="105">
        <f t="shared" si="116"/>
        <v>0</v>
      </c>
      <c r="DZ39" s="105">
        <f t="shared" si="116"/>
        <v>0</v>
      </c>
      <c r="EA39" s="105">
        <f t="shared" si="116"/>
        <v>0</v>
      </c>
      <c r="EB39" s="105">
        <f t="shared" si="116"/>
        <v>0</v>
      </c>
      <c r="EC39" s="105">
        <f t="shared" si="116"/>
        <v>0</v>
      </c>
      <c r="ED39" s="105">
        <f t="shared" si="116"/>
        <v>0</v>
      </c>
      <c r="EE39" s="105">
        <f t="shared" si="116"/>
        <v>0</v>
      </c>
      <c r="EF39" s="105">
        <f t="shared" si="122"/>
        <v>0</v>
      </c>
      <c r="EG39" s="105">
        <f t="shared" si="122"/>
        <v>0</v>
      </c>
      <c r="EH39" s="105">
        <f t="shared" si="122"/>
        <v>0</v>
      </c>
      <c r="EI39" s="105">
        <f t="shared" si="122"/>
        <v>0</v>
      </c>
      <c r="EJ39" s="105">
        <f t="shared" si="122"/>
        <v>0</v>
      </c>
      <c r="EK39" s="105">
        <f t="shared" si="122"/>
        <v>0</v>
      </c>
      <c r="EL39" s="105">
        <f t="shared" si="122"/>
        <v>0</v>
      </c>
      <c r="EM39" s="105">
        <f t="shared" si="122"/>
        <v>0</v>
      </c>
      <c r="EN39" s="105">
        <f t="shared" si="122"/>
        <v>0</v>
      </c>
      <c r="EO39" s="105">
        <f t="shared" si="122"/>
        <v>0</v>
      </c>
      <c r="EP39" s="105">
        <f t="shared" si="122"/>
        <v>0</v>
      </c>
      <c r="EQ39" s="105">
        <f t="shared" si="122"/>
        <v>0</v>
      </c>
      <c r="ER39" s="105">
        <f t="shared" si="122"/>
        <v>0</v>
      </c>
      <c r="ES39" s="105">
        <f t="shared" si="122"/>
        <v>0</v>
      </c>
      <c r="ET39" s="105">
        <f t="shared" si="122"/>
        <v>0</v>
      </c>
      <c r="EU39" s="105">
        <f t="shared" si="122"/>
        <v>0</v>
      </c>
      <c r="EV39" s="105">
        <f t="shared" si="122"/>
        <v>0</v>
      </c>
      <c r="EW39" s="105">
        <f t="shared" si="122"/>
        <v>0</v>
      </c>
      <c r="EX39" s="105">
        <f t="shared" si="122"/>
        <v>0</v>
      </c>
      <c r="EY39" s="105">
        <f t="shared" si="122"/>
        <v>0</v>
      </c>
      <c r="EZ39" s="105">
        <f t="shared" si="122"/>
        <v>0</v>
      </c>
      <c r="FA39" s="105">
        <f t="shared" si="122"/>
        <v>0</v>
      </c>
      <c r="FB39" s="105">
        <f t="shared" si="122"/>
        <v>0</v>
      </c>
      <c r="FC39" s="105">
        <f t="shared" si="122"/>
        <v>0</v>
      </c>
      <c r="FD39" s="45"/>
      <c r="FE39" s="45"/>
      <c r="FF39" s="55"/>
      <c r="FG39" s="55"/>
      <c r="FH39" s="2"/>
      <c r="FI39" s="2"/>
      <c r="FJ39" s="2"/>
      <c r="FK39" s="159"/>
      <c r="FL39" s="115" t="s">
        <v>155</v>
      </c>
      <c r="FM39" s="199"/>
      <c r="FN39" s="214"/>
      <c r="FO39" s="203">
        <f>FM39+FN39/10</f>
        <v>0</v>
      </c>
      <c r="FP39" s="205" t="str">
        <f>FL40</f>
        <v>Espagne</v>
      </c>
      <c r="FQ39" s="2"/>
      <c r="FR39" s="197"/>
      <c r="FS39" s="207"/>
      <c r="FT39" s="208"/>
      <c r="FU39" s="209"/>
      <c r="FV39" s="210"/>
      <c r="FW39" s="2"/>
      <c r="FX39" s="9"/>
      <c r="FY39" s="41"/>
      <c r="FZ39" s="2"/>
      <c r="GA39" s="2"/>
      <c r="GC39" s="2"/>
      <c r="GD39" s="2"/>
      <c r="GE39" s="2"/>
      <c r="GF39" s="2"/>
      <c r="GG39" s="2"/>
      <c r="GH39" s="2"/>
      <c r="GI39" s="2"/>
      <c r="GM39" s="2"/>
    </row>
    <row r="40" spans="2:195" ht="18.7" customHeight="1" x14ac:dyDescent="0.25">
      <c r="B40" s="43" t="s">
        <v>49</v>
      </c>
      <c r="C40" s="43" t="s">
        <v>50</v>
      </c>
      <c r="D40" s="2"/>
      <c r="E40" s="226" t="s">
        <v>14</v>
      </c>
      <c r="F40" s="43" t="str">
        <f>VLOOKUP(B40,Paramètres!$C$10:$D$57,2,0)</f>
        <v>Pays-Bas</v>
      </c>
      <c r="G40" s="63"/>
      <c r="H40" s="64"/>
      <c r="I40" s="43" t="str">
        <f>VLOOKUP(C40,Paramètres!$C$10:$D$57,2,0)</f>
        <v>Japon</v>
      </c>
      <c r="J40" s="173">
        <v>46187</v>
      </c>
      <c r="K40" s="91" t="s">
        <v>200</v>
      </c>
      <c r="L40" s="44" t="str">
        <f t="shared" si="97"/>
        <v>Non joué</v>
      </c>
      <c r="M40" s="103"/>
      <c r="N40" s="105">
        <f t="shared" ref="N40:W45" si="124">IF($L40=N$8,3,IF(AND(OR($F40=N$8,$I40=N$8),$L40="Nul"),1,0))</f>
        <v>0</v>
      </c>
      <c r="O40" s="105">
        <f t="shared" si="124"/>
        <v>0</v>
      </c>
      <c r="P40" s="105">
        <f t="shared" si="124"/>
        <v>0</v>
      </c>
      <c r="Q40" s="105">
        <f t="shared" si="124"/>
        <v>0</v>
      </c>
      <c r="R40" s="105">
        <f t="shared" si="124"/>
        <v>0</v>
      </c>
      <c r="S40" s="105">
        <f t="shared" si="124"/>
        <v>0</v>
      </c>
      <c r="T40" s="105">
        <f t="shared" si="124"/>
        <v>0</v>
      </c>
      <c r="U40" s="105">
        <f t="shared" si="124"/>
        <v>0</v>
      </c>
      <c r="V40" s="105">
        <f t="shared" si="124"/>
        <v>0</v>
      </c>
      <c r="W40" s="105">
        <f t="shared" si="124"/>
        <v>0</v>
      </c>
      <c r="X40" s="105">
        <f t="shared" ref="X40:AK45" si="125">IF($L40=X$8,3,IF(AND(OR($F40=X$8,$I40=X$8),$L40="Nul"),1,0))</f>
        <v>0</v>
      </c>
      <c r="Y40" s="105">
        <f t="shared" si="125"/>
        <v>0</v>
      </c>
      <c r="Z40" s="105">
        <f t="shared" si="125"/>
        <v>0</v>
      </c>
      <c r="AA40" s="105">
        <f t="shared" si="125"/>
        <v>0</v>
      </c>
      <c r="AB40" s="105">
        <f t="shared" si="125"/>
        <v>0</v>
      </c>
      <c r="AC40" s="105">
        <f t="shared" si="125"/>
        <v>0</v>
      </c>
      <c r="AD40" s="105">
        <f t="shared" si="125"/>
        <v>0</v>
      </c>
      <c r="AE40" s="105">
        <f t="shared" si="125"/>
        <v>0</v>
      </c>
      <c r="AF40" s="105">
        <f t="shared" si="125"/>
        <v>0</v>
      </c>
      <c r="AG40" s="105">
        <f t="shared" si="125"/>
        <v>0</v>
      </c>
      <c r="AH40" s="105">
        <f t="shared" si="125"/>
        <v>0</v>
      </c>
      <c r="AI40" s="105">
        <f t="shared" si="125"/>
        <v>0</v>
      </c>
      <c r="AJ40" s="105">
        <f t="shared" si="125"/>
        <v>0</v>
      </c>
      <c r="AK40" s="105">
        <f t="shared" si="125"/>
        <v>0</v>
      </c>
      <c r="AL40" s="105">
        <f t="shared" si="123"/>
        <v>0</v>
      </c>
      <c r="AM40" s="105">
        <f t="shared" si="123"/>
        <v>0</v>
      </c>
      <c r="AN40" s="105">
        <f t="shared" si="123"/>
        <v>0</v>
      </c>
      <c r="AO40" s="105">
        <f t="shared" si="123"/>
        <v>0</v>
      </c>
      <c r="AP40" s="105">
        <f t="shared" si="123"/>
        <v>0</v>
      </c>
      <c r="AQ40" s="105">
        <f t="shared" si="123"/>
        <v>0</v>
      </c>
      <c r="AR40" s="105">
        <f t="shared" si="123"/>
        <v>0</v>
      </c>
      <c r="AS40" s="105">
        <f t="shared" si="123"/>
        <v>0</v>
      </c>
      <c r="AT40" s="105">
        <f t="shared" si="123"/>
        <v>0</v>
      </c>
      <c r="AU40" s="105">
        <f t="shared" si="123"/>
        <v>0</v>
      </c>
      <c r="AV40" s="105">
        <f t="shared" si="123"/>
        <v>0</v>
      </c>
      <c r="AW40" s="105">
        <f t="shared" si="123"/>
        <v>0</v>
      </c>
      <c r="AX40" s="105">
        <f t="shared" si="123"/>
        <v>0</v>
      </c>
      <c r="AY40" s="105">
        <f t="shared" si="123"/>
        <v>0</v>
      </c>
      <c r="AZ40" s="105">
        <f t="shared" si="123"/>
        <v>0</v>
      </c>
      <c r="BA40" s="105">
        <f t="shared" si="123"/>
        <v>0</v>
      </c>
      <c r="BB40" s="105">
        <f t="shared" si="123"/>
        <v>0</v>
      </c>
      <c r="BC40" s="105">
        <f t="shared" si="123"/>
        <v>0</v>
      </c>
      <c r="BD40" s="105">
        <f t="shared" si="123"/>
        <v>0</v>
      </c>
      <c r="BE40" s="105">
        <f t="shared" si="123"/>
        <v>0</v>
      </c>
      <c r="BF40" s="105">
        <f t="shared" si="123"/>
        <v>0</v>
      </c>
      <c r="BG40" s="105">
        <f t="shared" si="123"/>
        <v>0</v>
      </c>
      <c r="BH40" s="105">
        <f t="shared" si="123"/>
        <v>0</v>
      </c>
      <c r="BI40" s="105">
        <f t="shared" si="123"/>
        <v>0</v>
      </c>
      <c r="BJ40" s="108"/>
      <c r="BK40" s="105">
        <f t="shared" si="117"/>
        <v>0</v>
      </c>
      <c r="BL40" s="105">
        <f t="shared" si="117"/>
        <v>0</v>
      </c>
      <c r="BM40" s="105">
        <f t="shared" si="117"/>
        <v>0</v>
      </c>
      <c r="BN40" s="105">
        <f t="shared" si="117"/>
        <v>0</v>
      </c>
      <c r="BO40" s="105">
        <f t="shared" si="117"/>
        <v>0</v>
      </c>
      <c r="BP40" s="105">
        <f t="shared" si="117"/>
        <v>0</v>
      </c>
      <c r="BQ40" s="105">
        <f t="shared" si="117"/>
        <v>0</v>
      </c>
      <c r="BR40" s="105">
        <f t="shared" si="117"/>
        <v>0</v>
      </c>
      <c r="BS40" s="105">
        <f t="shared" si="117"/>
        <v>0</v>
      </c>
      <c r="BT40" s="105">
        <f t="shared" si="117"/>
        <v>0</v>
      </c>
      <c r="BU40" s="105">
        <f t="shared" si="117"/>
        <v>0</v>
      </c>
      <c r="BV40" s="105">
        <f t="shared" si="117"/>
        <v>0</v>
      </c>
      <c r="BW40" s="105">
        <f t="shared" si="117"/>
        <v>0</v>
      </c>
      <c r="BX40" s="105">
        <f t="shared" si="117"/>
        <v>0</v>
      </c>
      <c r="BY40" s="105">
        <f t="shared" si="117"/>
        <v>0</v>
      </c>
      <c r="BZ40" s="105">
        <f t="shared" si="117"/>
        <v>0</v>
      </c>
      <c r="CA40" s="105">
        <f t="shared" si="115"/>
        <v>0</v>
      </c>
      <c r="CB40" s="105">
        <f t="shared" si="115"/>
        <v>0</v>
      </c>
      <c r="CC40" s="105">
        <f t="shared" si="115"/>
        <v>0</v>
      </c>
      <c r="CD40" s="105">
        <f t="shared" si="115"/>
        <v>0</v>
      </c>
      <c r="CE40" s="105">
        <f t="shared" si="115"/>
        <v>0</v>
      </c>
      <c r="CF40" s="105">
        <f t="shared" si="115"/>
        <v>0</v>
      </c>
      <c r="CG40" s="105">
        <f t="shared" si="115"/>
        <v>0</v>
      </c>
      <c r="CH40" s="105">
        <f t="shared" si="115"/>
        <v>0</v>
      </c>
      <c r="CI40" s="105">
        <f t="shared" si="121"/>
        <v>0</v>
      </c>
      <c r="CJ40" s="105">
        <f t="shared" si="121"/>
        <v>0</v>
      </c>
      <c r="CK40" s="105">
        <f t="shared" si="121"/>
        <v>0</v>
      </c>
      <c r="CL40" s="105">
        <f t="shared" si="121"/>
        <v>0</v>
      </c>
      <c r="CM40" s="105">
        <f t="shared" si="121"/>
        <v>0</v>
      </c>
      <c r="CN40" s="105">
        <f t="shared" si="121"/>
        <v>0</v>
      </c>
      <c r="CO40" s="105">
        <f t="shared" si="121"/>
        <v>0</v>
      </c>
      <c r="CP40" s="105">
        <f t="shared" si="121"/>
        <v>0</v>
      </c>
      <c r="CQ40" s="105">
        <f t="shared" si="121"/>
        <v>0</v>
      </c>
      <c r="CR40" s="105">
        <f t="shared" si="121"/>
        <v>0</v>
      </c>
      <c r="CS40" s="105">
        <f t="shared" si="121"/>
        <v>0</v>
      </c>
      <c r="CT40" s="105">
        <f t="shared" si="121"/>
        <v>0</v>
      </c>
      <c r="CU40" s="105">
        <f t="shared" si="121"/>
        <v>0</v>
      </c>
      <c r="CV40" s="105">
        <f t="shared" si="121"/>
        <v>0</v>
      </c>
      <c r="CW40" s="105">
        <f t="shared" si="121"/>
        <v>0</v>
      </c>
      <c r="CX40" s="105">
        <f t="shared" si="121"/>
        <v>0</v>
      </c>
      <c r="CY40" s="105">
        <f t="shared" si="121"/>
        <v>0</v>
      </c>
      <c r="CZ40" s="105">
        <f t="shared" si="121"/>
        <v>0</v>
      </c>
      <c r="DA40" s="105">
        <f t="shared" si="121"/>
        <v>0</v>
      </c>
      <c r="DB40" s="105">
        <f t="shared" si="121"/>
        <v>0</v>
      </c>
      <c r="DC40" s="105">
        <f t="shared" si="121"/>
        <v>0</v>
      </c>
      <c r="DD40" s="105">
        <f t="shared" si="121"/>
        <v>0</v>
      </c>
      <c r="DE40" s="105">
        <f t="shared" si="121"/>
        <v>0</v>
      </c>
      <c r="DF40" s="105">
        <f t="shared" si="121"/>
        <v>0</v>
      </c>
      <c r="DG40" s="108"/>
      <c r="DH40" s="105">
        <f t="shared" si="118"/>
        <v>0</v>
      </c>
      <c r="DI40" s="105">
        <f t="shared" si="118"/>
        <v>0</v>
      </c>
      <c r="DJ40" s="105">
        <f t="shared" si="118"/>
        <v>0</v>
      </c>
      <c r="DK40" s="105">
        <f t="shared" si="118"/>
        <v>0</v>
      </c>
      <c r="DL40" s="105">
        <f t="shared" si="118"/>
        <v>0</v>
      </c>
      <c r="DM40" s="105">
        <f t="shared" si="118"/>
        <v>0</v>
      </c>
      <c r="DN40" s="105">
        <f t="shared" si="118"/>
        <v>0</v>
      </c>
      <c r="DO40" s="105">
        <f t="shared" si="118"/>
        <v>0</v>
      </c>
      <c r="DP40" s="105">
        <f t="shared" si="118"/>
        <v>0</v>
      </c>
      <c r="DQ40" s="105">
        <f t="shared" si="118"/>
        <v>0</v>
      </c>
      <c r="DR40" s="105">
        <f t="shared" si="118"/>
        <v>0</v>
      </c>
      <c r="DS40" s="105">
        <f t="shared" si="118"/>
        <v>0</v>
      </c>
      <c r="DT40" s="105">
        <f t="shared" si="118"/>
        <v>0</v>
      </c>
      <c r="DU40" s="105">
        <f t="shared" si="118"/>
        <v>0</v>
      </c>
      <c r="DV40" s="105">
        <f t="shared" si="118"/>
        <v>0</v>
      </c>
      <c r="DW40" s="105">
        <f t="shared" si="118"/>
        <v>0</v>
      </c>
      <c r="DX40" s="105">
        <f t="shared" si="116"/>
        <v>0</v>
      </c>
      <c r="DY40" s="105">
        <f t="shared" si="116"/>
        <v>0</v>
      </c>
      <c r="DZ40" s="105">
        <f t="shared" si="116"/>
        <v>0</v>
      </c>
      <c r="EA40" s="105">
        <f t="shared" si="116"/>
        <v>0</v>
      </c>
      <c r="EB40" s="105">
        <f t="shared" si="116"/>
        <v>0</v>
      </c>
      <c r="EC40" s="105">
        <f t="shared" si="116"/>
        <v>0</v>
      </c>
      <c r="ED40" s="105">
        <f t="shared" si="116"/>
        <v>0</v>
      </c>
      <c r="EE40" s="105">
        <f t="shared" si="116"/>
        <v>0</v>
      </c>
      <c r="EF40" s="105">
        <f t="shared" si="122"/>
        <v>0</v>
      </c>
      <c r="EG40" s="105">
        <f t="shared" si="122"/>
        <v>0</v>
      </c>
      <c r="EH40" s="105">
        <f t="shared" si="122"/>
        <v>0</v>
      </c>
      <c r="EI40" s="105">
        <f t="shared" si="122"/>
        <v>0</v>
      </c>
      <c r="EJ40" s="105">
        <f t="shared" si="122"/>
        <v>0</v>
      </c>
      <c r="EK40" s="105">
        <f t="shared" si="122"/>
        <v>0</v>
      </c>
      <c r="EL40" s="105">
        <f t="shared" si="122"/>
        <v>0</v>
      </c>
      <c r="EM40" s="105">
        <f t="shared" si="122"/>
        <v>0</v>
      </c>
      <c r="EN40" s="105">
        <f t="shared" si="122"/>
        <v>0</v>
      </c>
      <c r="EO40" s="105">
        <f t="shared" si="122"/>
        <v>0</v>
      </c>
      <c r="EP40" s="105">
        <f t="shared" si="122"/>
        <v>0</v>
      </c>
      <c r="EQ40" s="105">
        <f t="shared" si="122"/>
        <v>0</v>
      </c>
      <c r="ER40" s="105">
        <f t="shared" si="122"/>
        <v>0</v>
      </c>
      <c r="ES40" s="105">
        <f t="shared" si="122"/>
        <v>0</v>
      </c>
      <c r="ET40" s="105">
        <f t="shared" si="122"/>
        <v>0</v>
      </c>
      <c r="EU40" s="105">
        <f t="shared" si="122"/>
        <v>0</v>
      </c>
      <c r="EV40" s="105">
        <f t="shared" si="122"/>
        <v>0</v>
      </c>
      <c r="EW40" s="105">
        <f t="shared" si="122"/>
        <v>0</v>
      </c>
      <c r="EX40" s="105">
        <f t="shared" si="122"/>
        <v>0</v>
      </c>
      <c r="EY40" s="105">
        <f t="shared" si="122"/>
        <v>0</v>
      </c>
      <c r="EZ40" s="105">
        <f t="shared" si="122"/>
        <v>0</v>
      </c>
      <c r="FA40" s="105">
        <f t="shared" si="122"/>
        <v>0</v>
      </c>
      <c r="FB40" s="105">
        <f t="shared" si="122"/>
        <v>0</v>
      </c>
      <c r="FC40" s="105">
        <f t="shared" si="122"/>
        <v>0</v>
      </c>
      <c r="FD40" s="45"/>
      <c r="FE40" s="114" t="s">
        <v>69</v>
      </c>
      <c r="FF40" s="82" t="s">
        <v>2</v>
      </c>
      <c r="FG40" s="82" t="s">
        <v>6</v>
      </c>
      <c r="FH40" s="125" t="s">
        <v>3</v>
      </c>
      <c r="FI40" s="125" t="s">
        <v>4</v>
      </c>
      <c r="FJ40" s="126" t="s">
        <v>5</v>
      </c>
      <c r="FL40" s="116" t="str">
        <f>FF53</f>
        <v>Espagne</v>
      </c>
      <c r="FM40" s="200"/>
      <c r="FN40" s="215"/>
      <c r="FO40" s="204"/>
      <c r="FP40" s="206"/>
      <c r="FQ40" s="2"/>
      <c r="FR40" s="51" t="s">
        <v>220</v>
      </c>
      <c r="FS40" s="41"/>
      <c r="FT40" s="2"/>
      <c r="FU40" s="2"/>
      <c r="FV40" s="2"/>
      <c r="FW40" s="2"/>
      <c r="FX40" s="9"/>
      <c r="FY40" s="41"/>
      <c r="FZ40" s="2"/>
      <c r="GA40" s="2"/>
      <c r="GC40" s="2"/>
      <c r="GD40" s="2"/>
      <c r="GE40" s="2"/>
      <c r="GF40" s="2"/>
      <c r="GG40" s="2"/>
      <c r="GH40" s="2"/>
      <c r="GI40" s="2"/>
      <c r="GM40" s="2"/>
    </row>
    <row r="41" spans="2:195" ht="18.7" customHeight="1" x14ac:dyDescent="0.25">
      <c r="B41" s="48" t="s">
        <v>51</v>
      </c>
      <c r="C41" s="48" t="s">
        <v>52</v>
      </c>
      <c r="D41" s="2"/>
      <c r="E41" s="227"/>
      <c r="F41" s="48" t="str">
        <f>VLOOKUP(B41,Paramètres!$C$10:$D$57,2,0)</f>
        <v>Suède</v>
      </c>
      <c r="G41" s="65"/>
      <c r="H41" s="66"/>
      <c r="I41" s="48" t="str">
        <f>VLOOKUP(C41,Paramètres!$C$10:$D$57,2,0)</f>
        <v>Tunisie</v>
      </c>
      <c r="J41" s="174">
        <v>46187</v>
      </c>
      <c r="K41" s="92" t="s">
        <v>201</v>
      </c>
      <c r="L41" s="49" t="str">
        <f t="shared" si="97"/>
        <v>Non joué</v>
      </c>
      <c r="M41" s="103"/>
      <c r="N41" s="105">
        <f t="shared" si="124"/>
        <v>0</v>
      </c>
      <c r="O41" s="105">
        <f t="shared" si="124"/>
        <v>0</v>
      </c>
      <c r="P41" s="105">
        <f t="shared" si="124"/>
        <v>0</v>
      </c>
      <c r="Q41" s="105">
        <f t="shared" si="124"/>
        <v>0</v>
      </c>
      <c r="R41" s="105">
        <f t="shared" si="124"/>
        <v>0</v>
      </c>
      <c r="S41" s="105">
        <f t="shared" si="124"/>
        <v>0</v>
      </c>
      <c r="T41" s="105">
        <f t="shared" si="124"/>
        <v>0</v>
      </c>
      <c r="U41" s="105">
        <f t="shared" si="124"/>
        <v>0</v>
      </c>
      <c r="V41" s="105">
        <f t="shared" si="124"/>
        <v>0</v>
      </c>
      <c r="W41" s="105">
        <f t="shared" si="124"/>
        <v>0</v>
      </c>
      <c r="X41" s="105">
        <f t="shared" si="125"/>
        <v>0</v>
      </c>
      <c r="Y41" s="105">
        <f t="shared" si="125"/>
        <v>0</v>
      </c>
      <c r="Z41" s="105">
        <f t="shared" si="125"/>
        <v>0</v>
      </c>
      <c r="AA41" s="105">
        <f t="shared" si="125"/>
        <v>0</v>
      </c>
      <c r="AB41" s="105">
        <f t="shared" si="125"/>
        <v>0</v>
      </c>
      <c r="AC41" s="105">
        <f t="shared" si="125"/>
        <v>0</v>
      </c>
      <c r="AD41" s="105">
        <f t="shared" si="125"/>
        <v>0</v>
      </c>
      <c r="AE41" s="105">
        <f t="shared" si="125"/>
        <v>0</v>
      </c>
      <c r="AF41" s="105">
        <f t="shared" si="125"/>
        <v>0</v>
      </c>
      <c r="AG41" s="105">
        <f t="shared" si="125"/>
        <v>0</v>
      </c>
      <c r="AH41" s="105">
        <f t="shared" si="125"/>
        <v>0</v>
      </c>
      <c r="AI41" s="105">
        <f t="shared" si="125"/>
        <v>0</v>
      </c>
      <c r="AJ41" s="105">
        <f t="shared" si="125"/>
        <v>0</v>
      </c>
      <c r="AK41" s="105">
        <f t="shared" si="125"/>
        <v>0</v>
      </c>
      <c r="AL41" s="105">
        <f t="shared" si="123"/>
        <v>0</v>
      </c>
      <c r="AM41" s="105">
        <f t="shared" si="123"/>
        <v>0</v>
      </c>
      <c r="AN41" s="105">
        <f t="shared" si="123"/>
        <v>0</v>
      </c>
      <c r="AO41" s="105">
        <f t="shared" si="123"/>
        <v>0</v>
      </c>
      <c r="AP41" s="105">
        <f t="shared" si="123"/>
        <v>0</v>
      </c>
      <c r="AQ41" s="105">
        <f t="shared" si="123"/>
        <v>0</v>
      </c>
      <c r="AR41" s="105">
        <f t="shared" si="123"/>
        <v>0</v>
      </c>
      <c r="AS41" s="105">
        <f t="shared" si="123"/>
        <v>0</v>
      </c>
      <c r="AT41" s="105">
        <f t="shared" si="123"/>
        <v>0</v>
      </c>
      <c r="AU41" s="105">
        <f t="shared" si="123"/>
        <v>0</v>
      </c>
      <c r="AV41" s="105">
        <f t="shared" si="123"/>
        <v>0</v>
      </c>
      <c r="AW41" s="105">
        <f t="shared" si="123"/>
        <v>0</v>
      </c>
      <c r="AX41" s="105">
        <f t="shared" si="123"/>
        <v>0</v>
      </c>
      <c r="AY41" s="105">
        <f t="shared" si="123"/>
        <v>0</v>
      </c>
      <c r="AZ41" s="105">
        <f t="shared" si="123"/>
        <v>0</v>
      </c>
      <c r="BA41" s="105">
        <f t="shared" si="123"/>
        <v>0</v>
      </c>
      <c r="BB41" s="105">
        <f t="shared" si="123"/>
        <v>0</v>
      </c>
      <c r="BC41" s="105">
        <f t="shared" si="123"/>
        <v>0</v>
      </c>
      <c r="BD41" s="105">
        <f t="shared" si="123"/>
        <v>0</v>
      </c>
      <c r="BE41" s="105">
        <f t="shared" si="123"/>
        <v>0</v>
      </c>
      <c r="BF41" s="105">
        <f t="shared" si="123"/>
        <v>0</v>
      </c>
      <c r="BG41" s="105">
        <f t="shared" si="123"/>
        <v>0</v>
      </c>
      <c r="BH41" s="105">
        <f t="shared" si="123"/>
        <v>0</v>
      </c>
      <c r="BI41" s="105">
        <f t="shared" si="123"/>
        <v>0</v>
      </c>
      <c r="BJ41" s="108"/>
      <c r="BK41" s="105">
        <f t="shared" si="117"/>
        <v>0</v>
      </c>
      <c r="BL41" s="105">
        <f t="shared" si="117"/>
        <v>0</v>
      </c>
      <c r="BM41" s="105">
        <f t="shared" si="117"/>
        <v>0</v>
      </c>
      <c r="BN41" s="105">
        <f t="shared" si="117"/>
        <v>0</v>
      </c>
      <c r="BO41" s="105">
        <f t="shared" si="117"/>
        <v>0</v>
      </c>
      <c r="BP41" s="105">
        <f t="shared" si="117"/>
        <v>0</v>
      </c>
      <c r="BQ41" s="105">
        <f t="shared" si="117"/>
        <v>0</v>
      </c>
      <c r="BR41" s="105">
        <f t="shared" si="117"/>
        <v>0</v>
      </c>
      <c r="BS41" s="105">
        <f t="shared" si="117"/>
        <v>0</v>
      </c>
      <c r="BT41" s="105">
        <f t="shared" si="117"/>
        <v>0</v>
      </c>
      <c r="BU41" s="105">
        <f t="shared" si="117"/>
        <v>0</v>
      </c>
      <c r="BV41" s="105">
        <f t="shared" si="117"/>
        <v>0</v>
      </c>
      <c r="BW41" s="105">
        <f t="shared" si="117"/>
        <v>0</v>
      </c>
      <c r="BX41" s="105">
        <f t="shared" si="117"/>
        <v>0</v>
      </c>
      <c r="BY41" s="105">
        <f t="shared" si="117"/>
        <v>0</v>
      </c>
      <c r="BZ41" s="105">
        <f t="shared" si="117"/>
        <v>0</v>
      </c>
      <c r="CA41" s="105">
        <f t="shared" ref="CA41:CP56" si="126">IF($F41=CA$8,$G41)+IF($I41=CA$8,$H41)</f>
        <v>0</v>
      </c>
      <c r="CB41" s="105">
        <f t="shared" si="126"/>
        <v>0</v>
      </c>
      <c r="CC41" s="105">
        <f t="shared" si="126"/>
        <v>0</v>
      </c>
      <c r="CD41" s="105">
        <f t="shared" si="126"/>
        <v>0</v>
      </c>
      <c r="CE41" s="105">
        <f t="shared" si="126"/>
        <v>0</v>
      </c>
      <c r="CF41" s="105">
        <f t="shared" si="126"/>
        <v>0</v>
      </c>
      <c r="CG41" s="105">
        <f t="shared" si="126"/>
        <v>0</v>
      </c>
      <c r="CH41" s="105">
        <f t="shared" si="126"/>
        <v>0</v>
      </c>
      <c r="CI41" s="105">
        <f t="shared" si="126"/>
        <v>0</v>
      </c>
      <c r="CJ41" s="105">
        <f t="shared" si="126"/>
        <v>0</v>
      </c>
      <c r="CK41" s="105">
        <f t="shared" si="126"/>
        <v>0</v>
      </c>
      <c r="CL41" s="105">
        <f t="shared" si="126"/>
        <v>0</v>
      </c>
      <c r="CM41" s="105">
        <f t="shared" si="126"/>
        <v>0</v>
      </c>
      <c r="CN41" s="105">
        <f t="shared" si="126"/>
        <v>0</v>
      </c>
      <c r="CO41" s="105">
        <f t="shared" si="126"/>
        <v>0</v>
      </c>
      <c r="CP41" s="105">
        <f t="shared" si="126"/>
        <v>0</v>
      </c>
      <c r="CQ41" s="105">
        <f t="shared" si="121"/>
        <v>0</v>
      </c>
      <c r="CR41" s="105">
        <f t="shared" si="121"/>
        <v>0</v>
      </c>
      <c r="CS41" s="105">
        <f t="shared" si="121"/>
        <v>0</v>
      </c>
      <c r="CT41" s="105">
        <f t="shared" si="121"/>
        <v>0</v>
      </c>
      <c r="CU41" s="105">
        <f t="shared" si="121"/>
        <v>0</v>
      </c>
      <c r="CV41" s="105">
        <f t="shared" si="121"/>
        <v>0</v>
      </c>
      <c r="CW41" s="105">
        <f t="shared" si="121"/>
        <v>0</v>
      </c>
      <c r="CX41" s="105">
        <f t="shared" si="121"/>
        <v>0</v>
      </c>
      <c r="CY41" s="105">
        <f t="shared" si="121"/>
        <v>0</v>
      </c>
      <c r="CZ41" s="105">
        <f t="shared" si="121"/>
        <v>0</v>
      </c>
      <c r="DA41" s="105">
        <f t="shared" si="121"/>
        <v>0</v>
      </c>
      <c r="DB41" s="105">
        <f t="shared" si="121"/>
        <v>0</v>
      </c>
      <c r="DC41" s="105">
        <f t="shared" si="121"/>
        <v>0</v>
      </c>
      <c r="DD41" s="105">
        <f t="shared" si="121"/>
        <v>0</v>
      </c>
      <c r="DE41" s="105">
        <f t="shared" si="121"/>
        <v>0</v>
      </c>
      <c r="DF41" s="105">
        <f t="shared" si="121"/>
        <v>0</v>
      </c>
      <c r="DG41" s="108"/>
      <c r="DH41" s="105">
        <f t="shared" si="118"/>
        <v>0</v>
      </c>
      <c r="DI41" s="105">
        <f t="shared" si="118"/>
        <v>0</v>
      </c>
      <c r="DJ41" s="105">
        <f t="shared" si="118"/>
        <v>0</v>
      </c>
      <c r="DK41" s="105">
        <f t="shared" si="118"/>
        <v>0</v>
      </c>
      <c r="DL41" s="105">
        <f t="shared" si="118"/>
        <v>0</v>
      </c>
      <c r="DM41" s="105">
        <f t="shared" si="118"/>
        <v>0</v>
      </c>
      <c r="DN41" s="105">
        <f t="shared" si="118"/>
        <v>0</v>
      </c>
      <c r="DO41" s="105">
        <f t="shared" si="118"/>
        <v>0</v>
      </c>
      <c r="DP41" s="105">
        <f t="shared" si="118"/>
        <v>0</v>
      </c>
      <c r="DQ41" s="105">
        <f t="shared" si="118"/>
        <v>0</v>
      </c>
      <c r="DR41" s="105">
        <f t="shared" si="118"/>
        <v>0</v>
      </c>
      <c r="DS41" s="105">
        <f t="shared" si="118"/>
        <v>0</v>
      </c>
      <c r="DT41" s="105">
        <f t="shared" si="118"/>
        <v>0</v>
      </c>
      <c r="DU41" s="105">
        <f t="shared" si="118"/>
        <v>0</v>
      </c>
      <c r="DV41" s="105">
        <f t="shared" si="118"/>
        <v>0</v>
      </c>
      <c r="DW41" s="105">
        <f t="shared" si="118"/>
        <v>0</v>
      </c>
      <c r="DX41" s="105">
        <f t="shared" ref="DX41:EM56" si="127">IF($F41=DX$8,$H41)+IF($I41=DX$8,$G41)</f>
        <v>0</v>
      </c>
      <c r="DY41" s="105">
        <f t="shared" si="127"/>
        <v>0</v>
      </c>
      <c r="DZ41" s="105">
        <f t="shared" si="127"/>
        <v>0</v>
      </c>
      <c r="EA41" s="105">
        <f t="shared" si="127"/>
        <v>0</v>
      </c>
      <c r="EB41" s="105">
        <f t="shared" si="127"/>
        <v>0</v>
      </c>
      <c r="EC41" s="105">
        <f t="shared" si="127"/>
        <v>0</v>
      </c>
      <c r="ED41" s="105">
        <f t="shared" si="127"/>
        <v>0</v>
      </c>
      <c r="EE41" s="105">
        <f t="shared" si="127"/>
        <v>0</v>
      </c>
      <c r="EF41" s="105">
        <f t="shared" si="127"/>
        <v>0</v>
      </c>
      <c r="EG41" s="105">
        <f t="shared" si="127"/>
        <v>0</v>
      </c>
      <c r="EH41" s="105">
        <f t="shared" si="127"/>
        <v>0</v>
      </c>
      <c r="EI41" s="105">
        <f t="shared" si="127"/>
        <v>0</v>
      </c>
      <c r="EJ41" s="105">
        <f t="shared" si="127"/>
        <v>0</v>
      </c>
      <c r="EK41" s="105">
        <f t="shared" si="127"/>
        <v>0</v>
      </c>
      <c r="EL41" s="105">
        <f t="shared" si="127"/>
        <v>0</v>
      </c>
      <c r="EM41" s="105">
        <f t="shared" si="127"/>
        <v>0</v>
      </c>
      <c r="EN41" s="105">
        <f t="shared" si="122"/>
        <v>0</v>
      </c>
      <c r="EO41" s="105">
        <f t="shared" si="122"/>
        <v>0</v>
      </c>
      <c r="EP41" s="105">
        <f t="shared" si="122"/>
        <v>0</v>
      </c>
      <c r="EQ41" s="105">
        <f t="shared" si="122"/>
        <v>0</v>
      </c>
      <c r="ER41" s="105">
        <f t="shared" si="122"/>
        <v>0</v>
      </c>
      <c r="ES41" s="105">
        <f t="shared" si="122"/>
        <v>0</v>
      </c>
      <c r="ET41" s="105">
        <f t="shared" si="122"/>
        <v>0</v>
      </c>
      <c r="EU41" s="105">
        <f t="shared" si="122"/>
        <v>0</v>
      </c>
      <c r="EV41" s="105">
        <f t="shared" si="122"/>
        <v>0</v>
      </c>
      <c r="EW41" s="105">
        <f t="shared" si="122"/>
        <v>0</v>
      </c>
      <c r="EX41" s="105">
        <f t="shared" si="122"/>
        <v>0</v>
      </c>
      <c r="EY41" s="105">
        <f t="shared" si="122"/>
        <v>0</v>
      </c>
      <c r="EZ41" s="105">
        <f t="shared" si="122"/>
        <v>0</v>
      </c>
      <c r="FA41" s="105">
        <f t="shared" si="122"/>
        <v>0</v>
      </c>
      <c r="FB41" s="105">
        <f t="shared" si="122"/>
        <v>0</v>
      </c>
      <c r="FC41" s="105">
        <f t="shared" si="122"/>
        <v>0</v>
      </c>
      <c r="FD41" s="45"/>
      <c r="FE41" s="113">
        <v>1</v>
      </c>
      <c r="FF41" s="77" t="str">
        <f>Paramètres!O30</f>
        <v>Pays-Bas</v>
      </c>
      <c r="FG41" s="76">
        <f>Paramètres!P30</f>
        <v>0</v>
      </c>
      <c r="FH41" s="80">
        <f>Paramètres!Q30</f>
        <v>0</v>
      </c>
      <c r="FI41" s="80">
        <f>Paramètres!R30</f>
        <v>0</v>
      </c>
      <c r="FJ41" s="80">
        <f>Paramètres!S30</f>
        <v>0</v>
      </c>
      <c r="FL41" s="117" t="s">
        <v>156</v>
      </c>
      <c r="FM41" s="200"/>
      <c r="FN41" s="215"/>
      <c r="FO41" s="204">
        <f>FM41+FN41/10</f>
        <v>0</v>
      </c>
      <c r="FP41" s="206" t="str">
        <f>FL42</f>
        <v>Algérie</v>
      </c>
      <c r="FQ41" s="2"/>
      <c r="FR41" s="10"/>
      <c r="FS41" s="41"/>
      <c r="FT41" s="2"/>
      <c r="FU41" s="2"/>
      <c r="FV41" s="2"/>
      <c r="FW41" s="2"/>
      <c r="FX41" s="38"/>
      <c r="FY41" s="8" t="s">
        <v>0</v>
      </c>
      <c r="FZ41" s="4" t="s">
        <v>1</v>
      </c>
      <c r="GA41" s="8" t="s">
        <v>70</v>
      </c>
      <c r="GB41" s="8" t="s">
        <v>71</v>
      </c>
      <c r="GC41" s="2"/>
      <c r="GD41" s="2"/>
      <c r="GE41" s="2"/>
      <c r="GF41" s="2"/>
      <c r="GG41" s="2"/>
      <c r="GH41" s="2"/>
      <c r="GI41" s="2"/>
      <c r="GM41" s="2"/>
    </row>
    <row r="42" spans="2:195" ht="18.7" customHeight="1" x14ac:dyDescent="0.25">
      <c r="B42" s="48" t="s">
        <v>49</v>
      </c>
      <c r="C42" s="48" t="s">
        <v>51</v>
      </c>
      <c r="D42" s="2"/>
      <c r="E42" s="227"/>
      <c r="F42" s="48" t="str">
        <f>VLOOKUP(B42,Paramètres!$C$10:$D$57,2,0)</f>
        <v>Pays-Bas</v>
      </c>
      <c r="G42" s="65"/>
      <c r="H42" s="66"/>
      <c r="I42" s="48" t="str">
        <f>VLOOKUP(C42,Paramètres!$C$10:$D$57,2,0)</f>
        <v>Suède</v>
      </c>
      <c r="J42" s="175">
        <v>46193</v>
      </c>
      <c r="K42" s="92" t="s">
        <v>198</v>
      </c>
      <c r="L42" s="49" t="str">
        <f t="shared" ref="L42:L73" si="128">IF(G42&gt;H42,F42,IF(G42&lt;H42,I42,IF(G42="","Non joué",IF(G42=H42,"Nul"))))</f>
        <v>Non joué</v>
      </c>
      <c r="M42" s="103"/>
      <c r="N42" s="105">
        <f t="shared" si="124"/>
        <v>0</v>
      </c>
      <c r="O42" s="105">
        <f t="shared" si="124"/>
        <v>0</v>
      </c>
      <c r="P42" s="105">
        <f t="shared" si="124"/>
        <v>0</v>
      </c>
      <c r="Q42" s="105">
        <f t="shared" si="124"/>
        <v>0</v>
      </c>
      <c r="R42" s="105">
        <f t="shared" si="124"/>
        <v>0</v>
      </c>
      <c r="S42" s="105">
        <f t="shared" si="124"/>
        <v>0</v>
      </c>
      <c r="T42" s="105">
        <f t="shared" si="124"/>
        <v>0</v>
      </c>
      <c r="U42" s="105">
        <f t="shared" si="124"/>
        <v>0</v>
      </c>
      <c r="V42" s="105">
        <f t="shared" si="124"/>
        <v>0</v>
      </c>
      <c r="W42" s="105">
        <f t="shared" si="124"/>
        <v>0</v>
      </c>
      <c r="X42" s="105">
        <f t="shared" si="125"/>
        <v>0</v>
      </c>
      <c r="Y42" s="105">
        <f t="shared" si="125"/>
        <v>0</v>
      </c>
      <c r="Z42" s="105">
        <f t="shared" si="125"/>
        <v>0</v>
      </c>
      <c r="AA42" s="105">
        <f t="shared" si="125"/>
        <v>0</v>
      </c>
      <c r="AB42" s="105">
        <f t="shared" si="125"/>
        <v>0</v>
      </c>
      <c r="AC42" s="105">
        <f t="shared" si="125"/>
        <v>0</v>
      </c>
      <c r="AD42" s="105">
        <f t="shared" si="125"/>
        <v>0</v>
      </c>
      <c r="AE42" s="105">
        <f t="shared" si="125"/>
        <v>0</v>
      </c>
      <c r="AF42" s="105">
        <f t="shared" si="125"/>
        <v>0</v>
      </c>
      <c r="AG42" s="105">
        <f t="shared" si="125"/>
        <v>0</v>
      </c>
      <c r="AH42" s="105">
        <f t="shared" si="125"/>
        <v>0</v>
      </c>
      <c r="AI42" s="105">
        <f t="shared" si="125"/>
        <v>0</v>
      </c>
      <c r="AJ42" s="105">
        <f t="shared" si="125"/>
        <v>0</v>
      </c>
      <c r="AK42" s="105">
        <f t="shared" si="125"/>
        <v>0</v>
      </c>
      <c r="AL42" s="105">
        <f t="shared" si="123"/>
        <v>0</v>
      </c>
      <c r="AM42" s="105">
        <f t="shared" si="123"/>
        <v>0</v>
      </c>
      <c r="AN42" s="105">
        <f t="shared" si="123"/>
        <v>0</v>
      </c>
      <c r="AO42" s="105">
        <f t="shared" si="123"/>
        <v>0</v>
      </c>
      <c r="AP42" s="105">
        <f t="shared" si="123"/>
        <v>0</v>
      </c>
      <c r="AQ42" s="105">
        <f t="shared" si="123"/>
        <v>0</v>
      </c>
      <c r="AR42" s="105">
        <f t="shared" si="123"/>
        <v>0</v>
      </c>
      <c r="AS42" s="105">
        <f t="shared" si="123"/>
        <v>0</v>
      </c>
      <c r="AT42" s="105">
        <f t="shared" si="123"/>
        <v>0</v>
      </c>
      <c r="AU42" s="105">
        <f t="shared" si="123"/>
        <v>0</v>
      </c>
      <c r="AV42" s="105">
        <f t="shared" si="123"/>
        <v>0</v>
      </c>
      <c r="AW42" s="105">
        <f t="shared" si="123"/>
        <v>0</v>
      </c>
      <c r="AX42" s="105">
        <f t="shared" si="123"/>
        <v>0</v>
      </c>
      <c r="AY42" s="105">
        <f t="shared" si="123"/>
        <v>0</v>
      </c>
      <c r="AZ42" s="105">
        <f t="shared" si="123"/>
        <v>0</v>
      </c>
      <c r="BA42" s="105">
        <f t="shared" si="123"/>
        <v>0</v>
      </c>
      <c r="BB42" s="105">
        <f t="shared" si="123"/>
        <v>0</v>
      </c>
      <c r="BC42" s="105">
        <f t="shared" si="123"/>
        <v>0</v>
      </c>
      <c r="BD42" s="105">
        <f t="shared" si="123"/>
        <v>0</v>
      </c>
      <c r="BE42" s="105">
        <f t="shared" si="123"/>
        <v>0</v>
      </c>
      <c r="BF42" s="105">
        <f t="shared" si="123"/>
        <v>0</v>
      </c>
      <c r="BG42" s="105">
        <f t="shared" si="123"/>
        <v>0</v>
      </c>
      <c r="BH42" s="105">
        <f t="shared" si="123"/>
        <v>0</v>
      </c>
      <c r="BI42" s="105">
        <f t="shared" si="123"/>
        <v>0</v>
      </c>
      <c r="BJ42" s="108"/>
      <c r="BK42" s="105">
        <f t="shared" si="117"/>
        <v>0</v>
      </c>
      <c r="BL42" s="105">
        <f t="shared" si="117"/>
        <v>0</v>
      </c>
      <c r="BM42" s="105">
        <f t="shared" si="117"/>
        <v>0</v>
      </c>
      <c r="BN42" s="105">
        <f t="shared" si="117"/>
        <v>0</v>
      </c>
      <c r="BO42" s="105">
        <f t="shared" si="117"/>
        <v>0</v>
      </c>
      <c r="BP42" s="105">
        <f t="shared" si="117"/>
        <v>0</v>
      </c>
      <c r="BQ42" s="105">
        <f t="shared" si="117"/>
        <v>0</v>
      </c>
      <c r="BR42" s="105">
        <f t="shared" si="117"/>
        <v>0</v>
      </c>
      <c r="BS42" s="105">
        <f t="shared" si="117"/>
        <v>0</v>
      </c>
      <c r="BT42" s="105">
        <f t="shared" si="117"/>
        <v>0</v>
      </c>
      <c r="BU42" s="105">
        <f t="shared" si="117"/>
        <v>0</v>
      </c>
      <c r="BV42" s="105">
        <f t="shared" si="117"/>
        <v>0</v>
      </c>
      <c r="BW42" s="105">
        <f t="shared" si="117"/>
        <v>0</v>
      </c>
      <c r="BX42" s="105">
        <f t="shared" si="117"/>
        <v>0</v>
      </c>
      <c r="BY42" s="105">
        <f t="shared" si="117"/>
        <v>0</v>
      </c>
      <c r="BZ42" s="105">
        <f t="shared" ref="BZ42:CO57" si="129">IF($F42=BZ$8,$G42)+IF($I42=BZ$8,$H42)</f>
        <v>0</v>
      </c>
      <c r="CA42" s="105">
        <f t="shared" si="126"/>
        <v>0</v>
      </c>
      <c r="CB42" s="105">
        <f t="shared" si="126"/>
        <v>0</v>
      </c>
      <c r="CC42" s="105">
        <f t="shared" si="126"/>
        <v>0</v>
      </c>
      <c r="CD42" s="105">
        <f t="shared" si="126"/>
        <v>0</v>
      </c>
      <c r="CE42" s="105">
        <f t="shared" si="126"/>
        <v>0</v>
      </c>
      <c r="CF42" s="105">
        <f t="shared" si="126"/>
        <v>0</v>
      </c>
      <c r="CG42" s="105">
        <f t="shared" si="126"/>
        <v>0</v>
      </c>
      <c r="CH42" s="105">
        <f t="shared" si="126"/>
        <v>0</v>
      </c>
      <c r="CI42" s="105">
        <f t="shared" si="121"/>
        <v>0</v>
      </c>
      <c r="CJ42" s="105">
        <f t="shared" si="121"/>
        <v>0</v>
      </c>
      <c r="CK42" s="105">
        <f t="shared" si="121"/>
        <v>0</v>
      </c>
      <c r="CL42" s="105">
        <f t="shared" si="121"/>
        <v>0</v>
      </c>
      <c r="CM42" s="105">
        <f t="shared" si="121"/>
        <v>0</v>
      </c>
      <c r="CN42" s="105">
        <f t="shared" si="121"/>
        <v>0</v>
      </c>
      <c r="CO42" s="105">
        <f t="shared" si="121"/>
        <v>0</v>
      </c>
      <c r="CP42" s="105">
        <f t="shared" si="121"/>
        <v>0</v>
      </c>
      <c r="CQ42" s="105">
        <f t="shared" si="121"/>
        <v>0</v>
      </c>
      <c r="CR42" s="105">
        <f t="shared" si="121"/>
        <v>0</v>
      </c>
      <c r="CS42" s="105">
        <f t="shared" si="121"/>
        <v>0</v>
      </c>
      <c r="CT42" s="105">
        <f t="shared" si="121"/>
        <v>0</v>
      </c>
      <c r="CU42" s="105">
        <f t="shared" si="121"/>
        <v>0</v>
      </c>
      <c r="CV42" s="105">
        <f t="shared" si="121"/>
        <v>0</v>
      </c>
      <c r="CW42" s="105">
        <f t="shared" si="121"/>
        <v>0</v>
      </c>
      <c r="CX42" s="105">
        <f t="shared" si="121"/>
        <v>0</v>
      </c>
      <c r="CY42" s="105">
        <f t="shared" si="121"/>
        <v>0</v>
      </c>
      <c r="CZ42" s="105">
        <f t="shared" si="121"/>
        <v>0</v>
      </c>
      <c r="DA42" s="105">
        <f t="shared" si="121"/>
        <v>0</v>
      </c>
      <c r="DB42" s="105">
        <f t="shared" si="121"/>
        <v>0</v>
      </c>
      <c r="DC42" s="105">
        <f t="shared" si="121"/>
        <v>0</v>
      </c>
      <c r="DD42" s="105">
        <f t="shared" si="121"/>
        <v>0</v>
      </c>
      <c r="DE42" s="105">
        <f t="shared" ref="CI42:DF53" si="130">IF($F42=DE$8,$G42)+IF($I42=DE$8,$H42)</f>
        <v>0</v>
      </c>
      <c r="DF42" s="105">
        <f t="shared" si="130"/>
        <v>0</v>
      </c>
      <c r="DG42" s="108"/>
      <c r="DH42" s="105">
        <f t="shared" si="118"/>
        <v>0</v>
      </c>
      <c r="DI42" s="105">
        <f t="shared" si="118"/>
        <v>0</v>
      </c>
      <c r="DJ42" s="105">
        <f t="shared" si="118"/>
        <v>0</v>
      </c>
      <c r="DK42" s="105">
        <f t="shared" si="118"/>
        <v>0</v>
      </c>
      <c r="DL42" s="105">
        <f t="shared" si="118"/>
        <v>0</v>
      </c>
      <c r="DM42" s="105">
        <f t="shared" si="118"/>
        <v>0</v>
      </c>
      <c r="DN42" s="105">
        <f t="shared" si="118"/>
        <v>0</v>
      </c>
      <c r="DO42" s="105">
        <f t="shared" si="118"/>
        <v>0</v>
      </c>
      <c r="DP42" s="105">
        <f t="shared" si="118"/>
        <v>0</v>
      </c>
      <c r="DQ42" s="105">
        <f t="shared" si="118"/>
        <v>0</v>
      </c>
      <c r="DR42" s="105">
        <f t="shared" si="118"/>
        <v>0</v>
      </c>
      <c r="DS42" s="105">
        <f t="shared" si="118"/>
        <v>0</v>
      </c>
      <c r="DT42" s="105">
        <f t="shared" si="118"/>
        <v>0</v>
      </c>
      <c r="DU42" s="105">
        <f t="shared" si="118"/>
        <v>0</v>
      </c>
      <c r="DV42" s="105">
        <f t="shared" si="118"/>
        <v>0</v>
      </c>
      <c r="DW42" s="105">
        <f t="shared" ref="DW42:EL57" si="131">IF($F42=DW$8,$H42)+IF($I42=DW$8,$G42)</f>
        <v>0</v>
      </c>
      <c r="DX42" s="105">
        <f t="shared" si="127"/>
        <v>0</v>
      </c>
      <c r="DY42" s="105">
        <f t="shared" si="127"/>
        <v>0</v>
      </c>
      <c r="DZ42" s="105">
        <f t="shared" si="127"/>
        <v>0</v>
      </c>
      <c r="EA42" s="105">
        <f t="shared" si="127"/>
        <v>0</v>
      </c>
      <c r="EB42" s="105">
        <f t="shared" si="127"/>
        <v>0</v>
      </c>
      <c r="EC42" s="105">
        <f t="shared" si="127"/>
        <v>0</v>
      </c>
      <c r="ED42" s="105">
        <f t="shared" si="127"/>
        <v>0</v>
      </c>
      <c r="EE42" s="105">
        <f t="shared" si="127"/>
        <v>0</v>
      </c>
      <c r="EF42" s="105">
        <f t="shared" si="122"/>
        <v>0</v>
      </c>
      <c r="EG42" s="105">
        <f t="shared" si="122"/>
        <v>0</v>
      </c>
      <c r="EH42" s="105">
        <f t="shared" si="122"/>
        <v>0</v>
      </c>
      <c r="EI42" s="105">
        <f t="shared" si="122"/>
        <v>0</v>
      </c>
      <c r="EJ42" s="105">
        <f t="shared" si="122"/>
        <v>0</v>
      </c>
      <c r="EK42" s="105">
        <f t="shared" si="122"/>
        <v>0</v>
      </c>
      <c r="EL42" s="105">
        <f t="shared" si="122"/>
        <v>0</v>
      </c>
      <c r="EM42" s="105">
        <f t="shared" si="122"/>
        <v>0</v>
      </c>
      <c r="EN42" s="105">
        <f t="shared" si="122"/>
        <v>0</v>
      </c>
      <c r="EO42" s="105">
        <f t="shared" si="122"/>
        <v>0</v>
      </c>
      <c r="EP42" s="105">
        <f t="shared" si="122"/>
        <v>0</v>
      </c>
      <c r="EQ42" s="105">
        <f t="shared" si="122"/>
        <v>0</v>
      </c>
      <c r="ER42" s="105">
        <f t="shared" si="122"/>
        <v>0</v>
      </c>
      <c r="ES42" s="105">
        <f t="shared" si="122"/>
        <v>0</v>
      </c>
      <c r="ET42" s="105">
        <f t="shared" si="122"/>
        <v>0</v>
      </c>
      <c r="EU42" s="105">
        <f t="shared" si="122"/>
        <v>0</v>
      </c>
      <c r="EV42" s="105">
        <f t="shared" si="122"/>
        <v>0</v>
      </c>
      <c r="EW42" s="105">
        <f t="shared" si="122"/>
        <v>0</v>
      </c>
      <c r="EX42" s="105">
        <f t="shared" si="122"/>
        <v>0</v>
      </c>
      <c r="EY42" s="105">
        <f t="shared" si="122"/>
        <v>0</v>
      </c>
      <c r="EZ42" s="105">
        <f t="shared" si="122"/>
        <v>0</v>
      </c>
      <c r="FA42" s="105">
        <f t="shared" si="122"/>
        <v>0</v>
      </c>
      <c r="FB42" s="105">
        <f t="shared" ref="EF42:FC53" si="132">IF($F42=FB$8,$H42)+IF($I42=FB$8,$G42)</f>
        <v>0</v>
      </c>
      <c r="FC42" s="105">
        <f t="shared" si="132"/>
        <v>0</v>
      </c>
      <c r="FD42" s="45"/>
      <c r="FE42" s="113">
        <v>2</v>
      </c>
      <c r="FF42" s="77" t="str">
        <f>Paramètres!O31</f>
        <v>Japon</v>
      </c>
      <c r="FG42" s="76">
        <f>Paramètres!P31</f>
        <v>0</v>
      </c>
      <c r="FH42" s="80">
        <f>Paramètres!Q31</f>
        <v>0</v>
      </c>
      <c r="FI42" s="80">
        <f>Paramètres!R31</f>
        <v>0</v>
      </c>
      <c r="FJ42" s="80">
        <f>Paramètres!S31</f>
        <v>0</v>
      </c>
      <c r="FL42" s="136" t="str">
        <f>FF66</f>
        <v>Algérie</v>
      </c>
      <c r="FM42" s="207"/>
      <c r="FN42" s="216"/>
      <c r="FO42" s="209"/>
      <c r="FP42" s="210"/>
      <c r="FQ42" s="2"/>
      <c r="FR42" s="10"/>
      <c r="FS42" s="41"/>
      <c r="FT42" s="2"/>
      <c r="FU42" s="2"/>
      <c r="FV42" s="2"/>
      <c r="FW42" s="2"/>
      <c r="FX42" s="195" t="str">
        <f>IF(ISBLANK(FS36),"",VLOOKUP(LARGE(FU36:FU39,1),FU36:FV39,2,0))</f>
        <v/>
      </c>
      <c r="FY42" s="199"/>
      <c r="FZ42" s="201"/>
      <c r="GA42" s="203">
        <f>FY42+FZ42/10</f>
        <v>0</v>
      </c>
      <c r="GB42" s="205" t="str">
        <f>FX42</f>
        <v/>
      </c>
      <c r="GC42" s="2"/>
      <c r="GD42" s="2"/>
      <c r="GE42" s="2"/>
      <c r="GF42" s="2"/>
      <c r="GG42" s="2"/>
      <c r="GH42" s="2"/>
      <c r="GI42" s="2"/>
      <c r="GM42" s="231"/>
    </row>
    <row r="43" spans="2:195" ht="18.7" customHeight="1" x14ac:dyDescent="0.25">
      <c r="B43" s="48" t="s">
        <v>50</v>
      </c>
      <c r="C43" s="48" t="s">
        <v>52</v>
      </c>
      <c r="D43" s="2"/>
      <c r="E43" s="227"/>
      <c r="F43" s="48" t="str">
        <f>VLOOKUP(B43,Paramètres!$C$10:$D$57,2,0)</f>
        <v>Japon</v>
      </c>
      <c r="G43" s="65"/>
      <c r="H43" s="66"/>
      <c r="I43" s="48" t="str">
        <f>VLOOKUP(C43,Paramètres!$C$10:$D$57,2,0)</f>
        <v>Tunisie</v>
      </c>
      <c r="J43" s="175">
        <v>46193</v>
      </c>
      <c r="K43" s="95" t="s">
        <v>201</v>
      </c>
      <c r="L43" s="49" t="str">
        <f t="shared" si="128"/>
        <v>Non joué</v>
      </c>
      <c r="M43" s="103"/>
      <c r="N43" s="105">
        <f t="shared" si="124"/>
        <v>0</v>
      </c>
      <c r="O43" s="105">
        <f t="shared" si="124"/>
        <v>0</v>
      </c>
      <c r="P43" s="105">
        <f t="shared" si="124"/>
        <v>0</v>
      </c>
      <c r="Q43" s="105">
        <f t="shared" si="124"/>
        <v>0</v>
      </c>
      <c r="R43" s="105">
        <f t="shared" si="124"/>
        <v>0</v>
      </c>
      <c r="S43" s="105">
        <f t="shared" si="124"/>
        <v>0</v>
      </c>
      <c r="T43" s="105">
        <f t="shared" si="124"/>
        <v>0</v>
      </c>
      <c r="U43" s="105">
        <f t="shared" si="124"/>
        <v>0</v>
      </c>
      <c r="V43" s="105">
        <f t="shared" si="124"/>
        <v>0</v>
      </c>
      <c r="W43" s="105">
        <f t="shared" si="124"/>
        <v>0</v>
      </c>
      <c r="X43" s="105">
        <f t="shared" si="125"/>
        <v>0</v>
      </c>
      <c r="Y43" s="105">
        <f t="shared" si="125"/>
        <v>0</v>
      </c>
      <c r="Z43" s="105">
        <f t="shared" si="125"/>
        <v>0</v>
      </c>
      <c r="AA43" s="105">
        <f t="shared" si="125"/>
        <v>0</v>
      </c>
      <c r="AB43" s="105">
        <f t="shared" si="125"/>
        <v>0</v>
      </c>
      <c r="AC43" s="105">
        <f t="shared" si="125"/>
        <v>0</v>
      </c>
      <c r="AD43" s="105">
        <f t="shared" si="125"/>
        <v>0</v>
      </c>
      <c r="AE43" s="105">
        <f t="shared" si="125"/>
        <v>0</v>
      </c>
      <c r="AF43" s="105">
        <f t="shared" si="125"/>
        <v>0</v>
      </c>
      <c r="AG43" s="105">
        <f t="shared" si="125"/>
        <v>0</v>
      </c>
      <c r="AH43" s="105">
        <f t="shared" si="125"/>
        <v>0</v>
      </c>
      <c r="AI43" s="105">
        <f t="shared" si="125"/>
        <v>0</v>
      </c>
      <c r="AJ43" s="105">
        <f t="shared" si="125"/>
        <v>0</v>
      </c>
      <c r="AK43" s="105">
        <f t="shared" si="125"/>
        <v>0</v>
      </c>
      <c r="AL43" s="105">
        <f t="shared" si="123"/>
        <v>0</v>
      </c>
      <c r="AM43" s="105">
        <f t="shared" si="123"/>
        <v>0</v>
      </c>
      <c r="AN43" s="105">
        <f t="shared" si="123"/>
        <v>0</v>
      </c>
      <c r="AO43" s="105">
        <f t="shared" si="123"/>
        <v>0</v>
      </c>
      <c r="AP43" s="105">
        <f t="shared" si="123"/>
        <v>0</v>
      </c>
      <c r="AQ43" s="105">
        <f t="shared" si="123"/>
        <v>0</v>
      </c>
      <c r="AR43" s="105">
        <f t="shared" si="123"/>
        <v>0</v>
      </c>
      <c r="AS43" s="105">
        <f t="shared" si="123"/>
        <v>0</v>
      </c>
      <c r="AT43" s="105">
        <f t="shared" si="123"/>
        <v>0</v>
      </c>
      <c r="AU43" s="105">
        <f t="shared" si="123"/>
        <v>0</v>
      </c>
      <c r="AV43" s="105">
        <f t="shared" si="123"/>
        <v>0</v>
      </c>
      <c r="AW43" s="105">
        <f t="shared" si="123"/>
        <v>0</v>
      </c>
      <c r="AX43" s="105">
        <f t="shared" si="123"/>
        <v>0</v>
      </c>
      <c r="AY43" s="105">
        <f t="shared" si="123"/>
        <v>0</v>
      </c>
      <c r="AZ43" s="105">
        <f t="shared" si="123"/>
        <v>0</v>
      </c>
      <c r="BA43" s="105">
        <f t="shared" si="123"/>
        <v>0</v>
      </c>
      <c r="BB43" s="105">
        <f t="shared" si="123"/>
        <v>0</v>
      </c>
      <c r="BC43" s="105">
        <f t="shared" si="123"/>
        <v>0</v>
      </c>
      <c r="BD43" s="105">
        <f t="shared" si="123"/>
        <v>0</v>
      </c>
      <c r="BE43" s="105">
        <f t="shared" si="123"/>
        <v>0</v>
      </c>
      <c r="BF43" s="105">
        <f t="shared" si="123"/>
        <v>0</v>
      </c>
      <c r="BG43" s="105">
        <f t="shared" si="123"/>
        <v>0</v>
      </c>
      <c r="BH43" s="105">
        <f t="shared" si="123"/>
        <v>0</v>
      </c>
      <c r="BI43" s="105">
        <f t="shared" si="123"/>
        <v>0</v>
      </c>
      <c r="BJ43" s="108"/>
      <c r="BK43" s="105">
        <f t="shared" ref="BK43:BZ58" si="133">IF($F43=BK$8,$G43)+IF($I43=BK$8,$H43)</f>
        <v>0</v>
      </c>
      <c r="BL43" s="105">
        <f t="shared" si="133"/>
        <v>0</v>
      </c>
      <c r="BM43" s="105">
        <f t="shared" si="133"/>
        <v>0</v>
      </c>
      <c r="BN43" s="105">
        <f t="shared" si="133"/>
        <v>0</v>
      </c>
      <c r="BO43" s="105">
        <f t="shared" si="133"/>
        <v>0</v>
      </c>
      <c r="BP43" s="105">
        <f t="shared" si="133"/>
        <v>0</v>
      </c>
      <c r="BQ43" s="105">
        <f t="shared" si="133"/>
        <v>0</v>
      </c>
      <c r="BR43" s="105">
        <f t="shared" si="133"/>
        <v>0</v>
      </c>
      <c r="BS43" s="105">
        <f t="shared" si="133"/>
        <v>0</v>
      </c>
      <c r="BT43" s="105">
        <f t="shared" si="133"/>
        <v>0</v>
      </c>
      <c r="BU43" s="105">
        <f t="shared" si="133"/>
        <v>0</v>
      </c>
      <c r="BV43" s="105">
        <f t="shared" si="133"/>
        <v>0</v>
      </c>
      <c r="BW43" s="105">
        <f t="shared" si="133"/>
        <v>0</v>
      </c>
      <c r="BX43" s="105">
        <f t="shared" si="133"/>
        <v>0</v>
      </c>
      <c r="BY43" s="105">
        <f t="shared" si="133"/>
        <v>0</v>
      </c>
      <c r="BZ43" s="105">
        <f t="shared" si="129"/>
        <v>0</v>
      </c>
      <c r="CA43" s="105">
        <f t="shared" si="126"/>
        <v>0</v>
      </c>
      <c r="CB43" s="105">
        <f t="shared" si="126"/>
        <v>0</v>
      </c>
      <c r="CC43" s="105">
        <f t="shared" si="126"/>
        <v>0</v>
      </c>
      <c r="CD43" s="105">
        <f t="shared" si="126"/>
        <v>0</v>
      </c>
      <c r="CE43" s="105">
        <f t="shared" si="126"/>
        <v>0</v>
      </c>
      <c r="CF43" s="105">
        <f t="shared" si="126"/>
        <v>0</v>
      </c>
      <c r="CG43" s="105">
        <f t="shared" si="126"/>
        <v>0</v>
      </c>
      <c r="CH43" s="105">
        <f t="shared" si="126"/>
        <v>0</v>
      </c>
      <c r="CI43" s="105">
        <f t="shared" si="130"/>
        <v>0</v>
      </c>
      <c r="CJ43" s="105">
        <f t="shared" si="130"/>
        <v>0</v>
      </c>
      <c r="CK43" s="105">
        <f t="shared" si="130"/>
        <v>0</v>
      </c>
      <c r="CL43" s="105">
        <f t="shared" si="130"/>
        <v>0</v>
      </c>
      <c r="CM43" s="105">
        <f t="shared" si="130"/>
        <v>0</v>
      </c>
      <c r="CN43" s="105">
        <f t="shared" si="130"/>
        <v>0</v>
      </c>
      <c r="CO43" s="105">
        <f t="shared" si="130"/>
        <v>0</v>
      </c>
      <c r="CP43" s="105">
        <f t="shared" si="130"/>
        <v>0</v>
      </c>
      <c r="CQ43" s="105">
        <f t="shared" si="130"/>
        <v>0</v>
      </c>
      <c r="CR43" s="105">
        <f t="shared" si="130"/>
        <v>0</v>
      </c>
      <c r="CS43" s="105">
        <f t="shared" si="130"/>
        <v>0</v>
      </c>
      <c r="CT43" s="105">
        <f t="shared" si="130"/>
        <v>0</v>
      </c>
      <c r="CU43" s="105">
        <f t="shared" si="130"/>
        <v>0</v>
      </c>
      <c r="CV43" s="105">
        <f t="shared" si="130"/>
        <v>0</v>
      </c>
      <c r="CW43" s="105">
        <f t="shared" si="130"/>
        <v>0</v>
      </c>
      <c r="CX43" s="105">
        <f t="shared" si="130"/>
        <v>0</v>
      </c>
      <c r="CY43" s="105">
        <f t="shared" si="130"/>
        <v>0</v>
      </c>
      <c r="CZ43" s="105">
        <f t="shared" si="130"/>
        <v>0</v>
      </c>
      <c r="DA43" s="105">
        <f t="shared" si="130"/>
        <v>0</v>
      </c>
      <c r="DB43" s="105">
        <f t="shared" si="130"/>
        <v>0</v>
      </c>
      <c r="DC43" s="105">
        <f t="shared" si="130"/>
        <v>0</v>
      </c>
      <c r="DD43" s="105">
        <f t="shared" si="130"/>
        <v>0</v>
      </c>
      <c r="DE43" s="105">
        <f t="shared" si="130"/>
        <v>0</v>
      </c>
      <c r="DF43" s="105">
        <f t="shared" si="130"/>
        <v>0</v>
      </c>
      <c r="DG43" s="108"/>
      <c r="DH43" s="105">
        <f t="shared" ref="DH43:DW58" si="134">IF($F43=DH$8,$H43)+IF($I43=DH$8,$G43)</f>
        <v>0</v>
      </c>
      <c r="DI43" s="105">
        <f t="shared" si="134"/>
        <v>0</v>
      </c>
      <c r="DJ43" s="105">
        <f t="shared" si="134"/>
        <v>0</v>
      </c>
      <c r="DK43" s="105">
        <f t="shared" si="134"/>
        <v>0</v>
      </c>
      <c r="DL43" s="105">
        <f t="shared" si="134"/>
        <v>0</v>
      </c>
      <c r="DM43" s="105">
        <f t="shared" si="134"/>
        <v>0</v>
      </c>
      <c r="DN43" s="105">
        <f t="shared" si="134"/>
        <v>0</v>
      </c>
      <c r="DO43" s="105">
        <f t="shared" si="134"/>
        <v>0</v>
      </c>
      <c r="DP43" s="105">
        <f t="shared" si="134"/>
        <v>0</v>
      </c>
      <c r="DQ43" s="105">
        <f t="shared" si="134"/>
        <v>0</v>
      </c>
      <c r="DR43" s="105">
        <f t="shared" si="134"/>
        <v>0</v>
      </c>
      <c r="DS43" s="105">
        <f t="shared" si="134"/>
        <v>0</v>
      </c>
      <c r="DT43" s="105">
        <f t="shared" si="134"/>
        <v>0</v>
      </c>
      <c r="DU43" s="105">
        <f t="shared" si="134"/>
        <v>0</v>
      </c>
      <c r="DV43" s="105">
        <f t="shared" si="134"/>
        <v>0</v>
      </c>
      <c r="DW43" s="105">
        <f t="shared" si="131"/>
        <v>0</v>
      </c>
      <c r="DX43" s="105">
        <f t="shared" si="127"/>
        <v>0</v>
      </c>
      <c r="DY43" s="105">
        <f t="shared" si="127"/>
        <v>0</v>
      </c>
      <c r="DZ43" s="105">
        <f t="shared" si="127"/>
        <v>0</v>
      </c>
      <c r="EA43" s="105">
        <f t="shared" si="127"/>
        <v>0</v>
      </c>
      <c r="EB43" s="105">
        <f t="shared" si="127"/>
        <v>0</v>
      </c>
      <c r="EC43" s="105">
        <f t="shared" si="127"/>
        <v>0</v>
      </c>
      <c r="ED43" s="105">
        <f t="shared" si="127"/>
        <v>0</v>
      </c>
      <c r="EE43" s="105">
        <f t="shared" si="127"/>
        <v>0</v>
      </c>
      <c r="EF43" s="105">
        <f t="shared" si="132"/>
        <v>0</v>
      </c>
      <c r="EG43" s="105">
        <f t="shared" si="132"/>
        <v>0</v>
      </c>
      <c r="EH43" s="105">
        <f t="shared" si="132"/>
        <v>0</v>
      </c>
      <c r="EI43" s="105">
        <f t="shared" si="132"/>
        <v>0</v>
      </c>
      <c r="EJ43" s="105">
        <f t="shared" si="132"/>
        <v>0</v>
      </c>
      <c r="EK43" s="105">
        <f t="shared" si="132"/>
        <v>0</v>
      </c>
      <c r="EL43" s="105">
        <f t="shared" si="132"/>
        <v>0</v>
      </c>
      <c r="EM43" s="105">
        <f t="shared" si="132"/>
        <v>0</v>
      </c>
      <c r="EN43" s="105">
        <f t="shared" si="132"/>
        <v>0</v>
      </c>
      <c r="EO43" s="105">
        <f t="shared" si="132"/>
        <v>0</v>
      </c>
      <c r="EP43" s="105">
        <f t="shared" si="132"/>
        <v>0</v>
      </c>
      <c r="EQ43" s="105">
        <f t="shared" si="132"/>
        <v>0</v>
      </c>
      <c r="ER43" s="105">
        <f t="shared" si="132"/>
        <v>0</v>
      </c>
      <c r="ES43" s="105">
        <f t="shared" si="132"/>
        <v>0</v>
      </c>
      <c r="ET43" s="105">
        <f t="shared" si="132"/>
        <v>0</v>
      </c>
      <c r="EU43" s="105">
        <f t="shared" si="132"/>
        <v>0</v>
      </c>
      <c r="EV43" s="105">
        <f t="shared" si="132"/>
        <v>0</v>
      </c>
      <c r="EW43" s="105">
        <f t="shared" si="132"/>
        <v>0</v>
      </c>
      <c r="EX43" s="105">
        <f t="shared" si="132"/>
        <v>0</v>
      </c>
      <c r="EY43" s="105">
        <f t="shared" si="132"/>
        <v>0</v>
      </c>
      <c r="EZ43" s="105">
        <f t="shared" si="132"/>
        <v>0</v>
      </c>
      <c r="FA43" s="105">
        <f t="shared" si="132"/>
        <v>0</v>
      </c>
      <c r="FB43" s="105">
        <f t="shared" si="132"/>
        <v>0</v>
      </c>
      <c r="FC43" s="105">
        <f t="shared" si="132"/>
        <v>0</v>
      </c>
      <c r="FD43" s="45"/>
      <c r="FE43" s="113">
        <v>3</v>
      </c>
      <c r="FF43" s="50" t="str">
        <f>Paramètres!O32</f>
        <v>Suède</v>
      </c>
      <c r="FG43" s="47">
        <f>Paramètres!P32</f>
        <v>0</v>
      </c>
      <c r="FH43" s="81">
        <f>Paramètres!Q32</f>
        <v>0</v>
      </c>
      <c r="FI43" s="81">
        <f>Paramètres!R32</f>
        <v>0</v>
      </c>
      <c r="FJ43" s="81">
        <f>Paramètres!S32</f>
        <v>0</v>
      </c>
      <c r="FL43" s="51" t="s">
        <v>207</v>
      </c>
      <c r="FM43" s="41"/>
      <c r="FN43" s="42"/>
      <c r="FO43" s="8"/>
      <c r="FP43" s="8"/>
      <c r="FQ43" s="2"/>
      <c r="FR43" s="10"/>
      <c r="FS43" s="41"/>
      <c r="FT43" s="2"/>
      <c r="FU43" s="2"/>
      <c r="FV43" s="2"/>
      <c r="FW43" s="4"/>
      <c r="FX43" s="196"/>
      <c r="FY43" s="200"/>
      <c r="FZ43" s="202"/>
      <c r="GA43" s="204"/>
      <c r="GB43" s="206"/>
      <c r="GC43" s="2"/>
      <c r="GD43" s="2"/>
      <c r="GE43" s="2"/>
      <c r="GF43" s="2"/>
      <c r="GG43" s="2"/>
      <c r="GH43" s="2"/>
      <c r="GI43" s="2"/>
      <c r="GM43" s="231"/>
    </row>
    <row r="44" spans="2:195" ht="18.7" customHeight="1" x14ac:dyDescent="0.25">
      <c r="B44" s="48" t="s">
        <v>50</v>
      </c>
      <c r="C44" s="48" t="s">
        <v>51</v>
      </c>
      <c r="D44" s="2"/>
      <c r="E44" s="227"/>
      <c r="F44" s="48" t="str">
        <f>VLOOKUP(B44,Paramètres!$C$10:$D$57,2,0)</f>
        <v>Japon</v>
      </c>
      <c r="G44" s="65"/>
      <c r="H44" s="66"/>
      <c r="I44" s="48" t="str">
        <f>VLOOKUP(C44,Paramètres!$C$10:$D$57,2,0)</f>
        <v>Suède</v>
      </c>
      <c r="J44" s="174">
        <v>46198</v>
      </c>
      <c r="K44" s="92" t="s">
        <v>200</v>
      </c>
      <c r="L44" s="49" t="str">
        <f t="shared" si="128"/>
        <v>Non joué</v>
      </c>
      <c r="M44" s="103"/>
      <c r="N44" s="105">
        <f t="shared" si="124"/>
        <v>0</v>
      </c>
      <c r="O44" s="105">
        <f t="shared" si="124"/>
        <v>0</v>
      </c>
      <c r="P44" s="105">
        <f t="shared" si="124"/>
        <v>0</v>
      </c>
      <c r="Q44" s="105">
        <f t="shared" si="124"/>
        <v>0</v>
      </c>
      <c r="R44" s="105">
        <f t="shared" si="124"/>
        <v>0</v>
      </c>
      <c r="S44" s="105">
        <f t="shared" si="124"/>
        <v>0</v>
      </c>
      <c r="T44" s="105">
        <f t="shared" si="124"/>
        <v>0</v>
      </c>
      <c r="U44" s="105">
        <f t="shared" si="124"/>
        <v>0</v>
      </c>
      <c r="V44" s="105">
        <f t="shared" si="124"/>
        <v>0</v>
      </c>
      <c r="W44" s="105">
        <f t="shared" si="124"/>
        <v>0</v>
      </c>
      <c r="X44" s="105">
        <f t="shared" si="125"/>
        <v>0</v>
      </c>
      <c r="Y44" s="105">
        <f t="shared" si="125"/>
        <v>0</v>
      </c>
      <c r="Z44" s="105">
        <f t="shared" si="125"/>
        <v>0</v>
      </c>
      <c r="AA44" s="105">
        <f t="shared" si="125"/>
        <v>0</v>
      </c>
      <c r="AB44" s="105">
        <f t="shared" si="125"/>
        <v>0</v>
      </c>
      <c r="AC44" s="105">
        <f t="shared" si="125"/>
        <v>0</v>
      </c>
      <c r="AD44" s="105">
        <f t="shared" si="125"/>
        <v>0</v>
      </c>
      <c r="AE44" s="105">
        <f t="shared" si="125"/>
        <v>0</v>
      </c>
      <c r="AF44" s="105">
        <f t="shared" si="125"/>
        <v>0</v>
      </c>
      <c r="AG44" s="105">
        <f t="shared" si="125"/>
        <v>0</v>
      </c>
      <c r="AH44" s="105">
        <f t="shared" si="125"/>
        <v>0</v>
      </c>
      <c r="AI44" s="105">
        <f t="shared" si="125"/>
        <v>0</v>
      </c>
      <c r="AJ44" s="105">
        <f t="shared" si="125"/>
        <v>0</v>
      </c>
      <c r="AK44" s="105">
        <f t="shared" si="125"/>
        <v>0</v>
      </c>
      <c r="AL44" s="105">
        <f t="shared" si="123"/>
        <v>0</v>
      </c>
      <c r="AM44" s="105">
        <f t="shared" si="123"/>
        <v>0</v>
      </c>
      <c r="AN44" s="105">
        <f t="shared" si="123"/>
        <v>0</v>
      </c>
      <c r="AO44" s="105">
        <f t="shared" si="123"/>
        <v>0</v>
      </c>
      <c r="AP44" s="105">
        <f t="shared" si="123"/>
        <v>0</v>
      </c>
      <c r="AQ44" s="105">
        <f t="shared" si="123"/>
        <v>0</v>
      </c>
      <c r="AR44" s="105">
        <f t="shared" si="123"/>
        <v>0</v>
      </c>
      <c r="AS44" s="105">
        <f t="shared" si="123"/>
        <v>0</v>
      </c>
      <c r="AT44" s="105">
        <f t="shared" si="123"/>
        <v>0</v>
      </c>
      <c r="AU44" s="105">
        <f t="shared" si="123"/>
        <v>0</v>
      </c>
      <c r="AV44" s="105">
        <f t="shared" si="123"/>
        <v>0</v>
      </c>
      <c r="AW44" s="105">
        <f t="shared" si="123"/>
        <v>0</v>
      </c>
      <c r="AX44" s="105">
        <f t="shared" si="123"/>
        <v>0</v>
      </c>
      <c r="AY44" s="105">
        <f t="shared" si="123"/>
        <v>0</v>
      </c>
      <c r="AZ44" s="105">
        <f t="shared" si="123"/>
        <v>0</v>
      </c>
      <c r="BA44" s="105">
        <f t="shared" si="123"/>
        <v>0</v>
      </c>
      <c r="BB44" s="105">
        <f t="shared" si="123"/>
        <v>0</v>
      </c>
      <c r="BC44" s="105">
        <f t="shared" si="123"/>
        <v>0</v>
      </c>
      <c r="BD44" s="105">
        <f t="shared" si="123"/>
        <v>0</v>
      </c>
      <c r="BE44" s="105">
        <f t="shared" si="123"/>
        <v>0</v>
      </c>
      <c r="BF44" s="105">
        <f t="shared" si="123"/>
        <v>0</v>
      </c>
      <c r="BG44" s="105">
        <f t="shared" si="123"/>
        <v>0</v>
      </c>
      <c r="BH44" s="105">
        <f t="shared" si="123"/>
        <v>0</v>
      </c>
      <c r="BI44" s="105">
        <f t="shared" si="123"/>
        <v>0</v>
      </c>
      <c r="BJ44" s="108"/>
      <c r="BK44" s="105">
        <f t="shared" si="133"/>
        <v>0</v>
      </c>
      <c r="BL44" s="105">
        <f t="shared" si="133"/>
        <v>0</v>
      </c>
      <c r="BM44" s="105">
        <f t="shared" si="133"/>
        <v>0</v>
      </c>
      <c r="BN44" s="105">
        <f t="shared" si="133"/>
        <v>0</v>
      </c>
      <c r="BO44" s="105">
        <f t="shared" si="133"/>
        <v>0</v>
      </c>
      <c r="BP44" s="105">
        <f t="shared" si="133"/>
        <v>0</v>
      </c>
      <c r="BQ44" s="105">
        <f t="shared" si="133"/>
        <v>0</v>
      </c>
      <c r="BR44" s="105">
        <f t="shared" si="133"/>
        <v>0</v>
      </c>
      <c r="BS44" s="105">
        <f t="shared" si="133"/>
        <v>0</v>
      </c>
      <c r="BT44" s="105">
        <f t="shared" si="133"/>
        <v>0</v>
      </c>
      <c r="BU44" s="105">
        <f t="shared" si="133"/>
        <v>0</v>
      </c>
      <c r="BV44" s="105">
        <f t="shared" si="133"/>
        <v>0</v>
      </c>
      <c r="BW44" s="105">
        <f t="shared" si="133"/>
        <v>0</v>
      </c>
      <c r="BX44" s="105">
        <f t="shared" si="133"/>
        <v>0</v>
      </c>
      <c r="BY44" s="105">
        <f t="shared" si="133"/>
        <v>0</v>
      </c>
      <c r="BZ44" s="105">
        <f t="shared" si="129"/>
        <v>0</v>
      </c>
      <c r="CA44" s="105">
        <f t="shared" si="126"/>
        <v>0</v>
      </c>
      <c r="CB44" s="105">
        <f t="shared" si="126"/>
        <v>0</v>
      </c>
      <c r="CC44" s="105">
        <f t="shared" si="126"/>
        <v>0</v>
      </c>
      <c r="CD44" s="105">
        <f t="shared" si="126"/>
        <v>0</v>
      </c>
      <c r="CE44" s="105">
        <f t="shared" si="126"/>
        <v>0</v>
      </c>
      <c r="CF44" s="105">
        <f t="shared" si="126"/>
        <v>0</v>
      </c>
      <c r="CG44" s="105">
        <f t="shared" si="126"/>
        <v>0</v>
      </c>
      <c r="CH44" s="105">
        <f t="shared" si="126"/>
        <v>0</v>
      </c>
      <c r="CI44" s="105">
        <f t="shared" si="130"/>
        <v>0</v>
      </c>
      <c r="CJ44" s="105">
        <f t="shared" si="130"/>
        <v>0</v>
      </c>
      <c r="CK44" s="105">
        <f t="shared" si="130"/>
        <v>0</v>
      </c>
      <c r="CL44" s="105">
        <f t="shared" si="130"/>
        <v>0</v>
      </c>
      <c r="CM44" s="105">
        <f t="shared" si="130"/>
        <v>0</v>
      </c>
      <c r="CN44" s="105">
        <f t="shared" si="130"/>
        <v>0</v>
      </c>
      <c r="CO44" s="105">
        <f t="shared" si="130"/>
        <v>0</v>
      </c>
      <c r="CP44" s="105">
        <f t="shared" si="130"/>
        <v>0</v>
      </c>
      <c r="CQ44" s="105">
        <f t="shared" si="130"/>
        <v>0</v>
      </c>
      <c r="CR44" s="105">
        <f t="shared" si="130"/>
        <v>0</v>
      </c>
      <c r="CS44" s="105">
        <f t="shared" si="130"/>
        <v>0</v>
      </c>
      <c r="CT44" s="105">
        <f t="shared" si="130"/>
        <v>0</v>
      </c>
      <c r="CU44" s="105">
        <f t="shared" si="130"/>
        <v>0</v>
      </c>
      <c r="CV44" s="105">
        <f t="shared" si="130"/>
        <v>0</v>
      </c>
      <c r="CW44" s="105">
        <f t="shared" si="130"/>
        <v>0</v>
      </c>
      <c r="CX44" s="105">
        <f t="shared" si="130"/>
        <v>0</v>
      </c>
      <c r="CY44" s="105">
        <f t="shared" si="130"/>
        <v>0</v>
      </c>
      <c r="CZ44" s="105">
        <f t="shared" si="130"/>
        <v>0</v>
      </c>
      <c r="DA44" s="105">
        <f t="shared" si="130"/>
        <v>0</v>
      </c>
      <c r="DB44" s="105">
        <f t="shared" si="130"/>
        <v>0</v>
      </c>
      <c r="DC44" s="105">
        <f t="shared" si="130"/>
        <v>0</v>
      </c>
      <c r="DD44" s="105">
        <f t="shared" si="130"/>
        <v>0</v>
      </c>
      <c r="DE44" s="105">
        <f t="shared" si="130"/>
        <v>0</v>
      </c>
      <c r="DF44" s="105">
        <f t="shared" si="130"/>
        <v>0</v>
      </c>
      <c r="DG44" s="108"/>
      <c r="DH44" s="105">
        <f t="shared" si="134"/>
        <v>0</v>
      </c>
      <c r="DI44" s="105">
        <f t="shared" si="134"/>
        <v>0</v>
      </c>
      <c r="DJ44" s="105">
        <f t="shared" si="134"/>
        <v>0</v>
      </c>
      <c r="DK44" s="105">
        <f t="shared" si="134"/>
        <v>0</v>
      </c>
      <c r="DL44" s="105">
        <f t="shared" si="134"/>
        <v>0</v>
      </c>
      <c r="DM44" s="105">
        <f t="shared" si="134"/>
        <v>0</v>
      </c>
      <c r="DN44" s="105">
        <f t="shared" si="134"/>
        <v>0</v>
      </c>
      <c r="DO44" s="105">
        <f t="shared" si="134"/>
        <v>0</v>
      </c>
      <c r="DP44" s="105">
        <f t="shared" si="134"/>
        <v>0</v>
      </c>
      <c r="DQ44" s="105">
        <f t="shared" si="134"/>
        <v>0</v>
      </c>
      <c r="DR44" s="105">
        <f t="shared" si="134"/>
        <v>0</v>
      </c>
      <c r="DS44" s="105">
        <f t="shared" si="134"/>
        <v>0</v>
      </c>
      <c r="DT44" s="105">
        <f t="shared" si="134"/>
        <v>0</v>
      </c>
      <c r="DU44" s="105">
        <f t="shared" si="134"/>
        <v>0</v>
      </c>
      <c r="DV44" s="105">
        <f t="shared" si="134"/>
        <v>0</v>
      </c>
      <c r="DW44" s="105">
        <f t="shared" si="131"/>
        <v>0</v>
      </c>
      <c r="DX44" s="105">
        <f t="shared" si="127"/>
        <v>0</v>
      </c>
      <c r="DY44" s="105">
        <f t="shared" si="127"/>
        <v>0</v>
      </c>
      <c r="DZ44" s="105">
        <f t="shared" si="127"/>
        <v>0</v>
      </c>
      <c r="EA44" s="105">
        <f t="shared" si="127"/>
        <v>0</v>
      </c>
      <c r="EB44" s="105">
        <f t="shared" si="127"/>
        <v>0</v>
      </c>
      <c r="EC44" s="105">
        <f t="shared" si="127"/>
        <v>0</v>
      </c>
      <c r="ED44" s="105">
        <f t="shared" si="127"/>
        <v>0</v>
      </c>
      <c r="EE44" s="105">
        <f t="shared" si="127"/>
        <v>0</v>
      </c>
      <c r="EF44" s="105">
        <f t="shared" si="132"/>
        <v>0</v>
      </c>
      <c r="EG44" s="105">
        <f t="shared" si="132"/>
        <v>0</v>
      </c>
      <c r="EH44" s="105">
        <f t="shared" si="132"/>
        <v>0</v>
      </c>
      <c r="EI44" s="105">
        <f t="shared" si="132"/>
        <v>0</v>
      </c>
      <c r="EJ44" s="105">
        <f t="shared" si="132"/>
        <v>0</v>
      </c>
      <c r="EK44" s="105">
        <f t="shared" si="132"/>
        <v>0</v>
      </c>
      <c r="EL44" s="105">
        <f t="shared" si="132"/>
        <v>0</v>
      </c>
      <c r="EM44" s="105">
        <f t="shared" si="132"/>
        <v>0</v>
      </c>
      <c r="EN44" s="105">
        <f t="shared" si="132"/>
        <v>0</v>
      </c>
      <c r="EO44" s="105">
        <f t="shared" si="132"/>
        <v>0</v>
      </c>
      <c r="EP44" s="105">
        <f t="shared" si="132"/>
        <v>0</v>
      </c>
      <c r="EQ44" s="105">
        <f t="shared" si="132"/>
        <v>0</v>
      </c>
      <c r="ER44" s="105">
        <f t="shared" si="132"/>
        <v>0</v>
      </c>
      <c r="ES44" s="105">
        <f t="shared" si="132"/>
        <v>0</v>
      </c>
      <c r="ET44" s="105">
        <f t="shared" si="132"/>
        <v>0</v>
      </c>
      <c r="EU44" s="105">
        <f t="shared" si="132"/>
        <v>0</v>
      </c>
      <c r="EV44" s="105">
        <f t="shared" si="132"/>
        <v>0</v>
      </c>
      <c r="EW44" s="105">
        <f t="shared" si="132"/>
        <v>0</v>
      </c>
      <c r="EX44" s="105">
        <f t="shared" si="132"/>
        <v>0</v>
      </c>
      <c r="EY44" s="105">
        <f t="shared" si="132"/>
        <v>0</v>
      </c>
      <c r="EZ44" s="105">
        <f t="shared" si="132"/>
        <v>0</v>
      </c>
      <c r="FA44" s="105">
        <f t="shared" si="132"/>
        <v>0</v>
      </c>
      <c r="FB44" s="105">
        <f t="shared" si="132"/>
        <v>0</v>
      </c>
      <c r="FC44" s="105">
        <f t="shared" si="132"/>
        <v>0</v>
      </c>
      <c r="FD44" s="45"/>
      <c r="FE44" s="113">
        <v>4</v>
      </c>
      <c r="FF44" s="50" t="str">
        <f>Paramètres!O33</f>
        <v>Tunisie</v>
      </c>
      <c r="FG44" s="47">
        <f>Paramètres!P33</f>
        <v>0</v>
      </c>
      <c r="FH44" s="81">
        <f>Paramètres!Q33</f>
        <v>0</v>
      </c>
      <c r="FI44" s="81">
        <f>Paramètres!R33</f>
        <v>0</v>
      </c>
      <c r="FJ44" s="81">
        <f>Paramètres!S33</f>
        <v>0</v>
      </c>
      <c r="FL44" s="9"/>
      <c r="FM44" s="8" t="s">
        <v>0</v>
      </c>
      <c r="FN44" s="4" t="s">
        <v>1</v>
      </c>
      <c r="FO44" s="8"/>
      <c r="FP44" s="8"/>
      <c r="FQ44" s="2"/>
      <c r="FR44" s="10"/>
      <c r="FS44" s="41"/>
      <c r="FT44" s="2"/>
      <c r="FU44" s="2"/>
      <c r="FV44" s="2"/>
      <c r="FW44" s="4"/>
      <c r="FX44" s="196" t="str">
        <f>IF(ISBLANK(FS48),"",VLOOKUP(LARGE(FU48:FU51,1),FU48:FV51,2,0))</f>
        <v/>
      </c>
      <c r="FY44" s="200"/>
      <c r="FZ44" s="202"/>
      <c r="GA44" s="204">
        <f>FY44+FZ44/10</f>
        <v>0</v>
      </c>
      <c r="GB44" s="206" t="str">
        <f>FX44</f>
        <v/>
      </c>
      <c r="GC44" s="2"/>
      <c r="GD44" s="2"/>
      <c r="GE44" s="2"/>
      <c r="GF44" s="2"/>
      <c r="GG44" s="2"/>
      <c r="GH44" s="2"/>
      <c r="GI44" s="2"/>
      <c r="GM44" s="230"/>
    </row>
    <row r="45" spans="2:195" ht="18.7" customHeight="1" x14ac:dyDescent="0.25">
      <c r="B45" s="53" t="s">
        <v>52</v>
      </c>
      <c r="C45" s="53" t="s">
        <v>49</v>
      </c>
      <c r="D45" s="2"/>
      <c r="E45" s="228"/>
      <c r="F45" s="53" t="str">
        <f>VLOOKUP(B45,Paramètres!$C$10:$D$57,2,0)</f>
        <v>Tunisie</v>
      </c>
      <c r="G45" s="67"/>
      <c r="H45" s="68"/>
      <c r="I45" s="53" t="str">
        <f>VLOOKUP(C45,Paramètres!$C$10:$D$57,2,0)</f>
        <v>Pays-Bas</v>
      </c>
      <c r="J45" s="176">
        <v>46198</v>
      </c>
      <c r="K45" s="94" t="s">
        <v>199</v>
      </c>
      <c r="L45" s="54" t="str">
        <f t="shared" si="128"/>
        <v>Non joué</v>
      </c>
      <c r="M45" s="103"/>
      <c r="N45" s="105">
        <f t="shared" si="124"/>
        <v>0</v>
      </c>
      <c r="O45" s="105">
        <f t="shared" si="124"/>
        <v>0</v>
      </c>
      <c r="P45" s="105">
        <f t="shared" si="124"/>
        <v>0</v>
      </c>
      <c r="Q45" s="105">
        <f t="shared" si="124"/>
        <v>0</v>
      </c>
      <c r="R45" s="105">
        <f t="shared" si="124"/>
        <v>0</v>
      </c>
      <c r="S45" s="105">
        <f t="shared" si="124"/>
        <v>0</v>
      </c>
      <c r="T45" s="105">
        <f t="shared" si="124"/>
        <v>0</v>
      </c>
      <c r="U45" s="105">
        <f t="shared" si="124"/>
        <v>0</v>
      </c>
      <c r="V45" s="105">
        <f t="shared" si="124"/>
        <v>0</v>
      </c>
      <c r="W45" s="105">
        <f t="shared" si="124"/>
        <v>0</v>
      </c>
      <c r="X45" s="105">
        <f t="shared" si="125"/>
        <v>0</v>
      </c>
      <c r="Y45" s="105">
        <f t="shared" si="125"/>
        <v>0</v>
      </c>
      <c r="Z45" s="105">
        <f t="shared" si="125"/>
        <v>0</v>
      </c>
      <c r="AA45" s="105">
        <f t="shared" si="125"/>
        <v>0</v>
      </c>
      <c r="AB45" s="105">
        <f t="shared" si="125"/>
        <v>0</v>
      </c>
      <c r="AC45" s="105">
        <f t="shared" si="125"/>
        <v>0</v>
      </c>
      <c r="AD45" s="105">
        <f t="shared" si="125"/>
        <v>0</v>
      </c>
      <c r="AE45" s="105">
        <f t="shared" si="125"/>
        <v>0</v>
      </c>
      <c r="AF45" s="105">
        <f t="shared" si="125"/>
        <v>0</v>
      </c>
      <c r="AG45" s="105">
        <f t="shared" si="125"/>
        <v>0</v>
      </c>
      <c r="AH45" s="105">
        <f t="shared" si="125"/>
        <v>0</v>
      </c>
      <c r="AI45" s="105">
        <f t="shared" si="125"/>
        <v>0</v>
      </c>
      <c r="AJ45" s="105">
        <f t="shared" si="125"/>
        <v>0</v>
      </c>
      <c r="AK45" s="105">
        <f t="shared" si="125"/>
        <v>0</v>
      </c>
      <c r="AL45" s="105">
        <f t="shared" si="123"/>
        <v>0</v>
      </c>
      <c r="AM45" s="105">
        <f t="shared" si="123"/>
        <v>0</v>
      </c>
      <c r="AN45" s="105">
        <f t="shared" si="123"/>
        <v>0</v>
      </c>
      <c r="AO45" s="105">
        <f t="shared" si="123"/>
        <v>0</v>
      </c>
      <c r="AP45" s="105">
        <f t="shared" si="123"/>
        <v>0</v>
      </c>
      <c r="AQ45" s="105">
        <f t="shared" si="123"/>
        <v>0</v>
      </c>
      <c r="AR45" s="105">
        <f t="shared" si="123"/>
        <v>0</v>
      </c>
      <c r="AS45" s="105">
        <f t="shared" si="123"/>
        <v>0</v>
      </c>
      <c r="AT45" s="105">
        <f t="shared" si="123"/>
        <v>0</v>
      </c>
      <c r="AU45" s="105">
        <f t="shared" si="123"/>
        <v>0</v>
      </c>
      <c r="AV45" s="105">
        <f t="shared" si="123"/>
        <v>0</v>
      </c>
      <c r="AW45" s="105">
        <f t="shared" si="123"/>
        <v>0</v>
      </c>
      <c r="AX45" s="105">
        <f t="shared" si="123"/>
        <v>0</v>
      </c>
      <c r="AY45" s="105">
        <f t="shared" si="123"/>
        <v>0</v>
      </c>
      <c r="AZ45" s="105">
        <f t="shared" si="123"/>
        <v>0</v>
      </c>
      <c r="BA45" s="105">
        <f t="shared" si="123"/>
        <v>0</v>
      </c>
      <c r="BB45" s="105">
        <f t="shared" si="123"/>
        <v>0</v>
      </c>
      <c r="BC45" s="105">
        <f t="shared" si="123"/>
        <v>0</v>
      </c>
      <c r="BD45" s="105">
        <f t="shared" si="123"/>
        <v>0</v>
      </c>
      <c r="BE45" s="105">
        <f t="shared" si="123"/>
        <v>0</v>
      </c>
      <c r="BF45" s="105">
        <f t="shared" si="123"/>
        <v>0</v>
      </c>
      <c r="BG45" s="105">
        <f t="shared" si="123"/>
        <v>0</v>
      </c>
      <c r="BH45" s="105">
        <f t="shared" si="123"/>
        <v>0</v>
      </c>
      <c r="BI45" s="105">
        <f t="shared" si="123"/>
        <v>0</v>
      </c>
      <c r="BJ45" s="108"/>
      <c r="BK45" s="105">
        <f t="shared" si="133"/>
        <v>0</v>
      </c>
      <c r="BL45" s="105">
        <f t="shared" si="133"/>
        <v>0</v>
      </c>
      <c r="BM45" s="105">
        <f t="shared" si="133"/>
        <v>0</v>
      </c>
      <c r="BN45" s="105">
        <f t="shared" si="133"/>
        <v>0</v>
      </c>
      <c r="BO45" s="105">
        <f t="shared" si="133"/>
        <v>0</v>
      </c>
      <c r="BP45" s="105">
        <f t="shared" si="133"/>
        <v>0</v>
      </c>
      <c r="BQ45" s="105">
        <f t="shared" si="133"/>
        <v>0</v>
      </c>
      <c r="BR45" s="105">
        <f t="shared" si="133"/>
        <v>0</v>
      </c>
      <c r="BS45" s="105">
        <f t="shared" si="133"/>
        <v>0</v>
      </c>
      <c r="BT45" s="105">
        <f t="shared" si="133"/>
        <v>0</v>
      </c>
      <c r="BU45" s="105">
        <f t="shared" si="133"/>
        <v>0</v>
      </c>
      <c r="BV45" s="105">
        <f t="shared" si="133"/>
        <v>0</v>
      </c>
      <c r="BW45" s="105">
        <f t="shared" si="133"/>
        <v>0</v>
      </c>
      <c r="BX45" s="105">
        <f t="shared" si="133"/>
        <v>0</v>
      </c>
      <c r="BY45" s="105">
        <f t="shared" si="133"/>
        <v>0</v>
      </c>
      <c r="BZ45" s="105">
        <f t="shared" si="129"/>
        <v>0</v>
      </c>
      <c r="CA45" s="105">
        <f t="shared" si="126"/>
        <v>0</v>
      </c>
      <c r="CB45" s="105">
        <f t="shared" si="126"/>
        <v>0</v>
      </c>
      <c r="CC45" s="105">
        <f t="shared" si="126"/>
        <v>0</v>
      </c>
      <c r="CD45" s="105">
        <f t="shared" si="126"/>
        <v>0</v>
      </c>
      <c r="CE45" s="105">
        <f t="shared" si="126"/>
        <v>0</v>
      </c>
      <c r="CF45" s="105">
        <f t="shared" si="126"/>
        <v>0</v>
      </c>
      <c r="CG45" s="105">
        <f t="shared" si="126"/>
        <v>0</v>
      </c>
      <c r="CH45" s="105">
        <f t="shared" si="126"/>
        <v>0</v>
      </c>
      <c r="CI45" s="105">
        <f t="shared" si="130"/>
        <v>0</v>
      </c>
      <c r="CJ45" s="105">
        <f t="shared" si="130"/>
        <v>0</v>
      </c>
      <c r="CK45" s="105">
        <f t="shared" si="130"/>
        <v>0</v>
      </c>
      <c r="CL45" s="105">
        <f t="shared" si="130"/>
        <v>0</v>
      </c>
      <c r="CM45" s="105">
        <f t="shared" si="130"/>
        <v>0</v>
      </c>
      <c r="CN45" s="105">
        <f t="shared" si="130"/>
        <v>0</v>
      </c>
      <c r="CO45" s="105">
        <f t="shared" si="130"/>
        <v>0</v>
      </c>
      <c r="CP45" s="105">
        <f t="shared" si="130"/>
        <v>0</v>
      </c>
      <c r="CQ45" s="105">
        <f t="shared" si="130"/>
        <v>0</v>
      </c>
      <c r="CR45" s="105">
        <f t="shared" si="130"/>
        <v>0</v>
      </c>
      <c r="CS45" s="105">
        <f t="shared" si="130"/>
        <v>0</v>
      </c>
      <c r="CT45" s="105">
        <f t="shared" si="130"/>
        <v>0</v>
      </c>
      <c r="CU45" s="105">
        <f t="shared" si="130"/>
        <v>0</v>
      </c>
      <c r="CV45" s="105">
        <f t="shared" si="130"/>
        <v>0</v>
      </c>
      <c r="CW45" s="105">
        <f t="shared" si="130"/>
        <v>0</v>
      </c>
      <c r="CX45" s="105">
        <f t="shared" si="130"/>
        <v>0</v>
      </c>
      <c r="CY45" s="105">
        <f t="shared" si="130"/>
        <v>0</v>
      </c>
      <c r="CZ45" s="105">
        <f t="shared" si="130"/>
        <v>0</v>
      </c>
      <c r="DA45" s="105">
        <f t="shared" si="130"/>
        <v>0</v>
      </c>
      <c r="DB45" s="105">
        <f t="shared" si="130"/>
        <v>0</v>
      </c>
      <c r="DC45" s="105">
        <f t="shared" si="130"/>
        <v>0</v>
      </c>
      <c r="DD45" s="105">
        <f t="shared" si="130"/>
        <v>0</v>
      </c>
      <c r="DE45" s="105">
        <f t="shared" si="130"/>
        <v>0</v>
      </c>
      <c r="DF45" s="105">
        <f t="shared" si="130"/>
        <v>0</v>
      </c>
      <c r="DG45" s="108"/>
      <c r="DH45" s="105">
        <f t="shared" si="134"/>
        <v>0</v>
      </c>
      <c r="DI45" s="105">
        <f t="shared" si="134"/>
        <v>0</v>
      </c>
      <c r="DJ45" s="105">
        <f t="shared" si="134"/>
        <v>0</v>
      </c>
      <c r="DK45" s="105">
        <f t="shared" si="134"/>
        <v>0</v>
      </c>
      <c r="DL45" s="105">
        <f t="shared" si="134"/>
        <v>0</v>
      </c>
      <c r="DM45" s="105">
        <f t="shared" si="134"/>
        <v>0</v>
      </c>
      <c r="DN45" s="105">
        <f t="shared" si="134"/>
        <v>0</v>
      </c>
      <c r="DO45" s="105">
        <f t="shared" si="134"/>
        <v>0</v>
      </c>
      <c r="DP45" s="105">
        <f t="shared" si="134"/>
        <v>0</v>
      </c>
      <c r="DQ45" s="105">
        <f t="shared" si="134"/>
        <v>0</v>
      </c>
      <c r="DR45" s="105">
        <f t="shared" si="134"/>
        <v>0</v>
      </c>
      <c r="DS45" s="105">
        <f t="shared" si="134"/>
        <v>0</v>
      </c>
      <c r="DT45" s="105">
        <f t="shared" si="134"/>
        <v>0</v>
      </c>
      <c r="DU45" s="105">
        <f t="shared" si="134"/>
        <v>0</v>
      </c>
      <c r="DV45" s="105">
        <f t="shared" si="134"/>
        <v>0</v>
      </c>
      <c r="DW45" s="105">
        <f t="shared" si="131"/>
        <v>0</v>
      </c>
      <c r="DX45" s="105">
        <f t="shared" si="127"/>
        <v>0</v>
      </c>
      <c r="DY45" s="105">
        <f t="shared" si="127"/>
        <v>0</v>
      </c>
      <c r="DZ45" s="105">
        <f t="shared" si="127"/>
        <v>0</v>
      </c>
      <c r="EA45" s="105">
        <f t="shared" si="127"/>
        <v>0</v>
      </c>
      <c r="EB45" s="105">
        <f t="shared" si="127"/>
        <v>0</v>
      </c>
      <c r="EC45" s="105">
        <f t="shared" si="127"/>
        <v>0</v>
      </c>
      <c r="ED45" s="105">
        <f t="shared" si="127"/>
        <v>0</v>
      </c>
      <c r="EE45" s="105">
        <f t="shared" si="127"/>
        <v>0</v>
      </c>
      <c r="EF45" s="105">
        <f t="shared" si="132"/>
        <v>0</v>
      </c>
      <c r="EG45" s="105">
        <f t="shared" si="132"/>
        <v>0</v>
      </c>
      <c r="EH45" s="105">
        <f t="shared" si="132"/>
        <v>0</v>
      </c>
      <c r="EI45" s="105">
        <f t="shared" si="132"/>
        <v>0</v>
      </c>
      <c r="EJ45" s="105">
        <f t="shared" si="132"/>
        <v>0</v>
      </c>
      <c r="EK45" s="105">
        <f t="shared" si="132"/>
        <v>0</v>
      </c>
      <c r="EL45" s="105">
        <f t="shared" si="132"/>
        <v>0</v>
      </c>
      <c r="EM45" s="105">
        <f t="shared" si="132"/>
        <v>0</v>
      </c>
      <c r="EN45" s="105">
        <f t="shared" si="132"/>
        <v>0</v>
      </c>
      <c r="EO45" s="105">
        <f t="shared" si="132"/>
        <v>0</v>
      </c>
      <c r="EP45" s="105">
        <f t="shared" si="132"/>
        <v>0</v>
      </c>
      <c r="EQ45" s="105">
        <f t="shared" si="132"/>
        <v>0</v>
      </c>
      <c r="ER45" s="105">
        <f t="shared" si="132"/>
        <v>0</v>
      </c>
      <c r="ES45" s="105">
        <f t="shared" si="132"/>
        <v>0</v>
      </c>
      <c r="ET45" s="105">
        <f t="shared" si="132"/>
        <v>0</v>
      </c>
      <c r="EU45" s="105">
        <f t="shared" si="132"/>
        <v>0</v>
      </c>
      <c r="EV45" s="105">
        <f t="shared" si="132"/>
        <v>0</v>
      </c>
      <c r="EW45" s="105">
        <f t="shared" si="132"/>
        <v>0</v>
      </c>
      <c r="EX45" s="105">
        <f t="shared" si="132"/>
        <v>0</v>
      </c>
      <c r="EY45" s="105">
        <f t="shared" si="132"/>
        <v>0</v>
      </c>
      <c r="EZ45" s="105">
        <f t="shared" si="132"/>
        <v>0</v>
      </c>
      <c r="FA45" s="105">
        <f t="shared" si="132"/>
        <v>0</v>
      </c>
      <c r="FB45" s="105">
        <f t="shared" si="132"/>
        <v>0</v>
      </c>
      <c r="FC45" s="105">
        <f t="shared" si="132"/>
        <v>0</v>
      </c>
      <c r="FD45" s="45"/>
      <c r="FE45" s="45"/>
      <c r="FJ45" s="5"/>
      <c r="FK45" s="159"/>
      <c r="FL45" s="115" t="s">
        <v>157</v>
      </c>
      <c r="FM45" s="199"/>
      <c r="FN45" s="214"/>
      <c r="FO45" s="203">
        <f>FM45+FN45/10</f>
        <v>0</v>
      </c>
      <c r="FP45" s="205" t="str">
        <f>FL46</f>
        <v>Etats-Unis</v>
      </c>
      <c r="FQ45" s="2"/>
      <c r="FR45" s="10"/>
      <c r="FS45" s="41"/>
      <c r="FT45" s="2"/>
      <c r="FU45" s="2"/>
      <c r="FV45" s="2"/>
      <c r="FW45" s="2"/>
      <c r="FX45" s="197"/>
      <c r="FY45" s="207"/>
      <c r="FZ45" s="208"/>
      <c r="GA45" s="209"/>
      <c r="GB45" s="210"/>
      <c r="GC45" s="2"/>
      <c r="GD45" s="2"/>
      <c r="GE45" s="2"/>
      <c r="GF45" s="2"/>
      <c r="GG45" s="2"/>
      <c r="GH45" s="2"/>
      <c r="GI45" s="2"/>
      <c r="GM45" s="230"/>
    </row>
    <row r="46" spans="2:195" ht="18.7" customHeight="1" x14ac:dyDescent="0.25">
      <c r="B46" s="43" t="s">
        <v>111</v>
      </c>
      <c r="C46" s="43" t="s">
        <v>112</v>
      </c>
      <c r="D46" s="2"/>
      <c r="E46" s="237" t="s">
        <v>136</v>
      </c>
      <c r="F46" s="43" t="str">
        <f>VLOOKUP(B46,Paramètres!$C$10:$D$57,2,0)</f>
        <v>Belgique</v>
      </c>
      <c r="G46" s="63"/>
      <c r="H46" s="64"/>
      <c r="I46" s="43" t="str">
        <f>VLOOKUP(C46,Paramètres!$C$10:$D$57,2,0)</f>
        <v>Egypte</v>
      </c>
      <c r="J46" s="173">
        <v>46188</v>
      </c>
      <c r="K46" s="91" t="s">
        <v>191</v>
      </c>
      <c r="L46" s="44" t="str">
        <f t="shared" si="128"/>
        <v>Non joué</v>
      </c>
      <c r="M46" s="103"/>
      <c r="N46" s="105">
        <f t="shared" ref="N46:AC61" si="135">IF($L46=N$8,3,IF(AND(OR($F46=N$8,$I46=N$8),$L46="Nul"),1,0))</f>
        <v>0</v>
      </c>
      <c r="O46" s="105">
        <f t="shared" si="135"/>
        <v>0</v>
      </c>
      <c r="P46" s="105">
        <f t="shared" si="135"/>
        <v>0</v>
      </c>
      <c r="Q46" s="105">
        <f t="shared" si="135"/>
        <v>0</v>
      </c>
      <c r="R46" s="105">
        <f t="shared" si="135"/>
        <v>0</v>
      </c>
      <c r="S46" s="105">
        <f t="shared" si="135"/>
        <v>0</v>
      </c>
      <c r="T46" s="105">
        <f t="shared" si="135"/>
        <v>0</v>
      </c>
      <c r="U46" s="105">
        <f t="shared" si="135"/>
        <v>0</v>
      </c>
      <c r="V46" s="105">
        <f t="shared" si="135"/>
        <v>0</v>
      </c>
      <c r="W46" s="105">
        <f t="shared" si="135"/>
        <v>0</v>
      </c>
      <c r="X46" s="105">
        <f t="shared" si="135"/>
        <v>0</v>
      </c>
      <c r="Y46" s="105">
        <f t="shared" si="135"/>
        <v>0</v>
      </c>
      <c r="Z46" s="105">
        <f t="shared" si="135"/>
        <v>0</v>
      </c>
      <c r="AA46" s="105">
        <f t="shared" si="135"/>
        <v>0</v>
      </c>
      <c r="AB46" s="105">
        <f t="shared" si="135"/>
        <v>0</v>
      </c>
      <c r="AC46" s="105">
        <f t="shared" si="135"/>
        <v>0</v>
      </c>
      <c r="AD46" s="105">
        <f t="shared" ref="AD46:AK77" si="136">IF($L46=AD$8,3,IF(AND(OR($F46=AD$8,$I46=AD$8),$L46="Nul"),1,0))</f>
        <v>0</v>
      </c>
      <c r="AE46" s="105">
        <f t="shared" si="136"/>
        <v>0</v>
      </c>
      <c r="AF46" s="105">
        <f t="shared" si="136"/>
        <v>0</v>
      </c>
      <c r="AG46" s="105">
        <f t="shared" si="136"/>
        <v>0</v>
      </c>
      <c r="AH46" s="105">
        <f t="shared" si="136"/>
        <v>0</v>
      </c>
      <c r="AI46" s="105">
        <f t="shared" si="136"/>
        <v>0</v>
      </c>
      <c r="AJ46" s="105">
        <f t="shared" si="136"/>
        <v>0</v>
      </c>
      <c r="AK46" s="105">
        <f t="shared" si="136"/>
        <v>0</v>
      </c>
      <c r="AL46" s="105">
        <f t="shared" si="123"/>
        <v>0</v>
      </c>
      <c r="AM46" s="105">
        <f t="shared" si="123"/>
        <v>0</v>
      </c>
      <c r="AN46" s="105">
        <f t="shared" si="123"/>
        <v>0</v>
      </c>
      <c r="AO46" s="105">
        <f t="shared" si="123"/>
        <v>0</v>
      </c>
      <c r="AP46" s="105">
        <f t="shared" si="123"/>
        <v>0</v>
      </c>
      <c r="AQ46" s="105">
        <f t="shared" si="123"/>
        <v>0</v>
      </c>
      <c r="AR46" s="105">
        <f t="shared" si="123"/>
        <v>0</v>
      </c>
      <c r="AS46" s="105">
        <f t="shared" si="123"/>
        <v>0</v>
      </c>
      <c r="AT46" s="105">
        <f t="shared" si="123"/>
        <v>0</v>
      </c>
      <c r="AU46" s="105">
        <f t="shared" si="123"/>
        <v>0</v>
      </c>
      <c r="AV46" s="105">
        <f t="shared" si="123"/>
        <v>0</v>
      </c>
      <c r="AW46" s="105">
        <f t="shared" si="123"/>
        <v>0</v>
      </c>
      <c r="AX46" s="105">
        <f t="shared" si="123"/>
        <v>0</v>
      </c>
      <c r="AY46" s="105">
        <f t="shared" si="123"/>
        <v>0</v>
      </c>
      <c r="AZ46" s="105">
        <f t="shared" si="123"/>
        <v>0</v>
      </c>
      <c r="BA46" s="105">
        <f t="shared" si="123"/>
        <v>0</v>
      </c>
      <c r="BB46" s="105">
        <f t="shared" si="123"/>
        <v>0</v>
      </c>
      <c r="BC46" s="105">
        <f t="shared" si="123"/>
        <v>0</v>
      </c>
      <c r="BD46" s="105">
        <f t="shared" si="123"/>
        <v>0</v>
      </c>
      <c r="BE46" s="105">
        <f t="shared" si="123"/>
        <v>0</v>
      </c>
      <c r="BF46" s="105">
        <f t="shared" si="123"/>
        <v>0</v>
      </c>
      <c r="BG46" s="105">
        <f t="shared" si="123"/>
        <v>0</v>
      </c>
      <c r="BH46" s="105">
        <f t="shared" si="123"/>
        <v>0</v>
      </c>
      <c r="BI46" s="105">
        <f t="shared" si="123"/>
        <v>0</v>
      </c>
      <c r="BJ46" s="108"/>
      <c r="BK46" s="105">
        <f t="shared" si="133"/>
        <v>0</v>
      </c>
      <c r="BL46" s="105">
        <f t="shared" si="133"/>
        <v>0</v>
      </c>
      <c r="BM46" s="105">
        <f t="shared" si="133"/>
        <v>0</v>
      </c>
      <c r="BN46" s="105">
        <f t="shared" si="133"/>
        <v>0</v>
      </c>
      <c r="BO46" s="105">
        <f t="shared" si="133"/>
        <v>0</v>
      </c>
      <c r="BP46" s="105">
        <f t="shared" si="133"/>
        <v>0</v>
      </c>
      <c r="BQ46" s="105">
        <f t="shared" si="133"/>
        <v>0</v>
      </c>
      <c r="BR46" s="105">
        <f t="shared" si="133"/>
        <v>0</v>
      </c>
      <c r="BS46" s="105">
        <f t="shared" si="133"/>
        <v>0</v>
      </c>
      <c r="BT46" s="105">
        <f t="shared" si="133"/>
        <v>0</v>
      </c>
      <c r="BU46" s="105">
        <f t="shared" si="133"/>
        <v>0</v>
      </c>
      <c r="BV46" s="105">
        <f t="shared" si="133"/>
        <v>0</v>
      </c>
      <c r="BW46" s="105">
        <f t="shared" si="133"/>
        <v>0</v>
      </c>
      <c r="BX46" s="105">
        <f t="shared" si="133"/>
        <v>0</v>
      </c>
      <c r="BY46" s="105">
        <f t="shared" si="133"/>
        <v>0</v>
      </c>
      <c r="BZ46" s="105">
        <f t="shared" si="129"/>
        <v>0</v>
      </c>
      <c r="CA46" s="105">
        <f t="shared" si="126"/>
        <v>0</v>
      </c>
      <c r="CB46" s="105">
        <f t="shared" si="126"/>
        <v>0</v>
      </c>
      <c r="CC46" s="105">
        <f t="shared" si="126"/>
        <v>0</v>
      </c>
      <c r="CD46" s="105">
        <f t="shared" si="126"/>
        <v>0</v>
      </c>
      <c r="CE46" s="105">
        <f t="shared" si="126"/>
        <v>0</v>
      </c>
      <c r="CF46" s="105">
        <f t="shared" si="126"/>
        <v>0</v>
      </c>
      <c r="CG46" s="105">
        <f t="shared" si="126"/>
        <v>0</v>
      </c>
      <c r="CH46" s="105">
        <f t="shared" si="126"/>
        <v>0</v>
      </c>
      <c r="CI46" s="105">
        <f t="shared" si="130"/>
        <v>0</v>
      </c>
      <c r="CJ46" s="105">
        <f t="shared" si="130"/>
        <v>0</v>
      </c>
      <c r="CK46" s="105">
        <f t="shared" si="130"/>
        <v>0</v>
      </c>
      <c r="CL46" s="105">
        <f t="shared" si="130"/>
        <v>0</v>
      </c>
      <c r="CM46" s="105">
        <f t="shared" si="130"/>
        <v>0</v>
      </c>
      <c r="CN46" s="105">
        <f t="shared" si="130"/>
        <v>0</v>
      </c>
      <c r="CO46" s="105">
        <f t="shared" si="130"/>
        <v>0</v>
      </c>
      <c r="CP46" s="105">
        <f t="shared" si="130"/>
        <v>0</v>
      </c>
      <c r="CQ46" s="105">
        <f t="shared" si="130"/>
        <v>0</v>
      </c>
      <c r="CR46" s="105">
        <f t="shared" si="130"/>
        <v>0</v>
      </c>
      <c r="CS46" s="105">
        <f t="shared" si="130"/>
        <v>0</v>
      </c>
      <c r="CT46" s="105">
        <f t="shared" si="130"/>
        <v>0</v>
      </c>
      <c r="CU46" s="105">
        <f t="shared" si="130"/>
        <v>0</v>
      </c>
      <c r="CV46" s="105">
        <f t="shared" si="130"/>
        <v>0</v>
      </c>
      <c r="CW46" s="105">
        <f t="shared" si="130"/>
        <v>0</v>
      </c>
      <c r="CX46" s="105">
        <f t="shared" si="130"/>
        <v>0</v>
      </c>
      <c r="CY46" s="105">
        <f t="shared" si="130"/>
        <v>0</v>
      </c>
      <c r="CZ46" s="105">
        <f t="shared" si="130"/>
        <v>0</v>
      </c>
      <c r="DA46" s="105">
        <f t="shared" si="130"/>
        <v>0</v>
      </c>
      <c r="DB46" s="105">
        <f t="shared" si="130"/>
        <v>0</v>
      </c>
      <c r="DC46" s="105">
        <f t="shared" si="130"/>
        <v>0</v>
      </c>
      <c r="DD46" s="105">
        <f t="shared" si="130"/>
        <v>0</v>
      </c>
      <c r="DE46" s="105">
        <f t="shared" si="130"/>
        <v>0</v>
      </c>
      <c r="DF46" s="105">
        <f t="shared" si="130"/>
        <v>0</v>
      </c>
      <c r="DG46" s="108"/>
      <c r="DH46" s="105">
        <f t="shared" si="134"/>
        <v>0</v>
      </c>
      <c r="DI46" s="105">
        <f t="shared" si="134"/>
        <v>0</v>
      </c>
      <c r="DJ46" s="105">
        <f t="shared" si="134"/>
        <v>0</v>
      </c>
      <c r="DK46" s="105">
        <f t="shared" si="134"/>
        <v>0</v>
      </c>
      <c r="DL46" s="105">
        <f t="shared" si="134"/>
        <v>0</v>
      </c>
      <c r="DM46" s="105">
        <f t="shared" si="134"/>
        <v>0</v>
      </c>
      <c r="DN46" s="105">
        <f t="shared" si="134"/>
        <v>0</v>
      </c>
      <c r="DO46" s="105">
        <f t="shared" si="134"/>
        <v>0</v>
      </c>
      <c r="DP46" s="105">
        <f t="shared" si="134"/>
        <v>0</v>
      </c>
      <c r="DQ46" s="105">
        <f t="shared" si="134"/>
        <v>0</v>
      </c>
      <c r="DR46" s="105">
        <f t="shared" si="134"/>
        <v>0</v>
      </c>
      <c r="DS46" s="105">
        <f t="shared" si="134"/>
        <v>0</v>
      </c>
      <c r="DT46" s="105">
        <f t="shared" si="134"/>
        <v>0</v>
      </c>
      <c r="DU46" s="105">
        <f t="shared" si="134"/>
        <v>0</v>
      </c>
      <c r="DV46" s="105">
        <f t="shared" si="134"/>
        <v>0</v>
      </c>
      <c r="DW46" s="105">
        <f t="shared" si="131"/>
        <v>0</v>
      </c>
      <c r="DX46" s="105">
        <f t="shared" si="127"/>
        <v>0</v>
      </c>
      <c r="DY46" s="105">
        <f t="shared" si="127"/>
        <v>0</v>
      </c>
      <c r="DZ46" s="105">
        <f t="shared" si="127"/>
        <v>0</v>
      </c>
      <c r="EA46" s="105">
        <f t="shared" si="127"/>
        <v>0</v>
      </c>
      <c r="EB46" s="105">
        <f t="shared" si="127"/>
        <v>0</v>
      </c>
      <c r="EC46" s="105">
        <f t="shared" si="127"/>
        <v>0</v>
      </c>
      <c r="ED46" s="105">
        <f t="shared" si="127"/>
        <v>0</v>
      </c>
      <c r="EE46" s="105">
        <f t="shared" si="127"/>
        <v>0</v>
      </c>
      <c r="EF46" s="105">
        <f t="shared" si="132"/>
        <v>0</v>
      </c>
      <c r="EG46" s="105">
        <f t="shared" si="132"/>
        <v>0</v>
      </c>
      <c r="EH46" s="105">
        <f t="shared" si="132"/>
        <v>0</v>
      </c>
      <c r="EI46" s="105">
        <f t="shared" si="132"/>
        <v>0</v>
      </c>
      <c r="EJ46" s="105">
        <f t="shared" si="132"/>
        <v>0</v>
      </c>
      <c r="EK46" s="105">
        <f t="shared" si="132"/>
        <v>0</v>
      </c>
      <c r="EL46" s="105">
        <f t="shared" si="132"/>
        <v>0</v>
      </c>
      <c r="EM46" s="105">
        <f t="shared" si="132"/>
        <v>0</v>
      </c>
      <c r="EN46" s="105">
        <f t="shared" si="132"/>
        <v>0</v>
      </c>
      <c r="EO46" s="105">
        <f t="shared" si="132"/>
        <v>0</v>
      </c>
      <c r="EP46" s="105">
        <f t="shared" si="132"/>
        <v>0</v>
      </c>
      <c r="EQ46" s="105">
        <f t="shared" si="132"/>
        <v>0</v>
      </c>
      <c r="ER46" s="105">
        <f t="shared" si="132"/>
        <v>0</v>
      </c>
      <c r="ES46" s="105">
        <f t="shared" si="132"/>
        <v>0</v>
      </c>
      <c r="ET46" s="105">
        <f t="shared" si="132"/>
        <v>0</v>
      </c>
      <c r="EU46" s="105">
        <f t="shared" si="132"/>
        <v>0</v>
      </c>
      <c r="EV46" s="105">
        <f t="shared" si="132"/>
        <v>0</v>
      </c>
      <c r="EW46" s="105">
        <f t="shared" si="132"/>
        <v>0</v>
      </c>
      <c r="EX46" s="105">
        <f t="shared" si="132"/>
        <v>0</v>
      </c>
      <c r="EY46" s="105">
        <f t="shared" si="132"/>
        <v>0</v>
      </c>
      <c r="EZ46" s="105">
        <f t="shared" si="132"/>
        <v>0</v>
      </c>
      <c r="FA46" s="105">
        <f t="shared" si="132"/>
        <v>0</v>
      </c>
      <c r="FB46" s="105">
        <f t="shared" si="132"/>
        <v>0</v>
      </c>
      <c r="FC46" s="105">
        <f t="shared" si="132"/>
        <v>0</v>
      </c>
      <c r="FD46" s="45"/>
      <c r="FE46" s="114" t="s">
        <v>104</v>
      </c>
      <c r="FF46" s="82" t="s">
        <v>2</v>
      </c>
      <c r="FG46" s="82" t="s">
        <v>6</v>
      </c>
      <c r="FH46" s="125" t="s">
        <v>3</v>
      </c>
      <c r="FI46" s="125" t="s">
        <v>4</v>
      </c>
      <c r="FJ46" s="126" t="s">
        <v>5</v>
      </c>
      <c r="FL46" s="116" t="str">
        <f>FF29</f>
        <v>Etats-Unis</v>
      </c>
      <c r="FM46" s="200"/>
      <c r="FN46" s="215"/>
      <c r="FO46" s="204"/>
      <c r="FP46" s="206"/>
      <c r="FQ46" s="2"/>
      <c r="FR46" s="10"/>
      <c r="FS46" s="41"/>
      <c r="FT46" s="2"/>
      <c r="FU46" s="2"/>
      <c r="FV46" s="2"/>
      <c r="FW46" s="2"/>
      <c r="FX46" s="51" t="s">
        <v>227</v>
      </c>
      <c r="FY46" s="11"/>
      <c r="FZ46" s="2"/>
      <c r="GA46" s="2"/>
      <c r="GC46" s="2"/>
      <c r="GD46" s="2"/>
      <c r="GE46" s="2"/>
      <c r="GF46" s="2"/>
      <c r="GG46" s="2"/>
      <c r="GH46" s="2"/>
      <c r="GI46" s="2"/>
      <c r="GM46" s="2"/>
    </row>
    <row r="47" spans="2:195" ht="18.7" customHeight="1" x14ac:dyDescent="0.25">
      <c r="B47" s="48" t="s">
        <v>113</v>
      </c>
      <c r="C47" s="48" t="s">
        <v>114</v>
      </c>
      <c r="D47" s="2"/>
      <c r="E47" s="238"/>
      <c r="F47" s="48" t="str">
        <f>VLOOKUP(B47,Paramètres!$C$10:$D$57,2,0)</f>
        <v>Iran</v>
      </c>
      <c r="G47" s="65"/>
      <c r="H47" s="66"/>
      <c r="I47" s="48" t="str">
        <f>VLOOKUP(C47,Paramètres!$C$10:$D$57,2,0)</f>
        <v>Nouvelle-Zélande</v>
      </c>
      <c r="J47" s="174">
        <v>46188</v>
      </c>
      <c r="K47" s="92" t="s">
        <v>193</v>
      </c>
      <c r="L47" s="49" t="str">
        <f t="shared" si="128"/>
        <v>Non joué</v>
      </c>
      <c r="M47" s="103"/>
      <c r="N47" s="105">
        <f t="shared" si="135"/>
        <v>0</v>
      </c>
      <c r="O47" s="105">
        <f t="shared" si="135"/>
        <v>0</v>
      </c>
      <c r="P47" s="105">
        <f t="shared" si="135"/>
        <v>0</v>
      </c>
      <c r="Q47" s="105">
        <f t="shared" si="135"/>
        <v>0</v>
      </c>
      <c r="R47" s="105">
        <f t="shared" si="135"/>
        <v>0</v>
      </c>
      <c r="S47" s="105">
        <f t="shared" si="135"/>
        <v>0</v>
      </c>
      <c r="T47" s="105">
        <f t="shared" si="135"/>
        <v>0</v>
      </c>
      <c r="U47" s="105">
        <f t="shared" si="135"/>
        <v>0</v>
      </c>
      <c r="V47" s="105">
        <f t="shared" si="135"/>
        <v>0</v>
      </c>
      <c r="W47" s="105">
        <f t="shared" si="135"/>
        <v>0</v>
      </c>
      <c r="X47" s="105">
        <f t="shared" si="135"/>
        <v>0</v>
      </c>
      <c r="Y47" s="105">
        <f t="shared" si="135"/>
        <v>0</v>
      </c>
      <c r="Z47" s="105">
        <f t="shared" si="135"/>
        <v>0</v>
      </c>
      <c r="AA47" s="105">
        <f t="shared" si="135"/>
        <v>0</v>
      </c>
      <c r="AB47" s="105">
        <f t="shared" si="135"/>
        <v>0</v>
      </c>
      <c r="AC47" s="105">
        <f t="shared" si="135"/>
        <v>0</v>
      </c>
      <c r="AD47" s="105">
        <f t="shared" si="136"/>
        <v>0</v>
      </c>
      <c r="AE47" s="105">
        <f t="shared" si="136"/>
        <v>0</v>
      </c>
      <c r="AF47" s="105">
        <f t="shared" si="136"/>
        <v>0</v>
      </c>
      <c r="AG47" s="105">
        <f t="shared" si="136"/>
        <v>0</v>
      </c>
      <c r="AH47" s="105">
        <f t="shared" si="136"/>
        <v>0</v>
      </c>
      <c r="AI47" s="105">
        <f t="shared" si="136"/>
        <v>0</v>
      </c>
      <c r="AJ47" s="105">
        <f t="shared" si="136"/>
        <v>0</v>
      </c>
      <c r="AK47" s="105">
        <f t="shared" si="136"/>
        <v>0</v>
      </c>
      <c r="AL47" s="105">
        <f t="shared" si="123"/>
        <v>0</v>
      </c>
      <c r="AM47" s="105">
        <f t="shared" si="123"/>
        <v>0</v>
      </c>
      <c r="AN47" s="105">
        <f t="shared" si="123"/>
        <v>0</v>
      </c>
      <c r="AO47" s="105">
        <f t="shared" si="123"/>
        <v>0</v>
      </c>
      <c r="AP47" s="105">
        <f t="shared" si="123"/>
        <v>0</v>
      </c>
      <c r="AQ47" s="105">
        <f t="shared" si="123"/>
        <v>0</v>
      </c>
      <c r="AR47" s="105">
        <f t="shared" si="123"/>
        <v>0</v>
      </c>
      <c r="AS47" s="105">
        <f t="shared" si="123"/>
        <v>0</v>
      </c>
      <c r="AT47" s="105">
        <f t="shared" si="123"/>
        <v>0</v>
      </c>
      <c r="AU47" s="105">
        <f t="shared" si="123"/>
        <v>0</v>
      </c>
      <c r="AV47" s="105">
        <f t="shared" si="123"/>
        <v>0</v>
      </c>
      <c r="AW47" s="105">
        <f t="shared" si="123"/>
        <v>0</v>
      </c>
      <c r="AX47" s="105">
        <f t="shared" si="123"/>
        <v>0</v>
      </c>
      <c r="AY47" s="105">
        <f t="shared" si="123"/>
        <v>0</v>
      </c>
      <c r="AZ47" s="105">
        <f t="shared" si="123"/>
        <v>0</v>
      </c>
      <c r="BA47" s="105">
        <f t="shared" ref="AL47:BI58" si="137">IF($L47=BA$8,3,IF(AND(OR($F47=BA$8,$I47=BA$8),$L47="Nul"),1,0))</f>
        <v>0</v>
      </c>
      <c r="BB47" s="105">
        <f t="shared" si="137"/>
        <v>0</v>
      </c>
      <c r="BC47" s="105">
        <f t="shared" si="137"/>
        <v>0</v>
      </c>
      <c r="BD47" s="105">
        <f t="shared" si="137"/>
        <v>0</v>
      </c>
      <c r="BE47" s="105">
        <f t="shared" si="137"/>
        <v>0</v>
      </c>
      <c r="BF47" s="105">
        <f t="shared" si="137"/>
        <v>0</v>
      </c>
      <c r="BG47" s="105">
        <f t="shared" si="137"/>
        <v>0</v>
      </c>
      <c r="BH47" s="105">
        <f t="shared" si="137"/>
        <v>0</v>
      </c>
      <c r="BI47" s="105">
        <f t="shared" si="137"/>
        <v>0</v>
      </c>
      <c r="BJ47" s="108"/>
      <c r="BK47" s="105">
        <f t="shared" si="133"/>
        <v>0</v>
      </c>
      <c r="BL47" s="105">
        <f t="shared" si="133"/>
        <v>0</v>
      </c>
      <c r="BM47" s="105">
        <f t="shared" si="133"/>
        <v>0</v>
      </c>
      <c r="BN47" s="105">
        <f t="shared" si="133"/>
        <v>0</v>
      </c>
      <c r="BO47" s="105">
        <f t="shared" si="133"/>
        <v>0</v>
      </c>
      <c r="BP47" s="105">
        <f t="shared" si="133"/>
        <v>0</v>
      </c>
      <c r="BQ47" s="105">
        <f t="shared" si="133"/>
        <v>0</v>
      </c>
      <c r="BR47" s="105">
        <f t="shared" si="133"/>
        <v>0</v>
      </c>
      <c r="BS47" s="105">
        <f t="shared" si="133"/>
        <v>0</v>
      </c>
      <c r="BT47" s="105">
        <f t="shared" si="133"/>
        <v>0</v>
      </c>
      <c r="BU47" s="105">
        <f t="shared" si="133"/>
        <v>0</v>
      </c>
      <c r="BV47" s="105">
        <f t="shared" si="133"/>
        <v>0</v>
      </c>
      <c r="BW47" s="105">
        <f t="shared" si="133"/>
        <v>0</v>
      </c>
      <c r="BX47" s="105">
        <f t="shared" si="133"/>
        <v>0</v>
      </c>
      <c r="BY47" s="105">
        <f t="shared" si="133"/>
        <v>0</v>
      </c>
      <c r="BZ47" s="105">
        <f t="shared" si="129"/>
        <v>0</v>
      </c>
      <c r="CA47" s="105">
        <f t="shared" si="126"/>
        <v>0</v>
      </c>
      <c r="CB47" s="105">
        <f t="shared" si="126"/>
        <v>0</v>
      </c>
      <c r="CC47" s="105">
        <f t="shared" si="126"/>
        <v>0</v>
      </c>
      <c r="CD47" s="105">
        <f t="shared" si="126"/>
        <v>0</v>
      </c>
      <c r="CE47" s="105">
        <f t="shared" si="126"/>
        <v>0</v>
      </c>
      <c r="CF47" s="105">
        <f t="shared" si="126"/>
        <v>0</v>
      </c>
      <c r="CG47" s="105">
        <f t="shared" si="126"/>
        <v>0</v>
      </c>
      <c r="CH47" s="105">
        <f t="shared" si="126"/>
        <v>0</v>
      </c>
      <c r="CI47" s="105">
        <f t="shared" si="130"/>
        <v>0</v>
      </c>
      <c r="CJ47" s="105">
        <f t="shared" si="130"/>
        <v>0</v>
      </c>
      <c r="CK47" s="105">
        <f t="shared" si="130"/>
        <v>0</v>
      </c>
      <c r="CL47" s="105">
        <f t="shared" si="130"/>
        <v>0</v>
      </c>
      <c r="CM47" s="105">
        <f t="shared" si="130"/>
        <v>0</v>
      </c>
      <c r="CN47" s="105">
        <f t="shared" si="130"/>
        <v>0</v>
      </c>
      <c r="CO47" s="105">
        <f t="shared" si="130"/>
        <v>0</v>
      </c>
      <c r="CP47" s="105">
        <f t="shared" si="130"/>
        <v>0</v>
      </c>
      <c r="CQ47" s="105">
        <f t="shared" si="130"/>
        <v>0</v>
      </c>
      <c r="CR47" s="105">
        <f t="shared" si="130"/>
        <v>0</v>
      </c>
      <c r="CS47" s="105">
        <f t="shared" si="130"/>
        <v>0</v>
      </c>
      <c r="CT47" s="105">
        <f t="shared" si="130"/>
        <v>0</v>
      </c>
      <c r="CU47" s="105">
        <f t="shared" si="130"/>
        <v>0</v>
      </c>
      <c r="CV47" s="105">
        <f t="shared" si="130"/>
        <v>0</v>
      </c>
      <c r="CW47" s="105">
        <f t="shared" si="130"/>
        <v>0</v>
      </c>
      <c r="CX47" s="105">
        <f t="shared" si="130"/>
        <v>0</v>
      </c>
      <c r="CY47" s="105">
        <f t="shared" si="130"/>
        <v>0</v>
      </c>
      <c r="CZ47" s="105">
        <f t="shared" si="130"/>
        <v>0</v>
      </c>
      <c r="DA47" s="105">
        <f t="shared" si="130"/>
        <v>0</v>
      </c>
      <c r="DB47" s="105">
        <f t="shared" si="130"/>
        <v>0</v>
      </c>
      <c r="DC47" s="105">
        <f t="shared" si="130"/>
        <v>0</v>
      </c>
      <c r="DD47" s="105">
        <f t="shared" si="130"/>
        <v>0</v>
      </c>
      <c r="DE47" s="105">
        <f t="shared" si="130"/>
        <v>0</v>
      </c>
      <c r="DF47" s="105">
        <f t="shared" si="130"/>
        <v>0</v>
      </c>
      <c r="DG47" s="108"/>
      <c r="DH47" s="105">
        <f t="shared" si="134"/>
        <v>0</v>
      </c>
      <c r="DI47" s="105">
        <f t="shared" si="134"/>
        <v>0</v>
      </c>
      <c r="DJ47" s="105">
        <f t="shared" si="134"/>
        <v>0</v>
      </c>
      <c r="DK47" s="105">
        <f t="shared" si="134"/>
        <v>0</v>
      </c>
      <c r="DL47" s="105">
        <f t="shared" si="134"/>
        <v>0</v>
      </c>
      <c r="DM47" s="105">
        <f t="shared" si="134"/>
        <v>0</v>
      </c>
      <c r="DN47" s="105">
        <f t="shared" si="134"/>
        <v>0</v>
      </c>
      <c r="DO47" s="105">
        <f t="shared" si="134"/>
        <v>0</v>
      </c>
      <c r="DP47" s="105">
        <f t="shared" si="134"/>
        <v>0</v>
      </c>
      <c r="DQ47" s="105">
        <f t="shared" si="134"/>
        <v>0</v>
      </c>
      <c r="DR47" s="105">
        <f t="shared" si="134"/>
        <v>0</v>
      </c>
      <c r="DS47" s="105">
        <f t="shared" si="134"/>
        <v>0</v>
      </c>
      <c r="DT47" s="105">
        <f t="shared" si="134"/>
        <v>0</v>
      </c>
      <c r="DU47" s="105">
        <f t="shared" si="134"/>
        <v>0</v>
      </c>
      <c r="DV47" s="105">
        <f t="shared" si="134"/>
        <v>0</v>
      </c>
      <c r="DW47" s="105">
        <f t="shared" si="131"/>
        <v>0</v>
      </c>
      <c r="DX47" s="105">
        <f t="shared" si="127"/>
        <v>0</v>
      </c>
      <c r="DY47" s="105">
        <f t="shared" si="127"/>
        <v>0</v>
      </c>
      <c r="DZ47" s="105">
        <f t="shared" si="127"/>
        <v>0</v>
      </c>
      <c r="EA47" s="105">
        <f t="shared" si="127"/>
        <v>0</v>
      </c>
      <c r="EB47" s="105">
        <f t="shared" si="127"/>
        <v>0</v>
      </c>
      <c r="EC47" s="105">
        <f t="shared" si="127"/>
        <v>0</v>
      </c>
      <c r="ED47" s="105">
        <f t="shared" si="127"/>
        <v>0</v>
      </c>
      <c r="EE47" s="105">
        <f t="shared" si="127"/>
        <v>0</v>
      </c>
      <c r="EF47" s="105">
        <f t="shared" si="132"/>
        <v>0</v>
      </c>
      <c r="EG47" s="105">
        <f t="shared" si="132"/>
        <v>0</v>
      </c>
      <c r="EH47" s="105">
        <f t="shared" si="132"/>
        <v>0</v>
      </c>
      <c r="EI47" s="105">
        <f t="shared" si="132"/>
        <v>0</v>
      </c>
      <c r="EJ47" s="105">
        <f t="shared" si="132"/>
        <v>0</v>
      </c>
      <c r="EK47" s="105">
        <f t="shared" si="132"/>
        <v>0</v>
      </c>
      <c r="EL47" s="105">
        <f t="shared" si="132"/>
        <v>0</v>
      </c>
      <c r="EM47" s="105">
        <f t="shared" si="132"/>
        <v>0</v>
      </c>
      <c r="EN47" s="105">
        <f t="shared" si="132"/>
        <v>0</v>
      </c>
      <c r="EO47" s="105">
        <f t="shared" si="132"/>
        <v>0</v>
      </c>
      <c r="EP47" s="105">
        <f t="shared" si="132"/>
        <v>0</v>
      </c>
      <c r="EQ47" s="105">
        <f t="shared" si="132"/>
        <v>0</v>
      </c>
      <c r="ER47" s="105">
        <f t="shared" si="132"/>
        <v>0</v>
      </c>
      <c r="ES47" s="105">
        <f t="shared" si="132"/>
        <v>0</v>
      </c>
      <c r="ET47" s="105">
        <f t="shared" si="132"/>
        <v>0</v>
      </c>
      <c r="EU47" s="105">
        <f t="shared" si="132"/>
        <v>0</v>
      </c>
      <c r="EV47" s="105">
        <f t="shared" si="132"/>
        <v>0</v>
      </c>
      <c r="EW47" s="105">
        <f t="shared" si="132"/>
        <v>0</v>
      </c>
      <c r="EX47" s="105">
        <f t="shared" si="132"/>
        <v>0</v>
      </c>
      <c r="EY47" s="105">
        <f t="shared" si="132"/>
        <v>0</v>
      </c>
      <c r="EZ47" s="105">
        <f t="shared" si="132"/>
        <v>0</v>
      </c>
      <c r="FA47" s="105">
        <f t="shared" si="132"/>
        <v>0</v>
      </c>
      <c r="FB47" s="105">
        <f t="shared" si="132"/>
        <v>0</v>
      </c>
      <c r="FC47" s="105">
        <f t="shared" si="132"/>
        <v>0</v>
      </c>
      <c r="FD47" s="45"/>
      <c r="FE47" s="113">
        <v>1</v>
      </c>
      <c r="FF47" s="77" t="str">
        <f>Paramètres!O34</f>
        <v>Belgique</v>
      </c>
      <c r="FG47" s="76">
        <f>Paramètres!P34</f>
        <v>0</v>
      </c>
      <c r="FH47" s="80">
        <f>Paramètres!Q34</f>
        <v>0</v>
      </c>
      <c r="FI47" s="80">
        <f>Paramètres!R34</f>
        <v>0</v>
      </c>
      <c r="FJ47" s="80">
        <f>Paramètres!S34</f>
        <v>0</v>
      </c>
      <c r="FL47" s="117" t="s">
        <v>158</v>
      </c>
      <c r="FM47" s="200"/>
      <c r="FN47" s="215"/>
      <c r="FO47" s="204">
        <f>FM47+FN47/10</f>
        <v>0</v>
      </c>
      <c r="FP47" s="206">
        <f>FL48</f>
        <v>0</v>
      </c>
      <c r="FQ47" s="2"/>
      <c r="FR47" s="38"/>
      <c r="FS47" s="8" t="s">
        <v>0</v>
      </c>
      <c r="FT47" s="4" t="s">
        <v>1</v>
      </c>
      <c r="FU47" s="8" t="s">
        <v>70</v>
      </c>
      <c r="FV47" s="8" t="s">
        <v>71</v>
      </c>
      <c r="FW47" s="2"/>
      <c r="FX47" s="9"/>
      <c r="FY47" s="11"/>
      <c r="FZ47" s="2"/>
      <c r="GA47" s="2"/>
      <c r="GC47" s="2"/>
      <c r="GD47" s="2"/>
      <c r="GE47" s="2"/>
      <c r="GF47" s="2"/>
      <c r="GG47" s="2"/>
      <c r="GH47" s="2"/>
      <c r="GI47" s="2"/>
      <c r="GM47" s="2"/>
    </row>
    <row r="48" spans="2:195" ht="18.7" customHeight="1" x14ac:dyDescent="0.2">
      <c r="B48" s="48" t="s">
        <v>111</v>
      </c>
      <c r="C48" s="48" t="s">
        <v>113</v>
      </c>
      <c r="D48" s="2"/>
      <c r="E48" s="238"/>
      <c r="F48" s="48" t="str">
        <f>VLOOKUP(B48,Paramètres!$C$10:$D$57,2,0)</f>
        <v>Belgique</v>
      </c>
      <c r="G48" s="65"/>
      <c r="H48" s="66"/>
      <c r="I48" s="48" t="str">
        <f>VLOOKUP(C48,Paramètres!$C$10:$D$57,2,0)</f>
        <v>Iran</v>
      </c>
      <c r="J48" s="175">
        <v>46194</v>
      </c>
      <c r="K48" s="92" t="s">
        <v>191</v>
      </c>
      <c r="L48" s="49" t="str">
        <f t="shared" si="128"/>
        <v>Non joué</v>
      </c>
      <c r="M48" s="103"/>
      <c r="N48" s="105">
        <f t="shared" si="135"/>
        <v>0</v>
      </c>
      <c r="O48" s="105">
        <f t="shared" si="135"/>
        <v>0</v>
      </c>
      <c r="P48" s="105">
        <f t="shared" si="135"/>
        <v>0</v>
      </c>
      <c r="Q48" s="105">
        <f t="shared" si="135"/>
        <v>0</v>
      </c>
      <c r="R48" s="105">
        <f t="shared" si="135"/>
        <v>0</v>
      </c>
      <c r="S48" s="105">
        <f t="shared" si="135"/>
        <v>0</v>
      </c>
      <c r="T48" s="105">
        <f t="shared" si="135"/>
        <v>0</v>
      </c>
      <c r="U48" s="105">
        <f t="shared" si="135"/>
        <v>0</v>
      </c>
      <c r="V48" s="105">
        <f t="shared" si="135"/>
        <v>0</v>
      </c>
      <c r="W48" s="105">
        <f t="shared" si="135"/>
        <v>0</v>
      </c>
      <c r="X48" s="105">
        <f t="shared" si="135"/>
        <v>0</v>
      </c>
      <c r="Y48" s="105">
        <f t="shared" si="135"/>
        <v>0</v>
      </c>
      <c r="Z48" s="105">
        <f t="shared" si="135"/>
        <v>0</v>
      </c>
      <c r="AA48" s="105">
        <f t="shared" si="135"/>
        <v>0</v>
      </c>
      <c r="AB48" s="105">
        <f t="shared" si="135"/>
        <v>0</v>
      </c>
      <c r="AC48" s="105">
        <f t="shared" si="135"/>
        <v>0</v>
      </c>
      <c r="AD48" s="105">
        <f t="shared" si="136"/>
        <v>0</v>
      </c>
      <c r="AE48" s="105">
        <f t="shared" si="136"/>
        <v>0</v>
      </c>
      <c r="AF48" s="105">
        <f t="shared" si="136"/>
        <v>0</v>
      </c>
      <c r="AG48" s="105">
        <f t="shared" si="136"/>
        <v>0</v>
      </c>
      <c r="AH48" s="105">
        <f t="shared" si="136"/>
        <v>0</v>
      </c>
      <c r="AI48" s="105">
        <f t="shared" si="136"/>
        <v>0</v>
      </c>
      <c r="AJ48" s="105">
        <f t="shared" si="136"/>
        <v>0</v>
      </c>
      <c r="AK48" s="105">
        <f t="shared" si="136"/>
        <v>0</v>
      </c>
      <c r="AL48" s="105">
        <f t="shared" si="137"/>
        <v>0</v>
      </c>
      <c r="AM48" s="105">
        <f t="shared" si="137"/>
        <v>0</v>
      </c>
      <c r="AN48" s="105">
        <f t="shared" si="137"/>
        <v>0</v>
      </c>
      <c r="AO48" s="105">
        <f t="shared" si="137"/>
        <v>0</v>
      </c>
      <c r="AP48" s="105">
        <f t="shared" si="137"/>
        <v>0</v>
      </c>
      <c r="AQ48" s="105">
        <f t="shared" si="137"/>
        <v>0</v>
      </c>
      <c r="AR48" s="105">
        <f t="shared" si="137"/>
        <v>0</v>
      </c>
      <c r="AS48" s="105">
        <f t="shared" si="137"/>
        <v>0</v>
      </c>
      <c r="AT48" s="105">
        <f t="shared" si="137"/>
        <v>0</v>
      </c>
      <c r="AU48" s="105">
        <f t="shared" si="137"/>
        <v>0</v>
      </c>
      <c r="AV48" s="105">
        <f t="shared" si="137"/>
        <v>0</v>
      </c>
      <c r="AW48" s="105">
        <f t="shared" si="137"/>
        <v>0</v>
      </c>
      <c r="AX48" s="105">
        <f t="shared" si="137"/>
        <v>0</v>
      </c>
      <c r="AY48" s="105">
        <f t="shared" si="137"/>
        <v>0</v>
      </c>
      <c r="AZ48" s="105">
        <f t="shared" si="137"/>
        <v>0</v>
      </c>
      <c r="BA48" s="105">
        <f t="shared" si="137"/>
        <v>0</v>
      </c>
      <c r="BB48" s="105">
        <f t="shared" si="137"/>
        <v>0</v>
      </c>
      <c r="BC48" s="105">
        <f t="shared" si="137"/>
        <v>0</v>
      </c>
      <c r="BD48" s="105">
        <f t="shared" si="137"/>
        <v>0</v>
      </c>
      <c r="BE48" s="105">
        <f t="shared" si="137"/>
        <v>0</v>
      </c>
      <c r="BF48" s="105">
        <f t="shared" si="137"/>
        <v>0</v>
      </c>
      <c r="BG48" s="105">
        <f t="shared" si="137"/>
        <v>0</v>
      </c>
      <c r="BH48" s="105">
        <f t="shared" si="137"/>
        <v>0</v>
      </c>
      <c r="BI48" s="105">
        <f t="shared" si="137"/>
        <v>0</v>
      </c>
      <c r="BJ48" s="108"/>
      <c r="BK48" s="105">
        <f t="shared" si="133"/>
        <v>0</v>
      </c>
      <c r="BL48" s="105">
        <f t="shared" si="133"/>
        <v>0</v>
      </c>
      <c r="BM48" s="105">
        <f t="shared" si="133"/>
        <v>0</v>
      </c>
      <c r="BN48" s="105">
        <f t="shared" si="133"/>
        <v>0</v>
      </c>
      <c r="BO48" s="105">
        <f t="shared" si="133"/>
        <v>0</v>
      </c>
      <c r="BP48" s="105">
        <f t="shared" si="133"/>
        <v>0</v>
      </c>
      <c r="BQ48" s="105">
        <f t="shared" si="133"/>
        <v>0</v>
      </c>
      <c r="BR48" s="105">
        <f t="shared" si="133"/>
        <v>0</v>
      </c>
      <c r="BS48" s="105">
        <f t="shared" si="133"/>
        <v>0</v>
      </c>
      <c r="BT48" s="105">
        <f t="shared" si="133"/>
        <v>0</v>
      </c>
      <c r="BU48" s="105">
        <f t="shared" si="133"/>
        <v>0</v>
      </c>
      <c r="BV48" s="105">
        <f t="shared" si="133"/>
        <v>0</v>
      </c>
      <c r="BW48" s="105">
        <f t="shared" si="133"/>
        <v>0</v>
      </c>
      <c r="BX48" s="105">
        <f t="shared" si="133"/>
        <v>0</v>
      </c>
      <c r="BY48" s="105">
        <f t="shared" si="133"/>
        <v>0</v>
      </c>
      <c r="BZ48" s="105">
        <f t="shared" si="129"/>
        <v>0</v>
      </c>
      <c r="CA48" s="105">
        <f t="shared" si="126"/>
        <v>0</v>
      </c>
      <c r="CB48" s="105">
        <f t="shared" si="126"/>
        <v>0</v>
      </c>
      <c r="CC48" s="105">
        <f t="shared" si="126"/>
        <v>0</v>
      </c>
      <c r="CD48" s="105">
        <f t="shared" si="126"/>
        <v>0</v>
      </c>
      <c r="CE48" s="105">
        <f t="shared" si="126"/>
        <v>0</v>
      </c>
      <c r="CF48" s="105">
        <f t="shared" si="126"/>
        <v>0</v>
      </c>
      <c r="CG48" s="105">
        <f t="shared" si="126"/>
        <v>0</v>
      </c>
      <c r="CH48" s="105">
        <f t="shared" si="126"/>
        <v>0</v>
      </c>
      <c r="CI48" s="105">
        <f t="shared" si="130"/>
        <v>0</v>
      </c>
      <c r="CJ48" s="105">
        <f t="shared" si="130"/>
        <v>0</v>
      </c>
      <c r="CK48" s="105">
        <f t="shared" si="130"/>
        <v>0</v>
      </c>
      <c r="CL48" s="105">
        <f t="shared" si="130"/>
        <v>0</v>
      </c>
      <c r="CM48" s="105">
        <f t="shared" si="130"/>
        <v>0</v>
      </c>
      <c r="CN48" s="105">
        <f t="shared" si="130"/>
        <v>0</v>
      </c>
      <c r="CO48" s="105">
        <f t="shared" si="130"/>
        <v>0</v>
      </c>
      <c r="CP48" s="105">
        <f t="shared" si="130"/>
        <v>0</v>
      </c>
      <c r="CQ48" s="105">
        <f t="shared" si="130"/>
        <v>0</v>
      </c>
      <c r="CR48" s="105">
        <f t="shared" si="130"/>
        <v>0</v>
      </c>
      <c r="CS48" s="105">
        <f t="shared" si="130"/>
        <v>0</v>
      </c>
      <c r="CT48" s="105">
        <f t="shared" si="130"/>
        <v>0</v>
      </c>
      <c r="CU48" s="105">
        <f t="shared" si="130"/>
        <v>0</v>
      </c>
      <c r="CV48" s="105">
        <f t="shared" si="130"/>
        <v>0</v>
      </c>
      <c r="CW48" s="105">
        <f t="shared" si="130"/>
        <v>0</v>
      </c>
      <c r="CX48" s="105">
        <f t="shared" si="130"/>
        <v>0</v>
      </c>
      <c r="CY48" s="105">
        <f t="shared" si="130"/>
        <v>0</v>
      </c>
      <c r="CZ48" s="105">
        <f t="shared" si="130"/>
        <v>0</v>
      </c>
      <c r="DA48" s="105">
        <f t="shared" si="130"/>
        <v>0</v>
      </c>
      <c r="DB48" s="105">
        <f t="shared" si="130"/>
        <v>0</v>
      </c>
      <c r="DC48" s="105">
        <f t="shared" si="130"/>
        <v>0</v>
      </c>
      <c r="DD48" s="105">
        <f t="shared" si="130"/>
        <v>0</v>
      </c>
      <c r="DE48" s="105">
        <f t="shared" si="130"/>
        <v>0</v>
      </c>
      <c r="DF48" s="105">
        <f t="shared" si="130"/>
        <v>0</v>
      </c>
      <c r="DG48" s="108"/>
      <c r="DH48" s="105">
        <f t="shared" si="134"/>
        <v>0</v>
      </c>
      <c r="DI48" s="105">
        <f t="shared" si="134"/>
        <v>0</v>
      </c>
      <c r="DJ48" s="105">
        <f t="shared" si="134"/>
        <v>0</v>
      </c>
      <c r="DK48" s="105">
        <f t="shared" si="134"/>
        <v>0</v>
      </c>
      <c r="DL48" s="105">
        <f t="shared" si="134"/>
        <v>0</v>
      </c>
      <c r="DM48" s="105">
        <f t="shared" si="134"/>
        <v>0</v>
      </c>
      <c r="DN48" s="105">
        <f t="shared" si="134"/>
        <v>0</v>
      </c>
      <c r="DO48" s="105">
        <f t="shared" si="134"/>
        <v>0</v>
      </c>
      <c r="DP48" s="105">
        <f t="shared" si="134"/>
        <v>0</v>
      </c>
      <c r="DQ48" s="105">
        <f t="shared" si="134"/>
        <v>0</v>
      </c>
      <c r="DR48" s="105">
        <f t="shared" si="134"/>
        <v>0</v>
      </c>
      <c r="DS48" s="105">
        <f t="shared" si="134"/>
        <v>0</v>
      </c>
      <c r="DT48" s="105">
        <f t="shared" si="134"/>
        <v>0</v>
      </c>
      <c r="DU48" s="105">
        <f t="shared" si="134"/>
        <v>0</v>
      </c>
      <c r="DV48" s="105">
        <f t="shared" si="134"/>
        <v>0</v>
      </c>
      <c r="DW48" s="105">
        <f t="shared" si="131"/>
        <v>0</v>
      </c>
      <c r="DX48" s="105">
        <f t="shared" si="127"/>
        <v>0</v>
      </c>
      <c r="DY48" s="105">
        <f t="shared" si="127"/>
        <v>0</v>
      </c>
      <c r="DZ48" s="105">
        <f t="shared" si="127"/>
        <v>0</v>
      </c>
      <c r="EA48" s="105">
        <f t="shared" si="127"/>
        <v>0</v>
      </c>
      <c r="EB48" s="105">
        <f t="shared" si="127"/>
        <v>0</v>
      </c>
      <c r="EC48" s="105">
        <f t="shared" si="127"/>
        <v>0</v>
      </c>
      <c r="ED48" s="105">
        <f t="shared" si="127"/>
        <v>0</v>
      </c>
      <c r="EE48" s="105">
        <f t="shared" si="127"/>
        <v>0</v>
      </c>
      <c r="EF48" s="105">
        <f t="shared" si="132"/>
        <v>0</v>
      </c>
      <c r="EG48" s="105">
        <f t="shared" si="132"/>
        <v>0</v>
      </c>
      <c r="EH48" s="105">
        <f t="shared" si="132"/>
        <v>0</v>
      </c>
      <c r="EI48" s="105">
        <f t="shared" si="132"/>
        <v>0</v>
      </c>
      <c r="EJ48" s="105">
        <f t="shared" si="132"/>
        <v>0</v>
      </c>
      <c r="EK48" s="105">
        <f t="shared" si="132"/>
        <v>0</v>
      </c>
      <c r="EL48" s="105">
        <f t="shared" si="132"/>
        <v>0</v>
      </c>
      <c r="EM48" s="105">
        <f t="shared" si="132"/>
        <v>0</v>
      </c>
      <c r="EN48" s="105">
        <f t="shared" si="132"/>
        <v>0</v>
      </c>
      <c r="EO48" s="105">
        <f t="shared" si="132"/>
        <v>0</v>
      </c>
      <c r="EP48" s="105">
        <f t="shared" si="132"/>
        <v>0</v>
      </c>
      <c r="EQ48" s="105">
        <f t="shared" si="132"/>
        <v>0</v>
      </c>
      <c r="ER48" s="105">
        <f t="shared" si="132"/>
        <v>0</v>
      </c>
      <c r="ES48" s="105">
        <f t="shared" si="132"/>
        <v>0</v>
      </c>
      <c r="ET48" s="105">
        <f t="shared" si="132"/>
        <v>0</v>
      </c>
      <c r="EU48" s="105">
        <f t="shared" si="132"/>
        <v>0</v>
      </c>
      <c r="EV48" s="105">
        <f t="shared" si="132"/>
        <v>0</v>
      </c>
      <c r="EW48" s="105">
        <f t="shared" si="132"/>
        <v>0</v>
      </c>
      <c r="EX48" s="105">
        <f t="shared" si="132"/>
        <v>0</v>
      </c>
      <c r="EY48" s="105">
        <f t="shared" si="132"/>
        <v>0</v>
      </c>
      <c r="EZ48" s="105">
        <f t="shared" si="132"/>
        <v>0</v>
      </c>
      <c r="FA48" s="105">
        <f t="shared" si="132"/>
        <v>0</v>
      </c>
      <c r="FB48" s="105">
        <f t="shared" si="132"/>
        <v>0</v>
      </c>
      <c r="FC48" s="105">
        <f t="shared" si="132"/>
        <v>0</v>
      </c>
      <c r="FD48" s="45"/>
      <c r="FE48" s="113">
        <v>2</v>
      </c>
      <c r="FF48" s="77" t="str">
        <f>Paramètres!O35</f>
        <v>Egypte</v>
      </c>
      <c r="FG48" s="76">
        <f>Paramètres!P35</f>
        <v>0</v>
      </c>
      <c r="FH48" s="80">
        <f>Paramètres!Q35</f>
        <v>0</v>
      </c>
      <c r="FI48" s="80">
        <f>Paramètres!R35</f>
        <v>0</v>
      </c>
      <c r="FJ48" s="80">
        <f>Paramètres!S35</f>
        <v>0</v>
      </c>
      <c r="FL48" s="136"/>
      <c r="FM48" s="207"/>
      <c r="FN48" s="216"/>
      <c r="FO48" s="209"/>
      <c r="FP48" s="210"/>
      <c r="FQ48" s="2"/>
      <c r="FR48" s="195" t="str">
        <f>IF(ISBLANK(FM45),"",VLOOKUP(LARGE(FO45:FO48,1),FO45:FP48,2,0))</f>
        <v/>
      </c>
      <c r="FS48" s="199"/>
      <c r="FT48" s="201"/>
      <c r="FU48" s="203">
        <f>FS48+FT48/10</f>
        <v>0</v>
      </c>
      <c r="FV48" s="205" t="str">
        <f>FR48</f>
        <v/>
      </c>
      <c r="FW48" s="2"/>
      <c r="FX48" s="9"/>
      <c r="FY48" s="11"/>
      <c r="FZ48" s="2"/>
      <c r="GA48" s="2"/>
      <c r="GC48" s="2"/>
      <c r="GD48" s="2"/>
      <c r="GE48" s="2"/>
      <c r="GF48" s="2"/>
      <c r="GG48" s="2"/>
      <c r="GH48" s="2"/>
      <c r="GI48" s="2"/>
      <c r="GJ48" s="9"/>
      <c r="GK48" s="11"/>
      <c r="GL48" s="2"/>
      <c r="GM48" s="2"/>
    </row>
    <row r="49" spans="2:195" ht="18.7" customHeight="1" x14ac:dyDescent="0.25">
      <c r="B49" s="48" t="s">
        <v>112</v>
      </c>
      <c r="C49" s="48" t="s">
        <v>114</v>
      </c>
      <c r="D49" s="2"/>
      <c r="E49" s="238"/>
      <c r="F49" s="48" t="str">
        <f>VLOOKUP(B49,Paramètres!$C$10:$D$57,2,0)</f>
        <v>Egypte</v>
      </c>
      <c r="G49" s="65"/>
      <c r="H49" s="66"/>
      <c r="I49" s="48" t="str">
        <f>VLOOKUP(C49,Paramètres!$C$10:$D$57,2,0)</f>
        <v>Nouvelle-Zélande</v>
      </c>
      <c r="J49" s="175">
        <v>46194</v>
      </c>
      <c r="K49" s="95" t="s">
        <v>192</v>
      </c>
      <c r="L49" s="49" t="str">
        <f t="shared" si="128"/>
        <v>Non joué</v>
      </c>
      <c r="M49" s="103"/>
      <c r="N49" s="105">
        <f t="shared" si="135"/>
        <v>0</v>
      </c>
      <c r="O49" s="105">
        <f t="shared" si="135"/>
        <v>0</v>
      </c>
      <c r="P49" s="105">
        <f t="shared" si="135"/>
        <v>0</v>
      </c>
      <c r="Q49" s="105">
        <f t="shared" si="135"/>
        <v>0</v>
      </c>
      <c r="R49" s="105">
        <f t="shared" si="135"/>
        <v>0</v>
      </c>
      <c r="S49" s="105">
        <f t="shared" si="135"/>
        <v>0</v>
      </c>
      <c r="T49" s="105">
        <f t="shared" si="135"/>
        <v>0</v>
      </c>
      <c r="U49" s="105">
        <f t="shared" si="135"/>
        <v>0</v>
      </c>
      <c r="V49" s="105">
        <f t="shared" si="135"/>
        <v>0</v>
      </c>
      <c r="W49" s="105">
        <f t="shared" si="135"/>
        <v>0</v>
      </c>
      <c r="X49" s="105">
        <f t="shared" si="135"/>
        <v>0</v>
      </c>
      <c r="Y49" s="105">
        <f t="shared" si="135"/>
        <v>0</v>
      </c>
      <c r="Z49" s="105">
        <f t="shared" si="135"/>
        <v>0</v>
      </c>
      <c r="AA49" s="105">
        <f t="shared" si="135"/>
        <v>0</v>
      </c>
      <c r="AB49" s="105">
        <f t="shared" si="135"/>
        <v>0</v>
      </c>
      <c r="AC49" s="105">
        <f t="shared" si="135"/>
        <v>0</v>
      </c>
      <c r="AD49" s="105">
        <f t="shared" si="136"/>
        <v>0</v>
      </c>
      <c r="AE49" s="105">
        <f t="shared" si="136"/>
        <v>0</v>
      </c>
      <c r="AF49" s="105">
        <f t="shared" si="136"/>
        <v>0</v>
      </c>
      <c r="AG49" s="105">
        <f t="shared" si="136"/>
        <v>0</v>
      </c>
      <c r="AH49" s="105">
        <f t="shared" si="136"/>
        <v>0</v>
      </c>
      <c r="AI49" s="105">
        <f t="shared" si="136"/>
        <v>0</v>
      </c>
      <c r="AJ49" s="105">
        <f t="shared" si="136"/>
        <v>0</v>
      </c>
      <c r="AK49" s="105">
        <f t="shared" si="136"/>
        <v>0</v>
      </c>
      <c r="AL49" s="105">
        <f t="shared" si="137"/>
        <v>0</v>
      </c>
      <c r="AM49" s="105">
        <f t="shared" si="137"/>
        <v>0</v>
      </c>
      <c r="AN49" s="105">
        <f t="shared" si="137"/>
        <v>0</v>
      </c>
      <c r="AO49" s="105">
        <f t="shared" si="137"/>
        <v>0</v>
      </c>
      <c r="AP49" s="105">
        <f t="shared" si="137"/>
        <v>0</v>
      </c>
      <c r="AQ49" s="105">
        <f t="shared" si="137"/>
        <v>0</v>
      </c>
      <c r="AR49" s="105">
        <f t="shared" si="137"/>
        <v>0</v>
      </c>
      <c r="AS49" s="105">
        <f t="shared" si="137"/>
        <v>0</v>
      </c>
      <c r="AT49" s="105">
        <f t="shared" si="137"/>
        <v>0</v>
      </c>
      <c r="AU49" s="105">
        <f t="shared" si="137"/>
        <v>0</v>
      </c>
      <c r="AV49" s="105">
        <f t="shared" si="137"/>
        <v>0</v>
      </c>
      <c r="AW49" s="105">
        <f t="shared" si="137"/>
        <v>0</v>
      </c>
      <c r="AX49" s="105">
        <f t="shared" si="137"/>
        <v>0</v>
      </c>
      <c r="AY49" s="105">
        <f t="shared" si="137"/>
        <v>0</v>
      </c>
      <c r="AZ49" s="105">
        <f t="shared" si="137"/>
        <v>0</v>
      </c>
      <c r="BA49" s="105">
        <f t="shared" si="137"/>
        <v>0</v>
      </c>
      <c r="BB49" s="105">
        <f t="shared" si="137"/>
        <v>0</v>
      </c>
      <c r="BC49" s="105">
        <f t="shared" si="137"/>
        <v>0</v>
      </c>
      <c r="BD49" s="105">
        <f t="shared" si="137"/>
        <v>0</v>
      </c>
      <c r="BE49" s="105">
        <f t="shared" si="137"/>
        <v>0</v>
      </c>
      <c r="BF49" s="105">
        <f t="shared" si="137"/>
        <v>0</v>
      </c>
      <c r="BG49" s="105">
        <f t="shared" si="137"/>
        <v>0</v>
      </c>
      <c r="BH49" s="105">
        <f t="shared" si="137"/>
        <v>0</v>
      </c>
      <c r="BI49" s="105">
        <f t="shared" si="137"/>
        <v>0</v>
      </c>
      <c r="BJ49" s="108"/>
      <c r="BK49" s="105">
        <f t="shared" si="133"/>
        <v>0</v>
      </c>
      <c r="BL49" s="105">
        <f t="shared" si="133"/>
        <v>0</v>
      </c>
      <c r="BM49" s="105">
        <f t="shared" si="133"/>
        <v>0</v>
      </c>
      <c r="BN49" s="105">
        <f t="shared" si="133"/>
        <v>0</v>
      </c>
      <c r="BO49" s="105">
        <f t="shared" si="133"/>
        <v>0</v>
      </c>
      <c r="BP49" s="105">
        <f t="shared" si="133"/>
        <v>0</v>
      </c>
      <c r="BQ49" s="105">
        <f t="shared" si="133"/>
        <v>0</v>
      </c>
      <c r="BR49" s="105">
        <f t="shared" si="133"/>
        <v>0</v>
      </c>
      <c r="BS49" s="105">
        <f t="shared" si="133"/>
        <v>0</v>
      </c>
      <c r="BT49" s="105">
        <f t="shared" si="133"/>
        <v>0</v>
      </c>
      <c r="BU49" s="105">
        <f t="shared" si="133"/>
        <v>0</v>
      </c>
      <c r="BV49" s="105">
        <f t="shared" si="133"/>
        <v>0</v>
      </c>
      <c r="BW49" s="105">
        <f t="shared" si="133"/>
        <v>0</v>
      </c>
      <c r="BX49" s="105">
        <f t="shared" si="133"/>
        <v>0</v>
      </c>
      <c r="BY49" s="105">
        <f t="shared" si="133"/>
        <v>0</v>
      </c>
      <c r="BZ49" s="105">
        <f t="shared" si="129"/>
        <v>0</v>
      </c>
      <c r="CA49" s="105">
        <f t="shared" si="126"/>
        <v>0</v>
      </c>
      <c r="CB49" s="105">
        <f t="shared" si="126"/>
        <v>0</v>
      </c>
      <c r="CC49" s="105">
        <f t="shared" si="126"/>
        <v>0</v>
      </c>
      <c r="CD49" s="105">
        <f t="shared" si="126"/>
        <v>0</v>
      </c>
      <c r="CE49" s="105">
        <f t="shared" si="126"/>
        <v>0</v>
      </c>
      <c r="CF49" s="105">
        <f t="shared" si="126"/>
        <v>0</v>
      </c>
      <c r="CG49" s="105">
        <f t="shared" si="126"/>
        <v>0</v>
      </c>
      <c r="CH49" s="105">
        <f t="shared" si="126"/>
        <v>0</v>
      </c>
      <c r="CI49" s="105">
        <f t="shared" si="130"/>
        <v>0</v>
      </c>
      <c r="CJ49" s="105">
        <f t="shared" si="130"/>
        <v>0</v>
      </c>
      <c r="CK49" s="105">
        <f t="shared" si="130"/>
        <v>0</v>
      </c>
      <c r="CL49" s="105">
        <f t="shared" si="130"/>
        <v>0</v>
      </c>
      <c r="CM49" s="105">
        <f t="shared" si="130"/>
        <v>0</v>
      </c>
      <c r="CN49" s="105">
        <f t="shared" si="130"/>
        <v>0</v>
      </c>
      <c r="CO49" s="105">
        <f t="shared" si="130"/>
        <v>0</v>
      </c>
      <c r="CP49" s="105">
        <f t="shared" si="130"/>
        <v>0</v>
      </c>
      <c r="CQ49" s="105">
        <f t="shared" si="130"/>
        <v>0</v>
      </c>
      <c r="CR49" s="105">
        <f t="shared" si="130"/>
        <v>0</v>
      </c>
      <c r="CS49" s="105">
        <f t="shared" si="130"/>
        <v>0</v>
      </c>
      <c r="CT49" s="105">
        <f t="shared" si="130"/>
        <v>0</v>
      </c>
      <c r="CU49" s="105">
        <f t="shared" si="130"/>
        <v>0</v>
      </c>
      <c r="CV49" s="105">
        <f t="shared" si="130"/>
        <v>0</v>
      </c>
      <c r="CW49" s="105">
        <f t="shared" si="130"/>
        <v>0</v>
      </c>
      <c r="CX49" s="105">
        <f t="shared" si="130"/>
        <v>0</v>
      </c>
      <c r="CY49" s="105">
        <f t="shared" si="130"/>
        <v>0</v>
      </c>
      <c r="CZ49" s="105">
        <f t="shared" si="130"/>
        <v>0</v>
      </c>
      <c r="DA49" s="105">
        <f t="shared" si="130"/>
        <v>0</v>
      </c>
      <c r="DB49" s="105">
        <f t="shared" si="130"/>
        <v>0</v>
      </c>
      <c r="DC49" s="105">
        <f t="shared" si="130"/>
        <v>0</v>
      </c>
      <c r="DD49" s="105">
        <f t="shared" si="130"/>
        <v>0</v>
      </c>
      <c r="DE49" s="105">
        <f t="shared" si="130"/>
        <v>0</v>
      </c>
      <c r="DF49" s="105">
        <f t="shared" si="130"/>
        <v>0</v>
      </c>
      <c r="DG49" s="108"/>
      <c r="DH49" s="105">
        <f t="shared" si="134"/>
        <v>0</v>
      </c>
      <c r="DI49" s="105">
        <f t="shared" si="134"/>
        <v>0</v>
      </c>
      <c r="DJ49" s="105">
        <f t="shared" si="134"/>
        <v>0</v>
      </c>
      <c r="DK49" s="105">
        <f t="shared" si="134"/>
        <v>0</v>
      </c>
      <c r="DL49" s="105">
        <f t="shared" si="134"/>
        <v>0</v>
      </c>
      <c r="DM49" s="105">
        <f t="shared" si="134"/>
        <v>0</v>
      </c>
      <c r="DN49" s="105">
        <f t="shared" si="134"/>
        <v>0</v>
      </c>
      <c r="DO49" s="105">
        <f t="shared" si="134"/>
        <v>0</v>
      </c>
      <c r="DP49" s="105">
        <f t="shared" si="134"/>
        <v>0</v>
      </c>
      <c r="DQ49" s="105">
        <f t="shared" si="134"/>
        <v>0</v>
      </c>
      <c r="DR49" s="105">
        <f t="shared" si="134"/>
        <v>0</v>
      </c>
      <c r="DS49" s="105">
        <f t="shared" si="134"/>
        <v>0</v>
      </c>
      <c r="DT49" s="105">
        <f t="shared" si="134"/>
        <v>0</v>
      </c>
      <c r="DU49" s="105">
        <f t="shared" si="134"/>
        <v>0</v>
      </c>
      <c r="DV49" s="105">
        <f t="shared" si="134"/>
        <v>0</v>
      </c>
      <c r="DW49" s="105">
        <f t="shared" si="131"/>
        <v>0</v>
      </c>
      <c r="DX49" s="105">
        <f t="shared" si="127"/>
        <v>0</v>
      </c>
      <c r="DY49" s="105">
        <f t="shared" si="127"/>
        <v>0</v>
      </c>
      <c r="DZ49" s="105">
        <f t="shared" si="127"/>
        <v>0</v>
      </c>
      <c r="EA49" s="105">
        <f t="shared" si="127"/>
        <v>0</v>
      </c>
      <c r="EB49" s="105">
        <f t="shared" si="127"/>
        <v>0</v>
      </c>
      <c r="EC49" s="105">
        <f t="shared" si="127"/>
        <v>0</v>
      </c>
      <c r="ED49" s="105">
        <f t="shared" si="127"/>
        <v>0</v>
      </c>
      <c r="EE49" s="105">
        <f t="shared" si="127"/>
        <v>0</v>
      </c>
      <c r="EF49" s="105">
        <f t="shared" si="132"/>
        <v>0</v>
      </c>
      <c r="EG49" s="105">
        <f t="shared" si="132"/>
        <v>0</v>
      </c>
      <c r="EH49" s="105">
        <f t="shared" si="132"/>
        <v>0</v>
      </c>
      <c r="EI49" s="105">
        <f t="shared" si="132"/>
        <v>0</v>
      </c>
      <c r="EJ49" s="105">
        <f t="shared" si="132"/>
        <v>0</v>
      </c>
      <c r="EK49" s="105">
        <f t="shared" si="132"/>
        <v>0</v>
      </c>
      <c r="EL49" s="105">
        <f t="shared" si="132"/>
        <v>0</v>
      </c>
      <c r="EM49" s="105">
        <f t="shared" si="132"/>
        <v>0</v>
      </c>
      <c r="EN49" s="105">
        <f t="shared" si="132"/>
        <v>0</v>
      </c>
      <c r="EO49" s="105">
        <f t="shared" si="132"/>
        <v>0</v>
      </c>
      <c r="EP49" s="105">
        <f t="shared" si="132"/>
        <v>0</v>
      </c>
      <c r="EQ49" s="105">
        <f t="shared" si="132"/>
        <v>0</v>
      </c>
      <c r="ER49" s="105">
        <f t="shared" si="132"/>
        <v>0</v>
      </c>
      <c r="ES49" s="105">
        <f t="shared" si="132"/>
        <v>0</v>
      </c>
      <c r="ET49" s="105">
        <f t="shared" si="132"/>
        <v>0</v>
      </c>
      <c r="EU49" s="105">
        <f t="shared" si="132"/>
        <v>0</v>
      </c>
      <c r="EV49" s="105">
        <f t="shared" si="132"/>
        <v>0</v>
      </c>
      <c r="EW49" s="105">
        <f t="shared" si="132"/>
        <v>0</v>
      </c>
      <c r="EX49" s="105">
        <f t="shared" si="132"/>
        <v>0</v>
      </c>
      <c r="EY49" s="105">
        <f t="shared" si="132"/>
        <v>0</v>
      </c>
      <c r="EZ49" s="105">
        <f t="shared" si="132"/>
        <v>0</v>
      </c>
      <c r="FA49" s="105">
        <f t="shared" si="132"/>
        <v>0</v>
      </c>
      <c r="FB49" s="105">
        <f t="shared" si="132"/>
        <v>0</v>
      </c>
      <c r="FC49" s="105">
        <f t="shared" si="132"/>
        <v>0</v>
      </c>
      <c r="FD49" s="45"/>
      <c r="FE49" s="113">
        <v>3</v>
      </c>
      <c r="FF49" s="50" t="str">
        <f>Paramètres!O36</f>
        <v>Iran</v>
      </c>
      <c r="FG49" s="47">
        <f>Paramètres!P36</f>
        <v>0</v>
      </c>
      <c r="FH49" s="81">
        <f>Paramètres!Q36</f>
        <v>0</v>
      </c>
      <c r="FI49" s="81">
        <f>Paramètres!R36</f>
        <v>0</v>
      </c>
      <c r="FJ49" s="80">
        <f>Paramètres!S36</f>
        <v>0</v>
      </c>
      <c r="FL49" s="51" t="s">
        <v>208</v>
      </c>
      <c r="FM49" s="41"/>
      <c r="FN49" s="42"/>
      <c r="FO49" s="8"/>
      <c r="FP49" s="8"/>
      <c r="FQ49" s="4"/>
      <c r="FR49" s="196"/>
      <c r="FS49" s="200"/>
      <c r="FT49" s="202"/>
      <c r="FU49" s="204"/>
      <c r="FV49" s="206"/>
      <c r="FW49" s="2"/>
      <c r="FX49" s="9"/>
      <c r="FY49" s="11"/>
      <c r="FZ49" s="2"/>
      <c r="GA49" s="2"/>
      <c r="GC49" s="2"/>
      <c r="GD49" s="2"/>
      <c r="GE49" s="2"/>
      <c r="GF49" s="2"/>
      <c r="GG49" s="2"/>
      <c r="GH49" s="2"/>
      <c r="GI49" s="2"/>
      <c r="GM49" s="2"/>
    </row>
    <row r="50" spans="2:195" ht="18.7" customHeight="1" x14ac:dyDescent="0.25">
      <c r="B50" s="48" t="s">
        <v>112</v>
      </c>
      <c r="C50" s="48" t="s">
        <v>113</v>
      </c>
      <c r="D50" s="2"/>
      <c r="E50" s="238"/>
      <c r="F50" s="48" t="str">
        <f>VLOOKUP(B50,Paramètres!$C$10:$D$57,2,0)</f>
        <v>Egypte</v>
      </c>
      <c r="G50" s="65"/>
      <c r="H50" s="66"/>
      <c r="I50" s="48" t="str">
        <f>VLOOKUP(C50,Paramètres!$C$10:$D$57,2,0)</f>
        <v>Iran</v>
      </c>
      <c r="J50" s="174">
        <v>46199</v>
      </c>
      <c r="K50" s="92" t="s">
        <v>193</v>
      </c>
      <c r="L50" s="49" t="str">
        <f t="shared" si="128"/>
        <v>Non joué</v>
      </c>
      <c r="M50" s="103"/>
      <c r="N50" s="105">
        <f t="shared" si="135"/>
        <v>0</v>
      </c>
      <c r="O50" s="105">
        <f t="shared" si="135"/>
        <v>0</v>
      </c>
      <c r="P50" s="105">
        <f t="shared" si="135"/>
        <v>0</v>
      </c>
      <c r="Q50" s="105">
        <f t="shared" si="135"/>
        <v>0</v>
      </c>
      <c r="R50" s="105">
        <f t="shared" si="135"/>
        <v>0</v>
      </c>
      <c r="S50" s="105">
        <f t="shared" si="135"/>
        <v>0</v>
      </c>
      <c r="T50" s="105">
        <f t="shared" si="135"/>
        <v>0</v>
      </c>
      <c r="U50" s="105">
        <f t="shared" si="135"/>
        <v>0</v>
      </c>
      <c r="V50" s="105">
        <f t="shared" si="135"/>
        <v>0</v>
      </c>
      <c r="W50" s="105">
        <f t="shared" si="135"/>
        <v>0</v>
      </c>
      <c r="X50" s="105">
        <f t="shared" si="135"/>
        <v>0</v>
      </c>
      <c r="Y50" s="105">
        <f t="shared" si="135"/>
        <v>0</v>
      </c>
      <c r="Z50" s="105">
        <f t="shared" si="135"/>
        <v>0</v>
      </c>
      <c r="AA50" s="105">
        <f t="shared" si="135"/>
        <v>0</v>
      </c>
      <c r="AB50" s="105">
        <f t="shared" si="135"/>
        <v>0</v>
      </c>
      <c r="AC50" s="105">
        <f t="shared" si="135"/>
        <v>0</v>
      </c>
      <c r="AD50" s="105">
        <f t="shared" si="136"/>
        <v>0</v>
      </c>
      <c r="AE50" s="105">
        <f t="shared" si="136"/>
        <v>0</v>
      </c>
      <c r="AF50" s="105">
        <f t="shared" si="136"/>
        <v>0</v>
      </c>
      <c r="AG50" s="105">
        <f t="shared" si="136"/>
        <v>0</v>
      </c>
      <c r="AH50" s="105">
        <f t="shared" si="136"/>
        <v>0</v>
      </c>
      <c r="AI50" s="105">
        <f t="shared" si="136"/>
        <v>0</v>
      </c>
      <c r="AJ50" s="105">
        <f t="shared" si="136"/>
        <v>0</v>
      </c>
      <c r="AK50" s="105">
        <f t="shared" si="136"/>
        <v>0</v>
      </c>
      <c r="AL50" s="105">
        <f t="shared" si="137"/>
        <v>0</v>
      </c>
      <c r="AM50" s="105">
        <f t="shared" si="137"/>
        <v>0</v>
      </c>
      <c r="AN50" s="105">
        <f t="shared" si="137"/>
        <v>0</v>
      </c>
      <c r="AO50" s="105">
        <f t="shared" si="137"/>
        <v>0</v>
      </c>
      <c r="AP50" s="105">
        <f t="shared" si="137"/>
        <v>0</v>
      </c>
      <c r="AQ50" s="105">
        <f t="shared" si="137"/>
        <v>0</v>
      </c>
      <c r="AR50" s="105">
        <f t="shared" si="137"/>
        <v>0</v>
      </c>
      <c r="AS50" s="105">
        <f t="shared" si="137"/>
        <v>0</v>
      </c>
      <c r="AT50" s="105">
        <f t="shared" si="137"/>
        <v>0</v>
      </c>
      <c r="AU50" s="105">
        <f t="shared" si="137"/>
        <v>0</v>
      </c>
      <c r="AV50" s="105">
        <f t="shared" si="137"/>
        <v>0</v>
      </c>
      <c r="AW50" s="105">
        <f t="shared" si="137"/>
        <v>0</v>
      </c>
      <c r="AX50" s="105">
        <f t="shared" si="137"/>
        <v>0</v>
      </c>
      <c r="AY50" s="105">
        <f t="shared" si="137"/>
        <v>0</v>
      </c>
      <c r="AZ50" s="105">
        <f t="shared" si="137"/>
        <v>0</v>
      </c>
      <c r="BA50" s="105">
        <f t="shared" si="137"/>
        <v>0</v>
      </c>
      <c r="BB50" s="105">
        <f t="shared" si="137"/>
        <v>0</v>
      </c>
      <c r="BC50" s="105">
        <f t="shared" si="137"/>
        <v>0</v>
      </c>
      <c r="BD50" s="105">
        <f t="shared" si="137"/>
        <v>0</v>
      </c>
      <c r="BE50" s="105">
        <f t="shared" si="137"/>
        <v>0</v>
      </c>
      <c r="BF50" s="105">
        <f t="shared" si="137"/>
        <v>0</v>
      </c>
      <c r="BG50" s="105">
        <f t="shared" si="137"/>
        <v>0</v>
      </c>
      <c r="BH50" s="105">
        <f t="shared" si="137"/>
        <v>0</v>
      </c>
      <c r="BI50" s="105">
        <f t="shared" si="137"/>
        <v>0</v>
      </c>
      <c r="BJ50" s="108"/>
      <c r="BK50" s="105">
        <f t="shared" si="133"/>
        <v>0</v>
      </c>
      <c r="BL50" s="105">
        <f t="shared" si="133"/>
        <v>0</v>
      </c>
      <c r="BM50" s="105">
        <f t="shared" si="133"/>
        <v>0</v>
      </c>
      <c r="BN50" s="105">
        <f t="shared" si="133"/>
        <v>0</v>
      </c>
      <c r="BO50" s="105">
        <f t="shared" si="133"/>
        <v>0</v>
      </c>
      <c r="BP50" s="105">
        <f t="shared" si="133"/>
        <v>0</v>
      </c>
      <c r="BQ50" s="105">
        <f t="shared" si="133"/>
        <v>0</v>
      </c>
      <c r="BR50" s="105">
        <f t="shared" si="133"/>
        <v>0</v>
      </c>
      <c r="BS50" s="105">
        <f t="shared" si="133"/>
        <v>0</v>
      </c>
      <c r="BT50" s="105">
        <f t="shared" si="133"/>
        <v>0</v>
      </c>
      <c r="BU50" s="105">
        <f t="shared" si="133"/>
        <v>0</v>
      </c>
      <c r="BV50" s="105">
        <f t="shared" si="133"/>
        <v>0</v>
      </c>
      <c r="BW50" s="105">
        <f t="shared" si="133"/>
        <v>0</v>
      </c>
      <c r="BX50" s="105">
        <f t="shared" si="133"/>
        <v>0</v>
      </c>
      <c r="BY50" s="105">
        <f t="shared" si="133"/>
        <v>0</v>
      </c>
      <c r="BZ50" s="105">
        <f t="shared" si="129"/>
        <v>0</v>
      </c>
      <c r="CA50" s="105">
        <f t="shared" si="126"/>
        <v>0</v>
      </c>
      <c r="CB50" s="105">
        <f t="shared" si="126"/>
        <v>0</v>
      </c>
      <c r="CC50" s="105">
        <f t="shared" si="126"/>
        <v>0</v>
      </c>
      <c r="CD50" s="105">
        <f t="shared" si="126"/>
        <v>0</v>
      </c>
      <c r="CE50" s="105">
        <f t="shared" si="126"/>
        <v>0</v>
      </c>
      <c r="CF50" s="105">
        <f t="shared" si="126"/>
        <v>0</v>
      </c>
      <c r="CG50" s="105">
        <f t="shared" si="126"/>
        <v>0</v>
      </c>
      <c r="CH50" s="105">
        <f t="shared" si="126"/>
        <v>0</v>
      </c>
      <c r="CI50" s="105">
        <f t="shared" si="130"/>
        <v>0</v>
      </c>
      <c r="CJ50" s="105">
        <f t="shared" si="130"/>
        <v>0</v>
      </c>
      <c r="CK50" s="105">
        <f t="shared" si="130"/>
        <v>0</v>
      </c>
      <c r="CL50" s="105">
        <f t="shared" si="130"/>
        <v>0</v>
      </c>
      <c r="CM50" s="105">
        <f t="shared" si="130"/>
        <v>0</v>
      </c>
      <c r="CN50" s="105">
        <f t="shared" si="130"/>
        <v>0</v>
      </c>
      <c r="CO50" s="105">
        <f t="shared" si="130"/>
        <v>0</v>
      </c>
      <c r="CP50" s="105">
        <f t="shared" si="130"/>
        <v>0</v>
      </c>
      <c r="CQ50" s="105">
        <f t="shared" si="130"/>
        <v>0</v>
      </c>
      <c r="CR50" s="105">
        <f t="shared" si="130"/>
        <v>0</v>
      </c>
      <c r="CS50" s="105">
        <f t="shared" si="130"/>
        <v>0</v>
      </c>
      <c r="CT50" s="105">
        <f t="shared" si="130"/>
        <v>0</v>
      </c>
      <c r="CU50" s="105">
        <f t="shared" si="130"/>
        <v>0</v>
      </c>
      <c r="CV50" s="105">
        <f t="shared" si="130"/>
        <v>0</v>
      </c>
      <c r="CW50" s="105">
        <f t="shared" si="130"/>
        <v>0</v>
      </c>
      <c r="CX50" s="105">
        <f t="shared" si="130"/>
        <v>0</v>
      </c>
      <c r="CY50" s="105">
        <f t="shared" si="130"/>
        <v>0</v>
      </c>
      <c r="CZ50" s="105">
        <f t="shared" si="130"/>
        <v>0</v>
      </c>
      <c r="DA50" s="105">
        <f t="shared" si="130"/>
        <v>0</v>
      </c>
      <c r="DB50" s="105">
        <f t="shared" si="130"/>
        <v>0</v>
      </c>
      <c r="DC50" s="105">
        <f t="shared" si="130"/>
        <v>0</v>
      </c>
      <c r="DD50" s="105">
        <f t="shared" si="130"/>
        <v>0</v>
      </c>
      <c r="DE50" s="105">
        <f t="shared" si="130"/>
        <v>0</v>
      </c>
      <c r="DF50" s="105">
        <f t="shared" si="130"/>
        <v>0</v>
      </c>
      <c r="DG50" s="108"/>
      <c r="DH50" s="105">
        <f t="shared" si="134"/>
        <v>0</v>
      </c>
      <c r="DI50" s="105">
        <f t="shared" si="134"/>
        <v>0</v>
      </c>
      <c r="DJ50" s="105">
        <f t="shared" si="134"/>
        <v>0</v>
      </c>
      <c r="DK50" s="105">
        <f t="shared" si="134"/>
        <v>0</v>
      </c>
      <c r="DL50" s="105">
        <f t="shared" si="134"/>
        <v>0</v>
      </c>
      <c r="DM50" s="105">
        <f t="shared" si="134"/>
        <v>0</v>
      </c>
      <c r="DN50" s="105">
        <f t="shared" si="134"/>
        <v>0</v>
      </c>
      <c r="DO50" s="105">
        <f t="shared" si="134"/>
        <v>0</v>
      </c>
      <c r="DP50" s="105">
        <f t="shared" si="134"/>
        <v>0</v>
      </c>
      <c r="DQ50" s="105">
        <f t="shared" si="134"/>
        <v>0</v>
      </c>
      <c r="DR50" s="105">
        <f t="shared" si="134"/>
        <v>0</v>
      </c>
      <c r="DS50" s="105">
        <f t="shared" si="134"/>
        <v>0</v>
      </c>
      <c r="DT50" s="105">
        <f t="shared" si="134"/>
        <v>0</v>
      </c>
      <c r="DU50" s="105">
        <f t="shared" si="134"/>
        <v>0</v>
      </c>
      <c r="DV50" s="105">
        <f t="shared" si="134"/>
        <v>0</v>
      </c>
      <c r="DW50" s="105">
        <f t="shared" si="131"/>
        <v>0</v>
      </c>
      <c r="DX50" s="105">
        <f t="shared" si="127"/>
        <v>0</v>
      </c>
      <c r="DY50" s="105">
        <f t="shared" si="127"/>
        <v>0</v>
      </c>
      <c r="DZ50" s="105">
        <f t="shared" si="127"/>
        <v>0</v>
      </c>
      <c r="EA50" s="105">
        <f t="shared" si="127"/>
        <v>0</v>
      </c>
      <c r="EB50" s="105">
        <f t="shared" si="127"/>
        <v>0</v>
      </c>
      <c r="EC50" s="105">
        <f t="shared" si="127"/>
        <v>0</v>
      </c>
      <c r="ED50" s="105">
        <f t="shared" si="127"/>
        <v>0</v>
      </c>
      <c r="EE50" s="105">
        <f t="shared" si="127"/>
        <v>0</v>
      </c>
      <c r="EF50" s="105">
        <f t="shared" si="132"/>
        <v>0</v>
      </c>
      <c r="EG50" s="105">
        <f t="shared" si="132"/>
        <v>0</v>
      </c>
      <c r="EH50" s="105">
        <f t="shared" si="132"/>
        <v>0</v>
      </c>
      <c r="EI50" s="105">
        <f t="shared" si="132"/>
        <v>0</v>
      </c>
      <c r="EJ50" s="105">
        <f t="shared" si="132"/>
        <v>0</v>
      </c>
      <c r="EK50" s="105">
        <f t="shared" si="132"/>
        <v>0</v>
      </c>
      <c r="EL50" s="105">
        <f t="shared" si="132"/>
        <v>0</v>
      </c>
      <c r="EM50" s="105">
        <f t="shared" si="132"/>
        <v>0</v>
      </c>
      <c r="EN50" s="105">
        <f t="shared" si="132"/>
        <v>0</v>
      </c>
      <c r="EO50" s="105">
        <f t="shared" si="132"/>
        <v>0</v>
      </c>
      <c r="EP50" s="105">
        <f t="shared" si="132"/>
        <v>0</v>
      </c>
      <c r="EQ50" s="105">
        <f t="shared" si="132"/>
        <v>0</v>
      </c>
      <c r="ER50" s="105">
        <f t="shared" si="132"/>
        <v>0</v>
      </c>
      <c r="ES50" s="105">
        <f t="shared" si="132"/>
        <v>0</v>
      </c>
      <c r="ET50" s="105">
        <f t="shared" si="132"/>
        <v>0</v>
      </c>
      <c r="EU50" s="105">
        <f t="shared" si="132"/>
        <v>0</v>
      </c>
      <c r="EV50" s="105">
        <f t="shared" si="132"/>
        <v>0</v>
      </c>
      <c r="EW50" s="105">
        <f t="shared" si="132"/>
        <v>0</v>
      </c>
      <c r="EX50" s="105">
        <f t="shared" si="132"/>
        <v>0</v>
      </c>
      <c r="EY50" s="105">
        <f t="shared" si="132"/>
        <v>0</v>
      </c>
      <c r="EZ50" s="105">
        <f t="shared" si="132"/>
        <v>0</v>
      </c>
      <c r="FA50" s="105">
        <f t="shared" si="132"/>
        <v>0</v>
      </c>
      <c r="FB50" s="105">
        <f t="shared" si="132"/>
        <v>0</v>
      </c>
      <c r="FC50" s="105">
        <f t="shared" si="132"/>
        <v>0</v>
      </c>
      <c r="FD50" s="45"/>
      <c r="FE50" s="113">
        <v>4</v>
      </c>
      <c r="FF50" s="50" t="str">
        <f>Paramètres!O37</f>
        <v>Nouvelle-Zélande</v>
      </c>
      <c r="FG50" s="47">
        <f>Paramètres!P37</f>
        <v>0</v>
      </c>
      <c r="FH50" s="81">
        <f>Paramètres!Q37</f>
        <v>0</v>
      </c>
      <c r="FI50" s="81">
        <f>Paramètres!R37</f>
        <v>0</v>
      </c>
      <c r="FJ50" s="80">
        <f>Paramètres!S37</f>
        <v>0</v>
      </c>
      <c r="FL50" s="9"/>
      <c r="FM50" s="8" t="s">
        <v>0</v>
      </c>
      <c r="FN50" s="4" t="s">
        <v>1</v>
      </c>
      <c r="FO50" s="8"/>
      <c r="FP50" s="8"/>
      <c r="FQ50" s="4"/>
      <c r="FR50" s="196" t="str">
        <f>IF(ISBLANK(FM51),"",VLOOKUP(LARGE(FO51:FO54,1),FO51:FP54,2,0))</f>
        <v/>
      </c>
      <c r="FS50" s="200"/>
      <c r="FT50" s="202"/>
      <c r="FU50" s="204">
        <f>FS50+FT50/10</f>
        <v>0</v>
      </c>
      <c r="FV50" s="206" t="str">
        <f>FR50</f>
        <v/>
      </c>
      <c r="FW50" s="2"/>
      <c r="FX50" s="9"/>
      <c r="FY50" s="11"/>
      <c r="FZ50" s="2"/>
      <c r="GA50" s="2"/>
      <c r="GC50" s="2"/>
      <c r="GD50" s="2"/>
      <c r="GE50" s="2"/>
      <c r="GF50" s="2"/>
      <c r="GG50" s="2"/>
      <c r="GH50" s="2"/>
      <c r="GI50" s="2"/>
      <c r="GM50" s="2"/>
    </row>
    <row r="51" spans="2:195" ht="18.7" customHeight="1" x14ac:dyDescent="0.25">
      <c r="B51" s="53" t="s">
        <v>114</v>
      </c>
      <c r="C51" s="53" t="s">
        <v>111</v>
      </c>
      <c r="D51" s="2"/>
      <c r="E51" s="239"/>
      <c r="F51" s="53" t="str">
        <f>VLOOKUP(B51,Paramètres!$C$10:$D$57,2,0)</f>
        <v>Nouvelle-Zélande</v>
      </c>
      <c r="G51" s="67"/>
      <c r="H51" s="68"/>
      <c r="I51" s="53" t="str">
        <f>VLOOKUP(C51,Paramètres!$C$10:$D$57,2,0)</f>
        <v>Belgique</v>
      </c>
      <c r="J51" s="176">
        <v>46199</v>
      </c>
      <c r="K51" s="94" t="s">
        <v>192</v>
      </c>
      <c r="L51" s="54" t="str">
        <f t="shared" si="128"/>
        <v>Non joué</v>
      </c>
      <c r="M51" s="103"/>
      <c r="N51" s="105">
        <f t="shared" si="135"/>
        <v>0</v>
      </c>
      <c r="O51" s="105">
        <f t="shared" si="135"/>
        <v>0</v>
      </c>
      <c r="P51" s="105">
        <f t="shared" si="135"/>
        <v>0</v>
      </c>
      <c r="Q51" s="105">
        <f t="shared" si="135"/>
        <v>0</v>
      </c>
      <c r="R51" s="105">
        <f t="shared" si="135"/>
        <v>0</v>
      </c>
      <c r="S51" s="105">
        <f t="shared" si="135"/>
        <v>0</v>
      </c>
      <c r="T51" s="105">
        <f t="shared" si="135"/>
        <v>0</v>
      </c>
      <c r="U51" s="105">
        <f t="shared" si="135"/>
        <v>0</v>
      </c>
      <c r="V51" s="105">
        <f t="shared" si="135"/>
        <v>0</v>
      </c>
      <c r="W51" s="105">
        <f t="shared" si="135"/>
        <v>0</v>
      </c>
      <c r="X51" s="105">
        <f t="shared" si="135"/>
        <v>0</v>
      </c>
      <c r="Y51" s="105">
        <f t="shared" si="135"/>
        <v>0</v>
      </c>
      <c r="Z51" s="105">
        <f t="shared" si="135"/>
        <v>0</v>
      </c>
      <c r="AA51" s="105">
        <f t="shared" si="135"/>
        <v>0</v>
      </c>
      <c r="AB51" s="105">
        <f t="shared" si="135"/>
        <v>0</v>
      </c>
      <c r="AC51" s="105">
        <f t="shared" si="135"/>
        <v>0</v>
      </c>
      <c r="AD51" s="105">
        <f t="shared" si="136"/>
        <v>0</v>
      </c>
      <c r="AE51" s="105">
        <f t="shared" si="136"/>
        <v>0</v>
      </c>
      <c r="AF51" s="105">
        <f t="shared" si="136"/>
        <v>0</v>
      </c>
      <c r="AG51" s="105">
        <f t="shared" si="136"/>
        <v>0</v>
      </c>
      <c r="AH51" s="105">
        <f t="shared" si="136"/>
        <v>0</v>
      </c>
      <c r="AI51" s="105">
        <f t="shared" si="136"/>
        <v>0</v>
      </c>
      <c r="AJ51" s="105">
        <f t="shared" si="136"/>
        <v>0</v>
      </c>
      <c r="AK51" s="105">
        <f t="shared" si="136"/>
        <v>0</v>
      </c>
      <c r="AL51" s="105">
        <f t="shared" si="137"/>
        <v>0</v>
      </c>
      <c r="AM51" s="105">
        <f t="shared" si="137"/>
        <v>0</v>
      </c>
      <c r="AN51" s="105">
        <f t="shared" si="137"/>
        <v>0</v>
      </c>
      <c r="AO51" s="105">
        <f t="shared" si="137"/>
        <v>0</v>
      </c>
      <c r="AP51" s="105">
        <f t="shared" si="137"/>
        <v>0</v>
      </c>
      <c r="AQ51" s="105">
        <f t="shared" si="137"/>
        <v>0</v>
      </c>
      <c r="AR51" s="105">
        <f t="shared" si="137"/>
        <v>0</v>
      </c>
      <c r="AS51" s="105">
        <f t="shared" si="137"/>
        <v>0</v>
      </c>
      <c r="AT51" s="105">
        <f t="shared" si="137"/>
        <v>0</v>
      </c>
      <c r="AU51" s="105">
        <f t="shared" si="137"/>
        <v>0</v>
      </c>
      <c r="AV51" s="105">
        <f t="shared" si="137"/>
        <v>0</v>
      </c>
      <c r="AW51" s="105">
        <f t="shared" si="137"/>
        <v>0</v>
      </c>
      <c r="AX51" s="105">
        <f t="shared" si="137"/>
        <v>0</v>
      </c>
      <c r="AY51" s="105">
        <f t="shared" si="137"/>
        <v>0</v>
      </c>
      <c r="AZ51" s="105">
        <f t="shared" si="137"/>
        <v>0</v>
      </c>
      <c r="BA51" s="105">
        <f t="shared" si="137"/>
        <v>0</v>
      </c>
      <c r="BB51" s="105">
        <f t="shared" si="137"/>
        <v>0</v>
      </c>
      <c r="BC51" s="105">
        <f t="shared" si="137"/>
        <v>0</v>
      </c>
      <c r="BD51" s="105">
        <f t="shared" si="137"/>
        <v>0</v>
      </c>
      <c r="BE51" s="105">
        <f t="shared" si="137"/>
        <v>0</v>
      </c>
      <c r="BF51" s="105">
        <f t="shared" si="137"/>
        <v>0</v>
      </c>
      <c r="BG51" s="105">
        <f t="shared" si="137"/>
        <v>0</v>
      </c>
      <c r="BH51" s="105">
        <f t="shared" si="137"/>
        <v>0</v>
      </c>
      <c r="BI51" s="105">
        <f t="shared" si="137"/>
        <v>0</v>
      </c>
      <c r="BJ51" s="108"/>
      <c r="BK51" s="105">
        <f t="shared" si="133"/>
        <v>0</v>
      </c>
      <c r="BL51" s="105">
        <f t="shared" si="133"/>
        <v>0</v>
      </c>
      <c r="BM51" s="105">
        <f t="shared" si="133"/>
        <v>0</v>
      </c>
      <c r="BN51" s="105">
        <f t="shared" si="133"/>
        <v>0</v>
      </c>
      <c r="BO51" s="105">
        <f t="shared" si="133"/>
        <v>0</v>
      </c>
      <c r="BP51" s="105">
        <f t="shared" si="133"/>
        <v>0</v>
      </c>
      <c r="BQ51" s="105">
        <f t="shared" si="133"/>
        <v>0</v>
      </c>
      <c r="BR51" s="105">
        <f t="shared" si="133"/>
        <v>0</v>
      </c>
      <c r="BS51" s="105">
        <f t="shared" si="133"/>
        <v>0</v>
      </c>
      <c r="BT51" s="105">
        <f t="shared" si="133"/>
        <v>0</v>
      </c>
      <c r="BU51" s="105">
        <f t="shared" si="133"/>
        <v>0</v>
      </c>
      <c r="BV51" s="105">
        <f t="shared" si="133"/>
        <v>0</v>
      </c>
      <c r="BW51" s="105">
        <f t="shared" si="133"/>
        <v>0</v>
      </c>
      <c r="BX51" s="105">
        <f t="shared" si="133"/>
        <v>0</v>
      </c>
      <c r="BY51" s="105">
        <f t="shared" si="133"/>
        <v>0</v>
      </c>
      <c r="BZ51" s="105">
        <f t="shared" si="129"/>
        <v>0</v>
      </c>
      <c r="CA51" s="105">
        <f t="shared" si="126"/>
        <v>0</v>
      </c>
      <c r="CB51" s="105">
        <f t="shared" si="126"/>
        <v>0</v>
      </c>
      <c r="CC51" s="105">
        <f t="shared" si="126"/>
        <v>0</v>
      </c>
      <c r="CD51" s="105">
        <f t="shared" si="126"/>
        <v>0</v>
      </c>
      <c r="CE51" s="105">
        <f t="shared" si="126"/>
        <v>0</v>
      </c>
      <c r="CF51" s="105">
        <f t="shared" si="126"/>
        <v>0</v>
      </c>
      <c r="CG51" s="105">
        <f t="shared" si="126"/>
        <v>0</v>
      </c>
      <c r="CH51" s="105">
        <f t="shared" si="126"/>
        <v>0</v>
      </c>
      <c r="CI51" s="105">
        <f t="shared" si="130"/>
        <v>0</v>
      </c>
      <c r="CJ51" s="105">
        <f t="shared" si="130"/>
        <v>0</v>
      </c>
      <c r="CK51" s="105">
        <f t="shared" si="130"/>
        <v>0</v>
      </c>
      <c r="CL51" s="105">
        <f t="shared" si="130"/>
        <v>0</v>
      </c>
      <c r="CM51" s="105">
        <f t="shared" si="130"/>
        <v>0</v>
      </c>
      <c r="CN51" s="105">
        <f t="shared" si="130"/>
        <v>0</v>
      </c>
      <c r="CO51" s="105">
        <f t="shared" si="130"/>
        <v>0</v>
      </c>
      <c r="CP51" s="105">
        <f t="shared" si="130"/>
        <v>0</v>
      </c>
      <c r="CQ51" s="105">
        <f t="shared" si="130"/>
        <v>0</v>
      </c>
      <c r="CR51" s="105">
        <f t="shared" si="130"/>
        <v>0</v>
      </c>
      <c r="CS51" s="105">
        <f t="shared" si="130"/>
        <v>0</v>
      </c>
      <c r="CT51" s="105">
        <f t="shared" si="130"/>
        <v>0</v>
      </c>
      <c r="CU51" s="105">
        <f t="shared" si="130"/>
        <v>0</v>
      </c>
      <c r="CV51" s="105">
        <f t="shared" si="130"/>
        <v>0</v>
      </c>
      <c r="CW51" s="105">
        <f t="shared" si="130"/>
        <v>0</v>
      </c>
      <c r="CX51" s="105">
        <f t="shared" si="130"/>
        <v>0</v>
      </c>
      <c r="CY51" s="105">
        <f t="shared" si="130"/>
        <v>0</v>
      </c>
      <c r="CZ51" s="105">
        <f t="shared" si="130"/>
        <v>0</v>
      </c>
      <c r="DA51" s="105">
        <f t="shared" si="130"/>
        <v>0</v>
      </c>
      <c r="DB51" s="105">
        <f t="shared" si="130"/>
        <v>0</v>
      </c>
      <c r="DC51" s="105">
        <f t="shared" si="130"/>
        <v>0</v>
      </c>
      <c r="DD51" s="105">
        <f t="shared" si="130"/>
        <v>0</v>
      </c>
      <c r="DE51" s="105">
        <f t="shared" si="130"/>
        <v>0</v>
      </c>
      <c r="DF51" s="105">
        <f t="shared" si="130"/>
        <v>0</v>
      </c>
      <c r="DG51" s="108"/>
      <c r="DH51" s="105">
        <f t="shared" si="134"/>
        <v>0</v>
      </c>
      <c r="DI51" s="105">
        <f t="shared" si="134"/>
        <v>0</v>
      </c>
      <c r="DJ51" s="105">
        <f t="shared" si="134"/>
        <v>0</v>
      </c>
      <c r="DK51" s="105">
        <f t="shared" si="134"/>
        <v>0</v>
      </c>
      <c r="DL51" s="105">
        <f t="shared" si="134"/>
        <v>0</v>
      </c>
      <c r="DM51" s="105">
        <f t="shared" si="134"/>
        <v>0</v>
      </c>
      <c r="DN51" s="105">
        <f t="shared" si="134"/>
        <v>0</v>
      </c>
      <c r="DO51" s="105">
        <f t="shared" si="134"/>
        <v>0</v>
      </c>
      <c r="DP51" s="105">
        <f t="shared" si="134"/>
        <v>0</v>
      </c>
      <c r="DQ51" s="105">
        <f t="shared" si="134"/>
        <v>0</v>
      </c>
      <c r="DR51" s="105">
        <f t="shared" si="134"/>
        <v>0</v>
      </c>
      <c r="DS51" s="105">
        <f t="shared" si="134"/>
        <v>0</v>
      </c>
      <c r="DT51" s="105">
        <f t="shared" si="134"/>
        <v>0</v>
      </c>
      <c r="DU51" s="105">
        <f t="shared" si="134"/>
        <v>0</v>
      </c>
      <c r="DV51" s="105">
        <f t="shared" si="134"/>
        <v>0</v>
      </c>
      <c r="DW51" s="105">
        <f t="shared" si="131"/>
        <v>0</v>
      </c>
      <c r="DX51" s="105">
        <f t="shared" si="127"/>
        <v>0</v>
      </c>
      <c r="DY51" s="105">
        <f t="shared" si="127"/>
        <v>0</v>
      </c>
      <c r="DZ51" s="105">
        <f t="shared" si="127"/>
        <v>0</v>
      </c>
      <c r="EA51" s="105">
        <f t="shared" si="127"/>
        <v>0</v>
      </c>
      <c r="EB51" s="105">
        <f t="shared" si="127"/>
        <v>0</v>
      </c>
      <c r="EC51" s="105">
        <f t="shared" si="127"/>
        <v>0</v>
      </c>
      <c r="ED51" s="105">
        <f t="shared" si="127"/>
        <v>0</v>
      </c>
      <c r="EE51" s="105">
        <f t="shared" si="127"/>
        <v>0</v>
      </c>
      <c r="EF51" s="105">
        <f t="shared" si="132"/>
        <v>0</v>
      </c>
      <c r="EG51" s="105">
        <f t="shared" si="132"/>
        <v>0</v>
      </c>
      <c r="EH51" s="105">
        <f t="shared" si="132"/>
        <v>0</v>
      </c>
      <c r="EI51" s="105">
        <f t="shared" si="132"/>
        <v>0</v>
      </c>
      <c r="EJ51" s="105">
        <f t="shared" si="132"/>
        <v>0</v>
      </c>
      <c r="EK51" s="105">
        <f t="shared" si="132"/>
        <v>0</v>
      </c>
      <c r="EL51" s="105">
        <f t="shared" si="132"/>
        <v>0</v>
      </c>
      <c r="EM51" s="105">
        <f t="shared" si="132"/>
        <v>0</v>
      </c>
      <c r="EN51" s="105">
        <f t="shared" si="132"/>
        <v>0</v>
      </c>
      <c r="EO51" s="105">
        <f t="shared" si="132"/>
        <v>0</v>
      </c>
      <c r="EP51" s="105">
        <f t="shared" si="132"/>
        <v>0</v>
      </c>
      <c r="EQ51" s="105">
        <f t="shared" si="132"/>
        <v>0</v>
      </c>
      <c r="ER51" s="105">
        <f t="shared" si="132"/>
        <v>0</v>
      </c>
      <c r="ES51" s="105">
        <f t="shared" si="132"/>
        <v>0</v>
      </c>
      <c r="ET51" s="105">
        <f t="shared" si="132"/>
        <v>0</v>
      </c>
      <c r="EU51" s="105">
        <f t="shared" si="132"/>
        <v>0</v>
      </c>
      <c r="EV51" s="105">
        <f t="shared" si="132"/>
        <v>0</v>
      </c>
      <c r="EW51" s="105">
        <f t="shared" si="132"/>
        <v>0</v>
      </c>
      <c r="EX51" s="105">
        <f t="shared" si="132"/>
        <v>0</v>
      </c>
      <c r="EY51" s="105">
        <f t="shared" si="132"/>
        <v>0</v>
      </c>
      <c r="EZ51" s="105">
        <f t="shared" si="132"/>
        <v>0</v>
      </c>
      <c r="FA51" s="105">
        <f t="shared" si="132"/>
        <v>0</v>
      </c>
      <c r="FB51" s="105">
        <f t="shared" si="132"/>
        <v>0</v>
      </c>
      <c r="FC51" s="105">
        <f t="shared" si="132"/>
        <v>0</v>
      </c>
      <c r="FD51" s="45"/>
      <c r="FE51" s="133"/>
      <c r="FF51" s="55"/>
      <c r="FG51" s="140"/>
      <c r="FH51" s="134"/>
      <c r="FI51" s="134"/>
      <c r="FJ51" s="134"/>
      <c r="FK51" s="159"/>
      <c r="FL51" s="115" t="s">
        <v>159</v>
      </c>
      <c r="FM51" s="199"/>
      <c r="FN51" s="214"/>
      <c r="FO51" s="203">
        <f>FM51+FN51/10</f>
        <v>0</v>
      </c>
      <c r="FP51" s="205" t="str">
        <f>FL52</f>
        <v>Belgique</v>
      </c>
      <c r="FQ51" s="2"/>
      <c r="FR51" s="197"/>
      <c r="FS51" s="207"/>
      <c r="FT51" s="208"/>
      <c r="FU51" s="209"/>
      <c r="FV51" s="210"/>
      <c r="FW51" s="2"/>
      <c r="FX51" s="9"/>
      <c r="FY51" s="11"/>
      <c r="FZ51" s="2"/>
      <c r="GA51" s="2"/>
      <c r="GC51" s="2"/>
      <c r="GD51" s="2"/>
      <c r="GE51" s="2"/>
      <c r="GF51" s="2"/>
      <c r="GG51" s="2"/>
      <c r="GH51" s="2"/>
      <c r="GI51" s="2"/>
      <c r="GM51" s="2"/>
    </row>
    <row r="52" spans="2:195" ht="18.7" customHeight="1" x14ac:dyDescent="0.2">
      <c r="B52" s="43" t="s">
        <v>115</v>
      </c>
      <c r="C52" s="43" t="s">
        <v>116</v>
      </c>
      <c r="D52" s="2"/>
      <c r="E52" s="234" t="s">
        <v>137</v>
      </c>
      <c r="F52" s="43" t="str">
        <f>VLOOKUP(B52,Paramètres!$C$10:$D$57,2,0)</f>
        <v>Espagne</v>
      </c>
      <c r="G52" s="63"/>
      <c r="H52" s="64"/>
      <c r="I52" s="43" t="str">
        <f>VLOOKUP(C52,Paramètres!$C$10:$D$57,2,0)</f>
        <v>Cap-Vert</v>
      </c>
      <c r="J52" s="173">
        <v>46188</v>
      </c>
      <c r="K52" s="91" t="s">
        <v>197</v>
      </c>
      <c r="L52" s="44" t="str">
        <f t="shared" si="128"/>
        <v>Non joué</v>
      </c>
      <c r="M52" s="103"/>
      <c r="N52" s="105">
        <f t="shared" si="135"/>
        <v>0</v>
      </c>
      <c r="O52" s="105">
        <f t="shared" si="135"/>
        <v>0</v>
      </c>
      <c r="P52" s="105">
        <f t="shared" si="135"/>
        <v>0</v>
      </c>
      <c r="Q52" s="105">
        <f t="shared" si="135"/>
        <v>0</v>
      </c>
      <c r="R52" s="105">
        <f t="shared" si="135"/>
        <v>0</v>
      </c>
      <c r="S52" s="105">
        <f t="shared" si="135"/>
        <v>0</v>
      </c>
      <c r="T52" s="105">
        <f t="shared" si="135"/>
        <v>0</v>
      </c>
      <c r="U52" s="105">
        <f t="shared" si="135"/>
        <v>0</v>
      </c>
      <c r="V52" s="105">
        <f t="shared" si="135"/>
        <v>0</v>
      </c>
      <c r="W52" s="105">
        <f t="shared" si="135"/>
        <v>0</v>
      </c>
      <c r="X52" s="105">
        <f t="shared" si="135"/>
        <v>0</v>
      </c>
      <c r="Y52" s="105">
        <f t="shared" si="135"/>
        <v>0</v>
      </c>
      <c r="Z52" s="105">
        <f t="shared" si="135"/>
        <v>0</v>
      </c>
      <c r="AA52" s="105">
        <f t="shared" si="135"/>
        <v>0</v>
      </c>
      <c r="AB52" s="105">
        <f t="shared" si="135"/>
        <v>0</v>
      </c>
      <c r="AC52" s="105">
        <f t="shared" si="135"/>
        <v>0</v>
      </c>
      <c r="AD52" s="105">
        <f t="shared" si="136"/>
        <v>0</v>
      </c>
      <c r="AE52" s="105">
        <f t="shared" si="136"/>
        <v>0</v>
      </c>
      <c r="AF52" s="105">
        <f t="shared" si="136"/>
        <v>0</v>
      </c>
      <c r="AG52" s="105">
        <f t="shared" si="136"/>
        <v>0</v>
      </c>
      <c r="AH52" s="105">
        <f t="shared" si="136"/>
        <v>0</v>
      </c>
      <c r="AI52" s="105">
        <f t="shared" si="136"/>
        <v>0</v>
      </c>
      <c r="AJ52" s="105">
        <f t="shared" si="136"/>
        <v>0</v>
      </c>
      <c r="AK52" s="105">
        <f t="shared" si="136"/>
        <v>0</v>
      </c>
      <c r="AL52" s="105">
        <f t="shared" si="137"/>
        <v>0</v>
      </c>
      <c r="AM52" s="105">
        <f t="shared" si="137"/>
        <v>0</v>
      </c>
      <c r="AN52" s="105">
        <f t="shared" si="137"/>
        <v>0</v>
      </c>
      <c r="AO52" s="105">
        <f t="shared" si="137"/>
        <v>0</v>
      </c>
      <c r="AP52" s="105">
        <f t="shared" si="137"/>
        <v>0</v>
      </c>
      <c r="AQ52" s="105">
        <f t="shared" si="137"/>
        <v>0</v>
      </c>
      <c r="AR52" s="105">
        <f t="shared" si="137"/>
        <v>0</v>
      </c>
      <c r="AS52" s="105">
        <f t="shared" si="137"/>
        <v>0</v>
      </c>
      <c r="AT52" s="105">
        <f t="shared" si="137"/>
        <v>0</v>
      </c>
      <c r="AU52" s="105">
        <f t="shared" si="137"/>
        <v>0</v>
      </c>
      <c r="AV52" s="105">
        <f t="shared" si="137"/>
        <v>0</v>
      </c>
      <c r="AW52" s="105">
        <f t="shared" si="137"/>
        <v>0</v>
      </c>
      <c r="AX52" s="105">
        <f t="shared" si="137"/>
        <v>0</v>
      </c>
      <c r="AY52" s="105">
        <f t="shared" si="137"/>
        <v>0</v>
      </c>
      <c r="AZ52" s="105">
        <f t="shared" si="137"/>
        <v>0</v>
      </c>
      <c r="BA52" s="105">
        <f t="shared" si="137"/>
        <v>0</v>
      </c>
      <c r="BB52" s="105">
        <f t="shared" si="137"/>
        <v>0</v>
      </c>
      <c r="BC52" s="105">
        <f t="shared" si="137"/>
        <v>0</v>
      </c>
      <c r="BD52" s="105">
        <f t="shared" si="137"/>
        <v>0</v>
      </c>
      <c r="BE52" s="105">
        <f t="shared" si="137"/>
        <v>0</v>
      </c>
      <c r="BF52" s="105">
        <f t="shared" si="137"/>
        <v>0</v>
      </c>
      <c r="BG52" s="105">
        <f t="shared" si="137"/>
        <v>0</v>
      </c>
      <c r="BH52" s="105">
        <f t="shared" si="137"/>
        <v>0</v>
      </c>
      <c r="BI52" s="105">
        <f t="shared" si="137"/>
        <v>0</v>
      </c>
      <c r="BJ52" s="108"/>
      <c r="BK52" s="105">
        <f t="shared" si="133"/>
        <v>0</v>
      </c>
      <c r="BL52" s="105">
        <f t="shared" si="133"/>
        <v>0</v>
      </c>
      <c r="BM52" s="105">
        <f t="shared" si="133"/>
        <v>0</v>
      </c>
      <c r="BN52" s="105">
        <f t="shared" si="133"/>
        <v>0</v>
      </c>
      <c r="BO52" s="105">
        <f t="shared" si="133"/>
        <v>0</v>
      </c>
      <c r="BP52" s="105">
        <f t="shared" si="133"/>
        <v>0</v>
      </c>
      <c r="BQ52" s="105">
        <f t="shared" si="133"/>
        <v>0</v>
      </c>
      <c r="BR52" s="105">
        <f t="shared" si="133"/>
        <v>0</v>
      </c>
      <c r="BS52" s="105">
        <f t="shared" si="133"/>
        <v>0</v>
      </c>
      <c r="BT52" s="105">
        <f t="shared" si="133"/>
        <v>0</v>
      </c>
      <c r="BU52" s="105">
        <f t="shared" si="133"/>
        <v>0</v>
      </c>
      <c r="BV52" s="105">
        <f t="shared" si="133"/>
        <v>0</v>
      </c>
      <c r="BW52" s="105">
        <f t="shared" si="133"/>
        <v>0</v>
      </c>
      <c r="BX52" s="105">
        <f t="shared" si="133"/>
        <v>0</v>
      </c>
      <c r="BY52" s="105">
        <f t="shared" si="133"/>
        <v>0</v>
      </c>
      <c r="BZ52" s="105">
        <f t="shared" si="129"/>
        <v>0</v>
      </c>
      <c r="CA52" s="105">
        <f t="shared" si="126"/>
        <v>0</v>
      </c>
      <c r="CB52" s="105">
        <f t="shared" si="126"/>
        <v>0</v>
      </c>
      <c r="CC52" s="105">
        <f t="shared" si="126"/>
        <v>0</v>
      </c>
      <c r="CD52" s="105">
        <f t="shared" si="126"/>
        <v>0</v>
      </c>
      <c r="CE52" s="105">
        <f t="shared" si="126"/>
        <v>0</v>
      </c>
      <c r="CF52" s="105">
        <f t="shared" si="126"/>
        <v>0</v>
      </c>
      <c r="CG52" s="105">
        <f t="shared" si="126"/>
        <v>0</v>
      </c>
      <c r="CH52" s="105">
        <f t="shared" si="126"/>
        <v>0</v>
      </c>
      <c r="CI52" s="105">
        <f t="shared" si="130"/>
        <v>0</v>
      </c>
      <c r="CJ52" s="105">
        <f t="shared" si="130"/>
        <v>0</v>
      </c>
      <c r="CK52" s="105">
        <f t="shared" si="130"/>
        <v>0</v>
      </c>
      <c r="CL52" s="105">
        <f t="shared" si="130"/>
        <v>0</v>
      </c>
      <c r="CM52" s="105">
        <f t="shared" si="130"/>
        <v>0</v>
      </c>
      <c r="CN52" s="105">
        <f t="shared" si="130"/>
        <v>0</v>
      </c>
      <c r="CO52" s="105">
        <f t="shared" si="130"/>
        <v>0</v>
      </c>
      <c r="CP52" s="105">
        <f t="shared" si="130"/>
        <v>0</v>
      </c>
      <c r="CQ52" s="105">
        <f t="shared" si="130"/>
        <v>0</v>
      </c>
      <c r="CR52" s="105">
        <f t="shared" si="130"/>
        <v>0</v>
      </c>
      <c r="CS52" s="105">
        <f t="shared" si="130"/>
        <v>0</v>
      </c>
      <c r="CT52" s="105">
        <f t="shared" si="130"/>
        <v>0</v>
      </c>
      <c r="CU52" s="105">
        <f t="shared" si="130"/>
        <v>0</v>
      </c>
      <c r="CV52" s="105">
        <f t="shared" si="130"/>
        <v>0</v>
      </c>
      <c r="CW52" s="105">
        <f t="shared" si="130"/>
        <v>0</v>
      </c>
      <c r="CX52" s="105">
        <f t="shared" si="130"/>
        <v>0</v>
      </c>
      <c r="CY52" s="105">
        <f t="shared" si="130"/>
        <v>0</v>
      </c>
      <c r="CZ52" s="105">
        <f t="shared" si="130"/>
        <v>0</v>
      </c>
      <c r="DA52" s="105">
        <f t="shared" si="130"/>
        <v>0</v>
      </c>
      <c r="DB52" s="105">
        <f t="shared" si="130"/>
        <v>0</v>
      </c>
      <c r="DC52" s="105">
        <f t="shared" si="130"/>
        <v>0</v>
      </c>
      <c r="DD52" s="105">
        <f t="shared" si="130"/>
        <v>0</v>
      </c>
      <c r="DE52" s="105">
        <f t="shared" si="130"/>
        <v>0</v>
      </c>
      <c r="DF52" s="105">
        <f t="shared" si="130"/>
        <v>0</v>
      </c>
      <c r="DG52" s="108"/>
      <c r="DH52" s="105">
        <f t="shared" si="134"/>
        <v>0</v>
      </c>
      <c r="DI52" s="105">
        <f t="shared" si="134"/>
        <v>0</v>
      </c>
      <c r="DJ52" s="105">
        <f t="shared" si="134"/>
        <v>0</v>
      </c>
      <c r="DK52" s="105">
        <f t="shared" si="134"/>
        <v>0</v>
      </c>
      <c r="DL52" s="105">
        <f t="shared" si="134"/>
        <v>0</v>
      </c>
      <c r="DM52" s="105">
        <f t="shared" si="134"/>
        <v>0</v>
      </c>
      <c r="DN52" s="105">
        <f t="shared" si="134"/>
        <v>0</v>
      </c>
      <c r="DO52" s="105">
        <f t="shared" si="134"/>
        <v>0</v>
      </c>
      <c r="DP52" s="105">
        <f t="shared" si="134"/>
        <v>0</v>
      </c>
      <c r="DQ52" s="105">
        <f t="shared" si="134"/>
        <v>0</v>
      </c>
      <c r="DR52" s="105">
        <f t="shared" si="134"/>
        <v>0</v>
      </c>
      <c r="DS52" s="105">
        <f t="shared" si="134"/>
        <v>0</v>
      </c>
      <c r="DT52" s="105">
        <f t="shared" si="134"/>
        <v>0</v>
      </c>
      <c r="DU52" s="105">
        <f t="shared" si="134"/>
        <v>0</v>
      </c>
      <c r="DV52" s="105">
        <f t="shared" si="134"/>
        <v>0</v>
      </c>
      <c r="DW52" s="105">
        <f t="shared" si="131"/>
        <v>0</v>
      </c>
      <c r="DX52" s="105">
        <f t="shared" si="127"/>
        <v>0</v>
      </c>
      <c r="DY52" s="105">
        <f t="shared" si="127"/>
        <v>0</v>
      </c>
      <c r="DZ52" s="105">
        <f t="shared" si="127"/>
        <v>0</v>
      </c>
      <c r="EA52" s="105">
        <f t="shared" si="127"/>
        <v>0</v>
      </c>
      <c r="EB52" s="105">
        <f t="shared" si="127"/>
        <v>0</v>
      </c>
      <c r="EC52" s="105">
        <f t="shared" si="127"/>
        <v>0</v>
      </c>
      <c r="ED52" s="105">
        <f t="shared" si="127"/>
        <v>0</v>
      </c>
      <c r="EE52" s="105">
        <f t="shared" si="127"/>
        <v>0</v>
      </c>
      <c r="EF52" s="105">
        <f t="shared" si="132"/>
        <v>0</v>
      </c>
      <c r="EG52" s="105">
        <f t="shared" si="132"/>
        <v>0</v>
      </c>
      <c r="EH52" s="105">
        <f t="shared" si="132"/>
        <v>0</v>
      </c>
      <c r="EI52" s="105">
        <f t="shared" si="132"/>
        <v>0</v>
      </c>
      <c r="EJ52" s="105">
        <f t="shared" si="132"/>
        <v>0</v>
      </c>
      <c r="EK52" s="105">
        <f t="shared" si="132"/>
        <v>0</v>
      </c>
      <c r="EL52" s="105">
        <f t="shared" si="132"/>
        <v>0</v>
      </c>
      <c r="EM52" s="105">
        <f t="shared" si="132"/>
        <v>0</v>
      </c>
      <c r="EN52" s="105">
        <f t="shared" si="132"/>
        <v>0</v>
      </c>
      <c r="EO52" s="105">
        <f t="shared" si="132"/>
        <v>0</v>
      </c>
      <c r="EP52" s="105">
        <f t="shared" si="132"/>
        <v>0</v>
      </c>
      <c r="EQ52" s="105">
        <f t="shared" si="132"/>
        <v>0</v>
      </c>
      <c r="ER52" s="105">
        <f t="shared" si="132"/>
        <v>0</v>
      </c>
      <c r="ES52" s="105">
        <f t="shared" si="132"/>
        <v>0</v>
      </c>
      <c r="ET52" s="105">
        <f t="shared" si="132"/>
        <v>0</v>
      </c>
      <c r="EU52" s="105">
        <f t="shared" si="132"/>
        <v>0</v>
      </c>
      <c r="EV52" s="105">
        <f t="shared" si="132"/>
        <v>0</v>
      </c>
      <c r="EW52" s="105">
        <f t="shared" si="132"/>
        <v>0</v>
      </c>
      <c r="EX52" s="105">
        <f t="shared" si="132"/>
        <v>0</v>
      </c>
      <c r="EY52" s="105">
        <f t="shared" si="132"/>
        <v>0</v>
      </c>
      <c r="EZ52" s="105">
        <f t="shared" si="132"/>
        <v>0</v>
      </c>
      <c r="FA52" s="105">
        <f t="shared" si="132"/>
        <v>0</v>
      </c>
      <c r="FB52" s="105">
        <f t="shared" si="132"/>
        <v>0</v>
      </c>
      <c r="FC52" s="105">
        <f t="shared" si="132"/>
        <v>0</v>
      </c>
      <c r="FE52" s="114" t="s">
        <v>105</v>
      </c>
      <c r="FF52" s="82" t="s">
        <v>2</v>
      </c>
      <c r="FG52" s="82" t="s">
        <v>6</v>
      </c>
      <c r="FH52" s="125" t="s">
        <v>3</v>
      </c>
      <c r="FI52" s="125" t="s">
        <v>4</v>
      </c>
      <c r="FJ52" s="126" t="s">
        <v>5</v>
      </c>
      <c r="FL52" s="116" t="str">
        <f>FF47</f>
        <v>Belgique</v>
      </c>
      <c r="FM52" s="200"/>
      <c r="FN52" s="215"/>
      <c r="FO52" s="204"/>
      <c r="FP52" s="206"/>
      <c r="FQ52" s="2"/>
      <c r="FR52" s="51" t="s">
        <v>221</v>
      </c>
      <c r="FS52" s="11"/>
      <c r="FT52" s="2"/>
      <c r="FU52" s="2"/>
      <c r="FV52" s="2"/>
      <c r="FW52" s="2"/>
      <c r="FX52" s="9"/>
      <c r="FY52" s="11"/>
      <c r="FZ52" s="2"/>
      <c r="GA52" s="2"/>
      <c r="GC52" s="2"/>
      <c r="GD52" s="2"/>
      <c r="GE52" s="2"/>
      <c r="GF52" s="2"/>
      <c r="GG52" s="2"/>
      <c r="GH52" s="2"/>
      <c r="GI52" s="2"/>
      <c r="GJ52" s="35" t="s">
        <v>73</v>
      </c>
      <c r="GK52" s="11"/>
      <c r="GL52" s="2"/>
      <c r="GM52" s="2"/>
    </row>
    <row r="53" spans="2:195" ht="18.7" customHeight="1" x14ac:dyDescent="0.2">
      <c r="B53" s="48" t="s">
        <v>117</v>
      </c>
      <c r="C53" s="48" t="s">
        <v>118</v>
      </c>
      <c r="D53" s="2"/>
      <c r="E53" s="235"/>
      <c r="F53" s="48" t="str">
        <f>VLOOKUP(B53,Paramètres!$C$10:$D$57,2,0)</f>
        <v>Arabie Saoudite</v>
      </c>
      <c r="G53" s="65"/>
      <c r="H53" s="66"/>
      <c r="I53" s="48" t="str">
        <f>VLOOKUP(C53,Paramètres!$C$10:$D$57,2,0)</f>
        <v>Uruguay</v>
      </c>
      <c r="J53" s="174">
        <v>46188</v>
      </c>
      <c r="K53" s="92" t="s">
        <v>184</v>
      </c>
      <c r="L53" s="49" t="str">
        <f t="shared" si="128"/>
        <v>Non joué</v>
      </c>
      <c r="M53" s="103"/>
      <c r="N53" s="105">
        <f t="shared" si="135"/>
        <v>0</v>
      </c>
      <c r="O53" s="105">
        <f t="shared" si="135"/>
        <v>0</v>
      </c>
      <c r="P53" s="105">
        <f t="shared" si="135"/>
        <v>0</v>
      </c>
      <c r="Q53" s="105">
        <f t="shared" si="135"/>
        <v>0</v>
      </c>
      <c r="R53" s="105">
        <f t="shared" si="135"/>
        <v>0</v>
      </c>
      <c r="S53" s="105">
        <f t="shared" si="135"/>
        <v>0</v>
      </c>
      <c r="T53" s="105">
        <f t="shared" si="135"/>
        <v>0</v>
      </c>
      <c r="U53" s="105">
        <f t="shared" si="135"/>
        <v>0</v>
      </c>
      <c r="V53" s="105">
        <f t="shared" si="135"/>
        <v>0</v>
      </c>
      <c r="W53" s="105">
        <f t="shared" si="135"/>
        <v>0</v>
      </c>
      <c r="X53" s="105">
        <f t="shared" si="135"/>
        <v>0</v>
      </c>
      <c r="Y53" s="105">
        <f t="shared" si="135"/>
        <v>0</v>
      </c>
      <c r="Z53" s="105">
        <f t="shared" si="135"/>
        <v>0</v>
      </c>
      <c r="AA53" s="105">
        <f t="shared" si="135"/>
        <v>0</v>
      </c>
      <c r="AB53" s="105">
        <f t="shared" si="135"/>
        <v>0</v>
      </c>
      <c r="AC53" s="105">
        <f t="shared" si="135"/>
        <v>0</v>
      </c>
      <c r="AD53" s="105">
        <f t="shared" si="136"/>
        <v>0</v>
      </c>
      <c r="AE53" s="105">
        <f t="shared" si="136"/>
        <v>0</v>
      </c>
      <c r="AF53" s="105">
        <f t="shared" si="136"/>
        <v>0</v>
      </c>
      <c r="AG53" s="105">
        <f t="shared" si="136"/>
        <v>0</v>
      </c>
      <c r="AH53" s="105">
        <f t="shared" si="136"/>
        <v>0</v>
      </c>
      <c r="AI53" s="105">
        <f t="shared" si="136"/>
        <v>0</v>
      </c>
      <c r="AJ53" s="105">
        <f t="shared" si="136"/>
        <v>0</v>
      </c>
      <c r="AK53" s="105">
        <f t="shared" si="136"/>
        <v>0</v>
      </c>
      <c r="AL53" s="105">
        <f t="shared" si="137"/>
        <v>0</v>
      </c>
      <c r="AM53" s="105">
        <f t="shared" si="137"/>
        <v>0</v>
      </c>
      <c r="AN53" s="105">
        <f t="shared" si="137"/>
        <v>0</v>
      </c>
      <c r="AO53" s="105">
        <f t="shared" si="137"/>
        <v>0</v>
      </c>
      <c r="AP53" s="105">
        <f t="shared" si="137"/>
        <v>0</v>
      </c>
      <c r="AQ53" s="105">
        <f t="shared" si="137"/>
        <v>0</v>
      </c>
      <c r="AR53" s="105">
        <f t="shared" si="137"/>
        <v>0</v>
      </c>
      <c r="AS53" s="105">
        <f t="shared" si="137"/>
        <v>0</v>
      </c>
      <c r="AT53" s="105">
        <f t="shared" si="137"/>
        <v>0</v>
      </c>
      <c r="AU53" s="105">
        <f t="shared" si="137"/>
        <v>0</v>
      </c>
      <c r="AV53" s="105">
        <f t="shared" si="137"/>
        <v>0</v>
      </c>
      <c r="AW53" s="105">
        <f t="shared" si="137"/>
        <v>0</v>
      </c>
      <c r="AX53" s="105">
        <f t="shared" si="137"/>
        <v>0</v>
      </c>
      <c r="AY53" s="105">
        <f t="shared" si="137"/>
        <v>0</v>
      </c>
      <c r="AZ53" s="105">
        <f t="shared" si="137"/>
        <v>0</v>
      </c>
      <c r="BA53" s="105">
        <f t="shared" si="137"/>
        <v>0</v>
      </c>
      <c r="BB53" s="105">
        <f t="shared" si="137"/>
        <v>0</v>
      </c>
      <c r="BC53" s="105">
        <f t="shared" si="137"/>
        <v>0</v>
      </c>
      <c r="BD53" s="105">
        <f t="shared" si="137"/>
        <v>0</v>
      </c>
      <c r="BE53" s="105">
        <f t="shared" si="137"/>
        <v>0</v>
      </c>
      <c r="BF53" s="105">
        <f t="shared" si="137"/>
        <v>0</v>
      </c>
      <c r="BG53" s="105">
        <f t="shared" si="137"/>
        <v>0</v>
      </c>
      <c r="BH53" s="105">
        <f t="shared" si="137"/>
        <v>0</v>
      </c>
      <c r="BI53" s="105">
        <f t="shared" si="137"/>
        <v>0</v>
      </c>
      <c r="BJ53" s="108"/>
      <c r="BK53" s="105">
        <f t="shared" si="133"/>
        <v>0</v>
      </c>
      <c r="BL53" s="105">
        <f t="shared" si="133"/>
        <v>0</v>
      </c>
      <c r="BM53" s="105">
        <f t="shared" si="133"/>
        <v>0</v>
      </c>
      <c r="BN53" s="105">
        <f t="shared" si="133"/>
        <v>0</v>
      </c>
      <c r="BO53" s="105">
        <f t="shared" si="133"/>
        <v>0</v>
      </c>
      <c r="BP53" s="105">
        <f t="shared" si="133"/>
        <v>0</v>
      </c>
      <c r="BQ53" s="105">
        <f t="shared" si="133"/>
        <v>0</v>
      </c>
      <c r="BR53" s="105">
        <f t="shared" si="133"/>
        <v>0</v>
      </c>
      <c r="BS53" s="105">
        <f t="shared" si="133"/>
        <v>0</v>
      </c>
      <c r="BT53" s="105">
        <f t="shared" si="133"/>
        <v>0</v>
      </c>
      <c r="BU53" s="105">
        <f t="shared" si="133"/>
        <v>0</v>
      </c>
      <c r="BV53" s="105">
        <f t="shared" si="133"/>
        <v>0</v>
      </c>
      <c r="BW53" s="105">
        <f t="shared" si="133"/>
        <v>0</v>
      </c>
      <c r="BX53" s="105">
        <f t="shared" si="133"/>
        <v>0</v>
      </c>
      <c r="BY53" s="105">
        <f t="shared" si="133"/>
        <v>0</v>
      </c>
      <c r="BZ53" s="105">
        <f t="shared" si="129"/>
        <v>0</v>
      </c>
      <c r="CA53" s="105">
        <f t="shared" si="126"/>
        <v>0</v>
      </c>
      <c r="CB53" s="105">
        <f t="shared" si="126"/>
        <v>0</v>
      </c>
      <c r="CC53" s="105">
        <f t="shared" si="126"/>
        <v>0</v>
      </c>
      <c r="CD53" s="105">
        <f t="shared" si="126"/>
        <v>0</v>
      </c>
      <c r="CE53" s="105">
        <f t="shared" si="126"/>
        <v>0</v>
      </c>
      <c r="CF53" s="105">
        <f t="shared" si="126"/>
        <v>0</v>
      </c>
      <c r="CG53" s="105">
        <f t="shared" si="126"/>
        <v>0</v>
      </c>
      <c r="CH53" s="105">
        <f t="shared" si="126"/>
        <v>0</v>
      </c>
      <c r="CI53" s="105">
        <f t="shared" si="130"/>
        <v>0</v>
      </c>
      <c r="CJ53" s="105">
        <f t="shared" si="130"/>
        <v>0</v>
      </c>
      <c r="CK53" s="105">
        <f t="shared" si="130"/>
        <v>0</v>
      </c>
      <c r="CL53" s="105">
        <f t="shared" si="130"/>
        <v>0</v>
      </c>
      <c r="CM53" s="105">
        <f t="shared" si="130"/>
        <v>0</v>
      </c>
      <c r="CN53" s="105">
        <f t="shared" si="130"/>
        <v>0</v>
      </c>
      <c r="CO53" s="105">
        <f t="shared" si="130"/>
        <v>0</v>
      </c>
      <c r="CP53" s="105">
        <f t="shared" si="130"/>
        <v>0</v>
      </c>
      <c r="CQ53" s="105">
        <f t="shared" si="130"/>
        <v>0</v>
      </c>
      <c r="CR53" s="105">
        <f t="shared" si="130"/>
        <v>0</v>
      </c>
      <c r="CS53" s="105">
        <f t="shared" si="130"/>
        <v>0</v>
      </c>
      <c r="CT53" s="105">
        <f t="shared" si="130"/>
        <v>0</v>
      </c>
      <c r="CU53" s="105">
        <f t="shared" si="130"/>
        <v>0</v>
      </c>
      <c r="CV53" s="105">
        <f t="shared" ref="CI53:DF64" si="138">IF($F53=CV$8,$G53)+IF($I53=CV$8,$H53)</f>
        <v>0</v>
      </c>
      <c r="CW53" s="105">
        <f t="shared" si="138"/>
        <v>0</v>
      </c>
      <c r="CX53" s="105">
        <f t="shared" si="138"/>
        <v>0</v>
      </c>
      <c r="CY53" s="105">
        <f t="shared" si="138"/>
        <v>0</v>
      </c>
      <c r="CZ53" s="105">
        <f t="shared" si="138"/>
        <v>0</v>
      </c>
      <c r="DA53" s="105">
        <f t="shared" si="138"/>
        <v>0</v>
      </c>
      <c r="DB53" s="105">
        <f t="shared" si="138"/>
        <v>0</v>
      </c>
      <c r="DC53" s="105">
        <f t="shared" si="138"/>
        <v>0</v>
      </c>
      <c r="DD53" s="105">
        <f t="shared" si="138"/>
        <v>0</v>
      </c>
      <c r="DE53" s="105">
        <f t="shared" si="138"/>
        <v>0</v>
      </c>
      <c r="DF53" s="105">
        <f t="shared" si="138"/>
        <v>0</v>
      </c>
      <c r="DG53" s="108"/>
      <c r="DH53" s="105">
        <f t="shared" si="134"/>
        <v>0</v>
      </c>
      <c r="DI53" s="105">
        <f t="shared" si="134"/>
        <v>0</v>
      </c>
      <c r="DJ53" s="105">
        <f t="shared" si="134"/>
        <v>0</v>
      </c>
      <c r="DK53" s="105">
        <f t="shared" si="134"/>
        <v>0</v>
      </c>
      <c r="DL53" s="105">
        <f t="shared" si="134"/>
        <v>0</v>
      </c>
      <c r="DM53" s="105">
        <f t="shared" si="134"/>
        <v>0</v>
      </c>
      <c r="DN53" s="105">
        <f t="shared" si="134"/>
        <v>0</v>
      </c>
      <c r="DO53" s="105">
        <f t="shared" si="134"/>
        <v>0</v>
      </c>
      <c r="DP53" s="105">
        <f t="shared" si="134"/>
        <v>0</v>
      </c>
      <c r="DQ53" s="105">
        <f t="shared" si="134"/>
        <v>0</v>
      </c>
      <c r="DR53" s="105">
        <f t="shared" si="134"/>
        <v>0</v>
      </c>
      <c r="DS53" s="105">
        <f t="shared" si="134"/>
        <v>0</v>
      </c>
      <c r="DT53" s="105">
        <f t="shared" si="134"/>
        <v>0</v>
      </c>
      <c r="DU53" s="105">
        <f t="shared" si="134"/>
        <v>0</v>
      </c>
      <c r="DV53" s="105">
        <f t="shared" si="134"/>
        <v>0</v>
      </c>
      <c r="DW53" s="105">
        <f t="shared" si="131"/>
        <v>0</v>
      </c>
      <c r="DX53" s="105">
        <f t="shared" si="127"/>
        <v>0</v>
      </c>
      <c r="DY53" s="105">
        <f t="shared" si="127"/>
        <v>0</v>
      </c>
      <c r="DZ53" s="105">
        <f t="shared" si="127"/>
        <v>0</v>
      </c>
      <c r="EA53" s="105">
        <f t="shared" si="127"/>
        <v>0</v>
      </c>
      <c r="EB53" s="105">
        <f t="shared" si="127"/>
        <v>0</v>
      </c>
      <c r="EC53" s="105">
        <f t="shared" si="127"/>
        <v>0</v>
      </c>
      <c r="ED53" s="105">
        <f t="shared" si="127"/>
        <v>0</v>
      </c>
      <c r="EE53" s="105">
        <f t="shared" si="127"/>
        <v>0</v>
      </c>
      <c r="EF53" s="105">
        <f t="shared" si="132"/>
        <v>0</v>
      </c>
      <c r="EG53" s="105">
        <f t="shared" si="132"/>
        <v>0</v>
      </c>
      <c r="EH53" s="105">
        <f t="shared" si="132"/>
        <v>0</v>
      </c>
      <c r="EI53" s="105">
        <f t="shared" si="132"/>
        <v>0</v>
      </c>
      <c r="EJ53" s="105">
        <f t="shared" si="132"/>
        <v>0</v>
      </c>
      <c r="EK53" s="105">
        <f t="shared" si="132"/>
        <v>0</v>
      </c>
      <c r="EL53" s="105">
        <f t="shared" si="132"/>
        <v>0</v>
      </c>
      <c r="EM53" s="105">
        <f t="shared" si="132"/>
        <v>0</v>
      </c>
      <c r="EN53" s="105">
        <f t="shared" si="132"/>
        <v>0</v>
      </c>
      <c r="EO53" s="105">
        <f t="shared" si="132"/>
        <v>0</v>
      </c>
      <c r="EP53" s="105">
        <f t="shared" si="132"/>
        <v>0</v>
      </c>
      <c r="EQ53" s="105">
        <f t="shared" si="132"/>
        <v>0</v>
      </c>
      <c r="ER53" s="105">
        <f t="shared" si="132"/>
        <v>0</v>
      </c>
      <c r="ES53" s="105">
        <f t="shared" ref="EF53:FC64" si="139">IF($F53=ES$8,$H53)+IF($I53=ES$8,$G53)</f>
        <v>0</v>
      </c>
      <c r="ET53" s="105">
        <f t="shared" si="139"/>
        <v>0</v>
      </c>
      <c r="EU53" s="105">
        <f t="shared" si="139"/>
        <v>0</v>
      </c>
      <c r="EV53" s="105">
        <f t="shared" si="139"/>
        <v>0</v>
      </c>
      <c r="EW53" s="105">
        <f t="shared" si="139"/>
        <v>0</v>
      </c>
      <c r="EX53" s="105">
        <f t="shared" si="139"/>
        <v>0</v>
      </c>
      <c r="EY53" s="105">
        <f t="shared" si="139"/>
        <v>0</v>
      </c>
      <c r="EZ53" s="105">
        <f t="shared" si="139"/>
        <v>0</v>
      </c>
      <c r="FA53" s="105">
        <f t="shared" si="139"/>
        <v>0</v>
      </c>
      <c r="FB53" s="105">
        <f t="shared" si="139"/>
        <v>0</v>
      </c>
      <c r="FC53" s="105">
        <f t="shared" si="139"/>
        <v>0</v>
      </c>
      <c r="FE53" s="113">
        <v>1</v>
      </c>
      <c r="FF53" s="77" t="str">
        <f>Paramètres!O38</f>
        <v>Espagne</v>
      </c>
      <c r="FG53" s="76">
        <f>Paramètres!P38</f>
        <v>0</v>
      </c>
      <c r="FH53" s="80">
        <f>Paramètres!Q38</f>
        <v>0</v>
      </c>
      <c r="FI53" s="80">
        <f>Paramètres!R38</f>
        <v>0</v>
      </c>
      <c r="FJ53" s="80">
        <f>Paramètres!S38</f>
        <v>0</v>
      </c>
      <c r="FL53" s="117" t="s">
        <v>160</v>
      </c>
      <c r="FM53" s="200"/>
      <c r="FN53" s="215"/>
      <c r="FO53" s="204">
        <f>FM53+FN53/10</f>
        <v>0</v>
      </c>
      <c r="FP53" s="206">
        <f>FL54</f>
        <v>0</v>
      </c>
      <c r="FQ53" s="2"/>
      <c r="FR53" s="10"/>
      <c r="FS53" s="11"/>
      <c r="FT53" s="2"/>
      <c r="FU53" s="2"/>
      <c r="FV53" s="2"/>
      <c r="FW53" s="2"/>
      <c r="FX53" s="9"/>
      <c r="FY53" s="11"/>
      <c r="FZ53" s="2"/>
      <c r="GA53" s="2"/>
      <c r="GC53" s="2"/>
      <c r="GD53" s="2"/>
      <c r="GE53" s="2"/>
      <c r="GF53" s="2"/>
      <c r="GG53" s="2"/>
      <c r="GH53" s="2"/>
      <c r="GI53" s="2"/>
      <c r="GJ53" s="38"/>
      <c r="GK53" s="8" t="s">
        <v>0</v>
      </c>
      <c r="GL53" s="4" t="s">
        <v>1</v>
      </c>
      <c r="GM53" s="2"/>
    </row>
    <row r="54" spans="2:195" ht="18.7" customHeight="1" x14ac:dyDescent="0.2">
      <c r="B54" s="48" t="s">
        <v>115</v>
      </c>
      <c r="C54" s="48" t="s">
        <v>117</v>
      </c>
      <c r="D54" s="2"/>
      <c r="E54" s="235"/>
      <c r="F54" s="48" t="str">
        <f>VLOOKUP(B54,Paramètres!$C$10:$D$57,2,0)</f>
        <v>Espagne</v>
      </c>
      <c r="G54" s="65"/>
      <c r="H54" s="66"/>
      <c r="I54" s="48" t="str">
        <f>VLOOKUP(C54,Paramètres!$C$10:$D$57,2,0)</f>
        <v>Arabie Saoudite</v>
      </c>
      <c r="J54" s="175">
        <v>46194</v>
      </c>
      <c r="K54" s="92" t="s">
        <v>197</v>
      </c>
      <c r="L54" s="49" t="str">
        <f t="shared" si="128"/>
        <v>Non joué</v>
      </c>
      <c r="M54" s="103"/>
      <c r="N54" s="105">
        <f t="shared" si="135"/>
        <v>0</v>
      </c>
      <c r="O54" s="105">
        <f t="shared" si="135"/>
        <v>0</v>
      </c>
      <c r="P54" s="105">
        <f t="shared" si="135"/>
        <v>0</v>
      </c>
      <c r="Q54" s="105">
        <f t="shared" si="135"/>
        <v>0</v>
      </c>
      <c r="R54" s="105">
        <f t="shared" si="135"/>
        <v>0</v>
      </c>
      <c r="S54" s="105">
        <f t="shared" si="135"/>
        <v>0</v>
      </c>
      <c r="T54" s="105">
        <f t="shared" si="135"/>
        <v>0</v>
      </c>
      <c r="U54" s="105">
        <f t="shared" si="135"/>
        <v>0</v>
      </c>
      <c r="V54" s="105">
        <f t="shared" si="135"/>
        <v>0</v>
      </c>
      <c r="W54" s="105">
        <f t="shared" si="135"/>
        <v>0</v>
      </c>
      <c r="X54" s="105">
        <f t="shared" si="135"/>
        <v>0</v>
      </c>
      <c r="Y54" s="105">
        <f t="shared" si="135"/>
        <v>0</v>
      </c>
      <c r="Z54" s="105">
        <f t="shared" si="135"/>
        <v>0</v>
      </c>
      <c r="AA54" s="105">
        <f t="shared" si="135"/>
        <v>0</v>
      </c>
      <c r="AB54" s="105">
        <f t="shared" si="135"/>
        <v>0</v>
      </c>
      <c r="AC54" s="105">
        <f t="shared" si="135"/>
        <v>0</v>
      </c>
      <c r="AD54" s="105">
        <f t="shared" si="136"/>
        <v>0</v>
      </c>
      <c r="AE54" s="105">
        <f t="shared" si="136"/>
        <v>0</v>
      </c>
      <c r="AF54" s="105">
        <f t="shared" si="136"/>
        <v>0</v>
      </c>
      <c r="AG54" s="105">
        <f t="shared" si="136"/>
        <v>0</v>
      </c>
      <c r="AH54" s="105">
        <f t="shared" si="136"/>
        <v>0</v>
      </c>
      <c r="AI54" s="105">
        <f t="shared" si="136"/>
        <v>0</v>
      </c>
      <c r="AJ54" s="105">
        <f t="shared" si="136"/>
        <v>0</v>
      </c>
      <c r="AK54" s="105">
        <f t="shared" si="136"/>
        <v>0</v>
      </c>
      <c r="AL54" s="105">
        <f t="shared" si="137"/>
        <v>0</v>
      </c>
      <c r="AM54" s="105">
        <f t="shared" si="137"/>
        <v>0</v>
      </c>
      <c r="AN54" s="105">
        <f t="shared" si="137"/>
        <v>0</v>
      </c>
      <c r="AO54" s="105">
        <f t="shared" si="137"/>
        <v>0</v>
      </c>
      <c r="AP54" s="105">
        <f t="shared" si="137"/>
        <v>0</v>
      </c>
      <c r="AQ54" s="105">
        <f t="shared" si="137"/>
        <v>0</v>
      </c>
      <c r="AR54" s="105">
        <f t="shared" si="137"/>
        <v>0</v>
      </c>
      <c r="AS54" s="105">
        <f t="shared" si="137"/>
        <v>0</v>
      </c>
      <c r="AT54" s="105">
        <f t="shared" si="137"/>
        <v>0</v>
      </c>
      <c r="AU54" s="105">
        <f t="shared" si="137"/>
        <v>0</v>
      </c>
      <c r="AV54" s="105">
        <f t="shared" si="137"/>
        <v>0</v>
      </c>
      <c r="AW54" s="105">
        <f t="shared" si="137"/>
        <v>0</v>
      </c>
      <c r="AX54" s="105">
        <f t="shared" si="137"/>
        <v>0</v>
      </c>
      <c r="AY54" s="105">
        <f t="shared" si="137"/>
        <v>0</v>
      </c>
      <c r="AZ54" s="105">
        <f t="shared" si="137"/>
        <v>0</v>
      </c>
      <c r="BA54" s="105">
        <f t="shared" si="137"/>
        <v>0</v>
      </c>
      <c r="BB54" s="105">
        <f t="shared" si="137"/>
        <v>0</v>
      </c>
      <c r="BC54" s="105">
        <f t="shared" si="137"/>
        <v>0</v>
      </c>
      <c r="BD54" s="105">
        <f t="shared" si="137"/>
        <v>0</v>
      </c>
      <c r="BE54" s="105">
        <f t="shared" si="137"/>
        <v>0</v>
      </c>
      <c r="BF54" s="105">
        <f t="shared" si="137"/>
        <v>0</v>
      </c>
      <c r="BG54" s="105">
        <f t="shared" si="137"/>
        <v>0</v>
      </c>
      <c r="BH54" s="105">
        <f t="shared" si="137"/>
        <v>0</v>
      </c>
      <c r="BI54" s="105">
        <f t="shared" si="137"/>
        <v>0</v>
      </c>
      <c r="BJ54" s="108"/>
      <c r="BK54" s="105">
        <f t="shared" si="133"/>
        <v>0</v>
      </c>
      <c r="BL54" s="105">
        <f t="shared" si="133"/>
        <v>0</v>
      </c>
      <c r="BM54" s="105">
        <f t="shared" si="133"/>
        <v>0</v>
      </c>
      <c r="BN54" s="105">
        <f t="shared" si="133"/>
        <v>0</v>
      </c>
      <c r="BO54" s="105">
        <f t="shared" si="133"/>
        <v>0</v>
      </c>
      <c r="BP54" s="105">
        <f t="shared" si="133"/>
        <v>0</v>
      </c>
      <c r="BQ54" s="105">
        <f t="shared" si="133"/>
        <v>0</v>
      </c>
      <c r="BR54" s="105">
        <f t="shared" si="133"/>
        <v>0</v>
      </c>
      <c r="BS54" s="105">
        <f t="shared" si="133"/>
        <v>0</v>
      </c>
      <c r="BT54" s="105">
        <f t="shared" si="133"/>
        <v>0</v>
      </c>
      <c r="BU54" s="105">
        <f t="shared" si="133"/>
        <v>0</v>
      </c>
      <c r="BV54" s="105">
        <f t="shared" si="133"/>
        <v>0</v>
      </c>
      <c r="BW54" s="105">
        <f t="shared" si="133"/>
        <v>0</v>
      </c>
      <c r="BX54" s="105">
        <f t="shared" si="133"/>
        <v>0</v>
      </c>
      <c r="BY54" s="105">
        <f t="shared" si="133"/>
        <v>0</v>
      </c>
      <c r="BZ54" s="105">
        <f t="shared" si="129"/>
        <v>0</v>
      </c>
      <c r="CA54" s="105">
        <f t="shared" si="126"/>
        <v>0</v>
      </c>
      <c r="CB54" s="105">
        <f t="shared" si="126"/>
        <v>0</v>
      </c>
      <c r="CC54" s="105">
        <f t="shared" si="126"/>
        <v>0</v>
      </c>
      <c r="CD54" s="105">
        <f t="shared" si="126"/>
        <v>0</v>
      </c>
      <c r="CE54" s="105">
        <f t="shared" si="126"/>
        <v>0</v>
      </c>
      <c r="CF54" s="105">
        <f t="shared" si="126"/>
        <v>0</v>
      </c>
      <c r="CG54" s="105">
        <f t="shared" si="126"/>
        <v>0</v>
      </c>
      <c r="CH54" s="105">
        <f t="shared" si="126"/>
        <v>0</v>
      </c>
      <c r="CI54" s="105">
        <f t="shared" si="138"/>
        <v>0</v>
      </c>
      <c r="CJ54" s="105">
        <f t="shared" si="138"/>
        <v>0</v>
      </c>
      <c r="CK54" s="105">
        <f t="shared" si="138"/>
        <v>0</v>
      </c>
      <c r="CL54" s="105">
        <f t="shared" si="138"/>
        <v>0</v>
      </c>
      <c r="CM54" s="105">
        <f t="shared" si="138"/>
        <v>0</v>
      </c>
      <c r="CN54" s="105">
        <f t="shared" si="138"/>
        <v>0</v>
      </c>
      <c r="CO54" s="105">
        <f t="shared" si="138"/>
        <v>0</v>
      </c>
      <c r="CP54" s="105">
        <f t="shared" si="138"/>
        <v>0</v>
      </c>
      <c r="CQ54" s="105">
        <f t="shared" si="138"/>
        <v>0</v>
      </c>
      <c r="CR54" s="105">
        <f t="shared" si="138"/>
        <v>0</v>
      </c>
      <c r="CS54" s="105">
        <f t="shared" si="138"/>
        <v>0</v>
      </c>
      <c r="CT54" s="105">
        <f t="shared" si="138"/>
        <v>0</v>
      </c>
      <c r="CU54" s="105">
        <f t="shared" si="138"/>
        <v>0</v>
      </c>
      <c r="CV54" s="105">
        <f t="shared" si="138"/>
        <v>0</v>
      </c>
      <c r="CW54" s="105">
        <f t="shared" si="138"/>
        <v>0</v>
      </c>
      <c r="CX54" s="105">
        <f t="shared" si="138"/>
        <v>0</v>
      </c>
      <c r="CY54" s="105">
        <f t="shared" si="138"/>
        <v>0</v>
      </c>
      <c r="CZ54" s="105">
        <f t="shared" si="138"/>
        <v>0</v>
      </c>
      <c r="DA54" s="105">
        <f t="shared" si="138"/>
        <v>0</v>
      </c>
      <c r="DB54" s="105">
        <f t="shared" si="138"/>
        <v>0</v>
      </c>
      <c r="DC54" s="105">
        <f t="shared" si="138"/>
        <v>0</v>
      </c>
      <c r="DD54" s="105">
        <f t="shared" si="138"/>
        <v>0</v>
      </c>
      <c r="DE54" s="105">
        <f t="shared" si="138"/>
        <v>0</v>
      </c>
      <c r="DF54" s="105">
        <f t="shared" si="138"/>
        <v>0</v>
      </c>
      <c r="DG54" s="108"/>
      <c r="DH54" s="105">
        <f t="shared" si="134"/>
        <v>0</v>
      </c>
      <c r="DI54" s="105">
        <f t="shared" si="134"/>
        <v>0</v>
      </c>
      <c r="DJ54" s="105">
        <f t="shared" si="134"/>
        <v>0</v>
      </c>
      <c r="DK54" s="105">
        <f t="shared" si="134"/>
        <v>0</v>
      </c>
      <c r="DL54" s="105">
        <f t="shared" si="134"/>
        <v>0</v>
      </c>
      <c r="DM54" s="105">
        <f t="shared" si="134"/>
        <v>0</v>
      </c>
      <c r="DN54" s="105">
        <f t="shared" si="134"/>
        <v>0</v>
      </c>
      <c r="DO54" s="105">
        <f t="shared" si="134"/>
        <v>0</v>
      </c>
      <c r="DP54" s="105">
        <f t="shared" si="134"/>
        <v>0</v>
      </c>
      <c r="DQ54" s="105">
        <f t="shared" si="134"/>
        <v>0</v>
      </c>
      <c r="DR54" s="105">
        <f t="shared" si="134"/>
        <v>0</v>
      </c>
      <c r="DS54" s="105">
        <f t="shared" si="134"/>
        <v>0</v>
      </c>
      <c r="DT54" s="105">
        <f t="shared" si="134"/>
        <v>0</v>
      </c>
      <c r="DU54" s="105">
        <f t="shared" si="134"/>
        <v>0</v>
      </c>
      <c r="DV54" s="105">
        <f t="shared" si="134"/>
        <v>0</v>
      </c>
      <c r="DW54" s="105">
        <f t="shared" si="131"/>
        <v>0</v>
      </c>
      <c r="DX54" s="105">
        <f t="shared" si="127"/>
        <v>0</v>
      </c>
      <c r="DY54" s="105">
        <f t="shared" si="127"/>
        <v>0</v>
      </c>
      <c r="DZ54" s="105">
        <f t="shared" si="127"/>
        <v>0</v>
      </c>
      <c r="EA54" s="105">
        <f t="shared" si="127"/>
        <v>0</v>
      </c>
      <c r="EB54" s="105">
        <f t="shared" si="127"/>
        <v>0</v>
      </c>
      <c r="EC54" s="105">
        <f t="shared" si="127"/>
        <v>0</v>
      </c>
      <c r="ED54" s="105">
        <f t="shared" si="127"/>
        <v>0</v>
      </c>
      <c r="EE54" s="105">
        <f t="shared" si="127"/>
        <v>0</v>
      </c>
      <c r="EF54" s="105">
        <f t="shared" si="139"/>
        <v>0</v>
      </c>
      <c r="EG54" s="105">
        <f t="shared" si="139"/>
        <v>0</v>
      </c>
      <c r="EH54" s="105">
        <f t="shared" si="139"/>
        <v>0</v>
      </c>
      <c r="EI54" s="105">
        <f t="shared" si="139"/>
        <v>0</v>
      </c>
      <c r="EJ54" s="105">
        <f t="shared" si="139"/>
        <v>0</v>
      </c>
      <c r="EK54" s="105">
        <f t="shared" si="139"/>
        <v>0</v>
      </c>
      <c r="EL54" s="105">
        <f t="shared" si="139"/>
        <v>0</v>
      </c>
      <c r="EM54" s="105">
        <f t="shared" si="139"/>
        <v>0</v>
      </c>
      <c r="EN54" s="105">
        <f t="shared" si="139"/>
        <v>0</v>
      </c>
      <c r="EO54" s="105">
        <f t="shared" si="139"/>
        <v>0</v>
      </c>
      <c r="EP54" s="105">
        <f t="shared" si="139"/>
        <v>0</v>
      </c>
      <c r="EQ54" s="105">
        <f t="shared" si="139"/>
        <v>0</v>
      </c>
      <c r="ER54" s="105">
        <f t="shared" si="139"/>
        <v>0</v>
      </c>
      <c r="ES54" s="105">
        <f t="shared" si="139"/>
        <v>0</v>
      </c>
      <c r="ET54" s="105">
        <f t="shared" si="139"/>
        <v>0</v>
      </c>
      <c r="EU54" s="105">
        <f t="shared" si="139"/>
        <v>0</v>
      </c>
      <c r="EV54" s="105">
        <f t="shared" si="139"/>
        <v>0</v>
      </c>
      <c r="EW54" s="105">
        <f t="shared" si="139"/>
        <v>0</v>
      </c>
      <c r="EX54" s="105">
        <f t="shared" si="139"/>
        <v>0</v>
      </c>
      <c r="EY54" s="105">
        <f t="shared" si="139"/>
        <v>0</v>
      </c>
      <c r="EZ54" s="105">
        <f t="shared" si="139"/>
        <v>0</v>
      </c>
      <c r="FA54" s="105">
        <f t="shared" si="139"/>
        <v>0</v>
      </c>
      <c r="FB54" s="105">
        <f t="shared" si="139"/>
        <v>0</v>
      </c>
      <c r="FC54" s="105">
        <f t="shared" si="139"/>
        <v>0</v>
      </c>
      <c r="FE54" s="113">
        <v>2</v>
      </c>
      <c r="FF54" s="77" t="str">
        <f>Paramètres!O39</f>
        <v>Cap-Vert</v>
      </c>
      <c r="FG54" s="76">
        <f>Paramètres!P39</f>
        <v>0</v>
      </c>
      <c r="FH54" s="80">
        <f>Paramètres!Q39</f>
        <v>0</v>
      </c>
      <c r="FI54" s="80">
        <f>Paramètres!R39</f>
        <v>0</v>
      </c>
      <c r="FJ54" s="80">
        <f>Paramètres!S39</f>
        <v>0</v>
      </c>
      <c r="FL54" s="136"/>
      <c r="FM54" s="207"/>
      <c r="FN54" s="216"/>
      <c r="FO54" s="209"/>
      <c r="FP54" s="210"/>
      <c r="FQ54" s="2"/>
      <c r="FR54" s="10"/>
      <c r="FS54" s="56"/>
      <c r="FT54" s="57"/>
      <c r="FU54" s="57"/>
      <c r="FV54" s="57"/>
      <c r="FW54" s="58"/>
      <c r="FX54" s="9"/>
      <c r="FY54" s="11"/>
      <c r="FZ54" s="58"/>
      <c r="GA54" s="58"/>
      <c r="GC54" s="2"/>
      <c r="GD54" s="2"/>
      <c r="GE54" s="2"/>
      <c r="GF54" s="2"/>
      <c r="GG54" s="2"/>
      <c r="GH54" s="2"/>
      <c r="GI54" s="2"/>
      <c r="GJ54" s="192" t="str">
        <f>IF(ISBLANK(GE30),"",VLOOKUP(LARGE(GG30:GG33,1),GG30:GH33,2,0))</f>
        <v/>
      </c>
      <c r="GK54" s="157"/>
      <c r="GL54" s="161"/>
      <c r="GM54" s="2"/>
    </row>
    <row r="55" spans="2:195" ht="18.7" customHeight="1" x14ac:dyDescent="0.2">
      <c r="B55" s="48" t="s">
        <v>116</v>
      </c>
      <c r="C55" s="48" t="s">
        <v>118</v>
      </c>
      <c r="D55" s="2"/>
      <c r="E55" s="235"/>
      <c r="F55" s="48" t="str">
        <f>VLOOKUP(B55,Paramètres!$C$10:$D$57,2,0)</f>
        <v>Cap-Vert</v>
      </c>
      <c r="G55" s="65"/>
      <c r="H55" s="66"/>
      <c r="I55" s="48" t="str">
        <f>VLOOKUP(C55,Paramètres!$C$10:$D$57,2,0)</f>
        <v>Uruguay</v>
      </c>
      <c r="J55" s="175">
        <v>46194</v>
      </c>
      <c r="K55" s="95" t="s">
        <v>184</v>
      </c>
      <c r="L55" s="49" t="str">
        <f t="shared" si="128"/>
        <v>Non joué</v>
      </c>
      <c r="M55" s="103"/>
      <c r="N55" s="105">
        <f t="shared" si="135"/>
        <v>0</v>
      </c>
      <c r="O55" s="105">
        <f t="shared" si="135"/>
        <v>0</v>
      </c>
      <c r="P55" s="105">
        <f t="shared" si="135"/>
        <v>0</v>
      </c>
      <c r="Q55" s="105">
        <f t="shared" si="135"/>
        <v>0</v>
      </c>
      <c r="R55" s="105">
        <f t="shared" si="135"/>
        <v>0</v>
      </c>
      <c r="S55" s="105">
        <f t="shared" si="135"/>
        <v>0</v>
      </c>
      <c r="T55" s="105">
        <f t="shared" si="135"/>
        <v>0</v>
      </c>
      <c r="U55" s="105">
        <f t="shared" si="135"/>
        <v>0</v>
      </c>
      <c r="V55" s="105">
        <f t="shared" si="135"/>
        <v>0</v>
      </c>
      <c r="W55" s="105">
        <f t="shared" si="135"/>
        <v>0</v>
      </c>
      <c r="X55" s="105">
        <f t="shared" si="135"/>
        <v>0</v>
      </c>
      <c r="Y55" s="105">
        <f t="shared" si="135"/>
        <v>0</v>
      </c>
      <c r="Z55" s="105">
        <f t="shared" si="135"/>
        <v>0</v>
      </c>
      <c r="AA55" s="105">
        <f t="shared" si="135"/>
        <v>0</v>
      </c>
      <c r="AB55" s="105">
        <f t="shared" si="135"/>
        <v>0</v>
      </c>
      <c r="AC55" s="105">
        <f t="shared" si="135"/>
        <v>0</v>
      </c>
      <c r="AD55" s="105">
        <f t="shared" si="136"/>
        <v>0</v>
      </c>
      <c r="AE55" s="105">
        <f t="shared" si="136"/>
        <v>0</v>
      </c>
      <c r="AF55" s="105">
        <f t="shared" si="136"/>
        <v>0</v>
      </c>
      <c r="AG55" s="105">
        <f t="shared" si="136"/>
        <v>0</v>
      </c>
      <c r="AH55" s="105">
        <f t="shared" si="136"/>
        <v>0</v>
      </c>
      <c r="AI55" s="105">
        <f t="shared" si="136"/>
        <v>0</v>
      </c>
      <c r="AJ55" s="105">
        <f t="shared" si="136"/>
        <v>0</v>
      </c>
      <c r="AK55" s="105">
        <f t="shared" si="136"/>
        <v>0</v>
      </c>
      <c r="AL55" s="105">
        <f t="shared" si="137"/>
        <v>0</v>
      </c>
      <c r="AM55" s="105">
        <f t="shared" si="137"/>
        <v>0</v>
      </c>
      <c r="AN55" s="105">
        <f t="shared" si="137"/>
        <v>0</v>
      </c>
      <c r="AO55" s="105">
        <f t="shared" si="137"/>
        <v>0</v>
      </c>
      <c r="AP55" s="105">
        <f t="shared" si="137"/>
        <v>0</v>
      </c>
      <c r="AQ55" s="105">
        <f t="shared" si="137"/>
        <v>0</v>
      </c>
      <c r="AR55" s="105">
        <f t="shared" si="137"/>
        <v>0</v>
      </c>
      <c r="AS55" s="105">
        <f t="shared" si="137"/>
        <v>0</v>
      </c>
      <c r="AT55" s="105">
        <f t="shared" si="137"/>
        <v>0</v>
      </c>
      <c r="AU55" s="105">
        <f t="shared" si="137"/>
        <v>0</v>
      </c>
      <c r="AV55" s="105">
        <f t="shared" si="137"/>
        <v>0</v>
      </c>
      <c r="AW55" s="105">
        <f t="shared" si="137"/>
        <v>0</v>
      </c>
      <c r="AX55" s="105">
        <f t="shared" si="137"/>
        <v>0</v>
      </c>
      <c r="AY55" s="105">
        <f t="shared" si="137"/>
        <v>0</v>
      </c>
      <c r="AZ55" s="105">
        <f t="shared" si="137"/>
        <v>0</v>
      </c>
      <c r="BA55" s="105">
        <f t="shared" si="137"/>
        <v>0</v>
      </c>
      <c r="BB55" s="105">
        <f t="shared" si="137"/>
        <v>0</v>
      </c>
      <c r="BC55" s="105">
        <f t="shared" si="137"/>
        <v>0</v>
      </c>
      <c r="BD55" s="105">
        <f t="shared" si="137"/>
        <v>0</v>
      </c>
      <c r="BE55" s="105">
        <f t="shared" si="137"/>
        <v>0</v>
      </c>
      <c r="BF55" s="105">
        <f t="shared" si="137"/>
        <v>0</v>
      </c>
      <c r="BG55" s="105">
        <f t="shared" si="137"/>
        <v>0</v>
      </c>
      <c r="BH55" s="105">
        <f t="shared" si="137"/>
        <v>0</v>
      </c>
      <c r="BI55" s="105">
        <f t="shared" si="137"/>
        <v>0</v>
      </c>
      <c r="BJ55" s="108"/>
      <c r="BK55" s="105">
        <f t="shared" si="133"/>
        <v>0</v>
      </c>
      <c r="BL55" s="105">
        <f t="shared" si="133"/>
        <v>0</v>
      </c>
      <c r="BM55" s="105">
        <f t="shared" si="133"/>
        <v>0</v>
      </c>
      <c r="BN55" s="105">
        <f t="shared" si="133"/>
        <v>0</v>
      </c>
      <c r="BO55" s="105">
        <f t="shared" si="133"/>
        <v>0</v>
      </c>
      <c r="BP55" s="105">
        <f t="shared" si="133"/>
        <v>0</v>
      </c>
      <c r="BQ55" s="105">
        <f t="shared" si="133"/>
        <v>0</v>
      </c>
      <c r="BR55" s="105">
        <f t="shared" si="133"/>
        <v>0</v>
      </c>
      <c r="BS55" s="105">
        <f t="shared" si="133"/>
        <v>0</v>
      </c>
      <c r="BT55" s="105">
        <f t="shared" si="133"/>
        <v>0</v>
      </c>
      <c r="BU55" s="105">
        <f t="shared" si="133"/>
        <v>0</v>
      </c>
      <c r="BV55" s="105">
        <f t="shared" si="133"/>
        <v>0</v>
      </c>
      <c r="BW55" s="105">
        <f t="shared" si="133"/>
        <v>0</v>
      </c>
      <c r="BX55" s="105">
        <f t="shared" si="133"/>
        <v>0</v>
      </c>
      <c r="BY55" s="105">
        <f t="shared" si="133"/>
        <v>0</v>
      </c>
      <c r="BZ55" s="105">
        <f t="shared" si="129"/>
        <v>0</v>
      </c>
      <c r="CA55" s="105">
        <f t="shared" si="126"/>
        <v>0</v>
      </c>
      <c r="CB55" s="105">
        <f t="shared" si="126"/>
        <v>0</v>
      </c>
      <c r="CC55" s="105">
        <f t="shared" si="126"/>
        <v>0</v>
      </c>
      <c r="CD55" s="105">
        <f t="shared" si="126"/>
        <v>0</v>
      </c>
      <c r="CE55" s="105">
        <f t="shared" si="126"/>
        <v>0</v>
      </c>
      <c r="CF55" s="105">
        <f t="shared" si="126"/>
        <v>0</v>
      </c>
      <c r="CG55" s="105">
        <f t="shared" si="126"/>
        <v>0</v>
      </c>
      <c r="CH55" s="105">
        <f t="shared" si="126"/>
        <v>0</v>
      </c>
      <c r="CI55" s="105">
        <f t="shared" si="138"/>
        <v>0</v>
      </c>
      <c r="CJ55" s="105">
        <f t="shared" si="138"/>
        <v>0</v>
      </c>
      <c r="CK55" s="105">
        <f t="shared" si="138"/>
        <v>0</v>
      </c>
      <c r="CL55" s="105">
        <f t="shared" si="138"/>
        <v>0</v>
      </c>
      <c r="CM55" s="105">
        <f t="shared" si="138"/>
        <v>0</v>
      </c>
      <c r="CN55" s="105">
        <f t="shared" si="138"/>
        <v>0</v>
      </c>
      <c r="CO55" s="105">
        <f t="shared" si="138"/>
        <v>0</v>
      </c>
      <c r="CP55" s="105">
        <f t="shared" si="138"/>
        <v>0</v>
      </c>
      <c r="CQ55" s="105">
        <f t="shared" si="138"/>
        <v>0</v>
      </c>
      <c r="CR55" s="105">
        <f t="shared" si="138"/>
        <v>0</v>
      </c>
      <c r="CS55" s="105">
        <f t="shared" si="138"/>
        <v>0</v>
      </c>
      <c r="CT55" s="105">
        <f t="shared" si="138"/>
        <v>0</v>
      </c>
      <c r="CU55" s="105">
        <f t="shared" si="138"/>
        <v>0</v>
      </c>
      <c r="CV55" s="105">
        <f t="shared" si="138"/>
        <v>0</v>
      </c>
      <c r="CW55" s="105">
        <f t="shared" si="138"/>
        <v>0</v>
      </c>
      <c r="CX55" s="105">
        <f t="shared" si="138"/>
        <v>0</v>
      </c>
      <c r="CY55" s="105">
        <f t="shared" si="138"/>
        <v>0</v>
      </c>
      <c r="CZ55" s="105">
        <f t="shared" si="138"/>
        <v>0</v>
      </c>
      <c r="DA55" s="105">
        <f t="shared" si="138"/>
        <v>0</v>
      </c>
      <c r="DB55" s="105">
        <f t="shared" si="138"/>
        <v>0</v>
      </c>
      <c r="DC55" s="105">
        <f t="shared" si="138"/>
        <v>0</v>
      </c>
      <c r="DD55" s="105">
        <f t="shared" si="138"/>
        <v>0</v>
      </c>
      <c r="DE55" s="105">
        <f t="shared" si="138"/>
        <v>0</v>
      </c>
      <c r="DF55" s="105">
        <f t="shared" si="138"/>
        <v>0</v>
      </c>
      <c r="DG55" s="108"/>
      <c r="DH55" s="105">
        <f t="shared" si="134"/>
        <v>0</v>
      </c>
      <c r="DI55" s="105">
        <f t="shared" si="134"/>
        <v>0</v>
      </c>
      <c r="DJ55" s="105">
        <f t="shared" si="134"/>
        <v>0</v>
      </c>
      <c r="DK55" s="105">
        <f t="shared" si="134"/>
        <v>0</v>
      </c>
      <c r="DL55" s="105">
        <f t="shared" si="134"/>
        <v>0</v>
      </c>
      <c r="DM55" s="105">
        <f t="shared" si="134"/>
        <v>0</v>
      </c>
      <c r="DN55" s="105">
        <f t="shared" si="134"/>
        <v>0</v>
      </c>
      <c r="DO55" s="105">
        <f t="shared" si="134"/>
        <v>0</v>
      </c>
      <c r="DP55" s="105">
        <f t="shared" si="134"/>
        <v>0</v>
      </c>
      <c r="DQ55" s="105">
        <f t="shared" si="134"/>
        <v>0</v>
      </c>
      <c r="DR55" s="105">
        <f t="shared" si="134"/>
        <v>0</v>
      </c>
      <c r="DS55" s="105">
        <f t="shared" si="134"/>
        <v>0</v>
      </c>
      <c r="DT55" s="105">
        <f t="shared" si="134"/>
        <v>0</v>
      </c>
      <c r="DU55" s="105">
        <f t="shared" si="134"/>
        <v>0</v>
      </c>
      <c r="DV55" s="105">
        <f t="shared" si="134"/>
        <v>0</v>
      </c>
      <c r="DW55" s="105">
        <f t="shared" si="131"/>
        <v>0</v>
      </c>
      <c r="DX55" s="105">
        <f t="shared" si="127"/>
        <v>0</v>
      </c>
      <c r="DY55" s="105">
        <f t="shared" si="127"/>
        <v>0</v>
      </c>
      <c r="DZ55" s="105">
        <f t="shared" si="127"/>
        <v>0</v>
      </c>
      <c r="EA55" s="105">
        <f t="shared" si="127"/>
        <v>0</v>
      </c>
      <c r="EB55" s="105">
        <f t="shared" si="127"/>
        <v>0</v>
      </c>
      <c r="EC55" s="105">
        <f t="shared" si="127"/>
        <v>0</v>
      </c>
      <c r="ED55" s="105">
        <f t="shared" si="127"/>
        <v>0</v>
      </c>
      <c r="EE55" s="105">
        <f t="shared" si="127"/>
        <v>0</v>
      </c>
      <c r="EF55" s="105">
        <f t="shared" si="139"/>
        <v>0</v>
      </c>
      <c r="EG55" s="105">
        <f t="shared" si="139"/>
        <v>0</v>
      </c>
      <c r="EH55" s="105">
        <f t="shared" si="139"/>
        <v>0</v>
      </c>
      <c r="EI55" s="105">
        <f t="shared" si="139"/>
        <v>0</v>
      </c>
      <c r="EJ55" s="105">
        <f t="shared" si="139"/>
        <v>0</v>
      </c>
      <c r="EK55" s="105">
        <f t="shared" si="139"/>
        <v>0</v>
      </c>
      <c r="EL55" s="105">
        <f t="shared" si="139"/>
        <v>0</v>
      </c>
      <c r="EM55" s="105">
        <f t="shared" si="139"/>
        <v>0</v>
      </c>
      <c r="EN55" s="105">
        <f t="shared" si="139"/>
        <v>0</v>
      </c>
      <c r="EO55" s="105">
        <f t="shared" si="139"/>
        <v>0</v>
      </c>
      <c r="EP55" s="105">
        <f t="shared" si="139"/>
        <v>0</v>
      </c>
      <c r="EQ55" s="105">
        <f t="shared" si="139"/>
        <v>0</v>
      </c>
      <c r="ER55" s="105">
        <f t="shared" si="139"/>
        <v>0</v>
      </c>
      <c r="ES55" s="105">
        <f t="shared" si="139"/>
        <v>0</v>
      </c>
      <c r="ET55" s="105">
        <f t="shared" si="139"/>
        <v>0</v>
      </c>
      <c r="EU55" s="105">
        <f t="shared" si="139"/>
        <v>0</v>
      </c>
      <c r="EV55" s="105">
        <f t="shared" si="139"/>
        <v>0</v>
      </c>
      <c r="EW55" s="105">
        <f t="shared" si="139"/>
        <v>0</v>
      </c>
      <c r="EX55" s="105">
        <f t="shared" si="139"/>
        <v>0</v>
      </c>
      <c r="EY55" s="105">
        <f t="shared" si="139"/>
        <v>0</v>
      </c>
      <c r="EZ55" s="105">
        <f t="shared" si="139"/>
        <v>0</v>
      </c>
      <c r="FA55" s="105">
        <f t="shared" si="139"/>
        <v>0</v>
      </c>
      <c r="FB55" s="105">
        <f t="shared" si="139"/>
        <v>0</v>
      </c>
      <c r="FC55" s="105">
        <f t="shared" si="139"/>
        <v>0</v>
      </c>
      <c r="FE55" s="113">
        <v>3</v>
      </c>
      <c r="FF55" s="50" t="str">
        <f>Paramètres!O40</f>
        <v>Arabie Saoudite</v>
      </c>
      <c r="FG55" s="47">
        <f>Paramètres!P40</f>
        <v>0</v>
      </c>
      <c r="FH55" s="81">
        <f>Paramètres!Q40</f>
        <v>0</v>
      </c>
      <c r="FI55" s="81">
        <f>Paramètres!R40</f>
        <v>0</v>
      </c>
      <c r="FJ55" s="80">
        <f>Paramètres!S40</f>
        <v>0</v>
      </c>
      <c r="FL55" s="51" t="s">
        <v>209</v>
      </c>
      <c r="FM55" s="8"/>
      <c r="FN55" s="4"/>
      <c r="FO55" s="8"/>
      <c r="FP55" s="8"/>
      <c r="FQ55" s="4"/>
      <c r="FR55" s="10"/>
      <c r="FS55" s="11"/>
      <c r="FT55" s="2"/>
      <c r="FU55" s="2"/>
      <c r="FV55" s="2"/>
      <c r="FW55" s="4"/>
      <c r="FX55" s="9"/>
      <c r="FY55" s="11"/>
      <c r="FZ55" s="2"/>
      <c r="GA55" s="2"/>
      <c r="GC55" s="4"/>
      <c r="GD55" s="4"/>
      <c r="GE55" s="4"/>
      <c r="GF55" s="4"/>
      <c r="GG55" s="4"/>
      <c r="GH55" s="4"/>
      <c r="GI55" s="4"/>
      <c r="GJ55" s="193"/>
      <c r="GK55" s="158"/>
      <c r="GL55" s="162"/>
      <c r="GM55" s="2"/>
    </row>
    <row r="56" spans="2:195" ht="18.7" customHeight="1" x14ac:dyDescent="0.2">
      <c r="B56" s="48" t="s">
        <v>116</v>
      </c>
      <c r="C56" s="48" t="s">
        <v>117</v>
      </c>
      <c r="D56" s="2"/>
      <c r="E56" s="235"/>
      <c r="F56" s="48" t="str">
        <f>VLOOKUP(B56,Paramètres!$C$10:$D$57,2,0)</f>
        <v>Cap-Vert</v>
      </c>
      <c r="G56" s="65"/>
      <c r="H56" s="66"/>
      <c r="I56" s="48" t="str">
        <f>VLOOKUP(C56,Paramètres!$C$10:$D$57,2,0)</f>
        <v>Arabie Saoudite</v>
      </c>
      <c r="J56" s="174">
        <v>46199</v>
      </c>
      <c r="K56" s="92" t="s">
        <v>198</v>
      </c>
      <c r="L56" s="49" t="str">
        <f t="shared" si="128"/>
        <v>Non joué</v>
      </c>
      <c r="M56" s="103"/>
      <c r="N56" s="105">
        <f t="shared" si="135"/>
        <v>0</v>
      </c>
      <c r="O56" s="105">
        <f t="shared" si="135"/>
        <v>0</v>
      </c>
      <c r="P56" s="105">
        <f t="shared" si="135"/>
        <v>0</v>
      </c>
      <c r="Q56" s="105">
        <f t="shared" si="135"/>
        <v>0</v>
      </c>
      <c r="R56" s="105">
        <f t="shared" si="135"/>
        <v>0</v>
      </c>
      <c r="S56" s="105">
        <f t="shared" si="135"/>
        <v>0</v>
      </c>
      <c r="T56" s="105">
        <f t="shared" si="135"/>
        <v>0</v>
      </c>
      <c r="U56" s="105">
        <f t="shared" si="135"/>
        <v>0</v>
      </c>
      <c r="V56" s="105">
        <f t="shared" si="135"/>
        <v>0</v>
      </c>
      <c r="W56" s="105">
        <f t="shared" si="135"/>
        <v>0</v>
      </c>
      <c r="X56" s="105">
        <f t="shared" si="135"/>
        <v>0</v>
      </c>
      <c r="Y56" s="105">
        <f t="shared" si="135"/>
        <v>0</v>
      </c>
      <c r="Z56" s="105">
        <f t="shared" si="135"/>
        <v>0</v>
      </c>
      <c r="AA56" s="105">
        <f t="shared" si="135"/>
        <v>0</v>
      </c>
      <c r="AB56" s="105">
        <f t="shared" si="135"/>
        <v>0</v>
      </c>
      <c r="AC56" s="105">
        <f t="shared" si="135"/>
        <v>0</v>
      </c>
      <c r="AD56" s="105">
        <f t="shared" si="136"/>
        <v>0</v>
      </c>
      <c r="AE56" s="105">
        <f t="shared" si="136"/>
        <v>0</v>
      </c>
      <c r="AF56" s="105">
        <f t="shared" si="136"/>
        <v>0</v>
      </c>
      <c r="AG56" s="105">
        <f t="shared" si="136"/>
        <v>0</v>
      </c>
      <c r="AH56" s="105">
        <f t="shared" si="136"/>
        <v>0</v>
      </c>
      <c r="AI56" s="105">
        <f t="shared" si="136"/>
        <v>0</v>
      </c>
      <c r="AJ56" s="105">
        <f t="shared" si="136"/>
        <v>0</v>
      </c>
      <c r="AK56" s="105">
        <f t="shared" si="136"/>
        <v>0</v>
      </c>
      <c r="AL56" s="105">
        <f t="shared" si="137"/>
        <v>0</v>
      </c>
      <c r="AM56" s="105">
        <f t="shared" si="137"/>
        <v>0</v>
      </c>
      <c r="AN56" s="105">
        <f t="shared" si="137"/>
        <v>0</v>
      </c>
      <c r="AO56" s="105">
        <f t="shared" si="137"/>
        <v>0</v>
      </c>
      <c r="AP56" s="105">
        <f t="shared" si="137"/>
        <v>0</v>
      </c>
      <c r="AQ56" s="105">
        <f t="shared" si="137"/>
        <v>0</v>
      </c>
      <c r="AR56" s="105">
        <f t="shared" si="137"/>
        <v>0</v>
      </c>
      <c r="AS56" s="105">
        <f t="shared" si="137"/>
        <v>0</v>
      </c>
      <c r="AT56" s="105">
        <f t="shared" si="137"/>
        <v>0</v>
      </c>
      <c r="AU56" s="105">
        <f t="shared" si="137"/>
        <v>0</v>
      </c>
      <c r="AV56" s="105">
        <f t="shared" si="137"/>
        <v>0</v>
      </c>
      <c r="AW56" s="105">
        <f t="shared" si="137"/>
        <v>0</v>
      </c>
      <c r="AX56" s="105">
        <f t="shared" si="137"/>
        <v>0</v>
      </c>
      <c r="AY56" s="105">
        <f t="shared" si="137"/>
        <v>0</v>
      </c>
      <c r="AZ56" s="105">
        <f t="shared" si="137"/>
        <v>0</v>
      </c>
      <c r="BA56" s="105">
        <f t="shared" si="137"/>
        <v>0</v>
      </c>
      <c r="BB56" s="105">
        <f t="shared" si="137"/>
        <v>0</v>
      </c>
      <c r="BC56" s="105">
        <f t="shared" si="137"/>
        <v>0</v>
      </c>
      <c r="BD56" s="105">
        <f t="shared" si="137"/>
        <v>0</v>
      </c>
      <c r="BE56" s="105">
        <f t="shared" si="137"/>
        <v>0</v>
      </c>
      <c r="BF56" s="105">
        <f t="shared" si="137"/>
        <v>0</v>
      </c>
      <c r="BG56" s="105">
        <f t="shared" si="137"/>
        <v>0</v>
      </c>
      <c r="BH56" s="105">
        <f t="shared" si="137"/>
        <v>0</v>
      </c>
      <c r="BI56" s="105">
        <f t="shared" si="137"/>
        <v>0</v>
      </c>
      <c r="BJ56" s="108"/>
      <c r="BK56" s="105">
        <f t="shared" si="133"/>
        <v>0</v>
      </c>
      <c r="BL56" s="105">
        <f t="shared" si="133"/>
        <v>0</v>
      </c>
      <c r="BM56" s="105">
        <f t="shared" si="133"/>
        <v>0</v>
      </c>
      <c r="BN56" s="105">
        <f t="shared" si="133"/>
        <v>0</v>
      </c>
      <c r="BO56" s="105">
        <f t="shared" si="133"/>
        <v>0</v>
      </c>
      <c r="BP56" s="105">
        <f t="shared" si="133"/>
        <v>0</v>
      </c>
      <c r="BQ56" s="105">
        <f t="shared" si="133"/>
        <v>0</v>
      </c>
      <c r="BR56" s="105">
        <f t="shared" si="133"/>
        <v>0</v>
      </c>
      <c r="BS56" s="105">
        <f t="shared" si="133"/>
        <v>0</v>
      </c>
      <c r="BT56" s="105">
        <f t="shared" si="133"/>
        <v>0</v>
      </c>
      <c r="BU56" s="105">
        <f t="shared" si="133"/>
        <v>0</v>
      </c>
      <c r="BV56" s="105">
        <f t="shared" si="133"/>
        <v>0</v>
      </c>
      <c r="BW56" s="105">
        <f t="shared" si="133"/>
        <v>0</v>
      </c>
      <c r="BX56" s="105">
        <f t="shared" si="133"/>
        <v>0</v>
      </c>
      <c r="BY56" s="105">
        <f t="shared" si="133"/>
        <v>0</v>
      </c>
      <c r="BZ56" s="105">
        <f t="shared" si="129"/>
        <v>0</v>
      </c>
      <c r="CA56" s="105">
        <f t="shared" si="126"/>
        <v>0</v>
      </c>
      <c r="CB56" s="105">
        <f t="shared" si="126"/>
        <v>0</v>
      </c>
      <c r="CC56" s="105">
        <f t="shared" si="126"/>
        <v>0</v>
      </c>
      <c r="CD56" s="105">
        <f t="shared" si="126"/>
        <v>0</v>
      </c>
      <c r="CE56" s="105">
        <f t="shared" si="126"/>
        <v>0</v>
      </c>
      <c r="CF56" s="105">
        <f t="shared" si="126"/>
        <v>0</v>
      </c>
      <c r="CG56" s="105">
        <f t="shared" si="126"/>
        <v>0</v>
      </c>
      <c r="CH56" s="105">
        <f t="shared" si="126"/>
        <v>0</v>
      </c>
      <c r="CI56" s="105">
        <f t="shared" si="138"/>
        <v>0</v>
      </c>
      <c r="CJ56" s="105">
        <f t="shared" si="138"/>
        <v>0</v>
      </c>
      <c r="CK56" s="105">
        <f t="shared" si="138"/>
        <v>0</v>
      </c>
      <c r="CL56" s="105">
        <f t="shared" si="138"/>
        <v>0</v>
      </c>
      <c r="CM56" s="105">
        <f t="shared" si="138"/>
        <v>0</v>
      </c>
      <c r="CN56" s="105">
        <f t="shared" si="138"/>
        <v>0</v>
      </c>
      <c r="CO56" s="105">
        <f t="shared" si="138"/>
        <v>0</v>
      </c>
      <c r="CP56" s="105">
        <f t="shared" si="138"/>
        <v>0</v>
      </c>
      <c r="CQ56" s="105">
        <f t="shared" si="138"/>
        <v>0</v>
      </c>
      <c r="CR56" s="105">
        <f t="shared" si="138"/>
        <v>0</v>
      </c>
      <c r="CS56" s="105">
        <f t="shared" si="138"/>
        <v>0</v>
      </c>
      <c r="CT56" s="105">
        <f t="shared" si="138"/>
        <v>0</v>
      </c>
      <c r="CU56" s="105">
        <f t="shared" si="138"/>
        <v>0</v>
      </c>
      <c r="CV56" s="105">
        <f t="shared" si="138"/>
        <v>0</v>
      </c>
      <c r="CW56" s="105">
        <f t="shared" si="138"/>
        <v>0</v>
      </c>
      <c r="CX56" s="105">
        <f t="shared" si="138"/>
        <v>0</v>
      </c>
      <c r="CY56" s="105">
        <f t="shared" si="138"/>
        <v>0</v>
      </c>
      <c r="CZ56" s="105">
        <f t="shared" si="138"/>
        <v>0</v>
      </c>
      <c r="DA56" s="105">
        <f t="shared" si="138"/>
        <v>0</v>
      </c>
      <c r="DB56" s="105">
        <f t="shared" si="138"/>
        <v>0</v>
      </c>
      <c r="DC56" s="105">
        <f t="shared" si="138"/>
        <v>0</v>
      </c>
      <c r="DD56" s="105">
        <f t="shared" si="138"/>
        <v>0</v>
      </c>
      <c r="DE56" s="105">
        <f t="shared" si="138"/>
        <v>0</v>
      </c>
      <c r="DF56" s="105">
        <f t="shared" si="138"/>
        <v>0</v>
      </c>
      <c r="DG56" s="108"/>
      <c r="DH56" s="105">
        <f t="shared" si="134"/>
        <v>0</v>
      </c>
      <c r="DI56" s="105">
        <f t="shared" si="134"/>
        <v>0</v>
      </c>
      <c r="DJ56" s="105">
        <f t="shared" si="134"/>
        <v>0</v>
      </c>
      <c r="DK56" s="105">
        <f t="shared" si="134"/>
        <v>0</v>
      </c>
      <c r="DL56" s="105">
        <f t="shared" si="134"/>
        <v>0</v>
      </c>
      <c r="DM56" s="105">
        <f t="shared" si="134"/>
        <v>0</v>
      </c>
      <c r="DN56" s="105">
        <f t="shared" si="134"/>
        <v>0</v>
      </c>
      <c r="DO56" s="105">
        <f t="shared" si="134"/>
        <v>0</v>
      </c>
      <c r="DP56" s="105">
        <f t="shared" si="134"/>
        <v>0</v>
      </c>
      <c r="DQ56" s="105">
        <f t="shared" si="134"/>
        <v>0</v>
      </c>
      <c r="DR56" s="105">
        <f t="shared" si="134"/>
        <v>0</v>
      </c>
      <c r="DS56" s="105">
        <f t="shared" si="134"/>
        <v>0</v>
      </c>
      <c r="DT56" s="105">
        <f t="shared" si="134"/>
        <v>0</v>
      </c>
      <c r="DU56" s="105">
        <f t="shared" si="134"/>
        <v>0</v>
      </c>
      <c r="DV56" s="105">
        <f t="shared" si="134"/>
        <v>0</v>
      </c>
      <c r="DW56" s="105">
        <f t="shared" si="131"/>
        <v>0</v>
      </c>
      <c r="DX56" s="105">
        <f t="shared" si="127"/>
        <v>0</v>
      </c>
      <c r="DY56" s="105">
        <f t="shared" si="127"/>
        <v>0</v>
      </c>
      <c r="DZ56" s="105">
        <f t="shared" si="127"/>
        <v>0</v>
      </c>
      <c r="EA56" s="105">
        <f t="shared" si="127"/>
        <v>0</v>
      </c>
      <c r="EB56" s="105">
        <f t="shared" si="127"/>
        <v>0</v>
      </c>
      <c r="EC56" s="105">
        <f t="shared" si="127"/>
        <v>0</v>
      </c>
      <c r="ED56" s="105">
        <f t="shared" si="127"/>
        <v>0</v>
      </c>
      <c r="EE56" s="105">
        <f t="shared" si="127"/>
        <v>0</v>
      </c>
      <c r="EF56" s="105">
        <f t="shared" si="139"/>
        <v>0</v>
      </c>
      <c r="EG56" s="105">
        <f t="shared" si="139"/>
        <v>0</v>
      </c>
      <c r="EH56" s="105">
        <f t="shared" si="139"/>
        <v>0</v>
      </c>
      <c r="EI56" s="105">
        <f t="shared" si="139"/>
        <v>0</v>
      </c>
      <c r="EJ56" s="105">
        <f t="shared" si="139"/>
        <v>0</v>
      </c>
      <c r="EK56" s="105">
        <f t="shared" si="139"/>
        <v>0</v>
      </c>
      <c r="EL56" s="105">
        <f t="shared" si="139"/>
        <v>0</v>
      </c>
      <c r="EM56" s="105">
        <f t="shared" si="139"/>
        <v>0</v>
      </c>
      <c r="EN56" s="105">
        <f t="shared" si="139"/>
        <v>0</v>
      </c>
      <c r="EO56" s="105">
        <f t="shared" si="139"/>
        <v>0</v>
      </c>
      <c r="EP56" s="105">
        <f t="shared" si="139"/>
        <v>0</v>
      </c>
      <c r="EQ56" s="105">
        <f t="shared" si="139"/>
        <v>0</v>
      </c>
      <c r="ER56" s="105">
        <f t="shared" si="139"/>
        <v>0</v>
      </c>
      <c r="ES56" s="105">
        <f t="shared" si="139"/>
        <v>0</v>
      </c>
      <c r="ET56" s="105">
        <f t="shared" si="139"/>
        <v>0</v>
      </c>
      <c r="EU56" s="105">
        <f t="shared" si="139"/>
        <v>0</v>
      </c>
      <c r="EV56" s="105">
        <f t="shared" si="139"/>
        <v>0</v>
      </c>
      <c r="EW56" s="105">
        <f t="shared" si="139"/>
        <v>0</v>
      </c>
      <c r="EX56" s="105">
        <f t="shared" si="139"/>
        <v>0</v>
      </c>
      <c r="EY56" s="105">
        <f t="shared" si="139"/>
        <v>0</v>
      </c>
      <c r="EZ56" s="105">
        <f t="shared" si="139"/>
        <v>0</v>
      </c>
      <c r="FA56" s="105">
        <f t="shared" si="139"/>
        <v>0</v>
      </c>
      <c r="FB56" s="105">
        <f t="shared" si="139"/>
        <v>0</v>
      </c>
      <c r="FC56" s="105">
        <f t="shared" si="139"/>
        <v>0</v>
      </c>
      <c r="FE56" s="113">
        <v>4</v>
      </c>
      <c r="FF56" s="50" t="str">
        <f>Paramètres!O41</f>
        <v>Uruguay</v>
      </c>
      <c r="FG56" s="47">
        <f>Paramètres!P41</f>
        <v>0</v>
      </c>
      <c r="FH56" s="81">
        <f>Paramètres!Q41</f>
        <v>0</v>
      </c>
      <c r="FI56" s="81">
        <f>Paramètres!R41</f>
        <v>0</v>
      </c>
      <c r="FJ56" s="80">
        <f>Paramètres!S41</f>
        <v>0</v>
      </c>
      <c r="FL56" s="9"/>
      <c r="FM56" s="8" t="s">
        <v>0</v>
      </c>
      <c r="FN56" s="4" t="s">
        <v>1</v>
      </c>
      <c r="FO56" s="8" t="s">
        <v>70</v>
      </c>
      <c r="FP56" s="8" t="s">
        <v>71</v>
      </c>
      <c r="FQ56" s="2"/>
      <c r="FR56" s="10"/>
      <c r="FS56" s="11"/>
      <c r="FT56" s="2"/>
      <c r="FU56" s="2"/>
      <c r="FV56" s="2"/>
      <c r="FW56" s="2"/>
      <c r="FX56" s="9"/>
      <c r="FY56" s="11"/>
      <c r="FZ56" s="2"/>
      <c r="GA56" s="2"/>
      <c r="GC56" s="2"/>
      <c r="GD56" s="2"/>
      <c r="GE56" s="2"/>
      <c r="GF56" s="2"/>
      <c r="GG56" s="2"/>
      <c r="GH56" s="2"/>
      <c r="GI56" s="2"/>
      <c r="GJ56" s="193" t="str">
        <f>IF(ISBLANK(GE78),"",VLOOKUP(LARGE(GG78:GG81,1),GG78:GH81,2,0))</f>
        <v/>
      </c>
      <c r="GK56" s="158"/>
      <c r="GL56" s="162"/>
      <c r="GM56" s="2"/>
    </row>
    <row r="57" spans="2:195" ht="18.7" customHeight="1" x14ac:dyDescent="0.2">
      <c r="B57" s="53" t="s">
        <v>118</v>
      </c>
      <c r="C57" s="53" t="s">
        <v>115</v>
      </c>
      <c r="D57" s="2"/>
      <c r="E57" s="236"/>
      <c r="F57" s="53" t="str">
        <f>VLOOKUP(B57,Paramètres!$C$10:$D$57,2,0)</f>
        <v>Uruguay</v>
      </c>
      <c r="G57" s="67"/>
      <c r="H57" s="68"/>
      <c r="I57" s="53" t="str">
        <f>VLOOKUP(C57,Paramètres!$C$10:$D$57,2,0)</f>
        <v>Espagne</v>
      </c>
      <c r="J57" s="176">
        <v>46199</v>
      </c>
      <c r="K57" s="94" t="s">
        <v>183</v>
      </c>
      <c r="L57" s="54" t="str">
        <f t="shared" si="128"/>
        <v>Non joué</v>
      </c>
      <c r="M57" s="103"/>
      <c r="N57" s="105">
        <f t="shared" si="135"/>
        <v>0</v>
      </c>
      <c r="O57" s="105">
        <f t="shared" si="135"/>
        <v>0</v>
      </c>
      <c r="P57" s="105">
        <f t="shared" si="135"/>
        <v>0</v>
      </c>
      <c r="Q57" s="105">
        <f t="shared" si="135"/>
        <v>0</v>
      </c>
      <c r="R57" s="105">
        <f t="shared" si="135"/>
        <v>0</v>
      </c>
      <c r="S57" s="105">
        <f t="shared" si="135"/>
        <v>0</v>
      </c>
      <c r="T57" s="105">
        <f t="shared" si="135"/>
        <v>0</v>
      </c>
      <c r="U57" s="105">
        <f t="shared" si="135"/>
        <v>0</v>
      </c>
      <c r="V57" s="105">
        <f t="shared" si="135"/>
        <v>0</v>
      </c>
      <c r="W57" s="105">
        <f t="shared" si="135"/>
        <v>0</v>
      </c>
      <c r="X57" s="105">
        <f t="shared" si="135"/>
        <v>0</v>
      </c>
      <c r="Y57" s="105">
        <f t="shared" si="135"/>
        <v>0</v>
      </c>
      <c r="Z57" s="105">
        <f t="shared" si="135"/>
        <v>0</v>
      </c>
      <c r="AA57" s="105">
        <f t="shared" si="135"/>
        <v>0</v>
      </c>
      <c r="AB57" s="105">
        <f t="shared" si="135"/>
        <v>0</v>
      </c>
      <c r="AC57" s="105">
        <f t="shared" si="135"/>
        <v>0</v>
      </c>
      <c r="AD57" s="105">
        <f t="shared" si="136"/>
        <v>0</v>
      </c>
      <c r="AE57" s="105">
        <f t="shared" si="136"/>
        <v>0</v>
      </c>
      <c r="AF57" s="105">
        <f t="shared" si="136"/>
        <v>0</v>
      </c>
      <c r="AG57" s="105">
        <f t="shared" si="136"/>
        <v>0</v>
      </c>
      <c r="AH57" s="105">
        <f t="shared" si="136"/>
        <v>0</v>
      </c>
      <c r="AI57" s="105">
        <f t="shared" si="136"/>
        <v>0</v>
      </c>
      <c r="AJ57" s="105">
        <f t="shared" si="136"/>
        <v>0</v>
      </c>
      <c r="AK57" s="105">
        <f t="shared" si="136"/>
        <v>0</v>
      </c>
      <c r="AL57" s="105">
        <f t="shared" si="137"/>
        <v>0</v>
      </c>
      <c r="AM57" s="105">
        <f t="shared" si="137"/>
        <v>0</v>
      </c>
      <c r="AN57" s="105">
        <f t="shared" si="137"/>
        <v>0</v>
      </c>
      <c r="AO57" s="105">
        <f t="shared" si="137"/>
        <v>0</v>
      </c>
      <c r="AP57" s="105">
        <f t="shared" si="137"/>
        <v>0</v>
      </c>
      <c r="AQ57" s="105">
        <f t="shared" si="137"/>
        <v>0</v>
      </c>
      <c r="AR57" s="105">
        <f t="shared" si="137"/>
        <v>0</v>
      </c>
      <c r="AS57" s="105">
        <f t="shared" si="137"/>
        <v>0</v>
      </c>
      <c r="AT57" s="105">
        <f t="shared" si="137"/>
        <v>0</v>
      </c>
      <c r="AU57" s="105">
        <f t="shared" si="137"/>
        <v>0</v>
      </c>
      <c r="AV57" s="105">
        <f t="shared" si="137"/>
        <v>0</v>
      </c>
      <c r="AW57" s="105">
        <f t="shared" si="137"/>
        <v>0</v>
      </c>
      <c r="AX57" s="105">
        <f t="shared" si="137"/>
        <v>0</v>
      </c>
      <c r="AY57" s="105">
        <f t="shared" si="137"/>
        <v>0</v>
      </c>
      <c r="AZ57" s="105">
        <f t="shared" si="137"/>
        <v>0</v>
      </c>
      <c r="BA57" s="105">
        <f t="shared" si="137"/>
        <v>0</v>
      </c>
      <c r="BB57" s="105">
        <f t="shared" si="137"/>
        <v>0</v>
      </c>
      <c r="BC57" s="105">
        <f t="shared" si="137"/>
        <v>0</v>
      </c>
      <c r="BD57" s="105">
        <f t="shared" si="137"/>
        <v>0</v>
      </c>
      <c r="BE57" s="105">
        <f t="shared" si="137"/>
        <v>0</v>
      </c>
      <c r="BF57" s="105">
        <f t="shared" si="137"/>
        <v>0</v>
      </c>
      <c r="BG57" s="105">
        <f t="shared" si="137"/>
        <v>0</v>
      </c>
      <c r="BH57" s="105">
        <f t="shared" si="137"/>
        <v>0</v>
      </c>
      <c r="BI57" s="105">
        <f t="shared" si="137"/>
        <v>0</v>
      </c>
      <c r="BJ57" s="108"/>
      <c r="BK57" s="105">
        <f t="shared" si="133"/>
        <v>0</v>
      </c>
      <c r="BL57" s="105">
        <f t="shared" si="133"/>
        <v>0</v>
      </c>
      <c r="BM57" s="105">
        <f t="shared" si="133"/>
        <v>0</v>
      </c>
      <c r="BN57" s="105">
        <f t="shared" si="133"/>
        <v>0</v>
      </c>
      <c r="BO57" s="105">
        <f t="shared" si="133"/>
        <v>0</v>
      </c>
      <c r="BP57" s="105">
        <f t="shared" si="133"/>
        <v>0</v>
      </c>
      <c r="BQ57" s="105">
        <f t="shared" si="133"/>
        <v>0</v>
      </c>
      <c r="BR57" s="105">
        <f t="shared" si="133"/>
        <v>0</v>
      </c>
      <c r="BS57" s="105">
        <f t="shared" si="133"/>
        <v>0</v>
      </c>
      <c r="BT57" s="105">
        <f t="shared" si="133"/>
        <v>0</v>
      </c>
      <c r="BU57" s="105">
        <f t="shared" si="133"/>
        <v>0</v>
      </c>
      <c r="BV57" s="105">
        <f t="shared" si="133"/>
        <v>0</v>
      </c>
      <c r="BW57" s="105">
        <f t="shared" si="133"/>
        <v>0</v>
      </c>
      <c r="BX57" s="105">
        <f t="shared" si="133"/>
        <v>0</v>
      </c>
      <c r="BY57" s="105">
        <f t="shared" si="133"/>
        <v>0</v>
      </c>
      <c r="BZ57" s="105">
        <f t="shared" si="129"/>
        <v>0</v>
      </c>
      <c r="CA57" s="105">
        <f t="shared" si="129"/>
        <v>0</v>
      </c>
      <c r="CB57" s="105">
        <f t="shared" si="129"/>
        <v>0</v>
      </c>
      <c r="CC57" s="105">
        <f t="shared" si="129"/>
        <v>0</v>
      </c>
      <c r="CD57" s="105">
        <f t="shared" si="129"/>
        <v>0</v>
      </c>
      <c r="CE57" s="105">
        <f t="shared" si="129"/>
        <v>0</v>
      </c>
      <c r="CF57" s="105">
        <f t="shared" si="129"/>
        <v>0</v>
      </c>
      <c r="CG57" s="105">
        <f t="shared" si="129"/>
        <v>0</v>
      </c>
      <c r="CH57" s="105">
        <f t="shared" si="129"/>
        <v>0</v>
      </c>
      <c r="CI57" s="105">
        <f t="shared" si="129"/>
        <v>0</v>
      </c>
      <c r="CJ57" s="105">
        <f t="shared" si="129"/>
        <v>0</v>
      </c>
      <c r="CK57" s="105">
        <f t="shared" si="129"/>
        <v>0</v>
      </c>
      <c r="CL57" s="105">
        <f t="shared" si="129"/>
        <v>0</v>
      </c>
      <c r="CM57" s="105">
        <f t="shared" si="129"/>
        <v>0</v>
      </c>
      <c r="CN57" s="105">
        <f t="shared" si="129"/>
        <v>0</v>
      </c>
      <c r="CO57" s="105">
        <f t="shared" si="129"/>
        <v>0</v>
      </c>
      <c r="CP57" s="105">
        <f t="shared" si="138"/>
        <v>0</v>
      </c>
      <c r="CQ57" s="105">
        <f t="shared" si="138"/>
        <v>0</v>
      </c>
      <c r="CR57" s="105">
        <f t="shared" si="138"/>
        <v>0</v>
      </c>
      <c r="CS57" s="105">
        <f t="shared" si="138"/>
        <v>0</v>
      </c>
      <c r="CT57" s="105">
        <f t="shared" si="138"/>
        <v>0</v>
      </c>
      <c r="CU57" s="105">
        <f t="shared" si="138"/>
        <v>0</v>
      </c>
      <c r="CV57" s="105">
        <f t="shared" si="138"/>
        <v>0</v>
      </c>
      <c r="CW57" s="105">
        <f t="shared" si="138"/>
        <v>0</v>
      </c>
      <c r="CX57" s="105">
        <f t="shared" si="138"/>
        <v>0</v>
      </c>
      <c r="CY57" s="105">
        <f t="shared" si="138"/>
        <v>0</v>
      </c>
      <c r="CZ57" s="105">
        <f t="shared" si="138"/>
        <v>0</v>
      </c>
      <c r="DA57" s="105">
        <f t="shared" si="138"/>
        <v>0</v>
      </c>
      <c r="DB57" s="105">
        <f t="shared" si="138"/>
        <v>0</v>
      </c>
      <c r="DC57" s="105">
        <f t="shared" si="138"/>
        <v>0</v>
      </c>
      <c r="DD57" s="105">
        <f t="shared" si="138"/>
        <v>0</v>
      </c>
      <c r="DE57" s="105">
        <f t="shared" si="138"/>
        <v>0</v>
      </c>
      <c r="DF57" s="105">
        <f t="shared" si="138"/>
        <v>0</v>
      </c>
      <c r="DG57" s="108"/>
      <c r="DH57" s="105">
        <f t="shared" si="134"/>
        <v>0</v>
      </c>
      <c r="DI57" s="105">
        <f t="shared" si="134"/>
        <v>0</v>
      </c>
      <c r="DJ57" s="105">
        <f t="shared" si="134"/>
        <v>0</v>
      </c>
      <c r="DK57" s="105">
        <f t="shared" si="134"/>
        <v>0</v>
      </c>
      <c r="DL57" s="105">
        <f t="shared" si="134"/>
        <v>0</v>
      </c>
      <c r="DM57" s="105">
        <f t="shared" si="134"/>
        <v>0</v>
      </c>
      <c r="DN57" s="105">
        <f t="shared" si="134"/>
        <v>0</v>
      </c>
      <c r="DO57" s="105">
        <f t="shared" si="134"/>
        <v>0</v>
      </c>
      <c r="DP57" s="105">
        <f t="shared" si="134"/>
        <v>0</v>
      </c>
      <c r="DQ57" s="105">
        <f t="shared" si="134"/>
        <v>0</v>
      </c>
      <c r="DR57" s="105">
        <f t="shared" si="134"/>
        <v>0</v>
      </c>
      <c r="DS57" s="105">
        <f t="shared" si="134"/>
        <v>0</v>
      </c>
      <c r="DT57" s="105">
        <f t="shared" si="134"/>
        <v>0</v>
      </c>
      <c r="DU57" s="105">
        <f t="shared" si="134"/>
        <v>0</v>
      </c>
      <c r="DV57" s="105">
        <f t="shared" si="134"/>
        <v>0</v>
      </c>
      <c r="DW57" s="105">
        <f t="shared" si="131"/>
        <v>0</v>
      </c>
      <c r="DX57" s="105">
        <f t="shared" si="131"/>
        <v>0</v>
      </c>
      <c r="DY57" s="105">
        <f t="shared" si="131"/>
        <v>0</v>
      </c>
      <c r="DZ57" s="105">
        <f t="shared" si="131"/>
        <v>0</v>
      </c>
      <c r="EA57" s="105">
        <f t="shared" si="131"/>
        <v>0</v>
      </c>
      <c r="EB57" s="105">
        <f t="shared" si="131"/>
        <v>0</v>
      </c>
      <c r="EC57" s="105">
        <f t="shared" si="131"/>
        <v>0</v>
      </c>
      <c r="ED57" s="105">
        <f t="shared" si="131"/>
        <v>0</v>
      </c>
      <c r="EE57" s="105">
        <f t="shared" si="131"/>
        <v>0</v>
      </c>
      <c r="EF57" s="105">
        <f t="shared" si="131"/>
        <v>0</v>
      </c>
      <c r="EG57" s="105">
        <f t="shared" si="131"/>
        <v>0</v>
      </c>
      <c r="EH57" s="105">
        <f t="shared" si="131"/>
        <v>0</v>
      </c>
      <c r="EI57" s="105">
        <f t="shared" si="131"/>
        <v>0</v>
      </c>
      <c r="EJ57" s="105">
        <f t="shared" si="131"/>
        <v>0</v>
      </c>
      <c r="EK57" s="105">
        <f t="shared" si="131"/>
        <v>0</v>
      </c>
      <c r="EL57" s="105">
        <f t="shared" si="131"/>
        <v>0</v>
      </c>
      <c r="EM57" s="105">
        <f t="shared" si="139"/>
        <v>0</v>
      </c>
      <c r="EN57" s="105">
        <f t="shared" si="139"/>
        <v>0</v>
      </c>
      <c r="EO57" s="105">
        <f t="shared" si="139"/>
        <v>0</v>
      </c>
      <c r="EP57" s="105">
        <f t="shared" si="139"/>
        <v>0</v>
      </c>
      <c r="EQ57" s="105">
        <f t="shared" si="139"/>
        <v>0</v>
      </c>
      <c r="ER57" s="105">
        <f t="shared" si="139"/>
        <v>0</v>
      </c>
      <c r="ES57" s="105">
        <f t="shared" si="139"/>
        <v>0</v>
      </c>
      <c r="ET57" s="105">
        <f t="shared" si="139"/>
        <v>0</v>
      </c>
      <c r="EU57" s="105">
        <f t="shared" si="139"/>
        <v>0</v>
      </c>
      <c r="EV57" s="105">
        <f t="shared" si="139"/>
        <v>0</v>
      </c>
      <c r="EW57" s="105">
        <f t="shared" si="139"/>
        <v>0</v>
      </c>
      <c r="EX57" s="105">
        <f t="shared" si="139"/>
        <v>0</v>
      </c>
      <c r="EY57" s="105">
        <f t="shared" si="139"/>
        <v>0</v>
      </c>
      <c r="EZ57" s="105">
        <f t="shared" si="139"/>
        <v>0</v>
      </c>
      <c r="FA57" s="105">
        <f t="shared" si="139"/>
        <v>0</v>
      </c>
      <c r="FB57" s="105">
        <f t="shared" si="139"/>
        <v>0</v>
      </c>
      <c r="FC57" s="105">
        <f t="shared" si="139"/>
        <v>0</v>
      </c>
      <c r="FF57" s="5"/>
      <c r="FG57" s="5"/>
      <c r="FH57" s="5"/>
      <c r="FI57" s="5"/>
      <c r="FJ57" s="5"/>
      <c r="FL57" s="115" t="s">
        <v>161</v>
      </c>
      <c r="FM57" s="199"/>
      <c r="FN57" s="214"/>
      <c r="FO57" s="203">
        <f>FM57+FN57/10</f>
        <v>0</v>
      </c>
      <c r="FP57" s="205" t="str">
        <f>FL58</f>
        <v>Brésil</v>
      </c>
      <c r="FQ57" s="2"/>
      <c r="FR57" s="10"/>
      <c r="FS57" s="11"/>
      <c r="FT57" s="2"/>
      <c r="FU57" s="2"/>
      <c r="FV57" s="2"/>
      <c r="FW57" s="2"/>
      <c r="FX57" s="9"/>
      <c r="FY57" s="11"/>
      <c r="FZ57" s="2"/>
      <c r="GA57" s="2"/>
      <c r="GC57" s="2"/>
      <c r="GD57" s="2"/>
      <c r="GE57" s="2"/>
      <c r="GF57" s="2"/>
      <c r="GG57" s="2"/>
      <c r="GH57" s="2"/>
      <c r="GI57" s="2"/>
      <c r="GJ57" s="194"/>
      <c r="GK57" s="160"/>
      <c r="GL57" s="163"/>
      <c r="GM57" s="2"/>
    </row>
    <row r="58" spans="2:195" ht="18" customHeight="1" x14ac:dyDescent="0.2">
      <c r="B58" s="43" t="s">
        <v>119</v>
      </c>
      <c r="C58" s="43" t="s">
        <v>120</v>
      </c>
      <c r="D58" s="2"/>
      <c r="E58" s="217" t="s">
        <v>138</v>
      </c>
      <c r="F58" s="184" t="str">
        <f>VLOOKUP(B58,Paramètres!$C$10:$D$57,2,0)</f>
        <v>France</v>
      </c>
      <c r="G58" s="63"/>
      <c r="H58" s="64"/>
      <c r="I58" s="43" t="str">
        <f>VLOOKUP(C58,Paramètres!$C$10:$D$57,2,0)</f>
        <v>Sénégal</v>
      </c>
      <c r="J58" s="173">
        <v>46189</v>
      </c>
      <c r="K58" s="91" t="s">
        <v>195</v>
      </c>
      <c r="L58" s="44" t="str">
        <f t="shared" si="128"/>
        <v>Non joué</v>
      </c>
      <c r="M58" s="12"/>
      <c r="N58" s="105">
        <f t="shared" si="135"/>
        <v>0</v>
      </c>
      <c r="O58" s="105">
        <f t="shared" si="135"/>
        <v>0</v>
      </c>
      <c r="P58" s="105">
        <f t="shared" si="135"/>
        <v>0</v>
      </c>
      <c r="Q58" s="105">
        <f t="shared" si="135"/>
        <v>0</v>
      </c>
      <c r="R58" s="105">
        <f t="shared" si="135"/>
        <v>0</v>
      </c>
      <c r="S58" s="105">
        <f t="shared" si="135"/>
        <v>0</v>
      </c>
      <c r="T58" s="105">
        <f t="shared" si="135"/>
        <v>0</v>
      </c>
      <c r="U58" s="105">
        <f t="shared" si="135"/>
        <v>0</v>
      </c>
      <c r="V58" s="105">
        <f t="shared" si="135"/>
        <v>0</v>
      </c>
      <c r="W58" s="105">
        <f t="shared" si="135"/>
        <v>0</v>
      </c>
      <c r="X58" s="105">
        <f t="shared" si="135"/>
        <v>0</v>
      </c>
      <c r="Y58" s="105">
        <f t="shared" si="135"/>
        <v>0</v>
      </c>
      <c r="Z58" s="105">
        <f t="shared" si="135"/>
        <v>0</v>
      </c>
      <c r="AA58" s="105">
        <f t="shared" si="135"/>
        <v>0</v>
      </c>
      <c r="AB58" s="105">
        <f t="shared" si="135"/>
        <v>0</v>
      </c>
      <c r="AC58" s="105">
        <f t="shared" si="135"/>
        <v>0</v>
      </c>
      <c r="AD58" s="105">
        <f t="shared" si="136"/>
        <v>0</v>
      </c>
      <c r="AE58" s="105">
        <f t="shared" si="136"/>
        <v>0</v>
      </c>
      <c r="AF58" s="105">
        <f t="shared" si="136"/>
        <v>0</v>
      </c>
      <c r="AG58" s="105">
        <f t="shared" si="136"/>
        <v>0</v>
      </c>
      <c r="AH58" s="105">
        <f t="shared" si="136"/>
        <v>0</v>
      </c>
      <c r="AI58" s="105">
        <f t="shared" si="136"/>
        <v>0</v>
      </c>
      <c r="AJ58" s="105">
        <f t="shared" si="136"/>
        <v>0</v>
      </c>
      <c r="AK58" s="105">
        <f t="shared" si="136"/>
        <v>0</v>
      </c>
      <c r="AL58" s="105">
        <f t="shared" si="137"/>
        <v>0</v>
      </c>
      <c r="AM58" s="105">
        <f t="shared" si="137"/>
        <v>0</v>
      </c>
      <c r="AN58" s="105">
        <f t="shared" si="137"/>
        <v>0</v>
      </c>
      <c r="AO58" s="105">
        <f t="shared" si="137"/>
        <v>0</v>
      </c>
      <c r="AP58" s="105">
        <f t="shared" si="137"/>
        <v>0</v>
      </c>
      <c r="AQ58" s="105">
        <f t="shared" si="137"/>
        <v>0</v>
      </c>
      <c r="AR58" s="105">
        <f t="shared" ref="AL58:BI68" si="140">IF($L58=AR$8,3,IF(AND(OR($F58=AR$8,$I58=AR$8),$L58="Nul"),1,0))</f>
        <v>0</v>
      </c>
      <c r="AS58" s="105">
        <f t="shared" si="140"/>
        <v>0</v>
      </c>
      <c r="AT58" s="105">
        <f t="shared" si="140"/>
        <v>0</v>
      </c>
      <c r="AU58" s="105">
        <f t="shared" si="140"/>
        <v>0</v>
      </c>
      <c r="AV58" s="105">
        <f t="shared" si="140"/>
        <v>0</v>
      </c>
      <c r="AW58" s="105">
        <f t="shared" si="140"/>
        <v>0</v>
      </c>
      <c r="AX58" s="105">
        <f t="shared" si="140"/>
        <v>0</v>
      </c>
      <c r="AY58" s="105">
        <f t="shared" si="140"/>
        <v>0</v>
      </c>
      <c r="AZ58" s="105">
        <f t="shared" si="140"/>
        <v>0</v>
      </c>
      <c r="BA58" s="105">
        <f t="shared" si="140"/>
        <v>0</v>
      </c>
      <c r="BB58" s="105">
        <f t="shared" si="140"/>
        <v>0</v>
      </c>
      <c r="BC58" s="105">
        <f t="shared" si="140"/>
        <v>0</v>
      </c>
      <c r="BD58" s="105">
        <f t="shared" si="140"/>
        <v>0</v>
      </c>
      <c r="BE58" s="105">
        <f t="shared" si="140"/>
        <v>0</v>
      </c>
      <c r="BF58" s="105">
        <f t="shared" si="140"/>
        <v>0</v>
      </c>
      <c r="BG58" s="105">
        <f t="shared" si="140"/>
        <v>0</v>
      </c>
      <c r="BH58" s="105">
        <f t="shared" si="140"/>
        <v>0</v>
      </c>
      <c r="BI58" s="105">
        <f t="shared" si="140"/>
        <v>0</v>
      </c>
      <c r="BJ58" s="108"/>
      <c r="BK58" s="105">
        <f t="shared" si="133"/>
        <v>0</v>
      </c>
      <c r="BL58" s="105">
        <f t="shared" si="133"/>
        <v>0</v>
      </c>
      <c r="BM58" s="105">
        <f t="shared" si="133"/>
        <v>0</v>
      </c>
      <c r="BN58" s="105">
        <f t="shared" si="133"/>
        <v>0</v>
      </c>
      <c r="BO58" s="105">
        <f t="shared" si="133"/>
        <v>0</v>
      </c>
      <c r="BP58" s="105">
        <f t="shared" si="133"/>
        <v>0</v>
      </c>
      <c r="BQ58" s="105">
        <f t="shared" si="133"/>
        <v>0</v>
      </c>
      <c r="BR58" s="105">
        <f t="shared" si="133"/>
        <v>0</v>
      </c>
      <c r="BS58" s="105">
        <f t="shared" si="133"/>
        <v>0</v>
      </c>
      <c r="BT58" s="105">
        <f t="shared" si="133"/>
        <v>0</v>
      </c>
      <c r="BU58" s="105">
        <f t="shared" si="133"/>
        <v>0</v>
      </c>
      <c r="BV58" s="105">
        <f t="shared" si="133"/>
        <v>0</v>
      </c>
      <c r="BW58" s="105">
        <f t="shared" si="133"/>
        <v>0</v>
      </c>
      <c r="BX58" s="105">
        <f t="shared" si="133"/>
        <v>0</v>
      </c>
      <c r="BY58" s="105">
        <f t="shared" si="133"/>
        <v>0</v>
      </c>
      <c r="BZ58" s="105">
        <f t="shared" si="133"/>
        <v>0</v>
      </c>
      <c r="CA58" s="105">
        <f t="shared" ref="CA58:CP81" si="141">IF($F58=CA$8,$G58)+IF($I58=CA$8,$H58)</f>
        <v>0</v>
      </c>
      <c r="CB58" s="105">
        <f t="shared" si="141"/>
        <v>0</v>
      </c>
      <c r="CC58" s="105">
        <f t="shared" si="141"/>
        <v>0</v>
      </c>
      <c r="CD58" s="105">
        <f t="shared" si="141"/>
        <v>0</v>
      </c>
      <c r="CE58" s="105">
        <f t="shared" si="141"/>
        <v>0</v>
      </c>
      <c r="CF58" s="105">
        <f t="shared" si="141"/>
        <v>0</v>
      </c>
      <c r="CG58" s="105">
        <f t="shared" si="141"/>
        <v>0</v>
      </c>
      <c r="CH58" s="105">
        <f t="shared" si="141"/>
        <v>0</v>
      </c>
      <c r="CI58" s="105">
        <f t="shared" si="141"/>
        <v>0</v>
      </c>
      <c r="CJ58" s="105">
        <f t="shared" si="141"/>
        <v>0</v>
      </c>
      <c r="CK58" s="105">
        <f t="shared" si="141"/>
        <v>0</v>
      </c>
      <c r="CL58" s="105">
        <f t="shared" si="141"/>
        <v>0</v>
      </c>
      <c r="CM58" s="105">
        <f t="shared" si="141"/>
        <v>0</v>
      </c>
      <c r="CN58" s="105">
        <f t="shared" si="141"/>
        <v>0</v>
      </c>
      <c r="CO58" s="105">
        <f t="shared" si="141"/>
        <v>0</v>
      </c>
      <c r="CP58" s="105">
        <f t="shared" si="141"/>
        <v>0</v>
      </c>
      <c r="CQ58" s="105">
        <f t="shared" si="138"/>
        <v>0</v>
      </c>
      <c r="CR58" s="105">
        <f t="shared" si="138"/>
        <v>0</v>
      </c>
      <c r="CS58" s="105">
        <f t="shared" si="138"/>
        <v>0</v>
      </c>
      <c r="CT58" s="105">
        <f t="shared" si="138"/>
        <v>0</v>
      </c>
      <c r="CU58" s="105">
        <f t="shared" si="138"/>
        <v>0</v>
      </c>
      <c r="CV58" s="105">
        <f t="shared" si="138"/>
        <v>0</v>
      </c>
      <c r="CW58" s="105">
        <f t="shared" si="138"/>
        <v>0</v>
      </c>
      <c r="CX58" s="105">
        <f t="shared" si="138"/>
        <v>0</v>
      </c>
      <c r="CY58" s="105">
        <f t="shared" si="138"/>
        <v>0</v>
      </c>
      <c r="CZ58" s="105">
        <f t="shared" si="138"/>
        <v>0</v>
      </c>
      <c r="DA58" s="105">
        <f t="shared" si="138"/>
        <v>0</v>
      </c>
      <c r="DB58" s="105">
        <f t="shared" si="138"/>
        <v>0</v>
      </c>
      <c r="DC58" s="105">
        <f t="shared" si="138"/>
        <v>0</v>
      </c>
      <c r="DD58" s="105">
        <f t="shared" si="138"/>
        <v>0</v>
      </c>
      <c r="DE58" s="105">
        <f t="shared" si="138"/>
        <v>0</v>
      </c>
      <c r="DF58" s="105">
        <f t="shared" si="138"/>
        <v>0</v>
      </c>
      <c r="DG58" s="108"/>
      <c r="DH58" s="105">
        <f t="shared" si="134"/>
        <v>0</v>
      </c>
      <c r="DI58" s="105">
        <f t="shared" si="134"/>
        <v>0</v>
      </c>
      <c r="DJ58" s="105">
        <f t="shared" si="134"/>
        <v>0</v>
      </c>
      <c r="DK58" s="105">
        <f t="shared" si="134"/>
        <v>0</v>
      </c>
      <c r="DL58" s="105">
        <f t="shared" si="134"/>
        <v>0</v>
      </c>
      <c r="DM58" s="105">
        <f t="shared" si="134"/>
        <v>0</v>
      </c>
      <c r="DN58" s="105">
        <f t="shared" si="134"/>
        <v>0</v>
      </c>
      <c r="DO58" s="105">
        <f t="shared" si="134"/>
        <v>0</v>
      </c>
      <c r="DP58" s="105">
        <f t="shared" si="134"/>
        <v>0</v>
      </c>
      <c r="DQ58" s="105">
        <f t="shared" si="134"/>
        <v>0</v>
      </c>
      <c r="DR58" s="105">
        <f t="shared" si="134"/>
        <v>0</v>
      </c>
      <c r="DS58" s="105">
        <f t="shared" si="134"/>
        <v>0</v>
      </c>
      <c r="DT58" s="105">
        <f t="shared" si="134"/>
        <v>0</v>
      </c>
      <c r="DU58" s="105">
        <f t="shared" si="134"/>
        <v>0</v>
      </c>
      <c r="DV58" s="105">
        <f t="shared" si="134"/>
        <v>0</v>
      </c>
      <c r="DW58" s="105">
        <f t="shared" si="134"/>
        <v>0</v>
      </c>
      <c r="DX58" s="105">
        <f t="shared" ref="DX58:EM81" si="142">IF($F58=DX$8,$H58)+IF($I58=DX$8,$G58)</f>
        <v>0</v>
      </c>
      <c r="DY58" s="105">
        <f t="shared" si="142"/>
        <v>0</v>
      </c>
      <c r="DZ58" s="105">
        <f t="shared" si="142"/>
        <v>0</v>
      </c>
      <c r="EA58" s="105">
        <f t="shared" si="142"/>
        <v>0</v>
      </c>
      <c r="EB58" s="105">
        <f t="shared" si="142"/>
        <v>0</v>
      </c>
      <c r="EC58" s="105">
        <f t="shared" si="142"/>
        <v>0</v>
      </c>
      <c r="ED58" s="105">
        <f t="shared" si="142"/>
        <v>0</v>
      </c>
      <c r="EE58" s="105">
        <f t="shared" si="142"/>
        <v>0</v>
      </c>
      <c r="EF58" s="105">
        <f t="shared" si="142"/>
        <v>0</v>
      </c>
      <c r="EG58" s="105">
        <f t="shared" si="142"/>
        <v>0</v>
      </c>
      <c r="EH58" s="105">
        <f t="shared" si="142"/>
        <v>0</v>
      </c>
      <c r="EI58" s="105">
        <f t="shared" si="142"/>
        <v>0</v>
      </c>
      <c r="EJ58" s="105">
        <f t="shared" si="142"/>
        <v>0</v>
      </c>
      <c r="EK58" s="105">
        <f t="shared" si="142"/>
        <v>0</v>
      </c>
      <c r="EL58" s="105">
        <f t="shared" si="142"/>
        <v>0</v>
      </c>
      <c r="EM58" s="105">
        <f t="shared" si="142"/>
        <v>0</v>
      </c>
      <c r="EN58" s="105">
        <f t="shared" si="139"/>
        <v>0</v>
      </c>
      <c r="EO58" s="105">
        <f t="shared" si="139"/>
        <v>0</v>
      </c>
      <c r="EP58" s="105">
        <f t="shared" si="139"/>
        <v>0</v>
      </c>
      <c r="EQ58" s="105">
        <f t="shared" si="139"/>
        <v>0</v>
      </c>
      <c r="ER58" s="105">
        <f t="shared" si="139"/>
        <v>0</v>
      </c>
      <c r="ES58" s="105">
        <f t="shared" si="139"/>
        <v>0</v>
      </c>
      <c r="ET58" s="105">
        <f t="shared" si="139"/>
        <v>0</v>
      </c>
      <c r="EU58" s="105">
        <f t="shared" si="139"/>
        <v>0</v>
      </c>
      <c r="EV58" s="105">
        <f t="shared" si="139"/>
        <v>0</v>
      </c>
      <c r="EW58" s="105">
        <f t="shared" si="139"/>
        <v>0</v>
      </c>
      <c r="EX58" s="105">
        <f t="shared" si="139"/>
        <v>0</v>
      </c>
      <c r="EY58" s="105">
        <f t="shared" si="139"/>
        <v>0</v>
      </c>
      <c r="EZ58" s="105">
        <f t="shared" si="139"/>
        <v>0</v>
      </c>
      <c r="FA58" s="105">
        <f t="shared" si="139"/>
        <v>0</v>
      </c>
      <c r="FB58" s="105">
        <f t="shared" si="139"/>
        <v>0</v>
      </c>
      <c r="FC58" s="105">
        <f t="shared" si="139"/>
        <v>0</v>
      </c>
      <c r="FD58" s="12"/>
      <c r="FE58" s="114" t="s">
        <v>106</v>
      </c>
      <c r="FF58" s="82" t="s">
        <v>2</v>
      </c>
      <c r="FG58" s="82" t="s">
        <v>6</v>
      </c>
      <c r="FH58" s="125" t="s">
        <v>3</v>
      </c>
      <c r="FI58" s="125" t="s">
        <v>4</v>
      </c>
      <c r="FJ58" s="126" t="s">
        <v>5</v>
      </c>
      <c r="FL58" s="116" t="str">
        <f>FF23</f>
        <v>Brésil</v>
      </c>
      <c r="FM58" s="200"/>
      <c r="FN58" s="215"/>
      <c r="FO58" s="204"/>
      <c r="FP58" s="206"/>
      <c r="FQ58" s="2"/>
      <c r="FR58" s="10"/>
      <c r="FS58" s="11"/>
      <c r="FT58" s="2"/>
      <c r="FU58" s="2"/>
      <c r="FV58" s="2"/>
      <c r="FW58" s="2"/>
      <c r="FX58" s="9"/>
      <c r="FY58" s="11"/>
      <c r="FZ58" s="2"/>
      <c r="GA58" s="2"/>
      <c r="GC58" s="2"/>
      <c r="GD58" s="2"/>
      <c r="GE58" s="2"/>
      <c r="GF58" s="2"/>
      <c r="GG58" s="2"/>
      <c r="GH58" s="2"/>
      <c r="GI58" s="2"/>
      <c r="GJ58" s="51" t="s">
        <v>232</v>
      </c>
      <c r="GK58" s="11"/>
      <c r="GL58" s="2"/>
      <c r="GM58" s="2"/>
    </row>
    <row r="59" spans="2:195" ht="18" customHeight="1" x14ac:dyDescent="0.2">
      <c r="B59" s="48" t="s">
        <v>121</v>
      </c>
      <c r="C59" s="48" t="s">
        <v>122</v>
      </c>
      <c r="D59" s="2"/>
      <c r="E59" s="218"/>
      <c r="F59" s="48" t="str">
        <f>VLOOKUP(B59,Paramètres!$C$10:$D$57,2,0)</f>
        <v>Irak</v>
      </c>
      <c r="G59" s="65"/>
      <c r="H59" s="66"/>
      <c r="I59" s="48" t="str">
        <f>VLOOKUP(C59,Paramètres!$C$10:$D$57,2,0)</f>
        <v>Norvège</v>
      </c>
      <c r="J59" s="174">
        <v>46189</v>
      </c>
      <c r="K59" s="92" t="s">
        <v>194</v>
      </c>
      <c r="L59" s="49" t="str">
        <f t="shared" si="128"/>
        <v>Non joué</v>
      </c>
      <c r="M59" s="12"/>
      <c r="N59" s="105">
        <f t="shared" si="135"/>
        <v>0</v>
      </c>
      <c r="O59" s="105">
        <f t="shared" si="135"/>
        <v>0</v>
      </c>
      <c r="P59" s="105">
        <f t="shared" si="135"/>
        <v>0</v>
      </c>
      <c r="Q59" s="105">
        <f t="shared" si="135"/>
        <v>0</v>
      </c>
      <c r="R59" s="105">
        <f t="shared" si="135"/>
        <v>0</v>
      </c>
      <c r="S59" s="105">
        <f t="shared" si="135"/>
        <v>0</v>
      </c>
      <c r="T59" s="105">
        <f t="shared" si="135"/>
        <v>0</v>
      </c>
      <c r="U59" s="105">
        <f t="shared" si="135"/>
        <v>0</v>
      </c>
      <c r="V59" s="105">
        <f t="shared" si="135"/>
        <v>0</v>
      </c>
      <c r="W59" s="105">
        <f t="shared" si="135"/>
        <v>0</v>
      </c>
      <c r="X59" s="105">
        <f t="shared" si="135"/>
        <v>0</v>
      </c>
      <c r="Y59" s="105">
        <f t="shared" si="135"/>
        <v>0</v>
      </c>
      <c r="Z59" s="105">
        <f t="shared" si="135"/>
        <v>0</v>
      </c>
      <c r="AA59" s="105">
        <f t="shared" si="135"/>
        <v>0</v>
      </c>
      <c r="AB59" s="105">
        <f t="shared" si="135"/>
        <v>0</v>
      </c>
      <c r="AC59" s="105">
        <f t="shared" si="135"/>
        <v>0</v>
      </c>
      <c r="AD59" s="105">
        <f t="shared" si="136"/>
        <v>0</v>
      </c>
      <c r="AE59" s="105">
        <f t="shared" si="136"/>
        <v>0</v>
      </c>
      <c r="AF59" s="105">
        <f t="shared" si="136"/>
        <v>0</v>
      </c>
      <c r="AG59" s="105">
        <f t="shared" si="136"/>
        <v>0</v>
      </c>
      <c r="AH59" s="105">
        <f t="shared" si="136"/>
        <v>0</v>
      </c>
      <c r="AI59" s="105">
        <f t="shared" si="136"/>
        <v>0</v>
      </c>
      <c r="AJ59" s="105">
        <f t="shared" si="136"/>
        <v>0</v>
      </c>
      <c r="AK59" s="105">
        <f t="shared" si="136"/>
        <v>0</v>
      </c>
      <c r="AL59" s="105">
        <f t="shared" si="140"/>
        <v>0</v>
      </c>
      <c r="AM59" s="105">
        <f t="shared" si="140"/>
        <v>0</v>
      </c>
      <c r="AN59" s="105">
        <f t="shared" si="140"/>
        <v>0</v>
      </c>
      <c r="AO59" s="105">
        <f t="shared" si="140"/>
        <v>0</v>
      </c>
      <c r="AP59" s="105">
        <f t="shared" si="140"/>
        <v>0</v>
      </c>
      <c r="AQ59" s="105">
        <f t="shared" si="140"/>
        <v>0</v>
      </c>
      <c r="AR59" s="105">
        <f t="shared" si="140"/>
        <v>0</v>
      </c>
      <c r="AS59" s="105">
        <f t="shared" si="140"/>
        <v>0</v>
      </c>
      <c r="AT59" s="105">
        <f t="shared" si="140"/>
        <v>0</v>
      </c>
      <c r="AU59" s="105">
        <f t="shared" si="140"/>
        <v>0</v>
      </c>
      <c r="AV59" s="105">
        <f t="shared" si="140"/>
        <v>0</v>
      </c>
      <c r="AW59" s="105">
        <f t="shared" si="140"/>
        <v>0</v>
      </c>
      <c r="AX59" s="105">
        <f t="shared" si="140"/>
        <v>0</v>
      </c>
      <c r="AY59" s="105">
        <f t="shared" si="140"/>
        <v>0</v>
      </c>
      <c r="AZ59" s="105">
        <f t="shared" si="140"/>
        <v>0</v>
      </c>
      <c r="BA59" s="105">
        <f t="shared" si="140"/>
        <v>0</v>
      </c>
      <c r="BB59" s="105">
        <f t="shared" si="140"/>
        <v>0</v>
      </c>
      <c r="BC59" s="105">
        <f t="shared" si="140"/>
        <v>0</v>
      </c>
      <c r="BD59" s="105">
        <f t="shared" si="140"/>
        <v>0</v>
      </c>
      <c r="BE59" s="105">
        <f t="shared" si="140"/>
        <v>0</v>
      </c>
      <c r="BF59" s="105">
        <f t="shared" si="140"/>
        <v>0</v>
      </c>
      <c r="BG59" s="105">
        <f t="shared" si="140"/>
        <v>0</v>
      </c>
      <c r="BH59" s="105">
        <f t="shared" si="140"/>
        <v>0</v>
      </c>
      <c r="BI59" s="105">
        <f t="shared" si="140"/>
        <v>0</v>
      </c>
      <c r="BJ59" s="108"/>
      <c r="BK59" s="105">
        <f t="shared" ref="BK59:BZ74" si="143">IF($F59=BK$8,$G59)+IF($I59=BK$8,$H59)</f>
        <v>0</v>
      </c>
      <c r="BL59" s="105">
        <f t="shared" si="143"/>
        <v>0</v>
      </c>
      <c r="BM59" s="105">
        <f t="shared" si="143"/>
        <v>0</v>
      </c>
      <c r="BN59" s="105">
        <f t="shared" si="143"/>
        <v>0</v>
      </c>
      <c r="BO59" s="105">
        <f t="shared" si="143"/>
        <v>0</v>
      </c>
      <c r="BP59" s="105">
        <f t="shared" si="143"/>
        <v>0</v>
      </c>
      <c r="BQ59" s="105">
        <f t="shared" si="143"/>
        <v>0</v>
      </c>
      <c r="BR59" s="105">
        <f t="shared" si="143"/>
        <v>0</v>
      </c>
      <c r="BS59" s="105">
        <f t="shared" si="143"/>
        <v>0</v>
      </c>
      <c r="BT59" s="105">
        <f t="shared" si="143"/>
        <v>0</v>
      </c>
      <c r="BU59" s="105">
        <f t="shared" si="143"/>
        <v>0</v>
      </c>
      <c r="BV59" s="105">
        <f t="shared" si="143"/>
        <v>0</v>
      </c>
      <c r="BW59" s="105">
        <f t="shared" si="143"/>
        <v>0</v>
      </c>
      <c r="BX59" s="105">
        <f t="shared" si="143"/>
        <v>0</v>
      </c>
      <c r="BY59" s="105">
        <f t="shared" si="143"/>
        <v>0</v>
      </c>
      <c r="BZ59" s="105">
        <f t="shared" si="143"/>
        <v>0</v>
      </c>
      <c r="CA59" s="105">
        <f t="shared" si="141"/>
        <v>0</v>
      </c>
      <c r="CB59" s="105">
        <f t="shared" si="141"/>
        <v>0</v>
      </c>
      <c r="CC59" s="105">
        <f t="shared" si="141"/>
        <v>0</v>
      </c>
      <c r="CD59" s="105">
        <f t="shared" si="141"/>
        <v>0</v>
      </c>
      <c r="CE59" s="105">
        <f t="shared" si="141"/>
        <v>0</v>
      </c>
      <c r="CF59" s="105">
        <f t="shared" si="141"/>
        <v>0</v>
      </c>
      <c r="CG59" s="105">
        <f t="shared" si="141"/>
        <v>0</v>
      </c>
      <c r="CH59" s="105">
        <f t="shared" si="141"/>
        <v>0</v>
      </c>
      <c r="CI59" s="105">
        <f t="shared" si="138"/>
        <v>0</v>
      </c>
      <c r="CJ59" s="105">
        <f t="shared" si="138"/>
        <v>0</v>
      </c>
      <c r="CK59" s="105">
        <f t="shared" si="138"/>
        <v>0</v>
      </c>
      <c r="CL59" s="105">
        <f t="shared" si="138"/>
        <v>0</v>
      </c>
      <c r="CM59" s="105">
        <f t="shared" si="138"/>
        <v>0</v>
      </c>
      <c r="CN59" s="105">
        <f t="shared" si="138"/>
        <v>0</v>
      </c>
      <c r="CO59" s="105">
        <f t="shared" si="138"/>
        <v>0</v>
      </c>
      <c r="CP59" s="105">
        <f t="shared" si="138"/>
        <v>0</v>
      </c>
      <c r="CQ59" s="105">
        <f t="shared" si="138"/>
        <v>0</v>
      </c>
      <c r="CR59" s="105">
        <f t="shared" si="138"/>
        <v>0</v>
      </c>
      <c r="CS59" s="105">
        <f t="shared" si="138"/>
        <v>0</v>
      </c>
      <c r="CT59" s="105">
        <f t="shared" si="138"/>
        <v>0</v>
      </c>
      <c r="CU59" s="105">
        <f t="shared" si="138"/>
        <v>0</v>
      </c>
      <c r="CV59" s="105">
        <f t="shared" si="138"/>
        <v>0</v>
      </c>
      <c r="CW59" s="105">
        <f t="shared" si="138"/>
        <v>0</v>
      </c>
      <c r="CX59" s="105">
        <f t="shared" si="138"/>
        <v>0</v>
      </c>
      <c r="CY59" s="105">
        <f t="shared" si="138"/>
        <v>0</v>
      </c>
      <c r="CZ59" s="105">
        <f t="shared" si="138"/>
        <v>0</v>
      </c>
      <c r="DA59" s="105">
        <f t="shared" si="138"/>
        <v>0</v>
      </c>
      <c r="DB59" s="105">
        <f t="shared" si="138"/>
        <v>0</v>
      </c>
      <c r="DC59" s="105">
        <f t="shared" si="138"/>
        <v>0</v>
      </c>
      <c r="DD59" s="105">
        <f t="shared" si="138"/>
        <v>0</v>
      </c>
      <c r="DE59" s="105">
        <f t="shared" si="138"/>
        <v>0</v>
      </c>
      <c r="DF59" s="105">
        <f t="shared" si="138"/>
        <v>0</v>
      </c>
      <c r="DG59" s="108"/>
      <c r="DH59" s="105">
        <f t="shared" ref="DH59:DW74" si="144">IF($F59=DH$8,$H59)+IF($I59=DH$8,$G59)</f>
        <v>0</v>
      </c>
      <c r="DI59" s="105">
        <f t="shared" si="144"/>
        <v>0</v>
      </c>
      <c r="DJ59" s="105">
        <f t="shared" si="144"/>
        <v>0</v>
      </c>
      <c r="DK59" s="105">
        <f t="shared" si="144"/>
        <v>0</v>
      </c>
      <c r="DL59" s="105">
        <f t="shared" si="144"/>
        <v>0</v>
      </c>
      <c r="DM59" s="105">
        <f t="shared" si="144"/>
        <v>0</v>
      </c>
      <c r="DN59" s="105">
        <f t="shared" si="144"/>
        <v>0</v>
      </c>
      <c r="DO59" s="105">
        <f t="shared" si="144"/>
        <v>0</v>
      </c>
      <c r="DP59" s="105">
        <f t="shared" si="144"/>
        <v>0</v>
      </c>
      <c r="DQ59" s="105">
        <f t="shared" si="144"/>
        <v>0</v>
      </c>
      <c r="DR59" s="105">
        <f t="shared" si="144"/>
        <v>0</v>
      </c>
      <c r="DS59" s="105">
        <f t="shared" si="144"/>
        <v>0</v>
      </c>
      <c r="DT59" s="105">
        <f t="shared" si="144"/>
        <v>0</v>
      </c>
      <c r="DU59" s="105">
        <f t="shared" si="144"/>
        <v>0</v>
      </c>
      <c r="DV59" s="105">
        <f t="shared" si="144"/>
        <v>0</v>
      </c>
      <c r="DW59" s="105">
        <f t="shared" si="144"/>
        <v>0</v>
      </c>
      <c r="DX59" s="105">
        <f t="shared" si="142"/>
        <v>0</v>
      </c>
      <c r="DY59" s="105">
        <f t="shared" si="142"/>
        <v>0</v>
      </c>
      <c r="DZ59" s="105">
        <f t="shared" si="142"/>
        <v>0</v>
      </c>
      <c r="EA59" s="105">
        <f t="shared" si="142"/>
        <v>0</v>
      </c>
      <c r="EB59" s="105">
        <f t="shared" si="142"/>
        <v>0</v>
      </c>
      <c r="EC59" s="105">
        <f t="shared" si="142"/>
        <v>0</v>
      </c>
      <c r="ED59" s="105">
        <f t="shared" si="142"/>
        <v>0</v>
      </c>
      <c r="EE59" s="105">
        <f t="shared" si="142"/>
        <v>0</v>
      </c>
      <c r="EF59" s="105">
        <f t="shared" si="139"/>
        <v>0</v>
      </c>
      <c r="EG59" s="105">
        <f t="shared" si="139"/>
        <v>0</v>
      </c>
      <c r="EH59" s="105">
        <f t="shared" si="139"/>
        <v>0</v>
      </c>
      <c r="EI59" s="105">
        <f t="shared" si="139"/>
        <v>0</v>
      </c>
      <c r="EJ59" s="105">
        <f t="shared" si="139"/>
        <v>0</v>
      </c>
      <c r="EK59" s="105">
        <f t="shared" si="139"/>
        <v>0</v>
      </c>
      <c r="EL59" s="105">
        <f t="shared" si="139"/>
        <v>0</v>
      </c>
      <c r="EM59" s="105">
        <f t="shared" si="139"/>
        <v>0</v>
      </c>
      <c r="EN59" s="105">
        <f t="shared" si="139"/>
        <v>0</v>
      </c>
      <c r="EO59" s="105">
        <f t="shared" si="139"/>
        <v>0</v>
      </c>
      <c r="EP59" s="105">
        <f t="shared" si="139"/>
        <v>0</v>
      </c>
      <c r="EQ59" s="105">
        <f t="shared" si="139"/>
        <v>0</v>
      </c>
      <c r="ER59" s="105">
        <f t="shared" si="139"/>
        <v>0</v>
      </c>
      <c r="ES59" s="105">
        <f t="shared" si="139"/>
        <v>0</v>
      </c>
      <c r="ET59" s="105">
        <f t="shared" si="139"/>
        <v>0</v>
      </c>
      <c r="EU59" s="105">
        <f t="shared" si="139"/>
        <v>0</v>
      </c>
      <c r="EV59" s="105">
        <f t="shared" si="139"/>
        <v>0</v>
      </c>
      <c r="EW59" s="105">
        <f t="shared" si="139"/>
        <v>0</v>
      </c>
      <c r="EX59" s="105">
        <f t="shared" si="139"/>
        <v>0</v>
      </c>
      <c r="EY59" s="105">
        <f t="shared" si="139"/>
        <v>0</v>
      </c>
      <c r="EZ59" s="105">
        <f t="shared" si="139"/>
        <v>0</v>
      </c>
      <c r="FA59" s="105">
        <f t="shared" si="139"/>
        <v>0</v>
      </c>
      <c r="FB59" s="105">
        <f t="shared" si="139"/>
        <v>0</v>
      </c>
      <c r="FC59" s="105">
        <f t="shared" si="139"/>
        <v>0</v>
      </c>
      <c r="FD59" s="12"/>
      <c r="FE59" s="113">
        <v>1</v>
      </c>
      <c r="FF59" s="77" t="str">
        <f>Paramètres!O42</f>
        <v>France</v>
      </c>
      <c r="FG59" s="76">
        <f>Paramètres!P42</f>
        <v>0</v>
      </c>
      <c r="FH59" s="80">
        <f>Paramètres!Q42</f>
        <v>0</v>
      </c>
      <c r="FI59" s="80">
        <f>Paramètres!R42</f>
        <v>0</v>
      </c>
      <c r="FJ59" s="80">
        <f>Paramètres!S42</f>
        <v>0</v>
      </c>
      <c r="FK59" s="159"/>
      <c r="FL59" s="117" t="s">
        <v>162</v>
      </c>
      <c r="FM59" s="200"/>
      <c r="FN59" s="215"/>
      <c r="FO59" s="204">
        <f>FM59+FN59/10</f>
        <v>0</v>
      </c>
      <c r="FP59" s="206" t="str">
        <f>FL60</f>
        <v>Japon</v>
      </c>
      <c r="FQ59" s="2"/>
      <c r="FR59" s="38"/>
      <c r="FS59" s="8" t="s">
        <v>0</v>
      </c>
      <c r="FT59" s="4" t="s">
        <v>1</v>
      </c>
      <c r="FU59" s="8" t="s">
        <v>70</v>
      </c>
      <c r="FV59" s="8" t="s">
        <v>71</v>
      </c>
      <c r="FW59" s="2"/>
      <c r="FX59" s="9"/>
      <c r="FY59" s="11"/>
      <c r="FZ59" s="2"/>
      <c r="GA59" s="2"/>
      <c r="GC59" s="2"/>
      <c r="GD59" s="2"/>
      <c r="GE59" s="2"/>
      <c r="GF59" s="2"/>
      <c r="GG59" s="2"/>
      <c r="GH59" s="2"/>
      <c r="GI59" s="2"/>
      <c r="GJ59" s="9"/>
      <c r="GK59" s="11"/>
      <c r="GL59" s="2"/>
      <c r="GM59" s="2"/>
    </row>
    <row r="60" spans="2:195" ht="18" customHeight="1" x14ac:dyDescent="0.2">
      <c r="B60" s="48" t="s">
        <v>119</v>
      </c>
      <c r="C60" s="48" t="s">
        <v>121</v>
      </c>
      <c r="D60" s="2"/>
      <c r="E60" s="218"/>
      <c r="F60" s="185" t="str">
        <f>VLOOKUP(B60,Paramètres!$C$10:$D$57,2,0)</f>
        <v>France</v>
      </c>
      <c r="G60" s="65"/>
      <c r="H60" s="66"/>
      <c r="I60" s="48" t="str">
        <f>VLOOKUP(C60,Paramètres!$C$10:$D$57,2,0)</f>
        <v>Irak</v>
      </c>
      <c r="J60" s="175">
        <v>46195</v>
      </c>
      <c r="K60" s="92" t="s">
        <v>195</v>
      </c>
      <c r="L60" s="49" t="str">
        <f t="shared" si="128"/>
        <v>Non joué</v>
      </c>
      <c r="M60" s="12"/>
      <c r="N60" s="105">
        <f t="shared" si="135"/>
        <v>0</v>
      </c>
      <c r="O60" s="105">
        <f t="shared" si="135"/>
        <v>0</v>
      </c>
      <c r="P60" s="105">
        <f t="shared" si="135"/>
        <v>0</v>
      </c>
      <c r="Q60" s="105">
        <f t="shared" si="135"/>
        <v>0</v>
      </c>
      <c r="R60" s="105">
        <f t="shared" si="135"/>
        <v>0</v>
      </c>
      <c r="S60" s="105">
        <f t="shared" si="135"/>
        <v>0</v>
      </c>
      <c r="T60" s="105">
        <f t="shared" si="135"/>
        <v>0</v>
      </c>
      <c r="U60" s="105">
        <f t="shared" si="135"/>
        <v>0</v>
      </c>
      <c r="V60" s="105">
        <f t="shared" si="135"/>
        <v>0</v>
      </c>
      <c r="W60" s="105">
        <f t="shared" si="135"/>
        <v>0</v>
      </c>
      <c r="X60" s="105">
        <f t="shared" si="135"/>
        <v>0</v>
      </c>
      <c r="Y60" s="105">
        <f t="shared" si="135"/>
        <v>0</v>
      </c>
      <c r="Z60" s="105">
        <f t="shared" si="135"/>
        <v>0</v>
      </c>
      <c r="AA60" s="105">
        <f t="shared" si="135"/>
        <v>0</v>
      </c>
      <c r="AB60" s="105">
        <f t="shared" si="135"/>
        <v>0</v>
      </c>
      <c r="AC60" s="105">
        <f t="shared" si="135"/>
        <v>0</v>
      </c>
      <c r="AD60" s="105">
        <f t="shared" si="136"/>
        <v>0</v>
      </c>
      <c r="AE60" s="105">
        <f t="shared" si="136"/>
        <v>0</v>
      </c>
      <c r="AF60" s="105">
        <f t="shared" si="136"/>
        <v>0</v>
      </c>
      <c r="AG60" s="105">
        <f t="shared" si="136"/>
        <v>0</v>
      </c>
      <c r="AH60" s="105">
        <f t="shared" si="136"/>
        <v>0</v>
      </c>
      <c r="AI60" s="105">
        <f t="shared" si="136"/>
        <v>0</v>
      </c>
      <c r="AJ60" s="105">
        <f t="shared" si="136"/>
        <v>0</v>
      </c>
      <c r="AK60" s="105">
        <f t="shared" si="136"/>
        <v>0</v>
      </c>
      <c r="AL60" s="105">
        <f t="shared" si="140"/>
        <v>0</v>
      </c>
      <c r="AM60" s="105">
        <f t="shared" si="140"/>
        <v>0</v>
      </c>
      <c r="AN60" s="105">
        <f t="shared" si="140"/>
        <v>0</v>
      </c>
      <c r="AO60" s="105">
        <f t="shared" si="140"/>
        <v>0</v>
      </c>
      <c r="AP60" s="105">
        <f t="shared" si="140"/>
        <v>0</v>
      </c>
      <c r="AQ60" s="105">
        <f t="shared" si="140"/>
        <v>0</v>
      </c>
      <c r="AR60" s="105">
        <f t="shared" si="140"/>
        <v>0</v>
      </c>
      <c r="AS60" s="105">
        <f t="shared" si="140"/>
        <v>0</v>
      </c>
      <c r="AT60" s="105">
        <f t="shared" si="140"/>
        <v>0</v>
      </c>
      <c r="AU60" s="105">
        <f t="shared" si="140"/>
        <v>0</v>
      </c>
      <c r="AV60" s="105">
        <f t="shared" si="140"/>
        <v>0</v>
      </c>
      <c r="AW60" s="105">
        <f t="shared" si="140"/>
        <v>0</v>
      </c>
      <c r="AX60" s="105">
        <f t="shared" si="140"/>
        <v>0</v>
      </c>
      <c r="AY60" s="105">
        <f t="shared" si="140"/>
        <v>0</v>
      </c>
      <c r="AZ60" s="105">
        <f t="shared" si="140"/>
        <v>0</v>
      </c>
      <c r="BA60" s="105">
        <f t="shared" si="140"/>
        <v>0</v>
      </c>
      <c r="BB60" s="105">
        <f t="shared" si="140"/>
        <v>0</v>
      </c>
      <c r="BC60" s="105">
        <f t="shared" si="140"/>
        <v>0</v>
      </c>
      <c r="BD60" s="105">
        <f t="shared" si="140"/>
        <v>0</v>
      </c>
      <c r="BE60" s="105">
        <f t="shared" si="140"/>
        <v>0</v>
      </c>
      <c r="BF60" s="105">
        <f t="shared" si="140"/>
        <v>0</v>
      </c>
      <c r="BG60" s="105">
        <f t="shared" si="140"/>
        <v>0</v>
      </c>
      <c r="BH60" s="105">
        <f t="shared" si="140"/>
        <v>0</v>
      </c>
      <c r="BI60" s="105">
        <f t="shared" si="140"/>
        <v>0</v>
      </c>
      <c r="BJ60" s="108"/>
      <c r="BK60" s="105">
        <f t="shared" si="143"/>
        <v>0</v>
      </c>
      <c r="BL60" s="105">
        <f t="shared" si="143"/>
        <v>0</v>
      </c>
      <c r="BM60" s="105">
        <f t="shared" si="143"/>
        <v>0</v>
      </c>
      <c r="BN60" s="105">
        <f t="shared" si="143"/>
        <v>0</v>
      </c>
      <c r="BO60" s="105">
        <f t="shared" si="143"/>
        <v>0</v>
      </c>
      <c r="BP60" s="105">
        <f t="shared" si="143"/>
        <v>0</v>
      </c>
      <c r="BQ60" s="105">
        <f t="shared" si="143"/>
        <v>0</v>
      </c>
      <c r="BR60" s="105">
        <f t="shared" si="143"/>
        <v>0</v>
      </c>
      <c r="BS60" s="105">
        <f t="shared" si="143"/>
        <v>0</v>
      </c>
      <c r="BT60" s="105">
        <f t="shared" si="143"/>
        <v>0</v>
      </c>
      <c r="BU60" s="105">
        <f t="shared" si="143"/>
        <v>0</v>
      </c>
      <c r="BV60" s="105">
        <f t="shared" si="143"/>
        <v>0</v>
      </c>
      <c r="BW60" s="105">
        <f t="shared" si="143"/>
        <v>0</v>
      </c>
      <c r="BX60" s="105">
        <f t="shared" si="143"/>
        <v>0</v>
      </c>
      <c r="BY60" s="105">
        <f t="shared" si="143"/>
        <v>0</v>
      </c>
      <c r="BZ60" s="105">
        <f t="shared" si="143"/>
        <v>0</v>
      </c>
      <c r="CA60" s="105">
        <f t="shared" si="141"/>
        <v>0</v>
      </c>
      <c r="CB60" s="105">
        <f t="shared" si="141"/>
        <v>0</v>
      </c>
      <c r="CC60" s="105">
        <f t="shared" si="141"/>
        <v>0</v>
      </c>
      <c r="CD60" s="105">
        <f t="shared" si="141"/>
        <v>0</v>
      </c>
      <c r="CE60" s="105">
        <f t="shared" si="141"/>
        <v>0</v>
      </c>
      <c r="CF60" s="105">
        <f t="shared" si="141"/>
        <v>0</v>
      </c>
      <c r="CG60" s="105">
        <f t="shared" si="141"/>
        <v>0</v>
      </c>
      <c r="CH60" s="105">
        <f t="shared" si="141"/>
        <v>0</v>
      </c>
      <c r="CI60" s="105">
        <f t="shared" si="138"/>
        <v>0</v>
      </c>
      <c r="CJ60" s="105">
        <f t="shared" si="138"/>
        <v>0</v>
      </c>
      <c r="CK60" s="105">
        <f t="shared" si="138"/>
        <v>0</v>
      </c>
      <c r="CL60" s="105">
        <f t="shared" si="138"/>
        <v>0</v>
      </c>
      <c r="CM60" s="105">
        <f t="shared" si="138"/>
        <v>0</v>
      </c>
      <c r="CN60" s="105">
        <f t="shared" si="138"/>
        <v>0</v>
      </c>
      <c r="CO60" s="105">
        <f t="shared" si="138"/>
        <v>0</v>
      </c>
      <c r="CP60" s="105">
        <f t="shared" si="138"/>
        <v>0</v>
      </c>
      <c r="CQ60" s="105">
        <f t="shared" si="138"/>
        <v>0</v>
      </c>
      <c r="CR60" s="105">
        <f t="shared" si="138"/>
        <v>0</v>
      </c>
      <c r="CS60" s="105">
        <f t="shared" si="138"/>
        <v>0</v>
      </c>
      <c r="CT60" s="105">
        <f t="shared" si="138"/>
        <v>0</v>
      </c>
      <c r="CU60" s="105">
        <f t="shared" si="138"/>
        <v>0</v>
      </c>
      <c r="CV60" s="105">
        <f t="shared" si="138"/>
        <v>0</v>
      </c>
      <c r="CW60" s="105">
        <f t="shared" si="138"/>
        <v>0</v>
      </c>
      <c r="CX60" s="105">
        <f t="shared" si="138"/>
        <v>0</v>
      </c>
      <c r="CY60" s="105">
        <f t="shared" si="138"/>
        <v>0</v>
      </c>
      <c r="CZ60" s="105">
        <f t="shared" si="138"/>
        <v>0</v>
      </c>
      <c r="DA60" s="105">
        <f t="shared" si="138"/>
        <v>0</v>
      </c>
      <c r="DB60" s="105">
        <f t="shared" si="138"/>
        <v>0</v>
      </c>
      <c r="DC60" s="105">
        <f t="shared" si="138"/>
        <v>0</v>
      </c>
      <c r="DD60" s="105">
        <f t="shared" si="138"/>
        <v>0</v>
      </c>
      <c r="DE60" s="105">
        <f t="shared" si="138"/>
        <v>0</v>
      </c>
      <c r="DF60" s="105">
        <f t="shared" si="138"/>
        <v>0</v>
      </c>
      <c r="DG60" s="108"/>
      <c r="DH60" s="105">
        <f t="shared" si="144"/>
        <v>0</v>
      </c>
      <c r="DI60" s="105">
        <f t="shared" si="144"/>
        <v>0</v>
      </c>
      <c r="DJ60" s="105">
        <f t="shared" si="144"/>
        <v>0</v>
      </c>
      <c r="DK60" s="105">
        <f t="shared" si="144"/>
        <v>0</v>
      </c>
      <c r="DL60" s="105">
        <f t="shared" si="144"/>
        <v>0</v>
      </c>
      <c r="DM60" s="105">
        <f t="shared" si="144"/>
        <v>0</v>
      </c>
      <c r="DN60" s="105">
        <f t="shared" si="144"/>
        <v>0</v>
      </c>
      <c r="DO60" s="105">
        <f t="shared" si="144"/>
        <v>0</v>
      </c>
      <c r="DP60" s="105">
        <f t="shared" si="144"/>
        <v>0</v>
      </c>
      <c r="DQ60" s="105">
        <f t="shared" si="144"/>
        <v>0</v>
      </c>
      <c r="DR60" s="105">
        <f t="shared" si="144"/>
        <v>0</v>
      </c>
      <c r="DS60" s="105">
        <f t="shared" si="144"/>
        <v>0</v>
      </c>
      <c r="DT60" s="105">
        <f t="shared" si="144"/>
        <v>0</v>
      </c>
      <c r="DU60" s="105">
        <f t="shared" si="144"/>
        <v>0</v>
      </c>
      <c r="DV60" s="105">
        <f t="shared" si="144"/>
        <v>0</v>
      </c>
      <c r="DW60" s="105">
        <f t="shared" si="144"/>
        <v>0</v>
      </c>
      <c r="DX60" s="105">
        <f t="shared" si="142"/>
        <v>0</v>
      </c>
      <c r="DY60" s="105">
        <f t="shared" si="142"/>
        <v>0</v>
      </c>
      <c r="DZ60" s="105">
        <f t="shared" si="142"/>
        <v>0</v>
      </c>
      <c r="EA60" s="105">
        <f t="shared" si="142"/>
        <v>0</v>
      </c>
      <c r="EB60" s="105">
        <f t="shared" si="142"/>
        <v>0</v>
      </c>
      <c r="EC60" s="105">
        <f t="shared" si="142"/>
        <v>0</v>
      </c>
      <c r="ED60" s="105">
        <f t="shared" si="142"/>
        <v>0</v>
      </c>
      <c r="EE60" s="105">
        <f t="shared" si="142"/>
        <v>0</v>
      </c>
      <c r="EF60" s="105">
        <f t="shared" si="139"/>
        <v>0</v>
      </c>
      <c r="EG60" s="105">
        <f t="shared" si="139"/>
        <v>0</v>
      </c>
      <c r="EH60" s="105">
        <f t="shared" si="139"/>
        <v>0</v>
      </c>
      <c r="EI60" s="105">
        <f t="shared" si="139"/>
        <v>0</v>
      </c>
      <c r="EJ60" s="105">
        <f t="shared" si="139"/>
        <v>0</v>
      </c>
      <c r="EK60" s="105">
        <f t="shared" si="139"/>
        <v>0</v>
      </c>
      <c r="EL60" s="105">
        <f t="shared" si="139"/>
        <v>0</v>
      </c>
      <c r="EM60" s="105">
        <f t="shared" si="139"/>
        <v>0</v>
      </c>
      <c r="EN60" s="105">
        <f t="shared" si="139"/>
        <v>0</v>
      </c>
      <c r="EO60" s="105">
        <f t="shared" si="139"/>
        <v>0</v>
      </c>
      <c r="EP60" s="105">
        <f t="shared" si="139"/>
        <v>0</v>
      </c>
      <c r="EQ60" s="105">
        <f t="shared" si="139"/>
        <v>0</v>
      </c>
      <c r="ER60" s="105">
        <f t="shared" si="139"/>
        <v>0</v>
      </c>
      <c r="ES60" s="105">
        <f t="shared" si="139"/>
        <v>0</v>
      </c>
      <c r="ET60" s="105">
        <f t="shared" si="139"/>
        <v>0</v>
      </c>
      <c r="EU60" s="105">
        <f t="shared" si="139"/>
        <v>0</v>
      </c>
      <c r="EV60" s="105">
        <f t="shared" si="139"/>
        <v>0</v>
      </c>
      <c r="EW60" s="105">
        <f t="shared" si="139"/>
        <v>0</v>
      </c>
      <c r="EX60" s="105">
        <f t="shared" si="139"/>
        <v>0</v>
      </c>
      <c r="EY60" s="105">
        <f t="shared" si="139"/>
        <v>0</v>
      </c>
      <c r="EZ60" s="105">
        <f t="shared" si="139"/>
        <v>0</v>
      </c>
      <c r="FA60" s="105">
        <f t="shared" si="139"/>
        <v>0</v>
      </c>
      <c r="FB60" s="105">
        <f t="shared" si="139"/>
        <v>0</v>
      </c>
      <c r="FC60" s="105">
        <f t="shared" si="139"/>
        <v>0</v>
      </c>
      <c r="FD60" s="12"/>
      <c r="FE60" s="113">
        <v>2</v>
      </c>
      <c r="FF60" s="77" t="str">
        <f>Paramètres!O43</f>
        <v>Sénégal</v>
      </c>
      <c r="FG60" s="76">
        <f>Paramètres!P43</f>
        <v>0</v>
      </c>
      <c r="FH60" s="80">
        <f>Paramètres!Q43</f>
        <v>0</v>
      </c>
      <c r="FI60" s="80">
        <f>Paramètres!R43</f>
        <v>0</v>
      </c>
      <c r="FJ60" s="80">
        <f>Paramètres!S43</f>
        <v>0</v>
      </c>
      <c r="FL60" s="136" t="str">
        <f>FF42</f>
        <v>Japon</v>
      </c>
      <c r="FM60" s="207"/>
      <c r="FN60" s="216"/>
      <c r="FO60" s="209"/>
      <c r="FP60" s="210"/>
      <c r="FQ60" s="2"/>
      <c r="FR60" s="195" t="str">
        <f>IF(ISBLANK(FM57),"",VLOOKUP(LARGE(FO57:FO60,1),FO57:FP60,2,0))</f>
        <v/>
      </c>
      <c r="FS60" s="199"/>
      <c r="FT60" s="201"/>
      <c r="FU60" s="203">
        <f>FS60+FT60/10</f>
        <v>0</v>
      </c>
      <c r="FV60" s="205" t="str">
        <f>FR60</f>
        <v/>
      </c>
      <c r="FW60" s="2"/>
      <c r="FX60" s="9"/>
      <c r="FY60" s="11"/>
      <c r="FZ60" s="2"/>
      <c r="GA60" s="2"/>
      <c r="GC60" s="2"/>
      <c r="GD60" s="2"/>
      <c r="GE60" s="2"/>
      <c r="GF60" s="2"/>
      <c r="GG60" s="2"/>
      <c r="GH60" s="2"/>
      <c r="GI60" s="2"/>
      <c r="GJ60" s="9"/>
      <c r="GK60" s="11"/>
      <c r="GL60" s="2"/>
      <c r="GM60" s="2"/>
    </row>
    <row r="61" spans="2:195" ht="18" customHeight="1" x14ac:dyDescent="0.2">
      <c r="B61" s="48" t="s">
        <v>120</v>
      </c>
      <c r="C61" s="48" t="s">
        <v>122</v>
      </c>
      <c r="D61" s="2"/>
      <c r="E61" s="218"/>
      <c r="F61" s="48" t="str">
        <f>VLOOKUP(B61,Paramètres!$C$10:$D$57,2,0)</f>
        <v>Sénégal</v>
      </c>
      <c r="G61" s="65"/>
      <c r="H61" s="66"/>
      <c r="I61" s="48" t="str">
        <f>VLOOKUP(C61,Paramètres!$C$10:$D$57,2,0)</f>
        <v>Norvège</v>
      </c>
      <c r="J61" s="175">
        <v>46195</v>
      </c>
      <c r="K61" s="95" t="s">
        <v>196</v>
      </c>
      <c r="L61" s="49" t="str">
        <f t="shared" si="128"/>
        <v>Non joué</v>
      </c>
      <c r="M61" s="12"/>
      <c r="N61" s="105">
        <f t="shared" si="135"/>
        <v>0</v>
      </c>
      <c r="O61" s="105">
        <f t="shared" si="135"/>
        <v>0</v>
      </c>
      <c r="P61" s="105">
        <f t="shared" si="135"/>
        <v>0</v>
      </c>
      <c r="Q61" s="105">
        <f t="shared" si="135"/>
        <v>0</v>
      </c>
      <c r="R61" s="105">
        <f t="shared" si="135"/>
        <v>0</v>
      </c>
      <c r="S61" s="105">
        <f t="shared" si="135"/>
        <v>0</v>
      </c>
      <c r="T61" s="105">
        <f t="shared" si="135"/>
        <v>0</v>
      </c>
      <c r="U61" s="105">
        <f t="shared" si="135"/>
        <v>0</v>
      </c>
      <c r="V61" s="105">
        <f t="shared" si="135"/>
        <v>0</v>
      </c>
      <c r="W61" s="105">
        <f t="shared" si="135"/>
        <v>0</v>
      </c>
      <c r="X61" s="105">
        <f t="shared" si="135"/>
        <v>0</v>
      </c>
      <c r="Y61" s="105">
        <f t="shared" si="135"/>
        <v>0</v>
      </c>
      <c r="Z61" s="105">
        <f t="shared" si="135"/>
        <v>0</v>
      </c>
      <c r="AA61" s="105">
        <f t="shared" si="135"/>
        <v>0</v>
      </c>
      <c r="AB61" s="105">
        <f t="shared" si="135"/>
        <v>0</v>
      </c>
      <c r="AC61" s="105">
        <f t="shared" ref="AC61:AJ81" si="145">IF($L61=AC$8,3,IF(AND(OR($F61=AC$8,$I61=AC$8),$L61="Nul"),1,0))</f>
        <v>0</v>
      </c>
      <c r="AD61" s="105">
        <f t="shared" si="136"/>
        <v>0</v>
      </c>
      <c r="AE61" s="105">
        <f t="shared" si="136"/>
        <v>0</v>
      </c>
      <c r="AF61" s="105">
        <f t="shared" si="136"/>
        <v>0</v>
      </c>
      <c r="AG61" s="105">
        <f t="shared" si="136"/>
        <v>0</v>
      </c>
      <c r="AH61" s="105">
        <f t="shared" si="136"/>
        <v>0</v>
      </c>
      <c r="AI61" s="105">
        <f t="shared" si="136"/>
        <v>0</v>
      </c>
      <c r="AJ61" s="105">
        <f t="shared" si="136"/>
        <v>0</v>
      </c>
      <c r="AK61" s="105">
        <f t="shared" si="136"/>
        <v>0</v>
      </c>
      <c r="AL61" s="105">
        <f t="shared" si="140"/>
        <v>0</v>
      </c>
      <c r="AM61" s="105">
        <f t="shared" si="140"/>
        <v>0</v>
      </c>
      <c r="AN61" s="105">
        <f t="shared" si="140"/>
        <v>0</v>
      </c>
      <c r="AO61" s="105">
        <f t="shared" si="140"/>
        <v>0</v>
      </c>
      <c r="AP61" s="105">
        <f t="shared" si="140"/>
        <v>0</v>
      </c>
      <c r="AQ61" s="105">
        <f t="shared" si="140"/>
        <v>0</v>
      </c>
      <c r="AR61" s="105">
        <f t="shared" si="140"/>
        <v>0</v>
      </c>
      <c r="AS61" s="105">
        <f t="shared" si="140"/>
        <v>0</v>
      </c>
      <c r="AT61" s="105">
        <f t="shared" si="140"/>
        <v>0</v>
      </c>
      <c r="AU61" s="105">
        <f t="shared" si="140"/>
        <v>0</v>
      </c>
      <c r="AV61" s="105">
        <f t="shared" si="140"/>
        <v>0</v>
      </c>
      <c r="AW61" s="105">
        <f t="shared" si="140"/>
        <v>0</v>
      </c>
      <c r="AX61" s="105">
        <f t="shared" si="140"/>
        <v>0</v>
      </c>
      <c r="AY61" s="105">
        <f t="shared" si="140"/>
        <v>0</v>
      </c>
      <c r="AZ61" s="105">
        <f t="shared" si="140"/>
        <v>0</v>
      </c>
      <c r="BA61" s="105">
        <f t="shared" si="140"/>
        <v>0</v>
      </c>
      <c r="BB61" s="105">
        <f t="shared" si="140"/>
        <v>0</v>
      </c>
      <c r="BC61" s="105">
        <f t="shared" si="140"/>
        <v>0</v>
      </c>
      <c r="BD61" s="105">
        <f t="shared" si="140"/>
        <v>0</v>
      </c>
      <c r="BE61" s="105">
        <f t="shared" si="140"/>
        <v>0</v>
      </c>
      <c r="BF61" s="105">
        <f t="shared" si="140"/>
        <v>0</v>
      </c>
      <c r="BG61" s="105">
        <f t="shared" si="140"/>
        <v>0</v>
      </c>
      <c r="BH61" s="105">
        <f t="shared" si="140"/>
        <v>0</v>
      </c>
      <c r="BI61" s="105">
        <f t="shared" si="140"/>
        <v>0</v>
      </c>
      <c r="BJ61" s="108"/>
      <c r="BK61" s="105">
        <f t="shared" si="143"/>
        <v>0</v>
      </c>
      <c r="BL61" s="105">
        <f t="shared" si="143"/>
        <v>0</v>
      </c>
      <c r="BM61" s="105">
        <f t="shared" si="143"/>
        <v>0</v>
      </c>
      <c r="BN61" s="105">
        <f t="shared" si="143"/>
        <v>0</v>
      </c>
      <c r="BO61" s="105">
        <f t="shared" si="143"/>
        <v>0</v>
      </c>
      <c r="BP61" s="105">
        <f t="shared" si="143"/>
        <v>0</v>
      </c>
      <c r="BQ61" s="105">
        <f t="shared" si="143"/>
        <v>0</v>
      </c>
      <c r="BR61" s="105">
        <f t="shared" si="143"/>
        <v>0</v>
      </c>
      <c r="BS61" s="105">
        <f t="shared" si="143"/>
        <v>0</v>
      </c>
      <c r="BT61" s="105">
        <f t="shared" si="143"/>
        <v>0</v>
      </c>
      <c r="BU61" s="105">
        <f t="shared" si="143"/>
        <v>0</v>
      </c>
      <c r="BV61" s="105">
        <f t="shared" si="143"/>
        <v>0</v>
      </c>
      <c r="BW61" s="105">
        <f t="shared" si="143"/>
        <v>0</v>
      </c>
      <c r="BX61" s="105">
        <f t="shared" si="143"/>
        <v>0</v>
      </c>
      <c r="BY61" s="105">
        <f t="shared" si="143"/>
        <v>0</v>
      </c>
      <c r="BZ61" s="105">
        <f t="shared" si="143"/>
        <v>0</v>
      </c>
      <c r="CA61" s="105">
        <f t="shared" si="141"/>
        <v>0</v>
      </c>
      <c r="CB61" s="105">
        <f t="shared" si="141"/>
        <v>0</v>
      </c>
      <c r="CC61" s="105">
        <f t="shared" si="141"/>
        <v>0</v>
      </c>
      <c r="CD61" s="105">
        <f t="shared" si="141"/>
        <v>0</v>
      </c>
      <c r="CE61" s="105">
        <f t="shared" si="141"/>
        <v>0</v>
      </c>
      <c r="CF61" s="105">
        <f t="shared" si="141"/>
        <v>0</v>
      </c>
      <c r="CG61" s="105">
        <f t="shared" si="141"/>
        <v>0</v>
      </c>
      <c r="CH61" s="105">
        <f t="shared" si="141"/>
        <v>0</v>
      </c>
      <c r="CI61" s="105">
        <f t="shared" si="138"/>
        <v>0</v>
      </c>
      <c r="CJ61" s="105">
        <f t="shared" si="138"/>
        <v>0</v>
      </c>
      <c r="CK61" s="105">
        <f t="shared" si="138"/>
        <v>0</v>
      </c>
      <c r="CL61" s="105">
        <f t="shared" si="138"/>
        <v>0</v>
      </c>
      <c r="CM61" s="105">
        <f t="shared" si="138"/>
        <v>0</v>
      </c>
      <c r="CN61" s="105">
        <f t="shared" si="138"/>
        <v>0</v>
      </c>
      <c r="CO61" s="105">
        <f t="shared" si="138"/>
        <v>0</v>
      </c>
      <c r="CP61" s="105">
        <f t="shared" si="138"/>
        <v>0</v>
      </c>
      <c r="CQ61" s="105">
        <f t="shared" si="138"/>
        <v>0</v>
      </c>
      <c r="CR61" s="105">
        <f t="shared" si="138"/>
        <v>0</v>
      </c>
      <c r="CS61" s="105">
        <f t="shared" si="138"/>
        <v>0</v>
      </c>
      <c r="CT61" s="105">
        <f t="shared" si="138"/>
        <v>0</v>
      </c>
      <c r="CU61" s="105">
        <f t="shared" si="138"/>
        <v>0</v>
      </c>
      <c r="CV61" s="105">
        <f t="shared" si="138"/>
        <v>0</v>
      </c>
      <c r="CW61" s="105">
        <f t="shared" si="138"/>
        <v>0</v>
      </c>
      <c r="CX61" s="105">
        <f t="shared" si="138"/>
        <v>0</v>
      </c>
      <c r="CY61" s="105">
        <f t="shared" si="138"/>
        <v>0</v>
      </c>
      <c r="CZ61" s="105">
        <f t="shared" si="138"/>
        <v>0</v>
      </c>
      <c r="DA61" s="105">
        <f t="shared" si="138"/>
        <v>0</v>
      </c>
      <c r="DB61" s="105">
        <f t="shared" si="138"/>
        <v>0</v>
      </c>
      <c r="DC61" s="105">
        <f t="shared" si="138"/>
        <v>0</v>
      </c>
      <c r="DD61" s="105">
        <f t="shared" si="138"/>
        <v>0</v>
      </c>
      <c r="DE61" s="105">
        <f t="shared" si="138"/>
        <v>0</v>
      </c>
      <c r="DF61" s="105">
        <f t="shared" si="138"/>
        <v>0</v>
      </c>
      <c r="DG61" s="108"/>
      <c r="DH61" s="105">
        <f t="shared" si="144"/>
        <v>0</v>
      </c>
      <c r="DI61" s="105">
        <f t="shared" si="144"/>
        <v>0</v>
      </c>
      <c r="DJ61" s="105">
        <f t="shared" si="144"/>
        <v>0</v>
      </c>
      <c r="DK61" s="105">
        <f t="shared" si="144"/>
        <v>0</v>
      </c>
      <c r="DL61" s="105">
        <f t="shared" si="144"/>
        <v>0</v>
      </c>
      <c r="DM61" s="105">
        <f t="shared" si="144"/>
        <v>0</v>
      </c>
      <c r="DN61" s="105">
        <f t="shared" si="144"/>
        <v>0</v>
      </c>
      <c r="DO61" s="105">
        <f t="shared" si="144"/>
        <v>0</v>
      </c>
      <c r="DP61" s="105">
        <f t="shared" si="144"/>
        <v>0</v>
      </c>
      <c r="DQ61" s="105">
        <f t="shared" si="144"/>
        <v>0</v>
      </c>
      <c r="DR61" s="105">
        <f t="shared" si="144"/>
        <v>0</v>
      </c>
      <c r="DS61" s="105">
        <f t="shared" si="144"/>
        <v>0</v>
      </c>
      <c r="DT61" s="105">
        <f t="shared" si="144"/>
        <v>0</v>
      </c>
      <c r="DU61" s="105">
        <f t="shared" si="144"/>
        <v>0</v>
      </c>
      <c r="DV61" s="105">
        <f t="shared" si="144"/>
        <v>0</v>
      </c>
      <c r="DW61" s="105">
        <f t="shared" si="144"/>
        <v>0</v>
      </c>
      <c r="DX61" s="105">
        <f t="shared" si="142"/>
        <v>0</v>
      </c>
      <c r="DY61" s="105">
        <f t="shared" si="142"/>
        <v>0</v>
      </c>
      <c r="DZ61" s="105">
        <f t="shared" si="142"/>
        <v>0</v>
      </c>
      <c r="EA61" s="105">
        <f t="shared" si="142"/>
        <v>0</v>
      </c>
      <c r="EB61" s="105">
        <f t="shared" si="142"/>
        <v>0</v>
      </c>
      <c r="EC61" s="105">
        <f t="shared" si="142"/>
        <v>0</v>
      </c>
      <c r="ED61" s="105">
        <f t="shared" si="142"/>
        <v>0</v>
      </c>
      <c r="EE61" s="105">
        <f t="shared" si="142"/>
        <v>0</v>
      </c>
      <c r="EF61" s="105">
        <f t="shared" si="139"/>
        <v>0</v>
      </c>
      <c r="EG61" s="105">
        <f t="shared" si="139"/>
        <v>0</v>
      </c>
      <c r="EH61" s="105">
        <f t="shared" si="139"/>
        <v>0</v>
      </c>
      <c r="EI61" s="105">
        <f t="shared" si="139"/>
        <v>0</v>
      </c>
      <c r="EJ61" s="105">
        <f t="shared" si="139"/>
        <v>0</v>
      </c>
      <c r="EK61" s="105">
        <f t="shared" si="139"/>
        <v>0</v>
      </c>
      <c r="EL61" s="105">
        <f t="shared" si="139"/>
        <v>0</v>
      </c>
      <c r="EM61" s="105">
        <f t="shared" si="139"/>
        <v>0</v>
      </c>
      <c r="EN61" s="105">
        <f t="shared" si="139"/>
        <v>0</v>
      </c>
      <c r="EO61" s="105">
        <f t="shared" si="139"/>
        <v>0</v>
      </c>
      <c r="EP61" s="105">
        <f t="shared" si="139"/>
        <v>0</v>
      </c>
      <c r="EQ61" s="105">
        <f t="shared" si="139"/>
        <v>0</v>
      </c>
      <c r="ER61" s="105">
        <f t="shared" si="139"/>
        <v>0</v>
      </c>
      <c r="ES61" s="105">
        <f t="shared" si="139"/>
        <v>0</v>
      </c>
      <c r="ET61" s="105">
        <f t="shared" si="139"/>
        <v>0</v>
      </c>
      <c r="EU61" s="105">
        <f t="shared" si="139"/>
        <v>0</v>
      </c>
      <c r="EV61" s="105">
        <f t="shared" si="139"/>
        <v>0</v>
      </c>
      <c r="EW61" s="105">
        <f t="shared" si="139"/>
        <v>0</v>
      </c>
      <c r="EX61" s="105">
        <f t="shared" si="139"/>
        <v>0</v>
      </c>
      <c r="EY61" s="105">
        <f t="shared" si="139"/>
        <v>0</v>
      </c>
      <c r="EZ61" s="105">
        <f t="shared" si="139"/>
        <v>0</v>
      </c>
      <c r="FA61" s="105">
        <f t="shared" si="139"/>
        <v>0</v>
      </c>
      <c r="FB61" s="105">
        <f t="shared" si="139"/>
        <v>0</v>
      </c>
      <c r="FC61" s="105">
        <f t="shared" si="139"/>
        <v>0</v>
      </c>
      <c r="FD61" s="12"/>
      <c r="FE61" s="113">
        <v>3</v>
      </c>
      <c r="FF61" s="50" t="str">
        <f>Paramètres!O44</f>
        <v>Irak</v>
      </c>
      <c r="FG61" s="47">
        <f>Paramètres!P44</f>
        <v>0</v>
      </c>
      <c r="FH61" s="81">
        <f>Paramètres!Q44</f>
        <v>0</v>
      </c>
      <c r="FI61" s="81">
        <f>Paramètres!R44</f>
        <v>0</v>
      </c>
      <c r="FJ61" s="80">
        <f>Paramètres!S44</f>
        <v>0</v>
      </c>
      <c r="FL61" s="51" t="s">
        <v>210</v>
      </c>
      <c r="FM61" s="41"/>
      <c r="FN61" s="42"/>
      <c r="FO61" s="8"/>
      <c r="FP61" s="8"/>
      <c r="FQ61" s="2"/>
      <c r="FR61" s="196"/>
      <c r="FS61" s="200"/>
      <c r="FT61" s="202"/>
      <c r="FU61" s="204"/>
      <c r="FV61" s="206"/>
      <c r="FW61" s="2"/>
      <c r="FX61" s="9"/>
      <c r="FY61" s="11"/>
      <c r="FZ61" s="2"/>
      <c r="GA61" s="2"/>
      <c r="GC61" s="2"/>
      <c r="GD61" s="2"/>
      <c r="GE61" s="2"/>
      <c r="GF61" s="2"/>
      <c r="GG61" s="2"/>
      <c r="GH61" s="2"/>
      <c r="GI61" s="2"/>
      <c r="GJ61" s="35" t="s">
        <v>72</v>
      </c>
      <c r="GK61" s="35"/>
      <c r="GL61" s="2"/>
      <c r="GM61" s="2"/>
    </row>
    <row r="62" spans="2:195" ht="18" customHeight="1" x14ac:dyDescent="0.2">
      <c r="B62" s="48" t="s">
        <v>120</v>
      </c>
      <c r="C62" s="48" t="s">
        <v>121</v>
      </c>
      <c r="D62" s="2"/>
      <c r="E62" s="218"/>
      <c r="F62" s="48" t="str">
        <f>VLOOKUP(B62,Paramètres!$C$10:$D$57,2,0)</f>
        <v>Sénégal</v>
      </c>
      <c r="G62" s="65"/>
      <c r="H62" s="66"/>
      <c r="I62" s="48" t="str">
        <f>VLOOKUP(C62,Paramètres!$C$10:$D$57,2,0)</f>
        <v>Irak</v>
      </c>
      <c r="J62" s="174">
        <v>46199</v>
      </c>
      <c r="K62" s="92" t="s">
        <v>194</v>
      </c>
      <c r="L62" s="49" t="str">
        <f t="shared" si="128"/>
        <v>Non joué</v>
      </c>
      <c r="M62" s="7"/>
      <c r="N62" s="105">
        <f t="shared" ref="N62:AB78" si="146">IF($L62=N$8,3,IF(AND(OR($F62=N$8,$I62=N$8),$L62="Nul"),1,0))</f>
        <v>0</v>
      </c>
      <c r="O62" s="105">
        <f t="shared" si="146"/>
        <v>0</v>
      </c>
      <c r="P62" s="105">
        <f t="shared" si="146"/>
        <v>0</v>
      </c>
      <c r="Q62" s="105">
        <f t="shared" si="146"/>
        <v>0</v>
      </c>
      <c r="R62" s="105">
        <f t="shared" si="146"/>
        <v>0</v>
      </c>
      <c r="S62" s="105">
        <f t="shared" si="146"/>
        <v>0</v>
      </c>
      <c r="T62" s="105">
        <f t="shared" si="146"/>
        <v>0</v>
      </c>
      <c r="U62" s="105">
        <f t="shared" si="146"/>
        <v>0</v>
      </c>
      <c r="V62" s="105">
        <f t="shared" si="146"/>
        <v>0</v>
      </c>
      <c r="W62" s="105">
        <f t="shared" si="146"/>
        <v>0</v>
      </c>
      <c r="X62" s="105">
        <f t="shared" si="146"/>
        <v>0</v>
      </c>
      <c r="Y62" s="105">
        <f t="shared" si="146"/>
        <v>0</v>
      </c>
      <c r="Z62" s="105">
        <f t="shared" si="146"/>
        <v>0</v>
      </c>
      <c r="AA62" s="105">
        <f t="shared" si="146"/>
        <v>0</v>
      </c>
      <c r="AB62" s="105">
        <f t="shared" si="146"/>
        <v>0</v>
      </c>
      <c r="AC62" s="105">
        <f t="shared" si="145"/>
        <v>0</v>
      </c>
      <c r="AD62" s="105">
        <f t="shared" si="136"/>
        <v>0</v>
      </c>
      <c r="AE62" s="105">
        <f t="shared" si="136"/>
        <v>0</v>
      </c>
      <c r="AF62" s="105">
        <f t="shared" si="136"/>
        <v>0</v>
      </c>
      <c r="AG62" s="105">
        <f t="shared" si="136"/>
        <v>0</v>
      </c>
      <c r="AH62" s="105">
        <f t="shared" si="136"/>
        <v>0</v>
      </c>
      <c r="AI62" s="105">
        <f t="shared" si="136"/>
        <v>0</v>
      </c>
      <c r="AJ62" s="105">
        <f t="shared" si="136"/>
        <v>0</v>
      </c>
      <c r="AK62" s="105">
        <f t="shared" si="136"/>
        <v>0</v>
      </c>
      <c r="AL62" s="105">
        <f t="shared" si="140"/>
        <v>0</v>
      </c>
      <c r="AM62" s="105">
        <f t="shared" si="140"/>
        <v>0</v>
      </c>
      <c r="AN62" s="105">
        <f t="shared" si="140"/>
        <v>0</v>
      </c>
      <c r="AO62" s="105">
        <f t="shared" si="140"/>
        <v>0</v>
      </c>
      <c r="AP62" s="105">
        <f t="shared" si="140"/>
        <v>0</v>
      </c>
      <c r="AQ62" s="105">
        <f t="shared" si="140"/>
        <v>0</v>
      </c>
      <c r="AR62" s="105">
        <f t="shared" si="140"/>
        <v>0</v>
      </c>
      <c r="AS62" s="105">
        <f t="shared" si="140"/>
        <v>0</v>
      </c>
      <c r="AT62" s="105">
        <f t="shared" si="140"/>
        <v>0</v>
      </c>
      <c r="AU62" s="105">
        <f t="shared" si="140"/>
        <v>0</v>
      </c>
      <c r="AV62" s="105">
        <f t="shared" si="140"/>
        <v>0</v>
      </c>
      <c r="AW62" s="105">
        <f t="shared" si="140"/>
        <v>0</v>
      </c>
      <c r="AX62" s="105">
        <f t="shared" si="140"/>
        <v>0</v>
      </c>
      <c r="AY62" s="105">
        <f t="shared" si="140"/>
        <v>0</v>
      </c>
      <c r="AZ62" s="105">
        <f t="shared" si="140"/>
        <v>0</v>
      </c>
      <c r="BA62" s="105">
        <f t="shared" si="140"/>
        <v>0</v>
      </c>
      <c r="BB62" s="105">
        <f t="shared" si="140"/>
        <v>0</v>
      </c>
      <c r="BC62" s="105">
        <f t="shared" si="140"/>
        <v>0</v>
      </c>
      <c r="BD62" s="105">
        <f t="shared" si="140"/>
        <v>0</v>
      </c>
      <c r="BE62" s="105">
        <f t="shared" si="140"/>
        <v>0</v>
      </c>
      <c r="BF62" s="105">
        <f t="shared" si="140"/>
        <v>0</v>
      </c>
      <c r="BG62" s="105">
        <f t="shared" si="140"/>
        <v>0</v>
      </c>
      <c r="BH62" s="105">
        <f t="shared" si="140"/>
        <v>0</v>
      </c>
      <c r="BI62" s="105">
        <f t="shared" si="140"/>
        <v>0</v>
      </c>
      <c r="BJ62" s="108"/>
      <c r="BK62" s="105">
        <f t="shared" si="143"/>
        <v>0</v>
      </c>
      <c r="BL62" s="105">
        <f t="shared" si="143"/>
        <v>0</v>
      </c>
      <c r="BM62" s="105">
        <f t="shared" si="143"/>
        <v>0</v>
      </c>
      <c r="BN62" s="105">
        <f t="shared" si="143"/>
        <v>0</v>
      </c>
      <c r="BO62" s="105">
        <f t="shared" si="143"/>
        <v>0</v>
      </c>
      <c r="BP62" s="105">
        <f t="shared" si="143"/>
        <v>0</v>
      </c>
      <c r="BQ62" s="105">
        <f t="shared" si="143"/>
        <v>0</v>
      </c>
      <c r="BR62" s="105">
        <f t="shared" si="143"/>
        <v>0</v>
      </c>
      <c r="BS62" s="105">
        <f t="shared" si="143"/>
        <v>0</v>
      </c>
      <c r="BT62" s="105">
        <f t="shared" si="143"/>
        <v>0</v>
      </c>
      <c r="BU62" s="105">
        <f t="shared" si="143"/>
        <v>0</v>
      </c>
      <c r="BV62" s="105">
        <f t="shared" si="143"/>
        <v>0</v>
      </c>
      <c r="BW62" s="105">
        <f t="shared" si="143"/>
        <v>0</v>
      </c>
      <c r="BX62" s="105">
        <f t="shared" si="143"/>
        <v>0</v>
      </c>
      <c r="BY62" s="105">
        <f t="shared" si="143"/>
        <v>0</v>
      </c>
      <c r="BZ62" s="105">
        <f t="shared" si="143"/>
        <v>0</v>
      </c>
      <c r="CA62" s="105">
        <f t="shared" si="141"/>
        <v>0</v>
      </c>
      <c r="CB62" s="105">
        <f t="shared" si="141"/>
        <v>0</v>
      </c>
      <c r="CC62" s="105">
        <f t="shared" si="141"/>
        <v>0</v>
      </c>
      <c r="CD62" s="105">
        <f t="shared" si="141"/>
        <v>0</v>
      </c>
      <c r="CE62" s="105">
        <f t="shared" si="141"/>
        <v>0</v>
      </c>
      <c r="CF62" s="105">
        <f t="shared" si="141"/>
        <v>0</v>
      </c>
      <c r="CG62" s="105">
        <f t="shared" si="141"/>
        <v>0</v>
      </c>
      <c r="CH62" s="105">
        <f t="shared" si="141"/>
        <v>0</v>
      </c>
      <c r="CI62" s="105">
        <f t="shared" si="138"/>
        <v>0</v>
      </c>
      <c r="CJ62" s="105">
        <f t="shared" si="138"/>
        <v>0</v>
      </c>
      <c r="CK62" s="105">
        <f t="shared" si="138"/>
        <v>0</v>
      </c>
      <c r="CL62" s="105">
        <f t="shared" si="138"/>
        <v>0</v>
      </c>
      <c r="CM62" s="105">
        <f t="shared" si="138"/>
        <v>0</v>
      </c>
      <c r="CN62" s="105">
        <f t="shared" si="138"/>
        <v>0</v>
      </c>
      <c r="CO62" s="105">
        <f t="shared" si="138"/>
        <v>0</v>
      </c>
      <c r="CP62" s="105">
        <f t="shared" si="138"/>
        <v>0</v>
      </c>
      <c r="CQ62" s="105">
        <f t="shared" si="138"/>
        <v>0</v>
      </c>
      <c r="CR62" s="105">
        <f t="shared" si="138"/>
        <v>0</v>
      </c>
      <c r="CS62" s="105">
        <f t="shared" si="138"/>
        <v>0</v>
      </c>
      <c r="CT62" s="105">
        <f t="shared" si="138"/>
        <v>0</v>
      </c>
      <c r="CU62" s="105">
        <f t="shared" si="138"/>
        <v>0</v>
      </c>
      <c r="CV62" s="105">
        <f t="shared" si="138"/>
        <v>0</v>
      </c>
      <c r="CW62" s="105">
        <f t="shared" si="138"/>
        <v>0</v>
      </c>
      <c r="CX62" s="105">
        <f t="shared" si="138"/>
        <v>0</v>
      </c>
      <c r="CY62" s="105">
        <f t="shared" si="138"/>
        <v>0</v>
      </c>
      <c r="CZ62" s="105">
        <f t="shared" si="138"/>
        <v>0</v>
      </c>
      <c r="DA62" s="105">
        <f t="shared" si="138"/>
        <v>0</v>
      </c>
      <c r="DB62" s="105">
        <f t="shared" si="138"/>
        <v>0</v>
      </c>
      <c r="DC62" s="105">
        <f t="shared" si="138"/>
        <v>0</v>
      </c>
      <c r="DD62" s="105">
        <f t="shared" si="138"/>
        <v>0</v>
      </c>
      <c r="DE62" s="105">
        <f t="shared" si="138"/>
        <v>0</v>
      </c>
      <c r="DF62" s="105">
        <f t="shared" si="138"/>
        <v>0</v>
      </c>
      <c r="DG62" s="108"/>
      <c r="DH62" s="105">
        <f t="shared" si="144"/>
        <v>0</v>
      </c>
      <c r="DI62" s="105">
        <f t="shared" si="144"/>
        <v>0</v>
      </c>
      <c r="DJ62" s="105">
        <f t="shared" si="144"/>
        <v>0</v>
      </c>
      <c r="DK62" s="105">
        <f t="shared" si="144"/>
        <v>0</v>
      </c>
      <c r="DL62" s="105">
        <f t="shared" si="144"/>
        <v>0</v>
      </c>
      <c r="DM62" s="105">
        <f t="shared" si="144"/>
        <v>0</v>
      </c>
      <c r="DN62" s="105">
        <f t="shared" si="144"/>
        <v>0</v>
      </c>
      <c r="DO62" s="105">
        <f t="shared" si="144"/>
        <v>0</v>
      </c>
      <c r="DP62" s="105">
        <f t="shared" si="144"/>
        <v>0</v>
      </c>
      <c r="DQ62" s="105">
        <f t="shared" si="144"/>
        <v>0</v>
      </c>
      <c r="DR62" s="105">
        <f t="shared" si="144"/>
        <v>0</v>
      </c>
      <c r="DS62" s="105">
        <f t="shared" si="144"/>
        <v>0</v>
      </c>
      <c r="DT62" s="105">
        <f t="shared" si="144"/>
        <v>0</v>
      </c>
      <c r="DU62" s="105">
        <f t="shared" si="144"/>
        <v>0</v>
      </c>
      <c r="DV62" s="105">
        <f t="shared" si="144"/>
        <v>0</v>
      </c>
      <c r="DW62" s="105">
        <f t="shared" si="144"/>
        <v>0</v>
      </c>
      <c r="DX62" s="105">
        <f t="shared" si="142"/>
        <v>0</v>
      </c>
      <c r="DY62" s="105">
        <f t="shared" si="142"/>
        <v>0</v>
      </c>
      <c r="DZ62" s="105">
        <f t="shared" si="142"/>
        <v>0</v>
      </c>
      <c r="EA62" s="105">
        <f t="shared" si="142"/>
        <v>0</v>
      </c>
      <c r="EB62" s="105">
        <f t="shared" si="142"/>
        <v>0</v>
      </c>
      <c r="EC62" s="105">
        <f t="shared" si="142"/>
        <v>0</v>
      </c>
      <c r="ED62" s="105">
        <f t="shared" si="142"/>
        <v>0</v>
      </c>
      <c r="EE62" s="105">
        <f t="shared" si="142"/>
        <v>0</v>
      </c>
      <c r="EF62" s="105">
        <f t="shared" si="139"/>
        <v>0</v>
      </c>
      <c r="EG62" s="105">
        <f t="shared" si="139"/>
        <v>0</v>
      </c>
      <c r="EH62" s="105">
        <f t="shared" si="139"/>
        <v>0</v>
      </c>
      <c r="EI62" s="105">
        <f t="shared" si="139"/>
        <v>0</v>
      </c>
      <c r="EJ62" s="105">
        <f t="shared" si="139"/>
        <v>0</v>
      </c>
      <c r="EK62" s="105">
        <f t="shared" si="139"/>
        <v>0</v>
      </c>
      <c r="EL62" s="105">
        <f t="shared" si="139"/>
        <v>0</v>
      </c>
      <c r="EM62" s="105">
        <f t="shared" si="139"/>
        <v>0</v>
      </c>
      <c r="EN62" s="105">
        <f t="shared" si="139"/>
        <v>0</v>
      </c>
      <c r="EO62" s="105">
        <f t="shared" si="139"/>
        <v>0</v>
      </c>
      <c r="EP62" s="105">
        <f t="shared" si="139"/>
        <v>0</v>
      </c>
      <c r="EQ62" s="105">
        <f t="shared" si="139"/>
        <v>0</v>
      </c>
      <c r="ER62" s="105">
        <f t="shared" si="139"/>
        <v>0</v>
      </c>
      <c r="ES62" s="105">
        <f t="shared" si="139"/>
        <v>0</v>
      </c>
      <c r="ET62" s="105">
        <f t="shared" si="139"/>
        <v>0</v>
      </c>
      <c r="EU62" s="105">
        <f t="shared" si="139"/>
        <v>0</v>
      </c>
      <c r="EV62" s="105">
        <f t="shared" si="139"/>
        <v>0</v>
      </c>
      <c r="EW62" s="105">
        <f t="shared" si="139"/>
        <v>0</v>
      </c>
      <c r="EX62" s="105">
        <f t="shared" si="139"/>
        <v>0</v>
      </c>
      <c r="EY62" s="105">
        <f t="shared" si="139"/>
        <v>0</v>
      </c>
      <c r="EZ62" s="105">
        <f t="shared" si="139"/>
        <v>0</v>
      </c>
      <c r="FA62" s="105">
        <f t="shared" si="139"/>
        <v>0</v>
      </c>
      <c r="FB62" s="105">
        <f t="shared" si="139"/>
        <v>0</v>
      </c>
      <c r="FC62" s="105">
        <f t="shared" si="139"/>
        <v>0</v>
      </c>
      <c r="FE62" s="113">
        <v>4</v>
      </c>
      <c r="FF62" s="50" t="str">
        <f>Paramètres!O45</f>
        <v>Norvège</v>
      </c>
      <c r="FG62" s="47">
        <f>Paramètres!P45</f>
        <v>0</v>
      </c>
      <c r="FH62" s="81">
        <f>Paramètres!Q45</f>
        <v>0</v>
      </c>
      <c r="FI62" s="81">
        <f>Paramètres!R45</f>
        <v>0</v>
      </c>
      <c r="FJ62" s="80">
        <f>Paramètres!S45</f>
        <v>0</v>
      </c>
      <c r="FL62" s="9"/>
      <c r="FM62" s="8" t="s">
        <v>0</v>
      </c>
      <c r="FN62" s="4" t="s">
        <v>1</v>
      </c>
      <c r="FO62" s="8"/>
      <c r="FP62" s="8"/>
      <c r="FQ62" s="2"/>
      <c r="FR62" s="196" t="str">
        <f>IF(ISBLANK(FM63),"",VLOOKUP(LARGE(FO63:FO66,1),FO63:FP66,2,0))</f>
        <v/>
      </c>
      <c r="FS62" s="200"/>
      <c r="FT62" s="202"/>
      <c r="FU62" s="204">
        <f>FS62+FT62/10</f>
        <v>0</v>
      </c>
      <c r="FV62" s="206" t="str">
        <f>FR62</f>
        <v/>
      </c>
      <c r="FW62" s="2"/>
      <c r="FX62" s="9"/>
      <c r="FY62" s="11"/>
      <c r="FZ62" s="2"/>
      <c r="GA62" s="2"/>
      <c r="GC62" s="2"/>
      <c r="GD62" s="2"/>
      <c r="GE62" s="2"/>
      <c r="GF62" s="2"/>
      <c r="GG62" s="2"/>
      <c r="GH62" s="2"/>
      <c r="GI62" s="2"/>
      <c r="GJ62" s="38"/>
      <c r="GK62" s="8" t="s">
        <v>0</v>
      </c>
      <c r="GL62" s="4" t="s">
        <v>1</v>
      </c>
      <c r="GM62" s="2"/>
    </row>
    <row r="63" spans="2:195" ht="18" customHeight="1" x14ac:dyDescent="0.2">
      <c r="B63" s="53" t="s">
        <v>122</v>
      </c>
      <c r="C63" s="53" t="s">
        <v>119</v>
      </c>
      <c r="D63" s="2"/>
      <c r="E63" s="219"/>
      <c r="F63" s="53" t="str">
        <f>VLOOKUP(B63,Paramètres!$C$10:$D$57,2,0)</f>
        <v>Norvège</v>
      </c>
      <c r="G63" s="67"/>
      <c r="H63" s="68"/>
      <c r="I63" s="186" t="str">
        <f>VLOOKUP(C63,Paramètres!$C$10:$D$57,2,0)</f>
        <v>France</v>
      </c>
      <c r="J63" s="176">
        <v>46199</v>
      </c>
      <c r="K63" s="94" t="s">
        <v>189</v>
      </c>
      <c r="L63" s="54" t="str">
        <f t="shared" si="128"/>
        <v>Non joué</v>
      </c>
      <c r="M63" s="7"/>
      <c r="N63" s="105">
        <f t="shared" si="146"/>
        <v>0</v>
      </c>
      <c r="O63" s="105">
        <f t="shared" si="146"/>
        <v>0</v>
      </c>
      <c r="P63" s="105">
        <f t="shared" si="146"/>
        <v>0</v>
      </c>
      <c r="Q63" s="105">
        <f t="shared" si="146"/>
        <v>0</v>
      </c>
      <c r="R63" s="105">
        <f t="shared" si="146"/>
        <v>0</v>
      </c>
      <c r="S63" s="105">
        <f t="shared" si="146"/>
        <v>0</v>
      </c>
      <c r="T63" s="105">
        <f t="shared" si="146"/>
        <v>0</v>
      </c>
      <c r="U63" s="105">
        <f t="shared" si="146"/>
        <v>0</v>
      </c>
      <c r="V63" s="105">
        <f t="shared" si="146"/>
        <v>0</v>
      </c>
      <c r="W63" s="105">
        <f t="shared" si="146"/>
        <v>0</v>
      </c>
      <c r="X63" s="105">
        <f t="shared" si="146"/>
        <v>0</v>
      </c>
      <c r="Y63" s="105">
        <f t="shared" si="146"/>
        <v>0</v>
      </c>
      <c r="Z63" s="105">
        <f t="shared" si="146"/>
        <v>0</v>
      </c>
      <c r="AA63" s="105">
        <f t="shared" si="146"/>
        <v>0</v>
      </c>
      <c r="AB63" s="105">
        <f t="shared" si="146"/>
        <v>0</v>
      </c>
      <c r="AC63" s="105">
        <f t="shared" si="145"/>
        <v>0</v>
      </c>
      <c r="AD63" s="105">
        <f t="shared" si="136"/>
        <v>0</v>
      </c>
      <c r="AE63" s="105">
        <f t="shared" si="136"/>
        <v>0</v>
      </c>
      <c r="AF63" s="105">
        <f t="shared" si="136"/>
        <v>0</v>
      </c>
      <c r="AG63" s="105">
        <f t="shared" si="136"/>
        <v>0</v>
      </c>
      <c r="AH63" s="105">
        <f t="shared" si="136"/>
        <v>0</v>
      </c>
      <c r="AI63" s="105">
        <f t="shared" si="136"/>
        <v>0</v>
      </c>
      <c r="AJ63" s="105">
        <f t="shared" si="136"/>
        <v>0</v>
      </c>
      <c r="AK63" s="105">
        <f t="shared" si="136"/>
        <v>0</v>
      </c>
      <c r="AL63" s="105">
        <f t="shared" si="140"/>
        <v>0</v>
      </c>
      <c r="AM63" s="105">
        <f t="shared" si="140"/>
        <v>0</v>
      </c>
      <c r="AN63" s="105">
        <f t="shared" si="140"/>
        <v>0</v>
      </c>
      <c r="AO63" s="105">
        <f t="shared" si="140"/>
        <v>0</v>
      </c>
      <c r="AP63" s="105">
        <f t="shared" si="140"/>
        <v>0</v>
      </c>
      <c r="AQ63" s="105">
        <f t="shared" si="140"/>
        <v>0</v>
      </c>
      <c r="AR63" s="105">
        <f t="shared" si="140"/>
        <v>0</v>
      </c>
      <c r="AS63" s="105">
        <f t="shared" si="140"/>
        <v>0</v>
      </c>
      <c r="AT63" s="105">
        <f t="shared" si="140"/>
        <v>0</v>
      </c>
      <c r="AU63" s="105">
        <f t="shared" si="140"/>
        <v>0</v>
      </c>
      <c r="AV63" s="105">
        <f t="shared" si="140"/>
        <v>0</v>
      </c>
      <c r="AW63" s="105">
        <f t="shared" si="140"/>
        <v>0</v>
      </c>
      <c r="AX63" s="105">
        <f t="shared" si="140"/>
        <v>0</v>
      </c>
      <c r="AY63" s="105">
        <f t="shared" si="140"/>
        <v>0</v>
      </c>
      <c r="AZ63" s="105">
        <f t="shared" si="140"/>
        <v>0</v>
      </c>
      <c r="BA63" s="105">
        <f t="shared" si="140"/>
        <v>0</v>
      </c>
      <c r="BB63" s="105">
        <f t="shared" si="140"/>
        <v>0</v>
      </c>
      <c r="BC63" s="105">
        <f t="shared" si="140"/>
        <v>0</v>
      </c>
      <c r="BD63" s="105">
        <f t="shared" si="140"/>
        <v>0</v>
      </c>
      <c r="BE63" s="105">
        <f t="shared" si="140"/>
        <v>0</v>
      </c>
      <c r="BF63" s="105">
        <f t="shared" si="140"/>
        <v>0</v>
      </c>
      <c r="BG63" s="105">
        <f t="shared" si="140"/>
        <v>0</v>
      </c>
      <c r="BH63" s="105">
        <f t="shared" si="140"/>
        <v>0</v>
      </c>
      <c r="BI63" s="105">
        <f t="shared" si="140"/>
        <v>0</v>
      </c>
      <c r="BJ63" s="108"/>
      <c r="BK63" s="105">
        <f t="shared" si="143"/>
        <v>0</v>
      </c>
      <c r="BL63" s="105">
        <f t="shared" si="143"/>
        <v>0</v>
      </c>
      <c r="BM63" s="105">
        <f t="shared" si="143"/>
        <v>0</v>
      </c>
      <c r="BN63" s="105">
        <f t="shared" si="143"/>
        <v>0</v>
      </c>
      <c r="BO63" s="105">
        <f t="shared" si="143"/>
        <v>0</v>
      </c>
      <c r="BP63" s="105">
        <f t="shared" si="143"/>
        <v>0</v>
      </c>
      <c r="BQ63" s="105">
        <f t="shared" si="143"/>
        <v>0</v>
      </c>
      <c r="BR63" s="105">
        <f t="shared" si="143"/>
        <v>0</v>
      </c>
      <c r="BS63" s="105">
        <f t="shared" si="143"/>
        <v>0</v>
      </c>
      <c r="BT63" s="105">
        <f t="shared" si="143"/>
        <v>0</v>
      </c>
      <c r="BU63" s="105">
        <f t="shared" si="143"/>
        <v>0</v>
      </c>
      <c r="BV63" s="105">
        <f t="shared" si="143"/>
        <v>0</v>
      </c>
      <c r="BW63" s="105">
        <f t="shared" si="143"/>
        <v>0</v>
      </c>
      <c r="BX63" s="105">
        <f t="shared" si="143"/>
        <v>0</v>
      </c>
      <c r="BY63" s="105">
        <f t="shared" si="143"/>
        <v>0</v>
      </c>
      <c r="BZ63" s="105">
        <f t="shared" si="143"/>
        <v>0</v>
      </c>
      <c r="CA63" s="105">
        <f t="shared" si="141"/>
        <v>0</v>
      </c>
      <c r="CB63" s="105">
        <f t="shared" si="141"/>
        <v>0</v>
      </c>
      <c r="CC63" s="105">
        <f t="shared" si="141"/>
        <v>0</v>
      </c>
      <c r="CD63" s="105">
        <f t="shared" si="141"/>
        <v>0</v>
      </c>
      <c r="CE63" s="105">
        <f t="shared" si="141"/>
        <v>0</v>
      </c>
      <c r="CF63" s="105">
        <f t="shared" si="141"/>
        <v>0</v>
      </c>
      <c r="CG63" s="105">
        <f t="shared" si="141"/>
        <v>0</v>
      </c>
      <c r="CH63" s="105">
        <f t="shared" si="141"/>
        <v>0</v>
      </c>
      <c r="CI63" s="105">
        <f t="shared" si="138"/>
        <v>0</v>
      </c>
      <c r="CJ63" s="105">
        <f t="shared" si="138"/>
        <v>0</v>
      </c>
      <c r="CK63" s="105">
        <f t="shared" si="138"/>
        <v>0</v>
      </c>
      <c r="CL63" s="105">
        <f t="shared" si="138"/>
        <v>0</v>
      </c>
      <c r="CM63" s="105">
        <f t="shared" si="138"/>
        <v>0</v>
      </c>
      <c r="CN63" s="105">
        <f t="shared" si="138"/>
        <v>0</v>
      </c>
      <c r="CO63" s="105">
        <f t="shared" si="138"/>
        <v>0</v>
      </c>
      <c r="CP63" s="105">
        <f t="shared" si="138"/>
        <v>0</v>
      </c>
      <c r="CQ63" s="105">
        <f t="shared" si="138"/>
        <v>0</v>
      </c>
      <c r="CR63" s="105">
        <f t="shared" si="138"/>
        <v>0</v>
      </c>
      <c r="CS63" s="105">
        <f t="shared" si="138"/>
        <v>0</v>
      </c>
      <c r="CT63" s="105">
        <f t="shared" si="138"/>
        <v>0</v>
      </c>
      <c r="CU63" s="105">
        <f t="shared" si="138"/>
        <v>0</v>
      </c>
      <c r="CV63" s="105">
        <f t="shared" si="138"/>
        <v>0</v>
      </c>
      <c r="CW63" s="105">
        <f t="shared" si="138"/>
        <v>0</v>
      </c>
      <c r="CX63" s="105">
        <f t="shared" si="138"/>
        <v>0</v>
      </c>
      <c r="CY63" s="105">
        <f t="shared" si="138"/>
        <v>0</v>
      </c>
      <c r="CZ63" s="105">
        <f t="shared" si="138"/>
        <v>0</v>
      </c>
      <c r="DA63" s="105">
        <f t="shared" si="138"/>
        <v>0</v>
      </c>
      <c r="DB63" s="105">
        <f t="shared" si="138"/>
        <v>0</v>
      </c>
      <c r="DC63" s="105">
        <f t="shared" si="138"/>
        <v>0</v>
      </c>
      <c r="DD63" s="105">
        <f t="shared" si="138"/>
        <v>0</v>
      </c>
      <c r="DE63" s="105">
        <f t="shared" si="138"/>
        <v>0</v>
      </c>
      <c r="DF63" s="105">
        <f t="shared" si="138"/>
        <v>0</v>
      </c>
      <c r="DG63" s="108"/>
      <c r="DH63" s="105">
        <f t="shared" si="144"/>
        <v>0</v>
      </c>
      <c r="DI63" s="105">
        <f t="shared" si="144"/>
        <v>0</v>
      </c>
      <c r="DJ63" s="105">
        <f t="shared" si="144"/>
        <v>0</v>
      </c>
      <c r="DK63" s="105">
        <f t="shared" si="144"/>
        <v>0</v>
      </c>
      <c r="DL63" s="105">
        <f t="shared" si="144"/>
        <v>0</v>
      </c>
      <c r="DM63" s="105">
        <f t="shared" si="144"/>
        <v>0</v>
      </c>
      <c r="DN63" s="105">
        <f t="shared" si="144"/>
        <v>0</v>
      </c>
      <c r="DO63" s="105">
        <f t="shared" si="144"/>
        <v>0</v>
      </c>
      <c r="DP63" s="105">
        <f t="shared" si="144"/>
        <v>0</v>
      </c>
      <c r="DQ63" s="105">
        <f t="shared" si="144"/>
        <v>0</v>
      </c>
      <c r="DR63" s="105">
        <f t="shared" si="144"/>
        <v>0</v>
      </c>
      <c r="DS63" s="105">
        <f t="shared" si="144"/>
        <v>0</v>
      </c>
      <c r="DT63" s="105">
        <f t="shared" si="144"/>
        <v>0</v>
      </c>
      <c r="DU63" s="105">
        <f t="shared" si="144"/>
        <v>0</v>
      </c>
      <c r="DV63" s="105">
        <f t="shared" si="144"/>
        <v>0</v>
      </c>
      <c r="DW63" s="105">
        <f t="shared" si="144"/>
        <v>0</v>
      </c>
      <c r="DX63" s="105">
        <f t="shared" si="142"/>
        <v>0</v>
      </c>
      <c r="DY63" s="105">
        <f t="shared" si="142"/>
        <v>0</v>
      </c>
      <c r="DZ63" s="105">
        <f t="shared" si="142"/>
        <v>0</v>
      </c>
      <c r="EA63" s="105">
        <f t="shared" si="142"/>
        <v>0</v>
      </c>
      <c r="EB63" s="105">
        <f t="shared" si="142"/>
        <v>0</v>
      </c>
      <c r="EC63" s="105">
        <f t="shared" si="142"/>
        <v>0</v>
      </c>
      <c r="ED63" s="105">
        <f t="shared" si="142"/>
        <v>0</v>
      </c>
      <c r="EE63" s="105">
        <f t="shared" si="142"/>
        <v>0</v>
      </c>
      <c r="EF63" s="105">
        <f t="shared" si="139"/>
        <v>0</v>
      </c>
      <c r="EG63" s="105">
        <f t="shared" si="139"/>
        <v>0</v>
      </c>
      <c r="EH63" s="105">
        <f t="shared" si="139"/>
        <v>0</v>
      </c>
      <c r="EI63" s="105">
        <f t="shared" si="139"/>
        <v>0</v>
      </c>
      <c r="EJ63" s="105">
        <f t="shared" si="139"/>
        <v>0</v>
      </c>
      <c r="EK63" s="105">
        <f t="shared" si="139"/>
        <v>0</v>
      </c>
      <c r="EL63" s="105">
        <f t="shared" si="139"/>
        <v>0</v>
      </c>
      <c r="EM63" s="105">
        <f t="shared" si="139"/>
        <v>0</v>
      </c>
      <c r="EN63" s="105">
        <f t="shared" si="139"/>
        <v>0</v>
      </c>
      <c r="EO63" s="105">
        <f t="shared" si="139"/>
        <v>0</v>
      </c>
      <c r="EP63" s="105">
        <f t="shared" si="139"/>
        <v>0</v>
      </c>
      <c r="EQ63" s="105">
        <f t="shared" si="139"/>
        <v>0</v>
      </c>
      <c r="ER63" s="105">
        <f t="shared" si="139"/>
        <v>0</v>
      </c>
      <c r="ES63" s="105">
        <f t="shared" si="139"/>
        <v>0</v>
      </c>
      <c r="ET63" s="105">
        <f t="shared" si="139"/>
        <v>0</v>
      </c>
      <c r="EU63" s="105">
        <f t="shared" si="139"/>
        <v>0</v>
      </c>
      <c r="EV63" s="105">
        <f t="shared" si="139"/>
        <v>0</v>
      </c>
      <c r="EW63" s="105">
        <f t="shared" si="139"/>
        <v>0</v>
      </c>
      <c r="EX63" s="105">
        <f t="shared" si="139"/>
        <v>0</v>
      </c>
      <c r="EY63" s="105">
        <f t="shared" si="139"/>
        <v>0</v>
      </c>
      <c r="EZ63" s="105">
        <f t="shared" si="139"/>
        <v>0</v>
      </c>
      <c r="FA63" s="105">
        <f t="shared" si="139"/>
        <v>0</v>
      </c>
      <c r="FB63" s="105">
        <f t="shared" si="139"/>
        <v>0</v>
      </c>
      <c r="FC63" s="105">
        <f t="shared" si="139"/>
        <v>0</v>
      </c>
      <c r="FE63" s="45"/>
      <c r="FF63" s="55"/>
      <c r="FG63" s="55"/>
      <c r="FH63" s="55"/>
      <c r="FI63" s="55"/>
      <c r="FJ63" s="55"/>
      <c r="FL63" s="115" t="s">
        <v>163</v>
      </c>
      <c r="FM63" s="199"/>
      <c r="FN63" s="214"/>
      <c r="FO63" s="203">
        <f>FM63+FN63/10</f>
        <v>0</v>
      </c>
      <c r="FP63" s="205" t="str">
        <f>FL64</f>
        <v>Curaçao</v>
      </c>
      <c r="FQ63" s="2"/>
      <c r="FR63" s="197"/>
      <c r="FS63" s="207"/>
      <c r="FT63" s="208"/>
      <c r="FU63" s="209"/>
      <c r="FV63" s="210"/>
      <c r="FW63" s="2"/>
      <c r="FX63" s="9"/>
      <c r="FY63" s="11"/>
      <c r="FZ63" s="2"/>
      <c r="GA63" s="2"/>
      <c r="GC63" s="2"/>
      <c r="GD63" s="2"/>
      <c r="GE63" s="2"/>
      <c r="GF63" s="2"/>
      <c r="GG63" s="2"/>
      <c r="GH63" s="2"/>
      <c r="GI63" s="2"/>
      <c r="GJ63" s="195" t="str">
        <f>IF(ISBLANK(GE30),"",VLOOKUP(SMALL(GG30:GG33,1),GG30:GH33,2,0))</f>
        <v/>
      </c>
      <c r="GK63" s="157"/>
      <c r="GL63" s="161"/>
      <c r="GM63" s="2"/>
    </row>
    <row r="64" spans="2:195" ht="18" customHeight="1" x14ac:dyDescent="0.2">
      <c r="B64" s="43" t="s">
        <v>123</v>
      </c>
      <c r="C64" s="43" t="s">
        <v>124</v>
      </c>
      <c r="D64" s="2"/>
      <c r="E64" s="220" t="s">
        <v>139</v>
      </c>
      <c r="F64" s="43" t="str">
        <f>VLOOKUP(B64,Paramètres!$C$10:$D$57,2,0)</f>
        <v>Argentine</v>
      </c>
      <c r="G64" s="63"/>
      <c r="H64" s="64"/>
      <c r="I64" s="43" t="str">
        <f>VLOOKUP(C64,Paramètres!$C$10:$D$57,2,0)</f>
        <v>Algérie</v>
      </c>
      <c r="J64" s="173">
        <v>46189</v>
      </c>
      <c r="K64" s="91" t="s">
        <v>199</v>
      </c>
      <c r="L64" s="44" t="str">
        <f t="shared" si="128"/>
        <v>Non joué</v>
      </c>
      <c r="M64" s="7"/>
      <c r="N64" s="105">
        <f t="shared" si="146"/>
        <v>0</v>
      </c>
      <c r="O64" s="105">
        <f t="shared" si="146"/>
        <v>0</v>
      </c>
      <c r="P64" s="105">
        <f t="shared" si="146"/>
        <v>0</v>
      </c>
      <c r="Q64" s="105">
        <f t="shared" si="146"/>
        <v>0</v>
      </c>
      <c r="R64" s="105">
        <f t="shared" si="146"/>
        <v>0</v>
      </c>
      <c r="S64" s="105">
        <f t="shared" si="146"/>
        <v>0</v>
      </c>
      <c r="T64" s="105">
        <f t="shared" si="146"/>
        <v>0</v>
      </c>
      <c r="U64" s="105">
        <f t="shared" si="146"/>
        <v>0</v>
      </c>
      <c r="V64" s="105">
        <f t="shared" si="146"/>
        <v>0</v>
      </c>
      <c r="W64" s="105">
        <f t="shared" si="146"/>
        <v>0</v>
      </c>
      <c r="X64" s="105">
        <f t="shared" si="146"/>
        <v>0</v>
      </c>
      <c r="Y64" s="105">
        <f t="shared" si="146"/>
        <v>0</v>
      </c>
      <c r="Z64" s="105">
        <f t="shared" si="146"/>
        <v>0</v>
      </c>
      <c r="AA64" s="105">
        <f t="shared" si="146"/>
        <v>0</v>
      </c>
      <c r="AB64" s="105">
        <f t="shared" si="146"/>
        <v>0</v>
      </c>
      <c r="AC64" s="105">
        <f t="shared" si="145"/>
        <v>0</v>
      </c>
      <c r="AD64" s="105">
        <f t="shared" si="136"/>
        <v>0</v>
      </c>
      <c r="AE64" s="105">
        <f t="shared" si="136"/>
        <v>0</v>
      </c>
      <c r="AF64" s="105">
        <f t="shared" si="136"/>
        <v>0</v>
      </c>
      <c r="AG64" s="105">
        <f t="shared" si="136"/>
        <v>0</v>
      </c>
      <c r="AH64" s="105">
        <f t="shared" si="136"/>
        <v>0</v>
      </c>
      <c r="AI64" s="105">
        <f t="shared" si="136"/>
        <v>0</v>
      </c>
      <c r="AJ64" s="105">
        <f t="shared" si="136"/>
        <v>0</v>
      </c>
      <c r="AK64" s="105">
        <f t="shared" si="136"/>
        <v>0</v>
      </c>
      <c r="AL64" s="105">
        <f t="shared" si="140"/>
        <v>0</v>
      </c>
      <c r="AM64" s="105">
        <f t="shared" si="140"/>
        <v>0</v>
      </c>
      <c r="AN64" s="105">
        <f t="shared" si="140"/>
        <v>0</v>
      </c>
      <c r="AO64" s="105">
        <f t="shared" si="140"/>
        <v>0</v>
      </c>
      <c r="AP64" s="105">
        <f t="shared" si="140"/>
        <v>0</v>
      </c>
      <c r="AQ64" s="105">
        <f t="shared" si="140"/>
        <v>0</v>
      </c>
      <c r="AR64" s="105">
        <f t="shared" si="140"/>
        <v>0</v>
      </c>
      <c r="AS64" s="105">
        <f t="shared" si="140"/>
        <v>0</v>
      </c>
      <c r="AT64" s="105">
        <f t="shared" si="140"/>
        <v>0</v>
      </c>
      <c r="AU64" s="105">
        <f t="shared" si="140"/>
        <v>0</v>
      </c>
      <c r="AV64" s="105">
        <f t="shared" si="140"/>
        <v>0</v>
      </c>
      <c r="AW64" s="105">
        <f t="shared" si="140"/>
        <v>0</v>
      </c>
      <c r="AX64" s="105">
        <f t="shared" si="140"/>
        <v>0</v>
      </c>
      <c r="AY64" s="105">
        <f t="shared" si="140"/>
        <v>0</v>
      </c>
      <c r="AZ64" s="105">
        <f t="shared" si="140"/>
        <v>0</v>
      </c>
      <c r="BA64" s="105">
        <f t="shared" si="140"/>
        <v>0</v>
      </c>
      <c r="BB64" s="105">
        <f t="shared" si="140"/>
        <v>0</v>
      </c>
      <c r="BC64" s="105">
        <f t="shared" si="140"/>
        <v>0</v>
      </c>
      <c r="BD64" s="105">
        <f t="shared" si="140"/>
        <v>0</v>
      </c>
      <c r="BE64" s="105">
        <f t="shared" si="140"/>
        <v>0</v>
      </c>
      <c r="BF64" s="105">
        <f t="shared" si="140"/>
        <v>0</v>
      </c>
      <c r="BG64" s="105">
        <f t="shared" si="140"/>
        <v>0</v>
      </c>
      <c r="BH64" s="105">
        <f t="shared" si="140"/>
        <v>0</v>
      </c>
      <c r="BI64" s="105">
        <f t="shared" si="140"/>
        <v>0</v>
      </c>
      <c r="BJ64" s="108"/>
      <c r="BK64" s="105">
        <f t="shared" si="143"/>
        <v>0</v>
      </c>
      <c r="BL64" s="105">
        <f t="shared" si="143"/>
        <v>0</v>
      </c>
      <c r="BM64" s="105">
        <f t="shared" si="143"/>
        <v>0</v>
      </c>
      <c r="BN64" s="105">
        <f t="shared" si="143"/>
        <v>0</v>
      </c>
      <c r="BO64" s="105">
        <f t="shared" si="143"/>
        <v>0</v>
      </c>
      <c r="BP64" s="105">
        <f t="shared" si="143"/>
        <v>0</v>
      </c>
      <c r="BQ64" s="105">
        <f t="shared" si="143"/>
        <v>0</v>
      </c>
      <c r="BR64" s="105">
        <f t="shared" si="143"/>
        <v>0</v>
      </c>
      <c r="BS64" s="105">
        <f t="shared" si="143"/>
        <v>0</v>
      </c>
      <c r="BT64" s="105">
        <f t="shared" si="143"/>
        <v>0</v>
      </c>
      <c r="BU64" s="105">
        <f t="shared" si="143"/>
        <v>0</v>
      </c>
      <c r="BV64" s="105">
        <f t="shared" si="143"/>
        <v>0</v>
      </c>
      <c r="BW64" s="105">
        <f t="shared" si="143"/>
        <v>0</v>
      </c>
      <c r="BX64" s="105">
        <f t="shared" si="143"/>
        <v>0</v>
      </c>
      <c r="BY64" s="105">
        <f t="shared" si="143"/>
        <v>0</v>
      </c>
      <c r="BZ64" s="105">
        <f t="shared" si="143"/>
        <v>0</v>
      </c>
      <c r="CA64" s="105">
        <f t="shared" si="141"/>
        <v>0</v>
      </c>
      <c r="CB64" s="105">
        <f t="shared" si="141"/>
        <v>0</v>
      </c>
      <c r="CC64" s="105">
        <f t="shared" si="141"/>
        <v>0</v>
      </c>
      <c r="CD64" s="105">
        <f t="shared" si="141"/>
        <v>0</v>
      </c>
      <c r="CE64" s="105">
        <f t="shared" si="141"/>
        <v>0</v>
      </c>
      <c r="CF64" s="105">
        <f t="shared" si="141"/>
        <v>0</v>
      </c>
      <c r="CG64" s="105">
        <f t="shared" si="141"/>
        <v>0</v>
      </c>
      <c r="CH64" s="105">
        <f t="shared" si="141"/>
        <v>0</v>
      </c>
      <c r="CI64" s="105">
        <f t="shared" si="138"/>
        <v>0</v>
      </c>
      <c r="CJ64" s="105">
        <f t="shared" si="138"/>
        <v>0</v>
      </c>
      <c r="CK64" s="105">
        <f t="shared" si="138"/>
        <v>0</v>
      </c>
      <c r="CL64" s="105">
        <f t="shared" si="138"/>
        <v>0</v>
      </c>
      <c r="CM64" s="105">
        <f t="shared" si="138"/>
        <v>0</v>
      </c>
      <c r="CN64" s="105">
        <f t="shared" si="138"/>
        <v>0</v>
      </c>
      <c r="CO64" s="105">
        <f t="shared" si="138"/>
        <v>0</v>
      </c>
      <c r="CP64" s="105">
        <f t="shared" si="138"/>
        <v>0</v>
      </c>
      <c r="CQ64" s="105">
        <f t="shared" si="138"/>
        <v>0</v>
      </c>
      <c r="CR64" s="105">
        <f t="shared" si="138"/>
        <v>0</v>
      </c>
      <c r="CS64" s="105">
        <f t="shared" si="138"/>
        <v>0</v>
      </c>
      <c r="CT64" s="105">
        <f t="shared" si="138"/>
        <v>0</v>
      </c>
      <c r="CU64" s="105">
        <f t="shared" si="138"/>
        <v>0</v>
      </c>
      <c r="CV64" s="105">
        <f t="shared" si="138"/>
        <v>0</v>
      </c>
      <c r="CW64" s="105">
        <f t="shared" si="138"/>
        <v>0</v>
      </c>
      <c r="CX64" s="105">
        <f t="shared" si="138"/>
        <v>0</v>
      </c>
      <c r="CY64" s="105">
        <f t="shared" si="138"/>
        <v>0</v>
      </c>
      <c r="CZ64" s="105">
        <f t="shared" si="138"/>
        <v>0</v>
      </c>
      <c r="DA64" s="105">
        <f t="shared" si="138"/>
        <v>0</v>
      </c>
      <c r="DB64" s="105">
        <f t="shared" ref="CI64:DF75" si="147">IF($F64=DB$8,$G64)+IF($I64=DB$8,$H64)</f>
        <v>0</v>
      </c>
      <c r="DC64" s="105">
        <f t="shared" si="147"/>
        <v>0</v>
      </c>
      <c r="DD64" s="105">
        <f t="shared" si="147"/>
        <v>0</v>
      </c>
      <c r="DE64" s="105">
        <f t="shared" si="147"/>
        <v>0</v>
      </c>
      <c r="DF64" s="105">
        <f t="shared" si="147"/>
        <v>0</v>
      </c>
      <c r="DG64" s="108"/>
      <c r="DH64" s="105">
        <f t="shared" si="144"/>
        <v>0</v>
      </c>
      <c r="DI64" s="105">
        <f t="shared" si="144"/>
        <v>0</v>
      </c>
      <c r="DJ64" s="105">
        <f t="shared" si="144"/>
        <v>0</v>
      </c>
      <c r="DK64" s="105">
        <f t="shared" si="144"/>
        <v>0</v>
      </c>
      <c r="DL64" s="105">
        <f t="shared" si="144"/>
        <v>0</v>
      </c>
      <c r="DM64" s="105">
        <f t="shared" si="144"/>
        <v>0</v>
      </c>
      <c r="DN64" s="105">
        <f t="shared" si="144"/>
        <v>0</v>
      </c>
      <c r="DO64" s="105">
        <f t="shared" si="144"/>
        <v>0</v>
      </c>
      <c r="DP64" s="105">
        <f t="shared" si="144"/>
        <v>0</v>
      </c>
      <c r="DQ64" s="105">
        <f t="shared" si="144"/>
        <v>0</v>
      </c>
      <c r="DR64" s="105">
        <f t="shared" si="144"/>
        <v>0</v>
      </c>
      <c r="DS64" s="105">
        <f t="shared" si="144"/>
        <v>0</v>
      </c>
      <c r="DT64" s="105">
        <f t="shared" si="144"/>
        <v>0</v>
      </c>
      <c r="DU64" s="105">
        <f t="shared" si="144"/>
        <v>0</v>
      </c>
      <c r="DV64" s="105">
        <f t="shared" si="144"/>
        <v>0</v>
      </c>
      <c r="DW64" s="105">
        <f t="shared" si="144"/>
        <v>0</v>
      </c>
      <c r="DX64" s="105">
        <f t="shared" si="142"/>
        <v>0</v>
      </c>
      <c r="DY64" s="105">
        <f t="shared" si="142"/>
        <v>0</v>
      </c>
      <c r="DZ64" s="105">
        <f t="shared" si="142"/>
        <v>0</v>
      </c>
      <c r="EA64" s="105">
        <f t="shared" si="142"/>
        <v>0</v>
      </c>
      <c r="EB64" s="105">
        <f t="shared" si="142"/>
        <v>0</v>
      </c>
      <c r="EC64" s="105">
        <f t="shared" si="142"/>
        <v>0</v>
      </c>
      <c r="ED64" s="105">
        <f t="shared" si="142"/>
        <v>0</v>
      </c>
      <c r="EE64" s="105">
        <f t="shared" si="142"/>
        <v>0</v>
      </c>
      <c r="EF64" s="105">
        <f t="shared" si="139"/>
        <v>0</v>
      </c>
      <c r="EG64" s="105">
        <f t="shared" si="139"/>
        <v>0</v>
      </c>
      <c r="EH64" s="105">
        <f t="shared" si="139"/>
        <v>0</v>
      </c>
      <c r="EI64" s="105">
        <f t="shared" si="139"/>
        <v>0</v>
      </c>
      <c r="EJ64" s="105">
        <f t="shared" si="139"/>
        <v>0</v>
      </c>
      <c r="EK64" s="105">
        <f t="shared" si="139"/>
        <v>0</v>
      </c>
      <c r="EL64" s="105">
        <f t="shared" si="139"/>
        <v>0</v>
      </c>
      <c r="EM64" s="105">
        <f t="shared" si="139"/>
        <v>0</v>
      </c>
      <c r="EN64" s="105">
        <f t="shared" si="139"/>
        <v>0</v>
      </c>
      <c r="EO64" s="105">
        <f t="shared" si="139"/>
        <v>0</v>
      </c>
      <c r="EP64" s="105">
        <f t="shared" si="139"/>
        <v>0</v>
      </c>
      <c r="EQ64" s="105">
        <f t="shared" si="139"/>
        <v>0</v>
      </c>
      <c r="ER64" s="105">
        <f t="shared" si="139"/>
        <v>0</v>
      </c>
      <c r="ES64" s="105">
        <f t="shared" si="139"/>
        <v>0</v>
      </c>
      <c r="ET64" s="105">
        <f t="shared" si="139"/>
        <v>0</v>
      </c>
      <c r="EU64" s="105">
        <f t="shared" si="139"/>
        <v>0</v>
      </c>
      <c r="EV64" s="105">
        <f t="shared" si="139"/>
        <v>0</v>
      </c>
      <c r="EW64" s="105">
        <f t="shared" si="139"/>
        <v>0</v>
      </c>
      <c r="EX64" s="105">
        <f t="shared" si="139"/>
        <v>0</v>
      </c>
      <c r="EY64" s="105">
        <f t="shared" ref="EF64:FC75" si="148">IF($F64=EY$8,$H64)+IF($I64=EY$8,$G64)</f>
        <v>0</v>
      </c>
      <c r="EZ64" s="105">
        <f t="shared" si="148"/>
        <v>0</v>
      </c>
      <c r="FA64" s="105">
        <f t="shared" si="148"/>
        <v>0</v>
      </c>
      <c r="FB64" s="105">
        <f t="shared" si="148"/>
        <v>0</v>
      </c>
      <c r="FC64" s="105">
        <f t="shared" si="148"/>
        <v>0</v>
      </c>
      <c r="FE64" s="114" t="s">
        <v>107</v>
      </c>
      <c r="FF64" s="82" t="s">
        <v>2</v>
      </c>
      <c r="FG64" s="82" t="s">
        <v>6</v>
      </c>
      <c r="FH64" s="125" t="s">
        <v>3</v>
      </c>
      <c r="FI64" s="125" t="s">
        <v>4</v>
      </c>
      <c r="FJ64" s="126" t="s">
        <v>5</v>
      </c>
      <c r="FL64" s="116" t="str">
        <f>FF36</f>
        <v>Curaçao</v>
      </c>
      <c r="FM64" s="200"/>
      <c r="FN64" s="215"/>
      <c r="FO64" s="204"/>
      <c r="FP64" s="206"/>
      <c r="FQ64" s="2"/>
      <c r="FR64" s="180" t="s">
        <v>222</v>
      </c>
      <c r="FS64" s="11"/>
      <c r="FT64" s="2"/>
      <c r="FU64" s="2"/>
      <c r="FV64" s="2"/>
      <c r="FW64" s="2"/>
      <c r="FX64" s="9"/>
      <c r="FY64" s="11"/>
      <c r="FZ64" s="2"/>
      <c r="GA64" s="2"/>
      <c r="GC64" s="2"/>
      <c r="GD64" s="2"/>
      <c r="GE64" s="2"/>
      <c r="GF64" s="2"/>
      <c r="GG64" s="2"/>
      <c r="GH64" s="2"/>
      <c r="GI64" s="2"/>
      <c r="GJ64" s="196"/>
      <c r="GK64" s="158"/>
      <c r="GL64" s="162"/>
      <c r="GM64" s="2"/>
    </row>
    <row r="65" spans="2:195" ht="18" customHeight="1" x14ac:dyDescent="0.2">
      <c r="B65" s="48" t="s">
        <v>125</v>
      </c>
      <c r="C65" s="48" t="s">
        <v>126</v>
      </c>
      <c r="D65" s="2"/>
      <c r="E65" s="221"/>
      <c r="F65" s="48" t="str">
        <f>VLOOKUP(B65,Paramètres!$C$10:$D$57,2,0)</f>
        <v>Autriche</v>
      </c>
      <c r="G65" s="65"/>
      <c r="H65" s="66"/>
      <c r="I65" s="48" t="str">
        <f>VLOOKUP(C65,Paramètres!$C$10:$D$57,2,0)</f>
        <v>Jordanie</v>
      </c>
      <c r="J65" s="174">
        <v>46189</v>
      </c>
      <c r="K65" s="92" t="s">
        <v>190</v>
      </c>
      <c r="L65" s="49" t="str">
        <f t="shared" si="128"/>
        <v>Non joué</v>
      </c>
      <c r="M65" s="7"/>
      <c r="N65" s="105">
        <f t="shared" si="146"/>
        <v>0</v>
      </c>
      <c r="O65" s="105">
        <f t="shared" si="146"/>
        <v>0</v>
      </c>
      <c r="P65" s="105">
        <f t="shared" si="146"/>
        <v>0</v>
      </c>
      <c r="Q65" s="105">
        <f t="shared" si="146"/>
        <v>0</v>
      </c>
      <c r="R65" s="105">
        <f t="shared" si="146"/>
        <v>0</v>
      </c>
      <c r="S65" s="105">
        <f t="shared" si="146"/>
        <v>0</v>
      </c>
      <c r="T65" s="105">
        <f t="shared" si="146"/>
        <v>0</v>
      </c>
      <c r="U65" s="105">
        <f t="shared" si="146"/>
        <v>0</v>
      </c>
      <c r="V65" s="105">
        <f t="shared" si="146"/>
        <v>0</v>
      </c>
      <c r="W65" s="105">
        <f t="shared" si="146"/>
        <v>0</v>
      </c>
      <c r="X65" s="105">
        <f t="shared" si="146"/>
        <v>0</v>
      </c>
      <c r="Y65" s="105">
        <f t="shared" si="146"/>
        <v>0</v>
      </c>
      <c r="Z65" s="105">
        <f t="shared" si="146"/>
        <v>0</v>
      </c>
      <c r="AA65" s="105">
        <f t="shared" si="146"/>
        <v>0</v>
      </c>
      <c r="AB65" s="105">
        <f t="shared" si="146"/>
        <v>0</v>
      </c>
      <c r="AC65" s="105">
        <f t="shared" si="145"/>
        <v>0</v>
      </c>
      <c r="AD65" s="105">
        <f t="shared" si="136"/>
        <v>0</v>
      </c>
      <c r="AE65" s="105">
        <f t="shared" si="136"/>
        <v>0</v>
      </c>
      <c r="AF65" s="105">
        <f t="shared" si="136"/>
        <v>0</v>
      </c>
      <c r="AG65" s="105">
        <f t="shared" si="136"/>
        <v>0</v>
      </c>
      <c r="AH65" s="105">
        <f t="shared" si="136"/>
        <v>0</v>
      </c>
      <c r="AI65" s="105">
        <f t="shared" si="136"/>
        <v>0</v>
      </c>
      <c r="AJ65" s="105">
        <f t="shared" si="136"/>
        <v>0</v>
      </c>
      <c r="AK65" s="105">
        <f t="shared" si="136"/>
        <v>0</v>
      </c>
      <c r="AL65" s="105">
        <f t="shared" si="140"/>
        <v>0</v>
      </c>
      <c r="AM65" s="105">
        <f t="shared" si="140"/>
        <v>0</v>
      </c>
      <c r="AN65" s="105">
        <f t="shared" si="140"/>
        <v>0</v>
      </c>
      <c r="AO65" s="105">
        <f t="shared" si="140"/>
        <v>0</v>
      </c>
      <c r="AP65" s="105">
        <f t="shared" si="140"/>
        <v>0</v>
      </c>
      <c r="AQ65" s="105">
        <f t="shared" si="140"/>
        <v>0</v>
      </c>
      <c r="AR65" s="105">
        <f t="shared" si="140"/>
        <v>0</v>
      </c>
      <c r="AS65" s="105">
        <f t="shared" si="140"/>
        <v>0</v>
      </c>
      <c r="AT65" s="105">
        <f t="shared" si="140"/>
        <v>0</v>
      </c>
      <c r="AU65" s="105">
        <f t="shared" si="140"/>
        <v>0</v>
      </c>
      <c r="AV65" s="105">
        <f t="shared" si="140"/>
        <v>0</v>
      </c>
      <c r="AW65" s="105">
        <f t="shared" si="140"/>
        <v>0</v>
      </c>
      <c r="AX65" s="105">
        <f t="shared" si="140"/>
        <v>0</v>
      </c>
      <c r="AY65" s="105">
        <f t="shared" si="140"/>
        <v>0</v>
      </c>
      <c r="AZ65" s="105">
        <f t="shared" si="140"/>
        <v>0</v>
      </c>
      <c r="BA65" s="105">
        <f t="shared" si="140"/>
        <v>0</v>
      </c>
      <c r="BB65" s="105">
        <f t="shared" si="140"/>
        <v>0</v>
      </c>
      <c r="BC65" s="105">
        <f t="shared" si="140"/>
        <v>0</v>
      </c>
      <c r="BD65" s="105">
        <f t="shared" si="140"/>
        <v>0</v>
      </c>
      <c r="BE65" s="105">
        <f t="shared" si="140"/>
        <v>0</v>
      </c>
      <c r="BF65" s="105">
        <f t="shared" si="140"/>
        <v>0</v>
      </c>
      <c r="BG65" s="105">
        <f t="shared" si="140"/>
        <v>0</v>
      </c>
      <c r="BH65" s="105">
        <f t="shared" si="140"/>
        <v>0</v>
      </c>
      <c r="BI65" s="105">
        <f t="shared" si="140"/>
        <v>0</v>
      </c>
      <c r="BJ65" s="108"/>
      <c r="BK65" s="105">
        <f t="shared" si="143"/>
        <v>0</v>
      </c>
      <c r="BL65" s="105">
        <f t="shared" si="143"/>
        <v>0</v>
      </c>
      <c r="BM65" s="105">
        <f t="shared" si="143"/>
        <v>0</v>
      </c>
      <c r="BN65" s="105">
        <f t="shared" si="143"/>
        <v>0</v>
      </c>
      <c r="BO65" s="105">
        <f t="shared" si="143"/>
        <v>0</v>
      </c>
      <c r="BP65" s="105">
        <f t="shared" si="143"/>
        <v>0</v>
      </c>
      <c r="BQ65" s="105">
        <f t="shared" si="143"/>
        <v>0</v>
      </c>
      <c r="BR65" s="105">
        <f t="shared" si="143"/>
        <v>0</v>
      </c>
      <c r="BS65" s="105">
        <f t="shared" si="143"/>
        <v>0</v>
      </c>
      <c r="BT65" s="105">
        <f t="shared" si="143"/>
        <v>0</v>
      </c>
      <c r="BU65" s="105">
        <f t="shared" si="143"/>
        <v>0</v>
      </c>
      <c r="BV65" s="105">
        <f t="shared" si="143"/>
        <v>0</v>
      </c>
      <c r="BW65" s="105">
        <f t="shared" si="143"/>
        <v>0</v>
      </c>
      <c r="BX65" s="105">
        <f t="shared" si="143"/>
        <v>0</v>
      </c>
      <c r="BY65" s="105">
        <f t="shared" si="143"/>
        <v>0</v>
      </c>
      <c r="BZ65" s="105">
        <f t="shared" si="143"/>
        <v>0</v>
      </c>
      <c r="CA65" s="105">
        <f t="shared" si="141"/>
        <v>0</v>
      </c>
      <c r="CB65" s="105">
        <f t="shared" si="141"/>
        <v>0</v>
      </c>
      <c r="CC65" s="105">
        <f t="shared" si="141"/>
        <v>0</v>
      </c>
      <c r="CD65" s="105">
        <f t="shared" si="141"/>
        <v>0</v>
      </c>
      <c r="CE65" s="105">
        <f t="shared" si="141"/>
        <v>0</v>
      </c>
      <c r="CF65" s="105">
        <f t="shared" si="141"/>
        <v>0</v>
      </c>
      <c r="CG65" s="105">
        <f t="shared" si="141"/>
        <v>0</v>
      </c>
      <c r="CH65" s="105">
        <f t="shared" si="141"/>
        <v>0</v>
      </c>
      <c r="CI65" s="105">
        <f t="shared" si="147"/>
        <v>0</v>
      </c>
      <c r="CJ65" s="105">
        <f t="shared" si="147"/>
        <v>0</v>
      </c>
      <c r="CK65" s="105">
        <f t="shared" si="147"/>
        <v>0</v>
      </c>
      <c r="CL65" s="105">
        <f t="shared" si="147"/>
        <v>0</v>
      </c>
      <c r="CM65" s="105">
        <f t="shared" si="147"/>
        <v>0</v>
      </c>
      <c r="CN65" s="105">
        <f t="shared" si="147"/>
        <v>0</v>
      </c>
      <c r="CO65" s="105">
        <f t="shared" si="147"/>
        <v>0</v>
      </c>
      <c r="CP65" s="105">
        <f t="shared" si="147"/>
        <v>0</v>
      </c>
      <c r="CQ65" s="105">
        <f t="shared" si="147"/>
        <v>0</v>
      </c>
      <c r="CR65" s="105">
        <f t="shared" si="147"/>
        <v>0</v>
      </c>
      <c r="CS65" s="105">
        <f t="shared" si="147"/>
        <v>0</v>
      </c>
      <c r="CT65" s="105">
        <f t="shared" si="147"/>
        <v>0</v>
      </c>
      <c r="CU65" s="105">
        <f t="shared" si="147"/>
        <v>0</v>
      </c>
      <c r="CV65" s="105">
        <f t="shared" si="147"/>
        <v>0</v>
      </c>
      <c r="CW65" s="105">
        <f t="shared" si="147"/>
        <v>0</v>
      </c>
      <c r="CX65" s="105">
        <f t="shared" si="147"/>
        <v>0</v>
      </c>
      <c r="CY65" s="105">
        <f t="shared" si="147"/>
        <v>0</v>
      </c>
      <c r="CZ65" s="105">
        <f t="shared" si="147"/>
        <v>0</v>
      </c>
      <c r="DA65" s="105">
        <f t="shared" si="147"/>
        <v>0</v>
      </c>
      <c r="DB65" s="105">
        <f t="shared" si="147"/>
        <v>0</v>
      </c>
      <c r="DC65" s="105">
        <f t="shared" si="147"/>
        <v>0</v>
      </c>
      <c r="DD65" s="105">
        <f t="shared" si="147"/>
        <v>0</v>
      </c>
      <c r="DE65" s="105">
        <f t="shared" si="147"/>
        <v>0</v>
      </c>
      <c r="DF65" s="105">
        <f t="shared" si="147"/>
        <v>0</v>
      </c>
      <c r="DG65" s="108"/>
      <c r="DH65" s="105">
        <f t="shared" si="144"/>
        <v>0</v>
      </c>
      <c r="DI65" s="105">
        <f t="shared" si="144"/>
        <v>0</v>
      </c>
      <c r="DJ65" s="105">
        <f t="shared" si="144"/>
        <v>0</v>
      </c>
      <c r="DK65" s="105">
        <f t="shared" si="144"/>
        <v>0</v>
      </c>
      <c r="DL65" s="105">
        <f t="shared" si="144"/>
        <v>0</v>
      </c>
      <c r="DM65" s="105">
        <f t="shared" si="144"/>
        <v>0</v>
      </c>
      <c r="DN65" s="105">
        <f t="shared" si="144"/>
        <v>0</v>
      </c>
      <c r="DO65" s="105">
        <f t="shared" si="144"/>
        <v>0</v>
      </c>
      <c r="DP65" s="105">
        <f t="shared" si="144"/>
        <v>0</v>
      </c>
      <c r="DQ65" s="105">
        <f t="shared" si="144"/>
        <v>0</v>
      </c>
      <c r="DR65" s="105">
        <f t="shared" si="144"/>
        <v>0</v>
      </c>
      <c r="DS65" s="105">
        <f t="shared" si="144"/>
        <v>0</v>
      </c>
      <c r="DT65" s="105">
        <f t="shared" si="144"/>
        <v>0</v>
      </c>
      <c r="DU65" s="105">
        <f t="shared" si="144"/>
        <v>0</v>
      </c>
      <c r="DV65" s="105">
        <f t="shared" si="144"/>
        <v>0</v>
      </c>
      <c r="DW65" s="105">
        <f t="shared" si="144"/>
        <v>0</v>
      </c>
      <c r="DX65" s="105">
        <f t="shared" si="142"/>
        <v>0</v>
      </c>
      <c r="DY65" s="105">
        <f t="shared" si="142"/>
        <v>0</v>
      </c>
      <c r="DZ65" s="105">
        <f t="shared" si="142"/>
        <v>0</v>
      </c>
      <c r="EA65" s="105">
        <f t="shared" si="142"/>
        <v>0</v>
      </c>
      <c r="EB65" s="105">
        <f t="shared" si="142"/>
        <v>0</v>
      </c>
      <c r="EC65" s="105">
        <f t="shared" si="142"/>
        <v>0</v>
      </c>
      <c r="ED65" s="105">
        <f t="shared" si="142"/>
        <v>0</v>
      </c>
      <c r="EE65" s="105">
        <f t="shared" si="142"/>
        <v>0</v>
      </c>
      <c r="EF65" s="105">
        <f t="shared" si="148"/>
        <v>0</v>
      </c>
      <c r="EG65" s="105">
        <f t="shared" si="148"/>
        <v>0</v>
      </c>
      <c r="EH65" s="105">
        <f t="shared" si="148"/>
        <v>0</v>
      </c>
      <c r="EI65" s="105">
        <f t="shared" si="148"/>
        <v>0</v>
      </c>
      <c r="EJ65" s="105">
        <f t="shared" si="148"/>
        <v>0</v>
      </c>
      <c r="EK65" s="105">
        <f t="shared" si="148"/>
        <v>0</v>
      </c>
      <c r="EL65" s="105">
        <f t="shared" si="148"/>
        <v>0</v>
      </c>
      <c r="EM65" s="105">
        <f t="shared" si="148"/>
        <v>0</v>
      </c>
      <c r="EN65" s="105">
        <f t="shared" si="148"/>
        <v>0</v>
      </c>
      <c r="EO65" s="105">
        <f t="shared" si="148"/>
        <v>0</v>
      </c>
      <c r="EP65" s="105">
        <f t="shared" si="148"/>
        <v>0</v>
      </c>
      <c r="EQ65" s="105">
        <f t="shared" si="148"/>
        <v>0</v>
      </c>
      <c r="ER65" s="105">
        <f t="shared" si="148"/>
        <v>0</v>
      </c>
      <c r="ES65" s="105">
        <f t="shared" si="148"/>
        <v>0</v>
      </c>
      <c r="ET65" s="105">
        <f t="shared" si="148"/>
        <v>0</v>
      </c>
      <c r="EU65" s="105">
        <f t="shared" si="148"/>
        <v>0</v>
      </c>
      <c r="EV65" s="105">
        <f t="shared" si="148"/>
        <v>0</v>
      </c>
      <c r="EW65" s="105">
        <f t="shared" si="148"/>
        <v>0</v>
      </c>
      <c r="EX65" s="105">
        <f t="shared" si="148"/>
        <v>0</v>
      </c>
      <c r="EY65" s="105">
        <f t="shared" si="148"/>
        <v>0</v>
      </c>
      <c r="EZ65" s="105">
        <f t="shared" si="148"/>
        <v>0</v>
      </c>
      <c r="FA65" s="105">
        <f t="shared" si="148"/>
        <v>0</v>
      </c>
      <c r="FB65" s="105">
        <f t="shared" si="148"/>
        <v>0</v>
      </c>
      <c r="FC65" s="105">
        <f t="shared" si="148"/>
        <v>0</v>
      </c>
      <c r="FE65" s="113">
        <v>1</v>
      </c>
      <c r="FF65" s="77" t="str">
        <f>Paramètres!O46</f>
        <v>Argentine</v>
      </c>
      <c r="FG65" s="76">
        <f>Paramètres!P46</f>
        <v>0</v>
      </c>
      <c r="FH65" s="80">
        <f>Paramètres!Q46</f>
        <v>0</v>
      </c>
      <c r="FI65" s="80">
        <f>Paramètres!R46</f>
        <v>0</v>
      </c>
      <c r="FJ65" s="80">
        <f>Paramètres!S46</f>
        <v>0</v>
      </c>
      <c r="FL65" s="117" t="s">
        <v>164</v>
      </c>
      <c r="FM65" s="200"/>
      <c r="FN65" s="215"/>
      <c r="FO65" s="204">
        <f>FM65+FN65/10</f>
        <v>0</v>
      </c>
      <c r="FP65" s="206" t="str">
        <f>FL66</f>
        <v>Sénégal</v>
      </c>
      <c r="FQ65" s="2"/>
      <c r="FR65" s="10"/>
      <c r="FS65" s="11"/>
      <c r="FT65" s="2"/>
      <c r="FU65" s="2"/>
      <c r="FV65" s="2"/>
      <c r="FW65" s="2"/>
      <c r="FX65" s="38"/>
      <c r="FY65" s="8" t="s">
        <v>0</v>
      </c>
      <c r="FZ65" s="4" t="s">
        <v>1</v>
      </c>
      <c r="GA65" s="8" t="s">
        <v>70</v>
      </c>
      <c r="GB65" s="8" t="s">
        <v>71</v>
      </c>
      <c r="GC65" s="2"/>
      <c r="GD65" s="2"/>
      <c r="GE65" s="2"/>
      <c r="GF65" s="2"/>
      <c r="GG65" s="2"/>
      <c r="GH65" s="2"/>
      <c r="GI65" s="2"/>
      <c r="GJ65" s="196" t="str">
        <f>IF(ISBLANK(GE78),"",VLOOKUP(SMALL(GG78:GG81,1),GG78:GH81,2,0))</f>
        <v/>
      </c>
      <c r="GK65" s="158"/>
      <c r="GL65" s="162"/>
      <c r="GM65" s="2"/>
    </row>
    <row r="66" spans="2:195" ht="18" customHeight="1" x14ac:dyDescent="0.2">
      <c r="B66" s="48" t="s">
        <v>123</v>
      </c>
      <c r="C66" s="48" t="s">
        <v>125</v>
      </c>
      <c r="D66" s="2"/>
      <c r="E66" s="221"/>
      <c r="F66" s="48" t="str">
        <f>VLOOKUP(B66,Paramètres!$C$10:$D$57,2,0)</f>
        <v>Argentine</v>
      </c>
      <c r="G66" s="65"/>
      <c r="H66" s="66"/>
      <c r="I66" s="48" t="str">
        <f>VLOOKUP(C66,Paramètres!$C$10:$D$57,2,0)</f>
        <v>Autriche</v>
      </c>
      <c r="J66" s="175">
        <v>46195</v>
      </c>
      <c r="K66" s="92" t="s">
        <v>200</v>
      </c>
      <c r="L66" s="49" t="str">
        <f t="shared" si="128"/>
        <v>Non joué</v>
      </c>
      <c r="M66" s="7"/>
      <c r="N66" s="105">
        <f t="shared" si="146"/>
        <v>0</v>
      </c>
      <c r="O66" s="105">
        <f t="shared" si="146"/>
        <v>0</v>
      </c>
      <c r="P66" s="105">
        <f t="shared" si="146"/>
        <v>0</v>
      </c>
      <c r="Q66" s="105">
        <f t="shared" si="146"/>
        <v>0</v>
      </c>
      <c r="R66" s="105">
        <f t="shared" si="146"/>
        <v>0</v>
      </c>
      <c r="S66" s="105">
        <f t="shared" si="146"/>
        <v>0</v>
      </c>
      <c r="T66" s="105">
        <f t="shared" si="146"/>
        <v>0</v>
      </c>
      <c r="U66" s="105">
        <f t="shared" si="146"/>
        <v>0</v>
      </c>
      <c r="V66" s="105">
        <f t="shared" si="146"/>
        <v>0</v>
      </c>
      <c r="W66" s="105">
        <f t="shared" si="146"/>
        <v>0</v>
      </c>
      <c r="X66" s="105">
        <f t="shared" si="146"/>
        <v>0</v>
      </c>
      <c r="Y66" s="105">
        <f t="shared" si="146"/>
        <v>0</v>
      </c>
      <c r="Z66" s="105">
        <f t="shared" si="146"/>
        <v>0</v>
      </c>
      <c r="AA66" s="105">
        <f t="shared" si="146"/>
        <v>0</v>
      </c>
      <c r="AB66" s="105">
        <f t="shared" si="146"/>
        <v>0</v>
      </c>
      <c r="AC66" s="105">
        <f t="shared" si="145"/>
        <v>0</v>
      </c>
      <c r="AD66" s="105">
        <f t="shared" si="136"/>
        <v>0</v>
      </c>
      <c r="AE66" s="105">
        <f t="shared" si="136"/>
        <v>0</v>
      </c>
      <c r="AF66" s="105">
        <f t="shared" si="136"/>
        <v>0</v>
      </c>
      <c r="AG66" s="105">
        <f t="shared" si="136"/>
        <v>0</v>
      </c>
      <c r="AH66" s="105">
        <f t="shared" si="136"/>
        <v>0</v>
      </c>
      <c r="AI66" s="105">
        <f t="shared" si="136"/>
        <v>0</v>
      </c>
      <c r="AJ66" s="105">
        <f t="shared" si="136"/>
        <v>0</v>
      </c>
      <c r="AK66" s="105">
        <f t="shared" si="136"/>
        <v>0</v>
      </c>
      <c r="AL66" s="105">
        <f t="shared" si="140"/>
        <v>0</v>
      </c>
      <c r="AM66" s="105">
        <f t="shared" si="140"/>
        <v>0</v>
      </c>
      <c r="AN66" s="105">
        <f t="shared" si="140"/>
        <v>0</v>
      </c>
      <c r="AO66" s="105">
        <f t="shared" si="140"/>
        <v>0</v>
      </c>
      <c r="AP66" s="105">
        <f t="shared" si="140"/>
        <v>0</v>
      </c>
      <c r="AQ66" s="105">
        <f t="shared" si="140"/>
        <v>0</v>
      </c>
      <c r="AR66" s="105">
        <f t="shared" si="140"/>
        <v>0</v>
      </c>
      <c r="AS66" s="105">
        <f t="shared" si="140"/>
        <v>0</v>
      </c>
      <c r="AT66" s="105">
        <f t="shared" si="140"/>
        <v>0</v>
      </c>
      <c r="AU66" s="105">
        <f t="shared" si="140"/>
        <v>0</v>
      </c>
      <c r="AV66" s="105">
        <f t="shared" si="140"/>
        <v>0</v>
      </c>
      <c r="AW66" s="105">
        <f t="shared" si="140"/>
        <v>0</v>
      </c>
      <c r="AX66" s="105">
        <f t="shared" si="140"/>
        <v>0</v>
      </c>
      <c r="AY66" s="105">
        <f t="shared" si="140"/>
        <v>0</v>
      </c>
      <c r="AZ66" s="105">
        <f t="shared" si="140"/>
        <v>0</v>
      </c>
      <c r="BA66" s="105">
        <f t="shared" si="140"/>
        <v>0</v>
      </c>
      <c r="BB66" s="105">
        <f t="shared" si="140"/>
        <v>0</v>
      </c>
      <c r="BC66" s="105">
        <f t="shared" si="140"/>
        <v>0</v>
      </c>
      <c r="BD66" s="105">
        <f t="shared" si="140"/>
        <v>0</v>
      </c>
      <c r="BE66" s="105">
        <f t="shared" si="140"/>
        <v>0</v>
      </c>
      <c r="BF66" s="105">
        <f t="shared" si="140"/>
        <v>0</v>
      </c>
      <c r="BG66" s="105">
        <f t="shared" si="140"/>
        <v>0</v>
      </c>
      <c r="BH66" s="105">
        <f t="shared" si="140"/>
        <v>0</v>
      </c>
      <c r="BI66" s="105">
        <f t="shared" si="140"/>
        <v>0</v>
      </c>
      <c r="BJ66" s="108"/>
      <c r="BK66" s="105">
        <f t="shared" si="143"/>
        <v>0</v>
      </c>
      <c r="BL66" s="105">
        <f t="shared" si="143"/>
        <v>0</v>
      </c>
      <c r="BM66" s="105">
        <f t="shared" si="143"/>
        <v>0</v>
      </c>
      <c r="BN66" s="105">
        <f t="shared" si="143"/>
        <v>0</v>
      </c>
      <c r="BO66" s="105">
        <f t="shared" si="143"/>
        <v>0</v>
      </c>
      <c r="BP66" s="105">
        <f t="shared" si="143"/>
        <v>0</v>
      </c>
      <c r="BQ66" s="105">
        <f t="shared" si="143"/>
        <v>0</v>
      </c>
      <c r="BR66" s="105">
        <f t="shared" si="143"/>
        <v>0</v>
      </c>
      <c r="BS66" s="105">
        <f t="shared" si="143"/>
        <v>0</v>
      </c>
      <c r="BT66" s="105">
        <f t="shared" si="143"/>
        <v>0</v>
      </c>
      <c r="BU66" s="105">
        <f t="shared" si="143"/>
        <v>0</v>
      </c>
      <c r="BV66" s="105">
        <f t="shared" si="143"/>
        <v>0</v>
      </c>
      <c r="BW66" s="105">
        <f t="shared" si="143"/>
        <v>0</v>
      </c>
      <c r="BX66" s="105">
        <f t="shared" si="143"/>
        <v>0</v>
      </c>
      <c r="BY66" s="105">
        <f t="shared" si="143"/>
        <v>0</v>
      </c>
      <c r="BZ66" s="105">
        <f t="shared" si="143"/>
        <v>0</v>
      </c>
      <c r="CA66" s="105">
        <f t="shared" si="141"/>
        <v>0</v>
      </c>
      <c r="CB66" s="105">
        <f t="shared" si="141"/>
        <v>0</v>
      </c>
      <c r="CC66" s="105">
        <f t="shared" si="141"/>
        <v>0</v>
      </c>
      <c r="CD66" s="105">
        <f t="shared" si="141"/>
        <v>0</v>
      </c>
      <c r="CE66" s="105">
        <f t="shared" si="141"/>
        <v>0</v>
      </c>
      <c r="CF66" s="105">
        <f t="shared" si="141"/>
        <v>0</v>
      </c>
      <c r="CG66" s="105">
        <f t="shared" si="141"/>
        <v>0</v>
      </c>
      <c r="CH66" s="105">
        <f t="shared" si="141"/>
        <v>0</v>
      </c>
      <c r="CI66" s="105">
        <f t="shared" si="147"/>
        <v>0</v>
      </c>
      <c r="CJ66" s="105">
        <f t="shared" si="147"/>
        <v>0</v>
      </c>
      <c r="CK66" s="105">
        <f t="shared" si="147"/>
        <v>0</v>
      </c>
      <c r="CL66" s="105">
        <f t="shared" si="147"/>
        <v>0</v>
      </c>
      <c r="CM66" s="105">
        <f t="shared" si="147"/>
        <v>0</v>
      </c>
      <c r="CN66" s="105">
        <f t="shared" si="147"/>
        <v>0</v>
      </c>
      <c r="CO66" s="105">
        <f t="shared" si="147"/>
        <v>0</v>
      </c>
      <c r="CP66" s="105">
        <f t="shared" si="147"/>
        <v>0</v>
      </c>
      <c r="CQ66" s="105">
        <f t="shared" si="147"/>
        <v>0</v>
      </c>
      <c r="CR66" s="105">
        <f t="shared" si="147"/>
        <v>0</v>
      </c>
      <c r="CS66" s="105">
        <f t="shared" si="147"/>
        <v>0</v>
      </c>
      <c r="CT66" s="105">
        <f t="shared" si="147"/>
        <v>0</v>
      </c>
      <c r="CU66" s="105">
        <f t="shared" si="147"/>
        <v>0</v>
      </c>
      <c r="CV66" s="105">
        <f t="shared" si="147"/>
        <v>0</v>
      </c>
      <c r="CW66" s="105">
        <f t="shared" si="147"/>
        <v>0</v>
      </c>
      <c r="CX66" s="105">
        <f t="shared" si="147"/>
        <v>0</v>
      </c>
      <c r="CY66" s="105">
        <f t="shared" si="147"/>
        <v>0</v>
      </c>
      <c r="CZ66" s="105">
        <f t="shared" si="147"/>
        <v>0</v>
      </c>
      <c r="DA66" s="105">
        <f t="shared" si="147"/>
        <v>0</v>
      </c>
      <c r="DB66" s="105">
        <f t="shared" si="147"/>
        <v>0</v>
      </c>
      <c r="DC66" s="105">
        <f t="shared" si="147"/>
        <v>0</v>
      </c>
      <c r="DD66" s="105">
        <f t="shared" si="147"/>
        <v>0</v>
      </c>
      <c r="DE66" s="105">
        <f t="shared" si="147"/>
        <v>0</v>
      </c>
      <c r="DF66" s="105">
        <f t="shared" si="147"/>
        <v>0</v>
      </c>
      <c r="DG66" s="108"/>
      <c r="DH66" s="105">
        <f t="shared" si="144"/>
        <v>0</v>
      </c>
      <c r="DI66" s="105">
        <f t="shared" si="144"/>
        <v>0</v>
      </c>
      <c r="DJ66" s="105">
        <f t="shared" si="144"/>
        <v>0</v>
      </c>
      <c r="DK66" s="105">
        <f t="shared" si="144"/>
        <v>0</v>
      </c>
      <c r="DL66" s="105">
        <f t="shared" si="144"/>
        <v>0</v>
      </c>
      <c r="DM66" s="105">
        <f t="shared" si="144"/>
        <v>0</v>
      </c>
      <c r="DN66" s="105">
        <f t="shared" si="144"/>
        <v>0</v>
      </c>
      <c r="DO66" s="105">
        <f t="shared" si="144"/>
        <v>0</v>
      </c>
      <c r="DP66" s="105">
        <f t="shared" si="144"/>
        <v>0</v>
      </c>
      <c r="DQ66" s="105">
        <f t="shared" si="144"/>
        <v>0</v>
      </c>
      <c r="DR66" s="105">
        <f t="shared" si="144"/>
        <v>0</v>
      </c>
      <c r="DS66" s="105">
        <f t="shared" si="144"/>
        <v>0</v>
      </c>
      <c r="DT66" s="105">
        <f t="shared" si="144"/>
        <v>0</v>
      </c>
      <c r="DU66" s="105">
        <f t="shared" si="144"/>
        <v>0</v>
      </c>
      <c r="DV66" s="105">
        <f t="shared" si="144"/>
        <v>0</v>
      </c>
      <c r="DW66" s="105">
        <f t="shared" si="144"/>
        <v>0</v>
      </c>
      <c r="DX66" s="105">
        <f t="shared" si="142"/>
        <v>0</v>
      </c>
      <c r="DY66" s="105">
        <f t="shared" si="142"/>
        <v>0</v>
      </c>
      <c r="DZ66" s="105">
        <f t="shared" si="142"/>
        <v>0</v>
      </c>
      <c r="EA66" s="105">
        <f t="shared" si="142"/>
        <v>0</v>
      </c>
      <c r="EB66" s="105">
        <f t="shared" si="142"/>
        <v>0</v>
      </c>
      <c r="EC66" s="105">
        <f t="shared" si="142"/>
        <v>0</v>
      </c>
      <c r="ED66" s="105">
        <f t="shared" si="142"/>
        <v>0</v>
      </c>
      <c r="EE66" s="105">
        <f t="shared" si="142"/>
        <v>0</v>
      </c>
      <c r="EF66" s="105">
        <f t="shared" si="148"/>
        <v>0</v>
      </c>
      <c r="EG66" s="105">
        <f t="shared" si="148"/>
        <v>0</v>
      </c>
      <c r="EH66" s="105">
        <f t="shared" si="148"/>
        <v>0</v>
      </c>
      <c r="EI66" s="105">
        <f t="shared" si="148"/>
        <v>0</v>
      </c>
      <c r="EJ66" s="105">
        <f t="shared" si="148"/>
        <v>0</v>
      </c>
      <c r="EK66" s="105">
        <f t="shared" si="148"/>
        <v>0</v>
      </c>
      <c r="EL66" s="105">
        <f t="shared" si="148"/>
        <v>0</v>
      </c>
      <c r="EM66" s="105">
        <f t="shared" si="148"/>
        <v>0</v>
      </c>
      <c r="EN66" s="105">
        <f t="shared" si="148"/>
        <v>0</v>
      </c>
      <c r="EO66" s="105">
        <f t="shared" si="148"/>
        <v>0</v>
      </c>
      <c r="EP66" s="105">
        <f t="shared" si="148"/>
        <v>0</v>
      </c>
      <c r="EQ66" s="105">
        <f t="shared" si="148"/>
        <v>0</v>
      </c>
      <c r="ER66" s="105">
        <f t="shared" si="148"/>
        <v>0</v>
      </c>
      <c r="ES66" s="105">
        <f t="shared" si="148"/>
        <v>0</v>
      </c>
      <c r="ET66" s="105">
        <f t="shared" si="148"/>
        <v>0</v>
      </c>
      <c r="EU66" s="105">
        <f t="shared" si="148"/>
        <v>0</v>
      </c>
      <c r="EV66" s="105">
        <f t="shared" si="148"/>
        <v>0</v>
      </c>
      <c r="EW66" s="105">
        <f t="shared" si="148"/>
        <v>0</v>
      </c>
      <c r="EX66" s="105">
        <f t="shared" si="148"/>
        <v>0</v>
      </c>
      <c r="EY66" s="105">
        <f t="shared" si="148"/>
        <v>0</v>
      </c>
      <c r="EZ66" s="105">
        <f t="shared" si="148"/>
        <v>0</v>
      </c>
      <c r="FA66" s="105">
        <f t="shared" si="148"/>
        <v>0</v>
      </c>
      <c r="FB66" s="105">
        <f t="shared" si="148"/>
        <v>0</v>
      </c>
      <c r="FC66" s="105">
        <f t="shared" si="148"/>
        <v>0</v>
      </c>
      <c r="FE66" s="113">
        <v>2</v>
      </c>
      <c r="FF66" s="77" t="str">
        <f>Paramètres!O47</f>
        <v>Algérie</v>
      </c>
      <c r="FG66" s="76">
        <f>Paramètres!P47</f>
        <v>0</v>
      </c>
      <c r="FH66" s="80">
        <f>Paramètres!Q47</f>
        <v>0</v>
      </c>
      <c r="FI66" s="80">
        <f>Paramètres!R47</f>
        <v>0</v>
      </c>
      <c r="FJ66" s="80">
        <f>Paramètres!S47</f>
        <v>0</v>
      </c>
      <c r="FK66" s="159"/>
      <c r="FL66" s="136" t="str">
        <f>FF60</f>
        <v>Sénégal</v>
      </c>
      <c r="FM66" s="207"/>
      <c r="FN66" s="216"/>
      <c r="FO66" s="209"/>
      <c r="FP66" s="210"/>
      <c r="FQ66" s="2"/>
      <c r="FR66" s="10"/>
      <c r="FS66" s="11"/>
      <c r="FT66" s="2"/>
      <c r="FU66" s="2"/>
      <c r="FV66" s="2"/>
      <c r="FW66" s="2"/>
      <c r="FX66" s="195" t="str">
        <f>IF(ISBLANK(FS60),"",VLOOKUP(LARGE(FU60:FU63,1),FU60:FV63,2,0))</f>
        <v/>
      </c>
      <c r="FY66" s="199"/>
      <c r="FZ66" s="201"/>
      <c r="GA66" s="203">
        <f>FY66+FZ66/10</f>
        <v>0</v>
      </c>
      <c r="GB66" s="205" t="str">
        <f>FX66</f>
        <v/>
      </c>
      <c r="GC66" s="2"/>
      <c r="GD66" s="2"/>
      <c r="GE66" s="2"/>
      <c r="GF66" s="2"/>
      <c r="GG66" s="2"/>
      <c r="GH66" s="2"/>
      <c r="GI66" s="2"/>
      <c r="GJ66" s="197"/>
      <c r="GK66" s="160"/>
      <c r="GL66" s="163"/>
      <c r="GM66" s="2"/>
    </row>
    <row r="67" spans="2:195" ht="18" customHeight="1" x14ac:dyDescent="0.2">
      <c r="B67" s="48" t="s">
        <v>124</v>
      </c>
      <c r="C67" s="48" t="s">
        <v>126</v>
      </c>
      <c r="D67" s="2"/>
      <c r="E67" s="221"/>
      <c r="F67" s="48" t="str">
        <f>VLOOKUP(B67,Paramètres!$C$10:$D$57,2,0)</f>
        <v>Algérie</v>
      </c>
      <c r="G67" s="65"/>
      <c r="H67" s="66"/>
      <c r="I67" s="48" t="str">
        <f>VLOOKUP(C67,Paramètres!$C$10:$D$57,2,0)</f>
        <v>Jordanie</v>
      </c>
      <c r="J67" s="175">
        <v>46195</v>
      </c>
      <c r="K67" s="95" t="s">
        <v>190</v>
      </c>
      <c r="L67" s="49" t="str">
        <f t="shared" si="128"/>
        <v>Non joué</v>
      </c>
      <c r="M67" s="7"/>
      <c r="N67" s="105">
        <f t="shared" si="146"/>
        <v>0</v>
      </c>
      <c r="O67" s="105">
        <f t="shared" si="146"/>
        <v>0</v>
      </c>
      <c r="P67" s="105">
        <f t="shared" si="146"/>
        <v>0</v>
      </c>
      <c r="Q67" s="105">
        <f t="shared" si="146"/>
        <v>0</v>
      </c>
      <c r="R67" s="105">
        <f t="shared" si="146"/>
        <v>0</v>
      </c>
      <c r="S67" s="105">
        <f t="shared" si="146"/>
        <v>0</v>
      </c>
      <c r="T67" s="105">
        <f t="shared" si="146"/>
        <v>0</v>
      </c>
      <c r="U67" s="105">
        <f t="shared" si="146"/>
        <v>0</v>
      </c>
      <c r="V67" s="105">
        <f t="shared" si="146"/>
        <v>0</v>
      </c>
      <c r="W67" s="105">
        <f t="shared" si="146"/>
        <v>0</v>
      </c>
      <c r="X67" s="105">
        <f t="shared" si="146"/>
        <v>0</v>
      </c>
      <c r="Y67" s="105">
        <f t="shared" si="146"/>
        <v>0</v>
      </c>
      <c r="Z67" s="105">
        <f t="shared" si="146"/>
        <v>0</v>
      </c>
      <c r="AA67" s="105">
        <f t="shared" si="146"/>
        <v>0</v>
      </c>
      <c r="AB67" s="105">
        <f t="shared" si="146"/>
        <v>0</v>
      </c>
      <c r="AC67" s="105">
        <f t="shared" si="145"/>
        <v>0</v>
      </c>
      <c r="AD67" s="105">
        <f t="shared" si="136"/>
        <v>0</v>
      </c>
      <c r="AE67" s="105">
        <f t="shared" si="136"/>
        <v>0</v>
      </c>
      <c r="AF67" s="105">
        <f t="shared" si="136"/>
        <v>0</v>
      </c>
      <c r="AG67" s="105">
        <f t="shared" si="136"/>
        <v>0</v>
      </c>
      <c r="AH67" s="105">
        <f t="shared" si="136"/>
        <v>0</v>
      </c>
      <c r="AI67" s="105">
        <f t="shared" si="136"/>
        <v>0</v>
      </c>
      <c r="AJ67" s="105">
        <f t="shared" si="136"/>
        <v>0</v>
      </c>
      <c r="AK67" s="105">
        <f t="shared" si="136"/>
        <v>0</v>
      </c>
      <c r="AL67" s="105">
        <f t="shared" si="140"/>
        <v>0</v>
      </c>
      <c r="AM67" s="105">
        <f t="shared" si="140"/>
        <v>0</v>
      </c>
      <c r="AN67" s="105">
        <f t="shared" si="140"/>
        <v>0</v>
      </c>
      <c r="AO67" s="105">
        <f t="shared" si="140"/>
        <v>0</v>
      </c>
      <c r="AP67" s="105">
        <f t="shared" si="140"/>
        <v>0</v>
      </c>
      <c r="AQ67" s="105">
        <f t="shared" si="140"/>
        <v>0</v>
      </c>
      <c r="AR67" s="105">
        <f t="shared" si="140"/>
        <v>0</v>
      </c>
      <c r="AS67" s="105">
        <f t="shared" si="140"/>
        <v>0</v>
      </c>
      <c r="AT67" s="105">
        <f t="shared" si="140"/>
        <v>0</v>
      </c>
      <c r="AU67" s="105">
        <f t="shared" si="140"/>
        <v>0</v>
      </c>
      <c r="AV67" s="105">
        <f t="shared" si="140"/>
        <v>0</v>
      </c>
      <c r="AW67" s="105">
        <f t="shared" si="140"/>
        <v>0</v>
      </c>
      <c r="AX67" s="105">
        <f t="shared" si="140"/>
        <v>0</v>
      </c>
      <c r="AY67" s="105">
        <f t="shared" si="140"/>
        <v>0</v>
      </c>
      <c r="AZ67" s="105">
        <f t="shared" si="140"/>
        <v>0</v>
      </c>
      <c r="BA67" s="105">
        <f t="shared" si="140"/>
        <v>0</v>
      </c>
      <c r="BB67" s="105">
        <f t="shared" si="140"/>
        <v>0</v>
      </c>
      <c r="BC67" s="105">
        <f t="shared" si="140"/>
        <v>0</v>
      </c>
      <c r="BD67" s="105">
        <f t="shared" si="140"/>
        <v>0</v>
      </c>
      <c r="BE67" s="105">
        <f t="shared" si="140"/>
        <v>0</v>
      </c>
      <c r="BF67" s="105">
        <f t="shared" si="140"/>
        <v>0</v>
      </c>
      <c r="BG67" s="105">
        <f t="shared" si="140"/>
        <v>0</v>
      </c>
      <c r="BH67" s="105">
        <f t="shared" si="140"/>
        <v>0</v>
      </c>
      <c r="BI67" s="105">
        <f t="shared" si="140"/>
        <v>0</v>
      </c>
      <c r="BJ67" s="108"/>
      <c r="BK67" s="105">
        <f t="shared" si="143"/>
        <v>0</v>
      </c>
      <c r="BL67" s="105">
        <f t="shared" si="143"/>
        <v>0</v>
      </c>
      <c r="BM67" s="105">
        <f t="shared" si="143"/>
        <v>0</v>
      </c>
      <c r="BN67" s="105">
        <f t="shared" si="143"/>
        <v>0</v>
      </c>
      <c r="BO67" s="105">
        <f t="shared" si="143"/>
        <v>0</v>
      </c>
      <c r="BP67" s="105">
        <f t="shared" si="143"/>
        <v>0</v>
      </c>
      <c r="BQ67" s="105">
        <f t="shared" si="143"/>
        <v>0</v>
      </c>
      <c r="BR67" s="105">
        <f t="shared" si="143"/>
        <v>0</v>
      </c>
      <c r="BS67" s="105">
        <f t="shared" si="143"/>
        <v>0</v>
      </c>
      <c r="BT67" s="105">
        <f t="shared" si="143"/>
        <v>0</v>
      </c>
      <c r="BU67" s="105">
        <f t="shared" si="143"/>
        <v>0</v>
      </c>
      <c r="BV67" s="105">
        <f t="shared" si="143"/>
        <v>0</v>
      </c>
      <c r="BW67" s="105">
        <f t="shared" si="143"/>
        <v>0</v>
      </c>
      <c r="BX67" s="105">
        <f t="shared" si="143"/>
        <v>0</v>
      </c>
      <c r="BY67" s="105">
        <f t="shared" si="143"/>
        <v>0</v>
      </c>
      <c r="BZ67" s="105">
        <f t="shared" si="143"/>
        <v>0</v>
      </c>
      <c r="CA67" s="105">
        <f t="shared" si="141"/>
        <v>0</v>
      </c>
      <c r="CB67" s="105">
        <f t="shared" si="141"/>
        <v>0</v>
      </c>
      <c r="CC67" s="105">
        <f t="shared" si="141"/>
        <v>0</v>
      </c>
      <c r="CD67" s="105">
        <f t="shared" si="141"/>
        <v>0</v>
      </c>
      <c r="CE67" s="105">
        <f t="shared" si="141"/>
        <v>0</v>
      </c>
      <c r="CF67" s="105">
        <f t="shared" si="141"/>
        <v>0</v>
      </c>
      <c r="CG67" s="105">
        <f t="shared" si="141"/>
        <v>0</v>
      </c>
      <c r="CH67" s="105">
        <f t="shared" si="141"/>
        <v>0</v>
      </c>
      <c r="CI67" s="105">
        <f t="shared" si="147"/>
        <v>0</v>
      </c>
      <c r="CJ67" s="105">
        <f t="shared" si="147"/>
        <v>0</v>
      </c>
      <c r="CK67" s="105">
        <f t="shared" si="147"/>
        <v>0</v>
      </c>
      <c r="CL67" s="105">
        <f t="shared" si="147"/>
        <v>0</v>
      </c>
      <c r="CM67" s="105">
        <f t="shared" si="147"/>
        <v>0</v>
      </c>
      <c r="CN67" s="105">
        <f t="shared" si="147"/>
        <v>0</v>
      </c>
      <c r="CO67" s="105">
        <f t="shared" si="147"/>
        <v>0</v>
      </c>
      <c r="CP67" s="105">
        <f t="shared" si="147"/>
        <v>0</v>
      </c>
      <c r="CQ67" s="105">
        <f t="shared" si="147"/>
        <v>0</v>
      </c>
      <c r="CR67" s="105">
        <f t="shared" si="147"/>
        <v>0</v>
      </c>
      <c r="CS67" s="105">
        <f t="shared" si="147"/>
        <v>0</v>
      </c>
      <c r="CT67" s="105">
        <f t="shared" si="147"/>
        <v>0</v>
      </c>
      <c r="CU67" s="105">
        <f t="shared" si="147"/>
        <v>0</v>
      </c>
      <c r="CV67" s="105">
        <f t="shared" si="147"/>
        <v>0</v>
      </c>
      <c r="CW67" s="105">
        <f t="shared" si="147"/>
        <v>0</v>
      </c>
      <c r="CX67" s="105">
        <f t="shared" si="147"/>
        <v>0</v>
      </c>
      <c r="CY67" s="105">
        <f t="shared" si="147"/>
        <v>0</v>
      </c>
      <c r="CZ67" s="105">
        <f t="shared" si="147"/>
        <v>0</v>
      </c>
      <c r="DA67" s="105">
        <f t="shared" si="147"/>
        <v>0</v>
      </c>
      <c r="DB67" s="105">
        <f t="shared" si="147"/>
        <v>0</v>
      </c>
      <c r="DC67" s="105">
        <f t="shared" si="147"/>
        <v>0</v>
      </c>
      <c r="DD67" s="105">
        <f t="shared" si="147"/>
        <v>0</v>
      </c>
      <c r="DE67" s="105">
        <f t="shared" si="147"/>
        <v>0</v>
      </c>
      <c r="DF67" s="105">
        <f t="shared" si="147"/>
        <v>0</v>
      </c>
      <c r="DG67" s="108"/>
      <c r="DH67" s="105">
        <f t="shared" si="144"/>
        <v>0</v>
      </c>
      <c r="DI67" s="105">
        <f t="shared" si="144"/>
        <v>0</v>
      </c>
      <c r="DJ67" s="105">
        <f t="shared" si="144"/>
        <v>0</v>
      </c>
      <c r="DK67" s="105">
        <f t="shared" si="144"/>
        <v>0</v>
      </c>
      <c r="DL67" s="105">
        <f t="shared" si="144"/>
        <v>0</v>
      </c>
      <c r="DM67" s="105">
        <f t="shared" si="144"/>
        <v>0</v>
      </c>
      <c r="DN67" s="105">
        <f t="shared" si="144"/>
        <v>0</v>
      </c>
      <c r="DO67" s="105">
        <f t="shared" si="144"/>
        <v>0</v>
      </c>
      <c r="DP67" s="105">
        <f t="shared" si="144"/>
        <v>0</v>
      </c>
      <c r="DQ67" s="105">
        <f t="shared" si="144"/>
        <v>0</v>
      </c>
      <c r="DR67" s="105">
        <f t="shared" si="144"/>
        <v>0</v>
      </c>
      <c r="DS67" s="105">
        <f t="shared" si="144"/>
        <v>0</v>
      </c>
      <c r="DT67" s="105">
        <f t="shared" si="144"/>
        <v>0</v>
      </c>
      <c r="DU67" s="105">
        <f t="shared" si="144"/>
        <v>0</v>
      </c>
      <c r="DV67" s="105">
        <f t="shared" si="144"/>
        <v>0</v>
      </c>
      <c r="DW67" s="105">
        <f t="shared" si="144"/>
        <v>0</v>
      </c>
      <c r="DX67" s="105">
        <f t="shared" si="142"/>
        <v>0</v>
      </c>
      <c r="DY67" s="105">
        <f t="shared" si="142"/>
        <v>0</v>
      </c>
      <c r="DZ67" s="105">
        <f t="shared" si="142"/>
        <v>0</v>
      </c>
      <c r="EA67" s="105">
        <f t="shared" si="142"/>
        <v>0</v>
      </c>
      <c r="EB67" s="105">
        <f t="shared" si="142"/>
        <v>0</v>
      </c>
      <c r="EC67" s="105">
        <f t="shared" si="142"/>
        <v>0</v>
      </c>
      <c r="ED67" s="105">
        <f t="shared" si="142"/>
        <v>0</v>
      </c>
      <c r="EE67" s="105">
        <f t="shared" si="142"/>
        <v>0</v>
      </c>
      <c r="EF67" s="105">
        <f t="shared" si="148"/>
        <v>0</v>
      </c>
      <c r="EG67" s="105">
        <f t="shared" si="148"/>
        <v>0</v>
      </c>
      <c r="EH67" s="105">
        <f t="shared" si="148"/>
        <v>0</v>
      </c>
      <c r="EI67" s="105">
        <f t="shared" si="148"/>
        <v>0</v>
      </c>
      <c r="EJ67" s="105">
        <f t="shared" si="148"/>
        <v>0</v>
      </c>
      <c r="EK67" s="105">
        <f t="shared" si="148"/>
        <v>0</v>
      </c>
      <c r="EL67" s="105">
        <f t="shared" si="148"/>
        <v>0</v>
      </c>
      <c r="EM67" s="105">
        <f t="shared" si="148"/>
        <v>0</v>
      </c>
      <c r="EN67" s="105">
        <f t="shared" si="148"/>
        <v>0</v>
      </c>
      <c r="EO67" s="105">
        <f t="shared" si="148"/>
        <v>0</v>
      </c>
      <c r="EP67" s="105">
        <f t="shared" si="148"/>
        <v>0</v>
      </c>
      <c r="EQ67" s="105">
        <f t="shared" si="148"/>
        <v>0</v>
      </c>
      <c r="ER67" s="105">
        <f t="shared" si="148"/>
        <v>0</v>
      </c>
      <c r="ES67" s="105">
        <f t="shared" si="148"/>
        <v>0</v>
      </c>
      <c r="ET67" s="105">
        <f t="shared" si="148"/>
        <v>0</v>
      </c>
      <c r="EU67" s="105">
        <f t="shared" si="148"/>
        <v>0</v>
      </c>
      <c r="EV67" s="105">
        <f t="shared" si="148"/>
        <v>0</v>
      </c>
      <c r="EW67" s="105">
        <f t="shared" si="148"/>
        <v>0</v>
      </c>
      <c r="EX67" s="105">
        <f t="shared" si="148"/>
        <v>0</v>
      </c>
      <c r="EY67" s="105">
        <f t="shared" si="148"/>
        <v>0</v>
      </c>
      <c r="EZ67" s="105">
        <f t="shared" si="148"/>
        <v>0</v>
      </c>
      <c r="FA67" s="105">
        <f t="shared" si="148"/>
        <v>0</v>
      </c>
      <c r="FB67" s="105">
        <f t="shared" si="148"/>
        <v>0</v>
      </c>
      <c r="FC67" s="105">
        <f t="shared" si="148"/>
        <v>0</v>
      </c>
      <c r="FE67" s="113">
        <v>3</v>
      </c>
      <c r="FF67" s="50" t="str">
        <f>Paramètres!O48</f>
        <v>Autriche</v>
      </c>
      <c r="FG67" s="47">
        <f>Paramètres!P48</f>
        <v>0</v>
      </c>
      <c r="FH67" s="81">
        <f>Paramètres!Q48</f>
        <v>0</v>
      </c>
      <c r="FI67" s="81">
        <f>Paramètres!R48</f>
        <v>0</v>
      </c>
      <c r="FJ67" s="80">
        <f>Paramètres!S48</f>
        <v>0</v>
      </c>
      <c r="FL67" s="51" t="s">
        <v>211</v>
      </c>
      <c r="FM67" s="41"/>
      <c r="FN67" s="42"/>
      <c r="FO67" s="8"/>
      <c r="FP67" s="8"/>
      <c r="FQ67" s="2"/>
      <c r="FR67" s="10"/>
      <c r="FS67" s="11"/>
      <c r="FT67" s="2"/>
      <c r="FU67" s="2"/>
      <c r="FV67" s="2"/>
      <c r="FW67" s="2"/>
      <c r="FX67" s="196"/>
      <c r="FY67" s="200"/>
      <c r="FZ67" s="202"/>
      <c r="GA67" s="204"/>
      <c r="GB67" s="206"/>
      <c r="GC67" s="2"/>
      <c r="GD67" s="2"/>
      <c r="GE67" s="2"/>
      <c r="GF67" s="2"/>
      <c r="GG67" s="2"/>
      <c r="GH67" s="2"/>
      <c r="GI67" s="2"/>
      <c r="GJ67" s="51" t="s">
        <v>233</v>
      </c>
      <c r="GK67" s="11"/>
      <c r="GL67" s="2"/>
      <c r="GM67" s="2"/>
    </row>
    <row r="68" spans="2:195" ht="18" customHeight="1" x14ac:dyDescent="0.2">
      <c r="B68" s="48" t="s">
        <v>124</v>
      </c>
      <c r="C68" s="48" t="s">
        <v>125</v>
      </c>
      <c r="D68" s="2"/>
      <c r="E68" s="221"/>
      <c r="F68" s="48" t="str">
        <f>VLOOKUP(B68,Paramètres!$C$10:$D$57,2,0)</f>
        <v>Algérie</v>
      </c>
      <c r="G68" s="65"/>
      <c r="H68" s="66"/>
      <c r="I68" s="48" t="str">
        <f>VLOOKUP(C68,Paramètres!$C$10:$D$57,2,0)</f>
        <v>Autriche</v>
      </c>
      <c r="J68" s="174">
        <v>46200</v>
      </c>
      <c r="K68" s="92" t="s">
        <v>199</v>
      </c>
      <c r="L68" s="49" t="str">
        <f t="shared" si="128"/>
        <v>Non joué</v>
      </c>
      <c r="M68" s="7"/>
      <c r="N68" s="105">
        <f t="shared" si="146"/>
        <v>0</v>
      </c>
      <c r="O68" s="105">
        <f t="shared" si="146"/>
        <v>0</v>
      </c>
      <c r="P68" s="105">
        <f t="shared" si="146"/>
        <v>0</v>
      </c>
      <c r="Q68" s="105">
        <f t="shared" si="146"/>
        <v>0</v>
      </c>
      <c r="R68" s="105">
        <f t="shared" si="146"/>
        <v>0</v>
      </c>
      <c r="S68" s="105">
        <f t="shared" si="146"/>
        <v>0</v>
      </c>
      <c r="T68" s="105">
        <f t="shared" si="146"/>
        <v>0</v>
      </c>
      <c r="U68" s="105">
        <f t="shared" si="146"/>
        <v>0</v>
      </c>
      <c r="V68" s="105">
        <f t="shared" si="146"/>
        <v>0</v>
      </c>
      <c r="W68" s="105">
        <f t="shared" si="146"/>
        <v>0</v>
      </c>
      <c r="X68" s="105">
        <f t="shared" si="146"/>
        <v>0</v>
      </c>
      <c r="Y68" s="105">
        <f t="shared" si="146"/>
        <v>0</v>
      </c>
      <c r="Z68" s="105">
        <f t="shared" si="146"/>
        <v>0</v>
      </c>
      <c r="AA68" s="105">
        <f t="shared" si="146"/>
        <v>0</v>
      </c>
      <c r="AB68" s="105">
        <f t="shared" si="146"/>
        <v>0</v>
      </c>
      <c r="AC68" s="105">
        <f t="shared" si="145"/>
        <v>0</v>
      </c>
      <c r="AD68" s="105">
        <f t="shared" si="136"/>
        <v>0</v>
      </c>
      <c r="AE68" s="105">
        <f t="shared" si="136"/>
        <v>0</v>
      </c>
      <c r="AF68" s="105">
        <f t="shared" si="136"/>
        <v>0</v>
      </c>
      <c r="AG68" s="105">
        <f t="shared" si="136"/>
        <v>0</v>
      </c>
      <c r="AH68" s="105">
        <f t="shared" si="136"/>
        <v>0</v>
      </c>
      <c r="AI68" s="105">
        <f t="shared" si="136"/>
        <v>0</v>
      </c>
      <c r="AJ68" s="105">
        <f t="shared" si="136"/>
        <v>0</v>
      </c>
      <c r="AK68" s="105">
        <f t="shared" si="136"/>
        <v>0</v>
      </c>
      <c r="AL68" s="105">
        <f t="shared" si="140"/>
        <v>0</v>
      </c>
      <c r="AM68" s="105">
        <f t="shared" si="140"/>
        <v>0</v>
      </c>
      <c r="AN68" s="105">
        <f t="shared" si="140"/>
        <v>0</v>
      </c>
      <c r="AO68" s="105">
        <f t="shared" si="140"/>
        <v>0</v>
      </c>
      <c r="AP68" s="105">
        <f t="shared" si="140"/>
        <v>0</v>
      </c>
      <c r="AQ68" s="105">
        <f t="shared" si="140"/>
        <v>0</v>
      </c>
      <c r="AR68" s="105">
        <f t="shared" si="140"/>
        <v>0</v>
      </c>
      <c r="AS68" s="105">
        <f t="shared" si="140"/>
        <v>0</v>
      </c>
      <c r="AT68" s="105">
        <f t="shared" si="140"/>
        <v>0</v>
      </c>
      <c r="AU68" s="105">
        <f t="shared" si="140"/>
        <v>0</v>
      </c>
      <c r="AV68" s="105">
        <f t="shared" si="140"/>
        <v>0</v>
      </c>
      <c r="AW68" s="105">
        <f t="shared" si="140"/>
        <v>0</v>
      </c>
      <c r="AX68" s="105">
        <f t="shared" si="140"/>
        <v>0</v>
      </c>
      <c r="AY68" s="105">
        <f t="shared" si="140"/>
        <v>0</v>
      </c>
      <c r="AZ68" s="105">
        <f t="shared" si="140"/>
        <v>0</v>
      </c>
      <c r="BA68" s="105">
        <f t="shared" si="140"/>
        <v>0</v>
      </c>
      <c r="BB68" s="105">
        <f t="shared" si="140"/>
        <v>0</v>
      </c>
      <c r="BC68" s="105">
        <f t="shared" si="140"/>
        <v>0</v>
      </c>
      <c r="BD68" s="105">
        <f t="shared" si="140"/>
        <v>0</v>
      </c>
      <c r="BE68" s="105">
        <f t="shared" si="140"/>
        <v>0</v>
      </c>
      <c r="BF68" s="105">
        <f t="shared" si="140"/>
        <v>0</v>
      </c>
      <c r="BG68" s="105">
        <f t="shared" ref="AL68:BI80" si="149">IF($L68=BG$8,3,IF(AND(OR($F68=BG$8,$I68=BG$8),$L68="Nul"),1,0))</f>
        <v>0</v>
      </c>
      <c r="BH68" s="105">
        <f t="shared" si="149"/>
        <v>0</v>
      </c>
      <c r="BI68" s="105">
        <f t="shared" si="149"/>
        <v>0</v>
      </c>
      <c r="BJ68" s="108"/>
      <c r="BK68" s="105">
        <f t="shared" si="143"/>
        <v>0</v>
      </c>
      <c r="BL68" s="105">
        <f t="shared" si="143"/>
        <v>0</v>
      </c>
      <c r="BM68" s="105">
        <f t="shared" si="143"/>
        <v>0</v>
      </c>
      <c r="BN68" s="105">
        <f t="shared" si="143"/>
        <v>0</v>
      </c>
      <c r="BO68" s="105">
        <f t="shared" si="143"/>
        <v>0</v>
      </c>
      <c r="BP68" s="105">
        <f t="shared" si="143"/>
        <v>0</v>
      </c>
      <c r="BQ68" s="105">
        <f t="shared" si="143"/>
        <v>0</v>
      </c>
      <c r="BR68" s="105">
        <f t="shared" si="143"/>
        <v>0</v>
      </c>
      <c r="BS68" s="105">
        <f t="shared" si="143"/>
        <v>0</v>
      </c>
      <c r="BT68" s="105">
        <f t="shared" si="143"/>
        <v>0</v>
      </c>
      <c r="BU68" s="105">
        <f t="shared" si="143"/>
        <v>0</v>
      </c>
      <c r="BV68" s="105">
        <f t="shared" si="143"/>
        <v>0</v>
      </c>
      <c r="BW68" s="105">
        <f t="shared" si="143"/>
        <v>0</v>
      </c>
      <c r="BX68" s="105">
        <f t="shared" si="143"/>
        <v>0</v>
      </c>
      <c r="BY68" s="105">
        <f t="shared" si="143"/>
        <v>0</v>
      </c>
      <c r="BZ68" s="105">
        <f t="shared" si="143"/>
        <v>0</v>
      </c>
      <c r="CA68" s="105">
        <f t="shared" si="141"/>
        <v>0</v>
      </c>
      <c r="CB68" s="105">
        <f t="shared" si="141"/>
        <v>0</v>
      </c>
      <c r="CC68" s="105">
        <f t="shared" si="141"/>
        <v>0</v>
      </c>
      <c r="CD68" s="105">
        <f t="shared" si="141"/>
        <v>0</v>
      </c>
      <c r="CE68" s="105">
        <f t="shared" si="141"/>
        <v>0</v>
      </c>
      <c r="CF68" s="105">
        <f t="shared" si="141"/>
        <v>0</v>
      </c>
      <c r="CG68" s="105">
        <f t="shared" si="141"/>
        <v>0</v>
      </c>
      <c r="CH68" s="105">
        <f t="shared" si="141"/>
        <v>0</v>
      </c>
      <c r="CI68" s="105">
        <f t="shared" si="147"/>
        <v>0</v>
      </c>
      <c r="CJ68" s="105">
        <f t="shared" si="147"/>
        <v>0</v>
      </c>
      <c r="CK68" s="105">
        <f t="shared" si="147"/>
        <v>0</v>
      </c>
      <c r="CL68" s="105">
        <f t="shared" si="147"/>
        <v>0</v>
      </c>
      <c r="CM68" s="105">
        <f t="shared" si="147"/>
        <v>0</v>
      </c>
      <c r="CN68" s="105">
        <f t="shared" si="147"/>
        <v>0</v>
      </c>
      <c r="CO68" s="105">
        <f t="shared" si="147"/>
        <v>0</v>
      </c>
      <c r="CP68" s="105">
        <f t="shared" si="147"/>
        <v>0</v>
      </c>
      <c r="CQ68" s="105">
        <f t="shared" si="147"/>
        <v>0</v>
      </c>
      <c r="CR68" s="105">
        <f t="shared" si="147"/>
        <v>0</v>
      </c>
      <c r="CS68" s="105">
        <f t="shared" si="147"/>
        <v>0</v>
      </c>
      <c r="CT68" s="105">
        <f t="shared" si="147"/>
        <v>0</v>
      </c>
      <c r="CU68" s="105">
        <f t="shared" si="147"/>
        <v>0</v>
      </c>
      <c r="CV68" s="105">
        <f t="shared" si="147"/>
        <v>0</v>
      </c>
      <c r="CW68" s="105">
        <f t="shared" si="147"/>
        <v>0</v>
      </c>
      <c r="CX68" s="105">
        <f t="shared" si="147"/>
        <v>0</v>
      </c>
      <c r="CY68" s="105">
        <f t="shared" si="147"/>
        <v>0</v>
      </c>
      <c r="CZ68" s="105">
        <f t="shared" si="147"/>
        <v>0</v>
      </c>
      <c r="DA68" s="105">
        <f t="shared" si="147"/>
        <v>0</v>
      </c>
      <c r="DB68" s="105">
        <f t="shared" si="147"/>
        <v>0</v>
      </c>
      <c r="DC68" s="105">
        <f t="shared" si="147"/>
        <v>0</v>
      </c>
      <c r="DD68" s="105">
        <f t="shared" si="147"/>
        <v>0</v>
      </c>
      <c r="DE68" s="105">
        <f t="shared" si="147"/>
        <v>0</v>
      </c>
      <c r="DF68" s="105">
        <f t="shared" si="147"/>
        <v>0</v>
      </c>
      <c r="DG68" s="108"/>
      <c r="DH68" s="105">
        <f t="shared" si="144"/>
        <v>0</v>
      </c>
      <c r="DI68" s="105">
        <f t="shared" si="144"/>
        <v>0</v>
      </c>
      <c r="DJ68" s="105">
        <f t="shared" si="144"/>
        <v>0</v>
      </c>
      <c r="DK68" s="105">
        <f t="shared" si="144"/>
        <v>0</v>
      </c>
      <c r="DL68" s="105">
        <f t="shared" si="144"/>
        <v>0</v>
      </c>
      <c r="DM68" s="105">
        <f t="shared" si="144"/>
        <v>0</v>
      </c>
      <c r="DN68" s="105">
        <f t="shared" si="144"/>
        <v>0</v>
      </c>
      <c r="DO68" s="105">
        <f t="shared" si="144"/>
        <v>0</v>
      </c>
      <c r="DP68" s="105">
        <f t="shared" si="144"/>
        <v>0</v>
      </c>
      <c r="DQ68" s="105">
        <f t="shared" si="144"/>
        <v>0</v>
      </c>
      <c r="DR68" s="105">
        <f t="shared" si="144"/>
        <v>0</v>
      </c>
      <c r="DS68" s="105">
        <f t="shared" si="144"/>
        <v>0</v>
      </c>
      <c r="DT68" s="105">
        <f t="shared" si="144"/>
        <v>0</v>
      </c>
      <c r="DU68" s="105">
        <f t="shared" si="144"/>
        <v>0</v>
      </c>
      <c r="DV68" s="105">
        <f t="shared" si="144"/>
        <v>0</v>
      </c>
      <c r="DW68" s="105">
        <f t="shared" si="144"/>
        <v>0</v>
      </c>
      <c r="DX68" s="105">
        <f t="shared" si="142"/>
        <v>0</v>
      </c>
      <c r="DY68" s="105">
        <f t="shared" si="142"/>
        <v>0</v>
      </c>
      <c r="DZ68" s="105">
        <f t="shared" si="142"/>
        <v>0</v>
      </c>
      <c r="EA68" s="105">
        <f t="shared" si="142"/>
        <v>0</v>
      </c>
      <c r="EB68" s="105">
        <f t="shared" si="142"/>
        <v>0</v>
      </c>
      <c r="EC68" s="105">
        <f t="shared" si="142"/>
        <v>0</v>
      </c>
      <c r="ED68" s="105">
        <f t="shared" si="142"/>
        <v>0</v>
      </c>
      <c r="EE68" s="105">
        <f t="shared" si="142"/>
        <v>0</v>
      </c>
      <c r="EF68" s="105">
        <f t="shared" si="148"/>
        <v>0</v>
      </c>
      <c r="EG68" s="105">
        <f t="shared" si="148"/>
        <v>0</v>
      </c>
      <c r="EH68" s="105">
        <f t="shared" si="148"/>
        <v>0</v>
      </c>
      <c r="EI68" s="105">
        <f t="shared" si="148"/>
        <v>0</v>
      </c>
      <c r="EJ68" s="105">
        <f t="shared" si="148"/>
        <v>0</v>
      </c>
      <c r="EK68" s="105">
        <f t="shared" si="148"/>
        <v>0</v>
      </c>
      <c r="EL68" s="105">
        <f t="shared" si="148"/>
        <v>0</v>
      </c>
      <c r="EM68" s="105">
        <f t="shared" si="148"/>
        <v>0</v>
      </c>
      <c r="EN68" s="105">
        <f t="shared" si="148"/>
        <v>0</v>
      </c>
      <c r="EO68" s="105">
        <f t="shared" si="148"/>
        <v>0</v>
      </c>
      <c r="EP68" s="105">
        <f t="shared" si="148"/>
        <v>0</v>
      </c>
      <c r="EQ68" s="105">
        <f t="shared" si="148"/>
        <v>0</v>
      </c>
      <c r="ER68" s="105">
        <f t="shared" si="148"/>
        <v>0</v>
      </c>
      <c r="ES68" s="105">
        <f t="shared" si="148"/>
        <v>0</v>
      </c>
      <c r="ET68" s="105">
        <f t="shared" si="148"/>
        <v>0</v>
      </c>
      <c r="EU68" s="105">
        <f t="shared" si="148"/>
        <v>0</v>
      </c>
      <c r="EV68" s="105">
        <f t="shared" si="148"/>
        <v>0</v>
      </c>
      <c r="EW68" s="105">
        <f t="shared" si="148"/>
        <v>0</v>
      </c>
      <c r="EX68" s="105">
        <f t="shared" si="148"/>
        <v>0</v>
      </c>
      <c r="EY68" s="105">
        <f t="shared" si="148"/>
        <v>0</v>
      </c>
      <c r="EZ68" s="105">
        <f t="shared" si="148"/>
        <v>0</v>
      </c>
      <c r="FA68" s="105">
        <f t="shared" si="148"/>
        <v>0</v>
      </c>
      <c r="FB68" s="105">
        <f t="shared" si="148"/>
        <v>0</v>
      </c>
      <c r="FC68" s="105">
        <f t="shared" si="148"/>
        <v>0</v>
      </c>
      <c r="FE68" s="113">
        <v>4</v>
      </c>
      <c r="FF68" s="50" t="str">
        <f>Paramètres!O49</f>
        <v>Jordanie</v>
      </c>
      <c r="FG68" s="47">
        <f>Paramètres!P49</f>
        <v>0</v>
      </c>
      <c r="FH68" s="81">
        <f>Paramètres!Q49</f>
        <v>0</v>
      </c>
      <c r="FI68" s="81">
        <f>Paramètres!R49</f>
        <v>0</v>
      </c>
      <c r="FJ68" s="80">
        <f>Paramètres!S49</f>
        <v>0</v>
      </c>
      <c r="FL68" s="9"/>
      <c r="FM68" s="8" t="s">
        <v>0</v>
      </c>
      <c r="FN68" s="4" t="s">
        <v>1</v>
      </c>
      <c r="FO68" s="8"/>
      <c r="FP68" s="8"/>
      <c r="FQ68" s="2"/>
      <c r="FR68" s="10"/>
      <c r="FS68" s="11"/>
      <c r="FT68" s="2"/>
      <c r="FU68" s="2"/>
      <c r="FV68" s="2"/>
      <c r="FW68" s="2"/>
      <c r="FX68" s="196" t="str">
        <f>IF(ISBLANK(FS72),"",VLOOKUP(LARGE(FU72:FU75,1),FU72:FV75,2,0))</f>
        <v/>
      </c>
      <c r="FY68" s="200"/>
      <c r="FZ68" s="202"/>
      <c r="GA68" s="204">
        <f>FY68+FZ68/10</f>
        <v>0</v>
      </c>
      <c r="GB68" s="206" t="str">
        <f>FX68</f>
        <v/>
      </c>
      <c r="GC68" s="2"/>
      <c r="GD68" s="2"/>
      <c r="GE68" s="2"/>
      <c r="GF68" s="2"/>
      <c r="GG68" s="2"/>
      <c r="GH68" s="2"/>
      <c r="GI68" s="2"/>
      <c r="GJ68" s="9"/>
      <c r="GK68" s="11"/>
      <c r="GL68" s="2"/>
      <c r="GM68" s="2"/>
    </row>
    <row r="69" spans="2:195" ht="18" customHeight="1" x14ac:dyDescent="0.2">
      <c r="B69" s="53" t="s">
        <v>126</v>
      </c>
      <c r="C69" s="53" t="s">
        <v>123</v>
      </c>
      <c r="D69" s="2"/>
      <c r="E69" s="222"/>
      <c r="F69" s="53" t="str">
        <f>VLOOKUP(B69,Paramètres!$C$10:$D$57,2,0)</f>
        <v>Jordanie</v>
      </c>
      <c r="G69" s="67"/>
      <c r="H69" s="68"/>
      <c r="I69" s="53" t="str">
        <f>VLOOKUP(C69,Paramètres!$C$10:$D$57,2,0)</f>
        <v>Argentine</v>
      </c>
      <c r="J69" s="176">
        <v>46200</v>
      </c>
      <c r="K69" s="94" t="s">
        <v>200</v>
      </c>
      <c r="L69" s="54" t="str">
        <f t="shared" si="128"/>
        <v>Non joué</v>
      </c>
      <c r="M69" s="7"/>
      <c r="N69" s="105">
        <f t="shared" si="146"/>
        <v>0</v>
      </c>
      <c r="O69" s="105">
        <f t="shared" si="146"/>
        <v>0</v>
      </c>
      <c r="P69" s="105">
        <f t="shared" si="146"/>
        <v>0</v>
      </c>
      <c r="Q69" s="105">
        <f t="shared" si="146"/>
        <v>0</v>
      </c>
      <c r="R69" s="105">
        <f t="shared" si="146"/>
        <v>0</v>
      </c>
      <c r="S69" s="105">
        <f t="shared" si="146"/>
        <v>0</v>
      </c>
      <c r="T69" s="105">
        <f t="shared" si="146"/>
        <v>0</v>
      </c>
      <c r="U69" s="105">
        <f t="shared" si="146"/>
        <v>0</v>
      </c>
      <c r="V69" s="105">
        <f t="shared" si="146"/>
        <v>0</v>
      </c>
      <c r="W69" s="105">
        <f t="shared" si="146"/>
        <v>0</v>
      </c>
      <c r="X69" s="105">
        <f t="shared" si="146"/>
        <v>0</v>
      </c>
      <c r="Y69" s="105">
        <f t="shared" si="146"/>
        <v>0</v>
      </c>
      <c r="Z69" s="105">
        <f t="shared" si="146"/>
        <v>0</v>
      </c>
      <c r="AA69" s="105">
        <f t="shared" si="146"/>
        <v>0</v>
      </c>
      <c r="AB69" s="105">
        <f t="shared" si="146"/>
        <v>0</v>
      </c>
      <c r="AC69" s="105">
        <f t="shared" si="145"/>
        <v>0</v>
      </c>
      <c r="AD69" s="105">
        <f t="shared" si="136"/>
        <v>0</v>
      </c>
      <c r="AE69" s="105">
        <f t="shared" si="136"/>
        <v>0</v>
      </c>
      <c r="AF69" s="105">
        <f t="shared" si="136"/>
        <v>0</v>
      </c>
      <c r="AG69" s="105">
        <f t="shared" si="136"/>
        <v>0</v>
      </c>
      <c r="AH69" s="105">
        <f t="shared" si="136"/>
        <v>0</v>
      </c>
      <c r="AI69" s="105">
        <f t="shared" si="136"/>
        <v>0</v>
      </c>
      <c r="AJ69" s="105">
        <f t="shared" si="136"/>
        <v>0</v>
      </c>
      <c r="AK69" s="105">
        <f t="shared" si="136"/>
        <v>0</v>
      </c>
      <c r="AL69" s="105">
        <f t="shared" si="149"/>
        <v>0</v>
      </c>
      <c r="AM69" s="105">
        <f t="shared" si="149"/>
        <v>0</v>
      </c>
      <c r="AN69" s="105">
        <f t="shared" si="149"/>
        <v>0</v>
      </c>
      <c r="AO69" s="105">
        <f t="shared" si="149"/>
        <v>0</v>
      </c>
      <c r="AP69" s="105">
        <f t="shared" si="149"/>
        <v>0</v>
      </c>
      <c r="AQ69" s="105">
        <f t="shared" si="149"/>
        <v>0</v>
      </c>
      <c r="AR69" s="105">
        <f t="shared" si="149"/>
        <v>0</v>
      </c>
      <c r="AS69" s="105">
        <f t="shared" si="149"/>
        <v>0</v>
      </c>
      <c r="AT69" s="105">
        <f t="shared" si="149"/>
        <v>0</v>
      </c>
      <c r="AU69" s="105">
        <f t="shared" si="149"/>
        <v>0</v>
      </c>
      <c r="AV69" s="105">
        <f t="shared" si="149"/>
        <v>0</v>
      </c>
      <c r="AW69" s="105">
        <f t="shared" si="149"/>
        <v>0</v>
      </c>
      <c r="AX69" s="105">
        <f t="shared" si="149"/>
        <v>0</v>
      </c>
      <c r="AY69" s="105">
        <f t="shared" si="149"/>
        <v>0</v>
      </c>
      <c r="AZ69" s="105">
        <f t="shared" si="149"/>
        <v>0</v>
      </c>
      <c r="BA69" s="105">
        <f t="shared" si="149"/>
        <v>0</v>
      </c>
      <c r="BB69" s="105">
        <f t="shared" si="149"/>
        <v>0</v>
      </c>
      <c r="BC69" s="105">
        <f t="shared" si="149"/>
        <v>0</v>
      </c>
      <c r="BD69" s="105">
        <f t="shared" si="149"/>
        <v>0</v>
      </c>
      <c r="BE69" s="105">
        <f t="shared" si="149"/>
        <v>0</v>
      </c>
      <c r="BF69" s="105">
        <f t="shared" si="149"/>
        <v>0</v>
      </c>
      <c r="BG69" s="105">
        <f t="shared" si="149"/>
        <v>0</v>
      </c>
      <c r="BH69" s="105">
        <f t="shared" si="149"/>
        <v>0</v>
      </c>
      <c r="BI69" s="105">
        <f t="shared" si="149"/>
        <v>0</v>
      </c>
      <c r="BJ69" s="108"/>
      <c r="BK69" s="105">
        <f t="shared" si="143"/>
        <v>0</v>
      </c>
      <c r="BL69" s="105">
        <f t="shared" si="143"/>
        <v>0</v>
      </c>
      <c r="BM69" s="105">
        <f t="shared" si="143"/>
        <v>0</v>
      </c>
      <c r="BN69" s="105">
        <f t="shared" si="143"/>
        <v>0</v>
      </c>
      <c r="BO69" s="105">
        <f t="shared" si="143"/>
        <v>0</v>
      </c>
      <c r="BP69" s="105">
        <f t="shared" si="143"/>
        <v>0</v>
      </c>
      <c r="BQ69" s="105">
        <f t="shared" si="143"/>
        <v>0</v>
      </c>
      <c r="BR69" s="105">
        <f t="shared" si="143"/>
        <v>0</v>
      </c>
      <c r="BS69" s="105">
        <f t="shared" si="143"/>
        <v>0</v>
      </c>
      <c r="BT69" s="105">
        <f t="shared" si="143"/>
        <v>0</v>
      </c>
      <c r="BU69" s="105">
        <f t="shared" si="143"/>
        <v>0</v>
      </c>
      <c r="BV69" s="105">
        <f t="shared" si="143"/>
        <v>0</v>
      </c>
      <c r="BW69" s="105">
        <f t="shared" si="143"/>
        <v>0</v>
      </c>
      <c r="BX69" s="105">
        <f t="shared" si="143"/>
        <v>0</v>
      </c>
      <c r="BY69" s="105">
        <f t="shared" si="143"/>
        <v>0</v>
      </c>
      <c r="BZ69" s="105">
        <f t="shared" si="143"/>
        <v>0</v>
      </c>
      <c r="CA69" s="105">
        <f t="shared" si="141"/>
        <v>0</v>
      </c>
      <c r="CB69" s="105">
        <f t="shared" si="141"/>
        <v>0</v>
      </c>
      <c r="CC69" s="105">
        <f t="shared" si="141"/>
        <v>0</v>
      </c>
      <c r="CD69" s="105">
        <f t="shared" si="141"/>
        <v>0</v>
      </c>
      <c r="CE69" s="105">
        <f t="shared" si="141"/>
        <v>0</v>
      </c>
      <c r="CF69" s="105">
        <f t="shared" si="141"/>
        <v>0</v>
      </c>
      <c r="CG69" s="105">
        <f t="shared" si="141"/>
        <v>0</v>
      </c>
      <c r="CH69" s="105">
        <f t="shared" si="141"/>
        <v>0</v>
      </c>
      <c r="CI69" s="105">
        <f t="shared" si="147"/>
        <v>0</v>
      </c>
      <c r="CJ69" s="105">
        <f t="shared" si="147"/>
        <v>0</v>
      </c>
      <c r="CK69" s="105">
        <f t="shared" si="147"/>
        <v>0</v>
      </c>
      <c r="CL69" s="105">
        <f t="shared" si="147"/>
        <v>0</v>
      </c>
      <c r="CM69" s="105">
        <f t="shared" si="147"/>
        <v>0</v>
      </c>
      <c r="CN69" s="105">
        <f t="shared" si="147"/>
        <v>0</v>
      </c>
      <c r="CO69" s="105">
        <f t="shared" si="147"/>
        <v>0</v>
      </c>
      <c r="CP69" s="105">
        <f t="shared" si="147"/>
        <v>0</v>
      </c>
      <c r="CQ69" s="105">
        <f t="shared" si="147"/>
        <v>0</v>
      </c>
      <c r="CR69" s="105">
        <f t="shared" si="147"/>
        <v>0</v>
      </c>
      <c r="CS69" s="105">
        <f t="shared" si="147"/>
        <v>0</v>
      </c>
      <c r="CT69" s="105">
        <f t="shared" si="147"/>
        <v>0</v>
      </c>
      <c r="CU69" s="105">
        <f t="shared" si="147"/>
        <v>0</v>
      </c>
      <c r="CV69" s="105">
        <f t="shared" si="147"/>
        <v>0</v>
      </c>
      <c r="CW69" s="105">
        <f t="shared" si="147"/>
        <v>0</v>
      </c>
      <c r="CX69" s="105">
        <f t="shared" si="147"/>
        <v>0</v>
      </c>
      <c r="CY69" s="105">
        <f t="shared" si="147"/>
        <v>0</v>
      </c>
      <c r="CZ69" s="105">
        <f t="shared" si="147"/>
        <v>0</v>
      </c>
      <c r="DA69" s="105">
        <f t="shared" si="147"/>
        <v>0</v>
      </c>
      <c r="DB69" s="105">
        <f t="shared" si="147"/>
        <v>0</v>
      </c>
      <c r="DC69" s="105">
        <f t="shared" si="147"/>
        <v>0</v>
      </c>
      <c r="DD69" s="105">
        <f t="shared" si="147"/>
        <v>0</v>
      </c>
      <c r="DE69" s="105">
        <f t="shared" si="147"/>
        <v>0</v>
      </c>
      <c r="DF69" s="105">
        <f t="shared" si="147"/>
        <v>0</v>
      </c>
      <c r="DG69" s="108"/>
      <c r="DH69" s="105">
        <f t="shared" si="144"/>
        <v>0</v>
      </c>
      <c r="DI69" s="105">
        <f t="shared" si="144"/>
        <v>0</v>
      </c>
      <c r="DJ69" s="105">
        <f t="shared" si="144"/>
        <v>0</v>
      </c>
      <c r="DK69" s="105">
        <f t="shared" si="144"/>
        <v>0</v>
      </c>
      <c r="DL69" s="105">
        <f t="shared" si="144"/>
        <v>0</v>
      </c>
      <c r="DM69" s="105">
        <f t="shared" si="144"/>
        <v>0</v>
      </c>
      <c r="DN69" s="105">
        <f t="shared" si="144"/>
        <v>0</v>
      </c>
      <c r="DO69" s="105">
        <f t="shared" si="144"/>
        <v>0</v>
      </c>
      <c r="DP69" s="105">
        <f t="shared" si="144"/>
        <v>0</v>
      </c>
      <c r="DQ69" s="105">
        <f t="shared" si="144"/>
        <v>0</v>
      </c>
      <c r="DR69" s="105">
        <f t="shared" si="144"/>
        <v>0</v>
      </c>
      <c r="DS69" s="105">
        <f t="shared" si="144"/>
        <v>0</v>
      </c>
      <c r="DT69" s="105">
        <f t="shared" si="144"/>
        <v>0</v>
      </c>
      <c r="DU69" s="105">
        <f t="shared" si="144"/>
        <v>0</v>
      </c>
      <c r="DV69" s="105">
        <f t="shared" si="144"/>
        <v>0</v>
      </c>
      <c r="DW69" s="105">
        <f t="shared" si="144"/>
        <v>0</v>
      </c>
      <c r="DX69" s="105">
        <f t="shared" si="142"/>
        <v>0</v>
      </c>
      <c r="DY69" s="105">
        <f t="shared" si="142"/>
        <v>0</v>
      </c>
      <c r="DZ69" s="105">
        <f t="shared" si="142"/>
        <v>0</v>
      </c>
      <c r="EA69" s="105">
        <f t="shared" si="142"/>
        <v>0</v>
      </c>
      <c r="EB69" s="105">
        <f t="shared" si="142"/>
        <v>0</v>
      </c>
      <c r="EC69" s="105">
        <f t="shared" si="142"/>
        <v>0</v>
      </c>
      <c r="ED69" s="105">
        <f t="shared" si="142"/>
        <v>0</v>
      </c>
      <c r="EE69" s="105">
        <f t="shared" si="142"/>
        <v>0</v>
      </c>
      <c r="EF69" s="105">
        <f t="shared" si="148"/>
        <v>0</v>
      </c>
      <c r="EG69" s="105">
        <f t="shared" si="148"/>
        <v>0</v>
      </c>
      <c r="EH69" s="105">
        <f t="shared" si="148"/>
        <v>0</v>
      </c>
      <c r="EI69" s="105">
        <f t="shared" si="148"/>
        <v>0</v>
      </c>
      <c r="EJ69" s="105">
        <f t="shared" si="148"/>
        <v>0</v>
      </c>
      <c r="EK69" s="105">
        <f t="shared" si="148"/>
        <v>0</v>
      </c>
      <c r="EL69" s="105">
        <f t="shared" si="148"/>
        <v>0</v>
      </c>
      <c r="EM69" s="105">
        <f t="shared" si="148"/>
        <v>0</v>
      </c>
      <c r="EN69" s="105">
        <f t="shared" si="148"/>
        <v>0</v>
      </c>
      <c r="EO69" s="105">
        <f t="shared" si="148"/>
        <v>0</v>
      </c>
      <c r="EP69" s="105">
        <f t="shared" si="148"/>
        <v>0</v>
      </c>
      <c r="EQ69" s="105">
        <f t="shared" si="148"/>
        <v>0</v>
      </c>
      <c r="ER69" s="105">
        <f t="shared" si="148"/>
        <v>0</v>
      </c>
      <c r="ES69" s="105">
        <f t="shared" si="148"/>
        <v>0</v>
      </c>
      <c r="ET69" s="105">
        <f t="shared" si="148"/>
        <v>0</v>
      </c>
      <c r="EU69" s="105">
        <f t="shared" si="148"/>
        <v>0</v>
      </c>
      <c r="EV69" s="105">
        <f t="shared" si="148"/>
        <v>0</v>
      </c>
      <c r="EW69" s="105">
        <f t="shared" si="148"/>
        <v>0</v>
      </c>
      <c r="EX69" s="105">
        <f t="shared" si="148"/>
        <v>0</v>
      </c>
      <c r="EY69" s="105">
        <f t="shared" si="148"/>
        <v>0</v>
      </c>
      <c r="EZ69" s="105">
        <f t="shared" si="148"/>
        <v>0</v>
      </c>
      <c r="FA69" s="105">
        <f t="shared" si="148"/>
        <v>0</v>
      </c>
      <c r="FB69" s="105">
        <f t="shared" si="148"/>
        <v>0</v>
      </c>
      <c r="FC69" s="105">
        <f t="shared" si="148"/>
        <v>0</v>
      </c>
      <c r="FF69" s="5"/>
      <c r="FG69" s="5"/>
      <c r="FH69" s="5"/>
      <c r="FI69" s="5"/>
      <c r="FJ69" s="5"/>
      <c r="FL69" s="115" t="s">
        <v>165</v>
      </c>
      <c r="FM69" s="199"/>
      <c r="FN69" s="214"/>
      <c r="FO69" s="203">
        <f>FM69+FN69/10</f>
        <v>0</v>
      </c>
      <c r="FP69" s="205" t="str">
        <f>FL70</f>
        <v>Mexique</v>
      </c>
      <c r="FQ69" s="2"/>
      <c r="FR69" s="10"/>
      <c r="FS69" s="11"/>
      <c r="FT69" s="2"/>
      <c r="FU69" s="2"/>
      <c r="FV69" s="2"/>
      <c r="FW69" s="2"/>
      <c r="FX69" s="197"/>
      <c r="FY69" s="207"/>
      <c r="FZ69" s="208"/>
      <c r="GA69" s="209"/>
      <c r="GB69" s="210"/>
      <c r="GC69" s="2"/>
      <c r="GD69" s="2"/>
      <c r="GE69" s="2"/>
      <c r="GF69" s="2"/>
      <c r="GG69" s="2"/>
      <c r="GH69" s="2"/>
      <c r="GI69" s="2"/>
      <c r="GJ69" s="9"/>
      <c r="GK69" s="11"/>
      <c r="GL69" s="2"/>
      <c r="GM69" s="2"/>
    </row>
    <row r="70" spans="2:195" ht="18" customHeight="1" x14ac:dyDescent="0.2">
      <c r="B70" s="43" t="s">
        <v>127</v>
      </c>
      <c r="C70" s="43" t="s">
        <v>128</v>
      </c>
      <c r="D70" s="2"/>
      <c r="E70" s="223" t="s">
        <v>140</v>
      </c>
      <c r="F70" s="43" t="str">
        <f>VLOOKUP(B70,Paramètres!$C$10:$D$57,2,0)</f>
        <v>Portugal</v>
      </c>
      <c r="G70" s="63"/>
      <c r="H70" s="64"/>
      <c r="I70" s="43" t="str">
        <f>VLOOKUP(C70,Paramètres!$C$10:$D$57,2,0)</f>
        <v>RD Congo</v>
      </c>
      <c r="J70" s="173">
        <v>46190</v>
      </c>
      <c r="K70" s="91" t="s">
        <v>198</v>
      </c>
      <c r="L70" s="44" t="str">
        <f t="shared" si="128"/>
        <v>Non joué</v>
      </c>
      <c r="M70" s="7"/>
      <c r="N70" s="105">
        <f t="shared" si="146"/>
        <v>0</v>
      </c>
      <c r="O70" s="105">
        <f t="shared" si="146"/>
        <v>0</v>
      </c>
      <c r="P70" s="105">
        <f t="shared" si="146"/>
        <v>0</v>
      </c>
      <c r="Q70" s="105">
        <f t="shared" si="146"/>
        <v>0</v>
      </c>
      <c r="R70" s="105">
        <f t="shared" si="146"/>
        <v>0</v>
      </c>
      <c r="S70" s="105">
        <f t="shared" si="146"/>
        <v>0</v>
      </c>
      <c r="T70" s="105">
        <f t="shared" si="146"/>
        <v>0</v>
      </c>
      <c r="U70" s="105">
        <f t="shared" si="146"/>
        <v>0</v>
      </c>
      <c r="V70" s="105">
        <f t="shared" si="146"/>
        <v>0</v>
      </c>
      <c r="W70" s="105">
        <f t="shared" si="146"/>
        <v>0</v>
      </c>
      <c r="X70" s="105">
        <f t="shared" si="146"/>
        <v>0</v>
      </c>
      <c r="Y70" s="105">
        <f t="shared" si="146"/>
        <v>0</v>
      </c>
      <c r="Z70" s="105">
        <f t="shared" si="146"/>
        <v>0</v>
      </c>
      <c r="AA70" s="105">
        <f t="shared" si="146"/>
        <v>0</v>
      </c>
      <c r="AB70" s="105">
        <f t="shared" si="146"/>
        <v>0</v>
      </c>
      <c r="AC70" s="105">
        <f t="shared" si="145"/>
        <v>0</v>
      </c>
      <c r="AD70" s="105">
        <f t="shared" si="136"/>
        <v>0</v>
      </c>
      <c r="AE70" s="105">
        <f t="shared" si="136"/>
        <v>0</v>
      </c>
      <c r="AF70" s="105">
        <f t="shared" si="136"/>
        <v>0</v>
      </c>
      <c r="AG70" s="105">
        <f t="shared" si="136"/>
        <v>0</v>
      </c>
      <c r="AH70" s="105">
        <f t="shared" si="136"/>
        <v>0</v>
      </c>
      <c r="AI70" s="105">
        <f t="shared" si="136"/>
        <v>0</v>
      </c>
      <c r="AJ70" s="105">
        <f t="shared" si="136"/>
        <v>0</v>
      </c>
      <c r="AK70" s="105">
        <f t="shared" si="136"/>
        <v>0</v>
      </c>
      <c r="AL70" s="105">
        <f t="shared" si="149"/>
        <v>0</v>
      </c>
      <c r="AM70" s="105">
        <f t="shared" si="149"/>
        <v>0</v>
      </c>
      <c r="AN70" s="105">
        <f t="shared" si="149"/>
        <v>0</v>
      </c>
      <c r="AO70" s="105">
        <f t="shared" si="149"/>
        <v>0</v>
      </c>
      <c r="AP70" s="105">
        <f t="shared" si="149"/>
        <v>0</v>
      </c>
      <c r="AQ70" s="105">
        <f t="shared" si="149"/>
        <v>0</v>
      </c>
      <c r="AR70" s="105">
        <f t="shared" si="149"/>
        <v>0</v>
      </c>
      <c r="AS70" s="105">
        <f t="shared" si="149"/>
        <v>0</v>
      </c>
      <c r="AT70" s="105">
        <f t="shared" si="149"/>
        <v>0</v>
      </c>
      <c r="AU70" s="105">
        <f t="shared" si="149"/>
        <v>0</v>
      </c>
      <c r="AV70" s="105">
        <f t="shared" si="149"/>
        <v>0</v>
      </c>
      <c r="AW70" s="105">
        <f t="shared" si="149"/>
        <v>0</v>
      </c>
      <c r="AX70" s="105">
        <f t="shared" si="149"/>
        <v>0</v>
      </c>
      <c r="AY70" s="105">
        <f t="shared" si="149"/>
        <v>0</v>
      </c>
      <c r="AZ70" s="105">
        <f t="shared" si="149"/>
        <v>0</v>
      </c>
      <c r="BA70" s="105">
        <f t="shared" si="149"/>
        <v>0</v>
      </c>
      <c r="BB70" s="105">
        <f t="shared" si="149"/>
        <v>0</v>
      </c>
      <c r="BC70" s="105">
        <f t="shared" si="149"/>
        <v>0</v>
      </c>
      <c r="BD70" s="105">
        <f t="shared" si="149"/>
        <v>0</v>
      </c>
      <c r="BE70" s="105">
        <f t="shared" si="149"/>
        <v>0</v>
      </c>
      <c r="BF70" s="105">
        <f t="shared" si="149"/>
        <v>0</v>
      </c>
      <c r="BG70" s="105">
        <f t="shared" si="149"/>
        <v>0</v>
      </c>
      <c r="BH70" s="105">
        <f t="shared" si="149"/>
        <v>0</v>
      </c>
      <c r="BI70" s="105">
        <f t="shared" si="149"/>
        <v>0</v>
      </c>
      <c r="BJ70" s="108"/>
      <c r="BK70" s="105">
        <f t="shared" si="143"/>
        <v>0</v>
      </c>
      <c r="BL70" s="105">
        <f t="shared" si="143"/>
        <v>0</v>
      </c>
      <c r="BM70" s="105">
        <f t="shared" si="143"/>
        <v>0</v>
      </c>
      <c r="BN70" s="105">
        <f t="shared" si="143"/>
        <v>0</v>
      </c>
      <c r="BO70" s="105">
        <f t="shared" si="143"/>
        <v>0</v>
      </c>
      <c r="BP70" s="105">
        <f t="shared" si="143"/>
        <v>0</v>
      </c>
      <c r="BQ70" s="105">
        <f t="shared" si="143"/>
        <v>0</v>
      </c>
      <c r="BR70" s="105">
        <f t="shared" si="143"/>
        <v>0</v>
      </c>
      <c r="BS70" s="105">
        <f t="shared" si="143"/>
        <v>0</v>
      </c>
      <c r="BT70" s="105">
        <f t="shared" si="143"/>
        <v>0</v>
      </c>
      <c r="BU70" s="105">
        <f t="shared" si="143"/>
        <v>0</v>
      </c>
      <c r="BV70" s="105">
        <f t="shared" si="143"/>
        <v>0</v>
      </c>
      <c r="BW70" s="105">
        <f t="shared" si="143"/>
        <v>0</v>
      </c>
      <c r="BX70" s="105">
        <f t="shared" si="143"/>
        <v>0</v>
      </c>
      <c r="BY70" s="105">
        <f t="shared" si="143"/>
        <v>0</v>
      </c>
      <c r="BZ70" s="105">
        <f t="shared" si="143"/>
        <v>0</v>
      </c>
      <c r="CA70" s="105">
        <f t="shared" si="141"/>
        <v>0</v>
      </c>
      <c r="CB70" s="105">
        <f t="shared" si="141"/>
        <v>0</v>
      </c>
      <c r="CC70" s="105">
        <f t="shared" si="141"/>
        <v>0</v>
      </c>
      <c r="CD70" s="105">
        <f t="shared" si="141"/>
        <v>0</v>
      </c>
      <c r="CE70" s="105">
        <f t="shared" si="141"/>
        <v>0</v>
      </c>
      <c r="CF70" s="105">
        <f t="shared" si="141"/>
        <v>0</v>
      </c>
      <c r="CG70" s="105">
        <f t="shared" si="141"/>
        <v>0</v>
      </c>
      <c r="CH70" s="105">
        <f t="shared" si="141"/>
        <v>0</v>
      </c>
      <c r="CI70" s="105">
        <f t="shared" si="147"/>
        <v>0</v>
      </c>
      <c r="CJ70" s="105">
        <f t="shared" si="147"/>
        <v>0</v>
      </c>
      <c r="CK70" s="105">
        <f t="shared" si="147"/>
        <v>0</v>
      </c>
      <c r="CL70" s="105">
        <f t="shared" si="147"/>
        <v>0</v>
      </c>
      <c r="CM70" s="105">
        <f t="shared" si="147"/>
        <v>0</v>
      </c>
      <c r="CN70" s="105">
        <f t="shared" si="147"/>
        <v>0</v>
      </c>
      <c r="CO70" s="105">
        <f t="shared" si="147"/>
        <v>0</v>
      </c>
      <c r="CP70" s="105">
        <f t="shared" si="147"/>
        <v>0</v>
      </c>
      <c r="CQ70" s="105">
        <f t="shared" si="147"/>
        <v>0</v>
      </c>
      <c r="CR70" s="105">
        <f t="shared" si="147"/>
        <v>0</v>
      </c>
      <c r="CS70" s="105">
        <f t="shared" si="147"/>
        <v>0</v>
      </c>
      <c r="CT70" s="105">
        <f t="shared" si="147"/>
        <v>0</v>
      </c>
      <c r="CU70" s="105">
        <f t="shared" si="147"/>
        <v>0</v>
      </c>
      <c r="CV70" s="105">
        <f t="shared" si="147"/>
        <v>0</v>
      </c>
      <c r="CW70" s="105">
        <f t="shared" si="147"/>
        <v>0</v>
      </c>
      <c r="CX70" s="105">
        <f t="shared" si="147"/>
        <v>0</v>
      </c>
      <c r="CY70" s="105">
        <f t="shared" si="147"/>
        <v>0</v>
      </c>
      <c r="CZ70" s="105">
        <f t="shared" si="147"/>
        <v>0</v>
      </c>
      <c r="DA70" s="105">
        <f t="shared" si="147"/>
        <v>0</v>
      </c>
      <c r="DB70" s="105">
        <f t="shared" si="147"/>
        <v>0</v>
      </c>
      <c r="DC70" s="105">
        <f t="shared" si="147"/>
        <v>0</v>
      </c>
      <c r="DD70" s="105">
        <f t="shared" si="147"/>
        <v>0</v>
      </c>
      <c r="DE70" s="105">
        <f t="shared" si="147"/>
        <v>0</v>
      </c>
      <c r="DF70" s="105">
        <f t="shared" si="147"/>
        <v>0</v>
      </c>
      <c r="DG70" s="108"/>
      <c r="DH70" s="105">
        <f t="shared" si="144"/>
        <v>0</v>
      </c>
      <c r="DI70" s="105">
        <f t="shared" si="144"/>
        <v>0</v>
      </c>
      <c r="DJ70" s="105">
        <f t="shared" si="144"/>
        <v>0</v>
      </c>
      <c r="DK70" s="105">
        <f t="shared" si="144"/>
        <v>0</v>
      </c>
      <c r="DL70" s="105">
        <f t="shared" si="144"/>
        <v>0</v>
      </c>
      <c r="DM70" s="105">
        <f t="shared" si="144"/>
        <v>0</v>
      </c>
      <c r="DN70" s="105">
        <f t="shared" si="144"/>
        <v>0</v>
      </c>
      <c r="DO70" s="105">
        <f t="shared" si="144"/>
        <v>0</v>
      </c>
      <c r="DP70" s="105">
        <f t="shared" si="144"/>
        <v>0</v>
      </c>
      <c r="DQ70" s="105">
        <f t="shared" si="144"/>
        <v>0</v>
      </c>
      <c r="DR70" s="105">
        <f t="shared" si="144"/>
        <v>0</v>
      </c>
      <c r="DS70" s="105">
        <f t="shared" si="144"/>
        <v>0</v>
      </c>
      <c r="DT70" s="105">
        <f t="shared" si="144"/>
        <v>0</v>
      </c>
      <c r="DU70" s="105">
        <f t="shared" si="144"/>
        <v>0</v>
      </c>
      <c r="DV70" s="105">
        <f t="shared" si="144"/>
        <v>0</v>
      </c>
      <c r="DW70" s="105">
        <f t="shared" si="144"/>
        <v>0</v>
      </c>
      <c r="DX70" s="105">
        <f t="shared" si="142"/>
        <v>0</v>
      </c>
      <c r="DY70" s="105">
        <f t="shared" si="142"/>
        <v>0</v>
      </c>
      <c r="DZ70" s="105">
        <f t="shared" si="142"/>
        <v>0</v>
      </c>
      <c r="EA70" s="105">
        <f t="shared" si="142"/>
        <v>0</v>
      </c>
      <c r="EB70" s="105">
        <f t="shared" si="142"/>
        <v>0</v>
      </c>
      <c r="EC70" s="105">
        <f t="shared" si="142"/>
        <v>0</v>
      </c>
      <c r="ED70" s="105">
        <f t="shared" si="142"/>
        <v>0</v>
      </c>
      <c r="EE70" s="105">
        <f t="shared" si="142"/>
        <v>0</v>
      </c>
      <c r="EF70" s="105">
        <f t="shared" si="148"/>
        <v>0</v>
      </c>
      <c r="EG70" s="105">
        <f t="shared" si="148"/>
        <v>0</v>
      </c>
      <c r="EH70" s="105">
        <f t="shared" si="148"/>
        <v>0</v>
      </c>
      <c r="EI70" s="105">
        <f t="shared" si="148"/>
        <v>0</v>
      </c>
      <c r="EJ70" s="105">
        <f t="shared" si="148"/>
        <v>0</v>
      </c>
      <c r="EK70" s="105">
        <f t="shared" si="148"/>
        <v>0</v>
      </c>
      <c r="EL70" s="105">
        <f t="shared" si="148"/>
        <v>0</v>
      </c>
      <c r="EM70" s="105">
        <f t="shared" si="148"/>
        <v>0</v>
      </c>
      <c r="EN70" s="105">
        <f t="shared" si="148"/>
        <v>0</v>
      </c>
      <c r="EO70" s="105">
        <f t="shared" si="148"/>
        <v>0</v>
      </c>
      <c r="EP70" s="105">
        <f t="shared" si="148"/>
        <v>0</v>
      </c>
      <c r="EQ70" s="105">
        <f t="shared" si="148"/>
        <v>0</v>
      </c>
      <c r="ER70" s="105">
        <f t="shared" si="148"/>
        <v>0</v>
      </c>
      <c r="ES70" s="105">
        <f t="shared" si="148"/>
        <v>0</v>
      </c>
      <c r="ET70" s="105">
        <f t="shared" si="148"/>
        <v>0</v>
      </c>
      <c r="EU70" s="105">
        <f t="shared" si="148"/>
        <v>0</v>
      </c>
      <c r="EV70" s="105">
        <f t="shared" si="148"/>
        <v>0</v>
      </c>
      <c r="EW70" s="105">
        <f t="shared" si="148"/>
        <v>0</v>
      </c>
      <c r="EX70" s="105">
        <f t="shared" si="148"/>
        <v>0</v>
      </c>
      <c r="EY70" s="105">
        <f t="shared" si="148"/>
        <v>0</v>
      </c>
      <c r="EZ70" s="105">
        <f t="shared" si="148"/>
        <v>0</v>
      </c>
      <c r="FA70" s="105">
        <f t="shared" si="148"/>
        <v>0</v>
      </c>
      <c r="FB70" s="105">
        <f t="shared" si="148"/>
        <v>0</v>
      </c>
      <c r="FC70" s="105">
        <f t="shared" si="148"/>
        <v>0</v>
      </c>
      <c r="FE70" s="114" t="s">
        <v>108</v>
      </c>
      <c r="FF70" s="82" t="s">
        <v>2</v>
      </c>
      <c r="FG70" s="82" t="s">
        <v>6</v>
      </c>
      <c r="FH70" s="125" t="s">
        <v>3</v>
      </c>
      <c r="FI70" s="125" t="s">
        <v>4</v>
      </c>
      <c r="FJ70" s="126" t="s">
        <v>5</v>
      </c>
      <c r="FL70" s="116" t="str">
        <f>FF11</f>
        <v>Mexique</v>
      </c>
      <c r="FM70" s="200"/>
      <c r="FN70" s="215"/>
      <c r="FO70" s="204"/>
      <c r="FP70" s="206"/>
      <c r="FQ70" s="2"/>
      <c r="FR70" s="10"/>
      <c r="FS70" s="11"/>
      <c r="FT70" s="2"/>
      <c r="FU70" s="2"/>
      <c r="FV70" s="2"/>
      <c r="FW70" s="2"/>
      <c r="FX70" s="178" t="s">
        <v>228</v>
      </c>
      <c r="FY70" s="11"/>
      <c r="FZ70" s="2"/>
      <c r="GA70" s="2"/>
      <c r="GC70" s="2"/>
      <c r="GD70" s="2"/>
      <c r="GE70" s="2"/>
      <c r="GF70" s="2"/>
      <c r="GG70" s="2"/>
      <c r="GH70" s="2"/>
      <c r="GI70" s="2"/>
      <c r="GJ70" s="9"/>
      <c r="GK70" s="11"/>
      <c r="GL70" s="2"/>
      <c r="GM70" s="2"/>
    </row>
    <row r="71" spans="2:195" ht="18" customHeight="1" x14ac:dyDescent="0.2">
      <c r="B71" s="48" t="s">
        <v>129</v>
      </c>
      <c r="C71" s="48" t="s">
        <v>130</v>
      </c>
      <c r="D71" s="2"/>
      <c r="E71" s="224"/>
      <c r="F71" s="48" t="str">
        <f>VLOOKUP(B71,Paramètres!$C$10:$D$57,2,0)</f>
        <v>Ouzbékistan</v>
      </c>
      <c r="G71" s="65"/>
      <c r="H71" s="66"/>
      <c r="I71" s="48" t="str">
        <f>VLOOKUP(C71,Paramètres!$C$10:$D$57,2,0)</f>
        <v>Colombie</v>
      </c>
      <c r="J71" s="174">
        <v>46190</v>
      </c>
      <c r="K71" s="92" t="s">
        <v>183</v>
      </c>
      <c r="L71" s="49" t="str">
        <f t="shared" si="128"/>
        <v>Non joué</v>
      </c>
      <c r="M71" s="7"/>
      <c r="N71" s="105">
        <f t="shared" si="146"/>
        <v>0</v>
      </c>
      <c r="O71" s="105">
        <f t="shared" si="146"/>
        <v>0</v>
      </c>
      <c r="P71" s="105">
        <f t="shared" si="146"/>
        <v>0</v>
      </c>
      <c r="Q71" s="105">
        <f t="shared" si="146"/>
        <v>0</v>
      </c>
      <c r="R71" s="105">
        <f t="shared" si="146"/>
        <v>0</v>
      </c>
      <c r="S71" s="105">
        <f t="shared" si="146"/>
        <v>0</v>
      </c>
      <c r="T71" s="105">
        <f t="shared" si="146"/>
        <v>0</v>
      </c>
      <c r="U71" s="105">
        <f t="shared" si="146"/>
        <v>0</v>
      </c>
      <c r="V71" s="105">
        <f t="shared" si="146"/>
        <v>0</v>
      </c>
      <c r="W71" s="105">
        <f t="shared" si="146"/>
        <v>0</v>
      </c>
      <c r="X71" s="105">
        <f t="shared" si="146"/>
        <v>0</v>
      </c>
      <c r="Y71" s="105">
        <f t="shared" si="146"/>
        <v>0</v>
      </c>
      <c r="Z71" s="105">
        <f t="shared" si="146"/>
        <v>0</v>
      </c>
      <c r="AA71" s="105">
        <f t="shared" si="146"/>
        <v>0</v>
      </c>
      <c r="AB71" s="105">
        <f t="shared" si="146"/>
        <v>0</v>
      </c>
      <c r="AC71" s="105">
        <f t="shared" si="145"/>
        <v>0</v>
      </c>
      <c r="AD71" s="105">
        <f t="shared" si="136"/>
        <v>0</v>
      </c>
      <c r="AE71" s="105">
        <f t="shared" si="136"/>
        <v>0</v>
      </c>
      <c r="AF71" s="105">
        <f t="shared" si="136"/>
        <v>0</v>
      </c>
      <c r="AG71" s="105">
        <f t="shared" si="136"/>
        <v>0</v>
      </c>
      <c r="AH71" s="105">
        <f t="shared" si="136"/>
        <v>0</v>
      </c>
      <c r="AI71" s="105">
        <f t="shared" si="136"/>
        <v>0</v>
      </c>
      <c r="AJ71" s="105">
        <f t="shared" si="136"/>
        <v>0</v>
      </c>
      <c r="AK71" s="105">
        <f t="shared" si="136"/>
        <v>0</v>
      </c>
      <c r="AL71" s="105">
        <f t="shared" si="149"/>
        <v>0</v>
      </c>
      <c r="AM71" s="105">
        <f t="shared" si="149"/>
        <v>0</v>
      </c>
      <c r="AN71" s="105">
        <f t="shared" si="149"/>
        <v>0</v>
      </c>
      <c r="AO71" s="105">
        <f t="shared" si="149"/>
        <v>0</v>
      </c>
      <c r="AP71" s="105">
        <f t="shared" si="149"/>
        <v>0</v>
      </c>
      <c r="AQ71" s="105">
        <f t="shared" si="149"/>
        <v>0</v>
      </c>
      <c r="AR71" s="105">
        <f t="shared" si="149"/>
        <v>0</v>
      </c>
      <c r="AS71" s="105">
        <f t="shared" si="149"/>
        <v>0</v>
      </c>
      <c r="AT71" s="105">
        <f t="shared" si="149"/>
        <v>0</v>
      </c>
      <c r="AU71" s="105">
        <f t="shared" si="149"/>
        <v>0</v>
      </c>
      <c r="AV71" s="105">
        <f t="shared" si="149"/>
        <v>0</v>
      </c>
      <c r="AW71" s="105">
        <f t="shared" si="149"/>
        <v>0</v>
      </c>
      <c r="AX71" s="105">
        <f t="shared" si="149"/>
        <v>0</v>
      </c>
      <c r="AY71" s="105">
        <f t="shared" si="149"/>
        <v>0</v>
      </c>
      <c r="AZ71" s="105">
        <f t="shared" si="149"/>
        <v>0</v>
      </c>
      <c r="BA71" s="105">
        <f t="shared" si="149"/>
        <v>0</v>
      </c>
      <c r="BB71" s="105">
        <f t="shared" si="149"/>
        <v>0</v>
      </c>
      <c r="BC71" s="105">
        <f t="shared" si="149"/>
        <v>0</v>
      </c>
      <c r="BD71" s="105">
        <f t="shared" si="149"/>
        <v>0</v>
      </c>
      <c r="BE71" s="105">
        <f t="shared" si="149"/>
        <v>0</v>
      </c>
      <c r="BF71" s="105">
        <f t="shared" si="149"/>
        <v>0</v>
      </c>
      <c r="BG71" s="105">
        <f t="shared" si="149"/>
        <v>0</v>
      </c>
      <c r="BH71" s="105">
        <f t="shared" si="149"/>
        <v>0</v>
      </c>
      <c r="BI71" s="105">
        <f t="shared" si="149"/>
        <v>0</v>
      </c>
      <c r="BJ71" s="108"/>
      <c r="BK71" s="105">
        <f t="shared" si="143"/>
        <v>0</v>
      </c>
      <c r="BL71" s="105">
        <f t="shared" si="143"/>
        <v>0</v>
      </c>
      <c r="BM71" s="105">
        <f t="shared" si="143"/>
        <v>0</v>
      </c>
      <c r="BN71" s="105">
        <f t="shared" si="143"/>
        <v>0</v>
      </c>
      <c r="BO71" s="105">
        <f t="shared" si="143"/>
        <v>0</v>
      </c>
      <c r="BP71" s="105">
        <f t="shared" si="143"/>
        <v>0</v>
      </c>
      <c r="BQ71" s="105">
        <f t="shared" si="143"/>
        <v>0</v>
      </c>
      <c r="BR71" s="105">
        <f t="shared" si="143"/>
        <v>0</v>
      </c>
      <c r="BS71" s="105">
        <f t="shared" si="143"/>
        <v>0</v>
      </c>
      <c r="BT71" s="105">
        <f t="shared" si="143"/>
        <v>0</v>
      </c>
      <c r="BU71" s="105">
        <f t="shared" si="143"/>
        <v>0</v>
      </c>
      <c r="BV71" s="105">
        <f t="shared" si="143"/>
        <v>0</v>
      </c>
      <c r="BW71" s="105">
        <f t="shared" si="143"/>
        <v>0</v>
      </c>
      <c r="BX71" s="105">
        <f t="shared" si="143"/>
        <v>0</v>
      </c>
      <c r="BY71" s="105">
        <f t="shared" si="143"/>
        <v>0</v>
      </c>
      <c r="BZ71" s="105">
        <f t="shared" si="143"/>
        <v>0</v>
      </c>
      <c r="CA71" s="105">
        <f t="shared" si="141"/>
        <v>0</v>
      </c>
      <c r="CB71" s="105">
        <f t="shared" si="141"/>
        <v>0</v>
      </c>
      <c r="CC71" s="105">
        <f t="shared" si="141"/>
        <v>0</v>
      </c>
      <c r="CD71" s="105">
        <f t="shared" si="141"/>
        <v>0</v>
      </c>
      <c r="CE71" s="105">
        <f t="shared" si="141"/>
        <v>0</v>
      </c>
      <c r="CF71" s="105">
        <f t="shared" si="141"/>
        <v>0</v>
      </c>
      <c r="CG71" s="105">
        <f t="shared" si="141"/>
        <v>0</v>
      </c>
      <c r="CH71" s="105">
        <f t="shared" si="141"/>
        <v>0</v>
      </c>
      <c r="CI71" s="105">
        <f t="shared" si="147"/>
        <v>0</v>
      </c>
      <c r="CJ71" s="105">
        <f t="shared" si="147"/>
        <v>0</v>
      </c>
      <c r="CK71" s="105">
        <f t="shared" si="147"/>
        <v>0</v>
      </c>
      <c r="CL71" s="105">
        <f t="shared" si="147"/>
        <v>0</v>
      </c>
      <c r="CM71" s="105">
        <f t="shared" si="147"/>
        <v>0</v>
      </c>
      <c r="CN71" s="105">
        <f t="shared" si="147"/>
        <v>0</v>
      </c>
      <c r="CO71" s="105">
        <f t="shared" si="147"/>
        <v>0</v>
      </c>
      <c r="CP71" s="105">
        <f t="shared" si="147"/>
        <v>0</v>
      </c>
      <c r="CQ71" s="105">
        <f t="shared" si="147"/>
        <v>0</v>
      </c>
      <c r="CR71" s="105">
        <f t="shared" si="147"/>
        <v>0</v>
      </c>
      <c r="CS71" s="105">
        <f t="shared" si="147"/>
        <v>0</v>
      </c>
      <c r="CT71" s="105">
        <f t="shared" si="147"/>
        <v>0</v>
      </c>
      <c r="CU71" s="105">
        <f t="shared" si="147"/>
        <v>0</v>
      </c>
      <c r="CV71" s="105">
        <f t="shared" si="147"/>
        <v>0</v>
      </c>
      <c r="CW71" s="105">
        <f t="shared" si="147"/>
        <v>0</v>
      </c>
      <c r="CX71" s="105">
        <f t="shared" si="147"/>
        <v>0</v>
      </c>
      <c r="CY71" s="105">
        <f t="shared" si="147"/>
        <v>0</v>
      </c>
      <c r="CZ71" s="105">
        <f t="shared" si="147"/>
        <v>0</v>
      </c>
      <c r="DA71" s="105">
        <f t="shared" si="147"/>
        <v>0</v>
      </c>
      <c r="DB71" s="105">
        <f t="shared" si="147"/>
        <v>0</v>
      </c>
      <c r="DC71" s="105">
        <f t="shared" si="147"/>
        <v>0</v>
      </c>
      <c r="DD71" s="105">
        <f t="shared" si="147"/>
        <v>0</v>
      </c>
      <c r="DE71" s="105">
        <f t="shared" si="147"/>
        <v>0</v>
      </c>
      <c r="DF71" s="105">
        <f t="shared" si="147"/>
        <v>0</v>
      </c>
      <c r="DG71" s="108"/>
      <c r="DH71" s="105">
        <f t="shared" si="144"/>
        <v>0</v>
      </c>
      <c r="DI71" s="105">
        <f t="shared" si="144"/>
        <v>0</v>
      </c>
      <c r="DJ71" s="105">
        <f t="shared" si="144"/>
        <v>0</v>
      </c>
      <c r="DK71" s="105">
        <f t="shared" si="144"/>
        <v>0</v>
      </c>
      <c r="DL71" s="105">
        <f t="shared" si="144"/>
        <v>0</v>
      </c>
      <c r="DM71" s="105">
        <f t="shared" si="144"/>
        <v>0</v>
      </c>
      <c r="DN71" s="105">
        <f t="shared" si="144"/>
        <v>0</v>
      </c>
      <c r="DO71" s="105">
        <f t="shared" si="144"/>
        <v>0</v>
      </c>
      <c r="DP71" s="105">
        <f t="shared" si="144"/>
        <v>0</v>
      </c>
      <c r="DQ71" s="105">
        <f t="shared" si="144"/>
        <v>0</v>
      </c>
      <c r="DR71" s="105">
        <f t="shared" si="144"/>
        <v>0</v>
      </c>
      <c r="DS71" s="105">
        <f t="shared" si="144"/>
        <v>0</v>
      </c>
      <c r="DT71" s="105">
        <f t="shared" si="144"/>
        <v>0</v>
      </c>
      <c r="DU71" s="105">
        <f t="shared" si="144"/>
        <v>0</v>
      </c>
      <c r="DV71" s="105">
        <f t="shared" si="144"/>
        <v>0</v>
      </c>
      <c r="DW71" s="105">
        <f t="shared" si="144"/>
        <v>0</v>
      </c>
      <c r="DX71" s="105">
        <f t="shared" si="142"/>
        <v>0</v>
      </c>
      <c r="DY71" s="105">
        <f t="shared" si="142"/>
        <v>0</v>
      </c>
      <c r="DZ71" s="105">
        <f t="shared" si="142"/>
        <v>0</v>
      </c>
      <c r="EA71" s="105">
        <f t="shared" si="142"/>
        <v>0</v>
      </c>
      <c r="EB71" s="105">
        <f t="shared" si="142"/>
        <v>0</v>
      </c>
      <c r="EC71" s="105">
        <f t="shared" si="142"/>
        <v>0</v>
      </c>
      <c r="ED71" s="105">
        <f t="shared" si="142"/>
        <v>0</v>
      </c>
      <c r="EE71" s="105">
        <f t="shared" si="142"/>
        <v>0</v>
      </c>
      <c r="EF71" s="105">
        <f t="shared" si="148"/>
        <v>0</v>
      </c>
      <c r="EG71" s="105">
        <f t="shared" si="148"/>
        <v>0</v>
      </c>
      <c r="EH71" s="105">
        <f t="shared" si="148"/>
        <v>0</v>
      </c>
      <c r="EI71" s="105">
        <f t="shared" si="148"/>
        <v>0</v>
      </c>
      <c r="EJ71" s="105">
        <f t="shared" si="148"/>
        <v>0</v>
      </c>
      <c r="EK71" s="105">
        <f t="shared" si="148"/>
        <v>0</v>
      </c>
      <c r="EL71" s="105">
        <f t="shared" si="148"/>
        <v>0</v>
      </c>
      <c r="EM71" s="105">
        <f t="shared" si="148"/>
        <v>0</v>
      </c>
      <c r="EN71" s="105">
        <f t="shared" si="148"/>
        <v>0</v>
      </c>
      <c r="EO71" s="105">
        <f t="shared" si="148"/>
        <v>0</v>
      </c>
      <c r="EP71" s="105">
        <f t="shared" si="148"/>
        <v>0</v>
      </c>
      <c r="EQ71" s="105">
        <f t="shared" si="148"/>
        <v>0</v>
      </c>
      <c r="ER71" s="105">
        <f t="shared" si="148"/>
        <v>0</v>
      </c>
      <c r="ES71" s="105">
        <f t="shared" si="148"/>
        <v>0</v>
      </c>
      <c r="ET71" s="105">
        <f t="shared" si="148"/>
        <v>0</v>
      </c>
      <c r="EU71" s="105">
        <f t="shared" si="148"/>
        <v>0</v>
      </c>
      <c r="EV71" s="105">
        <f t="shared" si="148"/>
        <v>0</v>
      </c>
      <c r="EW71" s="105">
        <f t="shared" si="148"/>
        <v>0</v>
      </c>
      <c r="EX71" s="105">
        <f t="shared" si="148"/>
        <v>0</v>
      </c>
      <c r="EY71" s="105">
        <f t="shared" si="148"/>
        <v>0</v>
      </c>
      <c r="EZ71" s="105">
        <f t="shared" si="148"/>
        <v>0</v>
      </c>
      <c r="FA71" s="105">
        <f t="shared" si="148"/>
        <v>0</v>
      </c>
      <c r="FB71" s="105">
        <f t="shared" si="148"/>
        <v>0</v>
      </c>
      <c r="FC71" s="105">
        <f t="shared" si="148"/>
        <v>0</v>
      </c>
      <c r="FE71" s="113">
        <v>1</v>
      </c>
      <c r="FF71" s="77" t="str">
        <f>Paramètres!O50</f>
        <v>Portugal</v>
      </c>
      <c r="FG71" s="76">
        <f>Paramètres!P50</f>
        <v>0</v>
      </c>
      <c r="FH71" s="80">
        <f>Paramètres!Q50</f>
        <v>0</v>
      </c>
      <c r="FI71" s="80">
        <f>Paramètres!R50</f>
        <v>0</v>
      </c>
      <c r="FJ71" s="80">
        <f>Paramètres!S50</f>
        <v>0</v>
      </c>
      <c r="FL71" s="117" t="s">
        <v>166</v>
      </c>
      <c r="FM71" s="200"/>
      <c r="FN71" s="215"/>
      <c r="FO71" s="204">
        <f>FM71+FN71/10</f>
        <v>0</v>
      </c>
      <c r="FP71" s="206">
        <f>FL72</f>
        <v>0</v>
      </c>
      <c r="FQ71" s="2"/>
      <c r="FR71" s="38"/>
      <c r="FS71" s="8" t="s">
        <v>0</v>
      </c>
      <c r="FT71" s="4" t="s">
        <v>1</v>
      </c>
      <c r="FU71" s="8" t="s">
        <v>70</v>
      </c>
      <c r="FV71" s="8" t="s">
        <v>71</v>
      </c>
      <c r="FW71" s="2"/>
      <c r="FX71" s="9"/>
      <c r="FY71" s="11"/>
      <c r="FZ71" s="2"/>
      <c r="GA71" s="2"/>
      <c r="GC71" s="2"/>
      <c r="GD71" s="2"/>
      <c r="GE71" s="2"/>
      <c r="GF71" s="2"/>
      <c r="GG71" s="2"/>
      <c r="GH71" s="2"/>
      <c r="GI71" s="2"/>
      <c r="GJ71" s="9"/>
      <c r="GK71" s="11"/>
      <c r="GL71" s="2"/>
      <c r="GM71" s="2"/>
    </row>
    <row r="72" spans="2:195" ht="18" customHeight="1" x14ac:dyDescent="0.2">
      <c r="B72" s="48" t="s">
        <v>127</v>
      </c>
      <c r="C72" s="48" t="s">
        <v>129</v>
      </c>
      <c r="D72" s="2"/>
      <c r="E72" s="224"/>
      <c r="F72" s="48" t="str">
        <f>VLOOKUP(B72,Paramètres!$C$10:$D$57,2,0)</f>
        <v>Portugal</v>
      </c>
      <c r="G72" s="65"/>
      <c r="H72" s="66"/>
      <c r="I72" s="48" t="str">
        <f>VLOOKUP(C72,Paramètres!$C$10:$D$57,2,0)</f>
        <v>Ouzbékistan</v>
      </c>
      <c r="J72" s="175">
        <v>46196</v>
      </c>
      <c r="K72" s="92" t="s">
        <v>198</v>
      </c>
      <c r="L72" s="49" t="str">
        <f t="shared" si="128"/>
        <v>Non joué</v>
      </c>
      <c r="M72" s="7"/>
      <c r="N72" s="105">
        <f t="shared" si="146"/>
        <v>0</v>
      </c>
      <c r="O72" s="105">
        <f t="shared" si="146"/>
        <v>0</v>
      </c>
      <c r="P72" s="105">
        <f t="shared" si="146"/>
        <v>0</v>
      </c>
      <c r="Q72" s="105">
        <f t="shared" si="146"/>
        <v>0</v>
      </c>
      <c r="R72" s="105">
        <f t="shared" si="146"/>
        <v>0</v>
      </c>
      <c r="S72" s="105">
        <f t="shared" si="146"/>
        <v>0</v>
      </c>
      <c r="T72" s="105">
        <f t="shared" si="146"/>
        <v>0</v>
      </c>
      <c r="U72" s="105">
        <f t="shared" si="146"/>
        <v>0</v>
      </c>
      <c r="V72" s="105">
        <f t="shared" si="146"/>
        <v>0</v>
      </c>
      <c r="W72" s="105">
        <f t="shared" si="146"/>
        <v>0</v>
      </c>
      <c r="X72" s="105">
        <f t="shared" si="146"/>
        <v>0</v>
      </c>
      <c r="Y72" s="105">
        <f t="shared" si="146"/>
        <v>0</v>
      </c>
      <c r="Z72" s="105">
        <f t="shared" si="146"/>
        <v>0</v>
      </c>
      <c r="AA72" s="105">
        <f t="shared" si="146"/>
        <v>0</v>
      </c>
      <c r="AB72" s="105">
        <f t="shared" si="146"/>
        <v>0</v>
      </c>
      <c r="AC72" s="105">
        <f t="shared" si="145"/>
        <v>0</v>
      </c>
      <c r="AD72" s="105">
        <f t="shared" si="136"/>
        <v>0</v>
      </c>
      <c r="AE72" s="105">
        <f t="shared" si="136"/>
        <v>0</v>
      </c>
      <c r="AF72" s="105">
        <f t="shared" si="136"/>
        <v>0</v>
      </c>
      <c r="AG72" s="105">
        <f t="shared" si="136"/>
        <v>0</v>
      </c>
      <c r="AH72" s="105">
        <f t="shared" si="136"/>
        <v>0</v>
      </c>
      <c r="AI72" s="105">
        <f t="shared" si="136"/>
        <v>0</v>
      </c>
      <c r="AJ72" s="105">
        <f t="shared" si="136"/>
        <v>0</v>
      </c>
      <c r="AK72" s="105">
        <f t="shared" si="136"/>
        <v>0</v>
      </c>
      <c r="AL72" s="105">
        <f t="shared" si="149"/>
        <v>0</v>
      </c>
      <c r="AM72" s="105">
        <f t="shared" si="149"/>
        <v>0</v>
      </c>
      <c r="AN72" s="105">
        <f t="shared" si="149"/>
        <v>0</v>
      </c>
      <c r="AO72" s="105">
        <f t="shared" si="149"/>
        <v>0</v>
      </c>
      <c r="AP72" s="105">
        <f t="shared" si="149"/>
        <v>0</v>
      </c>
      <c r="AQ72" s="105">
        <f t="shared" si="149"/>
        <v>0</v>
      </c>
      <c r="AR72" s="105">
        <f t="shared" si="149"/>
        <v>0</v>
      </c>
      <c r="AS72" s="105">
        <f t="shared" si="149"/>
        <v>0</v>
      </c>
      <c r="AT72" s="105">
        <f t="shared" si="149"/>
        <v>0</v>
      </c>
      <c r="AU72" s="105">
        <f t="shared" si="149"/>
        <v>0</v>
      </c>
      <c r="AV72" s="105">
        <f t="shared" si="149"/>
        <v>0</v>
      </c>
      <c r="AW72" s="105">
        <f t="shared" si="149"/>
        <v>0</v>
      </c>
      <c r="AX72" s="105">
        <f t="shared" si="149"/>
        <v>0</v>
      </c>
      <c r="AY72" s="105">
        <f t="shared" si="149"/>
        <v>0</v>
      </c>
      <c r="AZ72" s="105">
        <f t="shared" si="149"/>
        <v>0</v>
      </c>
      <c r="BA72" s="105">
        <f t="shared" si="149"/>
        <v>0</v>
      </c>
      <c r="BB72" s="105">
        <f t="shared" si="149"/>
        <v>0</v>
      </c>
      <c r="BC72" s="105">
        <f t="shared" si="149"/>
        <v>0</v>
      </c>
      <c r="BD72" s="105">
        <f t="shared" si="149"/>
        <v>0</v>
      </c>
      <c r="BE72" s="105">
        <f t="shared" si="149"/>
        <v>0</v>
      </c>
      <c r="BF72" s="105">
        <f t="shared" si="149"/>
        <v>0</v>
      </c>
      <c r="BG72" s="105">
        <f t="shared" si="149"/>
        <v>0</v>
      </c>
      <c r="BH72" s="105">
        <f t="shared" si="149"/>
        <v>0</v>
      </c>
      <c r="BI72" s="105">
        <f t="shared" si="149"/>
        <v>0</v>
      </c>
      <c r="BJ72" s="108"/>
      <c r="BK72" s="105">
        <f t="shared" si="143"/>
        <v>0</v>
      </c>
      <c r="BL72" s="105">
        <f t="shared" si="143"/>
        <v>0</v>
      </c>
      <c r="BM72" s="105">
        <f t="shared" si="143"/>
        <v>0</v>
      </c>
      <c r="BN72" s="105">
        <f t="shared" si="143"/>
        <v>0</v>
      </c>
      <c r="BO72" s="105">
        <f t="shared" si="143"/>
        <v>0</v>
      </c>
      <c r="BP72" s="105">
        <f t="shared" si="143"/>
        <v>0</v>
      </c>
      <c r="BQ72" s="105">
        <f t="shared" si="143"/>
        <v>0</v>
      </c>
      <c r="BR72" s="105">
        <f t="shared" si="143"/>
        <v>0</v>
      </c>
      <c r="BS72" s="105">
        <f t="shared" si="143"/>
        <v>0</v>
      </c>
      <c r="BT72" s="105">
        <f t="shared" si="143"/>
        <v>0</v>
      </c>
      <c r="BU72" s="105">
        <f t="shared" si="143"/>
        <v>0</v>
      </c>
      <c r="BV72" s="105">
        <f t="shared" si="143"/>
        <v>0</v>
      </c>
      <c r="BW72" s="105">
        <f t="shared" si="143"/>
        <v>0</v>
      </c>
      <c r="BX72" s="105">
        <f t="shared" si="143"/>
        <v>0</v>
      </c>
      <c r="BY72" s="105">
        <f t="shared" si="143"/>
        <v>0</v>
      </c>
      <c r="BZ72" s="105">
        <f t="shared" si="143"/>
        <v>0</v>
      </c>
      <c r="CA72" s="105">
        <f t="shared" si="141"/>
        <v>0</v>
      </c>
      <c r="CB72" s="105">
        <f t="shared" si="141"/>
        <v>0</v>
      </c>
      <c r="CC72" s="105">
        <f t="shared" si="141"/>
        <v>0</v>
      </c>
      <c r="CD72" s="105">
        <f t="shared" si="141"/>
        <v>0</v>
      </c>
      <c r="CE72" s="105">
        <f t="shared" si="141"/>
        <v>0</v>
      </c>
      <c r="CF72" s="105">
        <f t="shared" si="141"/>
        <v>0</v>
      </c>
      <c r="CG72" s="105">
        <f t="shared" si="141"/>
        <v>0</v>
      </c>
      <c r="CH72" s="105">
        <f t="shared" si="141"/>
        <v>0</v>
      </c>
      <c r="CI72" s="105">
        <f t="shared" si="147"/>
        <v>0</v>
      </c>
      <c r="CJ72" s="105">
        <f t="shared" si="147"/>
        <v>0</v>
      </c>
      <c r="CK72" s="105">
        <f t="shared" si="147"/>
        <v>0</v>
      </c>
      <c r="CL72" s="105">
        <f t="shared" si="147"/>
        <v>0</v>
      </c>
      <c r="CM72" s="105">
        <f t="shared" si="147"/>
        <v>0</v>
      </c>
      <c r="CN72" s="105">
        <f t="shared" si="147"/>
        <v>0</v>
      </c>
      <c r="CO72" s="105">
        <f t="shared" si="147"/>
        <v>0</v>
      </c>
      <c r="CP72" s="105">
        <f t="shared" si="147"/>
        <v>0</v>
      </c>
      <c r="CQ72" s="105">
        <f t="shared" si="147"/>
        <v>0</v>
      </c>
      <c r="CR72" s="105">
        <f t="shared" si="147"/>
        <v>0</v>
      </c>
      <c r="CS72" s="105">
        <f t="shared" si="147"/>
        <v>0</v>
      </c>
      <c r="CT72" s="105">
        <f t="shared" si="147"/>
        <v>0</v>
      </c>
      <c r="CU72" s="105">
        <f t="shared" si="147"/>
        <v>0</v>
      </c>
      <c r="CV72" s="105">
        <f t="shared" si="147"/>
        <v>0</v>
      </c>
      <c r="CW72" s="105">
        <f t="shared" si="147"/>
        <v>0</v>
      </c>
      <c r="CX72" s="105">
        <f t="shared" si="147"/>
        <v>0</v>
      </c>
      <c r="CY72" s="105">
        <f t="shared" si="147"/>
        <v>0</v>
      </c>
      <c r="CZ72" s="105">
        <f t="shared" si="147"/>
        <v>0</v>
      </c>
      <c r="DA72" s="105">
        <f t="shared" si="147"/>
        <v>0</v>
      </c>
      <c r="DB72" s="105">
        <f t="shared" si="147"/>
        <v>0</v>
      </c>
      <c r="DC72" s="105">
        <f t="shared" si="147"/>
        <v>0</v>
      </c>
      <c r="DD72" s="105">
        <f t="shared" si="147"/>
        <v>0</v>
      </c>
      <c r="DE72" s="105">
        <f t="shared" si="147"/>
        <v>0</v>
      </c>
      <c r="DF72" s="105">
        <f t="shared" si="147"/>
        <v>0</v>
      </c>
      <c r="DG72" s="108"/>
      <c r="DH72" s="105">
        <f t="shared" si="144"/>
        <v>0</v>
      </c>
      <c r="DI72" s="105">
        <f t="shared" si="144"/>
        <v>0</v>
      </c>
      <c r="DJ72" s="105">
        <f t="shared" si="144"/>
        <v>0</v>
      </c>
      <c r="DK72" s="105">
        <f t="shared" si="144"/>
        <v>0</v>
      </c>
      <c r="DL72" s="105">
        <f t="shared" si="144"/>
        <v>0</v>
      </c>
      <c r="DM72" s="105">
        <f t="shared" si="144"/>
        <v>0</v>
      </c>
      <c r="DN72" s="105">
        <f t="shared" si="144"/>
        <v>0</v>
      </c>
      <c r="DO72" s="105">
        <f t="shared" si="144"/>
        <v>0</v>
      </c>
      <c r="DP72" s="105">
        <f t="shared" si="144"/>
        <v>0</v>
      </c>
      <c r="DQ72" s="105">
        <f t="shared" si="144"/>
        <v>0</v>
      </c>
      <c r="DR72" s="105">
        <f t="shared" si="144"/>
        <v>0</v>
      </c>
      <c r="DS72" s="105">
        <f t="shared" si="144"/>
        <v>0</v>
      </c>
      <c r="DT72" s="105">
        <f t="shared" si="144"/>
        <v>0</v>
      </c>
      <c r="DU72" s="105">
        <f t="shared" si="144"/>
        <v>0</v>
      </c>
      <c r="DV72" s="105">
        <f t="shared" si="144"/>
        <v>0</v>
      </c>
      <c r="DW72" s="105">
        <f t="shared" si="144"/>
        <v>0</v>
      </c>
      <c r="DX72" s="105">
        <f t="shared" si="142"/>
        <v>0</v>
      </c>
      <c r="DY72" s="105">
        <f t="shared" si="142"/>
        <v>0</v>
      </c>
      <c r="DZ72" s="105">
        <f t="shared" si="142"/>
        <v>0</v>
      </c>
      <c r="EA72" s="105">
        <f t="shared" si="142"/>
        <v>0</v>
      </c>
      <c r="EB72" s="105">
        <f t="shared" si="142"/>
        <v>0</v>
      </c>
      <c r="EC72" s="105">
        <f t="shared" si="142"/>
        <v>0</v>
      </c>
      <c r="ED72" s="105">
        <f t="shared" si="142"/>
        <v>0</v>
      </c>
      <c r="EE72" s="105">
        <f t="shared" si="142"/>
        <v>0</v>
      </c>
      <c r="EF72" s="105">
        <f t="shared" si="148"/>
        <v>0</v>
      </c>
      <c r="EG72" s="105">
        <f t="shared" si="148"/>
        <v>0</v>
      </c>
      <c r="EH72" s="105">
        <f t="shared" si="148"/>
        <v>0</v>
      </c>
      <c r="EI72" s="105">
        <f t="shared" si="148"/>
        <v>0</v>
      </c>
      <c r="EJ72" s="105">
        <f t="shared" si="148"/>
        <v>0</v>
      </c>
      <c r="EK72" s="105">
        <f t="shared" si="148"/>
        <v>0</v>
      </c>
      <c r="EL72" s="105">
        <f t="shared" si="148"/>
        <v>0</v>
      </c>
      <c r="EM72" s="105">
        <f t="shared" si="148"/>
        <v>0</v>
      </c>
      <c r="EN72" s="105">
        <f t="shared" si="148"/>
        <v>0</v>
      </c>
      <c r="EO72" s="105">
        <f t="shared" si="148"/>
        <v>0</v>
      </c>
      <c r="EP72" s="105">
        <f t="shared" si="148"/>
        <v>0</v>
      </c>
      <c r="EQ72" s="105">
        <f t="shared" si="148"/>
        <v>0</v>
      </c>
      <c r="ER72" s="105">
        <f t="shared" si="148"/>
        <v>0</v>
      </c>
      <c r="ES72" s="105">
        <f t="shared" si="148"/>
        <v>0</v>
      </c>
      <c r="ET72" s="105">
        <f t="shared" si="148"/>
        <v>0</v>
      </c>
      <c r="EU72" s="105">
        <f t="shared" si="148"/>
        <v>0</v>
      </c>
      <c r="EV72" s="105">
        <f t="shared" si="148"/>
        <v>0</v>
      </c>
      <c r="EW72" s="105">
        <f t="shared" si="148"/>
        <v>0</v>
      </c>
      <c r="EX72" s="105">
        <f t="shared" si="148"/>
        <v>0</v>
      </c>
      <c r="EY72" s="105">
        <f t="shared" si="148"/>
        <v>0</v>
      </c>
      <c r="EZ72" s="105">
        <f t="shared" si="148"/>
        <v>0</v>
      </c>
      <c r="FA72" s="105">
        <f t="shared" si="148"/>
        <v>0</v>
      </c>
      <c r="FB72" s="105">
        <f t="shared" si="148"/>
        <v>0</v>
      </c>
      <c r="FC72" s="105">
        <f t="shared" si="148"/>
        <v>0</v>
      </c>
      <c r="FE72" s="113">
        <v>2</v>
      </c>
      <c r="FF72" s="77" t="str">
        <f>Paramètres!O51</f>
        <v>RD Congo</v>
      </c>
      <c r="FG72" s="76">
        <f>Paramètres!P51</f>
        <v>0</v>
      </c>
      <c r="FH72" s="80">
        <f>Paramètres!Q51</f>
        <v>0</v>
      </c>
      <c r="FI72" s="80">
        <f>Paramètres!R51</f>
        <v>0</v>
      </c>
      <c r="FJ72" s="80">
        <f>Paramètres!S51</f>
        <v>0</v>
      </c>
      <c r="FL72" s="136"/>
      <c r="FM72" s="207"/>
      <c r="FN72" s="216"/>
      <c r="FO72" s="209"/>
      <c r="FP72" s="210"/>
      <c r="FQ72" s="2"/>
      <c r="FR72" s="195" t="str">
        <f>IF(ISBLANK(FM69),"",VLOOKUP(LARGE(FO69:FO72,1),FO69:FP72,2,0))</f>
        <v/>
      </c>
      <c r="FS72" s="199"/>
      <c r="FT72" s="201"/>
      <c r="FU72" s="203">
        <f>FS72+FT72/10</f>
        <v>0</v>
      </c>
      <c r="FV72" s="205" t="str">
        <f>FR72</f>
        <v/>
      </c>
      <c r="FW72" s="2"/>
      <c r="FX72" s="9"/>
      <c r="FY72" s="11"/>
      <c r="FZ72" s="2"/>
      <c r="GA72" s="2"/>
      <c r="GC72" s="2"/>
      <c r="GD72" s="2"/>
      <c r="GE72" s="2"/>
      <c r="GF72" s="2"/>
      <c r="GG72" s="2"/>
      <c r="GH72" s="2"/>
      <c r="GI72" s="2"/>
      <c r="GJ72" s="9"/>
      <c r="GK72" s="11"/>
      <c r="GL72" s="2"/>
      <c r="GM72" s="2"/>
    </row>
    <row r="73" spans="2:195" ht="18" customHeight="1" x14ac:dyDescent="0.2">
      <c r="B73" s="48" t="s">
        <v>128</v>
      </c>
      <c r="C73" s="48" t="s">
        <v>130</v>
      </c>
      <c r="D73" s="2"/>
      <c r="E73" s="224"/>
      <c r="F73" s="48" t="str">
        <f>VLOOKUP(B73,Paramètres!$C$10:$D$57,2,0)</f>
        <v>RD Congo</v>
      </c>
      <c r="G73" s="65"/>
      <c r="H73" s="66"/>
      <c r="I73" s="48" t="str">
        <f>VLOOKUP(C73,Paramètres!$C$10:$D$57,2,0)</f>
        <v>Colombie</v>
      </c>
      <c r="J73" s="175">
        <v>46196</v>
      </c>
      <c r="K73" s="95" t="s">
        <v>183</v>
      </c>
      <c r="L73" s="49" t="str">
        <f t="shared" si="128"/>
        <v>Non joué</v>
      </c>
      <c r="M73" s="7"/>
      <c r="N73" s="105">
        <f t="shared" si="146"/>
        <v>0</v>
      </c>
      <c r="O73" s="105">
        <f t="shared" si="146"/>
        <v>0</v>
      </c>
      <c r="P73" s="105">
        <f t="shared" si="146"/>
        <v>0</v>
      </c>
      <c r="Q73" s="105">
        <f t="shared" si="146"/>
        <v>0</v>
      </c>
      <c r="R73" s="105">
        <f t="shared" si="146"/>
        <v>0</v>
      </c>
      <c r="S73" s="105">
        <f t="shared" si="146"/>
        <v>0</v>
      </c>
      <c r="T73" s="105">
        <f t="shared" si="146"/>
        <v>0</v>
      </c>
      <c r="U73" s="105">
        <f t="shared" si="146"/>
        <v>0</v>
      </c>
      <c r="V73" s="105">
        <f t="shared" si="146"/>
        <v>0</v>
      </c>
      <c r="W73" s="105">
        <f t="shared" si="146"/>
        <v>0</v>
      </c>
      <c r="X73" s="105">
        <f t="shared" si="146"/>
        <v>0</v>
      </c>
      <c r="Y73" s="105">
        <f t="shared" si="146"/>
        <v>0</v>
      </c>
      <c r="Z73" s="105">
        <f t="shared" si="146"/>
        <v>0</v>
      </c>
      <c r="AA73" s="105">
        <f t="shared" si="146"/>
        <v>0</v>
      </c>
      <c r="AB73" s="105">
        <f t="shared" si="146"/>
        <v>0</v>
      </c>
      <c r="AC73" s="105">
        <f t="shared" si="145"/>
        <v>0</v>
      </c>
      <c r="AD73" s="105">
        <f t="shared" si="136"/>
        <v>0</v>
      </c>
      <c r="AE73" s="105">
        <f t="shared" si="136"/>
        <v>0</v>
      </c>
      <c r="AF73" s="105">
        <f t="shared" si="136"/>
        <v>0</v>
      </c>
      <c r="AG73" s="105">
        <f t="shared" si="136"/>
        <v>0</v>
      </c>
      <c r="AH73" s="105">
        <f t="shared" si="136"/>
        <v>0</v>
      </c>
      <c r="AI73" s="105">
        <f t="shared" si="136"/>
        <v>0</v>
      </c>
      <c r="AJ73" s="105">
        <f t="shared" si="136"/>
        <v>0</v>
      </c>
      <c r="AK73" s="105">
        <f t="shared" si="136"/>
        <v>0</v>
      </c>
      <c r="AL73" s="105">
        <f t="shared" si="149"/>
        <v>0</v>
      </c>
      <c r="AM73" s="105">
        <f t="shared" si="149"/>
        <v>0</v>
      </c>
      <c r="AN73" s="105">
        <f t="shared" si="149"/>
        <v>0</v>
      </c>
      <c r="AO73" s="105">
        <f t="shared" si="149"/>
        <v>0</v>
      </c>
      <c r="AP73" s="105">
        <f t="shared" si="149"/>
        <v>0</v>
      </c>
      <c r="AQ73" s="105">
        <f t="shared" si="149"/>
        <v>0</v>
      </c>
      <c r="AR73" s="105">
        <f t="shared" si="149"/>
        <v>0</v>
      </c>
      <c r="AS73" s="105">
        <f t="shared" si="149"/>
        <v>0</v>
      </c>
      <c r="AT73" s="105">
        <f t="shared" si="149"/>
        <v>0</v>
      </c>
      <c r="AU73" s="105">
        <f t="shared" si="149"/>
        <v>0</v>
      </c>
      <c r="AV73" s="105">
        <f t="shared" si="149"/>
        <v>0</v>
      </c>
      <c r="AW73" s="105">
        <f t="shared" si="149"/>
        <v>0</v>
      </c>
      <c r="AX73" s="105">
        <f t="shared" si="149"/>
        <v>0</v>
      </c>
      <c r="AY73" s="105">
        <f t="shared" si="149"/>
        <v>0</v>
      </c>
      <c r="AZ73" s="105">
        <f t="shared" si="149"/>
        <v>0</v>
      </c>
      <c r="BA73" s="105">
        <f t="shared" si="149"/>
        <v>0</v>
      </c>
      <c r="BB73" s="105">
        <f t="shared" si="149"/>
        <v>0</v>
      </c>
      <c r="BC73" s="105">
        <f t="shared" si="149"/>
        <v>0</v>
      </c>
      <c r="BD73" s="105">
        <f t="shared" si="149"/>
        <v>0</v>
      </c>
      <c r="BE73" s="105">
        <f t="shared" si="149"/>
        <v>0</v>
      </c>
      <c r="BF73" s="105">
        <f t="shared" si="149"/>
        <v>0</v>
      </c>
      <c r="BG73" s="105">
        <f t="shared" si="149"/>
        <v>0</v>
      </c>
      <c r="BH73" s="105">
        <f t="shared" si="149"/>
        <v>0</v>
      </c>
      <c r="BI73" s="105">
        <f t="shared" si="149"/>
        <v>0</v>
      </c>
      <c r="BJ73" s="108"/>
      <c r="BK73" s="105">
        <f t="shared" si="143"/>
        <v>0</v>
      </c>
      <c r="BL73" s="105">
        <f t="shared" si="143"/>
        <v>0</v>
      </c>
      <c r="BM73" s="105">
        <f t="shared" si="143"/>
        <v>0</v>
      </c>
      <c r="BN73" s="105">
        <f t="shared" si="143"/>
        <v>0</v>
      </c>
      <c r="BO73" s="105">
        <f t="shared" si="143"/>
        <v>0</v>
      </c>
      <c r="BP73" s="105">
        <f t="shared" si="143"/>
        <v>0</v>
      </c>
      <c r="BQ73" s="105">
        <f t="shared" si="143"/>
        <v>0</v>
      </c>
      <c r="BR73" s="105">
        <f t="shared" si="143"/>
        <v>0</v>
      </c>
      <c r="BS73" s="105">
        <f t="shared" si="143"/>
        <v>0</v>
      </c>
      <c r="BT73" s="105">
        <f t="shared" si="143"/>
        <v>0</v>
      </c>
      <c r="BU73" s="105">
        <f t="shared" si="143"/>
        <v>0</v>
      </c>
      <c r="BV73" s="105">
        <f t="shared" si="143"/>
        <v>0</v>
      </c>
      <c r="BW73" s="105">
        <f t="shared" si="143"/>
        <v>0</v>
      </c>
      <c r="BX73" s="105">
        <f t="shared" si="143"/>
        <v>0</v>
      </c>
      <c r="BY73" s="105">
        <f t="shared" si="143"/>
        <v>0</v>
      </c>
      <c r="BZ73" s="105">
        <f t="shared" si="143"/>
        <v>0</v>
      </c>
      <c r="CA73" s="105">
        <f t="shared" si="141"/>
        <v>0</v>
      </c>
      <c r="CB73" s="105">
        <f t="shared" si="141"/>
        <v>0</v>
      </c>
      <c r="CC73" s="105">
        <f t="shared" si="141"/>
        <v>0</v>
      </c>
      <c r="CD73" s="105">
        <f t="shared" si="141"/>
        <v>0</v>
      </c>
      <c r="CE73" s="105">
        <f t="shared" si="141"/>
        <v>0</v>
      </c>
      <c r="CF73" s="105">
        <f t="shared" si="141"/>
        <v>0</v>
      </c>
      <c r="CG73" s="105">
        <f t="shared" si="141"/>
        <v>0</v>
      </c>
      <c r="CH73" s="105">
        <f t="shared" si="141"/>
        <v>0</v>
      </c>
      <c r="CI73" s="105">
        <f t="shared" si="147"/>
        <v>0</v>
      </c>
      <c r="CJ73" s="105">
        <f t="shared" si="147"/>
        <v>0</v>
      </c>
      <c r="CK73" s="105">
        <f t="shared" si="147"/>
        <v>0</v>
      </c>
      <c r="CL73" s="105">
        <f t="shared" si="147"/>
        <v>0</v>
      </c>
      <c r="CM73" s="105">
        <f t="shared" si="147"/>
        <v>0</v>
      </c>
      <c r="CN73" s="105">
        <f t="shared" si="147"/>
        <v>0</v>
      </c>
      <c r="CO73" s="105">
        <f t="shared" si="147"/>
        <v>0</v>
      </c>
      <c r="CP73" s="105">
        <f t="shared" si="147"/>
        <v>0</v>
      </c>
      <c r="CQ73" s="105">
        <f t="shared" si="147"/>
        <v>0</v>
      </c>
      <c r="CR73" s="105">
        <f t="shared" si="147"/>
        <v>0</v>
      </c>
      <c r="CS73" s="105">
        <f t="shared" si="147"/>
        <v>0</v>
      </c>
      <c r="CT73" s="105">
        <f t="shared" si="147"/>
        <v>0</v>
      </c>
      <c r="CU73" s="105">
        <f t="shared" si="147"/>
        <v>0</v>
      </c>
      <c r="CV73" s="105">
        <f t="shared" si="147"/>
        <v>0</v>
      </c>
      <c r="CW73" s="105">
        <f t="shared" si="147"/>
        <v>0</v>
      </c>
      <c r="CX73" s="105">
        <f t="shared" si="147"/>
        <v>0</v>
      </c>
      <c r="CY73" s="105">
        <f t="shared" si="147"/>
        <v>0</v>
      </c>
      <c r="CZ73" s="105">
        <f t="shared" si="147"/>
        <v>0</v>
      </c>
      <c r="DA73" s="105">
        <f t="shared" si="147"/>
        <v>0</v>
      </c>
      <c r="DB73" s="105">
        <f t="shared" si="147"/>
        <v>0</v>
      </c>
      <c r="DC73" s="105">
        <f t="shared" si="147"/>
        <v>0</v>
      </c>
      <c r="DD73" s="105">
        <f t="shared" si="147"/>
        <v>0</v>
      </c>
      <c r="DE73" s="105">
        <f t="shared" si="147"/>
        <v>0</v>
      </c>
      <c r="DF73" s="105">
        <f t="shared" si="147"/>
        <v>0</v>
      </c>
      <c r="DG73" s="108"/>
      <c r="DH73" s="105">
        <f t="shared" si="144"/>
        <v>0</v>
      </c>
      <c r="DI73" s="105">
        <f t="shared" si="144"/>
        <v>0</v>
      </c>
      <c r="DJ73" s="105">
        <f t="shared" si="144"/>
        <v>0</v>
      </c>
      <c r="DK73" s="105">
        <f t="shared" si="144"/>
        <v>0</v>
      </c>
      <c r="DL73" s="105">
        <f t="shared" si="144"/>
        <v>0</v>
      </c>
      <c r="DM73" s="105">
        <f t="shared" si="144"/>
        <v>0</v>
      </c>
      <c r="DN73" s="105">
        <f t="shared" si="144"/>
        <v>0</v>
      </c>
      <c r="DO73" s="105">
        <f t="shared" si="144"/>
        <v>0</v>
      </c>
      <c r="DP73" s="105">
        <f t="shared" si="144"/>
        <v>0</v>
      </c>
      <c r="DQ73" s="105">
        <f t="shared" si="144"/>
        <v>0</v>
      </c>
      <c r="DR73" s="105">
        <f t="shared" si="144"/>
        <v>0</v>
      </c>
      <c r="DS73" s="105">
        <f t="shared" si="144"/>
        <v>0</v>
      </c>
      <c r="DT73" s="105">
        <f t="shared" si="144"/>
        <v>0</v>
      </c>
      <c r="DU73" s="105">
        <f t="shared" si="144"/>
        <v>0</v>
      </c>
      <c r="DV73" s="105">
        <f t="shared" si="144"/>
        <v>0</v>
      </c>
      <c r="DW73" s="105">
        <f t="shared" si="144"/>
        <v>0</v>
      </c>
      <c r="DX73" s="105">
        <f t="shared" si="142"/>
        <v>0</v>
      </c>
      <c r="DY73" s="105">
        <f t="shared" si="142"/>
        <v>0</v>
      </c>
      <c r="DZ73" s="105">
        <f t="shared" si="142"/>
        <v>0</v>
      </c>
      <c r="EA73" s="105">
        <f t="shared" si="142"/>
        <v>0</v>
      </c>
      <c r="EB73" s="105">
        <f t="shared" si="142"/>
        <v>0</v>
      </c>
      <c r="EC73" s="105">
        <f t="shared" si="142"/>
        <v>0</v>
      </c>
      <c r="ED73" s="105">
        <f t="shared" si="142"/>
        <v>0</v>
      </c>
      <c r="EE73" s="105">
        <f t="shared" si="142"/>
        <v>0</v>
      </c>
      <c r="EF73" s="105">
        <f t="shared" si="148"/>
        <v>0</v>
      </c>
      <c r="EG73" s="105">
        <f t="shared" si="148"/>
        <v>0</v>
      </c>
      <c r="EH73" s="105">
        <f t="shared" si="148"/>
        <v>0</v>
      </c>
      <c r="EI73" s="105">
        <f t="shared" si="148"/>
        <v>0</v>
      </c>
      <c r="EJ73" s="105">
        <f t="shared" si="148"/>
        <v>0</v>
      </c>
      <c r="EK73" s="105">
        <f t="shared" si="148"/>
        <v>0</v>
      </c>
      <c r="EL73" s="105">
        <f t="shared" si="148"/>
        <v>0</v>
      </c>
      <c r="EM73" s="105">
        <f t="shared" si="148"/>
        <v>0</v>
      </c>
      <c r="EN73" s="105">
        <f t="shared" si="148"/>
        <v>0</v>
      </c>
      <c r="EO73" s="105">
        <f t="shared" si="148"/>
        <v>0</v>
      </c>
      <c r="EP73" s="105">
        <f t="shared" si="148"/>
        <v>0</v>
      </c>
      <c r="EQ73" s="105">
        <f t="shared" si="148"/>
        <v>0</v>
      </c>
      <c r="ER73" s="105">
        <f t="shared" si="148"/>
        <v>0</v>
      </c>
      <c r="ES73" s="105">
        <f t="shared" si="148"/>
        <v>0</v>
      </c>
      <c r="ET73" s="105">
        <f t="shared" si="148"/>
        <v>0</v>
      </c>
      <c r="EU73" s="105">
        <f t="shared" si="148"/>
        <v>0</v>
      </c>
      <c r="EV73" s="105">
        <f t="shared" si="148"/>
        <v>0</v>
      </c>
      <c r="EW73" s="105">
        <f t="shared" si="148"/>
        <v>0</v>
      </c>
      <c r="EX73" s="105">
        <f t="shared" si="148"/>
        <v>0</v>
      </c>
      <c r="EY73" s="105">
        <f t="shared" si="148"/>
        <v>0</v>
      </c>
      <c r="EZ73" s="105">
        <f t="shared" si="148"/>
        <v>0</v>
      </c>
      <c r="FA73" s="105">
        <f t="shared" si="148"/>
        <v>0</v>
      </c>
      <c r="FB73" s="105">
        <f t="shared" si="148"/>
        <v>0</v>
      </c>
      <c r="FC73" s="105">
        <f t="shared" si="148"/>
        <v>0</v>
      </c>
      <c r="FE73" s="113">
        <v>3</v>
      </c>
      <c r="FF73" s="50" t="str">
        <f>Paramètres!O52</f>
        <v>Ouzbékistan</v>
      </c>
      <c r="FG73" s="47">
        <f>Paramètres!P52</f>
        <v>0</v>
      </c>
      <c r="FH73" s="81">
        <f>Paramètres!Q52</f>
        <v>0</v>
      </c>
      <c r="FI73" s="81">
        <f>Paramètres!R52</f>
        <v>0</v>
      </c>
      <c r="FJ73" s="80">
        <f>Paramètres!S52</f>
        <v>0</v>
      </c>
      <c r="FK73" s="159"/>
      <c r="FL73" s="51" t="s">
        <v>212</v>
      </c>
      <c r="FM73" s="41"/>
      <c r="FN73" s="42"/>
      <c r="FO73" s="8"/>
      <c r="FP73" s="8"/>
      <c r="FQ73" s="2"/>
      <c r="FR73" s="196"/>
      <c r="FS73" s="200"/>
      <c r="FT73" s="202"/>
      <c r="FU73" s="204"/>
      <c r="FV73" s="206"/>
      <c r="FW73" s="2"/>
      <c r="FX73" s="9"/>
      <c r="FY73" s="11"/>
      <c r="FZ73" s="2"/>
      <c r="GA73" s="2"/>
      <c r="GC73" s="2"/>
      <c r="GD73" s="2"/>
      <c r="GE73" s="2"/>
      <c r="GF73" s="2"/>
      <c r="GG73" s="2"/>
      <c r="GH73" s="2"/>
      <c r="GI73" s="2"/>
      <c r="GJ73" s="9"/>
      <c r="GK73" s="11"/>
      <c r="GL73" s="2"/>
      <c r="GM73" s="2"/>
    </row>
    <row r="74" spans="2:195" ht="18" customHeight="1" x14ac:dyDescent="0.2">
      <c r="B74" s="48" t="s">
        <v>128</v>
      </c>
      <c r="C74" s="48" t="s">
        <v>129</v>
      </c>
      <c r="D74" s="2"/>
      <c r="E74" s="224"/>
      <c r="F74" s="48" t="str">
        <f>VLOOKUP(B74,Paramètres!$C$10:$D$57,2,0)</f>
        <v>RD Congo</v>
      </c>
      <c r="G74" s="65"/>
      <c r="H74" s="66"/>
      <c r="I74" s="48" t="str">
        <f>VLOOKUP(C74,Paramètres!$C$10:$D$57,2,0)</f>
        <v>Ouzbékistan</v>
      </c>
      <c r="J74" s="174">
        <v>46200</v>
      </c>
      <c r="K74" s="92" t="s">
        <v>197</v>
      </c>
      <c r="L74" s="49" t="str">
        <f t="shared" ref="L74:L81" si="150">IF(G74&gt;H74,F74,IF(G74&lt;H74,I74,IF(G74="","Non joué",IF(G74=H74,"Nul"))))</f>
        <v>Non joué</v>
      </c>
      <c r="M74" s="7"/>
      <c r="N74" s="105">
        <f t="shared" si="146"/>
        <v>0</v>
      </c>
      <c r="O74" s="105">
        <f t="shared" si="146"/>
        <v>0</v>
      </c>
      <c r="P74" s="105">
        <f t="shared" si="146"/>
        <v>0</v>
      </c>
      <c r="Q74" s="105">
        <f t="shared" si="146"/>
        <v>0</v>
      </c>
      <c r="R74" s="105">
        <f t="shared" si="146"/>
        <v>0</v>
      </c>
      <c r="S74" s="105">
        <f t="shared" si="146"/>
        <v>0</v>
      </c>
      <c r="T74" s="105">
        <f t="shared" si="146"/>
        <v>0</v>
      </c>
      <c r="U74" s="105">
        <f t="shared" si="146"/>
        <v>0</v>
      </c>
      <c r="V74" s="105">
        <f t="shared" si="146"/>
        <v>0</v>
      </c>
      <c r="W74" s="105">
        <f t="shared" si="146"/>
        <v>0</v>
      </c>
      <c r="X74" s="105">
        <f t="shared" si="146"/>
        <v>0</v>
      </c>
      <c r="Y74" s="105">
        <f t="shared" si="146"/>
        <v>0</v>
      </c>
      <c r="Z74" s="105">
        <f t="shared" si="146"/>
        <v>0</v>
      </c>
      <c r="AA74" s="105">
        <f t="shared" si="146"/>
        <v>0</v>
      </c>
      <c r="AB74" s="105">
        <f t="shared" si="146"/>
        <v>0</v>
      </c>
      <c r="AC74" s="105">
        <f t="shared" si="145"/>
        <v>0</v>
      </c>
      <c r="AD74" s="105">
        <f t="shared" si="136"/>
        <v>0</v>
      </c>
      <c r="AE74" s="105">
        <f t="shared" si="136"/>
        <v>0</v>
      </c>
      <c r="AF74" s="105">
        <f t="shared" si="136"/>
        <v>0</v>
      </c>
      <c r="AG74" s="105">
        <f t="shared" si="136"/>
        <v>0</v>
      </c>
      <c r="AH74" s="105">
        <f t="shared" si="136"/>
        <v>0</v>
      </c>
      <c r="AI74" s="105">
        <f t="shared" si="136"/>
        <v>0</v>
      </c>
      <c r="AJ74" s="105">
        <f t="shared" si="136"/>
        <v>0</v>
      </c>
      <c r="AK74" s="105">
        <f t="shared" si="136"/>
        <v>0</v>
      </c>
      <c r="AL74" s="105">
        <f t="shared" si="149"/>
        <v>0</v>
      </c>
      <c r="AM74" s="105">
        <f t="shared" si="149"/>
        <v>0</v>
      </c>
      <c r="AN74" s="105">
        <f t="shared" si="149"/>
        <v>0</v>
      </c>
      <c r="AO74" s="105">
        <f t="shared" si="149"/>
        <v>0</v>
      </c>
      <c r="AP74" s="105">
        <f t="shared" si="149"/>
        <v>0</v>
      </c>
      <c r="AQ74" s="105">
        <f t="shared" si="149"/>
        <v>0</v>
      </c>
      <c r="AR74" s="105">
        <f t="shared" si="149"/>
        <v>0</v>
      </c>
      <c r="AS74" s="105">
        <f t="shared" si="149"/>
        <v>0</v>
      </c>
      <c r="AT74" s="105">
        <f t="shared" si="149"/>
        <v>0</v>
      </c>
      <c r="AU74" s="105">
        <f t="shared" si="149"/>
        <v>0</v>
      </c>
      <c r="AV74" s="105">
        <f t="shared" si="149"/>
        <v>0</v>
      </c>
      <c r="AW74" s="105">
        <f t="shared" si="149"/>
        <v>0</v>
      </c>
      <c r="AX74" s="105">
        <f t="shared" si="149"/>
        <v>0</v>
      </c>
      <c r="AY74" s="105">
        <f t="shared" si="149"/>
        <v>0</v>
      </c>
      <c r="AZ74" s="105">
        <f t="shared" si="149"/>
        <v>0</v>
      </c>
      <c r="BA74" s="105">
        <f t="shared" si="149"/>
        <v>0</v>
      </c>
      <c r="BB74" s="105">
        <f t="shared" si="149"/>
        <v>0</v>
      </c>
      <c r="BC74" s="105">
        <f t="shared" si="149"/>
        <v>0</v>
      </c>
      <c r="BD74" s="105">
        <f t="shared" si="149"/>
        <v>0</v>
      </c>
      <c r="BE74" s="105">
        <f t="shared" si="149"/>
        <v>0</v>
      </c>
      <c r="BF74" s="105">
        <f t="shared" si="149"/>
        <v>0</v>
      </c>
      <c r="BG74" s="105">
        <f t="shared" si="149"/>
        <v>0</v>
      </c>
      <c r="BH74" s="105">
        <f t="shared" si="149"/>
        <v>0</v>
      </c>
      <c r="BI74" s="105">
        <f t="shared" si="149"/>
        <v>0</v>
      </c>
      <c r="BJ74" s="108"/>
      <c r="BK74" s="105">
        <f t="shared" si="143"/>
        <v>0</v>
      </c>
      <c r="BL74" s="105">
        <f t="shared" si="143"/>
        <v>0</v>
      </c>
      <c r="BM74" s="105">
        <f t="shared" si="143"/>
        <v>0</v>
      </c>
      <c r="BN74" s="105">
        <f t="shared" si="143"/>
        <v>0</v>
      </c>
      <c r="BO74" s="105">
        <f t="shared" si="143"/>
        <v>0</v>
      </c>
      <c r="BP74" s="105">
        <f t="shared" si="143"/>
        <v>0</v>
      </c>
      <c r="BQ74" s="105">
        <f t="shared" si="143"/>
        <v>0</v>
      </c>
      <c r="BR74" s="105">
        <f t="shared" si="143"/>
        <v>0</v>
      </c>
      <c r="BS74" s="105">
        <f t="shared" si="143"/>
        <v>0</v>
      </c>
      <c r="BT74" s="105">
        <f t="shared" si="143"/>
        <v>0</v>
      </c>
      <c r="BU74" s="105">
        <f t="shared" si="143"/>
        <v>0</v>
      </c>
      <c r="BV74" s="105">
        <f t="shared" si="143"/>
        <v>0</v>
      </c>
      <c r="BW74" s="105">
        <f t="shared" si="143"/>
        <v>0</v>
      </c>
      <c r="BX74" s="105">
        <f t="shared" si="143"/>
        <v>0</v>
      </c>
      <c r="BY74" s="105">
        <f t="shared" si="143"/>
        <v>0</v>
      </c>
      <c r="BZ74" s="105">
        <f t="shared" ref="BZ74:BZ81" si="151">IF($F74=BZ$8,$G74)+IF($I74=BZ$8,$H74)</f>
        <v>0</v>
      </c>
      <c r="CA74" s="105">
        <f t="shared" si="141"/>
        <v>0</v>
      </c>
      <c r="CB74" s="105">
        <f t="shared" si="141"/>
        <v>0</v>
      </c>
      <c r="CC74" s="105">
        <f t="shared" si="141"/>
        <v>0</v>
      </c>
      <c r="CD74" s="105">
        <f t="shared" si="141"/>
        <v>0</v>
      </c>
      <c r="CE74" s="105">
        <f t="shared" si="141"/>
        <v>0</v>
      </c>
      <c r="CF74" s="105">
        <f t="shared" si="141"/>
        <v>0</v>
      </c>
      <c r="CG74" s="105">
        <f t="shared" si="141"/>
        <v>0</v>
      </c>
      <c r="CH74" s="105">
        <f t="shared" si="141"/>
        <v>0</v>
      </c>
      <c r="CI74" s="105">
        <f t="shared" si="147"/>
        <v>0</v>
      </c>
      <c r="CJ74" s="105">
        <f t="shared" si="147"/>
        <v>0</v>
      </c>
      <c r="CK74" s="105">
        <f t="shared" si="147"/>
        <v>0</v>
      </c>
      <c r="CL74" s="105">
        <f t="shared" si="147"/>
        <v>0</v>
      </c>
      <c r="CM74" s="105">
        <f t="shared" si="147"/>
        <v>0</v>
      </c>
      <c r="CN74" s="105">
        <f t="shared" si="147"/>
        <v>0</v>
      </c>
      <c r="CO74" s="105">
        <f t="shared" si="147"/>
        <v>0</v>
      </c>
      <c r="CP74" s="105">
        <f t="shared" si="147"/>
        <v>0</v>
      </c>
      <c r="CQ74" s="105">
        <f t="shared" si="147"/>
        <v>0</v>
      </c>
      <c r="CR74" s="105">
        <f t="shared" si="147"/>
        <v>0</v>
      </c>
      <c r="CS74" s="105">
        <f t="shared" si="147"/>
        <v>0</v>
      </c>
      <c r="CT74" s="105">
        <f t="shared" si="147"/>
        <v>0</v>
      </c>
      <c r="CU74" s="105">
        <f t="shared" si="147"/>
        <v>0</v>
      </c>
      <c r="CV74" s="105">
        <f t="shared" si="147"/>
        <v>0</v>
      </c>
      <c r="CW74" s="105">
        <f t="shared" si="147"/>
        <v>0</v>
      </c>
      <c r="CX74" s="105">
        <f t="shared" si="147"/>
        <v>0</v>
      </c>
      <c r="CY74" s="105">
        <f t="shared" si="147"/>
        <v>0</v>
      </c>
      <c r="CZ74" s="105">
        <f t="shared" si="147"/>
        <v>0</v>
      </c>
      <c r="DA74" s="105">
        <f t="shared" si="147"/>
        <v>0</v>
      </c>
      <c r="DB74" s="105">
        <f t="shared" si="147"/>
        <v>0</v>
      </c>
      <c r="DC74" s="105">
        <f t="shared" si="147"/>
        <v>0</v>
      </c>
      <c r="DD74" s="105">
        <f t="shared" si="147"/>
        <v>0</v>
      </c>
      <c r="DE74" s="105">
        <f t="shared" si="147"/>
        <v>0</v>
      </c>
      <c r="DF74" s="105">
        <f t="shared" si="147"/>
        <v>0</v>
      </c>
      <c r="DG74" s="108"/>
      <c r="DH74" s="105">
        <f t="shared" si="144"/>
        <v>0</v>
      </c>
      <c r="DI74" s="105">
        <f t="shared" si="144"/>
        <v>0</v>
      </c>
      <c r="DJ74" s="105">
        <f t="shared" si="144"/>
        <v>0</v>
      </c>
      <c r="DK74" s="105">
        <f t="shared" si="144"/>
        <v>0</v>
      </c>
      <c r="DL74" s="105">
        <f t="shared" si="144"/>
        <v>0</v>
      </c>
      <c r="DM74" s="105">
        <f t="shared" si="144"/>
        <v>0</v>
      </c>
      <c r="DN74" s="105">
        <f t="shared" si="144"/>
        <v>0</v>
      </c>
      <c r="DO74" s="105">
        <f t="shared" si="144"/>
        <v>0</v>
      </c>
      <c r="DP74" s="105">
        <f t="shared" si="144"/>
        <v>0</v>
      </c>
      <c r="DQ74" s="105">
        <f t="shared" si="144"/>
        <v>0</v>
      </c>
      <c r="DR74" s="105">
        <f t="shared" si="144"/>
        <v>0</v>
      </c>
      <c r="DS74" s="105">
        <f t="shared" si="144"/>
        <v>0</v>
      </c>
      <c r="DT74" s="105">
        <f t="shared" si="144"/>
        <v>0</v>
      </c>
      <c r="DU74" s="105">
        <f t="shared" si="144"/>
        <v>0</v>
      </c>
      <c r="DV74" s="105">
        <f t="shared" si="144"/>
        <v>0</v>
      </c>
      <c r="DW74" s="105">
        <f t="shared" ref="DW74:DW81" si="152">IF($F74=DW$8,$H74)+IF($I74=DW$8,$G74)</f>
        <v>0</v>
      </c>
      <c r="DX74" s="105">
        <f t="shared" si="142"/>
        <v>0</v>
      </c>
      <c r="DY74" s="105">
        <f t="shared" si="142"/>
        <v>0</v>
      </c>
      <c r="DZ74" s="105">
        <f t="shared" si="142"/>
        <v>0</v>
      </c>
      <c r="EA74" s="105">
        <f t="shared" si="142"/>
        <v>0</v>
      </c>
      <c r="EB74" s="105">
        <f t="shared" si="142"/>
        <v>0</v>
      </c>
      <c r="EC74" s="105">
        <f t="shared" si="142"/>
        <v>0</v>
      </c>
      <c r="ED74" s="105">
        <f t="shared" si="142"/>
        <v>0</v>
      </c>
      <c r="EE74" s="105">
        <f t="shared" si="142"/>
        <v>0</v>
      </c>
      <c r="EF74" s="105">
        <f t="shared" si="148"/>
        <v>0</v>
      </c>
      <c r="EG74" s="105">
        <f t="shared" si="148"/>
        <v>0</v>
      </c>
      <c r="EH74" s="105">
        <f t="shared" si="148"/>
        <v>0</v>
      </c>
      <c r="EI74" s="105">
        <f t="shared" si="148"/>
        <v>0</v>
      </c>
      <c r="EJ74" s="105">
        <f t="shared" si="148"/>
        <v>0</v>
      </c>
      <c r="EK74" s="105">
        <f t="shared" si="148"/>
        <v>0</v>
      </c>
      <c r="EL74" s="105">
        <f t="shared" si="148"/>
        <v>0</v>
      </c>
      <c r="EM74" s="105">
        <f t="shared" si="148"/>
        <v>0</v>
      </c>
      <c r="EN74" s="105">
        <f t="shared" si="148"/>
        <v>0</v>
      </c>
      <c r="EO74" s="105">
        <f t="shared" si="148"/>
        <v>0</v>
      </c>
      <c r="EP74" s="105">
        <f t="shared" si="148"/>
        <v>0</v>
      </c>
      <c r="EQ74" s="105">
        <f t="shared" si="148"/>
        <v>0</v>
      </c>
      <c r="ER74" s="105">
        <f t="shared" si="148"/>
        <v>0</v>
      </c>
      <c r="ES74" s="105">
        <f t="shared" si="148"/>
        <v>0</v>
      </c>
      <c r="ET74" s="105">
        <f t="shared" si="148"/>
        <v>0</v>
      </c>
      <c r="EU74" s="105">
        <f t="shared" si="148"/>
        <v>0</v>
      </c>
      <c r="EV74" s="105">
        <f t="shared" si="148"/>
        <v>0</v>
      </c>
      <c r="EW74" s="105">
        <f t="shared" si="148"/>
        <v>0</v>
      </c>
      <c r="EX74" s="105">
        <f t="shared" si="148"/>
        <v>0</v>
      </c>
      <c r="EY74" s="105">
        <f t="shared" si="148"/>
        <v>0</v>
      </c>
      <c r="EZ74" s="105">
        <f t="shared" si="148"/>
        <v>0</v>
      </c>
      <c r="FA74" s="105">
        <f t="shared" si="148"/>
        <v>0</v>
      </c>
      <c r="FB74" s="105">
        <f t="shared" si="148"/>
        <v>0</v>
      </c>
      <c r="FC74" s="105">
        <f t="shared" si="148"/>
        <v>0</v>
      </c>
      <c r="FE74" s="113">
        <v>4</v>
      </c>
      <c r="FF74" s="50" t="str">
        <f>Paramètres!O53</f>
        <v>Colombie</v>
      </c>
      <c r="FG74" s="47">
        <f>Paramètres!P53</f>
        <v>0</v>
      </c>
      <c r="FH74" s="81">
        <f>Paramètres!Q53</f>
        <v>0</v>
      </c>
      <c r="FI74" s="81">
        <f>Paramètres!R53</f>
        <v>0</v>
      </c>
      <c r="FJ74" s="80">
        <f>Paramètres!S53</f>
        <v>0</v>
      </c>
      <c r="FL74" s="9"/>
      <c r="FM74" s="8" t="s">
        <v>0</v>
      </c>
      <c r="FN74" s="4" t="s">
        <v>1</v>
      </c>
      <c r="FO74" s="8"/>
      <c r="FP74" s="8"/>
      <c r="FQ74" s="2"/>
      <c r="FR74" s="196" t="str">
        <f>IF(ISBLANK(FM75),"",VLOOKUP(LARGE(FO75:FO78,1),FO75:FP78,2,0))</f>
        <v/>
      </c>
      <c r="FS74" s="200"/>
      <c r="FT74" s="202"/>
      <c r="FU74" s="204">
        <f>FS74+FT74/10</f>
        <v>0</v>
      </c>
      <c r="FV74" s="206" t="str">
        <f>FR74</f>
        <v/>
      </c>
      <c r="FW74" s="2"/>
      <c r="FX74" s="9"/>
      <c r="FY74" s="11"/>
      <c r="FZ74" s="2"/>
      <c r="GA74" s="2"/>
      <c r="GC74" s="2"/>
      <c r="GD74" s="2"/>
      <c r="GE74" s="2"/>
      <c r="GF74" s="2"/>
      <c r="GG74" s="2"/>
      <c r="GH74" s="2"/>
      <c r="GI74" s="2"/>
      <c r="GJ74" s="9"/>
      <c r="GK74" s="11"/>
      <c r="GL74" s="2"/>
      <c r="GM74" s="2"/>
    </row>
    <row r="75" spans="2:195" ht="18" customHeight="1" x14ac:dyDescent="0.2">
      <c r="B75" s="53" t="s">
        <v>130</v>
      </c>
      <c r="C75" s="53" t="s">
        <v>127</v>
      </c>
      <c r="D75" s="2"/>
      <c r="E75" s="225"/>
      <c r="F75" s="53" t="str">
        <f>VLOOKUP(B75,Paramètres!$C$10:$D$57,2,0)</f>
        <v>Colombie</v>
      </c>
      <c r="G75" s="67"/>
      <c r="H75" s="68"/>
      <c r="I75" s="53" t="str">
        <f>VLOOKUP(C75,Paramètres!$C$10:$D$57,2,0)</f>
        <v>Portugal</v>
      </c>
      <c r="J75" s="176">
        <v>46200</v>
      </c>
      <c r="K75" s="94" t="s">
        <v>184</v>
      </c>
      <c r="L75" s="54" t="str">
        <f t="shared" si="150"/>
        <v>Non joué</v>
      </c>
      <c r="M75" s="7"/>
      <c r="N75" s="105">
        <f t="shared" si="146"/>
        <v>0</v>
      </c>
      <c r="O75" s="105">
        <f t="shared" si="146"/>
        <v>0</v>
      </c>
      <c r="P75" s="105">
        <f t="shared" si="146"/>
        <v>0</v>
      </c>
      <c r="Q75" s="105">
        <f t="shared" si="146"/>
        <v>0</v>
      </c>
      <c r="R75" s="105">
        <f t="shared" si="146"/>
        <v>0</v>
      </c>
      <c r="S75" s="105">
        <f t="shared" si="146"/>
        <v>0</v>
      </c>
      <c r="T75" s="105">
        <f t="shared" si="146"/>
        <v>0</v>
      </c>
      <c r="U75" s="105">
        <f t="shared" si="146"/>
        <v>0</v>
      </c>
      <c r="V75" s="105">
        <f t="shared" si="146"/>
        <v>0</v>
      </c>
      <c r="W75" s="105">
        <f t="shared" si="146"/>
        <v>0</v>
      </c>
      <c r="X75" s="105">
        <f t="shared" si="146"/>
        <v>0</v>
      </c>
      <c r="Y75" s="105">
        <f t="shared" si="146"/>
        <v>0</v>
      </c>
      <c r="Z75" s="105">
        <f t="shared" si="146"/>
        <v>0</v>
      </c>
      <c r="AA75" s="105">
        <f t="shared" si="146"/>
        <v>0</v>
      </c>
      <c r="AB75" s="105">
        <f t="shared" si="146"/>
        <v>0</v>
      </c>
      <c r="AC75" s="105">
        <f t="shared" si="145"/>
        <v>0</v>
      </c>
      <c r="AD75" s="105">
        <f t="shared" si="136"/>
        <v>0</v>
      </c>
      <c r="AE75" s="105">
        <f t="shared" si="136"/>
        <v>0</v>
      </c>
      <c r="AF75" s="105">
        <f t="shared" si="136"/>
        <v>0</v>
      </c>
      <c r="AG75" s="105">
        <f t="shared" si="136"/>
        <v>0</v>
      </c>
      <c r="AH75" s="105">
        <f t="shared" si="136"/>
        <v>0</v>
      </c>
      <c r="AI75" s="105">
        <f t="shared" si="136"/>
        <v>0</v>
      </c>
      <c r="AJ75" s="105">
        <f t="shared" si="136"/>
        <v>0</v>
      </c>
      <c r="AK75" s="105">
        <f t="shared" si="136"/>
        <v>0</v>
      </c>
      <c r="AL75" s="105">
        <f t="shared" si="149"/>
        <v>0</v>
      </c>
      <c r="AM75" s="105">
        <f t="shared" si="149"/>
        <v>0</v>
      </c>
      <c r="AN75" s="105">
        <f t="shared" si="149"/>
        <v>0</v>
      </c>
      <c r="AO75" s="105">
        <f t="shared" si="149"/>
        <v>0</v>
      </c>
      <c r="AP75" s="105">
        <f t="shared" si="149"/>
        <v>0</v>
      </c>
      <c r="AQ75" s="105">
        <f t="shared" si="149"/>
        <v>0</v>
      </c>
      <c r="AR75" s="105">
        <f t="shared" si="149"/>
        <v>0</v>
      </c>
      <c r="AS75" s="105">
        <f t="shared" si="149"/>
        <v>0</v>
      </c>
      <c r="AT75" s="105">
        <f t="shared" si="149"/>
        <v>0</v>
      </c>
      <c r="AU75" s="105">
        <f t="shared" si="149"/>
        <v>0</v>
      </c>
      <c r="AV75" s="105">
        <f t="shared" si="149"/>
        <v>0</v>
      </c>
      <c r="AW75" s="105">
        <f t="shared" si="149"/>
        <v>0</v>
      </c>
      <c r="AX75" s="105">
        <f t="shared" si="149"/>
        <v>0</v>
      </c>
      <c r="AY75" s="105">
        <f t="shared" si="149"/>
        <v>0</v>
      </c>
      <c r="AZ75" s="105">
        <f t="shared" si="149"/>
        <v>0</v>
      </c>
      <c r="BA75" s="105">
        <f t="shared" si="149"/>
        <v>0</v>
      </c>
      <c r="BB75" s="105">
        <f t="shared" si="149"/>
        <v>0</v>
      </c>
      <c r="BC75" s="105">
        <f t="shared" si="149"/>
        <v>0</v>
      </c>
      <c r="BD75" s="105">
        <f t="shared" si="149"/>
        <v>0</v>
      </c>
      <c r="BE75" s="105">
        <f t="shared" si="149"/>
        <v>0</v>
      </c>
      <c r="BF75" s="105">
        <f t="shared" si="149"/>
        <v>0</v>
      </c>
      <c r="BG75" s="105">
        <f t="shared" si="149"/>
        <v>0</v>
      </c>
      <c r="BH75" s="105">
        <f t="shared" si="149"/>
        <v>0</v>
      </c>
      <c r="BI75" s="105">
        <f t="shared" si="149"/>
        <v>0</v>
      </c>
      <c r="BJ75" s="108"/>
      <c r="BK75" s="105">
        <f t="shared" ref="BK75:BY81" si="153">IF($F75=BK$8,$G75)+IF($I75=BK$8,$H75)</f>
        <v>0</v>
      </c>
      <c r="BL75" s="105">
        <f t="shared" si="153"/>
        <v>0</v>
      </c>
      <c r="BM75" s="105">
        <f t="shared" si="153"/>
        <v>0</v>
      </c>
      <c r="BN75" s="105">
        <f t="shared" si="153"/>
        <v>0</v>
      </c>
      <c r="BO75" s="105">
        <f t="shared" si="153"/>
        <v>0</v>
      </c>
      <c r="BP75" s="105">
        <f t="shared" si="153"/>
        <v>0</v>
      </c>
      <c r="BQ75" s="105">
        <f t="shared" si="153"/>
        <v>0</v>
      </c>
      <c r="BR75" s="105">
        <f t="shared" si="153"/>
        <v>0</v>
      </c>
      <c r="BS75" s="105">
        <f t="shared" si="153"/>
        <v>0</v>
      </c>
      <c r="BT75" s="105">
        <f t="shared" si="153"/>
        <v>0</v>
      </c>
      <c r="BU75" s="105">
        <f t="shared" si="153"/>
        <v>0</v>
      </c>
      <c r="BV75" s="105">
        <f t="shared" si="153"/>
        <v>0</v>
      </c>
      <c r="BW75" s="105">
        <f t="shared" si="153"/>
        <v>0</v>
      </c>
      <c r="BX75" s="105">
        <f t="shared" si="153"/>
        <v>0</v>
      </c>
      <c r="BY75" s="105">
        <f t="shared" si="153"/>
        <v>0</v>
      </c>
      <c r="BZ75" s="105">
        <f t="shared" si="151"/>
        <v>0</v>
      </c>
      <c r="CA75" s="105">
        <f t="shared" si="141"/>
        <v>0</v>
      </c>
      <c r="CB75" s="105">
        <f t="shared" si="141"/>
        <v>0</v>
      </c>
      <c r="CC75" s="105">
        <f t="shared" si="141"/>
        <v>0</v>
      </c>
      <c r="CD75" s="105">
        <f t="shared" si="141"/>
        <v>0</v>
      </c>
      <c r="CE75" s="105">
        <f t="shared" si="141"/>
        <v>0</v>
      </c>
      <c r="CF75" s="105">
        <f t="shared" si="141"/>
        <v>0</v>
      </c>
      <c r="CG75" s="105">
        <f t="shared" si="141"/>
        <v>0</v>
      </c>
      <c r="CH75" s="105">
        <f t="shared" si="141"/>
        <v>0</v>
      </c>
      <c r="CI75" s="105">
        <f t="shared" si="147"/>
        <v>0</v>
      </c>
      <c r="CJ75" s="105">
        <f t="shared" si="147"/>
        <v>0</v>
      </c>
      <c r="CK75" s="105">
        <f t="shared" si="147"/>
        <v>0</v>
      </c>
      <c r="CL75" s="105">
        <f t="shared" si="147"/>
        <v>0</v>
      </c>
      <c r="CM75" s="105">
        <f t="shared" si="147"/>
        <v>0</v>
      </c>
      <c r="CN75" s="105">
        <f t="shared" si="147"/>
        <v>0</v>
      </c>
      <c r="CO75" s="105">
        <f t="shared" si="147"/>
        <v>0</v>
      </c>
      <c r="CP75" s="105">
        <f t="shared" si="147"/>
        <v>0</v>
      </c>
      <c r="CQ75" s="105">
        <f t="shared" si="147"/>
        <v>0</v>
      </c>
      <c r="CR75" s="105">
        <f t="shared" si="147"/>
        <v>0</v>
      </c>
      <c r="CS75" s="105">
        <f t="shared" ref="CI75:DF81" si="154">IF($F75=CS$8,$G75)+IF($I75=CS$8,$H75)</f>
        <v>0</v>
      </c>
      <c r="CT75" s="105">
        <f t="shared" si="154"/>
        <v>0</v>
      </c>
      <c r="CU75" s="105">
        <f t="shared" si="154"/>
        <v>0</v>
      </c>
      <c r="CV75" s="105">
        <f t="shared" si="154"/>
        <v>0</v>
      </c>
      <c r="CW75" s="105">
        <f t="shared" si="154"/>
        <v>0</v>
      </c>
      <c r="CX75" s="105">
        <f t="shared" si="154"/>
        <v>0</v>
      </c>
      <c r="CY75" s="105">
        <f t="shared" si="154"/>
        <v>0</v>
      </c>
      <c r="CZ75" s="105">
        <f t="shared" si="154"/>
        <v>0</v>
      </c>
      <c r="DA75" s="105">
        <f t="shared" si="154"/>
        <v>0</v>
      </c>
      <c r="DB75" s="105">
        <f t="shared" si="154"/>
        <v>0</v>
      </c>
      <c r="DC75" s="105">
        <f t="shared" si="154"/>
        <v>0</v>
      </c>
      <c r="DD75" s="105">
        <f t="shared" si="154"/>
        <v>0</v>
      </c>
      <c r="DE75" s="105">
        <f t="shared" si="154"/>
        <v>0</v>
      </c>
      <c r="DF75" s="105">
        <f t="shared" si="154"/>
        <v>0</v>
      </c>
      <c r="DG75" s="108"/>
      <c r="DH75" s="105">
        <f t="shared" ref="DH75:DV81" si="155">IF($F75=DH$8,$H75)+IF($I75=DH$8,$G75)</f>
        <v>0</v>
      </c>
      <c r="DI75" s="105">
        <f t="shared" si="155"/>
        <v>0</v>
      </c>
      <c r="DJ75" s="105">
        <f t="shared" si="155"/>
        <v>0</v>
      </c>
      <c r="DK75" s="105">
        <f t="shared" si="155"/>
        <v>0</v>
      </c>
      <c r="DL75" s="105">
        <f t="shared" si="155"/>
        <v>0</v>
      </c>
      <c r="DM75" s="105">
        <f t="shared" si="155"/>
        <v>0</v>
      </c>
      <c r="DN75" s="105">
        <f t="shared" si="155"/>
        <v>0</v>
      </c>
      <c r="DO75" s="105">
        <f t="shared" si="155"/>
        <v>0</v>
      </c>
      <c r="DP75" s="105">
        <f t="shared" si="155"/>
        <v>0</v>
      </c>
      <c r="DQ75" s="105">
        <f t="shared" si="155"/>
        <v>0</v>
      </c>
      <c r="DR75" s="105">
        <f t="shared" si="155"/>
        <v>0</v>
      </c>
      <c r="DS75" s="105">
        <f t="shared" si="155"/>
        <v>0</v>
      </c>
      <c r="DT75" s="105">
        <f t="shared" si="155"/>
        <v>0</v>
      </c>
      <c r="DU75" s="105">
        <f t="shared" si="155"/>
        <v>0</v>
      </c>
      <c r="DV75" s="105">
        <f t="shared" si="155"/>
        <v>0</v>
      </c>
      <c r="DW75" s="105">
        <f t="shared" si="152"/>
        <v>0</v>
      </c>
      <c r="DX75" s="105">
        <f t="shared" si="142"/>
        <v>0</v>
      </c>
      <c r="DY75" s="105">
        <f t="shared" si="142"/>
        <v>0</v>
      </c>
      <c r="DZ75" s="105">
        <f t="shared" si="142"/>
        <v>0</v>
      </c>
      <c r="EA75" s="105">
        <f t="shared" si="142"/>
        <v>0</v>
      </c>
      <c r="EB75" s="105">
        <f t="shared" si="142"/>
        <v>0</v>
      </c>
      <c r="EC75" s="105">
        <f t="shared" si="142"/>
        <v>0</v>
      </c>
      <c r="ED75" s="105">
        <f t="shared" si="142"/>
        <v>0</v>
      </c>
      <c r="EE75" s="105">
        <f t="shared" si="142"/>
        <v>0</v>
      </c>
      <c r="EF75" s="105">
        <f t="shared" si="148"/>
        <v>0</v>
      </c>
      <c r="EG75" s="105">
        <f t="shared" si="148"/>
        <v>0</v>
      </c>
      <c r="EH75" s="105">
        <f t="shared" si="148"/>
        <v>0</v>
      </c>
      <c r="EI75" s="105">
        <f t="shared" si="148"/>
        <v>0</v>
      </c>
      <c r="EJ75" s="105">
        <f t="shared" si="148"/>
        <v>0</v>
      </c>
      <c r="EK75" s="105">
        <f t="shared" si="148"/>
        <v>0</v>
      </c>
      <c r="EL75" s="105">
        <f t="shared" si="148"/>
        <v>0</v>
      </c>
      <c r="EM75" s="105">
        <f t="shared" si="148"/>
        <v>0</v>
      </c>
      <c r="EN75" s="105">
        <f t="shared" si="148"/>
        <v>0</v>
      </c>
      <c r="EO75" s="105">
        <f t="shared" si="148"/>
        <v>0</v>
      </c>
      <c r="EP75" s="105">
        <f t="shared" ref="EF75:FC81" si="156">IF($F75=EP$8,$H75)+IF($I75=EP$8,$G75)</f>
        <v>0</v>
      </c>
      <c r="EQ75" s="105">
        <f t="shared" si="156"/>
        <v>0</v>
      </c>
      <c r="ER75" s="105">
        <f t="shared" si="156"/>
        <v>0</v>
      </c>
      <c r="ES75" s="105">
        <f t="shared" si="156"/>
        <v>0</v>
      </c>
      <c r="ET75" s="105">
        <f t="shared" si="156"/>
        <v>0</v>
      </c>
      <c r="EU75" s="105">
        <f t="shared" si="156"/>
        <v>0</v>
      </c>
      <c r="EV75" s="105">
        <f t="shared" si="156"/>
        <v>0</v>
      </c>
      <c r="EW75" s="105">
        <f t="shared" si="156"/>
        <v>0</v>
      </c>
      <c r="EX75" s="105">
        <f t="shared" si="156"/>
        <v>0</v>
      </c>
      <c r="EY75" s="105">
        <f t="shared" si="156"/>
        <v>0</v>
      </c>
      <c r="EZ75" s="105">
        <f t="shared" si="156"/>
        <v>0</v>
      </c>
      <c r="FA75" s="105">
        <f t="shared" si="156"/>
        <v>0</v>
      </c>
      <c r="FB75" s="105">
        <f t="shared" si="156"/>
        <v>0</v>
      </c>
      <c r="FC75" s="105">
        <f t="shared" si="156"/>
        <v>0</v>
      </c>
      <c r="FF75" s="5"/>
      <c r="FG75" s="5"/>
      <c r="FH75" s="5"/>
      <c r="FI75" s="5"/>
      <c r="FJ75" s="5"/>
      <c r="FL75" s="115" t="s">
        <v>167</v>
      </c>
      <c r="FM75" s="199"/>
      <c r="FN75" s="214"/>
      <c r="FO75" s="203">
        <f>FM75+FN75/10</f>
        <v>0</v>
      </c>
      <c r="FP75" s="205" t="str">
        <f>FL76</f>
        <v>Angleterre</v>
      </c>
      <c r="FQ75" s="2"/>
      <c r="FR75" s="197"/>
      <c r="FS75" s="207"/>
      <c r="FT75" s="208"/>
      <c r="FU75" s="209"/>
      <c r="FV75" s="210"/>
      <c r="FW75" s="2"/>
      <c r="FX75" s="9"/>
      <c r="FY75" s="11"/>
      <c r="FZ75" s="2"/>
      <c r="GA75" s="2"/>
      <c r="GC75" s="2"/>
      <c r="GD75" s="2"/>
      <c r="GE75" s="2"/>
      <c r="GF75" s="2"/>
      <c r="GG75" s="2"/>
      <c r="GH75" s="2"/>
      <c r="GI75" s="2"/>
      <c r="GJ75" s="9"/>
      <c r="GK75" s="11"/>
      <c r="GL75" s="2"/>
      <c r="GM75" s="2"/>
    </row>
    <row r="76" spans="2:195" ht="18" customHeight="1" x14ac:dyDescent="0.2">
      <c r="B76" s="43" t="s">
        <v>131</v>
      </c>
      <c r="C76" s="43" t="s">
        <v>132</v>
      </c>
      <c r="D76" s="2"/>
      <c r="E76" s="226" t="s">
        <v>141</v>
      </c>
      <c r="F76" s="43" t="str">
        <f>VLOOKUP(B76,Paramètres!$C$10:$D$57,2,0)</f>
        <v>Angleterre</v>
      </c>
      <c r="G76" s="63"/>
      <c r="H76" s="64"/>
      <c r="I76" s="43" t="str">
        <f>VLOOKUP(C76,Paramètres!$C$10:$D$57,2,0)</f>
        <v>Croatie</v>
      </c>
      <c r="J76" s="173">
        <v>46190</v>
      </c>
      <c r="K76" s="91" t="s">
        <v>189</v>
      </c>
      <c r="L76" s="44" t="str">
        <f t="shared" si="150"/>
        <v>Non joué</v>
      </c>
      <c r="M76" s="7"/>
      <c r="N76" s="105">
        <f t="shared" si="146"/>
        <v>0</v>
      </c>
      <c r="O76" s="105">
        <f t="shared" si="146"/>
        <v>0</v>
      </c>
      <c r="P76" s="105">
        <f t="shared" si="146"/>
        <v>0</v>
      </c>
      <c r="Q76" s="105">
        <f t="shared" si="146"/>
        <v>0</v>
      </c>
      <c r="R76" s="105">
        <f t="shared" si="146"/>
        <v>0</v>
      </c>
      <c r="S76" s="105">
        <f t="shared" si="146"/>
        <v>0</v>
      </c>
      <c r="T76" s="105">
        <f t="shared" si="146"/>
        <v>0</v>
      </c>
      <c r="U76" s="105">
        <f t="shared" si="146"/>
        <v>0</v>
      </c>
      <c r="V76" s="105">
        <f t="shared" si="146"/>
        <v>0</v>
      </c>
      <c r="W76" s="105">
        <f t="shared" si="146"/>
        <v>0</v>
      </c>
      <c r="X76" s="105">
        <f t="shared" si="146"/>
        <v>0</v>
      </c>
      <c r="Y76" s="105">
        <f t="shared" si="146"/>
        <v>0</v>
      </c>
      <c r="Z76" s="105">
        <f t="shared" si="146"/>
        <v>0</v>
      </c>
      <c r="AA76" s="105">
        <f t="shared" si="146"/>
        <v>0</v>
      </c>
      <c r="AB76" s="105">
        <f t="shared" si="146"/>
        <v>0</v>
      </c>
      <c r="AC76" s="105">
        <f t="shared" si="145"/>
        <v>0</v>
      </c>
      <c r="AD76" s="105">
        <f t="shared" si="136"/>
        <v>0</v>
      </c>
      <c r="AE76" s="105">
        <f t="shared" si="136"/>
        <v>0</v>
      </c>
      <c r="AF76" s="105">
        <f t="shared" si="136"/>
        <v>0</v>
      </c>
      <c r="AG76" s="105">
        <f t="shared" si="136"/>
        <v>0</v>
      </c>
      <c r="AH76" s="105">
        <f t="shared" si="136"/>
        <v>0</v>
      </c>
      <c r="AI76" s="105">
        <f t="shared" si="136"/>
        <v>0</v>
      </c>
      <c r="AJ76" s="105">
        <f t="shared" si="136"/>
        <v>0</v>
      </c>
      <c r="AK76" s="105">
        <f t="shared" si="136"/>
        <v>0</v>
      </c>
      <c r="AL76" s="105">
        <f t="shared" si="149"/>
        <v>0</v>
      </c>
      <c r="AM76" s="105">
        <f t="shared" si="149"/>
        <v>0</v>
      </c>
      <c r="AN76" s="105">
        <f t="shared" si="149"/>
        <v>0</v>
      </c>
      <c r="AO76" s="105">
        <f t="shared" si="149"/>
        <v>0</v>
      </c>
      <c r="AP76" s="105">
        <f t="shared" si="149"/>
        <v>0</v>
      </c>
      <c r="AQ76" s="105">
        <f t="shared" si="149"/>
        <v>0</v>
      </c>
      <c r="AR76" s="105">
        <f t="shared" si="149"/>
        <v>0</v>
      </c>
      <c r="AS76" s="105">
        <f t="shared" si="149"/>
        <v>0</v>
      </c>
      <c r="AT76" s="105">
        <f t="shared" si="149"/>
        <v>0</v>
      </c>
      <c r="AU76" s="105">
        <f t="shared" si="149"/>
        <v>0</v>
      </c>
      <c r="AV76" s="105">
        <f t="shared" si="149"/>
        <v>0</v>
      </c>
      <c r="AW76" s="105">
        <f t="shared" si="149"/>
        <v>0</v>
      </c>
      <c r="AX76" s="105">
        <f t="shared" si="149"/>
        <v>0</v>
      </c>
      <c r="AY76" s="105">
        <f t="shared" si="149"/>
        <v>0</v>
      </c>
      <c r="AZ76" s="105">
        <f t="shared" si="149"/>
        <v>0</v>
      </c>
      <c r="BA76" s="105">
        <f t="shared" si="149"/>
        <v>0</v>
      </c>
      <c r="BB76" s="105">
        <f t="shared" si="149"/>
        <v>0</v>
      </c>
      <c r="BC76" s="105">
        <f t="shared" si="149"/>
        <v>0</v>
      </c>
      <c r="BD76" s="105">
        <f t="shared" si="149"/>
        <v>0</v>
      </c>
      <c r="BE76" s="105">
        <f t="shared" si="149"/>
        <v>0</v>
      </c>
      <c r="BF76" s="105">
        <f t="shared" si="149"/>
        <v>0</v>
      </c>
      <c r="BG76" s="105">
        <f t="shared" si="149"/>
        <v>0</v>
      </c>
      <c r="BH76" s="105">
        <f t="shared" si="149"/>
        <v>0</v>
      </c>
      <c r="BI76" s="105">
        <f t="shared" si="149"/>
        <v>0</v>
      </c>
      <c r="BJ76" s="108"/>
      <c r="BK76" s="105">
        <f t="shared" si="153"/>
        <v>0</v>
      </c>
      <c r="BL76" s="105">
        <f t="shared" si="153"/>
        <v>0</v>
      </c>
      <c r="BM76" s="105">
        <f t="shared" si="153"/>
        <v>0</v>
      </c>
      <c r="BN76" s="105">
        <f t="shared" si="153"/>
        <v>0</v>
      </c>
      <c r="BO76" s="105">
        <f t="shared" si="153"/>
        <v>0</v>
      </c>
      <c r="BP76" s="105">
        <f t="shared" si="153"/>
        <v>0</v>
      </c>
      <c r="BQ76" s="105">
        <f t="shared" si="153"/>
        <v>0</v>
      </c>
      <c r="BR76" s="105">
        <f t="shared" si="153"/>
        <v>0</v>
      </c>
      <c r="BS76" s="105">
        <f t="shared" si="153"/>
        <v>0</v>
      </c>
      <c r="BT76" s="105">
        <f t="shared" si="153"/>
        <v>0</v>
      </c>
      <c r="BU76" s="105">
        <f t="shared" si="153"/>
        <v>0</v>
      </c>
      <c r="BV76" s="105">
        <f t="shared" si="153"/>
        <v>0</v>
      </c>
      <c r="BW76" s="105">
        <f t="shared" si="153"/>
        <v>0</v>
      </c>
      <c r="BX76" s="105">
        <f t="shared" si="153"/>
        <v>0</v>
      </c>
      <c r="BY76" s="105">
        <f t="shared" si="153"/>
        <v>0</v>
      </c>
      <c r="BZ76" s="105">
        <f t="shared" si="151"/>
        <v>0</v>
      </c>
      <c r="CA76" s="105">
        <f t="shared" si="141"/>
        <v>0</v>
      </c>
      <c r="CB76" s="105">
        <f t="shared" si="141"/>
        <v>0</v>
      </c>
      <c r="CC76" s="105">
        <f t="shared" si="141"/>
        <v>0</v>
      </c>
      <c r="CD76" s="105">
        <f t="shared" si="141"/>
        <v>0</v>
      </c>
      <c r="CE76" s="105">
        <f t="shared" si="141"/>
        <v>0</v>
      </c>
      <c r="CF76" s="105">
        <f t="shared" si="141"/>
        <v>0</v>
      </c>
      <c r="CG76" s="105">
        <f t="shared" si="141"/>
        <v>0</v>
      </c>
      <c r="CH76" s="105">
        <f t="shared" si="141"/>
        <v>0</v>
      </c>
      <c r="CI76" s="105">
        <f t="shared" si="154"/>
        <v>0</v>
      </c>
      <c r="CJ76" s="105">
        <f t="shared" si="154"/>
        <v>0</v>
      </c>
      <c r="CK76" s="105">
        <f t="shared" si="154"/>
        <v>0</v>
      </c>
      <c r="CL76" s="105">
        <f t="shared" si="154"/>
        <v>0</v>
      </c>
      <c r="CM76" s="105">
        <f t="shared" si="154"/>
        <v>0</v>
      </c>
      <c r="CN76" s="105">
        <f t="shared" si="154"/>
        <v>0</v>
      </c>
      <c r="CO76" s="105">
        <f t="shared" si="154"/>
        <v>0</v>
      </c>
      <c r="CP76" s="105">
        <f t="shared" si="154"/>
        <v>0</v>
      </c>
      <c r="CQ76" s="105">
        <f t="shared" si="154"/>
        <v>0</v>
      </c>
      <c r="CR76" s="105">
        <f t="shared" si="154"/>
        <v>0</v>
      </c>
      <c r="CS76" s="105">
        <f t="shared" si="154"/>
        <v>0</v>
      </c>
      <c r="CT76" s="105">
        <f t="shared" si="154"/>
        <v>0</v>
      </c>
      <c r="CU76" s="105">
        <f t="shared" si="154"/>
        <v>0</v>
      </c>
      <c r="CV76" s="105">
        <f t="shared" si="154"/>
        <v>0</v>
      </c>
      <c r="CW76" s="105">
        <f t="shared" si="154"/>
        <v>0</v>
      </c>
      <c r="CX76" s="105">
        <f t="shared" si="154"/>
        <v>0</v>
      </c>
      <c r="CY76" s="105">
        <f t="shared" si="154"/>
        <v>0</v>
      </c>
      <c r="CZ76" s="105">
        <f t="shared" si="154"/>
        <v>0</v>
      </c>
      <c r="DA76" s="105">
        <f t="shared" si="154"/>
        <v>0</v>
      </c>
      <c r="DB76" s="105">
        <f t="shared" si="154"/>
        <v>0</v>
      </c>
      <c r="DC76" s="105">
        <f t="shared" si="154"/>
        <v>0</v>
      </c>
      <c r="DD76" s="105">
        <f t="shared" si="154"/>
        <v>0</v>
      </c>
      <c r="DE76" s="105">
        <f t="shared" si="154"/>
        <v>0</v>
      </c>
      <c r="DF76" s="105">
        <f t="shared" si="154"/>
        <v>0</v>
      </c>
      <c r="DG76" s="108"/>
      <c r="DH76" s="105">
        <f t="shared" si="155"/>
        <v>0</v>
      </c>
      <c r="DI76" s="105">
        <f t="shared" si="155"/>
        <v>0</v>
      </c>
      <c r="DJ76" s="105">
        <f t="shared" si="155"/>
        <v>0</v>
      </c>
      <c r="DK76" s="105">
        <f t="shared" si="155"/>
        <v>0</v>
      </c>
      <c r="DL76" s="105">
        <f t="shared" si="155"/>
        <v>0</v>
      </c>
      <c r="DM76" s="105">
        <f t="shared" si="155"/>
        <v>0</v>
      </c>
      <c r="DN76" s="105">
        <f t="shared" si="155"/>
        <v>0</v>
      </c>
      <c r="DO76" s="105">
        <f t="shared" si="155"/>
        <v>0</v>
      </c>
      <c r="DP76" s="105">
        <f t="shared" si="155"/>
        <v>0</v>
      </c>
      <c r="DQ76" s="105">
        <f t="shared" si="155"/>
        <v>0</v>
      </c>
      <c r="DR76" s="105">
        <f t="shared" si="155"/>
        <v>0</v>
      </c>
      <c r="DS76" s="105">
        <f t="shared" si="155"/>
        <v>0</v>
      </c>
      <c r="DT76" s="105">
        <f t="shared" si="155"/>
        <v>0</v>
      </c>
      <c r="DU76" s="105">
        <f t="shared" si="155"/>
        <v>0</v>
      </c>
      <c r="DV76" s="105">
        <f t="shared" si="155"/>
        <v>0</v>
      </c>
      <c r="DW76" s="105">
        <f t="shared" si="152"/>
        <v>0</v>
      </c>
      <c r="DX76" s="105">
        <f t="shared" si="142"/>
        <v>0</v>
      </c>
      <c r="DY76" s="105">
        <f t="shared" si="142"/>
        <v>0</v>
      </c>
      <c r="DZ76" s="105">
        <f t="shared" si="142"/>
        <v>0</v>
      </c>
      <c r="EA76" s="105">
        <f t="shared" si="142"/>
        <v>0</v>
      </c>
      <c r="EB76" s="105">
        <f t="shared" si="142"/>
        <v>0</v>
      </c>
      <c r="EC76" s="105">
        <f t="shared" si="142"/>
        <v>0</v>
      </c>
      <c r="ED76" s="105">
        <f t="shared" si="142"/>
        <v>0</v>
      </c>
      <c r="EE76" s="105">
        <f t="shared" si="142"/>
        <v>0</v>
      </c>
      <c r="EF76" s="105">
        <f t="shared" si="156"/>
        <v>0</v>
      </c>
      <c r="EG76" s="105">
        <f t="shared" si="156"/>
        <v>0</v>
      </c>
      <c r="EH76" s="105">
        <f t="shared" si="156"/>
        <v>0</v>
      </c>
      <c r="EI76" s="105">
        <f t="shared" si="156"/>
        <v>0</v>
      </c>
      <c r="EJ76" s="105">
        <f t="shared" si="156"/>
        <v>0</v>
      </c>
      <c r="EK76" s="105">
        <f t="shared" si="156"/>
        <v>0</v>
      </c>
      <c r="EL76" s="105">
        <f t="shared" si="156"/>
        <v>0</v>
      </c>
      <c r="EM76" s="105">
        <f t="shared" si="156"/>
        <v>0</v>
      </c>
      <c r="EN76" s="105">
        <f t="shared" si="156"/>
        <v>0</v>
      </c>
      <c r="EO76" s="105">
        <f t="shared" si="156"/>
        <v>0</v>
      </c>
      <c r="EP76" s="105">
        <f t="shared" si="156"/>
        <v>0</v>
      </c>
      <c r="EQ76" s="105">
        <f t="shared" si="156"/>
        <v>0</v>
      </c>
      <c r="ER76" s="105">
        <f t="shared" si="156"/>
        <v>0</v>
      </c>
      <c r="ES76" s="105">
        <f t="shared" si="156"/>
        <v>0</v>
      </c>
      <c r="ET76" s="105">
        <f t="shared" si="156"/>
        <v>0</v>
      </c>
      <c r="EU76" s="105">
        <f t="shared" si="156"/>
        <v>0</v>
      </c>
      <c r="EV76" s="105">
        <f t="shared" si="156"/>
        <v>0</v>
      </c>
      <c r="EW76" s="105">
        <f t="shared" si="156"/>
        <v>0</v>
      </c>
      <c r="EX76" s="105">
        <f t="shared" si="156"/>
        <v>0</v>
      </c>
      <c r="EY76" s="105">
        <f t="shared" si="156"/>
        <v>0</v>
      </c>
      <c r="EZ76" s="105">
        <f t="shared" si="156"/>
        <v>0</v>
      </c>
      <c r="FA76" s="105">
        <f t="shared" si="156"/>
        <v>0</v>
      </c>
      <c r="FB76" s="105">
        <f t="shared" si="156"/>
        <v>0</v>
      </c>
      <c r="FC76" s="105">
        <f t="shared" si="156"/>
        <v>0</v>
      </c>
      <c r="FE76" s="114" t="s">
        <v>109</v>
      </c>
      <c r="FF76" s="82" t="s">
        <v>2</v>
      </c>
      <c r="FG76" s="82" t="s">
        <v>6</v>
      </c>
      <c r="FH76" s="125" t="s">
        <v>3</v>
      </c>
      <c r="FI76" s="125" t="s">
        <v>4</v>
      </c>
      <c r="FJ76" s="126" t="s">
        <v>5</v>
      </c>
      <c r="FL76" s="116" t="str">
        <f>FF77</f>
        <v>Angleterre</v>
      </c>
      <c r="FM76" s="200"/>
      <c r="FN76" s="215"/>
      <c r="FO76" s="204"/>
      <c r="FP76" s="206"/>
      <c r="FQ76" s="2"/>
      <c r="FR76" s="180" t="s">
        <v>223</v>
      </c>
      <c r="FS76" s="11"/>
      <c r="FT76" s="2"/>
      <c r="FU76" s="2"/>
      <c r="FV76" s="2"/>
      <c r="FW76" s="2"/>
      <c r="FX76" s="9"/>
      <c r="FY76" s="11"/>
      <c r="FZ76" s="2"/>
      <c r="GA76" s="2"/>
      <c r="GC76" s="2"/>
      <c r="GD76" s="2"/>
      <c r="GE76" s="2"/>
      <c r="GF76" s="2"/>
      <c r="GG76" s="2"/>
      <c r="GH76" s="2"/>
      <c r="GI76" s="2"/>
      <c r="GJ76" s="9"/>
      <c r="GK76" s="11"/>
      <c r="GL76" s="2"/>
      <c r="GM76" s="2"/>
    </row>
    <row r="77" spans="2:195" ht="18" customHeight="1" x14ac:dyDescent="0.2">
      <c r="B77" s="48" t="s">
        <v>133</v>
      </c>
      <c r="C77" s="48" t="s">
        <v>134</v>
      </c>
      <c r="D77" s="2"/>
      <c r="E77" s="227"/>
      <c r="F77" s="48" t="str">
        <f>VLOOKUP(B77,Paramètres!$C$10:$D$57,2,0)</f>
        <v>Ghana</v>
      </c>
      <c r="G77" s="65"/>
      <c r="H77" s="66"/>
      <c r="I77" s="48" t="str">
        <f>VLOOKUP(C77,Paramètres!$C$10:$D$57,2,0)</f>
        <v>Panama</v>
      </c>
      <c r="J77" s="174">
        <v>46190</v>
      </c>
      <c r="K77" s="92" t="s">
        <v>200</v>
      </c>
      <c r="L77" s="49" t="str">
        <f t="shared" si="150"/>
        <v>Non joué</v>
      </c>
      <c r="M77" s="7"/>
      <c r="N77" s="105">
        <f t="shared" si="146"/>
        <v>0</v>
      </c>
      <c r="O77" s="105">
        <f t="shared" si="146"/>
        <v>0</v>
      </c>
      <c r="P77" s="105">
        <f t="shared" si="146"/>
        <v>0</v>
      </c>
      <c r="Q77" s="105">
        <f t="shared" si="146"/>
        <v>0</v>
      </c>
      <c r="R77" s="105">
        <f t="shared" si="146"/>
        <v>0</v>
      </c>
      <c r="S77" s="105">
        <f t="shared" si="146"/>
        <v>0</v>
      </c>
      <c r="T77" s="105">
        <f t="shared" si="146"/>
        <v>0</v>
      </c>
      <c r="U77" s="105">
        <f t="shared" si="146"/>
        <v>0</v>
      </c>
      <c r="V77" s="105">
        <f t="shared" si="146"/>
        <v>0</v>
      </c>
      <c r="W77" s="105">
        <f t="shared" si="146"/>
        <v>0</v>
      </c>
      <c r="X77" s="105">
        <f t="shared" si="146"/>
        <v>0</v>
      </c>
      <c r="Y77" s="105">
        <f t="shared" si="146"/>
        <v>0</v>
      </c>
      <c r="Z77" s="105">
        <f t="shared" si="146"/>
        <v>0</v>
      </c>
      <c r="AA77" s="105">
        <f t="shared" si="146"/>
        <v>0</v>
      </c>
      <c r="AB77" s="105">
        <f t="shared" si="146"/>
        <v>0</v>
      </c>
      <c r="AC77" s="105">
        <f t="shared" si="145"/>
        <v>0</v>
      </c>
      <c r="AD77" s="105">
        <f t="shared" si="136"/>
        <v>0</v>
      </c>
      <c r="AE77" s="105">
        <f t="shared" si="136"/>
        <v>0</v>
      </c>
      <c r="AF77" s="105">
        <f t="shared" si="136"/>
        <v>0</v>
      </c>
      <c r="AG77" s="105">
        <f t="shared" si="136"/>
        <v>0</v>
      </c>
      <c r="AH77" s="105">
        <f t="shared" si="136"/>
        <v>0</v>
      </c>
      <c r="AI77" s="105">
        <f t="shared" si="136"/>
        <v>0</v>
      </c>
      <c r="AJ77" s="105">
        <f t="shared" si="136"/>
        <v>0</v>
      </c>
      <c r="AK77" s="105">
        <f t="shared" ref="AK77:AZ81" si="157">IF($L77=AK$8,3,IF(AND(OR($F77=AK$8,$I77=AK$8),$L77="Nul"),1,0))</f>
        <v>0</v>
      </c>
      <c r="AL77" s="105">
        <f t="shared" si="157"/>
        <v>0</v>
      </c>
      <c r="AM77" s="105">
        <f t="shared" si="157"/>
        <v>0</v>
      </c>
      <c r="AN77" s="105">
        <f t="shared" si="157"/>
        <v>0</v>
      </c>
      <c r="AO77" s="105">
        <f t="shared" si="157"/>
        <v>0</v>
      </c>
      <c r="AP77" s="105">
        <f t="shared" si="157"/>
        <v>0</v>
      </c>
      <c r="AQ77" s="105">
        <f t="shared" si="157"/>
        <v>0</v>
      </c>
      <c r="AR77" s="105">
        <f t="shared" si="157"/>
        <v>0</v>
      </c>
      <c r="AS77" s="105">
        <f t="shared" si="157"/>
        <v>0</v>
      </c>
      <c r="AT77" s="105">
        <f t="shared" si="157"/>
        <v>0</v>
      </c>
      <c r="AU77" s="105">
        <f t="shared" si="157"/>
        <v>0</v>
      </c>
      <c r="AV77" s="105">
        <f t="shared" si="157"/>
        <v>0</v>
      </c>
      <c r="AW77" s="105">
        <f t="shared" si="157"/>
        <v>0</v>
      </c>
      <c r="AX77" s="105">
        <f t="shared" si="157"/>
        <v>0</v>
      </c>
      <c r="AY77" s="105">
        <f t="shared" si="157"/>
        <v>0</v>
      </c>
      <c r="AZ77" s="105">
        <f t="shared" si="157"/>
        <v>0</v>
      </c>
      <c r="BA77" s="105">
        <f t="shared" si="149"/>
        <v>0</v>
      </c>
      <c r="BB77" s="105">
        <f t="shared" si="149"/>
        <v>0</v>
      </c>
      <c r="BC77" s="105">
        <f t="shared" si="149"/>
        <v>0</v>
      </c>
      <c r="BD77" s="105">
        <f t="shared" si="149"/>
        <v>0</v>
      </c>
      <c r="BE77" s="105">
        <f t="shared" si="149"/>
        <v>0</v>
      </c>
      <c r="BF77" s="105">
        <f t="shared" si="149"/>
        <v>0</v>
      </c>
      <c r="BG77" s="105">
        <f t="shared" si="149"/>
        <v>0</v>
      </c>
      <c r="BH77" s="105">
        <f t="shared" si="149"/>
        <v>0</v>
      </c>
      <c r="BI77" s="105">
        <f t="shared" si="149"/>
        <v>0</v>
      </c>
      <c r="BJ77" s="108"/>
      <c r="BK77" s="105">
        <f t="shared" si="153"/>
        <v>0</v>
      </c>
      <c r="BL77" s="105">
        <f t="shared" si="153"/>
        <v>0</v>
      </c>
      <c r="BM77" s="105">
        <f t="shared" si="153"/>
        <v>0</v>
      </c>
      <c r="BN77" s="105">
        <f t="shared" si="153"/>
        <v>0</v>
      </c>
      <c r="BO77" s="105">
        <f t="shared" si="153"/>
        <v>0</v>
      </c>
      <c r="BP77" s="105">
        <f t="shared" si="153"/>
        <v>0</v>
      </c>
      <c r="BQ77" s="105">
        <f t="shared" si="153"/>
        <v>0</v>
      </c>
      <c r="BR77" s="105">
        <f t="shared" si="153"/>
        <v>0</v>
      </c>
      <c r="BS77" s="105">
        <f t="shared" si="153"/>
        <v>0</v>
      </c>
      <c r="BT77" s="105">
        <f t="shared" si="153"/>
        <v>0</v>
      </c>
      <c r="BU77" s="105">
        <f t="shared" si="153"/>
        <v>0</v>
      </c>
      <c r="BV77" s="105">
        <f t="shared" si="153"/>
        <v>0</v>
      </c>
      <c r="BW77" s="105">
        <f t="shared" si="153"/>
        <v>0</v>
      </c>
      <c r="BX77" s="105">
        <f t="shared" si="153"/>
        <v>0</v>
      </c>
      <c r="BY77" s="105">
        <f t="shared" si="153"/>
        <v>0</v>
      </c>
      <c r="BZ77" s="105">
        <f t="shared" si="151"/>
        <v>0</v>
      </c>
      <c r="CA77" s="105">
        <f t="shared" si="141"/>
        <v>0</v>
      </c>
      <c r="CB77" s="105">
        <f t="shared" si="141"/>
        <v>0</v>
      </c>
      <c r="CC77" s="105">
        <f t="shared" si="141"/>
        <v>0</v>
      </c>
      <c r="CD77" s="105">
        <f t="shared" si="141"/>
        <v>0</v>
      </c>
      <c r="CE77" s="105">
        <f t="shared" si="141"/>
        <v>0</v>
      </c>
      <c r="CF77" s="105">
        <f t="shared" si="141"/>
        <v>0</v>
      </c>
      <c r="CG77" s="105">
        <f t="shared" si="141"/>
        <v>0</v>
      </c>
      <c r="CH77" s="105">
        <f t="shared" si="141"/>
        <v>0</v>
      </c>
      <c r="CI77" s="105">
        <f t="shared" si="154"/>
        <v>0</v>
      </c>
      <c r="CJ77" s="105">
        <f t="shared" si="154"/>
        <v>0</v>
      </c>
      <c r="CK77" s="105">
        <f t="shared" si="154"/>
        <v>0</v>
      </c>
      <c r="CL77" s="105">
        <f t="shared" si="154"/>
        <v>0</v>
      </c>
      <c r="CM77" s="105">
        <f t="shared" si="154"/>
        <v>0</v>
      </c>
      <c r="CN77" s="105">
        <f t="shared" si="154"/>
        <v>0</v>
      </c>
      <c r="CO77" s="105">
        <f t="shared" si="154"/>
        <v>0</v>
      </c>
      <c r="CP77" s="105">
        <f t="shared" si="154"/>
        <v>0</v>
      </c>
      <c r="CQ77" s="105">
        <f t="shared" si="154"/>
        <v>0</v>
      </c>
      <c r="CR77" s="105">
        <f t="shared" si="154"/>
        <v>0</v>
      </c>
      <c r="CS77" s="105">
        <f t="shared" si="154"/>
        <v>0</v>
      </c>
      <c r="CT77" s="105">
        <f t="shared" si="154"/>
        <v>0</v>
      </c>
      <c r="CU77" s="105">
        <f t="shared" si="154"/>
        <v>0</v>
      </c>
      <c r="CV77" s="105">
        <f t="shared" si="154"/>
        <v>0</v>
      </c>
      <c r="CW77" s="105">
        <f t="shared" si="154"/>
        <v>0</v>
      </c>
      <c r="CX77" s="105">
        <f t="shared" si="154"/>
        <v>0</v>
      </c>
      <c r="CY77" s="105">
        <f t="shared" si="154"/>
        <v>0</v>
      </c>
      <c r="CZ77" s="105">
        <f t="shared" si="154"/>
        <v>0</v>
      </c>
      <c r="DA77" s="105">
        <f t="shared" si="154"/>
        <v>0</v>
      </c>
      <c r="DB77" s="105">
        <f t="shared" si="154"/>
        <v>0</v>
      </c>
      <c r="DC77" s="105">
        <f t="shared" si="154"/>
        <v>0</v>
      </c>
      <c r="DD77" s="105">
        <f t="shared" si="154"/>
        <v>0</v>
      </c>
      <c r="DE77" s="105">
        <f t="shared" si="154"/>
        <v>0</v>
      </c>
      <c r="DF77" s="105">
        <f t="shared" si="154"/>
        <v>0</v>
      </c>
      <c r="DG77" s="108"/>
      <c r="DH77" s="105">
        <f t="shared" si="155"/>
        <v>0</v>
      </c>
      <c r="DI77" s="105">
        <f t="shared" si="155"/>
        <v>0</v>
      </c>
      <c r="DJ77" s="105">
        <f t="shared" si="155"/>
        <v>0</v>
      </c>
      <c r="DK77" s="105">
        <f t="shared" si="155"/>
        <v>0</v>
      </c>
      <c r="DL77" s="105">
        <f t="shared" si="155"/>
        <v>0</v>
      </c>
      <c r="DM77" s="105">
        <f t="shared" si="155"/>
        <v>0</v>
      </c>
      <c r="DN77" s="105">
        <f t="shared" si="155"/>
        <v>0</v>
      </c>
      <c r="DO77" s="105">
        <f t="shared" si="155"/>
        <v>0</v>
      </c>
      <c r="DP77" s="105">
        <f t="shared" si="155"/>
        <v>0</v>
      </c>
      <c r="DQ77" s="105">
        <f t="shared" si="155"/>
        <v>0</v>
      </c>
      <c r="DR77" s="105">
        <f t="shared" si="155"/>
        <v>0</v>
      </c>
      <c r="DS77" s="105">
        <f t="shared" si="155"/>
        <v>0</v>
      </c>
      <c r="DT77" s="105">
        <f t="shared" si="155"/>
        <v>0</v>
      </c>
      <c r="DU77" s="105">
        <f t="shared" si="155"/>
        <v>0</v>
      </c>
      <c r="DV77" s="105">
        <f t="shared" si="155"/>
        <v>0</v>
      </c>
      <c r="DW77" s="105">
        <f t="shared" si="152"/>
        <v>0</v>
      </c>
      <c r="DX77" s="105">
        <f t="shared" si="142"/>
        <v>0</v>
      </c>
      <c r="DY77" s="105">
        <f t="shared" si="142"/>
        <v>0</v>
      </c>
      <c r="DZ77" s="105">
        <f t="shared" si="142"/>
        <v>0</v>
      </c>
      <c r="EA77" s="105">
        <f t="shared" si="142"/>
        <v>0</v>
      </c>
      <c r="EB77" s="105">
        <f t="shared" si="142"/>
        <v>0</v>
      </c>
      <c r="EC77" s="105">
        <f t="shared" si="142"/>
        <v>0</v>
      </c>
      <c r="ED77" s="105">
        <f t="shared" si="142"/>
        <v>0</v>
      </c>
      <c r="EE77" s="105">
        <f t="shared" si="142"/>
        <v>0</v>
      </c>
      <c r="EF77" s="105">
        <f t="shared" si="156"/>
        <v>0</v>
      </c>
      <c r="EG77" s="105">
        <f t="shared" si="156"/>
        <v>0</v>
      </c>
      <c r="EH77" s="105">
        <f t="shared" si="156"/>
        <v>0</v>
      </c>
      <c r="EI77" s="105">
        <f t="shared" si="156"/>
        <v>0</v>
      </c>
      <c r="EJ77" s="105">
        <f t="shared" si="156"/>
        <v>0</v>
      </c>
      <c r="EK77" s="105">
        <f t="shared" si="156"/>
        <v>0</v>
      </c>
      <c r="EL77" s="105">
        <f t="shared" si="156"/>
        <v>0</v>
      </c>
      <c r="EM77" s="105">
        <f t="shared" si="156"/>
        <v>0</v>
      </c>
      <c r="EN77" s="105">
        <f t="shared" si="156"/>
        <v>0</v>
      </c>
      <c r="EO77" s="105">
        <f t="shared" si="156"/>
        <v>0</v>
      </c>
      <c r="EP77" s="105">
        <f t="shared" si="156"/>
        <v>0</v>
      </c>
      <c r="EQ77" s="105">
        <f t="shared" si="156"/>
        <v>0</v>
      </c>
      <c r="ER77" s="105">
        <f t="shared" si="156"/>
        <v>0</v>
      </c>
      <c r="ES77" s="105">
        <f t="shared" si="156"/>
        <v>0</v>
      </c>
      <c r="ET77" s="105">
        <f t="shared" si="156"/>
        <v>0</v>
      </c>
      <c r="EU77" s="105">
        <f t="shared" si="156"/>
        <v>0</v>
      </c>
      <c r="EV77" s="105">
        <f t="shared" si="156"/>
        <v>0</v>
      </c>
      <c r="EW77" s="105">
        <f t="shared" si="156"/>
        <v>0</v>
      </c>
      <c r="EX77" s="105">
        <f t="shared" si="156"/>
        <v>0</v>
      </c>
      <c r="EY77" s="105">
        <f t="shared" si="156"/>
        <v>0</v>
      </c>
      <c r="EZ77" s="105">
        <f t="shared" si="156"/>
        <v>0</v>
      </c>
      <c r="FA77" s="105">
        <f t="shared" si="156"/>
        <v>0</v>
      </c>
      <c r="FB77" s="105">
        <f t="shared" si="156"/>
        <v>0</v>
      </c>
      <c r="FC77" s="105">
        <f t="shared" si="156"/>
        <v>0</v>
      </c>
      <c r="FE77" s="113">
        <v>1</v>
      </c>
      <c r="FF77" s="77" t="str">
        <f>Paramètres!O54</f>
        <v>Angleterre</v>
      </c>
      <c r="FG77" s="76">
        <f>Paramètres!P54</f>
        <v>0</v>
      </c>
      <c r="FH77" s="80">
        <f>Paramètres!Q54</f>
        <v>0</v>
      </c>
      <c r="FI77" s="80">
        <f>Paramètres!R54</f>
        <v>0</v>
      </c>
      <c r="FJ77" s="80">
        <f>Paramètres!S54</f>
        <v>0</v>
      </c>
      <c r="FL77" s="117" t="s">
        <v>168</v>
      </c>
      <c r="FM77" s="200"/>
      <c r="FN77" s="215"/>
      <c r="FO77" s="204">
        <f>FM77+FN77/10</f>
        <v>0</v>
      </c>
      <c r="FP77" s="206">
        <f>FL78</f>
        <v>0</v>
      </c>
      <c r="FQ77" s="2"/>
      <c r="FR77" s="10"/>
      <c r="FS77" s="11"/>
      <c r="FT77" s="2"/>
      <c r="FU77" s="2"/>
      <c r="FV77" s="2"/>
      <c r="FW77" s="2"/>
      <c r="FX77" s="38"/>
      <c r="FY77" s="8"/>
      <c r="FZ77" s="4"/>
      <c r="GA77" s="2"/>
      <c r="GC77" s="2"/>
      <c r="GD77" s="38"/>
      <c r="GE77" s="8" t="s">
        <v>0</v>
      </c>
      <c r="GF77" s="4" t="s">
        <v>1</v>
      </c>
      <c r="GG77" s="8" t="s">
        <v>70</v>
      </c>
      <c r="GH77" s="8" t="s">
        <v>71</v>
      </c>
      <c r="GI77" s="2"/>
      <c r="GJ77" s="9"/>
      <c r="GK77" s="11"/>
      <c r="GL77" s="2"/>
      <c r="GM77" s="2"/>
    </row>
    <row r="78" spans="2:195" ht="18" customHeight="1" x14ac:dyDescent="0.2">
      <c r="B78" s="48" t="s">
        <v>131</v>
      </c>
      <c r="C78" s="48" t="s">
        <v>133</v>
      </c>
      <c r="D78" s="2"/>
      <c r="E78" s="227"/>
      <c r="F78" s="48" t="str">
        <f>VLOOKUP(B78,Paramètres!$C$10:$D$57,2,0)</f>
        <v>Angleterre</v>
      </c>
      <c r="G78" s="65"/>
      <c r="H78" s="66"/>
      <c r="I78" s="48" t="str">
        <f>VLOOKUP(C78,Paramètres!$C$10:$D$57,2,0)</f>
        <v>Ghana</v>
      </c>
      <c r="J78" s="175">
        <v>46196</v>
      </c>
      <c r="K78" s="92" t="s">
        <v>194</v>
      </c>
      <c r="L78" s="49" t="str">
        <f t="shared" si="150"/>
        <v>Non joué</v>
      </c>
      <c r="M78" s="7"/>
      <c r="N78" s="105">
        <f t="shared" si="146"/>
        <v>0</v>
      </c>
      <c r="O78" s="105">
        <f t="shared" si="146"/>
        <v>0</v>
      </c>
      <c r="P78" s="105">
        <f t="shared" si="146"/>
        <v>0</v>
      </c>
      <c r="Q78" s="105">
        <f t="shared" si="146"/>
        <v>0</v>
      </c>
      <c r="R78" s="105">
        <f t="shared" si="146"/>
        <v>0</v>
      </c>
      <c r="S78" s="105">
        <f t="shared" si="146"/>
        <v>0</v>
      </c>
      <c r="T78" s="105">
        <f t="shared" si="146"/>
        <v>0</v>
      </c>
      <c r="U78" s="105">
        <f t="shared" si="146"/>
        <v>0</v>
      </c>
      <c r="V78" s="105">
        <f t="shared" si="146"/>
        <v>0</v>
      </c>
      <c r="W78" s="105">
        <f t="shared" si="146"/>
        <v>0</v>
      </c>
      <c r="X78" s="105">
        <f t="shared" si="146"/>
        <v>0</v>
      </c>
      <c r="Y78" s="105">
        <f t="shared" si="146"/>
        <v>0</v>
      </c>
      <c r="Z78" s="105">
        <f t="shared" si="146"/>
        <v>0</v>
      </c>
      <c r="AA78" s="105">
        <f t="shared" si="146"/>
        <v>0</v>
      </c>
      <c r="AB78" s="105">
        <f t="shared" si="146"/>
        <v>0</v>
      </c>
      <c r="AC78" s="105">
        <f t="shared" si="145"/>
        <v>0</v>
      </c>
      <c r="AD78" s="105">
        <f t="shared" si="145"/>
        <v>0</v>
      </c>
      <c r="AE78" s="105">
        <f t="shared" si="145"/>
        <v>0</v>
      </c>
      <c r="AF78" s="105">
        <f t="shared" si="145"/>
        <v>0</v>
      </c>
      <c r="AG78" s="105">
        <f t="shared" si="145"/>
        <v>0</v>
      </c>
      <c r="AH78" s="105">
        <f t="shared" si="145"/>
        <v>0</v>
      </c>
      <c r="AI78" s="105">
        <f t="shared" si="145"/>
        <v>0</v>
      </c>
      <c r="AJ78" s="105">
        <f t="shared" si="145"/>
        <v>0</v>
      </c>
      <c r="AK78" s="105">
        <f t="shared" si="157"/>
        <v>0</v>
      </c>
      <c r="AL78" s="105">
        <f t="shared" si="149"/>
        <v>0</v>
      </c>
      <c r="AM78" s="105">
        <f t="shared" si="149"/>
        <v>0</v>
      </c>
      <c r="AN78" s="105">
        <f t="shared" si="149"/>
        <v>0</v>
      </c>
      <c r="AO78" s="105">
        <f t="shared" si="149"/>
        <v>0</v>
      </c>
      <c r="AP78" s="105">
        <f t="shared" si="149"/>
        <v>0</v>
      </c>
      <c r="AQ78" s="105">
        <f t="shared" si="149"/>
        <v>0</v>
      </c>
      <c r="AR78" s="105">
        <f t="shared" si="149"/>
        <v>0</v>
      </c>
      <c r="AS78" s="105">
        <f t="shared" si="149"/>
        <v>0</v>
      </c>
      <c r="AT78" s="105">
        <f t="shared" si="149"/>
        <v>0</v>
      </c>
      <c r="AU78" s="105">
        <f t="shared" si="149"/>
        <v>0</v>
      </c>
      <c r="AV78" s="105">
        <f t="shared" si="149"/>
        <v>0</v>
      </c>
      <c r="AW78" s="105">
        <f t="shared" si="149"/>
        <v>0</v>
      </c>
      <c r="AX78" s="105">
        <f t="shared" si="149"/>
        <v>0</v>
      </c>
      <c r="AY78" s="105">
        <f t="shared" si="149"/>
        <v>0</v>
      </c>
      <c r="AZ78" s="105">
        <f t="shared" si="149"/>
        <v>0</v>
      </c>
      <c r="BA78" s="105">
        <f t="shared" si="149"/>
        <v>0</v>
      </c>
      <c r="BB78" s="105">
        <f t="shared" si="149"/>
        <v>0</v>
      </c>
      <c r="BC78" s="105">
        <f t="shared" si="149"/>
        <v>0</v>
      </c>
      <c r="BD78" s="105">
        <f t="shared" si="149"/>
        <v>0</v>
      </c>
      <c r="BE78" s="105">
        <f t="shared" si="149"/>
        <v>0</v>
      </c>
      <c r="BF78" s="105">
        <f t="shared" si="149"/>
        <v>0</v>
      </c>
      <c r="BG78" s="105">
        <f t="shared" si="149"/>
        <v>0</v>
      </c>
      <c r="BH78" s="105">
        <f t="shared" si="149"/>
        <v>0</v>
      </c>
      <c r="BI78" s="105">
        <f t="shared" si="149"/>
        <v>0</v>
      </c>
      <c r="BJ78" s="108"/>
      <c r="BK78" s="105">
        <f t="shared" si="153"/>
        <v>0</v>
      </c>
      <c r="BL78" s="105">
        <f t="shared" si="153"/>
        <v>0</v>
      </c>
      <c r="BM78" s="105">
        <f t="shared" si="153"/>
        <v>0</v>
      </c>
      <c r="BN78" s="105">
        <f t="shared" si="153"/>
        <v>0</v>
      </c>
      <c r="BO78" s="105">
        <f t="shared" si="153"/>
        <v>0</v>
      </c>
      <c r="BP78" s="105">
        <f t="shared" si="153"/>
        <v>0</v>
      </c>
      <c r="BQ78" s="105">
        <f t="shared" si="153"/>
        <v>0</v>
      </c>
      <c r="BR78" s="105">
        <f t="shared" si="153"/>
        <v>0</v>
      </c>
      <c r="BS78" s="105">
        <f t="shared" si="153"/>
        <v>0</v>
      </c>
      <c r="BT78" s="105">
        <f t="shared" si="153"/>
        <v>0</v>
      </c>
      <c r="BU78" s="105">
        <f t="shared" si="153"/>
        <v>0</v>
      </c>
      <c r="BV78" s="105">
        <f t="shared" si="153"/>
        <v>0</v>
      </c>
      <c r="BW78" s="105">
        <f t="shared" si="153"/>
        <v>0</v>
      </c>
      <c r="BX78" s="105">
        <f t="shared" si="153"/>
        <v>0</v>
      </c>
      <c r="BY78" s="105">
        <f t="shared" si="153"/>
        <v>0</v>
      </c>
      <c r="BZ78" s="105">
        <f t="shared" si="151"/>
        <v>0</v>
      </c>
      <c r="CA78" s="105">
        <f t="shared" si="141"/>
        <v>0</v>
      </c>
      <c r="CB78" s="105">
        <f t="shared" si="141"/>
        <v>0</v>
      </c>
      <c r="CC78" s="105">
        <f t="shared" si="141"/>
        <v>0</v>
      </c>
      <c r="CD78" s="105">
        <f t="shared" si="141"/>
        <v>0</v>
      </c>
      <c r="CE78" s="105">
        <f t="shared" si="141"/>
        <v>0</v>
      </c>
      <c r="CF78" s="105">
        <f t="shared" si="141"/>
        <v>0</v>
      </c>
      <c r="CG78" s="105">
        <f t="shared" si="141"/>
        <v>0</v>
      </c>
      <c r="CH78" s="105">
        <f t="shared" si="141"/>
        <v>0</v>
      </c>
      <c r="CI78" s="105">
        <f t="shared" si="154"/>
        <v>0</v>
      </c>
      <c r="CJ78" s="105">
        <f t="shared" si="154"/>
        <v>0</v>
      </c>
      <c r="CK78" s="105">
        <f t="shared" si="154"/>
        <v>0</v>
      </c>
      <c r="CL78" s="105">
        <f t="shared" si="154"/>
        <v>0</v>
      </c>
      <c r="CM78" s="105">
        <f t="shared" si="154"/>
        <v>0</v>
      </c>
      <c r="CN78" s="105">
        <f t="shared" si="154"/>
        <v>0</v>
      </c>
      <c r="CO78" s="105">
        <f t="shared" si="154"/>
        <v>0</v>
      </c>
      <c r="CP78" s="105">
        <f t="shared" si="154"/>
        <v>0</v>
      </c>
      <c r="CQ78" s="105">
        <f t="shared" si="154"/>
        <v>0</v>
      </c>
      <c r="CR78" s="105">
        <f t="shared" si="154"/>
        <v>0</v>
      </c>
      <c r="CS78" s="105">
        <f t="shared" si="154"/>
        <v>0</v>
      </c>
      <c r="CT78" s="105">
        <f t="shared" si="154"/>
        <v>0</v>
      </c>
      <c r="CU78" s="105">
        <f t="shared" si="154"/>
        <v>0</v>
      </c>
      <c r="CV78" s="105">
        <f t="shared" si="154"/>
        <v>0</v>
      </c>
      <c r="CW78" s="105">
        <f t="shared" si="154"/>
        <v>0</v>
      </c>
      <c r="CX78" s="105">
        <f t="shared" si="154"/>
        <v>0</v>
      </c>
      <c r="CY78" s="105">
        <f t="shared" si="154"/>
        <v>0</v>
      </c>
      <c r="CZ78" s="105">
        <f t="shared" si="154"/>
        <v>0</v>
      </c>
      <c r="DA78" s="105">
        <f t="shared" si="154"/>
        <v>0</v>
      </c>
      <c r="DB78" s="105">
        <f t="shared" si="154"/>
        <v>0</v>
      </c>
      <c r="DC78" s="105">
        <f t="shared" si="154"/>
        <v>0</v>
      </c>
      <c r="DD78" s="105">
        <f t="shared" si="154"/>
        <v>0</v>
      </c>
      <c r="DE78" s="105">
        <f t="shared" si="154"/>
        <v>0</v>
      </c>
      <c r="DF78" s="105">
        <f t="shared" si="154"/>
        <v>0</v>
      </c>
      <c r="DG78" s="108"/>
      <c r="DH78" s="105">
        <f t="shared" si="155"/>
        <v>0</v>
      </c>
      <c r="DI78" s="105">
        <f t="shared" si="155"/>
        <v>0</v>
      </c>
      <c r="DJ78" s="105">
        <f t="shared" si="155"/>
        <v>0</v>
      </c>
      <c r="DK78" s="105">
        <f t="shared" si="155"/>
        <v>0</v>
      </c>
      <c r="DL78" s="105">
        <f t="shared" si="155"/>
        <v>0</v>
      </c>
      <c r="DM78" s="105">
        <f t="shared" si="155"/>
        <v>0</v>
      </c>
      <c r="DN78" s="105">
        <f t="shared" si="155"/>
        <v>0</v>
      </c>
      <c r="DO78" s="105">
        <f t="shared" si="155"/>
        <v>0</v>
      </c>
      <c r="DP78" s="105">
        <f t="shared" si="155"/>
        <v>0</v>
      </c>
      <c r="DQ78" s="105">
        <f t="shared" si="155"/>
        <v>0</v>
      </c>
      <c r="DR78" s="105">
        <f t="shared" si="155"/>
        <v>0</v>
      </c>
      <c r="DS78" s="105">
        <f t="shared" si="155"/>
        <v>0</v>
      </c>
      <c r="DT78" s="105">
        <f t="shared" si="155"/>
        <v>0</v>
      </c>
      <c r="DU78" s="105">
        <f t="shared" si="155"/>
        <v>0</v>
      </c>
      <c r="DV78" s="105">
        <f t="shared" si="155"/>
        <v>0</v>
      </c>
      <c r="DW78" s="105">
        <f t="shared" si="152"/>
        <v>0</v>
      </c>
      <c r="DX78" s="105">
        <f t="shared" si="142"/>
        <v>0</v>
      </c>
      <c r="DY78" s="105">
        <f t="shared" si="142"/>
        <v>0</v>
      </c>
      <c r="DZ78" s="105">
        <f t="shared" si="142"/>
        <v>0</v>
      </c>
      <c r="EA78" s="105">
        <f t="shared" si="142"/>
        <v>0</v>
      </c>
      <c r="EB78" s="105">
        <f t="shared" si="142"/>
        <v>0</v>
      </c>
      <c r="EC78" s="105">
        <f t="shared" si="142"/>
        <v>0</v>
      </c>
      <c r="ED78" s="105">
        <f t="shared" si="142"/>
        <v>0</v>
      </c>
      <c r="EE78" s="105">
        <f t="shared" si="142"/>
        <v>0</v>
      </c>
      <c r="EF78" s="105">
        <f t="shared" si="156"/>
        <v>0</v>
      </c>
      <c r="EG78" s="105">
        <f t="shared" si="156"/>
        <v>0</v>
      </c>
      <c r="EH78" s="105">
        <f t="shared" si="156"/>
        <v>0</v>
      </c>
      <c r="EI78" s="105">
        <f t="shared" si="156"/>
        <v>0</v>
      </c>
      <c r="EJ78" s="105">
        <f t="shared" si="156"/>
        <v>0</v>
      </c>
      <c r="EK78" s="105">
        <f t="shared" si="156"/>
        <v>0</v>
      </c>
      <c r="EL78" s="105">
        <f t="shared" si="156"/>
        <v>0</v>
      </c>
      <c r="EM78" s="105">
        <f t="shared" si="156"/>
        <v>0</v>
      </c>
      <c r="EN78" s="105">
        <f t="shared" si="156"/>
        <v>0</v>
      </c>
      <c r="EO78" s="105">
        <f t="shared" si="156"/>
        <v>0</v>
      </c>
      <c r="EP78" s="105">
        <f t="shared" si="156"/>
        <v>0</v>
      </c>
      <c r="EQ78" s="105">
        <f t="shared" si="156"/>
        <v>0</v>
      </c>
      <c r="ER78" s="105">
        <f t="shared" si="156"/>
        <v>0</v>
      </c>
      <c r="ES78" s="105">
        <f t="shared" si="156"/>
        <v>0</v>
      </c>
      <c r="ET78" s="105">
        <f t="shared" si="156"/>
        <v>0</v>
      </c>
      <c r="EU78" s="105">
        <f t="shared" si="156"/>
        <v>0</v>
      </c>
      <c r="EV78" s="105">
        <f t="shared" si="156"/>
        <v>0</v>
      </c>
      <c r="EW78" s="105">
        <f t="shared" si="156"/>
        <v>0</v>
      </c>
      <c r="EX78" s="105">
        <f t="shared" si="156"/>
        <v>0</v>
      </c>
      <c r="EY78" s="105">
        <f t="shared" si="156"/>
        <v>0</v>
      </c>
      <c r="EZ78" s="105">
        <f t="shared" si="156"/>
        <v>0</v>
      </c>
      <c r="FA78" s="105">
        <f t="shared" si="156"/>
        <v>0</v>
      </c>
      <c r="FB78" s="105">
        <f t="shared" si="156"/>
        <v>0</v>
      </c>
      <c r="FC78" s="105">
        <f t="shared" si="156"/>
        <v>0</v>
      </c>
      <c r="FE78" s="113">
        <v>2</v>
      </c>
      <c r="FF78" s="77" t="str">
        <f>Paramètres!O55</f>
        <v>Croatie</v>
      </c>
      <c r="FG78" s="76">
        <f>Paramètres!P55</f>
        <v>0</v>
      </c>
      <c r="FH78" s="80">
        <f>Paramètres!Q55</f>
        <v>0</v>
      </c>
      <c r="FI78" s="80">
        <f>Paramètres!R55</f>
        <v>0</v>
      </c>
      <c r="FJ78" s="80">
        <f>Paramètres!S55</f>
        <v>0</v>
      </c>
      <c r="FL78" s="136"/>
      <c r="FM78" s="207"/>
      <c r="FN78" s="216"/>
      <c r="FO78" s="209"/>
      <c r="FP78" s="210"/>
      <c r="FQ78" s="2"/>
      <c r="FR78" s="10"/>
      <c r="FS78" s="11"/>
      <c r="FT78" s="2"/>
      <c r="FU78" s="2"/>
      <c r="FV78" s="2"/>
      <c r="FW78" s="2"/>
      <c r="FX78" s="211"/>
      <c r="FY78" s="212"/>
      <c r="FZ78" s="213"/>
      <c r="GA78" s="2"/>
      <c r="GC78" s="2"/>
      <c r="GD78" s="195" t="str">
        <f>IF(ISBLANK(FY66),"",VLOOKUP(LARGE(GA66:GA69,1),GA66:GB69,2,0))</f>
        <v/>
      </c>
      <c r="GE78" s="199"/>
      <c r="GF78" s="201"/>
      <c r="GG78" s="203">
        <f>GE78+GF78/10</f>
        <v>0</v>
      </c>
      <c r="GH78" s="205" t="str">
        <f>GD78</f>
        <v/>
      </c>
      <c r="GI78" s="2"/>
      <c r="GJ78" s="9"/>
      <c r="GK78" s="11"/>
      <c r="GL78" s="2"/>
      <c r="GM78" s="2"/>
    </row>
    <row r="79" spans="2:195" ht="18" customHeight="1" x14ac:dyDescent="0.2">
      <c r="B79" s="48" t="s">
        <v>132</v>
      </c>
      <c r="C79" s="48" t="s">
        <v>134</v>
      </c>
      <c r="D79" s="2"/>
      <c r="E79" s="227"/>
      <c r="F79" s="48" t="str">
        <f>VLOOKUP(B79,Paramètres!$C$10:$D$57,2,0)</f>
        <v>Croatie</v>
      </c>
      <c r="G79" s="65"/>
      <c r="H79" s="66"/>
      <c r="I79" s="48" t="str">
        <f>VLOOKUP(C79,Paramètres!$C$10:$D$57,2,0)</f>
        <v>Panama</v>
      </c>
      <c r="J79" s="175">
        <v>46196</v>
      </c>
      <c r="K79" s="95" t="s">
        <v>189</v>
      </c>
      <c r="L79" s="49" t="str">
        <f t="shared" si="150"/>
        <v>Non joué</v>
      </c>
      <c r="M79" s="7"/>
      <c r="N79" s="105">
        <f t="shared" ref="N79:AB81" si="158">IF($L79=N$8,3,IF(AND(OR($F79=N$8,$I79=N$8),$L79="Nul"),1,0))</f>
        <v>0</v>
      </c>
      <c r="O79" s="105">
        <f t="shared" si="158"/>
        <v>0</v>
      </c>
      <c r="P79" s="105">
        <f t="shared" si="158"/>
        <v>0</v>
      </c>
      <c r="Q79" s="105">
        <f t="shared" si="158"/>
        <v>0</v>
      </c>
      <c r="R79" s="105">
        <f t="shared" si="158"/>
        <v>0</v>
      </c>
      <c r="S79" s="105">
        <f t="shared" si="158"/>
        <v>0</v>
      </c>
      <c r="T79" s="105">
        <f t="shared" si="158"/>
        <v>0</v>
      </c>
      <c r="U79" s="105">
        <f t="shared" si="158"/>
        <v>0</v>
      </c>
      <c r="V79" s="105">
        <f t="shared" si="158"/>
        <v>0</v>
      </c>
      <c r="W79" s="105">
        <f t="shared" si="158"/>
        <v>0</v>
      </c>
      <c r="X79" s="105">
        <f t="shared" si="158"/>
        <v>0</v>
      </c>
      <c r="Y79" s="105">
        <f t="shared" si="158"/>
        <v>0</v>
      </c>
      <c r="Z79" s="105">
        <f t="shared" si="158"/>
        <v>0</v>
      </c>
      <c r="AA79" s="105">
        <f t="shared" si="158"/>
        <v>0</v>
      </c>
      <c r="AB79" s="105">
        <f t="shared" si="158"/>
        <v>0</v>
      </c>
      <c r="AC79" s="105">
        <f t="shared" si="145"/>
        <v>0</v>
      </c>
      <c r="AD79" s="105">
        <f t="shared" si="145"/>
        <v>0</v>
      </c>
      <c r="AE79" s="105">
        <f t="shared" si="145"/>
        <v>0</v>
      </c>
      <c r="AF79" s="105">
        <f t="shared" si="145"/>
        <v>0</v>
      </c>
      <c r="AG79" s="105">
        <f t="shared" si="145"/>
        <v>0</v>
      </c>
      <c r="AH79" s="105">
        <f t="shared" si="145"/>
        <v>0</v>
      </c>
      <c r="AI79" s="105">
        <f t="shared" si="145"/>
        <v>0</v>
      </c>
      <c r="AJ79" s="105">
        <f t="shared" si="145"/>
        <v>0</v>
      </c>
      <c r="AK79" s="105">
        <f t="shared" si="157"/>
        <v>0</v>
      </c>
      <c r="AL79" s="105">
        <f t="shared" si="149"/>
        <v>0</v>
      </c>
      <c r="AM79" s="105">
        <f t="shared" si="149"/>
        <v>0</v>
      </c>
      <c r="AN79" s="105">
        <f t="shared" si="149"/>
        <v>0</v>
      </c>
      <c r="AO79" s="105">
        <f t="shared" si="149"/>
        <v>0</v>
      </c>
      <c r="AP79" s="105">
        <f t="shared" si="149"/>
        <v>0</v>
      </c>
      <c r="AQ79" s="105">
        <f t="shared" si="149"/>
        <v>0</v>
      </c>
      <c r="AR79" s="105">
        <f t="shared" si="149"/>
        <v>0</v>
      </c>
      <c r="AS79" s="105">
        <f t="shared" si="149"/>
        <v>0</v>
      </c>
      <c r="AT79" s="105">
        <f t="shared" si="149"/>
        <v>0</v>
      </c>
      <c r="AU79" s="105">
        <f t="shared" si="149"/>
        <v>0</v>
      </c>
      <c r="AV79" s="105">
        <f t="shared" si="149"/>
        <v>0</v>
      </c>
      <c r="AW79" s="105">
        <f t="shared" si="149"/>
        <v>0</v>
      </c>
      <c r="AX79" s="105">
        <f t="shared" si="149"/>
        <v>0</v>
      </c>
      <c r="AY79" s="105">
        <f t="shared" si="149"/>
        <v>0</v>
      </c>
      <c r="AZ79" s="105">
        <f t="shared" si="149"/>
        <v>0</v>
      </c>
      <c r="BA79" s="105">
        <f t="shared" si="149"/>
        <v>0</v>
      </c>
      <c r="BB79" s="105">
        <f t="shared" si="149"/>
        <v>0</v>
      </c>
      <c r="BC79" s="105">
        <f t="shared" si="149"/>
        <v>0</v>
      </c>
      <c r="BD79" s="105">
        <f t="shared" si="149"/>
        <v>0</v>
      </c>
      <c r="BE79" s="105">
        <f t="shared" si="149"/>
        <v>0</v>
      </c>
      <c r="BF79" s="105">
        <f t="shared" si="149"/>
        <v>0</v>
      </c>
      <c r="BG79" s="105">
        <f t="shared" si="149"/>
        <v>0</v>
      </c>
      <c r="BH79" s="105">
        <f t="shared" si="149"/>
        <v>0</v>
      </c>
      <c r="BI79" s="105">
        <f t="shared" si="149"/>
        <v>0</v>
      </c>
      <c r="BJ79" s="108"/>
      <c r="BK79" s="105">
        <f t="shared" si="153"/>
        <v>0</v>
      </c>
      <c r="BL79" s="105">
        <f t="shared" si="153"/>
        <v>0</v>
      </c>
      <c r="BM79" s="105">
        <f t="shared" si="153"/>
        <v>0</v>
      </c>
      <c r="BN79" s="105">
        <f t="shared" si="153"/>
        <v>0</v>
      </c>
      <c r="BO79" s="105">
        <f t="shared" si="153"/>
        <v>0</v>
      </c>
      <c r="BP79" s="105">
        <f t="shared" si="153"/>
        <v>0</v>
      </c>
      <c r="BQ79" s="105">
        <f t="shared" si="153"/>
        <v>0</v>
      </c>
      <c r="BR79" s="105">
        <f t="shared" si="153"/>
        <v>0</v>
      </c>
      <c r="BS79" s="105">
        <f t="shared" si="153"/>
        <v>0</v>
      </c>
      <c r="BT79" s="105">
        <f t="shared" si="153"/>
        <v>0</v>
      </c>
      <c r="BU79" s="105">
        <f t="shared" si="153"/>
        <v>0</v>
      </c>
      <c r="BV79" s="105">
        <f t="shared" si="153"/>
        <v>0</v>
      </c>
      <c r="BW79" s="105">
        <f t="shared" si="153"/>
        <v>0</v>
      </c>
      <c r="BX79" s="105">
        <f t="shared" si="153"/>
        <v>0</v>
      </c>
      <c r="BY79" s="105">
        <f t="shared" si="153"/>
        <v>0</v>
      </c>
      <c r="BZ79" s="105">
        <f t="shared" si="151"/>
        <v>0</v>
      </c>
      <c r="CA79" s="105">
        <f t="shared" si="141"/>
        <v>0</v>
      </c>
      <c r="CB79" s="105">
        <f t="shared" si="141"/>
        <v>0</v>
      </c>
      <c r="CC79" s="105">
        <f t="shared" si="141"/>
        <v>0</v>
      </c>
      <c r="CD79" s="105">
        <f t="shared" si="141"/>
        <v>0</v>
      </c>
      <c r="CE79" s="105">
        <f t="shared" si="141"/>
        <v>0</v>
      </c>
      <c r="CF79" s="105">
        <f t="shared" si="141"/>
        <v>0</v>
      </c>
      <c r="CG79" s="105">
        <f t="shared" si="141"/>
        <v>0</v>
      </c>
      <c r="CH79" s="105">
        <f t="shared" si="141"/>
        <v>0</v>
      </c>
      <c r="CI79" s="105">
        <f t="shared" si="154"/>
        <v>0</v>
      </c>
      <c r="CJ79" s="105">
        <f t="shared" si="154"/>
        <v>0</v>
      </c>
      <c r="CK79" s="105">
        <f t="shared" si="154"/>
        <v>0</v>
      </c>
      <c r="CL79" s="105">
        <f t="shared" si="154"/>
        <v>0</v>
      </c>
      <c r="CM79" s="105">
        <f t="shared" si="154"/>
        <v>0</v>
      </c>
      <c r="CN79" s="105">
        <f t="shared" si="154"/>
        <v>0</v>
      </c>
      <c r="CO79" s="105">
        <f t="shared" si="154"/>
        <v>0</v>
      </c>
      <c r="CP79" s="105">
        <f t="shared" si="154"/>
        <v>0</v>
      </c>
      <c r="CQ79" s="105">
        <f t="shared" si="154"/>
        <v>0</v>
      </c>
      <c r="CR79" s="105">
        <f t="shared" si="154"/>
        <v>0</v>
      </c>
      <c r="CS79" s="105">
        <f t="shared" si="154"/>
        <v>0</v>
      </c>
      <c r="CT79" s="105">
        <f t="shared" si="154"/>
        <v>0</v>
      </c>
      <c r="CU79" s="105">
        <f t="shared" si="154"/>
        <v>0</v>
      </c>
      <c r="CV79" s="105">
        <f t="shared" si="154"/>
        <v>0</v>
      </c>
      <c r="CW79" s="105">
        <f t="shared" si="154"/>
        <v>0</v>
      </c>
      <c r="CX79" s="105">
        <f t="shared" si="154"/>
        <v>0</v>
      </c>
      <c r="CY79" s="105">
        <f t="shared" si="154"/>
        <v>0</v>
      </c>
      <c r="CZ79" s="105">
        <f t="shared" si="154"/>
        <v>0</v>
      </c>
      <c r="DA79" s="105">
        <f t="shared" si="154"/>
        <v>0</v>
      </c>
      <c r="DB79" s="105">
        <f t="shared" si="154"/>
        <v>0</v>
      </c>
      <c r="DC79" s="105">
        <f t="shared" si="154"/>
        <v>0</v>
      </c>
      <c r="DD79" s="105">
        <f t="shared" si="154"/>
        <v>0</v>
      </c>
      <c r="DE79" s="105">
        <f t="shared" si="154"/>
        <v>0</v>
      </c>
      <c r="DF79" s="105">
        <f t="shared" si="154"/>
        <v>0</v>
      </c>
      <c r="DG79" s="108"/>
      <c r="DH79" s="105">
        <f t="shared" si="155"/>
        <v>0</v>
      </c>
      <c r="DI79" s="105">
        <f t="shared" si="155"/>
        <v>0</v>
      </c>
      <c r="DJ79" s="105">
        <f t="shared" si="155"/>
        <v>0</v>
      </c>
      <c r="DK79" s="105">
        <f t="shared" si="155"/>
        <v>0</v>
      </c>
      <c r="DL79" s="105">
        <f t="shared" si="155"/>
        <v>0</v>
      </c>
      <c r="DM79" s="105">
        <f t="shared" si="155"/>
        <v>0</v>
      </c>
      <c r="DN79" s="105">
        <f t="shared" si="155"/>
        <v>0</v>
      </c>
      <c r="DO79" s="105">
        <f t="shared" si="155"/>
        <v>0</v>
      </c>
      <c r="DP79" s="105">
        <f t="shared" si="155"/>
        <v>0</v>
      </c>
      <c r="DQ79" s="105">
        <f t="shared" si="155"/>
        <v>0</v>
      </c>
      <c r="DR79" s="105">
        <f t="shared" si="155"/>
        <v>0</v>
      </c>
      <c r="DS79" s="105">
        <f t="shared" si="155"/>
        <v>0</v>
      </c>
      <c r="DT79" s="105">
        <f t="shared" si="155"/>
        <v>0</v>
      </c>
      <c r="DU79" s="105">
        <f t="shared" si="155"/>
        <v>0</v>
      </c>
      <c r="DV79" s="105">
        <f t="shared" si="155"/>
        <v>0</v>
      </c>
      <c r="DW79" s="105">
        <f t="shared" si="152"/>
        <v>0</v>
      </c>
      <c r="DX79" s="105">
        <f t="shared" si="142"/>
        <v>0</v>
      </c>
      <c r="DY79" s="105">
        <f t="shared" si="142"/>
        <v>0</v>
      </c>
      <c r="DZ79" s="105">
        <f t="shared" si="142"/>
        <v>0</v>
      </c>
      <c r="EA79" s="105">
        <f t="shared" si="142"/>
        <v>0</v>
      </c>
      <c r="EB79" s="105">
        <f t="shared" si="142"/>
        <v>0</v>
      </c>
      <c r="EC79" s="105">
        <f t="shared" si="142"/>
        <v>0</v>
      </c>
      <c r="ED79" s="105">
        <f t="shared" si="142"/>
        <v>0</v>
      </c>
      <c r="EE79" s="105">
        <f t="shared" si="142"/>
        <v>0</v>
      </c>
      <c r="EF79" s="105">
        <f t="shared" si="156"/>
        <v>0</v>
      </c>
      <c r="EG79" s="105">
        <f t="shared" si="156"/>
        <v>0</v>
      </c>
      <c r="EH79" s="105">
        <f t="shared" si="156"/>
        <v>0</v>
      </c>
      <c r="EI79" s="105">
        <f t="shared" si="156"/>
        <v>0</v>
      </c>
      <c r="EJ79" s="105">
        <f t="shared" si="156"/>
        <v>0</v>
      </c>
      <c r="EK79" s="105">
        <f t="shared" si="156"/>
        <v>0</v>
      </c>
      <c r="EL79" s="105">
        <f t="shared" si="156"/>
        <v>0</v>
      </c>
      <c r="EM79" s="105">
        <f t="shared" si="156"/>
        <v>0</v>
      </c>
      <c r="EN79" s="105">
        <f t="shared" si="156"/>
        <v>0</v>
      </c>
      <c r="EO79" s="105">
        <f t="shared" si="156"/>
        <v>0</v>
      </c>
      <c r="EP79" s="105">
        <f t="shared" si="156"/>
        <v>0</v>
      </c>
      <c r="EQ79" s="105">
        <f t="shared" si="156"/>
        <v>0</v>
      </c>
      <c r="ER79" s="105">
        <f t="shared" si="156"/>
        <v>0</v>
      </c>
      <c r="ES79" s="105">
        <f t="shared" si="156"/>
        <v>0</v>
      </c>
      <c r="ET79" s="105">
        <f t="shared" si="156"/>
        <v>0</v>
      </c>
      <c r="EU79" s="105">
        <f t="shared" si="156"/>
        <v>0</v>
      </c>
      <c r="EV79" s="105">
        <f t="shared" si="156"/>
        <v>0</v>
      </c>
      <c r="EW79" s="105">
        <f t="shared" si="156"/>
        <v>0</v>
      </c>
      <c r="EX79" s="105">
        <f t="shared" si="156"/>
        <v>0</v>
      </c>
      <c r="EY79" s="105">
        <f t="shared" si="156"/>
        <v>0</v>
      </c>
      <c r="EZ79" s="105">
        <f t="shared" si="156"/>
        <v>0</v>
      </c>
      <c r="FA79" s="105">
        <f t="shared" si="156"/>
        <v>0</v>
      </c>
      <c r="FB79" s="105">
        <f t="shared" si="156"/>
        <v>0</v>
      </c>
      <c r="FC79" s="105">
        <f t="shared" si="156"/>
        <v>0</v>
      </c>
      <c r="FE79" s="113">
        <v>3</v>
      </c>
      <c r="FF79" s="50" t="str">
        <f>Paramètres!O56</f>
        <v>Ghana</v>
      </c>
      <c r="FG79" s="47">
        <f>Paramètres!P56</f>
        <v>0</v>
      </c>
      <c r="FH79" s="81">
        <f>Paramètres!Q56</f>
        <v>0</v>
      </c>
      <c r="FI79" s="81">
        <f>Paramètres!R56</f>
        <v>0</v>
      </c>
      <c r="FJ79" s="80">
        <f>Paramètres!S56</f>
        <v>0</v>
      </c>
      <c r="FL79" s="51" t="s">
        <v>213</v>
      </c>
      <c r="FM79" s="41"/>
      <c r="FN79" s="42"/>
      <c r="FO79" s="8"/>
      <c r="FP79" s="8"/>
      <c r="FQ79" s="2"/>
      <c r="FR79" s="10"/>
      <c r="FS79" s="11"/>
      <c r="FT79" s="2"/>
      <c r="FU79" s="2"/>
      <c r="FV79" s="2"/>
      <c r="FW79" s="2"/>
      <c r="FX79" s="211"/>
      <c r="FY79" s="212"/>
      <c r="FZ79" s="213"/>
      <c r="GA79" s="2"/>
      <c r="GC79" s="2"/>
      <c r="GD79" s="196"/>
      <c r="GE79" s="200"/>
      <c r="GF79" s="202"/>
      <c r="GG79" s="204"/>
      <c r="GH79" s="206"/>
      <c r="GI79" s="2"/>
      <c r="GJ79" s="9"/>
      <c r="GK79" s="11"/>
      <c r="GL79" s="2"/>
      <c r="GM79" s="2"/>
    </row>
    <row r="80" spans="2:195" ht="18" customHeight="1" x14ac:dyDescent="0.2">
      <c r="B80" s="48" t="s">
        <v>132</v>
      </c>
      <c r="C80" s="48" t="s">
        <v>133</v>
      </c>
      <c r="D80" s="2"/>
      <c r="E80" s="227"/>
      <c r="F80" s="48" t="str">
        <f>VLOOKUP(B80,Paramètres!$C$10:$D$57,2,0)</f>
        <v>Croatie</v>
      </c>
      <c r="G80" s="65"/>
      <c r="H80" s="66"/>
      <c r="I80" s="48" t="str">
        <f>VLOOKUP(C80,Paramètres!$C$10:$D$57,2,0)</f>
        <v>Ghana</v>
      </c>
      <c r="J80" s="174">
        <v>46200</v>
      </c>
      <c r="K80" s="92" t="s">
        <v>195</v>
      </c>
      <c r="L80" s="49" t="str">
        <f t="shared" si="150"/>
        <v>Non joué</v>
      </c>
      <c r="M80" s="7"/>
      <c r="N80" s="105">
        <f t="shared" si="158"/>
        <v>0</v>
      </c>
      <c r="O80" s="105">
        <f t="shared" si="158"/>
        <v>0</v>
      </c>
      <c r="P80" s="105">
        <f t="shared" si="158"/>
        <v>0</v>
      </c>
      <c r="Q80" s="105">
        <f t="shared" si="158"/>
        <v>0</v>
      </c>
      <c r="R80" s="105">
        <f t="shared" si="158"/>
        <v>0</v>
      </c>
      <c r="S80" s="105">
        <f t="shared" si="158"/>
        <v>0</v>
      </c>
      <c r="T80" s="105">
        <f t="shared" si="158"/>
        <v>0</v>
      </c>
      <c r="U80" s="105">
        <f t="shared" si="158"/>
        <v>0</v>
      </c>
      <c r="V80" s="105">
        <f t="shared" si="158"/>
        <v>0</v>
      </c>
      <c r="W80" s="105">
        <f t="shared" si="158"/>
        <v>0</v>
      </c>
      <c r="X80" s="105">
        <f t="shared" si="158"/>
        <v>0</v>
      </c>
      <c r="Y80" s="105">
        <f t="shared" si="158"/>
        <v>0</v>
      </c>
      <c r="Z80" s="105">
        <f t="shared" si="158"/>
        <v>0</v>
      </c>
      <c r="AA80" s="105">
        <f t="shared" si="158"/>
        <v>0</v>
      </c>
      <c r="AB80" s="105">
        <f t="shared" si="158"/>
        <v>0</v>
      </c>
      <c r="AC80" s="105">
        <f t="shared" si="145"/>
        <v>0</v>
      </c>
      <c r="AD80" s="105">
        <f t="shared" si="145"/>
        <v>0</v>
      </c>
      <c r="AE80" s="105">
        <f t="shared" si="145"/>
        <v>0</v>
      </c>
      <c r="AF80" s="105">
        <f t="shared" si="145"/>
        <v>0</v>
      </c>
      <c r="AG80" s="105">
        <f t="shared" si="145"/>
        <v>0</v>
      </c>
      <c r="AH80" s="105">
        <f t="shared" si="145"/>
        <v>0</v>
      </c>
      <c r="AI80" s="105">
        <f t="shared" si="145"/>
        <v>0</v>
      </c>
      <c r="AJ80" s="105">
        <f t="shared" si="145"/>
        <v>0</v>
      </c>
      <c r="AK80" s="105">
        <f t="shared" si="157"/>
        <v>0</v>
      </c>
      <c r="AL80" s="105">
        <f t="shared" si="149"/>
        <v>0</v>
      </c>
      <c r="AM80" s="105">
        <f t="shared" si="149"/>
        <v>0</v>
      </c>
      <c r="AN80" s="105">
        <f t="shared" si="149"/>
        <v>0</v>
      </c>
      <c r="AO80" s="105">
        <f t="shared" ref="AL80:BI81" si="159">IF($L80=AO$8,3,IF(AND(OR($F80=AO$8,$I80=AO$8),$L80="Nul"),1,0))</f>
        <v>0</v>
      </c>
      <c r="AP80" s="105">
        <f t="shared" si="159"/>
        <v>0</v>
      </c>
      <c r="AQ80" s="105">
        <f t="shared" si="159"/>
        <v>0</v>
      </c>
      <c r="AR80" s="105">
        <f t="shared" si="159"/>
        <v>0</v>
      </c>
      <c r="AS80" s="105">
        <f t="shared" si="159"/>
        <v>0</v>
      </c>
      <c r="AT80" s="105">
        <f t="shared" si="159"/>
        <v>0</v>
      </c>
      <c r="AU80" s="105">
        <f t="shared" si="159"/>
        <v>0</v>
      </c>
      <c r="AV80" s="105">
        <f t="shared" si="159"/>
        <v>0</v>
      </c>
      <c r="AW80" s="105">
        <f t="shared" si="159"/>
        <v>0</v>
      </c>
      <c r="AX80" s="105">
        <f t="shared" si="159"/>
        <v>0</v>
      </c>
      <c r="AY80" s="105">
        <f t="shared" si="159"/>
        <v>0</v>
      </c>
      <c r="AZ80" s="105">
        <f t="shared" si="159"/>
        <v>0</v>
      </c>
      <c r="BA80" s="105">
        <f t="shared" si="159"/>
        <v>0</v>
      </c>
      <c r="BB80" s="105">
        <f t="shared" si="159"/>
        <v>0</v>
      </c>
      <c r="BC80" s="105">
        <f t="shared" si="159"/>
        <v>0</v>
      </c>
      <c r="BD80" s="105">
        <f t="shared" si="159"/>
        <v>0</v>
      </c>
      <c r="BE80" s="105">
        <f t="shared" si="159"/>
        <v>0</v>
      </c>
      <c r="BF80" s="105">
        <f t="shared" si="159"/>
        <v>0</v>
      </c>
      <c r="BG80" s="105">
        <f t="shared" si="159"/>
        <v>0</v>
      </c>
      <c r="BH80" s="105">
        <f t="shared" si="159"/>
        <v>0</v>
      </c>
      <c r="BI80" s="105">
        <f t="shared" si="159"/>
        <v>0</v>
      </c>
      <c r="BJ80" s="108"/>
      <c r="BK80" s="105">
        <f t="shared" si="153"/>
        <v>0</v>
      </c>
      <c r="BL80" s="105">
        <f t="shared" si="153"/>
        <v>0</v>
      </c>
      <c r="BM80" s="105">
        <f t="shared" si="153"/>
        <v>0</v>
      </c>
      <c r="BN80" s="105">
        <f t="shared" si="153"/>
        <v>0</v>
      </c>
      <c r="BO80" s="105">
        <f t="shared" si="153"/>
        <v>0</v>
      </c>
      <c r="BP80" s="105">
        <f t="shared" si="153"/>
        <v>0</v>
      </c>
      <c r="BQ80" s="105">
        <f t="shared" si="153"/>
        <v>0</v>
      </c>
      <c r="BR80" s="105">
        <f t="shared" si="153"/>
        <v>0</v>
      </c>
      <c r="BS80" s="105">
        <f t="shared" si="153"/>
        <v>0</v>
      </c>
      <c r="BT80" s="105">
        <f t="shared" si="153"/>
        <v>0</v>
      </c>
      <c r="BU80" s="105">
        <f t="shared" si="153"/>
        <v>0</v>
      </c>
      <c r="BV80" s="105">
        <f t="shared" si="153"/>
        <v>0</v>
      </c>
      <c r="BW80" s="105">
        <f t="shared" si="153"/>
        <v>0</v>
      </c>
      <c r="BX80" s="105">
        <f t="shared" si="153"/>
        <v>0</v>
      </c>
      <c r="BY80" s="105">
        <f t="shared" si="153"/>
        <v>0</v>
      </c>
      <c r="BZ80" s="105">
        <f t="shared" si="151"/>
        <v>0</v>
      </c>
      <c r="CA80" s="105">
        <f t="shared" si="141"/>
        <v>0</v>
      </c>
      <c r="CB80" s="105">
        <f t="shared" si="141"/>
        <v>0</v>
      </c>
      <c r="CC80" s="105">
        <f t="shared" si="141"/>
        <v>0</v>
      </c>
      <c r="CD80" s="105">
        <f t="shared" si="141"/>
        <v>0</v>
      </c>
      <c r="CE80" s="105">
        <f t="shared" si="141"/>
        <v>0</v>
      </c>
      <c r="CF80" s="105">
        <f t="shared" si="141"/>
        <v>0</v>
      </c>
      <c r="CG80" s="105">
        <f t="shared" si="141"/>
        <v>0</v>
      </c>
      <c r="CH80" s="105">
        <f t="shared" si="141"/>
        <v>0</v>
      </c>
      <c r="CI80" s="105">
        <f t="shared" si="154"/>
        <v>0</v>
      </c>
      <c r="CJ80" s="105">
        <f t="shared" si="154"/>
        <v>0</v>
      </c>
      <c r="CK80" s="105">
        <f t="shared" si="154"/>
        <v>0</v>
      </c>
      <c r="CL80" s="105">
        <f t="shared" si="154"/>
        <v>0</v>
      </c>
      <c r="CM80" s="105">
        <f t="shared" si="154"/>
        <v>0</v>
      </c>
      <c r="CN80" s="105">
        <f t="shared" si="154"/>
        <v>0</v>
      </c>
      <c r="CO80" s="105">
        <f t="shared" si="154"/>
        <v>0</v>
      </c>
      <c r="CP80" s="105">
        <f t="shared" si="154"/>
        <v>0</v>
      </c>
      <c r="CQ80" s="105">
        <f t="shared" si="154"/>
        <v>0</v>
      </c>
      <c r="CR80" s="105">
        <f t="shared" si="154"/>
        <v>0</v>
      </c>
      <c r="CS80" s="105">
        <f t="shared" si="154"/>
        <v>0</v>
      </c>
      <c r="CT80" s="105">
        <f t="shared" si="154"/>
        <v>0</v>
      </c>
      <c r="CU80" s="105">
        <f t="shared" si="154"/>
        <v>0</v>
      </c>
      <c r="CV80" s="105">
        <f t="shared" si="154"/>
        <v>0</v>
      </c>
      <c r="CW80" s="105">
        <f t="shared" si="154"/>
        <v>0</v>
      </c>
      <c r="CX80" s="105">
        <f t="shared" si="154"/>
        <v>0</v>
      </c>
      <c r="CY80" s="105">
        <f t="shared" si="154"/>
        <v>0</v>
      </c>
      <c r="CZ80" s="105">
        <f t="shared" si="154"/>
        <v>0</v>
      </c>
      <c r="DA80" s="105">
        <f t="shared" si="154"/>
        <v>0</v>
      </c>
      <c r="DB80" s="105">
        <f t="shared" si="154"/>
        <v>0</v>
      </c>
      <c r="DC80" s="105">
        <f t="shared" si="154"/>
        <v>0</v>
      </c>
      <c r="DD80" s="105">
        <f t="shared" si="154"/>
        <v>0</v>
      </c>
      <c r="DE80" s="105">
        <f t="shared" si="154"/>
        <v>0</v>
      </c>
      <c r="DF80" s="105">
        <f t="shared" si="154"/>
        <v>0</v>
      </c>
      <c r="DG80" s="108"/>
      <c r="DH80" s="105">
        <f t="shared" si="155"/>
        <v>0</v>
      </c>
      <c r="DI80" s="105">
        <f t="shared" si="155"/>
        <v>0</v>
      </c>
      <c r="DJ80" s="105">
        <f t="shared" si="155"/>
        <v>0</v>
      </c>
      <c r="DK80" s="105">
        <f t="shared" si="155"/>
        <v>0</v>
      </c>
      <c r="DL80" s="105">
        <f t="shared" si="155"/>
        <v>0</v>
      </c>
      <c r="DM80" s="105">
        <f t="shared" si="155"/>
        <v>0</v>
      </c>
      <c r="DN80" s="105">
        <f t="shared" si="155"/>
        <v>0</v>
      </c>
      <c r="DO80" s="105">
        <f t="shared" si="155"/>
        <v>0</v>
      </c>
      <c r="DP80" s="105">
        <f t="shared" si="155"/>
        <v>0</v>
      </c>
      <c r="DQ80" s="105">
        <f t="shared" si="155"/>
        <v>0</v>
      </c>
      <c r="DR80" s="105">
        <f t="shared" si="155"/>
        <v>0</v>
      </c>
      <c r="DS80" s="105">
        <f t="shared" si="155"/>
        <v>0</v>
      </c>
      <c r="DT80" s="105">
        <f t="shared" si="155"/>
        <v>0</v>
      </c>
      <c r="DU80" s="105">
        <f t="shared" si="155"/>
        <v>0</v>
      </c>
      <c r="DV80" s="105">
        <f t="shared" si="155"/>
        <v>0</v>
      </c>
      <c r="DW80" s="105">
        <f t="shared" si="152"/>
        <v>0</v>
      </c>
      <c r="DX80" s="105">
        <f t="shared" si="142"/>
        <v>0</v>
      </c>
      <c r="DY80" s="105">
        <f t="shared" si="142"/>
        <v>0</v>
      </c>
      <c r="DZ80" s="105">
        <f t="shared" si="142"/>
        <v>0</v>
      </c>
      <c r="EA80" s="105">
        <f t="shared" si="142"/>
        <v>0</v>
      </c>
      <c r="EB80" s="105">
        <f t="shared" si="142"/>
        <v>0</v>
      </c>
      <c r="EC80" s="105">
        <f t="shared" si="142"/>
        <v>0</v>
      </c>
      <c r="ED80" s="105">
        <f t="shared" si="142"/>
        <v>0</v>
      </c>
      <c r="EE80" s="105">
        <f t="shared" si="142"/>
        <v>0</v>
      </c>
      <c r="EF80" s="105">
        <f t="shared" si="156"/>
        <v>0</v>
      </c>
      <c r="EG80" s="105">
        <f t="shared" si="156"/>
        <v>0</v>
      </c>
      <c r="EH80" s="105">
        <f t="shared" si="156"/>
        <v>0</v>
      </c>
      <c r="EI80" s="105">
        <f t="shared" si="156"/>
        <v>0</v>
      </c>
      <c r="EJ80" s="105">
        <f t="shared" si="156"/>
        <v>0</v>
      </c>
      <c r="EK80" s="105">
        <f t="shared" si="156"/>
        <v>0</v>
      </c>
      <c r="EL80" s="105">
        <f t="shared" si="156"/>
        <v>0</v>
      </c>
      <c r="EM80" s="105">
        <f t="shared" si="156"/>
        <v>0</v>
      </c>
      <c r="EN80" s="105">
        <f t="shared" si="156"/>
        <v>0</v>
      </c>
      <c r="EO80" s="105">
        <f t="shared" si="156"/>
        <v>0</v>
      </c>
      <c r="EP80" s="105">
        <f t="shared" si="156"/>
        <v>0</v>
      </c>
      <c r="EQ80" s="105">
        <f t="shared" si="156"/>
        <v>0</v>
      </c>
      <c r="ER80" s="105">
        <f t="shared" si="156"/>
        <v>0</v>
      </c>
      <c r="ES80" s="105">
        <f t="shared" si="156"/>
        <v>0</v>
      </c>
      <c r="ET80" s="105">
        <f t="shared" si="156"/>
        <v>0</v>
      </c>
      <c r="EU80" s="105">
        <f t="shared" si="156"/>
        <v>0</v>
      </c>
      <c r="EV80" s="105">
        <f t="shared" si="156"/>
        <v>0</v>
      </c>
      <c r="EW80" s="105">
        <f t="shared" si="156"/>
        <v>0</v>
      </c>
      <c r="EX80" s="105">
        <f t="shared" si="156"/>
        <v>0</v>
      </c>
      <c r="EY80" s="105">
        <f t="shared" si="156"/>
        <v>0</v>
      </c>
      <c r="EZ80" s="105">
        <f t="shared" si="156"/>
        <v>0</v>
      </c>
      <c r="FA80" s="105">
        <f t="shared" si="156"/>
        <v>0</v>
      </c>
      <c r="FB80" s="105">
        <f t="shared" si="156"/>
        <v>0</v>
      </c>
      <c r="FC80" s="105">
        <f t="shared" si="156"/>
        <v>0</v>
      </c>
      <c r="FE80" s="113">
        <v>4</v>
      </c>
      <c r="FF80" s="50" t="str">
        <f>Paramètres!O57</f>
        <v>Panama</v>
      </c>
      <c r="FG80" s="47">
        <f>Paramètres!P57</f>
        <v>0</v>
      </c>
      <c r="FH80" s="81">
        <f>Paramètres!Q57</f>
        <v>0</v>
      </c>
      <c r="FI80" s="81">
        <f>Paramètres!R57</f>
        <v>0</v>
      </c>
      <c r="FJ80" s="80">
        <f>Paramètres!S57</f>
        <v>0</v>
      </c>
      <c r="FK80" s="159"/>
      <c r="FL80" s="9"/>
      <c r="FM80" s="8" t="s">
        <v>0</v>
      </c>
      <c r="FN80" s="4" t="s">
        <v>1</v>
      </c>
      <c r="FO80" s="8"/>
      <c r="FP80" s="8"/>
      <c r="FQ80" s="2"/>
      <c r="FR80" s="10"/>
      <c r="FS80" s="11"/>
      <c r="FT80" s="2"/>
      <c r="FU80" s="2"/>
      <c r="FV80" s="2"/>
      <c r="FW80" s="2"/>
      <c r="FX80" s="211"/>
      <c r="FY80" s="212"/>
      <c r="FZ80" s="213"/>
      <c r="GA80" s="2"/>
      <c r="GC80" s="2"/>
      <c r="GD80" s="196" t="str">
        <f>IF(ISBLANK(FY90),"",VLOOKUP(LARGE(GA90:GA93,1),GA90:GB93,2,0))</f>
        <v/>
      </c>
      <c r="GE80" s="200"/>
      <c r="GF80" s="202"/>
      <c r="GG80" s="204">
        <f>GE80+GF80/10</f>
        <v>0</v>
      </c>
      <c r="GH80" s="206" t="str">
        <f>GD80</f>
        <v/>
      </c>
      <c r="GI80" s="2"/>
      <c r="GJ80" s="9"/>
      <c r="GK80" s="11"/>
      <c r="GL80" s="2"/>
      <c r="GM80" s="2"/>
    </row>
    <row r="81" spans="2:195" ht="18" customHeight="1" x14ac:dyDescent="0.2">
      <c r="B81" s="53" t="s">
        <v>134</v>
      </c>
      <c r="C81" s="53" t="s">
        <v>131</v>
      </c>
      <c r="D81" s="2"/>
      <c r="E81" s="228"/>
      <c r="F81" s="53" t="str">
        <f>VLOOKUP(B81,Paramètres!$C$10:$D$57,2,0)</f>
        <v>Panama</v>
      </c>
      <c r="G81" s="67"/>
      <c r="H81" s="68"/>
      <c r="I81" s="53" t="str">
        <f>VLOOKUP(C81,Paramètres!$C$10:$D$57,2,0)</f>
        <v>Angleterre</v>
      </c>
      <c r="J81" s="176">
        <v>46200</v>
      </c>
      <c r="K81" s="94" t="s">
        <v>196</v>
      </c>
      <c r="L81" s="54" t="str">
        <f t="shared" si="150"/>
        <v>Non joué</v>
      </c>
      <c r="M81" s="7"/>
      <c r="N81" s="105">
        <f t="shared" si="158"/>
        <v>0</v>
      </c>
      <c r="O81" s="105">
        <f t="shared" si="158"/>
        <v>0</v>
      </c>
      <c r="P81" s="105">
        <f t="shared" si="158"/>
        <v>0</v>
      </c>
      <c r="Q81" s="105">
        <f t="shared" si="158"/>
        <v>0</v>
      </c>
      <c r="R81" s="105">
        <f t="shared" si="158"/>
        <v>0</v>
      </c>
      <c r="S81" s="105">
        <f t="shared" si="158"/>
        <v>0</v>
      </c>
      <c r="T81" s="105">
        <f t="shared" si="158"/>
        <v>0</v>
      </c>
      <c r="U81" s="105">
        <f t="shared" si="158"/>
        <v>0</v>
      </c>
      <c r="V81" s="105">
        <f t="shared" si="158"/>
        <v>0</v>
      </c>
      <c r="W81" s="105">
        <f t="shared" si="158"/>
        <v>0</v>
      </c>
      <c r="X81" s="105">
        <f t="shared" si="158"/>
        <v>0</v>
      </c>
      <c r="Y81" s="105">
        <f t="shared" si="158"/>
        <v>0</v>
      </c>
      <c r="Z81" s="105">
        <f t="shared" si="158"/>
        <v>0</v>
      </c>
      <c r="AA81" s="105">
        <f t="shared" si="158"/>
        <v>0</v>
      </c>
      <c r="AB81" s="105">
        <f t="shared" si="158"/>
        <v>0</v>
      </c>
      <c r="AC81" s="105">
        <f t="shared" si="145"/>
        <v>0</v>
      </c>
      <c r="AD81" s="105">
        <f t="shared" si="145"/>
        <v>0</v>
      </c>
      <c r="AE81" s="105">
        <f t="shared" si="145"/>
        <v>0</v>
      </c>
      <c r="AF81" s="105">
        <f t="shared" si="145"/>
        <v>0</v>
      </c>
      <c r="AG81" s="105">
        <f t="shared" si="145"/>
        <v>0</v>
      </c>
      <c r="AH81" s="105">
        <f t="shared" si="145"/>
        <v>0</v>
      </c>
      <c r="AI81" s="105">
        <f t="shared" si="145"/>
        <v>0</v>
      </c>
      <c r="AJ81" s="105">
        <f t="shared" si="145"/>
        <v>0</v>
      </c>
      <c r="AK81" s="105">
        <f t="shared" si="157"/>
        <v>0</v>
      </c>
      <c r="AL81" s="105">
        <f t="shared" si="159"/>
        <v>0</v>
      </c>
      <c r="AM81" s="105">
        <f t="shared" si="159"/>
        <v>0</v>
      </c>
      <c r="AN81" s="105">
        <f t="shared" si="159"/>
        <v>0</v>
      </c>
      <c r="AO81" s="105">
        <f t="shared" si="159"/>
        <v>0</v>
      </c>
      <c r="AP81" s="105">
        <f t="shared" si="159"/>
        <v>0</v>
      </c>
      <c r="AQ81" s="105">
        <f t="shared" si="159"/>
        <v>0</v>
      </c>
      <c r="AR81" s="105">
        <f t="shared" si="159"/>
        <v>0</v>
      </c>
      <c r="AS81" s="105">
        <f t="shared" si="159"/>
        <v>0</v>
      </c>
      <c r="AT81" s="105">
        <f t="shared" si="159"/>
        <v>0</v>
      </c>
      <c r="AU81" s="105">
        <f t="shared" si="159"/>
        <v>0</v>
      </c>
      <c r="AV81" s="105">
        <f t="shared" si="159"/>
        <v>0</v>
      </c>
      <c r="AW81" s="105">
        <f t="shared" si="159"/>
        <v>0</v>
      </c>
      <c r="AX81" s="105">
        <f t="shared" si="159"/>
        <v>0</v>
      </c>
      <c r="AY81" s="105">
        <f t="shared" si="159"/>
        <v>0</v>
      </c>
      <c r="AZ81" s="105">
        <f t="shared" si="159"/>
        <v>0</v>
      </c>
      <c r="BA81" s="105">
        <f t="shared" si="159"/>
        <v>0</v>
      </c>
      <c r="BB81" s="105">
        <f t="shared" si="159"/>
        <v>0</v>
      </c>
      <c r="BC81" s="105">
        <f t="shared" si="159"/>
        <v>0</v>
      </c>
      <c r="BD81" s="105">
        <f t="shared" si="159"/>
        <v>0</v>
      </c>
      <c r="BE81" s="105">
        <f t="shared" si="159"/>
        <v>0</v>
      </c>
      <c r="BF81" s="105">
        <f t="shared" si="159"/>
        <v>0</v>
      </c>
      <c r="BG81" s="105">
        <f t="shared" si="159"/>
        <v>0</v>
      </c>
      <c r="BH81" s="105">
        <f t="shared" si="159"/>
        <v>0</v>
      </c>
      <c r="BI81" s="105">
        <f t="shared" si="159"/>
        <v>0</v>
      </c>
      <c r="BJ81" s="108"/>
      <c r="BK81" s="105">
        <f t="shared" si="153"/>
        <v>0</v>
      </c>
      <c r="BL81" s="105">
        <f t="shared" si="153"/>
        <v>0</v>
      </c>
      <c r="BM81" s="105">
        <f t="shared" si="153"/>
        <v>0</v>
      </c>
      <c r="BN81" s="105">
        <f t="shared" si="153"/>
        <v>0</v>
      </c>
      <c r="BO81" s="105">
        <f t="shared" si="153"/>
        <v>0</v>
      </c>
      <c r="BP81" s="105">
        <f t="shared" si="153"/>
        <v>0</v>
      </c>
      <c r="BQ81" s="105">
        <f t="shared" si="153"/>
        <v>0</v>
      </c>
      <c r="BR81" s="105">
        <f t="shared" si="153"/>
        <v>0</v>
      </c>
      <c r="BS81" s="105">
        <f t="shared" si="153"/>
        <v>0</v>
      </c>
      <c r="BT81" s="105">
        <f t="shared" si="153"/>
        <v>0</v>
      </c>
      <c r="BU81" s="105">
        <f t="shared" si="153"/>
        <v>0</v>
      </c>
      <c r="BV81" s="105">
        <f t="shared" si="153"/>
        <v>0</v>
      </c>
      <c r="BW81" s="105">
        <f t="shared" si="153"/>
        <v>0</v>
      </c>
      <c r="BX81" s="105">
        <f t="shared" si="153"/>
        <v>0</v>
      </c>
      <c r="BY81" s="105">
        <f t="shared" si="153"/>
        <v>0</v>
      </c>
      <c r="BZ81" s="105">
        <f t="shared" si="151"/>
        <v>0</v>
      </c>
      <c r="CA81" s="105">
        <f t="shared" si="141"/>
        <v>0</v>
      </c>
      <c r="CB81" s="105">
        <f t="shared" si="141"/>
        <v>0</v>
      </c>
      <c r="CC81" s="105">
        <f t="shared" si="141"/>
        <v>0</v>
      </c>
      <c r="CD81" s="105">
        <f t="shared" si="141"/>
        <v>0</v>
      </c>
      <c r="CE81" s="105">
        <f t="shared" si="141"/>
        <v>0</v>
      </c>
      <c r="CF81" s="105">
        <f t="shared" si="141"/>
        <v>0</v>
      </c>
      <c r="CG81" s="105">
        <f t="shared" si="141"/>
        <v>0</v>
      </c>
      <c r="CH81" s="105">
        <f t="shared" si="141"/>
        <v>0</v>
      </c>
      <c r="CI81" s="105">
        <f t="shared" si="154"/>
        <v>0</v>
      </c>
      <c r="CJ81" s="105">
        <f t="shared" si="154"/>
        <v>0</v>
      </c>
      <c r="CK81" s="105">
        <f t="shared" si="154"/>
        <v>0</v>
      </c>
      <c r="CL81" s="105">
        <f t="shared" si="154"/>
        <v>0</v>
      </c>
      <c r="CM81" s="105">
        <f t="shared" si="154"/>
        <v>0</v>
      </c>
      <c r="CN81" s="105">
        <f t="shared" si="154"/>
        <v>0</v>
      </c>
      <c r="CO81" s="105">
        <f t="shared" si="154"/>
        <v>0</v>
      </c>
      <c r="CP81" s="105">
        <f t="shared" si="154"/>
        <v>0</v>
      </c>
      <c r="CQ81" s="105">
        <f t="shared" si="154"/>
        <v>0</v>
      </c>
      <c r="CR81" s="105">
        <f t="shared" si="154"/>
        <v>0</v>
      </c>
      <c r="CS81" s="105">
        <f t="shared" si="154"/>
        <v>0</v>
      </c>
      <c r="CT81" s="105">
        <f t="shared" si="154"/>
        <v>0</v>
      </c>
      <c r="CU81" s="105">
        <f t="shared" si="154"/>
        <v>0</v>
      </c>
      <c r="CV81" s="105">
        <f t="shared" si="154"/>
        <v>0</v>
      </c>
      <c r="CW81" s="105">
        <f t="shared" si="154"/>
        <v>0</v>
      </c>
      <c r="CX81" s="105">
        <f t="shared" si="154"/>
        <v>0</v>
      </c>
      <c r="CY81" s="105">
        <f t="shared" si="154"/>
        <v>0</v>
      </c>
      <c r="CZ81" s="105">
        <f t="shared" si="154"/>
        <v>0</v>
      </c>
      <c r="DA81" s="105">
        <f t="shared" si="154"/>
        <v>0</v>
      </c>
      <c r="DB81" s="105">
        <f t="shared" si="154"/>
        <v>0</v>
      </c>
      <c r="DC81" s="105">
        <f t="shared" si="154"/>
        <v>0</v>
      </c>
      <c r="DD81" s="105">
        <f t="shared" si="154"/>
        <v>0</v>
      </c>
      <c r="DE81" s="105">
        <f t="shared" si="154"/>
        <v>0</v>
      </c>
      <c r="DF81" s="105">
        <f t="shared" si="154"/>
        <v>0</v>
      </c>
      <c r="DG81" s="108"/>
      <c r="DH81" s="105">
        <f t="shared" si="155"/>
        <v>0</v>
      </c>
      <c r="DI81" s="105">
        <f t="shared" si="155"/>
        <v>0</v>
      </c>
      <c r="DJ81" s="105">
        <f t="shared" si="155"/>
        <v>0</v>
      </c>
      <c r="DK81" s="105">
        <f t="shared" si="155"/>
        <v>0</v>
      </c>
      <c r="DL81" s="105">
        <f t="shared" si="155"/>
        <v>0</v>
      </c>
      <c r="DM81" s="105">
        <f t="shared" si="155"/>
        <v>0</v>
      </c>
      <c r="DN81" s="105">
        <f t="shared" si="155"/>
        <v>0</v>
      </c>
      <c r="DO81" s="105">
        <f t="shared" si="155"/>
        <v>0</v>
      </c>
      <c r="DP81" s="105">
        <f t="shared" si="155"/>
        <v>0</v>
      </c>
      <c r="DQ81" s="105">
        <f t="shared" si="155"/>
        <v>0</v>
      </c>
      <c r="DR81" s="105">
        <f t="shared" si="155"/>
        <v>0</v>
      </c>
      <c r="DS81" s="105">
        <f t="shared" si="155"/>
        <v>0</v>
      </c>
      <c r="DT81" s="105">
        <f t="shared" si="155"/>
        <v>0</v>
      </c>
      <c r="DU81" s="105">
        <f t="shared" si="155"/>
        <v>0</v>
      </c>
      <c r="DV81" s="105">
        <f t="shared" si="155"/>
        <v>0</v>
      </c>
      <c r="DW81" s="105">
        <f t="shared" si="152"/>
        <v>0</v>
      </c>
      <c r="DX81" s="105">
        <f t="shared" si="142"/>
        <v>0</v>
      </c>
      <c r="DY81" s="105">
        <f t="shared" si="142"/>
        <v>0</v>
      </c>
      <c r="DZ81" s="105">
        <f t="shared" si="142"/>
        <v>0</v>
      </c>
      <c r="EA81" s="105">
        <f t="shared" si="142"/>
        <v>0</v>
      </c>
      <c r="EB81" s="105">
        <f t="shared" si="142"/>
        <v>0</v>
      </c>
      <c r="EC81" s="105">
        <f t="shared" si="142"/>
        <v>0</v>
      </c>
      <c r="ED81" s="105">
        <f t="shared" si="142"/>
        <v>0</v>
      </c>
      <c r="EE81" s="105">
        <f t="shared" si="142"/>
        <v>0</v>
      </c>
      <c r="EF81" s="105">
        <f t="shared" si="156"/>
        <v>0</v>
      </c>
      <c r="EG81" s="105">
        <f t="shared" si="156"/>
        <v>0</v>
      </c>
      <c r="EH81" s="105">
        <f t="shared" si="156"/>
        <v>0</v>
      </c>
      <c r="EI81" s="105">
        <f t="shared" si="156"/>
        <v>0</v>
      </c>
      <c r="EJ81" s="105">
        <f t="shared" si="156"/>
        <v>0</v>
      </c>
      <c r="EK81" s="105">
        <f t="shared" si="156"/>
        <v>0</v>
      </c>
      <c r="EL81" s="105">
        <f t="shared" si="156"/>
        <v>0</v>
      </c>
      <c r="EM81" s="105">
        <f t="shared" si="156"/>
        <v>0</v>
      </c>
      <c r="EN81" s="105">
        <f t="shared" si="156"/>
        <v>0</v>
      </c>
      <c r="EO81" s="105">
        <f t="shared" si="156"/>
        <v>0</v>
      </c>
      <c r="EP81" s="105">
        <f t="shared" si="156"/>
        <v>0</v>
      </c>
      <c r="EQ81" s="105">
        <f t="shared" si="156"/>
        <v>0</v>
      </c>
      <c r="ER81" s="105">
        <f t="shared" si="156"/>
        <v>0</v>
      </c>
      <c r="ES81" s="105">
        <f t="shared" si="156"/>
        <v>0</v>
      </c>
      <c r="ET81" s="105">
        <f t="shared" si="156"/>
        <v>0</v>
      </c>
      <c r="EU81" s="105">
        <f t="shared" si="156"/>
        <v>0</v>
      </c>
      <c r="EV81" s="105">
        <f t="shared" si="156"/>
        <v>0</v>
      </c>
      <c r="EW81" s="105">
        <f t="shared" si="156"/>
        <v>0</v>
      </c>
      <c r="EX81" s="105">
        <f t="shared" si="156"/>
        <v>0</v>
      </c>
      <c r="EY81" s="105">
        <f t="shared" si="156"/>
        <v>0</v>
      </c>
      <c r="EZ81" s="105">
        <f t="shared" si="156"/>
        <v>0</v>
      </c>
      <c r="FA81" s="105">
        <f t="shared" si="156"/>
        <v>0</v>
      </c>
      <c r="FB81" s="105">
        <f t="shared" si="156"/>
        <v>0</v>
      </c>
      <c r="FC81" s="105">
        <f t="shared" si="156"/>
        <v>0</v>
      </c>
      <c r="FF81" s="5"/>
      <c r="FG81" s="5"/>
      <c r="FH81" s="5"/>
      <c r="FI81" s="5"/>
      <c r="FJ81" s="5"/>
      <c r="FL81" s="115" t="s">
        <v>169</v>
      </c>
      <c r="FM81" s="199"/>
      <c r="FN81" s="214"/>
      <c r="FO81" s="203">
        <f>FM81+FN81/10</f>
        <v>0</v>
      </c>
      <c r="FP81" s="205" t="str">
        <f>FL82</f>
        <v>Argentine</v>
      </c>
      <c r="FQ81" s="2"/>
      <c r="FR81" s="10"/>
      <c r="FS81" s="11"/>
      <c r="FT81" s="2"/>
      <c r="FU81" s="2"/>
      <c r="FV81" s="2"/>
      <c r="FW81" s="2"/>
      <c r="FX81" s="211"/>
      <c r="FY81" s="212"/>
      <c r="FZ81" s="213"/>
      <c r="GA81" s="2"/>
      <c r="GC81" s="2"/>
      <c r="GD81" s="197"/>
      <c r="GE81" s="207"/>
      <c r="GF81" s="208"/>
      <c r="GG81" s="209"/>
      <c r="GH81" s="210"/>
      <c r="GI81" s="2"/>
      <c r="GJ81" s="9"/>
      <c r="GK81" s="11"/>
      <c r="GL81" s="2"/>
      <c r="GM81" s="2"/>
    </row>
    <row r="82" spans="2:195" ht="18" x14ac:dyDescent="0.2">
      <c r="D82" s="2"/>
      <c r="E82" s="17"/>
      <c r="F82" s="5"/>
      <c r="G82" s="4"/>
      <c r="H82" s="4"/>
      <c r="I82" s="5"/>
      <c r="J82" s="6"/>
      <c r="K82" s="8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F82" s="5"/>
      <c r="FG82" s="5"/>
      <c r="FH82" s="5"/>
      <c r="FI82" s="5"/>
      <c r="FJ82" s="5"/>
      <c r="FL82" s="116" t="str">
        <f>FF65</f>
        <v>Argentine</v>
      </c>
      <c r="FM82" s="200"/>
      <c r="FN82" s="215"/>
      <c r="FO82" s="204"/>
      <c r="FP82" s="206"/>
      <c r="FQ82" s="2"/>
      <c r="FR82" s="10"/>
      <c r="FS82" s="11"/>
      <c r="FT82" s="2"/>
      <c r="FU82" s="2"/>
      <c r="FV82" s="2"/>
      <c r="FW82" s="2"/>
      <c r="FX82" s="9"/>
      <c r="FY82" s="11"/>
      <c r="FZ82" s="2"/>
      <c r="GA82" s="2"/>
      <c r="GC82" s="2"/>
      <c r="GD82" s="183" t="s">
        <v>231</v>
      </c>
      <c r="GE82" s="2"/>
      <c r="GF82" s="2"/>
      <c r="GG82" s="2"/>
      <c r="GH82" s="2"/>
      <c r="GI82" s="2"/>
      <c r="GJ82" s="9"/>
      <c r="GK82" s="11"/>
      <c r="GL82" s="2"/>
      <c r="GM82" s="2"/>
    </row>
    <row r="83" spans="2:195" ht="18" x14ac:dyDescent="0.2">
      <c r="D83" s="2"/>
      <c r="E83" s="17"/>
      <c r="F83" s="5"/>
      <c r="G83" s="4"/>
      <c r="H83" s="4"/>
      <c r="I83" s="5"/>
      <c r="J83" s="6"/>
      <c r="K83" s="8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F83" s="5"/>
      <c r="FG83" s="5"/>
      <c r="FH83" s="5"/>
      <c r="FI83" s="5"/>
      <c r="FJ83" s="5"/>
      <c r="FL83" s="117" t="s">
        <v>170</v>
      </c>
      <c r="FM83" s="200"/>
      <c r="FN83" s="215"/>
      <c r="FO83" s="204">
        <f>FM83+FN83/10</f>
        <v>0</v>
      </c>
      <c r="FP83" s="206" t="str">
        <f>FL84</f>
        <v>Cap-Vert</v>
      </c>
      <c r="FQ83" s="2"/>
      <c r="FR83" s="38"/>
      <c r="FS83" s="8" t="s">
        <v>0</v>
      </c>
      <c r="FT83" s="4" t="s">
        <v>1</v>
      </c>
      <c r="FU83" s="8" t="s">
        <v>70</v>
      </c>
      <c r="FV83" s="8" t="s">
        <v>71</v>
      </c>
      <c r="FW83" s="2"/>
      <c r="FX83" s="9"/>
      <c r="FY83" s="11"/>
      <c r="FZ83" s="2"/>
      <c r="GA83" s="2"/>
      <c r="GC83" s="2"/>
      <c r="GD83" s="2"/>
      <c r="GE83" s="2"/>
      <c r="GF83" s="2"/>
      <c r="GG83" s="2"/>
      <c r="GH83" s="2"/>
      <c r="GI83" s="2"/>
      <c r="GJ83" s="9"/>
      <c r="GK83" s="11"/>
      <c r="GL83" s="2"/>
      <c r="GM83" s="2"/>
    </row>
    <row r="84" spans="2:195" ht="18" x14ac:dyDescent="0.2">
      <c r="D84" s="2"/>
      <c r="E84" s="17"/>
      <c r="F84" s="5"/>
      <c r="G84" s="4"/>
      <c r="H84" s="4"/>
      <c r="I84" s="5"/>
      <c r="J84" s="6"/>
      <c r="K84" s="84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F84" s="5"/>
      <c r="FG84" s="5"/>
      <c r="FH84" s="5"/>
      <c r="FI84" s="5"/>
      <c r="FJ84" s="5"/>
      <c r="FL84" s="136" t="str">
        <f>FF54</f>
        <v>Cap-Vert</v>
      </c>
      <c r="FM84" s="207"/>
      <c r="FN84" s="216"/>
      <c r="FO84" s="209"/>
      <c r="FP84" s="210"/>
      <c r="FQ84" s="2"/>
      <c r="FR84" s="195" t="str">
        <f>IF(ISBLANK(FM81),"",VLOOKUP(LARGE(FO81:FO84,1),FO81:FP84,2,0))</f>
        <v/>
      </c>
      <c r="FS84" s="199"/>
      <c r="FT84" s="201"/>
      <c r="FU84" s="203">
        <f>FS84+FT84/10</f>
        <v>0</v>
      </c>
      <c r="FV84" s="205" t="str">
        <f>FR84</f>
        <v/>
      </c>
      <c r="FW84" s="2"/>
      <c r="FX84" s="9"/>
      <c r="FY84" s="11"/>
      <c r="FZ84" s="2"/>
      <c r="GA84" s="2"/>
      <c r="GC84" s="2"/>
      <c r="GD84" s="2"/>
      <c r="GE84" s="2"/>
      <c r="GF84" s="2"/>
      <c r="GG84" s="2"/>
      <c r="GH84" s="2"/>
      <c r="GI84" s="2"/>
      <c r="GJ84" s="9"/>
      <c r="GK84" s="11"/>
      <c r="GL84" s="2"/>
      <c r="GM84" s="2"/>
    </row>
    <row r="85" spans="2:195" ht="18" x14ac:dyDescent="0.2">
      <c r="D85" s="2"/>
      <c r="E85" s="17"/>
      <c r="F85" s="5"/>
      <c r="G85" s="4"/>
      <c r="H85" s="4"/>
      <c r="I85" s="5"/>
      <c r="J85" s="6"/>
      <c r="K85" s="8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F85" s="5"/>
      <c r="FG85" s="5"/>
      <c r="FH85" s="5"/>
      <c r="FI85" s="5"/>
      <c r="FJ85" s="5"/>
      <c r="FL85" s="51" t="s">
        <v>214</v>
      </c>
      <c r="FM85" s="41"/>
      <c r="FN85" s="42"/>
      <c r="FO85" s="8"/>
      <c r="FP85" s="8"/>
      <c r="FQ85" s="2"/>
      <c r="FR85" s="196"/>
      <c r="FS85" s="200"/>
      <c r="FT85" s="202"/>
      <c r="FU85" s="204"/>
      <c r="FV85" s="206"/>
      <c r="FW85" s="2"/>
      <c r="FX85" s="9"/>
      <c r="FY85" s="11"/>
      <c r="FZ85" s="2"/>
      <c r="GA85" s="2"/>
      <c r="GC85" s="2"/>
      <c r="GD85" s="2"/>
      <c r="GE85" s="2"/>
      <c r="GF85" s="2"/>
      <c r="GG85" s="2"/>
      <c r="GH85" s="2"/>
      <c r="GI85" s="2"/>
      <c r="GJ85" s="9"/>
      <c r="GK85" s="11"/>
      <c r="GL85" s="2"/>
      <c r="GM85" s="2"/>
    </row>
    <row r="86" spans="2:195" ht="18" x14ac:dyDescent="0.2">
      <c r="D86" s="2"/>
      <c r="E86" s="17"/>
      <c r="F86" s="5"/>
      <c r="G86" s="4"/>
      <c r="H86" s="4"/>
      <c r="I86" s="5"/>
      <c r="J86" s="6"/>
      <c r="K86" s="8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F86" s="5"/>
      <c r="FG86" s="5"/>
      <c r="FH86" s="5"/>
      <c r="FI86" s="5"/>
      <c r="FJ86" s="5"/>
      <c r="FL86" s="9"/>
      <c r="FM86" s="8" t="s">
        <v>0</v>
      </c>
      <c r="FN86" s="4" t="s">
        <v>1</v>
      </c>
      <c r="FO86" s="8"/>
      <c r="FP86" s="8"/>
      <c r="FQ86" s="2"/>
      <c r="FR86" s="196" t="str">
        <f>IF(ISBLANK(FM87),"",VLOOKUP(LARGE(FO87:FO90,1),FO87:FP90,2,0))</f>
        <v/>
      </c>
      <c r="FS86" s="200"/>
      <c r="FT86" s="202"/>
      <c r="FU86" s="204">
        <f>FS86+FT86/10</f>
        <v>0</v>
      </c>
      <c r="FV86" s="206" t="str">
        <f>FR86</f>
        <v/>
      </c>
      <c r="FW86" s="2"/>
      <c r="FX86" s="9"/>
      <c r="FY86" s="11"/>
      <c r="FZ86" s="2"/>
      <c r="GA86" s="2"/>
      <c r="GC86" s="2"/>
      <c r="GD86" s="2"/>
      <c r="GE86" s="2"/>
      <c r="GF86" s="2"/>
      <c r="GG86" s="2"/>
      <c r="GH86" s="2"/>
      <c r="GI86" s="2"/>
      <c r="GJ86" s="9"/>
      <c r="GK86" s="11"/>
      <c r="GL86" s="2"/>
      <c r="GM86" s="2"/>
    </row>
    <row r="87" spans="2:195" ht="18" x14ac:dyDescent="0.2">
      <c r="D87" s="2"/>
      <c r="E87" s="17"/>
      <c r="F87" s="5"/>
      <c r="G87" s="4"/>
      <c r="H87" s="4"/>
      <c r="I87" s="5"/>
      <c r="J87" s="6"/>
      <c r="K87" s="84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F87" s="5"/>
      <c r="FG87" s="5"/>
      <c r="FH87" s="5"/>
      <c r="FI87" s="5"/>
      <c r="FJ87" s="5"/>
      <c r="FL87" s="115" t="s">
        <v>171</v>
      </c>
      <c r="FM87" s="199"/>
      <c r="FN87" s="214"/>
      <c r="FO87" s="203">
        <f>FM87+FN87/10</f>
        <v>0</v>
      </c>
      <c r="FP87" s="205" t="str">
        <f>FL88</f>
        <v>Paraguay</v>
      </c>
      <c r="FQ87" s="2"/>
      <c r="FR87" s="197"/>
      <c r="FS87" s="207"/>
      <c r="FT87" s="208"/>
      <c r="FU87" s="209"/>
      <c r="FV87" s="210"/>
      <c r="FW87" s="2"/>
      <c r="FX87" s="9"/>
      <c r="FY87" s="11"/>
      <c r="FZ87" s="2"/>
      <c r="GA87" s="2"/>
      <c r="GC87" s="2"/>
      <c r="GD87" s="2"/>
      <c r="GE87" s="2"/>
      <c r="GF87" s="2"/>
      <c r="GG87" s="2"/>
      <c r="GH87" s="2"/>
      <c r="GI87" s="2"/>
      <c r="GJ87" s="9"/>
      <c r="GK87" s="11"/>
      <c r="GL87" s="2"/>
      <c r="GM87" s="2"/>
    </row>
    <row r="88" spans="2:195" ht="18" x14ac:dyDescent="0.2">
      <c r="D88" s="2"/>
      <c r="E88" s="17"/>
      <c r="F88" s="5"/>
      <c r="G88" s="4"/>
      <c r="H88" s="4"/>
      <c r="I88" s="5"/>
      <c r="J88" s="6"/>
      <c r="K88" s="8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F88" s="5"/>
      <c r="FG88" s="5"/>
      <c r="FH88" s="5"/>
      <c r="FI88" s="5"/>
      <c r="FJ88" s="5"/>
      <c r="FL88" s="116" t="str">
        <f>FF30</f>
        <v>Paraguay</v>
      </c>
      <c r="FM88" s="200"/>
      <c r="FN88" s="215"/>
      <c r="FO88" s="204"/>
      <c r="FP88" s="206"/>
      <c r="FQ88" s="2"/>
      <c r="FR88" s="177" t="s">
        <v>224</v>
      </c>
      <c r="FS88" s="11"/>
      <c r="FT88" s="2"/>
      <c r="FU88" s="2"/>
      <c r="FV88" s="2"/>
      <c r="FW88" s="2"/>
      <c r="FX88" s="9"/>
      <c r="FY88" s="11"/>
      <c r="FZ88" s="2"/>
      <c r="GA88" s="2"/>
      <c r="GC88" s="2"/>
      <c r="GD88" s="2"/>
      <c r="GE88" s="2"/>
      <c r="GF88" s="2"/>
      <c r="GG88" s="2"/>
      <c r="GH88" s="2"/>
      <c r="GI88" s="2"/>
      <c r="GJ88" s="9"/>
      <c r="GK88" s="11"/>
      <c r="GL88" s="2"/>
      <c r="GM88" s="2"/>
    </row>
    <row r="89" spans="2:195" ht="18" x14ac:dyDescent="0.2">
      <c r="D89" s="2"/>
      <c r="E89" s="17"/>
      <c r="F89" s="5"/>
      <c r="G89" s="4"/>
      <c r="H89" s="4"/>
      <c r="I89" s="5"/>
      <c r="J89" s="6"/>
      <c r="K89" s="84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F89" s="5"/>
      <c r="FG89" s="5"/>
      <c r="FH89" s="5"/>
      <c r="FI89" s="5"/>
      <c r="FJ89" s="5"/>
      <c r="FL89" s="117" t="s">
        <v>172</v>
      </c>
      <c r="FM89" s="200"/>
      <c r="FN89" s="215"/>
      <c r="FO89" s="204">
        <f>FM89+FN89/10</f>
        <v>0</v>
      </c>
      <c r="FP89" s="206" t="str">
        <f>FL90</f>
        <v>Egypte</v>
      </c>
      <c r="FQ89" s="2"/>
      <c r="FR89" s="10"/>
      <c r="FS89" s="11"/>
      <c r="FT89" s="2"/>
      <c r="FU89" s="2"/>
      <c r="FV89" s="2"/>
      <c r="FW89" s="2"/>
      <c r="FX89" s="38"/>
      <c r="FY89" s="8" t="s">
        <v>0</v>
      </c>
      <c r="FZ89" s="4" t="s">
        <v>1</v>
      </c>
      <c r="GA89" s="8" t="s">
        <v>70</v>
      </c>
      <c r="GB89" s="8" t="s">
        <v>71</v>
      </c>
      <c r="GC89" s="2"/>
      <c r="GD89" s="2"/>
      <c r="GE89" s="2"/>
      <c r="GF89" s="2"/>
      <c r="GG89" s="2"/>
      <c r="GH89" s="2"/>
      <c r="GI89" s="2"/>
      <c r="GJ89" s="9"/>
      <c r="GK89" s="11"/>
      <c r="GL89" s="2"/>
      <c r="GM89" s="2"/>
    </row>
    <row r="90" spans="2:195" ht="18" x14ac:dyDescent="0.2">
      <c r="D90" s="2"/>
      <c r="E90" s="17"/>
      <c r="F90" s="5"/>
      <c r="G90" s="4"/>
      <c r="H90" s="4"/>
      <c r="I90" s="5"/>
      <c r="J90" s="6"/>
      <c r="K90" s="8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F90" s="5"/>
      <c r="FG90" s="5"/>
      <c r="FH90" s="5"/>
      <c r="FI90" s="5"/>
      <c r="FJ90" s="5"/>
      <c r="FL90" s="136" t="str">
        <f>FF48</f>
        <v>Egypte</v>
      </c>
      <c r="FM90" s="207"/>
      <c r="FN90" s="216"/>
      <c r="FO90" s="209"/>
      <c r="FP90" s="210"/>
      <c r="FQ90" s="2"/>
      <c r="FR90" s="10"/>
      <c r="FS90" s="11"/>
      <c r="FT90" s="2"/>
      <c r="FU90" s="2"/>
      <c r="FV90" s="2"/>
      <c r="FW90" s="2"/>
      <c r="FX90" s="195" t="str">
        <f>IF(ISBLANK(FS84),"",VLOOKUP(LARGE(FU84:FU87,1),FU84:FV87,2,0))</f>
        <v/>
      </c>
      <c r="FY90" s="199"/>
      <c r="FZ90" s="201"/>
      <c r="GA90" s="203">
        <f>FY90+FZ90/10</f>
        <v>0</v>
      </c>
      <c r="GB90" s="205" t="str">
        <f>FX90</f>
        <v/>
      </c>
      <c r="GC90" s="2"/>
      <c r="GD90" s="2"/>
      <c r="GE90" s="2"/>
      <c r="GF90" s="2"/>
      <c r="GG90" s="2"/>
      <c r="GH90" s="2"/>
      <c r="GI90" s="2"/>
      <c r="GJ90" s="9"/>
      <c r="GK90" s="11"/>
      <c r="GL90" s="2"/>
      <c r="GM90" s="2"/>
    </row>
    <row r="91" spans="2:195" ht="18" x14ac:dyDescent="0.2">
      <c r="D91" s="2"/>
      <c r="E91" s="17"/>
      <c r="F91" s="5"/>
      <c r="G91" s="4"/>
      <c r="H91" s="4"/>
      <c r="I91" s="5"/>
      <c r="J91" s="6"/>
      <c r="K91" s="8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F91" s="5"/>
      <c r="FG91" s="5"/>
      <c r="FH91" s="5"/>
      <c r="FI91" s="5"/>
      <c r="FJ91" s="5"/>
      <c r="FL91" s="51" t="s">
        <v>215</v>
      </c>
      <c r="FM91" s="41"/>
      <c r="FN91" s="42"/>
      <c r="FO91" s="8"/>
      <c r="FP91" s="8"/>
      <c r="FQ91" s="2"/>
      <c r="FR91" s="10"/>
      <c r="FS91" s="11"/>
      <c r="FT91" s="2"/>
      <c r="FU91" s="2"/>
      <c r="FV91" s="2"/>
      <c r="FW91" s="2"/>
      <c r="FX91" s="196"/>
      <c r="FY91" s="200"/>
      <c r="FZ91" s="202"/>
      <c r="GA91" s="204"/>
      <c r="GB91" s="206"/>
      <c r="GC91" s="2"/>
      <c r="GD91" s="2"/>
      <c r="GE91" s="2"/>
      <c r="GF91" s="2"/>
      <c r="GG91" s="2"/>
      <c r="GH91" s="2"/>
      <c r="GI91" s="2"/>
      <c r="GJ91" s="9"/>
      <c r="GK91" s="11"/>
      <c r="GL91" s="2"/>
      <c r="GM91" s="2"/>
    </row>
    <row r="92" spans="2:195" ht="18" x14ac:dyDescent="0.2">
      <c r="D92" s="2"/>
      <c r="E92" s="17"/>
      <c r="F92" s="5"/>
      <c r="G92" s="4"/>
      <c r="H92" s="4"/>
      <c r="I92" s="5"/>
      <c r="J92" s="6"/>
      <c r="K92" s="8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F92" s="5"/>
      <c r="FG92" s="5"/>
      <c r="FH92" s="5"/>
      <c r="FI92" s="5"/>
      <c r="FJ92" s="5"/>
      <c r="FL92" s="9"/>
      <c r="FM92" s="8" t="s">
        <v>0</v>
      </c>
      <c r="FN92" s="4" t="s">
        <v>1</v>
      </c>
      <c r="FO92" s="8"/>
      <c r="FP92" s="8"/>
      <c r="FQ92" s="2"/>
      <c r="FR92" s="10"/>
      <c r="FS92" s="11"/>
      <c r="FT92" s="2"/>
      <c r="FU92" s="2"/>
      <c r="FV92" s="2"/>
      <c r="FW92" s="2"/>
      <c r="FX92" s="196" t="str">
        <f>IF(ISBLANK(FS96),"",VLOOKUP(LARGE(FU96:FU99,1),FU96:FV99,2,0))</f>
        <v/>
      </c>
      <c r="FY92" s="200"/>
      <c r="FZ92" s="202"/>
      <c r="GA92" s="204">
        <f>FY92+FZ92/10</f>
        <v>0</v>
      </c>
      <c r="GB92" s="206" t="str">
        <f>FX92</f>
        <v/>
      </c>
      <c r="GC92" s="2"/>
      <c r="GD92" s="2"/>
      <c r="GE92" s="2"/>
      <c r="GF92" s="2"/>
      <c r="GG92" s="2"/>
      <c r="GH92" s="2"/>
      <c r="GI92" s="2"/>
      <c r="GJ92" s="9"/>
      <c r="GK92" s="11"/>
      <c r="GL92" s="2"/>
      <c r="GM92" s="2"/>
    </row>
    <row r="93" spans="2:195" ht="18" x14ac:dyDescent="0.2">
      <c r="D93" s="2"/>
      <c r="E93" s="17"/>
      <c r="F93" s="5"/>
      <c r="G93" s="4"/>
      <c r="H93" s="4"/>
      <c r="I93" s="5"/>
      <c r="J93" s="6"/>
      <c r="K93" s="84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F93" s="5"/>
      <c r="FG93" s="5"/>
      <c r="FH93" s="5"/>
      <c r="FI93" s="5"/>
      <c r="FJ93" s="5"/>
      <c r="FL93" s="115" t="s">
        <v>173</v>
      </c>
      <c r="FM93" s="199"/>
      <c r="FN93" s="214"/>
      <c r="FO93" s="203">
        <f>FM93+FN93/10</f>
        <v>0</v>
      </c>
      <c r="FP93" s="205" t="str">
        <f>FL94</f>
        <v>Canada</v>
      </c>
      <c r="FQ93" s="2"/>
      <c r="FR93" s="10"/>
      <c r="FS93" s="11"/>
      <c r="FT93" s="2"/>
      <c r="FU93" s="2"/>
      <c r="FV93" s="2"/>
      <c r="FW93" s="2"/>
      <c r="FX93" s="197"/>
      <c r="FY93" s="207"/>
      <c r="FZ93" s="208"/>
      <c r="GA93" s="209"/>
      <c r="GB93" s="210"/>
      <c r="GC93" s="2"/>
      <c r="GD93" s="2"/>
      <c r="GE93" s="2"/>
      <c r="GF93" s="2"/>
      <c r="GG93" s="2"/>
      <c r="GH93" s="2"/>
      <c r="GI93" s="2"/>
      <c r="GJ93" s="9"/>
      <c r="GK93" s="11"/>
      <c r="GL93" s="2"/>
      <c r="GM93" s="2"/>
    </row>
    <row r="94" spans="2:195" ht="18" x14ac:dyDescent="0.2">
      <c r="D94" s="2"/>
      <c r="E94" s="17"/>
      <c r="F94" s="5"/>
      <c r="G94" s="4"/>
      <c r="H94" s="4"/>
      <c r="I94" s="5"/>
      <c r="J94" s="6"/>
      <c r="K94" s="84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F94" s="5"/>
      <c r="FG94" s="5"/>
      <c r="FH94" s="5"/>
      <c r="FI94" s="5"/>
      <c r="FJ94" s="5"/>
      <c r="FL94" s="116" t="str">
        <f>FF17</f>
        <v>Canada</v>
      </c>
      <c r="FM94" s="200"/>
      <c r="FN94" s="215"/>
      <c r="FO94" s="204"/>
      <c r="FP94" s="206"/>
      <c r="FQ94" s="2"/>
      <c r="FR94" s="10"/>
      <c r="FS94" s="11"/>
      <c r="FT94" s="2"/>
      <c r="FU94" s="2"/>
      <c r="FV94" s="2"/>
      <c r="FW94" s="2"/>
      <c r="FX94" s="178" t="s">
        <v>229</v>
      </c>
      <c r="FY94" s="11"/>
      <c r="FZ94" s="2"/>
      <c r="GA94" s="2"/>
      <c r="GC94" s="2"/>
      <c r="GD94" s="2"/>
      <c r="GE94" s="2"/>
      <c r="GF94" s="2"/>
      <c r="GG94" s="2"/>
      <c r="GH94" s="2"/>
      <c r="GI94" s="2"/>
      <c r="GJ94" s="9"/>
      <c r="GK94" s="11"/>
      <c r="GL94" s="2"/>
      <c r="GM94" s="2"/>
    </row>
    <row r="95" spans="2:195" ht="18" x14ac:dyDescent="0.2">
      <c r="D95" s="2"/>
      <c r="E95" s="17"/>
      <c r="F95" s="5"/>
      <c r="G95" s="4"/>
      <c r="H95" s="4"/>
      <c r="I95" s="5"/>
      <c r="J95" s="6"/>
      <c r="K95" s="8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F95" s="5"/>
      <c r="FG95" s="5"/>
      <c r="FH95" s="5"/>
      <c r="FI95" s="5"/>
      <c r="FJ95" s="5"/>
      <c r="FL95" s="117" t="s">
        <v>174</v>
      </c>
      <c r="FM95" s="200"/>
      <c r="FN95" s="215"/>
      <c r="FO95" s="204">
        <f>FM95+FN95/10</f>
        <v>0</v>
      </c>
      <c r="FP95" s="206">
        <f>FL96</f>
        <v>0</v>
      </c>
      <c r="FQ95" s="2"/>
      <c r="FR95" s="38"/>
      <c r="FS95" s="8" t="s">
        <v>0</v>
      </c>
      <c r="FT95" s="4" t="s">
        <v>1</v>
      </c>
      <c r="FU95" s="8" t="s">
        <v>70</v>
      </c>
      <c r="FV95" s="8" t="s">
        <v>71</v>
      </c>
      <c r="FW95" s="2"/>
      <c r="FX95" s="9"/>
      <c r="FY95" s="11"/>
      <c r="FZ95" s="2"/>
      <c r="GA95" s="2"/>
      <c r="GC95" s="2"/>
      <c r="GD95" s="2"/>
      <c r="GE95" s="2"/>
      <c r="GF95" s="2"/>
      <c r="GG95" s="2"/>
      <c r="GH95" s="2"/>
      <c r="GI95" s="2"/>
      <c r="GJ95" s="9"/>
      <c r="GK95" s="11"/>
      <c r="GL95" s="2"/>
      <c r="GM95" s="2"/>
    </row>
    <row r="96" spans="2:195" ht="18" x14ac:dyDescent="0.2">
      <c r="D96" s="2"/>
      <c r="E96" s="17"/>
      <c r="F96" s="5"/>
      <c r="G96" s="4"/>
      <c r="H96" s="4"/>
      <c r="I96" s="5"/>
      <c r="J96" s="6"/>
      <c r="K96" s="8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F96" s="5"/>
      <c r="FG96" s="5"/>
      <c r="FH96" s="5"/>
      <c r="FI96" s="5"/>
      <c r="FJ96" s="5"/>
      <c r="FL96" s="136"/>
      <c r="FM96" s="207"/>
      <c r="FN96" s="216"/>
      <c r="FO96" s="209"/>
      <c r="FP96" s="210"/>
      <c r="FQ96" s="2"/>
      <c r="FR96" s="195" t="str">
        <f>IF(ISBLANK(FM93),"",VLOOKUP(LARGE(FO93:FO96,1),FO93:FP96,2,0))</f>
        <v/>
      </c>
      <c r="FS96" s="199"/>
      <c r="FT96" s="201"/>
      <c r="FU96" s="203">
        <f>FS96+FT96/10</f>
        <v>0</v>
      </c>
      <c r="FV96" s="205" t="str">
        <f>FR96</f>
        <v/>
      </c>
      <c r="FW96" s="2"/>
      <c r="FX96" s="9"/>
      <c r="FY96" s="11"/>
      <c r="FZ96" s="2"/>
      <c r="GA96" s="2"/>
      <c r="GC96" s="2"/>
      <c r="GD96" s="2"/>
      <c r="GE96" s="2"/>
      <c r="GF96" s="2"/>
      <c r="GG96" s="2"/>
      <c r="GH96" s="2"/>
      <c r="GI96" s="2"/>
      <c r="GJ96" s="9"/>
      <c r="GK96" s="11"/>
      <c r="GL96" s="2"/>
      <c r="GM96" s="2"/>
    </row>
    <row r="97" spans="4:195" ht="18" x14ac:dyDescent="0.2">
      <c r="D97" s="2"/>
      <c r="E97" s="17"/>
      <c r="F97" s="5"/>
      <c r="G97" s="4"/>
      <c r="H97" s="4"/>
      <c r="I97" s="5"/>
      <c r="J97" s="6"/>
      <c r="K97" s="84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F97" s="5"/>
      <c r="FG97" s="5"/>
      <c r="FH97" s="5"/>
      <c r="FI97" s="5"/>
      <c r="FJ97" s="5"/>
      <c r="FL97" s="51" t="s">
        <v>216</v>
      </c>
      <c r="FM97" s="41"/>
      <c r="FN97" s="42"/>
      <c r="FO97" s="8"/>
      <c r="FP97" s="8"/>
      <c r="FQ97" s="2"/>
      <c r="FR97" s="196"/>
      <c r="FS97" s="200"/>
      <c r="FT97" s="202"/>
      <c r="FU97" s="204"/>
      <c r="FV97" s="206"/>
      <c r="FW97" s="2"/>
      <c r="FX97" s="9"/>
      <c r="FY97" s="11"/>
      <c r="FZ97" s="2"/>
      <c r="GA97" s="2"/>
      <c r="GC97" s="2"/>
      <c r="GD97" s="2"/>
      <c r="GE97" s="2"/>
      <c r="GF97" s="2"/>
      <c r="GG97" s="2"/>
      <c r="GH97" s="2"/>
      <c r="GI97" s="2"/>
      <c r="GJ97" s="9"/>
      <c r="GK97" s="11"/>
      <c r="GL97" s="2"/>
      <c r="GM97" s="2"/>
    </row>
    <row r="98" spans="4:195" ht="18" x14ac:dyDescent="0.2">
      <c r="D98" s="2"/>
      <c r="E98" s="17"/>
      <c r="F98" s="5"/>
      <c r="G98" s="4"/>
      <c r="H98" s="4"/>
      <c r="I98" s="5"/>
      <c r="J98" s="6"/>
      <c r="K98" s="8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F98" s="5"/>
      <c r="FG98" s="5"/>
      <c r="FH98" s="5"/>
      <c r="FI98" s="5"/>
      <c r="FJ98" s="5"/>
      <c r="FL98" s="9"/>
      <c r="FM98" s="8" t="s">
        <v>0</v>
      </c>
      <c r="FN98" s="4" t="s">
        <v>1</v>
      </c>
      <c r="FO98" s="8"/>
      <c r="FP98" s="8"/>
      <c r="FQ98" s="2"/>
      <c r="FR98" s="196" t="str">
        <f>IF(ISBLANK(FM99),"",VLOOKUP(LARGE(FO99:FO102,1),FO99:FP102,2,0))</f>
        <v/>
      </c>
      <c r="FS98" s="200"/>
      <c r="FT98" s="202"/>
      <c r="FU98" s="204">
        <f>FS98+FT98/10</f>
        <v>0</v>
      </c>
      <c r="FV98" s="206" t="str">
        <f>FR98</f>
        <v/>
      </c>
      <c r="FW98" s="2"/>
      <c r="FX98" s="9"/>
      <c r="FY98" s="11"/>
      <c r="FZ98" s="2"/>
      <c r="GA98" s="2"/>
      <c r="GC98" s="2"/>
      <c r="GD98" s="2"/>
      <c r="GE98" s="2"/>
      <c r="GF98" s="2"/>
      <c r="GG98" s="2"/>
      <c r="GH98" s="2"/>
      <c r="GI98" s="2"/>
      <c r="GJ98" s="9"/>
      <c r="GK98" s="11"/>
      <c r="GL98" s="2"/>
      <c r="GM98" s="2"/>
    </row>
    <row r="99" spans="4:195" ht="18" x14ac:dyDescent="0.2">
      <c r="D99" s="2"/>
      <c r="E99" s="17"/>
      <c r="F99" s="5"/>
      <c r="G99" s="4"/>
      <c r="H99" s="4"/>
      <c r="I99" s="5"/>
      <c r="J99" s="6"/>
      <c r="K99" s="8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F99" s="5"/>
      <c r="FG99" s="5"/>
      <c r="FH99" s="5"/>
      <c r="FI99" s="5"/>
      <c r="FJ99" s="5"/>
      <c r="FL99" s="115" t="s">
        <v>175</v>
      </c>
      <c r="FM99" s="199"/>
      <c r="FN99" s="214"/>
      <c r="FO99" s="203">
        <f>FM99+FN99/10</f>
        <v>0</v>
      </c>
      <c r="FP99" s="205" t="str">
        <f>FL100</f>
        <v>Portugal</v>
      </c>
      <c r="FQ99" s="2"/>
      <c r="FR99" s="197"/>
      <c r="FS99" s="207"/>
      <c r="FT99" s="208"/>
      <c r="FU99" s="209"/>
      <c r="FV99" s="210"/>
      <c r="FW99" s="2"/>
      <c r="FX99" s="9"/>
      <c r="FY99" s="11"/>
      <c r="FZ99" s="2"/>
      <c r="GA99" s="2"/>
      <c r="GC99" s="2"/>
      <c r="GD99" s="2"/>
      <c r="GE99" s="2"/>
      <c r="GF99" s="2"/>
      <c r="GG99" s="2"/>
      <c r="GH99" s="2"/>
      <c r="GI99" s="2"/>
      <c r="GJ99" s="9"/>
      <c r="GK99" s="11"/>
      <c r="GL99" s="2"/>
      <c r="GM99" s="2"/>
    </row>
    <row r="100" spans="4:195" ht="18" x14ac:dyDescent="0.2">
      <c r="D100" s="2"/>
      <c r="E100" s="17"/>
      <c r="F100" s="5"/>
      <c r="G100" s="4"/>
      <c r="H100" s="4"/>
      <c r="I100" s="5"/>
      <c r="J100" s="6"/>
      <c r="K100" s="8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F100" s="5"/>
      <c r="FG100" s="5"/>
      <c r="FH100" s="5"/>
      <c r="FI100" s="5"/>
      <c r="FJ100" s="5"/>
      <c r="FL100" s="116" t="str">
        <f>FF71</f>
        <v>Portugal</v>
      </c>
      <c r="FM100" s="200"/>
      <c r="FN100" s="215"/>
      <c r="FO100" s="204"/>
      <c r="FP100" s="206"/>
      <c r="FQ100" s="2"/>
      <c r="FR100" s="181" t="s">
        <v>225</v>
      </c>
      <c r="FS100" s="11"/>
      <c r="FT100" s="2"/>
      <c r="FU100" s="2"/>
      <c r="FV100" s="2"/>
      <c r="FW100" s="2"/>
      <c r="FX100" s="9"/>
      <c r="FY100" s="11"/>
      <c r="FZ100" s="2"/>
      <c r="GA100" s="2"/>
      <c r="GC100" s="2"/>
      <c r="GD100" s="2"/>
      <c r="GE100" s="2"/>
      <c r="GF100" s="2"/>
      <c r="GG100" s="2"/>
      <c r="GH100" s="2"/>
      <c r="GI100" s="2"/>
      <c r="GJ100" s="9"/>
      <c r="GK100" s="11"/>
      <c r="GL100" s="2"/>
      <c r="GM100" s="2"/>
    </row>
    <row r="101" spans="4:195" ht="18" x14ac:dyDescent="0.2">
      <c r="D101" s="2"/>
      <c r="E101" s="17"/>
      <c r="F101" s="5"/>
      <c r="G101" s="4"/>
      <c r="H101" s="4"/>
      <c r="I101" s="5"/>
      <c r="J101" s="6"/>
      <c r="K101" s="8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F101" s="5"/>
      <c r="FG101" s="5"/>
      <c r="FH101" s="5"/>
      <c r="FI101" s="5"/>
      <c r="FJ101" s="5"/>
      <c r="FL101" s="117" t="s">
        <v>176</v>
      </c>
      <c r="FM101" s="200"/>
      <c r="FN101" s="215"/>
      <c r="FO101" s="204">
        <f>FM101+FN101/10</f>
        <v>0</v>
      </c>
      <c r="FP101" s="206">
        <f>FL102</f>
        <v>0</v>
      </c>
      <c r="FQ101" s="2"/>
      <c r="FR101" s="10"/>
      <c r="FS101" s="11"/>
      <c r="FT101" s="2"/>
      <c r="FU101" s="2"/>
      <c r="FV101" s="2"/>
      <c r="FW101" s="2"/>
      <c r="FX101" s="9"/>
      <c r="FY101" s="11"/>
      <c r="FZ101" s="2"/>
      <c r="GA101" s="2"/>
      <c r="GC101" s="2"/>
      <c r="GD101" s="2"/>
      <c r="GE101" s="2"/>
      <c r="GF101" s="2"/>
      <c r="GG101" s="2"/>
      <c r="GH101" s="2"/>
      <c r="GI101" s="2"/>
      <c r="GJ101" s="9"/>
      <c r="GK101" s="11"/>
      <c r="GL101" s="2"/>
      <c r="GM101" s="2"/>
    </row>
    <row r="102" spans="4:195" ht="18" x14ac:dyDescent="0.2">
      <c r="D102" s="2"/>
      <c r="E102" s="17"/>
      <c r="F102" s="5"/>
      <c r="G102" s="4"/>
      <c r="H102" s="4"/>
      <c r="I102" s="5"/>
      <c r="J102" s="6"/>
      <c r="K102" s="8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F102" s="5"/>
      <c r="FG102" s="5"/>
      <c r="FH102" s="5"/>
      <c r="FI102" s="5"/>
      <c r="FJ102" s="5"/>
      <c r="FL102" s="136"/>
      <c r="FM102" s="207"/>
      <c r="FN102" s="216"/>
      <c r="FO102" s="209"/>
      <c r="FP102" s="210"/>
      <c r="FQ102" s="2"/>
      <c r="FR102" s="10"/>
      <c r="FS102" s="11"/>
      <c r="FT102" s="2"/>
      <c r="FU102" s="2"/>
      <c r="FV102" s="2"/>
      <c r="FW102" s="2"/>
      <c r="FX102" s="9"/>
      <c r="FY102" s="11"/>
      <c r="FZ102" s="2"/>
      <c r="GA102" s="2"/>
      <c r="GC102" s="2"/>
      <c r="GD102" s="2"/>
      <c r="GE102" s="2"/>
      <c r="GF102" s="2"/>
      <c r="GG102" s="2"/>
      <c r="GH102" s="2"/>
      <c r="GI102" s="2"/>
      <c r="GJ102" s="9"/>
      <c r="GK102" s="11"/>
      <c r="GL102" s="2"/>
      <c r="GM102" s="2"/>
    </row>
    <row r="103" spans="4:195" ht="18" x14ac:dyDescent="0.2">
      <c r="D103" s="2"/>
      <c r="E103" s="17"/>
      <c r="F103" s="5"/>
      <c r="G103" s="4"/>
      <c r="H103" s="4"/>
      <c r="I103" s="5"/>
      <c r="J103" s="6"/>
      <c r="K103" s="8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F103" s="5"/>
      <c r="FG103" s="5"/>
      <c r="FH103" s="5"/>
      <c r="FI103" s="5"/>
      <c r="FJ103" s="5"/>
      <c r="FL103" s="179" t="s">
        <v>217</v>
      </c>
      <c r="FM103" s="8"/>
      <c r="FN103" s="4"/>
      <c r="FO103" s="8"/>
      <c r="FP103" s="8"/>
      <c r="FQ103" s="2"/>
      <c r="FR103" s="10"/>
      <c r="FS103" s="11"/>
      <c r="FT103" s="2"/>
      <c r="FU103" s="2"/>
      <c r="FV103" s="2"/>
      <c r="FW103" s="2"/>
      <c r="FX103" s="9"/>
      <c r="FY103" s="11"/>
      <c r="FZ103" s="2"/>
      <c r="GA103" s="2"/>
      <c r="GC103" s="2"/>
      <c r="GD103" s="2"/>
      <c r="GE103" s="2"/>
      <c r="GF103" s="2"/>
      <c r="GG103" s="2"/>
      <c r="GH103" s="2"/>
      <c r="GI103" s="2"/>
      <c r="GJ103" s="9"/>
      <c r="GK103" s="11"/>
      <c r="GL103" s="2"/>
      <c r="GM103" s="2"/>
    </row>
    <row r="104" spans="4:195" ht="18" x14ac:dyDescent="0.2">
      <c r="D104" s="2"/>
      <c r="E104" s="17"/>
      <c r="F104" s="5"/>
      <c r="G104" s="4"/>
      <c r="H104" s="4"/>
      <c r="I104" s="5"/>
      <c r="J104" s="6"/>
      <c r="K104" s="84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F104" s="5"/>
      <c r="FG104" s="5"/>
      <c r="FH104" s="5"/>
      <c r="FI104" s="5"/>
      <c r="FJ104" s="5"/>
      <c r="FL104" s="9"/>
      <c r="FM104" s="8"/>
      <c r="FN104" s="4"/>
      <c r="FO104" s="8"/>
      <c r="FP104" s="8"/>
      <c r="FQ104" s="2"/>
      <c r="FR104" s="10"/>
      <c r="FS104" s="11"/>
      <c r="FT104" s="2"/>
      <c r="FU104" s="2"/>
      <c r="FV104" s="2"/>
      <c r="FW104" s="2"/>
      <c r="FX104" s="9"/>
      <c r="FY104" s="11"/>
      <c r="FZ104" s="2"/>
      <c r="GA104" s="2"/>
      <c r="GC104" s="2"/>
      <c r="GD104" s="2"/>
      <c r="GE104" s="2"/>
      <c r="GF104" s="2"/>
      <c r="GG104" s="2"/>
      <c r="GH104" s="2"/>
      <c r="GI104" s="2"/>
      <c r="GJ104" s="9"/>
      <c r="GK104" s="11"/>
      <c r="GL104" s="2"/>
      <c r="GM104" s="2"/>
    </row>
    <row r="105" spans="4:195" ht="18" x14ac:dyDescent="0.2">
      <c r="D105" s="2"/>
      <c r="E105" s="17"/>
      <c r="F105" s="5"/>
      <c r="G105" s="4"/>
      <c r="H105" s="4"/>
      <c r="I105" s="5"/>
      <c r="J105" s="6"/>
      <c r="K105" s="8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F105" s="5"/>
      <c r="FG105" s="5"/>
      <c r="FH105" s="5"/>
      <c r="FI105" s="5"/>
      <c r="FJ105" s="5"/>
      <c r="FL105" s="9"/>
      <c r="FM105" s="8"/>
      <c r="FN105" s="4"/>
      <c r="FO105" s="8"/>
      <c r="FP105" s="8"/>
      <c r="FQ105" s="2"/>
      <c r="FR105" s="10"/>
      <c r="FS105" s="11"/>
      <c r="FT105" s="2"/>
      <c r="FU105" s="2"/>
      <c r="FV105" s="2"/>
      <c r="FW105" s="2"/>
      <c r="FX105" s="9"/>
      <c r="FY105" s="11"/>
      <c r="FZ105" s="2"/>
      <c r="GA105" s="2"/>
      <c r="GC105" s="2"/>
      <c r="GD105" s="2"/>
      <c r="GE105" s="2"/>
      <c r="GF105" s="2"/>
      <c r="GG105" s="2"/>
      <c r="GH105" s="2"/>
      <c r="GI105" s="2"/>
      <c r="GJ105" s="9"/>
      <c r="GK105" s="11"/>
      <c r="GL105" s="2"/>
      <c r="GM105" s="2"/>
    </row>
    <row r="106" spans="4:195" ht="18" x14ac:dyDescent="0.2">
      <c r="D106" s="2"/>
      <c r="E106" s="17"/>
      <c r="F106" s="5"/>
      <c r="G106" s="4"/>
      <c r="H106" s="4"/>
      <c r="I106" s="5"/>
      <c r="J106" s="6"/>
      <c r="K106" s="84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F106" s="5"/>
      <c r="FG106" s="5"/>
      <c r="FH106" s="5"/>
      <c r="FI106" s="5"/>
      <c r="FJ106" s="5"/>
      <c r="FL106" s="9"/>
      <c r="FM106" s="8"/>
      <c r="FN106" s="4"/>
      <c r="FO106" s="8"/>
      <c r="FP106" s="8"/>
      <c r="FQ106" s="2"/>
      <c r="FR106" s="10"/>
      <c r="FS106" s="11"/>
      <c r="FT106" s="2"/>
      <c r="FU106" s="2"/>
      <c r="FV106" s="2"/>
      <c r="FW106" s="2"/>
      <c r="FX106" s="9"/>
      <c r="FY106" s="11"/>
      <c r="FZ106" s="2"/>
      <c r="GA106" s="2"/>
      <c r="GC106" s="2"/>
      <c r="GD106" s="2"/>
      <c r="GE106" s="2"/>
      <c r="GF106" s="2"/>
      <c r="GG106" s="2"/>
      <c r="GH106" s="2"/>
      <c r="GI106" s="2"/>
      <c r="GJ106" s="9"/>
      <c r="GK106" s="11"/>
      <c r="GL106" s="2"/>
      <c r="GM106" s="2"/>
    </row>
    <row r="107" spans="4:195" ht="18" x14ac:dyDescent="0.2">
      <c r="D107" s="2"/>
      <c r="E107" s="17"/>
      <c r="F107" s="5"/>
      <c r="G107" s="4"/>
      <c r="H107" s="4"/>
      <c r="I107" s="5"/>
      <c r="J107" s="6"/>
      <c r="K107" s="8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F107" s="5"/>
      <c r="FG107" s="5"/>
      <c r="FH107" s="5"/>
      <c r="FI107" s="5"/>
      <c r="FJ107" s="5"/>
      <c r="FL107" s="9"/>
      <c r="FM107" s="8"/>
      <c r="FN107" s="4"/>
      <c r="FO107" s="8"/>
      <c r="FP107" s="8"/>
      <c r="FQ107" s="2"/>
      <c r="FR107" s="10"/>
      <c r="FS107" s="11"/>
      <c r="FT107" s="2"/>
      <c r="FU107" s="2"/>
      <c r="FV107" s="2"/>
      <c r="FW107" s="2"/>
      <c r="FX107" s="9"/>
      <c r="FY107" s="11"/>
      <c r="FZ107" s="2"/>
      <c r="GA107" s="2"/>
      <c r="GC107" s="2"/>
      <c r="GD107" s="2"/>
      <c r="GE107" s="2"/>
      <c r="GF107" s="2"/>
      <c r="GG107" s="2"/>
      <c r="GH107" s="2"/>
      <c r="GI107" s="2"/>
      <c r="GJ107" s="9"/>
      <c r="GK107" s="11"/>
      <c r="GL107" s="2"/>
      <c r="GM107" s="2"/>
    </row>
    <row r="108" spans="4:195" ht="18" x14ac:dyDescent="0.2">
      <c r="D108" s="2"/>
      <c r="E108" s="17"/>
      <c r="F108" s="5"/>
      <c r="G108" s="4"/>
      <c r="H108" s="4"/>
      <c r="I108" s="5"/>
      <c r="J108" s="6"/>
      <c r="K108" s="8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F108" s="5"/>
      <c r="FG108" s="5"/>
      <c r="FH108" s="5"/>
      <c r="FI108" s="5"/>
      <c r="FJ108" s="5"/>
      <c r="FL108" s="9"/>
      <c r="FM108" s="8"/>
      <c r="FN108" s="4"/>
      <c r="FO108" s="8"/>
      <c r="FP108" s="8"/>
      <c r="FQ108" s="2"/>
      <c r="FR108" s="10"/>
      <c r="FS108" s="11"/>
      <c r="FT108" s="2"/>
      <c r="FU108" s="2"/>
      <c r="FV108" s="2"/>
      <c r="FW108" s="2"/>
      <c r="FX108" s="9"/>
      <c r="FY108" s="11"/>
      <c r="FZ108" s="2"/>
      <c r="GA108" s="2"/>
      <c r="GC108" s="2"/>
      <c r="GD108" s="2"/>
      <c r="GE108" s="2"/>
      <c r="GF108" s="2"/>
      <c r="GG108" s="2"/>
      <c r="GH108" s="2"/>
      <c r="GI108" s="2"/>
      <c r="GJ108" s="9"/>
      <c r="GK108" s="11"/>
      <c r="GL108" s="2"/>
      <c r="GM108" s="2"/>
    </row>
    <row r="109" spans="4:195" ht="18" x14ac:dyDescent="0.2">
      <c r="D109" s="2"/>
      <c r="E109" s="17"/>
      <c r="F109" s="5"/>
      <c r="G109" s="4"/>
      <c r="H109" s="4"/>
      <c r="I109" s="5"/>
      <c r="J109" s="6"/>
      <c r="K109" s="8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F109" s="5"/>
      <c r="FG109" s="5"/>
      <c r="FH109" s="5"/>
      <c r="FI109" s="5"/>
      <c r="FJ109" s="5"/>
      <c r="FL109" s="9"/>
      <c r="FM109" s="8"/>
      <c r="FN109" s="4"/>
      <c r="FO109" s="8"/>
      <c r="FP109" s="8"/>
      <c r="FQ109" s="2"/>
      <c r="FR109" s="10"/>
      <c r="FS109" s="11"/>
      <c r="FT109" s="2"/>
      <c r="FU109" s="2"/>
      <c r="FV109" s="2"/>
      <c r="FW109" s="2"/>
      <c r="FX109" s="9"/>
      <c r="FY109" s="11"/>
      <c r="FZ109" s="2"/>
      <c r="GA109" s="2"/>
      <c r="GC109" s="2"/>
      <c r="GD109" s="2"/>
      <c r="GE109" s="2"/>
      <c r="GF109" s="2"/>
      <c r="GG109" s="2"/>
      <c r="GH109" s="2"/>
      <c r="GI109" s="2"/>
      <c r="GJ109" s="9"/>
      <c r="GK109" s="11"/>
      <c r="GL109" s="2"/>
      <c r="GM109" s="2"/>
    </row>
    <row r="110" spans="4:195" ht="18" x14ac:dyDescent="0.2">
      <c r="D110" s="2"/>
      <c r="E110" s="17"/>
      <c r="F110" s="5"/>
      <c r="G110" s="4"/>
      <c r="H110" s="4"/>
      <c r="I110" s="5"/>
      <c r="J110" s="6"/>
      <c r="K110" s="84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F110" s="5"/>
      <c r="FG110" s="5"/>
      <c r="FH110" s="5"/>
      <c r="FI110" s="5"/>
      <c r="FJ110" s="5"/>
      <c r="FL110" s="9"/>
      <c r="FM110" s="8"/>
      <c r="FN110" s="4"/>
      <c r="FO110" s="8"/>
      <c r="FP110" s="8"/>
      <c r="FQ110" s="2"/>
      <c r="FR110" s="10"/>
      <c r="FS110" s="11"/>
      <c r="FT110" s="2"/>
      <c r="FU110" s="2"/>
      <c r="FV110" s="2"/>
      <c r="FW110" s="2"/>
      <c r="FX110" s="9"/>
      <c r="FY110" s="11"/>
      <c r="FZ110" s="2"/>
      <c r="GA110" s="2"/>
      <c r="GC110" s="2"/>
      <c r="GD110" s="2"/>
      <c r="GE110" s="2"/>
      <c r="GF110" s="2"/>
      <c r="GG110" s="2"/>
      <c r="GH110" s="2"/>
      <c r="GI110" s="2"/>
      <c r="GJ110" s="9"/>
      <c r="GK110" s="11"/>
      <c r="GL110" s="2"/>
      <c r="GM110" s="2"/>
    </row>
    <row r="111" spans="4:195" ht="18" x14ac:dyDescent="0.2">
      <c r="D111" s="2"/>
      <c r="E111" s="17"/>
      <c r="F111" s="5"/>
      <c r="G111" s="4"/>
      <c r="H111" s="4"/>
      <c r="I111" s="5"/>
      <c r="J111" s="6"/>
      <c r="K111" s="8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F111" s="5"/>
      <c r="FG111" s="5"/>
      <c r="FH111" s="5"/>
      <c r="FI111" s="5"/>
      <c r="FJ111" s="5"/>
      <c r="FL111" s="9"/>
      <c r="FM111" s="8"/>
      <c r="FN111" s="4"/>
      <c r="FO111" s="8"/>
      <c r="FP111" s="8"/>
      <c r="FQ111" s="2"/>
      <c r="FR111" s="10"/>
      <c r="FS111" s="11"/>
      <c r="FT111" s="2"/>
      <c r="FU111" s="2"/>
      <c r="FV111" s="2"/>
      <c r="FW111" s="2"/>
      <c r="FX111" s="9"/>
      <c r="FY111" s="11"/>
      <c r="FZ111" s="2"/>
      <c r="GA111" s="2"/>
      <c r="GC111" s="2"/>
      <c r="GD111" s="2"/>
      <c r="GE111" s="2"/>
      <c r="GF111" s="2"/>
      <c r="GG111" s="2"/>
      <c r="GH111" s="2"/>
      <c r="GI111" s="2"/>
      <c r="GJ111" s="9"/>
      <c r="GK111" s="11"/>
      <c r="GL111" s="2"/>
      <c r="GM111" s="2"/>
    </row>
    <row r="112" spans="4:195" ht="18" x14ac:dyDescent="0.2">
      <c r="D112" s="2"/>
      <c r="E112" s="17"/>
      <c r="F112" s="5"/>
      <c r="G112" s="4"/>
      <c r="H112" s="4"/>
      <c r="I112" s="5"/>
      <c r="J112" s="6"/>
      <c r="K112" s="8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F112" s="5"/>
      <c r="FG112" s="5"/>
      <c r="FH112" s="5"/>
      <c r="FI112" s="5"/>
      <c r="FJ112" s="5"/>
      <c r="FL112" s="9"/>
      <c r="FM112" s="8"/>
      <c r="FN112" s="4"/>
      <c r="FO112" s="8"/>
      <c r="FP112" s="8"/>
      <c r="FQ112" s="2"/>
      <c r="FR112" s="10"/>
      <c r="FS112" s="11"/>
      <c r="FT112" s="2"/>
      <c r="FU112" s="2"/>
      <c r="FV112" s="2"/>
      <c r="FW112" s="2"/>
      <c r="FX112" s="9"/>
      <c r="FY112" s="11"/>
      <c r="FZ112" s="2"/>
      <c r="GA112" s="2"/>
      <c r="GC112" s="2"/>
      <c r="GD112" s="2"/>
      <c r="GE112" s="2"/>
      <c r="GF112" s="2"/>
      <c r="GG112" s="2"/>
      <c r="GH112" s="2"/>
      <c r="GI112" s="2"/>
      <c r="GJ112" s="9"/>
      <c r="GK112" s="11"/>
      <c r="GL112" s="2"/>
      <c r="GM112" s="2"/>
    </row>
    <row r="113" spans="4:195" ht="18" x14ac:dyDescent="0.2">
      <c r="D113" s="2"/>
      <c r="E113" s="17"/>
      <c r="F113" s="5"/>
      <c r="G113" s="4"/>
      <c r="H113" s="4"/>
      <c r="I113" s="5"/>
      <c r="J113" s="6"/>
      <c r="K113" s="84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F113" s="5"/>
      <c r="FG113" s="5"/>
      <c r="FH113" s="5"/>
      <c r="FI113" s="5"/>
      <c r="FJ113" s="5"/>
      <c r="FL113" s="9"/>
      <c r="FM113" s="8"/>
      <c r="FN113" s="4"/>
      <c r="FO113" s="8"/>
      <c r="FP113" s="8"/>
      <c r="FQ113" s="2"/>
      <c r="FR113" s="10"/>
      <c r="FS113" s="11"/>
      <c r="FT113" s="2"/>
      <c r="FU113" s="2"/>
      <c r="FV113" s="2"/>
      <c r="FW113" s="2"/>
      <c r="FX113" s="9"/>
      <c r="FY113" s="11"/>
      <c r="FZ113" s="2"/>
      <c r="GA113" s="2"/>
      <c r="GC113" s="2"/>
      <c r="GD113" s="2"/>
      <c r="GE113" s="2"/>
      <c r="GF113" s="2"/>
      <c r="GG113" s="2"/>
      <c r="GH113" s="2"/>
      <c r="GI113" s="2"/>
      <c r="GJ113" s="9"/>
      <c r="GK113" s="11"/>
      <c r="GL113" s="2"/>
      <c r="GM113" s="2"/>
    </row>
    <row r="114" spans="4:195" ht="18" x14ac:dyDescent="0.2">
      <c r="D114" s="2"/>
      <c r="E114" s="17"/>
      <c r="F114" s="5"/>
      <c r="G114" s="4"/>
      <c r="H114" s="4"/>
      <c r="I114" s="5"/>
      <c r="J114" s="6"/>
      <c r="K114" s="8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F114" s="5"/>
      <c r="FG114" s="5"/>
      <c r="FH114" s="5"/>
      <c r="FI114" s="5"/>
      <c r="FJ114" s="5"/>
      <c r="FL114" s="9"/>
      <c r="FM114" s="8"/>
      <c r="FN114" s="4"/>
      <c r="FO114" s="8"/>
      <c r="FP114" s="8"/>
      <c r="FQ114" s="2"/>
      <c r="FR114" s="10"/>
      <c r="FS114" s="11"/>
      <c r="FT114" s="2"/>
      <c r="FU114" s="2"/>
      <c r="FV114" s="2"/>
      <c r="FW114" s="2"/>
      <c r="FX114" s="9"/>
      <c r="FY114" s="11"/>
      <c r="FZ114" s="2"/>
      <c r="GA114" s="2"/>
      <c r="GC114" s="2"/>
      <c r="GD114" s="2"/>
      <c r="GE114" s="2"/>
      <c r="GF114" s="2"/>
      <c r="GG114" s="2"/>
      <c r="GH114" s="2"/>
      <c r="GI114" s="2"/>
      <c r="GJ114" s="9"/>
      <c r="GK114" s="11"/>
      <c r="GL114" s="2"/>
      <c r="GM114" s="2"/>
    </row>
    <row r="115" spans="4:195" ht="18" x14ac:dyDescent="0.2">
      <c r="D115" s="2"/>
      <c r="E115" s="17"/>
      <c r="F115" s="5"/>
      <c r="G115" s="4"/>
      <c r="H115" s="4"/>
      <c r="I115" s="5"/>
      <c r="J115" s="6"/>
      <c r="K115" s="84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F115" s="5"/>
      <c r="FG115" s="5"/>
      <c r="FH115" s="5"/>
      <c r="FI115" s="5"/>
      <c r="FJ115" s="5"/>
      <c r="FL115" s="9"/>
      <c r="FM115" s="8"/>
      <c r="FN115" s="4"/>
      <c r="FO115" s="8"/>
      <c r="FP115" s="8"/>
      <c r="FQ115" s="2"/>
      <c r="FR115" s="10"/>
      <c r="FS115" s="11"/>
      <c r="FT115" s="2"/>
      <c r="FU115" s="2"/>
      <c r="FV115" s="2"/>
      <c r="FW115" s="2"/>
      <c r="FX115" s="9"/>
      <c r="FY115" s="11"/>
      <c r="FZ115" s="2"/>
      <c r="GA115" s="2"/>
      <c r="GC115" s="2"/>
      <c r="GD115" s="2"/>
      <c r="GE115" s="2"/>
      <c r="GF115" s="2"/>
      <c r="GG115" s="2"/>
      <c r="GH115" s="2"/>
      <c r="GI115" s="2"/>
      <c r="GJ115" s="9"/>
      <c r="GK115" s="11"/>
      <c r="GL115" s="2"/>
      <c r="GM115" s="2"/>
    </row>
    <row r="116" spans="4:195" ht="18" x14ac:dyDescent="0.2">
      <c r="D116" s="2"/>
      <c r="E116" s="17"/>
      <c r="F116" s="5"/>
      <c r="G116" s="4"/>
      <c r="H116" s="4"/>
      <c r="I116" s="5"/>
      <c r="J116" s="6"/>
      <c r="K116" s="84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F116" s="5"/>
      <c r="FG116" s="5"/>
      <c r="FH116" s="5"/>
      <c r="FI116" s="5"/>
      <c r="FJ116" s="5"/>
      <c r="FL116" s="9"/>
      <c r="FM116" s="8"/>
      <c r="FN116" s="4"/>
      <c r="FO116" s="8"/>
      <c r="FP116" s="8"/>
      <c r="FQ116" s="2"/>
      <c r="FR116" s="10"/>
      <c r="FS116" s="11"/>
      <c r="FT116" s="2"/>
      <c r="FU116" s="2"/>
      <c r="FV116" s="2"/>
      <c r="FW116" s="2"/>
      <c r="FX116" s="9"/>
      <c r="FY116" s="11"/>
      <c r="FZ116" s="2"/>
      <c r="GA116" s="2"/>
      <c r="GC116" s="2"/>
      <c r="GD116" s="2"/>
      <c r="GE116" s="2"/>
      <c r="GF116" s="2"/>
      <c r="GG116" s="2"/>
      <c r="GH116" s="2"/>
      <c r="GI116" s="2"/>
      <c r="GJ116" s="9"/>
      <c r="GK116" s="11"/>
      <c r="GL116" s="2"/>
      <c r="GM116" s="2"/>
    </row>
    <row r="117" spans="4:195" ht="18" x14ac:dyDescent="0.2">
      <c r="D117" s="2"/>
      <c r="E117" s="17"/>
      <c r="F117" s="5"/>
      <c r="G117" s="4"/>
      <c r="H117" s="4"/>
      <c r="I117" s="5"/>
      <c r="J117" s="6"/>
      <c r="K117" s="84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F117" s="5"/>
      <c r="FG117" s="5"/>
      <c r="FH117" s="5"/>
      <c r="FI117" s="5"/>
      <c r="FJ117" s="5"/>
      <c r="FL117" s="9"/>
      <c r="FM117" s="8"/>
      <c r="FN117" s="4"/>
      <c r="FO117" s="8"/>
      <c r="FP117" s="8"/>
      <c r="FQ117" s="2"/>
      <c r="FR117" s="10"/>
      <c r="FS117" s="11"/>
      <c r="FT117" s="2"/>
      <c r="FU117" s="2"/>
      <c r="FV117" s="2"/>
      <c r="FW117" s="2"/>
      <c r="FX117" s="9"/>
      <c r="FY117" s="11"/>
      <c r="FZ117" s="2"/>
      <c r="GA117" s="2"/>
      <c r="GC117" s="2"/>
      <c r="GD117" s="2"/>
      <c r="GE117" s="2"/>
      <c r="GF117" s="2"/>
      <c r="GG117" s="2"/>
      <c r="GH117" s="2"/>
      <c r="GI117" s="2"/>
      <c r="GJ117" s="9"/>
      <c r="GK117" s="11"/>
      <c r="GL117" s="2"/>
      <c r="GM117" s="2"/>
    </row>
    <row r="118" spans="4:195" ht="18" x14ac:dyDescent="0.2">
      <c r="D118" s="2"/>
      <c r="E118" s="17"/>
      <c r="F118" s="5"/>
      <c r="G118" s="4"/>
      <c r="H118" s="4"/>
      <c r="I118" s="5"/>
      <c r="J118" s="6"/>
      <c r="K118" s="84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F118" s="5"/>
      <c r="FG118" s="5"/>
      <c r="FH118" s="5"/>
      <c r="FI118" s="5"/>
      <c r="FJ118" s="5"/>
      <c r="FL118" s="9"/>
      <c r="FM118" s="8"/>
      <c r="FN118" s="4"/>
      <c r="FO118" s="8"/>
      <c r="FP118" s="8"/>
      <c r="FQ118" s="2"/>
      <c r="FR118" s="10"/>
      <c r="FS118" s="11"/>
      <c r="FT118" s="2"/>
      <c r="FU118" s="2"/>
      <c r="FV118" s="2"/>
      <c r="FW118" s="2"/>
      <c r="FX118" s="9"/>
      <c r="FY118" s="11"/>
      <c r="FZ118" s="2"/>
      <c r="GA118" s="2"/>
      <c r="GC118" s="2"/>
      <c r="GD118" s="2"/>
      <c r="GE118" s="2"/>
      <c r="GF118" s="2"/>
      <c r="GG118" s="2"/>
      <c r="GH118" s="2"/>
      <c r="GI118" s="2"/>
      <c r="GJ118" s="9"/>
      <c r="GK118" s="11"/>
      <c r="GL118" s="2"/>
      <c r="GM118" s="2"/>
    </row>
    <row r="119" spans="4:195" ht="18" x14ac:dyDescent="0.2">
      <c r="D119" s="2"/>
      <c r="E119" s="17"/>
      <c r="F119" s="5"/>
      <c r="G119" s="4"/>
      <c r="H119" s="4"/>
      <c r="I119" s="5"/>
      <c r="J119" s="6"/>
      <c r="K119" s="84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F119" s="5"/>
      <c r="FG119" s="5"/>
      <c r="FH119" s="5"/>
      <c r="FI119" s="5"/>
      <c r="FJ119" s="5"/>
      <c r="FL119" s="9"/>
      <c r="FM119" s="8"/>
      <c r="FN119" s="4"/>
      <c r="FO119" s="8"/>
      <c r="FP119" s="8"/>
      <c r="FQ119" s="2"/>
      <c r="FR119" s="10"/>
      <c r="FS119" s="11"/>
      <c r="FT119" s="2"/>
      <c r="FU119" s="2"/>
      <c r="FV119" s="2"/>
      <c r="FW119" s="2"/>
      <c r="FX119" s="9"/>
      <c r="FY119" s="11"/>
      <c r="FZ119" s="2"/>
      <c r="GA119" s="2"/>
      <c r="GC119" s="2"/>
      <c r="GD119" s="2"/>
      <c r="GE119" s="2"/>
      <c r="GF119" s="2"/>
      <c r="GG119" s="2"/>
      <c r="GH119" s="2"/>
      <c r="GI119" s="2"/>
      <c r="GJ119" s="9"/>
      <c r="GK119" s="11"/>
      <c r="GL119" s="2"/>
      <c r="GM119" s="2"/>
    </row>
    <row r="120" spans="4:195" ht="18" x14ac:dyDescent="0.2">
      <c r="D120" s="2"/>
      <c r="E120" s="17"/>
      <c r="F120" s="5"/>
      <c r="G120" s="4"/>
      <c r="H120" s="4"/>
      <c r="I120" s="5"/>
      <c r="J120" s="6"/>
      <c r="K120" s="84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F120" s="5"/>
      <c r="FG120" s="5"/>
      <c r="FH120" s="5"/>
      <c r="FI120" s="5"/>
      <c r="FJ120" s="5"/>
      <c r="FL120" s="9"/>
      <c r="FM120" s="8"/>
      <c r="FN120" s="4"/>
      <c r="FO120" s="8"/>
      <c r="FP120" s="8"/>
      <c r="FQ120" s="2"/>
      <c r="FR120" s="10"/>
      <c r="FS120" s="11"/>
      <c r="FT120" s="2"/>
      <c r="FU120" s="2"/>
      <c r="FV120" s="2"/>
      <c r="FW120" s="2"/>
      <c r="FX120" s="9"/>
      <c r="FY120" s="11"/>
      <c r="FZ120" s="2"/>
      <c r="GA120" s="2"/>
      <c r="GC120" s="2"/>
      <c r="GD120" s="2"/>
      <c r="GE120" s="2"/>
      <c r="GF120" s="2"/>
      <c r="GG120" s="2"/>
      <c r="GH120" s="2"/>
      <c r="GI120" s="2"/>
      <c r="GJ120" s="9"/>
      <c r="GK120" s="11"/>
      <c r="GL120" s="2"/>
      <c r="GM120" s="2"/>
    </row>
    <row r="121" spans="4:195" ht="18" x14ac:dyDescent="0.2">
      <c r="D121" s="2"/>
      <c r="E121" s="17"/>
      <c r="F121" s="5"/>
      <c r="G121" s="4"/>
      <c r="H121" s="4"/>
      <c r="I121" s="5"/>
      <c r="J121" s="6"/>
      <c r="K121" s="84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F121" s="5"/>
      <c r="FG121" s="5"/>
      <c r="FH121" s="5"/>
      <c r="FI121" s="5"/>
      <c r="FJ121" s="5"/>
      <c r="FL121" s="9"/>
      <c r="FM121" s="8"/>
      <c r="FN121" s="4"/>
      <c r="FO121" s="8"/>
      <c r="FP121" s="8"/>
      <c r="FQ121" s="2"/>
      <c r="FR121" s="10"/>
      <c r="FS121" s="11"/>
      <c r="FT121" s="2"/>
      <c r="FU121" s="2"/>
      <c r="FV121" s="2"/>
      <c r="FW121" s="2"/>
      <c r="FX121" s="9"/>
      <c r="FY121" s="11"/>
      <c r="FZ121" s="2"/>
      <c r="GA121" s="2"/>
      <c r="GC121" s="2"/>
      <c r="GD121" s="2"/>
      <c r="GE121" s="2"/>
      <c r="GF121" s="2"/>
      <c r="GG121" s="2"/>
      <c r="GH121" s="2"/>
      <c r="GI121" s="2"/>
      <c r="GJ121" s="9"/>
      <c r="GK121" s="11"/>
      <c r="GL121" s="2"/>
      <c r="GM121" s="2"/>
    </row>
    <row r="122" spans="4:195" ht="18" x14ac:dyDescent="0.2">
      <c r="D122" s="2"/>
      <c r="E122" s="17"/>
      <c r="F122" s="5"/>
      <c r="G122" s="4"/>
      <c r="H122" s="4"/>
      <c r="I122" s="5"/>
      <c r="J122" s="6"/>
      <c r="K122" s="84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F122" s="5"/>
      <c r="FG122" s="5"/>
      <c r="FH122" s="5"/>
      <c r="FI122" s="5"/>
      <c r="FJ122" s="5"/>
      <c r="FL122" s="9"/>
      <c r="FM122" s="8"/>
      <c r="FN122" s="4"/>
      <c r="FO122" s="8"/>
      <c r="FP122" s="8"/>
      <c r="FQ122" s="2"/>
      <c r="FR122" s="10"/>
      <c r="FS122" s="11"/>
      <c r="FT122" s="2"/>
      <c r="FU122" s="2"/>
      <c r="FV122" s="2"/>
      <c r="FW122" s="2"/>
      <c r="FX122" s="9"/>
      <c r="FY122" s="11"/>
      <c r="FZ122" s="2"/>
      <c r="GA122" s="2"/>
      <c r="GC122" s="2"/>
      <c r="GD122" s="2"/>
      <c r="GE122" s="2"/>
      <c r="GF122" s="2"/>
      <c r="GG122" s="2"/>
      <c r="GH122" s="2"/>
      <c r="GI122" s="2"/>
      <c r="GJ122" s="9"/>
      <c r="GK122" s="11"/>
      <c r="GL122" s="2"/>
      <c r="GM122" s="2"/>
    </row>
    <row r="123" spans="4:195" ht="18" x14ac:dyDescent="0.2">
      <c r="D123" s="2"/>
      <c r="E123" s="17"/>
      <c r="F123" s="5"/>
      <c r="G123" s="4"/>
      <c r="H123" s="4"/>
      <c r="I123" s="5"/>
      <c r="J123" s="6"/>
      <c r="K123" s="84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F123" s="5"/>
      <c r="FG123" s="5"/>
      <c r="FH123" s="5"/>
      <c r="FI123" s="5"/>
      <c r="FJ123" s="5"/>
      <c r="FL123" s="9"/>
      <c r="FM123" s="8"/>
      <c r="FN123" s="4"/>
      <c r="FO123" s="8"/>
      <c r="FP123" s="8"/>
      <c r="FQ123" s="2"/>
      <c r="FR123" s="10"/>
      <c r="FS123" s="11"/>
      <c r="FT123" s="2"/>
      <c r="FU123" s="2"/>
      <c r="FV123" s="2"/>
      <c r="FW123" s="2"/>
      <c r="FX123" s="9"/>
      <c r="FY123" s="11"/>
      <c r="FZ123" s="2"/>
      <c r="GA123" s="2"/>
      <c r="GC123" s="2"/>
      <c r="GD123" s="2"/>
      <c r="GE123" s="2"/>
      <c r="GF123" s="2"/>
      <c r="GG123" s="2"/>
      <c r="GH123" s="2"/>
      <c r="GI123" s="2"/>
      <c r="GJ123" s="9"/>
      <c r="GK123" s="11"/>
      <c r="GL123" s="2"/>
      <c r="GM123" s="2"/>
    </row>
    <row r="124" spans="4:195" ht="18" x14ac:dyDescent="0.2">
      <c r="D124" s="2"/>
      <c r="E124" s="17"/>
      <c r="F124" s="5"/>
      <c r="G124" s="4"/>
      <c r="H124" s="4"/>
      <c r="I124" s="5"/>
      <c r="J124" s="6"/>
      <c r="K124" s="84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F124" s="5"/>
      <c r="FG124" s="5"/>
      <c r="FH124" s="5"/>
      <c r="FI124" s="5"/>
      <c r="FJ124" s="5"/>
      <c r="FL124" s="9"/>
      <c r="FM124" s="8"/>
      <c r="FN124" s="4"/>
      <c r="FO124" s="8"/>
      <c r="FP124" s="8"/>
      <c r="FQ124" s="2"/>
      <c r="FR124" s="10"/>
      <c r="FS124" s="11"/>
      <c r="FT124" s="2"/>
      <c r="FU124" s="2"/>
      <c r="FV124" s="2"/>
      <c r="FW124" s="2"/>
      <c r="FX124" s="9"/>
      <c r="FY124" s="11"/>
      <c r="FZ124" s="2"/>
      <c r="GA124" s="2"/>
      <c r="GC124" s="2"/>
      <c r="GD124" s="2"/>
      <c r="GE124" s="2"/>
      <c r="GF124" s="2"/>
      <c r="GG124" s="2"/>
      <c r="GH124" s="2"/>
      <c r="GI124" s="2"/>
      <c r="GJ124" s="9"/>
      <c r="GK124" s="11"/>
      <c r="GL124" s="2"/>
      <c r="GM124" s="2"/>
    </row>
    <row r="125" spans="4:195" ht="18" x14ac:dyDescent="0.2">
      <c r="D125" s="2"/>
      <c r="E125" s="17"/>
      <c r="F125" s="5"/>
      <c r="G125" s="4"/>
      <c r="H125" s="4"/>
      <c r="I125" s="5"/>
      <c r="J125" s="6"/>
      <c r="K125" s="84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F125" s="5"/>
      <c r="FG125" s="5"/>
      <c r="FH125" s="5"/>
      <c r="FI125" s="5"/>
      <c r="FJ125" s="5"/>
      <c r="FL125" s="9"/>
      <c r="FM125" s="8"/>
      <c r="FN125" s="4"/>
      <c r="FO125" s="8"/>
      <c r="FP125" s="8"/>
      <c r="FQ125" s="2"/>
      <c r="FR125" s="10"/>
      <c r="FS125" s="11"/>
      <c r="FT125" s="2"/>
      <c r="FU125" s="2"/>
      <c r="FV125" s="2"/>
      <c r="FW125" s="2"/>
      <c r="FX125" s="9"/>
      <c r="FY125" s="11"/>
      <c r="FZ125" s="2"/>
      <c r="GA125" s="2"/>
      <c r="GC125" s="2"/>
      <c r="GD125" s="2"/>
      <c r="GE125" s="2"/>
      <c r="GF125" s="2"/>
      <c r="GG125" s="2"/>
      <c r="GH125" s="2"/>
      <c r="GI125" s="2"/>
      <c r="GJ125" s="9"/>
      <c r="GK125" s="11"/>
      <c r="GL125" s="2"/>
      <c r="GM125" s="2"/>
    </row>
    <row r="126" spans="4:195" ht="18" x14ac:dyDescent="0.2">
      <c r="D126" s="2"/>
      <c r="E126" s="17"/>
      <c r="F126" s="5"/>
      <c r="G126" s="4"/>
      <c r="H126" s="4"/>
      <c r="I126" s="5"/>
      <c r="J126" s="6"/>
      <c r="K126" s="84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F126" s="5"/>
      <c r="FG126" s="5"/>
      <c r="FH126" s="5"/>
      <c r="FI126" s="5"/>
      <c r="FJ126" s="5"/>
      <c r="FL126" s="9"/>
      <c r="FM126" s="8"/>
      <c r="FN126" s="4"/>
      <c r="FO126" s="8"/>
      <c r="FP126" s="8"/>
      <c r="FQ126" s="2"/>
      <c r="FR126" s="10"/>
      <c r="FS126" s="11"/>
      <c r="FT126" s="2"/>
      <c r="FU126" s="2"/>
      <c r="FV126" s="2"/>
      <c r="FW126" s="2"/>
      <c r="FX126" s="9"/>
      <c r="FY126" s="11"/>
      <c r="FZ126" s="2"/>
      <c r="GA126" s="2"/>
      <c r="GC126" s="2"/>
      <c r="GD126" s="2"/>
      <c r="GE126" s="2"/>
      <c r="GF126" s="2"/>
      <c r="GG126" s="2"/>
      <c r="GH126" s="2"/>
      <c r="GI126" s="2"/>
      <c r="GJ126" s="9"/>
      <c r="GK126" s="11"/>
      <c r="GL126" s="2"/>
      <c r="GM126" s="2"/>
    </row>
    <row r="127" spans="4:195" ht="18" x14ac:dyDescent="0.2">
      <c r="D127" s="2"/>
      <c r="E127" s="17"/>
      <c r="F127" s="5"/>
      <c r="G127" s="4"/>
      <c r="H127" s="4"/>
      <c r="I127" s="5"/>
      <c r="J127" s="6"/>
      <c r="K127" s="84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F127" s="5"/>
      <c r="FG127" s="5"/>
      <c r="FH127" s="5"/>
      <c r="FI127" s="5"/>
      <c r="FJ127" s="5"/>
      <c r="FL127" s="9"/>
      <c r="FM127" s="8"/>
      <c r="FN127" s="4"/>
      <c r="FO127" s="8"/>
      <c r="FP127" s="8"/>
      <c r="FQ127" s="2"/>
      <c r="FR127" s="10"/>
      <c r="FS127" s="11"/>
      <c r="FT127" s="2"/>
      <c r="FU127" s="2"/>
      <c r="FV127" s="2"/>
      <c r="FW127" s="2"/>
      <c r="FX127" s="9"/>
      <c r="FY127" s="11"/>
      <c r="FZ127" s="2"/>
      <c r="GA127" s="2"/>
      <c r="GC127" s="2"/>
      <c r="GD127" s="2"/>
      <c r="GE127" s="2"/>
      <c r="GF127" s="2"/>
      <c r="GG127" s="2"/>
      <c r="GH127" s="2"/>
      <c r="GI127" s="2"/>
      <c r="GJ127" s="9"/>
      <c r="GK127" s="11"/>
      <c r="GL127" s="2"/>
      <c r="GM127" s="2"/>
    </row>
    <row r="128" spans="4:195" ht="18" x14ac:dyDescent="0.2">
      <c r="D128" s="2"/>
      <c r="E128" s="17"/>
      <c r="F128" s="5"/>
      <c r="G128" s="4"/>
      <c r="H128" s="4"/>
      <c r="I128" s="5"/>
      <c r="J128" s="6"/>
      <c r="K128" s="84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F128" s="5"/>
      <c r="FG128" s="5"/>
      <c r="FH128" s="5"/>
      <c r="FI128" s="5"/>
      <c r="FJ128" s="5"/>
      <c r="FL128" s="9"/>
      <c r="FM128" s="8"/>
      <c r="FN128" s="4"/>
      <c r="FO128" s="8"/>
      <c r="FP128" s="8"/>
      <c r="FQ128" s="2"/>
      <c r="FR128" s="10"/>
      <c r="FS128" s="11"/>
      <c r="FT128" s="2"/>
      <c r="FU128" s="2"/>
      <c r="FV128" s="2"/>
      <c r="FW128" s="2"/>
      <c r="FX128" s="9"/>
      <c r="FY128" s="11"/>
      <c r="FZ128" s="2"/>
      <c r="GA128" s="2"/>
      <c r="GC128" s="2"/>
      <c r="GD128" s="2"/>
      <c r="GE128" s="2"/>
      <c r="GF128" s="2"/>
      <c r="GG128" s="2"/>
      <c r="GH128" s="2"/>
      <c r="GI128" s="2"/>
      <c r="GJ128" s="9"/>
      <c r="GK128" s="11"/>
      <c r="GL128" s="2"/>
      <c r="GM128" s="2"/>
    </row>
    <row r="129" spans="4:195" ht="18" x14ac:dyDescent="0.2">
      <c r="D129" s="2"/>
      <c r="E129" s="17"/>
      <c r="F129" s="5"/>
      <c r="G129" s="4"/>
      <c r="H129" s="4"/>
      <c r="I129" s="5"/>
      <c r="J129" s="6"/>
      <c r="K129" s="84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F129" s="5"/>
      <c r="FG129" s="5"/>
      <c r="FH129" s="5"/>
      <c r="FI129" s="5"/>
      <c r="FJ129" s="5"/>
      <c r="FL129" s="9"/>
      <c r="FM129" s="8"/>
      <c r="FN129" s="4"/>
      <c r="FO129" s="8"/>
      <c r="FP129" s="8"/>
      <c r="FQ129" s="2"/>
      <c r="FR129" s="10"/>
      <c r="FS129" s="11"/>
      <c r="FT129" s="2"/>
      <c r="FU129" s="2"/>
      <c r="FV129" s="2"/>
      <c r="FW129" s="2"/>
      <c r="FX129" s="9"/>
      <c r="FY129" s="11"/>
      <c r="FZ129" s="2"/>
      <c r="GA129" s="2"/>
      <c r="GC129" s="2"/>
      <c r="GD129" s="2"/>
      <c r="GE129" s="2"/>
      <c r="GF129" s="2"/>
      <c r="GG129" s="2"/>
      <c r="GH129" s="2"/>
      <c r="GI129" s="2"/>
      <c r="GJ129" s="9"/>
      <c r="GK129" s="11"/>
      <c r="GL129" s="2"/>
      <c r="GM129" s="2"/>
    </row>
    <row r="130" spans="4:195" ht="18" x14ac:dyDescent="0.2">
      <c r="D130" s="2"/>
      <c r="E130" s="17"/>
      <c r="F130" s="5"/>
      <c r="G130" s="4"/>
      <c r="H130" s="4"/>
      <c r="I130" s="5"/>
      <c r="J130" s="6"/>
      <c r="K130" s="84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F130" s="5"/>
      <c r="FG130" s="5"/>
      <c r="FH130" s="5"/>
      <c r="FI130" s="5"/>
      <c r="FJ130" s="5"/>
      <c r="FL130" s="9"/>
      <c r="FM130" s="8"/>
      <c r="FN130" s="4"/>
      <c r="FO130" s="8"/>
      <c r="FP130" s="8"/>
      <c r="FQ130" s="2"/>
      <c r="FR130" s="10"/>
      <c r="FS130" s="11"/>
      <c r="FT130" s="2"/>
      <c r="FU130" s="2"/>
      <c r="FV130" s="2"/>
      <c r="FW130" s="2"/>
      <c r="FX130" s="9"/>
      <c r="FY130" s="11"/>
      <c r="FZ130" s="2"/>
      <c r="GA130" s="2"/>
      <c r="GC130" s="2"/>
      <c r="GD130" s="2"/>
      <c r="GE130" s="2"/>
      <c r="GF130" s="2"/>
      <c r="GG130" s="2"/>
      <c r="GH130" s="2"/>
      <c r="GI130" s="2"/>
      <c r="GJ130" s="9"/>
      <c r="GK130" s="11"/>
      <c r="GL130" s="2"/>
      <c r="GM130" s="2"/>
    </row>
    <row r="131" spans="4:195" ht="18" x14ac:dyDescent="0.2">
      <c r="D131" s="2"/>
      <c r="E131" s="17"/>
      <c r="F131" s="5"/>
      <c r="G131" s="4"/>
      <c r="H131" s="4"/>
      <c r="I131" s="5"/>
      <c r="J131" s="6"/>
      <c r="K131" s="84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F131" s="5"/>
      <c r="FG131" s="5"/>
      <c r="FH131" s="5"/>
      <c r="FI131" s="5"/>
      <c r="FJ131" s="5"/>
      <c r="FL131" s="9"/>
      <c r="FM131" s="8"/>
      <c r="FN131" s="4"/>
      <c r="FO131" s="8"/>
      <c r="FP131" s="8"/>
      <c r="FQ131" s="2"/>
      <c r="FR131" s="10"/>
      <c r="FS131" s="11"/>
      <c r="FT131" s="2"/>
      <c r="FU131" s="2"/>
      <c r="FV131" s="2"/>
      <c r="FW131" s="2"/>
      <c r="FX131" s="9"/>
      <c r="FY131" s="11"/>
      <c r="FZ131" s="2"/>
      <c r="GA131" s="2"/>
      <c r="GC131" s="2"/>
      <c r="GD131" s="2"/>
      <c r="GE131" s="2"/>
      <c r="GF131" s="2"/>
      <c r="GG131" s="2"/>
      <c r="GH131" s="2"/>
      <c r="GI131" s="2"/>
      <c r="GJ131" s="9"/>
      <c r="GK131" s="11"/>
      <c r="GL131" s="2"/>
      <c r="GM131" s="2"/>
    </row>
    <row r="132" spans="4:195" ht="18" x14ac:dyDescent="0.2">
      <c r="D132" s="2"/>
      <c r="E132" s="17"/>
      <c r="F132" s="5"/>
      <c r="G132" s="4"/>
      <c r="H132" s="4"/>
      <c r="I132" s="5"/>
      <c r="J132" s="6"/>
      <c r="K132" s="84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F132" s="5"/>
      <c r="FG132" s="5"/>
      <c r="FH132" s="5"/>
      <c r="FI132" s="5"/>
      <c r="FJ132" s="5"/>
      <c r="FL132" s="9"/>
      <c r="FM132" s="8"/>
      <c r="FN132" s="4"/>
      <c r="FO132" s="8"/>
      <c r="FP132" s="8"/>
      <c r="FQ132" s="2"/>
      <c r="FR132" s="10"/>
      <c r="FS132" s="11"/>
      <c r="FT132" s="2"/>
      <c r="FU132" s="2"/>
      <c r="FV132" s="2"/>
      <c r="FW132" s="2"/>
      <c r="FX132" s="9"/>
      <c r="FY132" s="11"/>
      <c r="FZ132" s="2"/>
      <c r="GA132" s="2"/>
      <c r="GC132" s="2"/>
      <c r="GD132" s="2"/>
      <c r="GE132" s="2"/>
      <c r="GF132" s="2"/>
      <c r="GG132" s="2"/>
      <c r="GH132" s="2"/>
      <c r="GI132" s="2"/>
      <c r="GJ132" s="9"/>
      <c r="GK132" s="11"/>
      <c r="GL132" s="2"/>
      <c r="GM132" s="2"/>
    </row>
    <row r="133" spans="4:195" ht="18" x14ac:dyDescent="0.2">
      <c r="D133" s="2"/>
      <c r="E133" s="17"/>
      <c r="F133" s="5"/>
      <c r="G133" s="4"/>
      <c r="H133" s="4"/>
      <c r="I133" s="5"/>
      <c r="J133" s="6"/>
      <c r="K133" s="84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F133" s="5"/>
      <c r="FG133" s="5"/>
      <c r="FH133" s="5"/>
      <c r="FI133" s="5"/>
      <c r="FJ133" s="5"/>
      <c r="FL133" s="9"/>
      <c r="FM133" s="8"/>
      <c r="FN133" s="4"/>
      <c r="FO133" s="8"/>
      <c r="FP133" s="8"/>
      <c r="FQ133" s="2"/>
      <c r="FR133" s="10"/>
      <c r="FS133" s="11"/>
      <c r="FT133" s="2"/>
      <c r="FU133" s="2"/>
      <c r="FV133" s="2"/>
      <c r="FW133" s="2"/>
      <c r="FX133" s="9"/>
      <c r="FY133" s="11"/>
      <c r="FZ133" s="2"/>
      <c r="GA133" s="2"/>
      <c r="GC133" s="2"/>
      <c r="GD133" s="2"/>
      <c r="GE133" s="2"/>
      <c r="GF133" s="2"/>
      <c r="GG133" s="2"/>
      <c r="GH133" s="2"/>
      <c r="GI133" s="2"/>
      <c r="GJ133" s="9"/>
      <c r="GK133" s="11"/>
      <c r="GL133" s="2"/>
      <c r="GM133" s="2"/>
    </row>
    <row r="134" spans="4:195" ht="18" x14ac:dyDescent="0.2">
      <c r="D134" s="2"/>
      <c r="E134" s="17"/>
      <c r="F134" s="5"/>
      <c r="G134" s="4"/>
      <c r="H134" s="4"/>
      <c r="I134" s="5"/>
      <c r="J134" s="6"/>
      <c r="K134" s="84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F134" s="5"/>
      <c r="FG134" s="5"/>
      <c r="FH134" s="5"/>
      <c r="FI134" s="5"/>
      <c r="FJ134" s="5"/>
      <c r="FL134" s="9"/>
      <c r="FM134" s="8"/>
      <c r="FN134" s="4"/>
      <c r="FO134" s="8"/>
      <c r="FP134" s="8"/>
      <c r="FQ134" s="2"/>
      <c r="FR134" s="10"/>
      <c r="FS134" s="11"/>
      <c r="FT134" s="2"/>
      <c r="FU134" s="2"/>
      <c r="FV134" s="2"/>
      <c r="FW134" s="2"/>
      <c r="FX134" s="9"/>
      <c r="FY134" s="11"/>
      <c r="FZ134" s="2"/>
      <c r="GA134" s="2"/>
      <c r="GC134" s="2"/>
      <c r="GD134" s="2"/>
      <c r="GE134" s="2"/>
      <c r="GF134" s="2"/>
      <c r="GG134" s="2"/>
      <c r="GH134" s="2"/>
      <c r="GI134" s="2"/>
      <c r="GJ134" s="9"/>
      <c r="GK134" s="11"/>
      <c r="GL134" s="2"/>
      <c r="GM134" s="2"/>
    </row>
    <row r="135" spans="4:195" ht="18" x14ac:dyDescent="0.2">
      <c r="D135" s="2"/>
      <c r="E135" s="17"/>
      <c r="F135" s="5"/>
      <c r="G135" s="4"/>
      <c r="H135" s="4"/>
      <c r="I135" s="5"/>
      <c r="J135" s="6"/>
      <c r="K135" s="84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F135" s="5"/>
      <c r="FG135" s="5"/>
      <c r="FH135" s="5"/>
      <c r="FI135" s="5"/>
      <c r="FJ135" s="5"/>
      <c r="FL135" s="9"/>
      <c r="FM135" s="8"/>
      <c r="FN135" s="4"/>
      <c r="FO135" s="8"/>
      <c r="FP135" s="8"/>
      <c r="FQ135" s="2"/>
      <c r="FR135" s="10"/>
      <c r="FS135" s="11"/>
      <c r="FT135" s="2"/>
      <c r="FU135" s="2"/>
      <c r="FV135" s="2"/>
      <c r="FW135" s="2"/>
      <c r="FX135" s="9"/>
      <c r="FY135" s="11"/>
      <c r="FZ135" s="2"/>
      <c r="GA135" s="2"/>
      <c r="GC135" s="2"/>
      <c r="GD135" s="2"/>
      <c r="GE135" s="2"/>
      <c r="GF135" s="2"/>
      <c r="GG135" s="2"/>
      <c r="GH135" s="2"/>
      <c r="GI135" s="2"/>
      <c r="GJ135" s="9"/>
      <c r="GK135" s="11"/>
      <c r="GL135" s="2"/>
      <c r="GM135" s="2"/>
    </row>
    <row r="136" spans="4:195" ht="18" x14ac:dyDescent="0.2">
      <c r="D136" s="2"/>
      <c r="E136" s="17"/>
      <c r="F136" s="5"/>
      <c r="G136" s="4"/>
      <c r="H136" s="4"/>
      <c r="I136" s="5"/>
      <c r="J136" s="6"/>
      <c r="K136" s="84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F136" s="5"/>
      <c r="FG136" s="5"/>
      <c r="FH136" s="5"/>
      <c r="FI136" s="5"/>
      <c r="FJ136" s="5"/>
      <c r="FL136" s="9"/>
      <c r="FM136" s="8"/>
      <c r="FN136" s="4"/>
      <c r="FO136" s="8"/>
      <c r="FP136" s="8"/>
      <c r="FQ136" s="2"/>
      <c r="FR136" s="10"/>
      <c r="FS136" s="11"/>
      <c r="FT136" s="2"/>
      <c r="FU136" s="2"/>
      <c r="FV136" s="2"/>
      <c r="FW136" s="2"/>
      <c r="FX136" s="9"/>
      <c r="FY136" s="11"/>
      <c r="FZ136" s="2"/>
      <c r="GA136" s="2"/>
      <c r="GC136" s="2"/>
      <c r="GD136" s="2"/>
      <c r="GE136" s="2"/>
      <c r="GF136" s="2"/>
      <c r="GG136" s="2"/>
      <c r="GH136" s="2"/>
      <c r="GI136" s="2"/>
      <c r="GJ136" s="9"/>
      <c r="GK136" s="11"/>
      <c r="GL136" s="2"/>
      <c r="GM136" s="2"/>
    </row>
    <row r="137" spans="4:195" ht="18" x14ac:dyDescent="0.2">
      <c r="D137" s="2"/>
      <c r="E137" s="17"/>
      <c r="F137" s="5"/>
      <c r="G137" s="4"/>
      <c r="H137" s="4"/>
      <c r="I137" s="5"/>
      <c r="J137" s="6"/>
      <c r="K137" s="84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F137" s="5"/>
      <c r="FG137" s="5"/>
      <c r="FH137" s="5"/>
      <c r="FI137" s="5"/>
      <c r="FJ137" s="5"/>
      <c r="FL137" s="9"/>
      <c r="FM137" s="8"/>
      <c r="FN137" s="4"/>
      <c r="FO137" s="8"/>
      <c r="FP137" s="8"/>
      <c r="FQ137" s="2"/>
      <c r="FR137" s="10"/>
      <c r="FS137" s="11"/>
      <c r="FT137" s="2"/>
      <c r="FU137" s="2"/>
      <c r="FV137" s="2"/>
      <c r="FW137" s="2"/>
      <c r="FX137" s="9"/>
      <c r="FY137" s="11"/>
      <c r="FZ137" s="2"/>
      <c r="GA137" s="2"/>
      <c r="GC137" s="2"/>
      <c r="GD137" s="2"/>
      <c r="GE137" s="2"/>
      <c r="GF137" s="2"/>
      <c r="GG137" s="2"/>
      <c r="GH137" s="2"/>
      <c r="GI137" s="2"/>
      <c r="GJ137" s="9"/>
      <c r="GK137" s="11"/>
      <c r="GL137" s="2"/>
      <c r="GM137" s="2"/>
    </row>
    <row r="138" spans="4:195" ht="18" x14ac:dyDescent="0.2">
      <c r="D138" s="2"/>
      <c r="E138" s="17"/>
      <c r="F138" s="5"/>
      <c r="G138" s="4"/>
      <c r="H138" s="4"/>
      <c r="I138" s="5"/>
      <c r="J138" s="6"/>
      <c r="K138" s="8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F138" s="5"/>
      <c r="FG138" s="5"/>
      <c r="FH138" s="5"/>
      <c r="FI138" s="5"/>
      <c r="FJ138" s="5"/>
      <c r="FL138" s="9"/>
      <c r="FM138" s="8"/>
      <c r="FN138" s="4"/>
      <c r="FO138" s="8"/>
      <c r="FP138" s="8"/>
      <c r="FQ138" s="2"/>
      <c r="FR138" s="10"/>
      <c r="FS138" s="11"/>
      <c r="FT138" s="2"/>
      <c r="FU138" s="2"/>
      <c r="FV138" s="2"/>
      <c r="FW138" s="2"/>
      <c r="FX138" s="9"/>
      <c r="FY138" s="11"/>
      <c r="FZ138" s="2"/>
      <c r="GA138" s="2"/>
      <c r="GC138" s="2"/>
      <c r="GD138" s="2"/>
      <c r="GE138" s="2"/>
      <c r="GF138" s="2"/>
      <c r="GG138" s="2"/>
      <c r="GH138" s="2"/>
      <c r="GI138" s="2"/>
      <c r="GJ138" s="9"/>
      <c r="GK138" s="11"/>
      <c r="GL138" s="2"/>
      <c r="GM138" s="2"/>
    </row>
    <row r="139" spans="4:195" ht="18" x14ac:dyDescent="0.2">
      <c r="D139" s="2"/>
      <c r="E139" s="17"/>
      <c r="F139" s="5"/>
      <c r="G139" s="4"/>
      <c r="H139" s="4"/>
      <c r="I139" s="5"/>
      <c r="J139" s="6"/>
      <c r="K139" s="84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F139" s="5"/>
      <c r="FG139" s="5"/>
      <c r="FH139" s="5"/>
      <c r="FI139" s="5"/>
      <c r="FJ139" s="5"/>
      <c r="FL139" s="9"/>
      <c r="FM139" s="8"/>
      <c r="FN139" s="4"/>
      <c r="FO139" s="8"/>
      <c r="FP139" s="8"/>
      <c r="FQ139" s="2"/>
      <c r="FR139" s="10"/>
      <c r="FS139" s="11"/>
      <c r="FT139" s="2"/>
      <c r="FU139" s="2"/>
      <c r="FV139" s="2"/>
      <c r="FW139" s="2"/>
      <c r="FX139" s="9"/>
      <c r="FY139" s="11"/>
      <c r="FZ139" s="2"/>
      <c r="GA139" s="2"/>
      <c r="GC139" s="2"/>
      <c r="GD139" s="2"/>
      <c r="GE139" s="2"/>
      <c r="GF139" s="2"/>
      <c r="GG139" s="2"/>
      <c r="GH139" s="2"/>
      <c r="GI139" s="2"/>
      <c r="GJ139" s="9"/>
      <c r="GK139" s="11"/>
      <c r="GL139" s="2"/>
      <c r="GM139" s="2"/>
    </row>
    <row r="140" spans="4:195" ht="18" x14ac:dyDescent="0.2">
      <c r="D140" s="2"/>
      <c r="E140" s="17"/>
      <c r="F140" s="5"/>
      <c r="G140" s="4"/>
      <c r="H140" s="4"/>
      <c r="I140" s="5"/>
      <c r="J140" s="6"/>
      <c r="K140" s="84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F140" s="5"/>
      <c r="FG140" s="5"/>
      <c r="FH140" s="5"/>
      <c r="FI140" s="5"/>
      <c r="FJ140" s="5"/>
      <c r="FL140" s="9"/>
      <c r="FM140" s="8"/>
      <c r="FN140" s="4"/>
      <c r="FO140" s="8"/>
      <c r="FP140" s="8"/>
      <c r="FQ140" s="2"/>
      <c r="FR140" s="10"/>
      <c r="FS140" s="11"/>
      <c r="FT140" s="2"/>
      <c r="FU140" s="2"/>
      <c r="FV140" s="2"/>
      <c r="FW140" s="2"/>
      <c r="FX140" s="9"/>
      <c r="FY140" s="11"/>
      <c r="FZ140" s="2"/>
      <c r="GA140" s="2"/>
      <c r="GC140" s="2"/>
      <c r="GD140" s="2"/>
      <c r="GE140" s="2"/>
      <c r="GF140" s="2"/>
      <c r="GG140" s="2"/>
      <c r="GH140" s="2"/>
      <c r="GI140" s="2"/>
      <c r="GJ140" s="9"/>
      <c r="GK140" s="11"/>
      <c r="GL140" s="2"/>
      <c r="GM140" s="2"/>
    </row>
    <row r="141" spans="4:195" ht="18" x14ac:dyDescent="0.2">
      <c r="D141" s="2"/>
      <c r="E141" s="17"/>
      <c r="F141" s="5"/>
      <c r="G141" s="4"/>
      <c r="H141" s="4"/>
      <c r="I141" s="5"/>
      <c r="J141" s="6"/>
      <c r="K141" s="84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F141" s="5"/>
      <c r="FG141" s="5"/>
      <c r="FH141" s="5"/>
      <c r="FI141" s="5"/>
      <c r="FJ141" s="5"/>
      <c r="FL141" s="9"/>
      <c r="FM141" s="8"/>
      <c r="FN141" s="4"/>
      <c r="FO141" s="8"/>
      <c r="FP141" s="8"/>
      <c r="FQ141" s="2"/>
      <c r="FR141" s="10"/>
      <c r="FS141" s="11"/>
      <c r="FT141" s="2"/>
      <c r="FU141" s="2"/>
      <c r="FV141" s="2"/>
      <c r="FW141" s="2"/>
      <c r="FX141" s="9"/>
      <c r="FY141" s="11"/>
      <c r="FZ141" s="2"/>
      <c r="GA141" s="2"/>
      <c r="GC141" s="2"/>
      <c r="GD141" s="2"/>
      <c r="GE141" s="2"/>
      <c r="GF141" s="2"/>
      <c r="GG141" s="2"/>
      <c r="GH141" s="2"/>
      <c r="GI141" s="2"/>
      <c r="GJ141" s="9"/>
      <c r="GK141" s="11"/>
      <c r="GL141" s="2"/>
      <c r="GM141" s="2"/>
    </row>
    <row r="142" spans="4:195" ht="18" x14ac:dyDescent="0.2">
      <c r="D142" s="2"/>
      <c r="E142" s="17"/>
      <c r="F142" s="5"/>
      <c r="G142" s="4"/>
      <c r="H142" s="4"/>
      <c r="I142" s="5"/>
      <c r="J142" s="6"/>
      <c r="K142" s="84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F142" s="5"/>
      <c r="FG142" s="5"/>
      <c r="FH142" s="5"/>
      <c r="FI142" s="5"/>
      <c r="FJ142" s="5"/>
      <c r="FL142" s="9"/>
      <c r="FM142" s="8"/>
      <c r="FN142" s="4"/>
      <c r="FO142" s="8"/>
      <c r="FP142" s="8"/>
      <c r="FQ142" s="2"/>
      <c r="FR142" s="10"/>
      <c r="FS142" s="11"/>
      <c r="FT142" s="2"/>
      <c r="FU142" s="2"/>
      <c r="FV142" s="2"/>
      <c r="FW142" s="2"/>
      <c r="FX142" s="9"/>
      <c r="FY142" s="11"/>
      <c r="FZ142" s="2"/>
      <c r="GA142" s="2"/>
      <c r="GC142" s="2"/>
      <c r="GD142" s="2"/>
      <c r="GE142" s="2"/>
      <c r="GF142" s="2"/>
      <c r="GG142" s="2"/>
      <c r="GH142" s="2"/>
      <c r="GI142" s="2"/>
      <c r="GJ142" s="9"/>
      <c r="GK142" s="11"/>
      <c r="GL142" s="2"/>
      <c r="GM142" s="2"/>
    </row>
    <row r="143" spans="4:195" ht="18" x14ac:dyDescent="0.2">
      <c r="D143" s="2"/>
      <c r="E143" s="17"/>
      <c r="F143" s="5"/>
      <c r="G143" s="4"/>
      <c r="H143" s="4"/>
      <c r="I143" s="5"/>
      <c r="J143" s="6"/>
      <c r="K143" s="84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F143" s="5"/>
      <c r="FG143" s="5"/>
      <c r="FH143" s="5"/>
      <c r="FI143" s="5"/>
      <c r="FJ143" s="5"/>
      <c r="FL143" s="9"/>
      <c r="FM143" s="8"/>
      <c r="FN143" s="4"/>
      <c r="FO143" s="8"/>
      <c r="FP143" s="8"/>
      <c r="FQ143" s="2"/>
      <c r="FR143" s="10"/>
      <c r="FS143" s="11"/>
      <c r="FT143" s="2"/>
      <c r="FU143" s="2"/>
      <c r="FV143" s="2"/>
      <c r="FW143" s="2"/>
      <c r="FX143" s="9"/>
      <c r="FY143" s="11"/>
      <c r="FZ143" s="2"/>
      <c r="GA143" s="2"/>
      <c r="GC143" s="2"/>
      <c r="GD143" s="2"/>
      <c r="GE143" s="2"/>
      <c r="GF143" s="2"/>
      <c r="GG143" s="2"/>
      <c r="GH143" s="2"/>
      <c r="GI143" s="2"/>
      <c r="GJ143" s="9"/>
      <c r="GK143" s="11"/>
      <c r="GL143" s="2"/>
      <c r="GM143" s="2"/>
    </row>
    <row r="144" spans="4:195" ht="18" x14ac:dyDescent="0.2">
      <c r="D144" s="2"/>
      <c r="E144" s="17"/>
      <c r="F144" s="5"/>
      <c r="G144" s="4"/>
      <c r="H144" s="4"/>
      <c r="I144" s="5"/>
      <c r="J144" s="6"/>
      <c r="K144" s="84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F144" s="5"/>
      <c r="FG144" s="5"/>
      <c r="FH144" s="5"/>
      <c r="FI144" s="5"/>
      <c r="FJ144" s="5"/>
      <c r="FL144" s="9"/>
      <c r="FM144" s="8"/>
      <c r="FN144" s="4"/>
      <c r="FO144" s="8"/>
      <c r="FP144" s="8"/>
      <c r="FQ144" s="2"/>
      <c r="FR144" s="10"/>
      <c r="FS144" s="11"/>
      <c r="FT144" s="2"/>
      <c r="FU144" s="2"/>
      <c r="FV144" s="2"/>
      <c r="FW144" s="2"/>
      <c r="FX144" s="9"/>
      <c r="FY144" s="11"/>
      <c r="FZ144" s="2"/>
      <c r="GA144" s="2"/>
      <c r="GC144" s="2"/>
      <c r="GD144" s="2"/>
      <c r="GE144" s="2"/>
      <c r="GF144" s="2"/>
      <c r="GG144" s="2"/>
      <c r="GH144" s="2"/>
      <c r="GI144" s="2"/>
      <c r="GJ144" s="9"/>
      <c r="GK144" s="11"/>
      <c r="GL144" s="2"/>
      <c r="GM144" s="2"/>
    </row>
    <row r="145" spans="4:195" ht="18" x14ac:dyDescent="0.2">
      <c r="D145" s="2"/>
      <c r="E145" s="17"/>
      <c r="F145" s="5"/>
      <c r="G145" s="4"/>
      <c r="H145" s="4"/>
      <c r="I145" s="5"/>
      <c r="J145" s="6"/>
      <c r="K145" s="84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F145" s="5"/>
      <c r="FG145" s="5"/>
      <c r="FH145" s="5"/>
      <c r="FI145" s="5"/>
      <c r="FJ145" s="5"/>
      <c r="FL145" s="9"/>
      <c r="FM145" s="8"/>
      <c r="FN145" s="4"/>
      <c r="FO145" s="8"/>
      <c r="FP145" s="8"/>
      <c r="FQ145" s="2"/>
      <c r="FR145" s="10"/>
      <c r="FS145" s="11"/>
      <c r="FT145" s="2"/>
      <c r="FU145" s="2"/>
      <c r="FV145" s="2"/>
      <c r="FW145" s="2"/>
      <c r="FX145" s="9"/>
      <c r="FY145" s="11"/>
      <c r="FZ145" s="2"/>
      <c r="GA145" s="2"/>
      <c r="GC145" s="2"/>
      <c r="GD145" s="2"/>
      <c r="GE145" s="2"/>
      <c r="GF145" s="2"/>
      <c r="GG145" s="2"/>
      <c r="GH145" s="2"/>
      <c r="GI145" s="2"/>
      <c r="GJ145" s="9"/>
      <c r="GK145" s="11"/>
      <c r="GL145" s="2"/>
      <c r="GM145" s="2"/>
    </row>
    <row r="146" spans="4:195" ht="18" x14ac:dyDescent="0.2">
      <c r="D146" s="2"/>
      <c r="E146" s="17"/>
      <c r="F146" s="5"/>
      <c r="G146" s="4"/>
      <c r="H146" s="4"/>
      <c r="I146" s="5"/>
      <c r="J146" s="6"/>
      <c r="K146" s="84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F146" s="5"/>
      <c r="FG146" s="5"/>
      <c r="FH146" s="5"/>
      <c r="FI146" s="5"/>
      <c r="FJ146" s="5"/>
      <c r="FL146" s="9"/>
      <c r="FM146" s="8"/>
      <c r="FN146" s="4"/>
      <c r="FO146" s="8"/>
      <c r="FP146" s="8"/>
      <c r="FQ146" s="2"/>
      <c r="FR146" s="10"/>
      <c r="FS146" s="11"/>
      <c r="FT146" s="2"/>
      <c r="FU146" s="2"/>
      <c r="FV146" s="2"/>
      <c r="FW146" s="2"/>
      <c r="FX146" s="9"/>
      <c r="FY146" s="11"/>
      <c r="FZ146" s="2"/>
      <c r="GA146" s="2"/>
      <c r="GC146" s="2"/>
      <c r="GD146" s="2"/>
      <c r="GE146" s="2"/>
      <c r="GF146" s="2"/>
      <c r="GG146" s="2"/>
      <c r="GH146" s="2"/>
      <c r="GI146" s="2"/>
      <c r="GJ146" s="9"/>
      <c r="GK146" s="11"/>
      <c r="GL146" s="2"/>
      <c r="GM146" s="2"/>
    </row>
    <row r="147" spans="4:195" ht="18" x14ac:dyDescent="0.2">
      <c r="D147" s="2"/>
      <c r="E147" s="17"/>
      <c r="F147" s="5"/>
      <c r="G147" s="4"/>
      <c r="H147" s="4"/>
      <c r="I147" s="5"/>
      <c r="J147" s="6"/>
      <c r="K147" s="84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F147" s="5"/>
      <c r="FG147" s="5"/>
      <c r="FH147" s="5"/>
      <c r="FI147" s="5"/>
      <c r="FJ147" s="5"/>
      <c r="FL147" s="9"/>
      <c r="FM147" s="8"/>
      <c r="FN147" s="4"/>
      <c r="FO147" s="8"/>
      <c r="FP147" s="8"/>
      <c r="FQ147" s="2"/>
      <c r="FR147" s="10"/>
      <c r="FS147" s="11"/>
      <c r="FT147" s="2"/>
      <c r="FU147" s="2"/>
      <c r="FV147" s="2"/>
      <c r="FW147" s="2"/>
      <c r="FX147" s="9"/>
      <c r="FY147" s="11"/>
      <c r="FZ147" s="2"/>
      <c r="GA147" s="2"/>
      <c r="GC147" s="2"/>
      <c r="GD147" s="2"/>
      <c r="GE147" s="2"/>
      <c r="GF147" s="2"/>
      <c r="GG147" s="2"/>
      <c r="GH147" s="2"/>
      <c r="GI147" s="2"/>
      <c r="GJ147" s="9"/>
      <c r="GK147" s="11"/>
      <c r="GL147" s="2"/>
      <c r="GM147" s="2"/>
    </row>
    <row r="148" spans="4:195" ht="18" x14ac:dyDescent="0.2">
      <c r="D148" s="2"/>
      <c r="E148" s="17"/>
      <c r="F148" s="5"/>
      <c r="G148" s="4"/>
      <c r="H148" s="4"/>
      <c r="I148" s="5"/>
      <c r="J148" s="6"/>
      <c r="K148" s="84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F148" s="5"/>
      <c r="FG148" s="5"/>
      <c r="FH148" s="5"/>
      <c r="FI148" s="5"/>
      <c r="FJ148" s="5"/>
      <c r="FL148" s="9"/>
      <c r="FM148" s="8"/>
      <c r="FN148" s="4"/>
      <c r="FO148" s="8"/>
      <c r="FP148" s="8"/>
      <c r="FQ148" s="2"/>
      <c r="FR148" s="10"/>
      <c r="FS148" s="11"/>
      <c r="FT148" s="2"/>
      <c r="FU148" s="2"/>
      <c r="FV148" s="2"/>
      <c r="FW148" s="2"/>
      <c r="FX148" s="9"/>
      <c r="FY148" s="11"/>
      <c r="FZ148" s="2"/>
      <c r="GA148" s="2"/>
      <c r="GC148" s="2"/>
      <c r="GD148" s="2"/>
      <c r="GE148" s="2"/>
      <c r="GF148" s="2"/>
      <c r="GG148" s="2"/>
      <c r="GH148" s="2"/>
      <c r="GI148" s="2"/>
      <c r="GJ148" s="9"/>
      <c r="GK148" s="11"/>
      <c r="GL148" s="2"/>
      <c r="GM148" s="2"/>
    </row>
    <row r="149" spans="4:195" ht="18" x14ac:dyDescent="0.2">
      <c r="D149" s="2"/>
      <c r="E149" s="17"/>
      <c r="F149" s="5"/>
      <c r="G149" s="4"/>
      <c r="H149" s="4"/>
      <c r="I149" s="5"/>
      <c r="J149" s="6"/>
      <c r="K149" s="84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F149" s="5"/>
      <c r="FG149" s="5"/>
      <c r="FH149" s="5"/>
      <c r="FI149" s="5"/>
      <c r="FJ149" s="5"/>
      <c r="FL149" s="9"/>
      <c r="FM149" s="8"/>
      <c r="FN149" s="4"/>
      <c r="FO149" s="8"/>
      <c r="FP149" s="8"/>
      <c r="FQ149" s="2"/>
      <c r="FR149" s="10"/>
      <c r="FS149" s="11"/>
      <c r="FT149" s="2"/>
      <c r="FU149" s="2"/>
      <c r="FV149" s="2"/>
      <c r="FW149" s="2"/>
      <c r="FX149" s="9"/>
      <c r="FY149" s="11"/>
      <c r="FZ149" s="2"/>
      <c r="GA149" s="2"/>
      <c r="GC149" s="2"/>
      <c r="GD149" s="2"/>
      <c r="GE149" s="2"/>
      <c r="GF149" s="2"/>
      <c r="GG149" s="2"/>
      <c r="GH149" s="2"/>
      <c r="GI149" s="2"/>
      <c r="GJ149" s="9"/>
      <c r="GK149" s="11"/>
      <c r="GL149" s="2"/>
      <c r="GM149" s="2"/>
    </row>
    <row r="150" spans="4:195" ht="18" x14ac:dyDescent="0.2">
      <c r="D150" s="2"/>
      <c r="E150" s="17"/>
      <c r="F150" s="5"/>
      <c r="G150" s="4"/>
      <c r="H150" s="4"/>
      <c r="I150" s="5"/>
      <c r="J150" s="6"/>
      <c r="K150" s="84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F150" s="5"/>
      <c r="FG150" s="5"/>
      <c r="FH150" s="5"/>
      <c r="FI150" s="5"/>
      <c r="FJ150" s="5"/>
      <c r="FL150" s="9"/>
      <c r="FM150" s="8"/>
      <c r="FN150" s="4"/>
      <c r="FO150" s="8"/>
      <c r="FP150" s="8"/>
      <c r="FQ150" s="2"/>
      <c r="FR150" s="10"/>
      <c r="FS150" s="11"/>
      <c r="FT150" s="2"/>
      <c r="FU150" s="2"/>
      <c r="FV150" s="2"/>
      <c r="FW150" s="2"/>
      <c r="FX150" s="9"/>
      <c r="FY150" s="11"/>
      <c r="FZ150" s="2"/>
      <c r="GA150" s="2"/>
      <c r="GC150" s="2"/>
      <c r="GD150" s="2"/>
      <c r="GE150" s="2"/>
      <c r="GF150" s="2"/>
      <c r="GG150" s="2"/>
      <c r="GH150" s="2"/>
      <c r="GI150" s="2"/>
      <c r="GJ150" s="9"/>
      <c r="GK150" s="11"/>
      <c r="GL150" s="2"/>
      <c r="GM150" s="2"/>
    </row>
    <row r="151" spans="4:195" ht="18" x14ac:dyDescent="0.2">
      <c r="D151" s="2"/>
      <c r="E151" s="17"/>
      <c r="F151" s="5"/>
      <c r="G151" s="4"/>
      <c r="H151" s="4"/>
      <c r="I151" s="5"/>
      <c r="J151" s="6"/>
      <c r="K151" s="84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F151" s="5"/>
      <c r="FG151" s="5"/>
      <c r="FH151" s="5"/>
      <c r="FI151" s="5"/>
      <c r="FJ151" s="5"/>
      <c r="FL151" s="9"/>
      <c r="FM151" s="8"/>
      <c r="FN151" s="4"/>
      <c r="FO151" s="8"/>
      <c r="FP151" s="8"/>
      <c r="FQ151" s="2"/>
      <c r="FR151" s="10"/>
      <c r="FS151" s="11"/>
      <c r="FT151" s="2"/>
      <c r="FU151" s="2"/>
      <c r="FV151" s="2"/>
      <c r="FW151" s="2"/>
      <c r="FX151" s="9"/>
      <c r="FY151" s="11"/>
      <c r="FZ151" s="2"/>
      <c r="GA151" s="2"/>
      <c r="GC151" s="2"/>
      <c r="GD151" s="2"/>
      <c r="GE151" s="2"/>
      <c r="GF151" s="2"/>
      <c r="GG151" s="2"/>
      <c r="GH151" s="2"/>
      <c r="GI151" s="2"/>
      <c r="GJ151" s="9"/>
      <c r="GK151" s="11"/>
      <c r="GL151" s="2"/>
      <c r="GM151" s="2"/>
    </row>
    <row r="152" spans="4:195" ht="18" x14ac:dyDescent="0.2">
      <c r="D152" s="2"/>
      <c r="E152" s="17"/>
      <c r="F152" s="5"/>
      <c r="G152" s="4"/>
      <c r="H152" s="4"/>
      <c r="I152" s="5"/>
      <c r="J152" s="6"/>
      <c r="K152" s="84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F152" s="5"/>
      <c r="FG152" s="5"/>
      <c r="FH152" s="5"/>
      <c r="FI152" s="5"/>
      <c r="FJ152" s="5"/>
      <c r="FL152" s="9"/>
      <c r="FM152" s="8"/>
      <c r="FN152" s="4"/>
      <c r="FO152" s="8"/>
      <c r="FP152" s="8"/>
      <c r="FQ152" s="2"/>
      <c r="FR152" s="10"/>
      <c r="FS152" s="11"/>
      <c r="FT152" s="2"/>
      <c r="FU152" s="2"/>
      <c r="FV152" s="2"/>
      <c r="FW152" s="2"/>
      <c r="FX152" s="9"/>
      <c r="FY152" s="11"/>
      <c r="FZ152" s="2"/>
      <c r="GA152" s="2"/>
      <c r="GC152" s="2"/>
      <c r="GD152" s="2"/>
      <c r="GE152" s="2"/>
      <c r="GF152" s="2"/>
      <c r="GG152" s="2"/>
      <c r="GH152" s="2"/>
      <c r="GI152" s="2"/>
      <c r="GJ152" s="9"/>
      <c r="GK152" s="11"/>
      <c r="GL152" s="2"/>
      <c r="GM152" s="2"/>
    </row>
    <row r="153" spans="4:195" ht="18" x14ac:dyDescent="0.2">
      <c r="D153" s="2"/>
      <c r="E153" s="17"/>
      <c r="F153" s="5"/>
      <c r="G153" s="4"/>
      <c r="H153" s="4"/>
      <c r="I153" s="5"/>
      <c r="J153" s="6"/>
      <c r="K153" s="84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F153" s="5"/>
      <c r="FG153" s="5"/>
      <c r="FH153" s="5"/>
      <c r="FI153" s="5"/>
      <c r="FJ153" s="5"/>
      <c r="FL153" s="9"/>
      <c r="FM153" s="8"/>
      <c r="FN153" s="4"/>
      <c r="FO153" s="8"/>
      <c r="FP153" s="8"/>
      <c r="FQ153" s="2"/>
      <c r="FR153" s="10"/>
      <c r="FS153" s="11"/>
      <c r="FT153" s="2"/>
      <c r="FU153" s="2"/>
      <c r="FV153" s="2"/>
      <c r="FW153" s="2"/>
      <c r="FX153" s="9"/>
      <c r="FY153" s="11"/>
      <c r="FZ153" s="2"/>
      <c r="GA153" s="2"/>
      <c r="GC153" s="2"/>
      <c r="GD153" s="2"/>
      <c r="GE153" s="2"/>
      <c r="GF153" s="2"/>
      <c r="GG153" s="2"/>
      <c r="GH153" s="2"/>
      <c r="GI153" s="2"/>
      <c r="GJ153" s="9"/>
      <c r="GK153" s="11"/>
      <c r="GL153" s="2"/>
      <c r="GM153" s="2"/>
    </row>
    <row r="154" spans="4:195" ht="18" x14ac:dyDescent="0.2">
      <c r="D154" s="2"/>
      <c r="E154" s="17"/>
      <c r="F154" s="5"/>
      <c r="G154" s="4"/>
      <c r="H154" s="4"/>
      <c r="I154" s="5"/>
      <c r="J154" s="6"/>
      <c r="K154" s="84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F154" s="5"/>
      <c r="FG154" s="5"/>
      <c r="FH154" s="5"/>
      <c r="FI154" s="5"/>
      <c r="FJ154" s="5"/>
      <c r="FL154" s="9"/>
      <c r="FM154" s="8"/>
      <c r="FN154" s="4"/>
      <c r="FO154" s="8"/>
      <c r="FP154" s="8"/>
      <c r="FQ154" s="2"/>
      <c r="FR154" s="10"/>
      <c r="FS154" s="11"/>
      <c r="FT154" s="2"/>
      <c r="FU154" s="2"/>
      <c r="FV154" s="2"/>
      <c r="FW154" s="2"/>
      <c r="FX154" s="9"/>
      <c r="FY154" s="11"/>
      <c r="FZ154" s="2"/>
      <c r="GA154" s="2"/>
      <c r="GC154" s="2"/>
      <c r="GD154" s="2"/>
      <c r="GE154" s="2"/>
      <c r="GF154" s="2"/>
      <c r="GG154" s="2"/>
      <c r="GH154" s="2"/>
      <c r="GI154" s="2"/>
      <c r="GJ154" s="9"/>
      <c r="GK154" s="11"/>
      <c r="GL154" s="2"/>
      <c r="GM154" s="2"/>
    </row>
  </sheetData>
  <sheetProtection algorithmName="SHA-512" hashValue="q4R7pznJaAZSniVaitymcWoQ5L5UPZ86WxZ1S1Ux2EhbBEram4C8uK9PrPfZdho36kKLkmIuhqPi16BptMENnA==" saltValue="gmuErg+INO5Ntafd0+9MCg==" spinCount="100000" sheet="1" objects="1" scenarios="1"/>
  <mergeCells count="303">
    <mergeCell ref="GB18:GB19"/>
    <mergeCell ref="GA20:GA21"/>
    <mergeCell ref="GB20:GB21"/>
    <mergeCell ref="FO23:FO24"/>
    <mergeCell ref="F9:I9"/>
    <mergeCell ref="FT26:FT27"/>
    <mergeCell ref="FV26:FV27"/>
    <mergeCell ref="FU36:FU37"/>
    <mergeCell ref="FU38:FU39"/>
    <mergeCell ref="FR36:FR37"/>
    <mergeCell ref="FS36:FS37"/>
    <mergeCell ref="FT36:FT37"/>
    <mergeCell ref="FR38:FR39"/>
    <mergeCell ref="FS38:FS39"/>
    <mergeCell ref="FT38:FT39"/>
    <mergeCell ref="FM33:FM34"/>
    <mergeCell ref="FM29:FM30"/>
    <mergeCell ref="FN29:FN30"/>
    <mergeCell ref="FP29:FP30"/>
    <mergeCell ref="FM11:FM12"/>
    <mergeCell ref="FN11:FN12"/>
    <mergeCell ref="FR14:FR15"/>
    <mergeCell ref="FS14:FS15"/>
    <mergeCell ref="FO15:FO16"/>
    <mergeCell ref="GA42:GA43"/>
    <mergeCell ref="FM17:FM18"/>
    <mergeCell ref="FN17:FN18"/>
    <mergeCell ref="FP17:FP18"/>
    <mergeCell ref="FO21:FO22"/>
    <mergeCell ref="FO17:FO18"/>
    <mergeCell ref="FZ20:FZ21"/>
    <mergeCell ref="FX18:FX19"/>
    <mergeCell ref="FY18:FY19"/>
    <mergeCell ref="FZ18:FZ19"/>
    <mergeCell ref="FX20:FX21"/>
    <mergeCell ref="FY20:FY21"/>
    <mergeCell ref="GA18:GA19"/>
    <mergeCell ref="FP33:FP34"/>
    <mergeCell ref="FO33:FO34"/>
    <mergeCell ref="FO29:FO30"/>
    <mergeCell ref="FO41:FO42"/>
    <mergeCell ref="E34:E39"/>
    <mergeCell ref="E40:E45"/>
    <mergeCell ref="E52:E57"/>
    <mergeCell ref="E22:E27"/>
    <mergeCell ref="E28:E33"/>
    <mergeCell ref="E46:E51"/>
    <mergeCell ref="E10:E15"/>
    <mergeCell ref="E16:E21"/>
    <mergeCell ref="FU24:FU25"/>
    <mergeCell ref="FU26:FU27"/>
    <mergeCell ref="FP27:FP28"/>
    <mergeCell ref="FM23:FM24"/>
    <mergeCell ref="FN23:FN24"/>
    <mergeCell ref="FP23:FP24"/>
    <mergeCell ref="FR24:FR25"/>
    <mergeCell ref="FS24:FS25"/>
    <mergeCell ref="FT24:FT25"/>
    <mergeCell ref="FR26:FR27"/>
    <mergeCell ref="FS26:FS27"/>
    <mergeCell ref="FM9:FM10"/>
    <mergeCell ref="FN9:FN10"/>
    <mergeCell ref="FP9:FP10"/>
    <mergeCell ref="FM21:FM22"/>
    <mergeCell ref="FN21:FN22"/>
    <mergeCell ref="FL6:FN7"/>
    <mergeCell ref="FR6:FS7"/>
    <mergeCell ref="FO11:FO12"/>
    <mergeCell ref="FO9:FO10"/>
    <mergeCell ref="FM15:FM16"/>
    <mergeCell ref="FV36:FV37"/>
    <mergeCell ref="FY42:FY43"/>
    <mergeCell ref="FZ42:FZ43"/>
    <mergeCell ref="FV38:FV39"/>
    <mergeCell ref="FP21:FP22"/>
    <mergeCell ref="FV24:FV25"/>
    <mergeCell ref="FM27:FM28"/>
    <mergeCell ref="FN27:FN28"/>
    <mergeCell ref="FM41:FM42"/>
    <mergeCell ref="FN41:FN42"/>
    <mergeCell ref="FM35:FM36"/>
    <mergeCell ref="FO27:FO28"/>
    <mergeCell ref="FT14:FT15"/>
    <mergeCell ref="FV14:FV15"/>
    <mergeCell ref="FP15:FP16"/>
    <mergeCell ref="FP11:FP12"/>
    <mergeCell ref="FR12:FR13"/>
    <mergeCell ref="FS12:FS13"/>
    <mergeCell ref="FT12:FT13"/>
    <mergeCell ref="FV12:FV13"/>
    <mergeCell ref="FU12:FU13"/>
    <mergeCell ref="FU14:FU15"/>
    <mergeCell ref="FX6:FY7"/>
    <mergeCell ref="FM53:FM54"/>
    <mergeCell ref="FN53:FN54"/>
    <mergeCell ref="GM30:GM31"/>
    <mergeCell ref="GM32:GM33"/>
    <mergeCell ref="GB42:GB43"/>
    <mergeCell ref="FT50:FT51"/>
    <mergeCell ref="FN47:FN48"/>
    <mergeCell ref="FP47:FP48"/>
    <mergeCell ref="FR48:FR49"/>
    <mergeCell ref="GM42:GM43"/>
    <mergeCell ref="FN33:FN34"/>
    <mergeCell ref="FX44:FX45"/>
    <mergeCell ref="FY44:FY45"/>
    <mergeCell ref="FZ44:FZ45"/>
    <mergeCell ref="FX42:FX43"/>
    <mergeCell ref="GM44:GM45"/>
    <mergeCell ref="FM51:FM52"/>
    <mergeCell ref="FN39:FN40"/>
    <mergeCell ref="FO39:FO40"/>
    <mergeCell ref="FO35:FO36"/>
    <mergeCell ref="FR50:FR51"/>
    <mergeCell ref="FS50:FS51"/>
    <mergeCell ref="FS48:FS49"/>
    <mergeCell ref="FT48:FT49"/>
    <mergeCell ref="FP53:FP54"/>
    <mergeCell ref="FN35:FN36"/>
    <mergeCell ref="FP41:FP42"/>
    <mergeCell ref="FP39:FP40"/>
    <mergeCell ref="FP35:FP36"/>
    <mergeCell ref="E58:E63"/>
    <mergeCell ref="E64:E69"/>
    <mergeCell ref="E70:E75"/>
    <mergeCell ref="E76:E81"/>
    <mergeCell ref="FF2:FL2"/>
    <mergeCell ref="FM39:FM40"/>
    <mergeCell ref="GA44:GA45"/>
    <mergeCell ref="GB44:GB45"/>
    <mergeCell ref="FF6:FJ7"/>
    <mergeCell ref="FN15:FN16"/>
    <mergeCell ref="FO53:FO54"/>
    <mergeCell ref="FN51:FN52"/>
    <mergeCell ref="FP51:FP52"/>
    <mergeCell ref="FO51:FO52"/>
    <mergeCell ref="FO47:FO48"/>
    <mergeCell ref="FM47:FM48"/>
    <mergeCell ref="FV50:FV51"/>
    <mergeCell ref="FV48:FV49"/>
    <mergeCell ref="FM45:FM46"/>
    <mergeCell ref="FN45:FN46"/>
    <mergeCell ref="FP45:FP46"/>
    <mergeCell ref="FO45:FO46"/>
    <mergeCell ref="FU48:FU49"/>
    <mergeCell ref="FU50:FU51"/>
    <mergeCell ref="FM57:FM58"/>
    <mergeCell ref="FN57:FN58"/>
    <mergeCell ref="FO57:FO58"/>
    <mergeCell ref="FP57:FP58"/>
    <mergeCell ref="FO59:FO60"/>
    <mergeCell ref="FP59:FP60"/>
    <mergeCell ref="FM63:FM64"/>
    <mergeCell ref="FN63:FN64"/>
    <mergeCell ref="FO63:FO64"/>
    <mergeCell ref="FP63:FP64"/>
    <mergeCell ref="FM59:FM60"/>
    <mergeCell ref="FN59:FN60"/>
    <mergeCell ref="FM83:FM84"/>
    <mergeCell ref="FN83:FN84"/>
    <mergeCell ref="FO83:FO84"/>
    <mergeCell ref="FM65:FM66"/>
    <mergeCell ref="FN65:FN66"/>
    <mergeCell ref="FO65:FO66"/>
    <mergeCell ref="FP65:FP66"/>
    <mergeCell ref="FM69:FM70"/>
    <mergeCell ref="FN69:FN70"/>
    <mergeCell ref="FO69:FO70"/>
    <mergeCell ref="FP69:FP70"/>
    <mergeCell ref="FM71:FM72"/>
    <mergeCell ref="FN71:FN72"/>
    <mergeCell ref="FO71:FO72"/>
    <mergeCell ref="FP71:FP72"/>
    <mergeCell ref="FM75:FM76"/>
    <mergeCell ref="FN75:FN76"/>
    <mergeCell ref="FO75:FO76"/>
    <mergeCell ref="FP75:FP76"/>
    <mergeCell ref="FM77:FM78"/>
    <mergeCell ref="FN77:FN78"/>
    <mergeCell ref="FO77:FO78"/>
    <mergeCell ref="FP77:FP78"/>
    <mergeCell ref="FM81:FM82"/>
    <mergeCell ref="FM87:FM88"/>
    <mergeCell ref="FN87:FN88"/>
    <mergeCell ref="FO87:FO88"/>
    <mergeCell ref="FP87:FP88"/>
    <mergeCell ref="FM89:FM90"/>
    <mergeCell ref="FN89:FN90"/>
    <mergeCell ref="FO89:FO90"/>
    <mergeCell ref="FP89:FP90"/>
    <mergeCell ref="FM95:FM96"/>
    <mergeCell ref="FM99:FM100"/>
    <mergeCell ref="FN99:FN100"/>
    <mergeCell ref="FO99:FO100"/>
    <mergeCell ref="FP99:FP100"/>
    <mergeCell ref="FM101:FM102"/>
    <mergeCell ref="FN101:FN102"/>
    <mergeCell ref="FO101:FO102"/>
    <mergeCell ref="FP101:FP102"/>
    <mergeCell ref="FM93:FM94"/>
    <mergeCell ref="FN93:FN94"/>
    <mergeCell ref="FO93:FO94"/>
    <mergeCell ref="FP93:FP94"/>
    <mergeCell ref="FN95:FN96"/>
    <mergeCell ref="FO95:FO96"/>
    <mergeCell ref="FP95:FP96"/>
    <mergeCell ref="FS74:FS75"/>
    <mergeCell ref="FT74:FT75"/>
    <mergeCell ref="FR60:FR61"/>
    <mergeCell ref="FS60:FS61"/>
    <mergeCell ref="FT60:FT61"/>
    <mergeCell ref="FR62:FR63"/>
    <mergeCell ref="FS62:FS63"/>
    <mergeCell ref="FT62:FT63"/>
    <mergeCell ref="FP83:FP84"/>
    <mergeCell ref="FS72:FS73"/>
    <mergeCell ref="FT72:FT73"/>
    <mergeCell ref="FR74:FR75"/>
    <mergeCell ref="FN81:FN82"/>
    <mergeCell ref="FO81:FO82"/>
    <mergeCell ref="FP81:FP82"/>
    <mergeCell ref="FY80:FY81"/>
    <mergeCell ref="FZ80:FZ81"/>
    <mergeCell ref="FR98:FR99"/>
    <mergeCell ref="FS98:FS99"/>
    <mergeCell ref="FT98:FT99"/>
    <mergeCell ref="FX66:FX67"/>
    <mergeCell ref="FY66:FY67"/>
    <mergeCell ref="FZ66:FZ67"/>
    <mergeCell ref="FX68:FX69"/>
    <mergeCell ref="FY68:FY69"/>
    <mergeCell ref="FZ68:FZ69"/>
    <mergeCell ref="FR84:FR85"/>
    <mergeCell ref="FS84:FS85"/>
    <mergeCell ref="FT84:FT85"/>
    <mergeCell ref="FR86:FR87"/>
    <mergeCell ref="FS86:FS87"/>
    <mergeCell ref="FT86:FT87"/>
    <mergeCell ref="FR96:FR97"/>
    <mergeCell ref="FS96:FS97"/>
    <mergeCell ref="FT96:FT97"/>
    <mergeCell ref="FR72:FR73"/>
    <mergeCell ref="FU60:FU61"/>
    <mergeCell ref="FV60:FV61"/>
    <mergeCell ref="FU62:FU63"/>
    <mergeCell ref="FV62:FV63"/>
    <mergeCell ref="FU72:FU73"/>
    <mergeCell ref="FV72:FV73"/>
    <mergeCell ref="FU74:FU75"/>
    <mergeCell ref="FV74:FV75"/>
    <mergeCell ref="FU84:FU85"/>
    <mergeCell ref="FV84:FV85"/>
    <mergeCell ref="FU86:FU87"/>
    <mergeCell ref="FV86:FV87"/>
    <mergeCell ref="FU96:FU97"/>
    <mergeCell ref="FV96:FV97"/>
    <mergeCell ref="FU98:FU99"/>
    <mergeCell ref="FV98:FV99"/>
    <mergeCell ref="GA66:GA67"/>
    <mergeCell ref="GB66:GB67"/>
    <mergeCell ref="GA68:GA69"/>
    <mergeCell ref="GB68:GB69"/>
    <mergeCell ref="GA90:GA91"/>
    <mergeCell ref="GB90:GB91"/>
    <mergeCell ref="GA92:GA93"/>
    <mergeCell ref="GB92:GB93"/>
    <mergeCell ref="FX90:FX91"/>
    <mergeCell ref="FY90:FY91"/>
    <mergeCell ref="FZ90:FZ91"/>
    <mergeCell ref="FX92:FX93"/>
    <mergeCell ref="FY92:FY93"/>
    <mergeCell ref="FZ92:FZ93"/>
    <mergeCell ref="FX78:FX79"/>
    <mergeCell ref="FY78:FY79"/>
    <mergeCell ref="FZ78:FZ79"/>
    <mergeCell ref="FX80:FX81"/>
    <mergeCell ref="GD80:GD81"/>
    <mergeCell ref="GE80:GE81"/>
    <mergeCell ref="GF80:GF81"/>
    <mergeCell ref="GG80:GG81"/>
    <mergeCell ref="GH80:GH81"/>
    <mergeCell ref="GD30:GD31"/>
    <mergeCell ref="GE30:GE31"/>
    <mergeCell ref="GF30:GF31"/>
    <mergeCell ref="GG30:GG31"/>
    <mergeCell ref="GH30:GH31"/>
    <mergeCell ref="GD32:GD33"/>
    <mergeCell ref="GE32:GE33"/>
    <mergeCell ref="GF32:GF33"/>
    <mergeCell ref="GG32:GG33"/>
    <mergeCell ref="GH32:GH33"/>
    <mergeCell ref="GJ54:GJ55"/>
    <mergeCell ref="GJ56:GJ57"/>
    <mergeCell ref="GJ63:GJ64"/>
    <mergeCell ref="GJ65:GJ66"/>
    <mergeCell ref="GD6:GE7"/>
    <mergeCell ref="GD78:GD79"/>
    <mergeCell ref="GE78:GE79"/>
    <mergeCell ref="GF78:GF79"/>
    <mergeCell ref="GG78:GG79"/>
    <mergeCell ref="GH78:GH79"/>
    <mergeCell ref="GJ6:GK7"/>
    <mergeCell ref="GJ25:GK26"/>
  </mergeCells>
  <hyperlinks>
    <hyperlink ref="FF2" r:id="rId1" xr:uid="{4BB519A5-C501-4277-BD80-8CAEB25DC085}"/>
  </hyperlinks>
  <printOptions horizontalCentered="1" verticalCentered="1"/>
  <pageMargins left="0.47244094488188981" right="0.70866141732283472" top="0.39370078740157483" bottom="0.39370078740157483" header="0.31496062992125984" footer="0.31496062992125984"/>
  <pageSetup paperSize="9" scale="48" fitToWidth="2" orientation="landscape" r:id="rId2"/>
  <colBreaks count="2" manualBreakCount="2">
    <brk id="166" max="102" man="1"/>
    <brk id="185" max="102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ECE6C-EB13-46A8-8672-AD0FFC40673F}">
  <dimension ref="A1:AM51"/>
  <sheetViews>
    <sheetView showGridLines="0" topLeftCell="J1" zoomScale="90" zoomScaleNormal="90" workbookViewId="0">
      <selection activeCell="J1" sqref="J1"/>
    </sheetView>
  </sheetViews>
  <sheetFormatPr baseColWidth="10" defaultColWidth="11" defaultRowHeight="13.85" x14ac:dyDescent="0.2"/>
  <cols>
    <col min="1" max="2" width="27.875" style="12" hidden="1" customWidth="1"/>
    <col min="3" max="8" width="11" style="12" hidden="1" customWidth="1"/>
    <col min="9" max="9" width="11.75" style="12" hidden="1" customWidth="1"/>
    <col min="10" max="10" width="9" style="12" customWidth="1"/>
    <col min="11" max="11" width="27.75" style="12" customWidth="1"/>
    <col min="12" max="16" width="8.375" style="12" customWidth="1"/>
    <col min="17" max="23" width="8.25" style="12" customWidth="1"/>
    <col min="24" max="31" width="16.5" style="12" customWidth="1"/>
    <col min="32" max="32" width="11" style="12" customWidth="1"/>
    <col min="33" max="16384" width="11" style="12"/>
  </cols>
  <sheetData>
    <row r="1" spans="1:28" ht="27.7" x14ac:dyDescent="0.4">
      <c r="J1" s="172" t="s">
        <v>83</v>
      </c>
    </row>
    <row r="3" spans="1:28" ht="15.25" x14ac:dyDescent="0.25">
      <c r="J3" s="147" t="s">
        <v>82</v>
      </c>
    </row>
    <row r="4" spans="1:28" ht="7.65" customHeight="1" x14ac:dyDescent="0.2">
      <c r="L4" s="144">
        <v>3</v>
      </c>
      <c r="M4" s="144">
        <v>4</v>
      </c>
      <c r="N4" s="144">
        <v>5</v>
      </c>
      <c r="O4" s="144">
        <v>6</v>
      </c>
      <c r="P4" s="144">
        <v>2</v>
      </c>
    </row>
    <row r="5" spans="1:28" ht="45.7" customHeight="1" x14ac:dyDescent="0.2">
      <c r="A5" s="142" t="s">
        <v>2</v>
      </c>
      <c r="B5" s="142" t="s">
        <v>87</v>
      </c>
      <c r="C5" s="137" t="s">
        <v>6</v>
      </c>
      <c r="D5" s="138" t="s">
        <v>3</v>
      </c>
      <c r="E5" s="138" t="s">
        <v>4</v>
      </c>
      <c r="F5" s="139" t="s">
        <v>5</v>
      </c>
      <c r="G5" s="143" t="s">
        <v>85</v>
      </c>
      <c r="H5" s="143" t="s">
        <v>86</v>
      </c>
      <c r="I5" s="143" t="s">
        <v>84</v>
      </c>
      <c r="J5" s="142" t="s">
        <v>84</v>
      </c>
      <c r="K5" s="142" t="s">
        <v>2</v>
      </c>
      <c r="L5" s="138" t="s">
        <v>6</v>
      </c>
      <c r="M5" s="138" t="s">
        <v>3</v>
      </c>
      <c r="N5" s="138" t="s">
        <v>4</v>
      </c>
      <c r="O5" s="139" t="s">
        <v>5</v>
      </c>
      <c r="P5" s="146" t="s">
        <v>92</v>
      </c>
      <c r="Q5" s="248" t="s">
        <v>101</v>
      </c>
      <c r="R5" s="249"/>
    </row>
    <row r="6" spans="1:28" ht="18.7" customHeight="1" x14ac:dyDescent="0.35">
      <c r="A6" s="141" t="str">
        <f>'Tableau Résultats'!FF13</f>
        <v>Tchéquie</v>
      </c>
      <c r="B6" s="141" t="s">
        <v>56</v>
      </c>
      <c r="C6" s="141">
        <f>'Tableau Résultats'!FG13</f>
        <v>0</v>
      </c>
      <c r="D6" s="141">
        <f>'Tableau Résultats'!FH13</f>
        <v>0</v>
      </c>
      <c r="E6" s="141">
        <f>'Tableau Résultats'!FI13</f>
        <v>0</v>
      </c>
      <c r="F6" s="141">
        <f>'Tableau Résultats'!FJ13</f>
        <v>0</v>
      </c>
      <c r="G6" s="113">
        <f>C6+(0.5+F6/100)+D6/100000+1/10000000</f>
        <v>0.50000009999999995</v>
      </c>
      <c r="H6" s="113" t="str">
        <f t="shared" ref="H6:H11" si="0">A6</f>
        <v>Tchéquie</v>
      </c>
      <c r="I6" s="113">
        <f>LARGE($G$6:$G$17,1)</f>
        <v>0.50000120000000003</v>
      </c>
      <c r="J6" s="164">
        <v>1</v>
      </c>
      <c r="K6" s="164" t="str">
        <f t="shared" ref="K6:K17" si="1">VLOOKUP(I6,$G$6:$H$17,2,0)</f>
        <v>Ghana</v>
      </c>
      <c r="L6" s="164">
        <f t="shared" ref="L6:P17" si="2">VLOOKUP($K6,$A$6:$F$17,L$4,0)</f>
        <v>0</v>
      </c>
      <c r="M6" s="164">
        <f t="shared" si="2"/>
        <v>0</v>
      </c>
      <c r="N6" s="164">
        <f t="shared" si="2"/>
        <v>0</v>
      </c>
      <c r="O6" s="164">
        <f t="shared" si="2"/>
        <v>0</v>
      </c>
      <c r="P6" s="164" t="str">
        <f t="shared" si="2"/>
        <v>L</v>
      </c>
      <c r="Q6" s="245" t="str">
        <f>K6</f>
        <v>Ghana</v>
      </c>
      <c r="R6" s="246"/>
      <c r="V6" s="69" t="s">
        <v>81</v>
      </c>
      <c r="W6"/>
      <c r="X6"/>
      <c r="Y6"/>
      <c r="Z6"/>
      <c r="AA6"/>
      <c r="AB6"/>
    </row>
    <row r="7" spans="1:28" ht="18.7" customHeight="1" x14ac:dyDescent="0.25">
      <c r="A7" s="141" t="str">
        <f>'Tableau Résultats'!FF19</f>
        <v>Qatar</v>
      </c>
      <c r="B7" s="141" t="s">
        <v>65</v>
      </c>
      <c r="C7" s="141">
        <f>'Tableau Résultats'!FG19</f>
        <v>0</v>
      </c>
      <c r="D7" s="141">
        <f>'Tableau Résultats'!FH19</f>
        <v>0</v>
      </c>
      <c r="E7" s="141">
        <f>'Tableau Résultats'!FI19</f>
        <v>0</v>
      </c>
      <c r="F7" s="141">
        <f>'Tableau Résultats'!FJ19</f>
        <v>0</v>
      </c>
      <c r="G7" s="113">
        <f>C7+(0.5+F7/100)+D7/100000+2/10000000</f>
        <v>0.50000020000000001</v>
      </c>
      <c r="H7" s="113" t="str">
        <f t="shared" si="0"/>
        <v>Qatar</v>
      </c>
      <c r="I7" s="113">
        <f>LARGE($G$6:$G$17,2)</f>
        <v>0.50000109999999998</v>
      </c>
      <c r="J7" s="164">
        <v>2</v>
      </c>
      <c r="K7" s="164" t="str">
        <f t="shared" si="1"/>
        <v>Ouzbékistan</v>
      </c>
      <c r="L7" s="164">
        <f t="shared" si="2"/>
        <v>0</v>
      </c>
      <c r="M7" s="164">
        <f t="shared" si="2"/>
        <v>0</v>
      </c>
      <c r="N7" s="164">
        <f t="shared" si="2"/>
        <v>0</v>
      </c>
      <c r="O7" s="164">
        <f t="shared" si="2"/>
        <v>0</v>
      </c>
      <c r="P7" s="164" t="str">
        <f t="shared" si="2"/>
        <v>K</v>
      </c>
      <c r="Q7" s="247" t="str">
        <f t="shared" ref="Q7:Q11" si="3">K7</f>
        <v>Ouzbékistan</v>
      </c>
      <c r="R7" s="247"/>
      <c r="V7" s="188" t="s">
        <v>102</v>
      </c>
      <c r="W7" s="188"/>
      <c r="X7" s="188"/>
      <c r="Y7" s="188"/>
      <c r="Z7" s="188"/>
      <c r="AA7" s="188"/>
      <c r="AB7" s="188"/>
    </row>
    <row r="8" spans="1:28" ht="18.7" customHeight="1" x14ac:dyDescent="0.2">
      <c r="A8" s="141" t="str">
        <f>'Tableau Résultats'!FF25</f>
        <v>Haïti</v>
      </c>
      <c r="B8" s="141" t="s">
        <v>66</v>
      </c>
      <c r="C8" s="141">
        <f>'Tableau Résultats'!FG25</f>
        <v>0</v>
      </c>
      <c r="D8" s="141">
        <f>'Tableau Résultats'!FH25</f>
        <v>0</v>
      </c>
      <c r="E8" s="141">
        <f>'Tableau Résultats'!FI25</f>
        <v>0</v>
      </c>
      <c r="F8" s="141">
        <f>'Tableau Résultats'!FJ25</f>
        <v>0</v>
      </c>
      <c r="G8" s="113">
        <f>C8+(0.5+F8/100)+D8/100000+3/10000000</f>
        <v>0.50000029999999995</v>
      </c>
      <c r="H8" s="113" t="str">
        <f t="shared" si="0"/>
        <v>Haïti</v>
      </c>
      <c r="I8" s="113">
        <f>LARGE($G$6:$G$17,3)</f>
        <v>0.50000100000000003</v>
      </c>
      <c r="J8" s="164">
        <v>3</v>
      </c>
      <c r="K8" s="164" t="str">
        <f t="shared" si="1"/>
        <v>Autriche</v>
      </c>
      <c r="L8" s="164">
        <f t="shared" si="2"/>
        <v>0</v>
      </c>
      <c r="M8" s="164">
        <f t="shared" si="2"/>
        <v>0</v>
      </c>
      <c r="N8" s="164">
        <f t="shared" si="2"/>
        <v>0</v>
      </c>
      <c r="O8" s="164">
        <f t="shared" si="2"/>
        <v>0</v>
      </c>
      <c r="P8" s="164" t="str">
        <f t="shared" si="2"/>
        <v>J</v>
      </c>
      <c r="Q8" s="247" t="str">
        <f t="shared" si="3"/>
        <v>Autriche</v>
      </c>
      <c r="R8" s="247"/>
    </row>
    <row r="9" spans="1:28" ht="18.7" customHeight="1" x14ac:dyDescent="0.2">
      <c r="A9" s="141" t="str">
        <f>'Tableau Résultats'!FF31</f>
        <v>Australie</v>
      </c>
      <c r="B9" s="141" t="s">
        <v>67</v>
      </c>
      <c r="C9" s="141">
        <f>'Tableau Résultats'!FG31</f>
        <v>0</v>
      </c>
      <c r="D9" s="141">
        <f>'Tableau Résultats'!FH31</f>
        <v>0</v>
      </c>
      <c r="E9" s="141">
        <f>'Tableau Résultats'!FI31</f>
        <v>0</v>
      </c>
      <c r="F9" s="141">
        <f>'Tableau Résultats'!FJ31</f>
        <v>0</v>
      </c>
      <c r="G9" s="113">
        <f>C9+(0.5+F9/100)+D9/100000+4/10000000</f>
        <v>0.50000040000000001</v>
      </c>
      <c r="H9" s="113" t="str">
        <f t="shared" si="0"/>
        <v>Australie</v>
      </c>
      <c r="I9" s="113">
        <f>LARGE($G$6:$G$17,4)</f>
        <v>0.50000089999999997</v>
      </c>
      <c r="J9" s="164">
        <v>4</v>
      </c>
      <c r="K9" s="164" t="str">
        <f t="shared" si="1"/>
        <v>Irak</v>
      </c>
      <c r="L9" s="164">
        <f t="shared" si="2"/>
        <v>0</v>
      </c>
      <c r="M9" s="164">
        <f t="shared" si="2"/>
        <v>0</v>
      </c>
      <c r="N9" s="164">
        <f t="shared" si="2"/>
        <v>0</v>
      </c>
      <c r="O9" s="164">
        <f t="shared" si="2"/>
        <v>0</v>
      </c>
      <c r="P9" s="164" t="str">
        <f t="shared" si="2"/>
        <v>I</v>
      </c>
      <c r="Q9" s="247" t="str">
        <f t="shared" si="3"/>
        <v>Irak</v>
      </c>
      <c r="R9" s="247"/>
      <c r="V9" s="243" t="s">
        <v>281</v>
      </c>
      <c r="W9" s="243"/>
      <c r="X9" s="243"/>
      <c r="Y9" s="243"/>
      <c r="Z9" s="243"/>
      <c r="AA9" s="243"/>
      <c r="AB9" s="243"/>
    </row>
    <row r="10" spans="1:28" ht="18.7" customHeight="1" x14ac:dyDescent="0.2">
      <c r="A10" s="141" t="str">
        <f>'Tableau Résultats'!FF37</f>
        <v>Côte d'Ivoire</v>
      </c>
      <c r="B10" s="141" t="s">
        <v>68</v>
      </c>
      <c r="C10" s="141">
        <f>'Tableau Résultats'!FG37</f>
        <v>0</v>
      </c>
      <c r="D10" s="141">
        <f>'Tableau Résultats'!FH37</f>
        <v>0</v>
      </c>
      <c r="E10" s="141">
        <f>'Tableau Résultats'!FI37</f>
        <v>0</v>
      </c>
      <c r="F10" s="141">
        <f>'Tableau Résultats'!FJ37</f>
        <v>0</v>
      </c>
      <c r="G10" s="113">
        <f>C10+(0.5+F10/100)+D10/100000+5/10000000</f>
        <v>0.50000049999999996</v>
      </c>
      <c r="H10" s="113" t="str">
        <f t="shared" si="0"/>
        <v>Côte d'Ivoire</v>
      </c>
      <c r="I10" s="113">
        <f>LARGE($G$6:$G$17,5)</f>
        <v>0.50000080000000002</v>
      </c>
      <c r="J10" s="164">
        <v>5</v>
      </c>
      <c r="K10" s="164" t="str">
        <f t="shared" si="1"/>
        <v>Arabie Saoudite</v>
      </c>
      <c r="L10" s="164">
        <f t="shared" si="2"/>
        <v>0</v>
      </c>
      <c r="M10" s="164">
        <f t="shared" si="2"/>
        <v>0</v>
      </c>
      <c r="N10" s="164">
        <f t="shared" si="2"/>
        <v>0</v>
      </c>
      <c r="O10" s="164">
        <f t="shared" si="2"/>
        <v>0</v>
      </c>
      <c r="P10" s="164" t="str">
        <f t="shared" si="2"/>
        <v>H</v>
      </c>
      <c r="Q10" s="247" t="str">
        <f t="shared" si="3"/>
        <v>Arabie Saoudite</v>
      </c>
      <c r="R10" s="247"/>
      <c r="V10" s="243"/>
      <c r="W10" s="243"/>
      <c r="X10" s="243"/>
      <c r="Y10" s="243"/>
      <c r="Z10" s="243"/>
      <c r="AA10" s="243"/>
      <c r="AB10" s="243"/>
    </row>
    <row r="11" spans="1:28" ht="18.7" customHeight="1" x14ac:dyDescent="0.2">
      <c r="A11" s="141" t="str">
        <f>'Tableau Résultats'!FF43</f>
        <v>Suède</v>
      </c>
      <c r="B11" s="141" t="s">
        <v>69</v>
      </c>
      <c r="C11" s="141">
        <f>'Tableau Résultats'!FG43</f>
        <v>0</v>
      </c>
      <c r="D11" s="141">
        <f>'Tableau Résultats'!FH43</f>
        <v>0</v>
      </c>
      <c r="E11" s="141">
        <f>'Tableau Résultats'!FI43</f>
        <v>0</v>
      </c>
      <c r="F11" s="141">
        <f>'Tableau Résultats'!FJ43</f>
        <v>0</v>
      </c>
      <c r="G11" s="113">
        <f>C11+(0.5+F11/100)+D11/100000+6/10000000</f>
        <v>0.50000060000000002</v>
      </c>
      <c r="H11" s="113" t="str">
        <f t="shared" si="0"/>
        <v>Suède</v>
      </c>
      <c r="I11" s="113">
        <f>LARGE($G$6:$G$17,6)</f>
        <v>0.50000069999999996</v>
      </c>
      <c r="J11" s="164">
        <v>6</v>
      </c>
      <c r="K11" s="164" t="str">
        <f t="shared" si="1"/>
        <v>Iran</v>
      </c>
      <c r="L11" s="164">
        <f t="shared" si="2"/>
        <v>0</v>
      </c>
      <c r="M11" s="164">
        <f t="shared" si="2"/>
        <v>0</v>
      </c>
      <c r="N11" s="164">
        <f t="shared" si="2"/>
        <v>0</v>
      </c>
      <c r="O11" s="164">
        <f t="shared" si="2"/>
        <v>0</v>
      </c>
      <c r="P11" s="164" t="str">
        <f t="shared" si="2"/>
        <v>G</v>
      </c>
      <c r="Q11" s="247" t="str">
        <f t="shared" si="3"/>
        <v>Iran</v>
      </c>
      <c r="R11" s="247"/>
      <c r="V11" s="243"/>
      <c r="W11" s="243"/>
      <c r="X11" s="243"/>
      <c r="Y11" s="243"/>
      <c r="Z11" s="243"/>
      <c r="AA11" s="243"/>
      <c r="AB11" s="243"/>
    </row>
    <row r="12" spans="1:28" ht="18.7" customHeight="1" x14ac:dyDescent="0.2">
      <c r="A12" s="141" t="str">
        <f>'Tableau Résultats'!FF49</f>
        <v>Iran</v>
      </c>
      <c r="B12" s="141" t="s">
        <v>104</v>
      </c>
      <c r="C12" s="141">
        <f>'Tableau Résultats'!FG49</f>
        <v>0</v>
      </c>
      <c r="D12" s="141">
        <f>'Tableau Résultats'!FH49</f>
        <v>0</v>
      </c>
      <c r="E12" s="141">
        <f>'Tableau Résultats'!FI49</f>
        <v>0</v>
      </c>
      <c r="F12" s="141">
        <f>'Tableau Résultats'!FJ49</f>
        <v>0</v>
      </c>
      <c r="G12" s="113">
        <f>C12+(0.5+F12/100)+D12/100000+7/10000000</f>
        <v>0.50000069999999996</v>
      </c>
      <c r="H12" s="113" t="str">
        <f t="shared" ref="H12:H17" si="4">A12</f>
        <v>Iran</v>
      </c>
      <c r="I12" s="113">
        <f>LARGE($G$6:$G$17,7)</f>
        <v>0.50000060000000002</v>
      </c>
      <c r="J12" s="164">
        <v>7</v>
      </c>
      <c r="K12" s="164" t="str">
        <f t="shared" si="1"/>
        <v>Suède</v>
      </c>
      <c r="L12" s="164">
        <f t="shared" si="2"/>
        <v>0</v>
      </c>
      <c r="M12" s="164">
        <f t="shared" si="2"/>
        <v>0</v>
      </c>
      <c r="N12" s="164">
        <f t="shared" si="2"/>
        <v>0</v>
      </c>
      <c r="O12" s="164">
        <f t="shared" si="2"/>
        <v>0</v>
      </c>
      <c r="P12" s="164" t="str">
        <f t="shared" si="2"/>
        <v>F</v>
      </c>
      <c r="Q12" s="245" t="str">
        <f>K12</f>
        <v>Suède</v>
      </c>
      <c r="R12" s="246"/>
      <c r="V12" s="243"/>
      <c r="W12" s="243"/>
      <c r="X12" s="243"/>
      <c r="Y12" s="243"/>
      <c r="Z12" s="243"/>
      <c r="AA12" s="243"/>
      <c r="AB12" s="243"/>
    </row>
    <row r="13" spans="1:28" ht="18.7" customHeight="1" x14ac:dyDescent="0.2">
      <c r="A13" s="141" t="str">
        <f>'Tableau Résultats'!FF55</f>
        <v>Arabie Saoudite</v>
      </c>
      <c r="B13" s="141" t="s">
        <v>105</v>
      </c>
      <c r="C13" s="141">
        <f>'Tableau Résultats'!FG55</f>
        <v>0</v>
      </c>
      <c r="D13" s="141">
        <f>'Tableau Résultats'!FH55</f>
        <v>0</v>
      </c>
      <c r="E13" s="141">
        <f>'Tableau Résultats'!FI55</f>
        <v>0</v>
      </c>
      <c r="F13" s="141">
        <f>'Tableau Résultats'!FJ55</f>
        <v>0</v>
      </c>
      <c r="G13" s="113">
        <f>C13+(0.5+F13/100)+D13/100000+8/10000000</f>
        <v>0.50000080000000002</v>
      </c>
      <c r="H13" s="113" t="str">
        <f t="shared" si="4"/>
        <v>Arabie Saoudite</v>
      </c>
      <c r="I13" s="113">
        <f>LARGE($G$6:$G$17,8)</f>
        <v>0.50000049999999996</v>
      </c>
      <c r="J13" s="164">
        <v>8</v>
      </c>
      <c r="K13" s="164" t="str">
        <f t="shared" si="1"/>
        <v>Côte d'Ivoire</v>
      </c>
      <c r="L13" s="164">
        <f t="shared" si="2"/>
        <v>0</v>
      </c>
      <c r="M13" s="164">
        <f t="shared" si="2"/>
        <v>0</v>
      </c>
      <c r="N13" s="164">
        <f t="shared" si="2"/>
        <v>0</v>
      </c>
      <c r="O13" s="164">
        <f t="shared" si="2"/>
        <v>0</v>
      </c>
      <c r="P13" s="164" t="str">
        <f t="shared" si="2"/>
        <v>E</v>
      </c>
      <c r="Q13" s="247" t="str">
        <f t="shared" ref="Q13:Q17" si="5">K13</f>
        <v>Côte d'Ivoire</v>
      </c>
      <c r="R13" s="247"/>
    </row>
    <row r="14" spans="1:28" ht="18.7" customHeight="1" x14ac:dyDescent="0.2">
      <c r="A14" s="141" t="str">
        <f>'Tableau Résultats'!FF61</f>
        <v>Irak</v>
      </c>
      <c r="B14" s="141" t="s">
        <v>106</v>
      </c>
      <c r="C14" s="141">
        <f>'Tableau Résultats'!FG61</f>
        <v>0</v>
      </c>
      <c r="D14" s="141">
        <f>'Tableau Résultats'!FH61</f>
        <v>0</v>
      </c>
      <c r="E14" s="141">
        <f>'Tableau Résultats'!FI61</f>
        <v>0</v>
      </c>
      <c r="F14" s="141">
        <f>'Tableau Résultats'!FJ61</f>
        <v>0</v>
      </c>
      <c r="G14" s="113">
        <f>C14+(0.5+F14/100)+D14/100000+9/10000000</f>
        <v>0.50000089999999997</v>
      </c>
      <c r="H14" s="113" t="str">
        <f t="shared" si="4"/>
        <v>Irak</v>
      </c>
      <c r="I14" s="113">
        <f>LARGE($G$6:$G$17,9)</f>
        <v>0.50000040000000001</v>
      </c>
      <c r="J14" s="141">
        <v>9</v>
      </c>
      <c r="K14" s="141" t="str">
        <f t="shared" si="1"/>
        <v>Australie</v>
      </c>
      <c r="L14" s="141">
        <f t="shared" si="2"/>
        <v>0</v>
      </c>
      <c r="M14" s="141">
        <f t="shared" si="2"/>
        <v>0</v>
      </c>
      <c r="N14" s="141">
        <f t="shared" si="2"/>
        <v>0</v>
      </c>
      <c r="O14" s="141">
        <f t="shared" si="2"/>
        <v>0</v>
      </c>
      <c r="P14" s="141" t="str">
        <f t="shared" si="2"/>
        <v>D</v>
      </c>
      <c r="Q14" s="244" t="str">
        <f t="shared" si="5"/>
        <v>Australie</v>
      </c>
      <c r="R14" s="244"/>
    </row>
    <row r="15" spans="1:28" ht="18.7" customHeight="1" x14ac:dyDescent="0.2">
      <c r="A15" s="141" t="str">
        <f>'Tableau Résultats'!FF67</f>
        <v>Autriche</v>
      </c>
      <c r="B15" s="141" t="s">
        <v>107</v>
      </c>
      <c r="C15" s="141">
        <f>'Tableau Résultats'!FG67</f>
        <v>0</v>
      </c>
      <c r="D15" s="141">
        <f>'Tableau Résultats'!FH67</f>
        <v>0</v>
      </c>
      <c r="E15" s="141">
        <f>'Tableau Résultats'!FI67</f>
        <v>0</v>
      </c>
      <c r="F15" s="141">
        <f>'Tableau Résultats'!FJ67</f>
        <v>0</v>
      </c>
      <c r="G15" s="113">
        <f>C15+(0.5+F15/100)+D15/100000+10/10000000</f>
        <v>0.50000100000000003</v>
      </c>
      <c r="H15" s="113" t="str">
        <f t="shared" si="4"/>
        <v>Autriche</v>
      </c>
      <c r="I15" s="113">
        <f>LARGE($G$6:$G$17,10)</f>
        <v>0.50000029999999995</v>
      </c>
      <c r="J15" s="141">
        <v>10</v>
      </c>
      <c r="K15" s="141" t="str">
        <f t="shared" si="1"/>
        <v>Haïti</v>
      </c>
      <c r="L15" s="141">
        <f t="shared" si="2"/>
        <v>0</v>
      </c>
      <c r="M15" s="141">
        <f t="shared" si="2"/>
        <v>0</v>
      </c>
      <c r="N15" s="141">
        <f t="shared" si="2"/>
        <v>0</v>
      </c>
      <c r="O15" s="141">
        <f t="shared" si="2"/>
        <v>0</v>
      </c>
      <c r="P15" s="141" t="str">
        <f t="shared" si="2"/>
        <v>C</v>
      </c>
      <c r="Q15" s="244" t="str">
        <f t="shared" si="5"/>
        <v>Haïti</v>
      </c>
      <c r="R15" s="244"/>
    </row>
    <row r="16" spans="1:28" ht="18.7" customHeight="1" x14ac:dyDescent="0.2">
      <c r="A16" s="141" t="str">
        <f>'Tableau Résultats'!FF73</f>
        <v>Ouzbékistan</v>
      </c>
      <c r="B16" s="141" t="s">
        <v>108</v>
      </c>
      <c r="C16" s="141">
        <f>'Tableau Résultats'!FG73</f>
        <v>0</v>
      </c>
      <c r="D16" s="141">
        <f>'Tableau Résultats'!FH73</f>
        <v>0</v>
      </c>
      <c r="E16" s="141">
        <f>'Tableau Résultats'!FI73</f>
        <v>0</v>
      </c>
      <c r="F16" s="141">
        <f>'Tableau Résultats'!FJ73</f>
        <v>0</v>
      </c>
      <c r="G16" s="113">
        <f>C16+(0.5+F16/100)+D16/100000+11/10000000</f>
        <v>0.50000109999999998</v>
      </c>
      <c r="H16" s="113" t="str">
        <f t="shared" si="4"/>
        <v>Ouzbékistan</v>
      </c>
      <c r="I16" s="113">
        <f>LARGE($G$6:$G$17,11)</f>
        <v>0.50000020000000001</v>
      </c>
      <c r="J16" s="141">
        <v>11</v>
      </c>
      <c r="K16" s="141" t="str">
        <f t="shared" si="1"/>
        <v>Qatar</v>
      </c>
      <c r="L16" s="141">
        <f t="shared" si="2"/>
        <v>0</v>
      </c>
      <c r="M16" s="141">
        <f t="shared" si="2"/>
        <v>0</v>
      </c>
      <c r="N16" s="141">
        <f t="shared" si="2"/>
        <v>0</v>
      </c>
      <c r="O16" s="141">
        <f t="shared" si="2"/>
        <v>0</v>
      </c>
      <c r="P16" s="141" t="str">
        <f t="shared" si="2"/>
        <v>B</v>
      </c>
      <c r="Q16" s="244" t="str">
        <f t="shared" si="5"/>
        <v>Qatar</v>
      </c>
      <c r="R16" s="244"/>
    </row>
    <row r="17" spans="1:39" ht="18.7" customHeight="1" x14ac:dyDescent="0.2">
      <c r="A17" s="141" t="str">
        <f>'Tableau Résultats'!FF79</f>
        <v>Ghana</v>
      </c>
      <c r="B17" s="141" t="s">
        <v>109</v>
      </c>
      <c r="C17" s="141">
        <f>'Tableau Résultats'!FG79</f>
        <v>0</v>
      </c>
      <c r="D17" s="141">
        <f>'Tableau Résultats'!FH79</f>
        <v>0</v>
      </c>
      <c r="E17" s="141">
        <f>'Tableau Résultats'!FI79</f>
        <v>0</v>
      </c>
      <c r="F17" s="141">
        <f>'Tableau Résultats'!FJ79</f>
        <v>0</v>
      </c>
      <c r="G17" s="113">
        <f>C17+(0.5+F17/100)+D17/100000+12/10000000</f>
        <v>0.50000120000000003</v>
      </c>
      <c r="H17" s="113" t="str">
        <f t="shared" si="4"/>
        <v>Ghana</v>
      </c>
      <c r="I17" s="113">
        <f>LARGE($G$6:$G$17,12)</f>
        <v>0.50000009999999995</v>
      </c>
      <c r="J17" s="141">
        <v>12</v>
      </c>
      <c r="K17" s="141" t="str">
        <f t="shared" si="1"/>
        <v>Tchéquie</v>
      </c>
      <c r="L17" s="141">
        <f t="shared" si="2"/>
        <v>0</v>
      </c>
      <c r="M17" s="141">
        <f t="shared" si="2"/>
        <v>0</v>
      </c>
      <c r="N17" s="141">
        <f t="shared" si="2"/>
        <v>0</v>
      </c>
      <c r="O17" s="141">
        <f t="shared" si="2"/>
        <v>0</v>
      </c>
      <c r="P17" s="141" t="str">
        <f t="shared" si="2"/>
        <v>A</v>
      </c>
      <c r="Q17" s="244" t="str">
        <f t="shared" si="5"/>
        <v>Tchéquie</v>
      </c>
      <c r="R17" s="244"/>
    </row>
    <row r="19" spans="1:39" ht="22.15" customHeight="1" x14ac:dyDescent="0.25">
      <c r="AG19" s="135" t="s">
        <v>89</v>
      </c>
      <c r="AH19" s="31" t="str">
        <f>P6&amp;P7&amp;P8&amp;P9&amp;P10&amp;P11&amp;P12&amp;P13</f>
        <v>LKJIHGFE</v>
      </c>
    </row>
    <row r="20" spans="1:39" ht="8.5" customHeight="1" x14ac:dyDescent="0.2"/>
    <row r="21" spans="1:39" ht="15.25" x14ac:dyDescent="0.25">
      <c r="AM21" s="154" t="s">
        <v>99</v>
      </c>
    </row>
    <row r="22" spans="1:39" ht="15.25" hidden="1" x14ac:dyDescent="0.25">
      <c r="K22" s="155" t="s">
        <v>88</v>
      </c>
      <c r="L22" s="151" t="s">
        <v>90</v>
      </c>
      <c r="M22" s="148"/>
      <c r="N22" s="148"/>
      <c r="O22" s="148"/>
      <c r="P22" s="148"/>
      <c r="Q22" s="148"/>
      <c r="R22" s="168"/>
      <c r="S22" s="168"/>
      <c r="T22" s="168"/>
      <c r="U22" s="168"/>
      <c r="V22" s="168"/>
      <c r="W22" s="169"/>
      <c r="X22" s="165" t="s">
        <v>91</v>
      </c>
      <c r="Y22" s="166"/>
      <c r="Z22" s="166"/>
      <c r="AA22" s="166"/>
      <c r="AB22" s="166"/>
      <c r="AC22" s="166"/>
      <c r="AD22" s="166"/>
      <c r="AE22" s="167"/>
      <c r="AG22" s="31" t="s">
        <v>97</v>
      </c>
      <c r="AM22" s="152"/>
    </row>
    <row r="23" spans="1:39" ht="14.55" hidden="1" x14ac:dyDescent="0.25">
      <c r="L23" s="149"/>
      <c r="M23" s="150"/>
      <c r="N23" s="150"/>
      <c r="O23" s="156" t="s">
        <v>100</v>
      </c>
      <c r="P23" s="150"/>
      <c r="Q23" s="150"/>
      <c r="R23" s="170"/>
      <c r="S23" s="170"/>
      <c r="T23" s="170"/>
      <c r="U23" s="170"/>
      <c r="V23" s="170"/>
      <c r="W23" s="171"/>
      <c r="X23" s="109" t="s">
        <v>96</v>
      </c>
      <c r="Y23" s="109" t="s">
        <v>177</v>
      </c>
      <c r="Z23" s="109" t="s">
        <v>95</v>
      </c>
      <c r="AA23" s="109" t="s">
        <v>178</v>
      </c>
      <c r="AB23" s="109" t="s">
        <v>179</v>
      </c>
      <c r="AC23" s="109" t="s">
        <v>180</v>
      </c>
      <c r="AD23" s="109" t="s">
        <v>93</v>
      </c>
      <c r="AE23" s="109" t="s">
        <v>181</v>
      </c>
      <c r="AG23" s="109" t="s">
        <v>56</v>
      </c>
      <c r="AH23" s="109" t="s">
        <v>65</v>
      </c>
      <c r="AI23" s="109" t="s">
        <v>66</v>
      </c>
      <c r="AJ23" s="109" t="s">
        <v>67</v>
      </c>
      <c r="AK23" s="109" t="s">
        <v>68</v>
      </c>
      <c r="AL23" s="109" t="s">
        <v>69</v>
      </c>
      <c r="AM23" s="152"/>
    </row>
    <row r="24" spans="1:39" ht="14.55" hidden="1" x14ac:dyDescent="0.25">
      <c r="L24" s="145" t="s">
        <v>56</v>
      </c>
      <c r="M24" s="145" t="s">
        <v>65</v>
      </c>
      <c r="N24" s="145" t="s">
        <v>66</v>
      </c>
      <c r="O24" s="145" t="s">
        <v>67</v>
      </c>
      <c r="P24" s="145" t="s">
        <v>98</v>
      </c>
      <c r="Q24" s="145" t="s">
        <v>69</v>
      </c>
      <c r="R24" s="145" t="s">
        <v>98</v>
      </c>
      <c r="S24" s="145" t="s">
        <v>98</v>
      </c>
      <c r="T24" s="145" t="s">
        <v>98</v>
      </c>
      <c r="U24" s="145" t="s">
        <v>98</v>
      </c>
      <c r="V24" s="145" t="s">
        <v>98</v>
      </c>
      <c r="W24" s="145" t="s">
        <v>98</v>
      </c>
      <c r="X24" s="109"/>
      <c r="Y24" s="109"/>
      <c r="Z24" s="109"/>
      <c r="AA24" s="109"/>
      <c r="AB24" s="109"/>
      <c r="AC24" s="109"/>
      <c r="AD24" s="109"/>
      <c r="AE24" s="109" t="s">
        <v>66</v>
      </c>
      <c r="AG24" s="145" t="str">
        <f t="shared" ref="AG24:AL31" si="6">IF(ISNUMBER(SEARCH(L24,$AH$19)),"OUI","NON")</f>
        <v>NON</v>
      </c>
      <c r="AH24" s="145" t="str">
        <f t="shared" si="6"/>
        <v>NON</v>
      </c>
      <c r="AI24" s="145" t="str">
        <f t="shared" si="6"/>
        <v>NON</v>
      </c>
      <c r="AJ24" s="145" t="str">
        <f t="shared" si="6"/>
        <v>NON</v>
      </c>
      <c r="AK24" s="145" t="str">
        <f t="shared" si="6"/>
        <v>NON</v>
      </c>
      <c r="AL24" s="145" t="str">
        <f t="shared" si="6"/>
        <v>OUI</v>
      </c>
      <c r="AM24" s="153" t="str">
        <f>IF(COUNTIF(AG24:AL24,"OUI")=4,"COMBINAISON RETENUE","non")</f>
        <v>non</v>
      </c>
    </row>
    <row r="25" spans="1:39" ht="14.55" hidden="1" x14ac:dyDescent="0.25">
      <c r="L25" s="145" t="s">
        <v>98</v>
      </c>
      <c r="M25" s="145" t="s">
        <v>98</v>
      </c>
      <c r="N25" s="145" t="s">
        <v>66</v>
      </c>
      <c r="O25" s="145" t="s">
        <v>67</v>
      </c>
      <c r="P25" s="145" t="s">
        <v>98</v>
      </c>
      <c r="Q25" s="145" t="s">
        <v>69</v>
      </c>
      <c r="R25" s="145" t="s">
        <v>104</v>
      </c>
      <c r="S25" s="145" t="s">
        <v>105</v>
      </c>
      <c r="T25" s="145" t="s">
        <v>98</v>
      </c>
      <c r="U25" s="145" t="s">
        <v>98</v>
      </c>
      <c r="V25" s="145" t="s">
        <v>98</v>
      </c>
      <c r="W25" s="145" t="s">
        <v>98</v>
      </c>
      <c r="X25" s="109"/>
      <c r="Y25" s="109"/>
      <c r="Z25" s="109"/>
      <c r="AA25" s="109"/>
      <c r="AB25" s="109"/>
      <c r="AC25" s="109"/>
      <c r="AD25" s="109"/>
      <c r="AE25" s="109" t="s">
        <v>66</v>
      </c>
      <c r="AG25" s="145" t="str">
        <f t="shared" si="6"/>
        <v>NON</v>
      </c>
      <c r="AH25" s="145" t="str">
        <f t="shared" si="6"/>
        <v>NON</v>
      </c>
      <c r="AI25" s="145" t="str">
        <f t="shared" si="6"/>
        <v>NON</v>
      </c>
      <c r="AJ25" s="145" t="str">
        <f t="shared" si="6"/>
        <v>NON</v>
      </c>
      <c r="AK25" s="145" t="str">
        <f t="shared" si="6"/>
        <v>NON</v>
      </c>
      <c r="AL25" s="145" t="str">
        <f t="shared" si="6"/>
        <v>OUI</v>
      </c>
      <c r="AM25" s="153" t="str">
        <f t="shared" ref="AM25:AM31" si="7">IF(COUNTIF(AG25:AL25,"OUI")=4,"COMBINAISON RETENUE","non")</f>
        <v>non</v>
      </c>
    </row>
    <row r="26" spans="1:39" ht="14.55" hidden="1" x14ac:dyDescent="0.25">
      <c r="L26" s="145" t="s">
        <v>98</v>
      </c>
      <c r="M26" s="145" t="s">
        <v>65</v>
      </c>
      <c r="N26" s="145" t="s">
        <v>98</v>
      </c>
      <c r="O26" s="145" t="s">
        <v>98</v>
      </c>
      <c r="P26" s="145" t="s">
        <v>68</v>
      </c>
      <c r="Q26" s="145" t="s">
        <v>69</v>
      </c>
      <c r="R26" s="145" t="s">
        <v>98</v>
      </c>
      <c r="S26" s="145" t="s">
        <v>98</v>
      </c>
      <c r="T26" s="145" t="s">
        <v>106</v>
      </c>
      <c r="U26" s="145" t="s">
        <v>107</v>
      </c>
      <c r="V26" s="145" t="s">
        <v>98</v>
      </c>
      <c r="W26" s="145" t="s">
        <v>98</v>
      </c>
      <c r="X26" s="109"/>
      <c r="Y26" s="109"/>
      <c r="Z26" s="109"/>
      <c r="AA26" s="109"/>
      <c r="AB26" s="109"/>
      <c r="AC26" s="109"/>
      <c r="AD26" s="109"/>
      <c r="AE26" s="109" t="s">
        <v>66</v>
      </c>
      <c r="AG26" s="145" t="str">
        <f t="shared" si="6"/>
        <v>NON</v>
      </c>
      <c r="AH26" s="145" t="str">
        <f t="shared" si="6"/>
        <v>NON</v>
      </c>
      <c r="AI26" s="145" t="str">
        <f t="shared" si="6"/>
        <v>NON</v>
      </c>
      <c r="AJ26" s="145" t="str">
        <f t="shared" si="6"/>
        <v>NON</v>
      </c>
      <c r="AK26" s="145" t="str">
        <f t="shared" si="6"/>
        <v>OUI</v>
      </c>
      <c r="AL26" s="145" t="str">
        <f t="shared" si="6"/>
        <v>OUI</v>
      </c>
      <c r="AM26" s="153" t="str">
        <f t="shared" si="7"/>
        <v>non</v>
      </c>
    </row>
    <row r="27" spans="1:39" ht="14.55" hidden="1" x14ac:dyDescent="0.25">
      <c r="L27" s="145" t="s">
        <v>56</v>
      </c>
      <c r="M27" s="145" t="s">
        <v>98</v>
      </c>
      <c r="N27" s="145" t="s">
        <v>98</v>
      </c>
      <c r="O27" s="145" t="s">
        <v>98</v>
      </c>
      <c r="P27" s="145" t="s">
        <v>68</v>
      </c>
      <c r="Q27" s="145" t="s">
        <v>98</v>
      </c>
      <c r="R27" s="145" t="s">
        <v>98</v>
      </c>
      <c r="S27" s="145" t="s">
        <v>105</v>
      </c>
      <c r="T27" s="145" t="s">
        <v>106</v>
      </c>
      <c r="U27" s="145" t="s">
        <v>107</v>
      </c>
      <c r="V27" s="145" t="s">
        <v>98</v>
      </c>
      <c r="W27" s="145" t="s">
        <v>98</v>
      </c>
      <c r="X27" s="109"/>
      <c r="Y27" s="109"/>
      <c r="Z27" s="109"/>
      <c r="AA27" s="109"/>
      <c r="AB27" s="109"/>
      <c r="AC27" s="109"/>
      <c r="AD27" s="109"/>
      <c r="AE27" s="109" t="s">
        <v>65</v>
      </c>
      <c r="AG27" s="145" t="str">
        <f t="shared" si="6"/>
        <v>NON</v>
      </c>
      <c r="AH27" s="145" t="str">
        <f t="shared" si="6"/>
        <v>NON</v>
      </c>
      <c r="AI27" s="145" t="str">
        <f t="shared" si="6"/>
        <v>NON</v>
      </c>
      <c r="AJ27" s="145" t="str">
        <f t="shared" si="6"/>
        <v>NON</v>
      </c>
      <c r="AK27" s="145" t="str">
        <f t="shared" si="6"/>
        <v>OUI</v>
      </c>
      <c r="AL27" s="145" t="str">
        <f t="shared" si="6"/>
        <v>NON</v>
      </c>
      <c r="AM27" s="153" t="str">
        <f t="shared" si="7"/>
        <v>non</v>
      </c>
    </row>
    <row r="28" spans="1:39" ht="14.55" hidden="1" x14ac:dyDescent="0.25">
      <c r="L28" s="145" t="s">
        <v>98</v>
      </c>
      <c r="M28" s="145" t="s">
        <v>98</v>
      </c>
      <c r="N28" s="145" t="s">
        <v>66</v>
      </c>
      <c r="O28" s="145" t="s">
        <v>98</v>
      </c>
      <c r="P28" s="145" t="s">
        <v>68</v>
      </c>
      <c r="Q28" s="145" t="s">
        <v>69</v>
      </c>
      <c r="R28" s="145" t="s">
        <v>98</v>
      </c>
      <c r="S28" s="145" t="s">
        <v>105</v>
      </c>
      <c r="T28" s="145" t="s">
        <v>106</v>
      </c>
      <c r="U28" s="145" t="s">
        <v>98</v>
      </c>
      <c r="V28" s="145" t="s">
        <v>98</v>
      </c>
      <c r="W28" s="145" t="s">
        <v>98</v>
      </c>
      <c r="X28" s="109"/>
      <c r="Y28" s="109"/>
      <c r="Z28" s="109"/>
      <c r="AA28" s="109"/>
      <c r="AB28" s="109"/>
      <c r="AC28" s="109"/>
      <c r="AD28" s="109"/>
      <c r="AE28" s="109" t="s">
        <v>65</v>
      </c>
      <c r="AG28" s="145" t="str">
        <f t="shared" si="6"/>
        <v>NON</v>
      </c>
      <c r="AH28" s="145" t="str">
        <f t="shared" si="6"/>
        <v>NON</v>
      </c>
      <c r="AI28" s="145" t="str">
        <f t="shared" si="6"/>
        <v>NON</v>
      </c>
      <c r="AJ28" s="145" t="str">
        <f t="shared" si="6"/>
        <v>NON</v>
      </c>
      <c r="AK28" s="145" t="str">
        <f t="shared" si="6"/>
        <v>OUI</v>
      </c>
      <c r="AL28" s="145" t="str">
        <f t="shared" si="6"/>
        <v>OUI</v>
      </c>
      <c r="AM28" s="153" t="str">
        <f t="shared" si="7"/>
        <v>non</v>
      </c>
    </row>
    <row r="29" spans="1:39" ht="14.55" hidden="1" x14ac:dyDescent="0.25">
      <c r="L29" s="145" t="s">
        <v>98</v>
      </c>
      <c r="M29" s="145" t="s">
        <v>98</v>
      </c>
      <c r="N29" s="145" t="s">
        <v>98</v>
      </c>
      <c r="O29" s="145" t="s">
        <v>98</v>
      </c>
      <c r="P29" s="145" t="s">
        <v>68</v>
      </c>
      <c r="Q29" s="145" t="s">
        <v>98</v>
      </c>
      <c r="R29" s="145" t="s">
        <v>98</v>
      </c>
      <c r="S29" s="145" t="s">
        <v>105</v>
      </c>
      <c r="T29" s="145" t="s">
        <v>106</v>
      </c>
      <c r="U29" s="145" t="s">
        <v>107</v>
      </c>
      <c r="V29" s="145" t="s">
        <v>108</v>
      </c>
      <c r="W29" s="145" t="s">
        <v>98</v>
      </c>
      <c r="X29" s="109"/>
      <c r="Y29" s="109"/>
      <c r="Z29" s="109"/>
      <c r="AA29" s="109"/>
      <c r="AB29" s="109"/>
      <c r="AC29" s="109"/>
      <c r="AD29" s="109"/>
      <c r="AE29" s="109" t="s">
        <v>56</v>
      </c>
      <c r="AG29" s="145" t="str">
        <f t="shared" si="6"/>
        <v>NON</v>
      </c>
      <c r="AH29" s="145" t="str">
        <f t="shared" si="6"/>
        <v>NON</v>
      </c>
      <c r="AI29" s="145" t="str">
        <f t="shared" si="6"/>
        <v>NON</v>
      </c>
      <c r="AJ29" s="145" t="str">
        <f t="shared" si="6"/>
        <v>NON</v>
      </c>
      <c r="AK29" s="145" t="str">
        <f t="shared" si="6"/>
        <v>OUI</v>
      </c>
      <c r="AL29" s="145" t="str">
        <f t="shared" si="6"/>
        <v>NON</v>
      </c>
      <c r="AM29" s="153" t="str">
        <f t="shared" si="7"/>
        <v>non</v>
      </c>
    </row>
    <row r="30" spans="1:39" ht="14.55" hidden="1" x14ac:dyDescent="0.25">
      <c r="L30" s="145" t="s">
        <v>98</v>
      </c>
      <c r="M30" s="145" t="s">
        <v>98</v>
      </c>
      <c r="N30" s="145" t="s">
        <v>98</v>
      </c>
      <c r="O30" s="145" t="s">
        <v>98</v>
      </c>
      <c r="P30" s="145" t="s">
        <v>68</v>
      </c>
      <c r="Q30" s="145" t="s">
        <v>69</v>
      </c>
      <c r="R30" s="145" t="s">
        <v>104</v>
      </c>
      <c r="S30" s="145" t="s">
        <v>98</v>
      </c>
      <c r="T30" s="145" t="s">
        <v>106</v>
      </c>
      <c r="U30" s="145" t="s">
        <v>107</v>
      </c>
      <c r="V30" s="145" t="s">
        <v>98</v>
      </c>
      <c r="W30" s="145" t="s">
        <v>98</v>
      </c>
      <c r="X30" s="109"/>
      <c r="Y30" s="109"/>
      <c r="Z30" s="109"/>
      <c r="AA30" s="109"/>
      <c r="AB30" s="109"/>
      <c r="AC30" s="109"/>
      <c r="AD30" s="109"/>
      <c r="AE30" s="109" t="s">
        <v>56</v>
      </c>
      <c r="AG30" s="145" t="str">
        <f t="shared" si="6"/>
        <v>NON</v>
      </c>
      <c r="AH30" s="145" t="str">
        <f t="shared" si="6"/>
        <v>NON</v>
      </c>
      <c r="AI30" s="145" t="str">
        <f t="shared" si="6"/>
        <v>NON</v>
      </c>
      <c r="AJ30" s="145" t="str">
        <f t="shared" si="6"/>
        <v>NON</v>
      </c>
      <c r="AK30" s="145" t="str">
        <f t="shared" si="6"/>
        <v>OUI</v>
      </c>
      <c r="AL30" s="145" t="str">
        <f t="shared" si="6"/>
        <v>OUI</v>
      </c>
      <c r="AM30" s="153" t="str">
        <f t="shared" si="7"/>
        <v>non</v>
      </c>
    </row>
    <row r="31" spans="1:39" ht="14.55" hidden="1" x14ac:dyDescent="0.25">
      <c r="L31" s="145" t="s">
        <v>98</v>
      </c>
      <c r="M31" s="145" t="s">
        <v>98</v>
      </c>
      <c r="N31" s="145" t="s">
        <v>98</v>
      </c>
      <c r="O31" s="145" t="s">
        <v>67</v>
      </c>
      <c r="P31" s="145" t="s">
        <v>68</v>
      </c>
      <c r="Q31" s="145" t="s">
        <v>98</v>
      </c>
      <c r="R31" s="145" t="s">
        <v>98</v>
      </c>
      <c r="S31" s="145" t="s">
        <v>98</v>
      </c>
      <c r="T31" s="145" t="s">
        <v>106</v>
      </c>
      <c r="U31" s="145" t="s">
        <v>107</v>
      </c>
      <c r="V31" s="145" t="s">
        <v>98</v>
      </c>
      <c r="W31" s="145" t="s">
        <v>109</v>
      </c>
      <c r="X31" s="109"/>
      <c r="Y31" s="109"/>
      <c r="Z31" s="109"/>
      <c r="AA31" s="109"/>
      <c r="AB31" s="109"/>
      <c r="AC31" s="109"/>
      <c r="AD31" s="109"/>
      <c r="AE31" s="109" t="s">
        <v>56</v>
      </c>
      <c r="AG31" s="145" t="str">
        <f t="shared" si="6"/>
        <v>NON</v>
      </c>
      <c r="AH31" s="145" t="str">
        <f t="shared" si="6"/>
        <v>NON</v>
      </c>
      <c r="AI31" s="145" t="str">
        <f t="shared" si="6"/>
        <v>NON</v>
      </c>
      <c r="AJ31" s="145" t="str">
        <f t="shared" si="6"/>
        <v>NON</v>
      </c>
      <c r="AK31" s="145" t="str">
        <f t="shared" si="6"/>
        <v>OUI</v>
      </c>
      <c r="AL31" s="145" t="str">
        <f t="shared" si="6"/>
        <v>NON</v>
      </c>
      <c r="AM31" s="153" t="str">
        <f t="shared" si="7"/>
        <v>non</v>
      </c>
    </row>
    <row r="32" spans="1:39" hidden="1" x14ac:dyDescent="0.2"/>
    <row r="33" spans="11:39" hidden="1" x14ac:dyDescent="0.2"/>
    <row r="34" spans="11:39" ht="15.25" hidden="1" x14ac:dyDescent="0.25">
      <c r="AM34" s="154" t="s">
        <v>99</v>
      </c>
    </row>
    <row r="35" spans="11:39" ht="15.25" hidden="1" x14ac:dyDescent="0.25">
      <c r="K35" s="155" t="s">
        <v>88</v>
      </c>
      <c r="L35" s="151" t="s">
        <v>90</v>
      </c>
      <c r="M35" s="148"/>
      <c r="N35" s="148"/>
      <c r="O35" s="148"/>
      <c r="P35" s="148"/>
      <c r="Q35" s="148"/>
      <c r="R35" s="168"/>
      <c r="S35" s="168"/>
      <c r="T35" s="168"/>
      <c r="U35" s="168"/>
      <c r="V35" s="168"/>
      <c r="W35" s="169"/>
      <c r="X35" s="165" t="s">
        <v>91</v>
      </c>
      <c r="Y35" s="166"/>
      <c r="Z35" s="166"/>
      <c r="AA35" s="166"/>
      <c r="AB35" s="166"/>
      <c r="AC35" s="166"/>
      <c r="AD35" s="166"/>
      <c r="AE35" s="167"/>
      <c r="AG35" s="31" t="s">
        <v>97</v>
      </c>
      <c r="AM35" s="152"/>
    </row>
    <row r="36" spans="11:39" ht="14.55" hidden="1" x14ac:dyDescent="0.25">
      <c r="L36" s="149"/>
      <c r="M36" s="150"/>
      <c r="N36" s="150"/>
      <c r="O36" s="156" t="s">
        <v>100</v>
      </c>
      <c r="P36" s="150"/>
      <c r="Q36" s="150"/>
      <c r="R36" s="170"/>
      <c r="S36" s="170"/>
      <c r="T36" s="170"/>
      <c r="U36" s="170"/>
      <c r="V36" s="170"/>
      <c r="W36" s="171"/>
      <c r="X36" s="109" t="s">
        <v>93</v>
      </c>
      <c r="Y36" s="109" t="s">
        <v>94</v>
      </c>
      <c r="Z36" s="109" t="s">
        <v>95</v>
      </c>
      <c r="AA36" s="109"/>
      <c r="AB36" s="109"/>
      <c r="AC36" s="109"/>
      <c r="AD36" s="109"/>
      <c r="AE36" s="109" t="s">
        <v>96</v>
      </c>
      <c r="AG36" s="109" t="s">
        <v>56</v>
      </c>
      <c r="AH36" s="109" t="s">
        <v>65</v>
      </c>
      <c r="AI36" s="109" t="s">
        <v>66</v>
      </c>
      <c r="AJ36" s="109" t="s">
        <v>67</v>
      </c>
      <c r="AK36" s="109" t="s">
        <v>68</v>
      </c>
      <c r="AL36" s="109" t="s">
        <v>69</v>
      </c>
      <c r="AM36" s="152"/>
    </row>
    <row r="37" spans="11:39" ht="14.55" hidden="1" x14ac:dyDescent="0.25">
      <c r="L37" s="145" t="s">
        <v>56</v>
      </c>
      <c r="M37" s="145" t="s">
        <v>65</v>
      </c>
      <c r="N37" s="145" t="s">
        <v>66</v>
      </c>
      <c r="O37" s="145" t="s">
        <v>67</v>
      </c>
      <c r="P37" s="145" t="s">
        <v>98</v>
      </c>
      <c r="Q37" s="145" t="s">
        <v>98</v>
      </c>
      <c r="R37" s="145"/>
      <c r="S37" s="145"/>
      <c r="T37" s="145"/>
      <c r="U37" s="145"/>
      <c r="V37" s="145"/>
      <c r="W37" s="145"/>
      <c r="X37" s="109" t="e">
        <f>VLOOKUP(X24,$P$6:$R$11,2,0)</f>
        <v>#N/A</v>
      </c>
      <c r="Y37" s="109" t="e">
        <f>VLOOKUP(Y24,$P$6:$R$11,2,0)</f>
        <v>#N/A</v>
      </c>
      <c r="Z37" s="109" t="e">
        <f>VLOOKUP(Z24,$P$6:$R$11,2,0)</f>
        <v>#N/A</v>
      </c>
      <c r="AA37" s="109"/>
      <c r="AB37" s="109"/>
      <c r="AC37" s="109"/>
      <c r="AD37" s="109"/>
      <c r="AE37" s="109" t="e">
        <f>VLOOKUP(AE24,$P$6:$R$11,2,0)</f>
        <v>#N/A</v>
      </c>
      <c r="AG37" s="145" t="str">
        <f t="shared" ref="AG37:AG51" si="8">IF(ISNUMBER(SEARCH(L37,$AH$19)),"OUI","NON")</f>
        <v>NON</v>
      </c>
      <c r="AH37" s="145" t="str">
        <f t="shared" ref="AH37:AH51" si="9">IF(ISNUMBER(SEARCH(M37,$AH$19)),"OUI","NON")</f>
        <v>NON</v>
      </c>
      <c r="AI37" s="145" t="str">
        <f t="shared" ref="AI37:AI51" si="10">IF(ISNUMBER(SEARCH(N37,$AH$19)),"OUI","NON")</f>
        <v>NON</v>
      </c>
      <c r="AJ37" s="145" t="str">
        <f t="shared" ref="AJ37:AJ51" si="11">IF(ISNUMBER(SEARCH(O37,$AH$19)),"OUI","NON")</f>
        <v>NON</v>
      </c>
      <c r="AK37" s="145" t="str">
        <f t="shared" ref="AK37:AK51" si="12">IF(ISNUMBER(SEARCH(P37,$AH$19)),"OUI","NON")</f>
        <v>NON</v>
      </c>
      <c r="AL37" s="145" t="str">
        <f t="shared" ref="AL37:AL51" si="13">IF(ISNUMBER(SEARCH(Q37,$AH$19)),"OUI","NON")</f>
        <v>NON</v>
      </c>
      <c r="AM37" s="153" t="str">
        <f>IF(COUNTIF(AG37:AL37,"OUI")=4,"COMBINAISON RETENUE","non")</f>
        <v>non</v>
      </c>
    </row>
    <row r="38" spans="11:39" ht="14.55" hidden="1" x14ac:dyDescent="0.25">
      <c r="L38" s="145" t="s">
        <v>56</v>
      </c>
      <c r="M38" s="145" t="s">
        <v>65</v>
      </c>
      <c r="N38" s="145" t="s">
        <v>66</v>
      </c>
      <c r="O38" s="145" t="s">
        <v>98</v>
      </c>
      <c r="P38" s="145" t="s">
        <v>68</v>
      </c>
      <c r="Q38" s="145" t="s">
        <v>98</v>
      </c>
      <c r="R38" s="145"/>
      <c r="S38" s="145"/>
      <c r="T38" s="145"/>
      <c r="U38" s="145"/>
      <c r="V38" s="145"/>
      <c r="W38" s="145"/>
      <c r="X38" s="109" t="e">
        <f t="shared" ref="X38:Z44" si="14">VLOOKUP(X25,$P$6:$Q$11,2,0)</f>
        <v>#N/A</v>
      </c>
      <c r="Y38" s="109" t="e">
        <f t="shared" si="14"/>
        <v>#N/A</v>
      </c>
      <c r="Z38" s="109" t="e">
        <f t="shared" si="14"/>
        <v>#N/A</v>
      </c>
      <c r="AA38" s="109"/>
      <c r="AB38" s="109"/>
      <c r="AC38" s="109"/>
      <c r="AD38" s="109"/>
      <c r="AE38" s="109" t="e">
        <f t="shared" ref="AE38:AE44" si="15">VLOOKUP(AE25,$P$6:$Q$11,2,0)</f>
        <v>#N/A</v>
      </c>
      <c r="AG38" s="145" t="str">
        <f t="shared" si="8"/>
        <v>NON</v>
      </c>
      <c r="AH38" s="145" t="str">
        <f t="shared" si="9"/>
        <v>NON</v>
      </c>
      <c r="AI38" s="145" t="str">
        <f t="shared" si="10"/>
        <v>NON</v>
      </c>
      <c r="AJ38" s="145" t="str">
        <f t="shared" si="11"/>
        <v>NON</v>
      </c>
      <c r="AK38" s="145" t="str">
        <f t="shared" si="12"/>
        <v>OUI</v>
      </c>
      <c r="AL38" s="145" t="str">
        <f t="shared" si="13"/>
        <v>NON</v>
      </c>
      <c r="AM38" s="153" t="str">
        <f t="shared" ref="AM38:AM51" si="16">IF(COUNTIF(AG38:AL38,"OUI")=4,"COMBINAISON RETENUE","non")</f>
        <v>non</v>
      </c>
    </row>
    <row r="39" spans="11:39" ht="14.55" hidden="1" x14ac:dyDescent="0.25">
      <c r="L39" s="145" t="s">
        <v>56</v>
      </c>
      <c r="M39" s="145" t="s">
        <v>65</v>
      </c>
      <c r="N39" s="145" t="s">
        <v>66</v>
      </c>
      <c r="O39" s="145" t="s">
        <v>98</v>
      </c>
      <c r="P39" s="145" t="s">
        <v>98</v>
      </c>
      <c r="Q39" s="145" t="s">
        <v>69</v>
      </c>
      <c r="R39" s="145"/>
      <c r="S39" s="145"/>
      <c r="T39" s="145"/>
      <c r="U39" s="145"/>
      <c r="V39" s="145"/>
      <c r="W39" s="145"/>
      <c r="X39" s="109" t="e">
        <f t="shared" si="14"/>
        <v>#N/A</v>
      </c>
      <c r="Y39" s="109" t="e">
        <f t="shared" si="14"/>
        <v>#N/A</v>
      </c>
      <c r="Z39" s="109" t="e">
        <f t="shared" si="14"/>
        <v>#N/A</v>
      </c>
      <c r="AA39" s="109"/>
      <c r="AB39" s="109"/>
      <c r="AC39" s="109"/>
      <c r="AD39" s="109"/>
      <c r="AE39" s="109" t="e">
        <f t="shared" si="15"/>
        <v>#N/A</v>
      </c>
      <c r="AG39" s="145" t="str">
        <f t="shared" si="8"/>
        <v>NON</v>
      </c>
      <c r="AH39" s="145" t="str">
        <f t="shared" si="9"/>
        <v>NON</v>
      </c>
      <c r="AI39" s="145" t="str">
        <f t="shared" si="10"/>
        <v>NON</v>
      </c>
      <c r="AJ39" s="145" t="str">
        <f t="shared" si="11"/>
        <v>NON</v>
      </c>
      <c r="AK39" s="145" t="str">
        <f t="shared" si="12"/>
        <v>NON</v>
      </c>
      <c r="AL39" s="145" t="str">
        <f t="shared" si="13"/>
        <v>OUI</v>
      </c>
      <c r="AM39" s="153" t="str">
        <f t="shared" si="16"/>
        <v>non</v>
      </c>
    </row>
    <row r="40" spans="11:39" ht="14.55" hidden="1" x14ac:dyDescent="0.25">
      <c r="L40" s="145" t="s">
        <v>56</v>
      </c>
      <c r="M40" s="145" t="s">
        <v>65</v>
      </c>
      <c r="N40" s="145" t="s">
        <v>98</v>
      </c>
      <c r="O40" s="145" t="s">
        <v>67</v>
      </c>
      <c r="P40" s="145" t="s">
        <v>68</v>
      </c>
      <c r="Q40" s="145" t="s">
        <v>98</v>
      </c>
      <c r="R40" s="145"/>
      <c r="S40" s="145"/>
      <c r="T40" s="145"/>
      <c r="U40" s="145"/>
      <c r="V40" s="145"/>
      <c r="W40" s="145"/>
      <c r="X40" s="109" t="e">
        <f t="shared" si="14"/>
        <v>#N/A</v>
      </c>
      <c r="Y40" s="109" t="e">
        <f t="shared" si="14"/>
        <v>#N/A</v>
      </c>
      <c r="Z40" s="109" t="e">
        <f t="shared" si="14"/>
        <v>#N/A</v>
      </c>
      <c r="AA40" s="109"/>
      <c r="AB40" s="109"/>
      <c r="AC40" s="109"/>
      <c r="AD40" s="109"/>
      <c r="AE40" s="109" t="e">
        <f t="shared" si="15"/>
        <v>#N/A</v>
      </c>
      <c r="AG40" s="145" t="str">
        <f t="shared" si="8"/>
        <v>NON</v>
      </c>
      <c r="AH40" s="145" t="str">
        <f t="shared" si="9"/>
        <v>NON</v>
      </c>
      <c r="AI40" s="145" t="str">
        <f t="shared" si="10"/>
        <v>NON</v>
      </c>
      <c r="AJ40" s="145" t="str">
        <f t="shared" si="11"/>
        <v>NON</v>
      </c>
      <c r="AK40" s="145" t="str">
        <f t="shared" si="12"/>
        <v>OUI</v>
      </c>
      <c r="AL40" s="145" t="str">
        <f t="shared" si="13"/>
        <v>NON</v>
      </c>
      <c r="AM40" s="153" t="str">
        <f t="shared" si="16"/>
        <v>non</v>
      </c>
    </row>
    <row r="41" spans="11:39" ht="14.55" hidden="1" x14ac:dyDescent="0.25">
      <c r="L41" s="145" t="s">
        <v>56</v>
      </c>
      <c r="M41" s="145" t="s">
        <v>65</v>
      </c>
      <c r="N41" s="145" t="s">
        <v>98</v>
      </c>
      <c r="O41" s="145" t="s">
        <v>67</v>
      </c>
      <c r="P41" s="145" t="s">
        <v>98</v>
      </c>
      <c r="Q41" s="145" t="s">
        <v>69</v>
      </c>
      <c r="R41" s="145"/>
      <c r="S41" s="145"/>
      <c r="T41" s="145"/>
      <c r="U41" s="145"/>
      <c r="V41" s="145"/>
      <c r="W41" s="145"/>
      <c r="X41" s="109" t="e">
        <f t="shared" si="14"/>
        <v>#N/A</v>
      </c>
      <c r="Y41" s="109" t="e">
        <f t="shared" si="14"/>
        <v>#N/A</v>
      </c>
      <c r="Z41" s="109" t="e">
        <f t="shared" si="14"/>
        <v>#N/A</v>
      </c>
      <c r="AA41" s="109"/>
      <c r="AB41" s="109"/>
      <c r="AC41" s="109"/>
      <c r="AD41" s="109"/>
      <c r="AE41" s="109" t="e">
        <f t="shared" si="15"/>
        <v>#N/A</v>
      </c>
      <c r="AG41" s="145" t="str">
        <f t="shared" si="8"/>
        <v>NON</v>
      </c>
      <c r="AH41" s="145" t="str">
        <f t="shared" si="9"/>
        <v>NON</v>
      </c>
      <c r="AI41" s="145" t="str">
        <f t="shared" si="10"/>
        <v>NON</v>
      </c>
      <c r="AJ41" s="145" t="str">
        <f t="shared" si="11"/>
        <v>NON</v>
      </c>
      <c r="AK41" s="145" t="str">
        <f t="shared" si="12"/>
        <v>NON</v>
      </c>
      <c r="AL41" s="145" t="str">
        <f t="shared" si="13"/>
        <v>OUI</v>
      </c>
      <c r="AM41" s="153" t="str">
        <f t="shared" si="16"/>
        <v>non</v>
      </c>
    </row>
    <row r="42" spans="11:39" ht="14.55" hidden="1" x14ac:dyDescent="0.25">
      <c r="L42" s="145" t="s">
        <v>56</v>
      </c>
      <c r="M42" s="145" t="s">
        <v>65</v>
      </c>
      <c r="N42" s="145" t="s">
        <v>98</v>
      </c>
      <c r="O42" s="145" t="s">
        <v>98</v>
      </c>
      <c r="P42" s="145" t="s">
        <v>68</v>
      </c>
      <c r="Q42" s="145" t="s">
        <v>69</v>
      </c>
      <c r="R42" s="145"/>
      <c r="S42" s="145"/>
      <c r="T42" s="145"/>
      <c r="U42" s="145"/>
      <c r="V42" s="145"/>
      <c r="W42" s="145"/>
      <c r="X42" s="109" t="e">
        <f t="shared" si="14"/>
        <v>#N/A</v>
      </c>
      <c r="Y42" s="109" t="e">
        <f t="shared" si="14"/>
        <v>#N/A</v>
      </c>
      <c r="Z42" s="109" t="e">
        <f t="shared" si="14"/>
        <v>#N/A</v>
      </c>
      <c r="AA42" s="109"/>
      <c r="AB42" s="109"/>
      <c r="AC42" s="109"/>
      <c r="AD42" s="109"/>
      <c r="AE42" s="109" t="e">
        <f t="shared" si="15"/>
        <v>#N/A</v>
      </c>
      <c r="AG42" s="145" t="str">
        <f t="shared" si="8"/>
        <v>NON</v>
      </c>
      <c r="AH42" s="145" t="str">
        <f t="shared" si="9"/>
        <v>NON</v>
      </c>
      <c r="AI42" s="145" t="str">
        <f t="shared" si="10"/>
        <v>NON</v>
      </c>
      <c r="AJ42" s="145" t="str">
        <f t="shared" si="11"/>
        <v>NON</v>
      </c>
      <c r="AK42" s="145" t="str">
        <f t="shared" si="12"/>
        <v>OUI</v>
      </c>
      <c r="AL42" s="145" t="str">
        <f t="shared" si="13"/>
        <v>OUI</v>
      </c>
      <c r="AM42" s="153" t="str">
        <f t="shared" si="16"/>
        <v>non</v>
      </c>
    </row>
    <row r="43" spans="11:39" ht="14.55" hidden="1" x14ac:dyDescent="0.25">
      <c r="L43" s="145" t="s">
        <v>56</v>
      </c>
      <c r="M43" s="145" t="s">
        <v>98</v>
      </c>
      <c r="N43" s="145" t="s">
        <v>66</v>
      </c>
      <c r="O43" s="145" t="s">
        <v>67</v>
      </c>
      <c r="P43" s="145" t="s">
        <v>68</v>
      </c>
      <c r="Q43" s="145" t="s">
        <v>98</v>
      </c>
      <c r="R43" s="145"/>
      <c r="S43" s="145"/>
      <c r="T43" s="145"/>
      <c r="U43" s="145"/>
      <c r="V43" s="145"/>
      <c r="W43" s="145"/>
      <c r="X43" s="109" t="e">
        <f t="shared" si="14"/>
        <v>#N/A</v>
      </c>
      <c r="Y43" s="109" t="e">
        <f t="shared" si="14"/>
        <v>#N/A</v>
      </c>
      <c r="Z43" s="109" t="e">
        <f t="shared" si="14"/>
        <v>#N/A</v>
      </c>
      <c r="AA43" s="109"/>
      <c r="AB43" s="109"/>
      <c r="AC43" s="109"/>
      <c r="AD43" s="109"/>
      <c r="AE43" s="109" t="e">
        <f t="shared" si="15"/>
        <v>#N/A</v>
      </c>
      <c r="AG43" s="145" t="str">
        <f t="shared" si="8"/>
        <v>NON</v>
      </c>
      <c r="AH43" s="145" t="str">
        <f t="shared" si="9"/>
        <v>NON</v>
      </c>
      <c r="AI43" s="145" t="str">
        <f t="shared" si="10"/>
        <v>NON</v>
      </c>
      <c r="AJ43" s="145" t="str">
        <f t="shared" si="11"/>
        <v>NON</v>
      </c>
      <c r="AK43" s="145" t="str">
        <f t="shared" si="12"/>
        <v>OUI</v>
      </c>
      <c r="AL43" s="145" t="str">
        <f t="shared" si="13"/>
        <v>NON</v>
      </c>
      <c r="AM43" s="153" t="str">
        <f t="shared" si="16"/>
        <v>non</v>
      </c>
    </row>
    <row r="44" spans="11:39" ht="14.55" hidden="1" x14ac:dyDescent="0.25">
      <c r="L44" s="145" t="s">
        <v>56</v>
      </c>
      <c r="M44" s="145" t="s">
        <v>98</v>
      </c>
      <c r="N44" s="145" t="s">
        <v>66</v>
      </c>
      <c r="O44" s="145" t="s">
        <v>67</v>
      </c>
      <c r="P44" s="145" t="s">
        <v>98</v>
      </c>
      <c r="Q44" s="145" t="s">
        <v>69</v>
      </c>
      <c r="R44" s="145"/>
      <c r="S44" s="145"/>
      <c r="T44" s="145"/>
      <c r="U44" s="145"/>
      <c r="V44" s="145"/>
      <c r="W44" s="145"/>
      <c r="X44" s="109" t="e">
        <f t="shared" si="14"/>
        <v>#N/A</v>
      </c>
      <c r="Y44" s="109" t="e">
        <f t="shared" si="14"/>
        <v>#N/A</v>
      </c>
      <c r="Z44" s="109" t="e">
        <f t="shared" si="14"/>
        <v>#N/A</v>
      </c>
      <c r="AA44" s="109"/>
      <c r="AB44" s="109"/>
      <c r="AC44" s="109"/>
      <c r="AD44" s="109"/>
      <c r="AE44" s="109" t="e">
        <f t="shared" si="15"/>
        <v>#N/A</v>
      </c>
      <c r="AG44" s="145" t="str">
        <f t="shared" si="8"/>
        <v>NON</v>
      </c>
      <c r="AH44" s="145" t="str">
        <f t="shared" si="9"/>
        <v>NON</v>
      </c>
      <c r="AI44" s="145" t="str">
        <f t="shared" si="10"/>
        <v>NON</v>
      </c>
      <c r="AJ44" s="145" t="str">
        <f t="shared" si="11"/>
        <v>NON</v>
      </c>
      <c r="AK44" s="145" t="str">
        <f t="shared" si="12"/>
        <v>NON</v>
      </c>
      <c r="AL44" s="145" t="str">
        <f t="shared" si="13"/>
        <v>OUI</v>
      </c>
      <c r="AM44" s="153" t="str">
        <f t="shared" si="16"/>
        <v>non</v>
      </c>
    </row>
    <row r="45" spans="11:39" ht="14.55" hidden="1" x14ac:dyDescent="0.25">
      <c r="L45" s="145" t="s">
        <v>56</v>
      </c>
      <c r="M45" s="145" t="s">
        <v>98</v>
      </c>
      <c r="N45" s="145" t="s">
        <v>66</v>
      </c>
      <c r="O45" s="145" t="s">
        <v>98</v>
      </c>
      <c r="P45" s="145" t="s">
        <v>68</v>
      </c>
      <c r="Q45" s="145" t="s">
        <v>69</v>
      </c>
      <c r="R45" s="145"/>
      <c r="S45" s="145"/>
      <c r="T45" s="145"/>
      <c r="U45" s="145"/>
      <c r="V45" s="145"/>
      <c r="W45" s="145"/>
      <c r="X45" s="109" t="e">
        <f>VLOOKUP(#REF!,$P$6:$Q$11,2,0)</f>
        <v>#REF!</v>
      </c>
      <c r="Y45" s="109" t="e">
        <f>VLOOKUP(#REF!,$P$6:$Q$11,2,0)</f>
        <v>#REF!</v>
      </c>
      <c r="Z45" s="109" t="e">
        <f>VLOOKUP(#REF!,$P$6:$Q$11,2,0)</f>
        <v>#REF!</v>
      </c>
      <c r="AA45" s="109"/>
      <c r="AB45" s="109"/>
      <c r="AC45" s="109"/>
      <c r="AD45" s="109"/>
      <c r="AE45" s="109" t="e">
        <f>VLOOKUP(#REF!,$P$6:$Q$11,2,0)</f>
        <v>#REF!</v>
      </c>
      <c r="AG45" s="145" t="str">
        <f t="shared" si="8"/>
        <v>NON</v>
      </c>
      <c r="AH45" s="145" t="str">
        <f t="shared" si="9"/>
        <v>NON</v>
      </c>
      <c r="AI45" s="145" t="str">
        <f t="shared" si="10"/>
        <v>NON</v>
      </c>
      <c r="AJ45" s="145" t="str">
        <f t="shared" si="11"/>
        <v>NON</v>
      </c>
      <c r="AK45" s="145" t="str">
        <f t="shared" si="12"/>
        <v>OUI</v>
      </c>
      <c r="AL45" s="145" t="str">
        <f t="shared" si="13"/>
        <v>OUI</v>
      </c>
      <c r="AM45" s="153" t="str">
        <f t="shared" si="16"/>
        <v>non</v>
      </c>
    </row>
    <row r="46" spans="11:39" ht="14.55" hidden="1" x14ac:dyDescent="0.25">
      <c r="L46" s="145" t="s">
        <v>56</v>
      </c>
      <c r="M46" s="145" t="s">
        <v>98</v>
      </c>
      <c r="N46" s="145" t="s">
        <v>98</v>
      </c>
      <c r="O46" s="145" t="s">
        <v>67</v>
      </c>
      <c r="P46" s="145" t="s">
        <v>68</v>
      </c>
      <c r="Q46" s="145" t="s">
        <v>69</v>
      </c>
      <c r="R46" s="145"/>
      <c r="S46" s="145"/>
      <c r="T46" s="145"/>
      <c r="U46" s="145"/>
      <c r="V46" s="145"/>
      <c r="W46" s="145"/>
      <c r="X46" s="109" t="e">
        <f>VLOOKUP(#REF!,$P$6:$Q$11,2,0)</f>
        <v>#REF!</v>
      </c>
      <c r="Y46" s="109" t="e">
        <f>VLOOKUP(#REF!,$P$6:$Q$11,2,0)</f>
        <v>#REF!</v>
      </c>
      <c r="Z46" s="109" t="e">
        <f>VLOOKUP(#REF!,$P$6:$Q$11,2,0)</f>
        <v>#REF!</v>
      </c>
      <c r="AA46" s="109"/>
      <c r="AB46" s="109"/>
      <c r="AC46" s="109"/>
      <c r="AD46" s="109"/>
      <c r="AE46" s="109" t="e">
        <f>VLOOKUP(#REF!,$P$6:$Q$11,2,0)</f>
        <v>#REF!</v>
      </c>
      <c r="AG46" s="145" t="str">
        <f t="shared" si="8"/>
        <v>NON</v>
      </c>
      <c r="AH46" s="145" t="str">
        <f t="shared" si="9"/>
        <v>NON</v>
      </c>
      <c r="AI46" s="145" t="str">
        <f t="shared" si="10"/>
        <v>NON</v>
      </c>
      <c r="AJ46" s="145" t="str">
        <f t="shared" si="11"/>
        <v>NON</v>
      </c>
      <c r="AK46" s="145" t="str">
        <f t="shared" si="12"/>
        <v>OUI</v>
      </c>
      <c r="AL46" s="145" t="str">
        <f t="shared" si="13"/>
        <v>OUI</v>
      </c>
      <c r="AM46" s="153" t="str">
        <f t="shared" si="16"/>
        <v>non</v>
      </c>
    </row>
    <row r="47" spans="11:39" ht="14.55" hidden="1" x14ac:dyDescent="0.25">
      <c r="L47" s="145" t="s">
        <v>98</v>
      </c>
      <c r="M47" s="145" t="s">
        <v>65</v>
      </c>
      <c r="N47" s="145" t="s">
        <v>66</v>
      </c>
      <c r="O47" s="145" t="s">
        <v>67</v>
      </c>
      <c r="P47" s="145" t="s">
        <v>68</v>
      </c>
      <c r="Q47" s="145" t="s">
        <v>98</v>
      </c>
      <c r="R47" s="145"/>
      <c r="S47" s="145"/>
      <c r="T47" s="145"/>
      <c r="U47" s="145"/>
      <c r="V47" s="145"/>
      <c r="W47" s="145"/>
      <c r="X47" s="109" t="e">
        <f>VLOOKUP(#REF!,$P$6:$Q$11,2,0)</f>
        <v>#REF!</v>
      </c>
      <c r="Y47" s="109" t="e">
        <f>VLOOKUP(#REF!,$P$6:$Q$11,2,0)</f>
        <v>#REF!</v>
      </c>
      <c r="Z47" s="109" t="e">
        <f>VLOOKUP(#REF!,$P$6:$Q$11,2,0)</f>
        <v>#REF!</v>
      </c>
      <c r="AA47" s="109"/>
      <c r="AB47" s="109"/>
      <c r="AC47" s="109"/>
      <c r="AD47" s="109"/>
      <c r="AE47" s="109" t="e">
        <f>VLOOKUP(#REF!,$P$6:$Q$11,2,0)</f>
        <v>#REF!</v>
      </c>
      <c r="AG47" s="145" t="str">
        <f t="shared" si="8"/>
        <v>NON</v>
      </c>
      <c r="AH47" s="145" t="str">
        <f t="shared" si="9"/>
        <v>NON</v>
      </c>
      <c r="AI47" s="145" t="str">
        <f t="shared" si="10"/>
        <v>NON</v>
      </c>
      <c r="AJ47" s="145" t="str">
        <f t="shared" si="11"/>
        <v>NON</v>
      </c>
      <c r="AK47" s="145" t="str">
        <f t="shared" si="12"/>
        <v>OUI</v>
      </c>
      <c r="AL47" s="145" t="str">
        <f t="shared" si="13"/>
        <v>NON</v>
      </c>
      <c r="AM47" s="153" t="str">
        <f t="shared" si="16"/>
        <v>non</v>
      </c>
    </row>
    <row r="48" spans="11:39" ht="14.55" hidden="1" x14ac:dyDescent="0.25">
      <c r="L48" s="145" t="s">
        <v>98</v>
      </c>
      <c r="M48" s="145" t="s">
        <v>65</v>
      </c>
      <c r="N48" s="145" t="s">
        <v>66</v>
      </c>
      <c r="O48" s="145" t="s">
        <v>67</v>
      </c>
      <c r="P48" s="145" t="s">
        <v>98</v>
      </c>
      <c r="Q48" s="145" t="s">
        <v>69</v>
      </c>
      <c r="R48" s="145"/>
      <c r="S48" s="145"/>
      <c r="T48" s="145"/>
      <c r="U48" s="145"/>
      <c r="V48" s="145"/>
      <c r="W48" s="145"/>
      <c r="X48" s="109" t="e">
        <f>VLOOKUP(#REF!,$P$6:$Q$11,2,0)</f>
        <v>#REF!</v>
      </c>
      <c r="Y48" s="109" t="e">
        <f>VLOOKUP(#REF!,$P$6:$Q$11,2,0)</f>
        <v>#REF!</v>
      </c>
      <c r="Z48" s="109" t="e">
        <f>VLOOKUP(#REF!,$P$6:$Q$11,2,0)</f>
        <v>#REF!</v>
      </c>
      <c r="AA48" s="109"/>
      <c r="AB48" s="109"/>
      <c r="AC48" s="109"/>
      <c r="AD48" s="109"/>
      <c r="AE48" s="109" t="e">
        <f>VLOOKUP(#REF!,$P$6:$Q$11,2,0)</f>
        <v>#REF!</v>
      </c>
      <c r="AG48" s="145" t="str">
        <f t="shared" si="8"/>
        <v>NON</v>
      </c>
      <c r="AH48" s="145" t="str">
        <f t="shared" si="9"/>
        <v>NON</v>
      </c>
      <c r="AI48" s="145" t="str">
        <f t="shared" si="10"/>
        <v>NON</v>
      </c>
      <c r="AJ48" s="145" t="str">
        <f t="shared" si="11"/>
        <v>NON</v>
      </c>
      <c r="AK48" s="145" t="str">
        <f t="shared" si="12"/>
        <v>NON</v>
      </c>
      <c r="AL48" s="145" t="str">
        <f t="shared" si="13"/>
        <v>OUI</v>
      </c>
      <c r="AM48" s="153" t="str">
        <f t="shared" si="16"/>
        <v>non</v>
      </c>
    </row>
    <row r="49" spans="12:39" ht="14.55" hidden="1" x14ac:dyDescent="0.25">
      <c r="L49" s="145" t="s">
        <v>98</v>
      </c>
      <c r="M49" s="145" t="s">
        <v>65</v>
      </c>
      <c r="N49" s="145" t="s">
        <v>66</v>
      </c>
      <c r="O49" s="145" t="s">
        <v>98</v>
      </c>
      <c r="P49" s="145" t="s">
        <v>68</v>
      </c>
      <c r="Q49" s="145" t="s">
        <v>69</v>
      </c>
      <c r="R49" s="145"/>
      <c r="S49" s="145"/>
      <c r="T49" s="145"/>
      <c r="U49" s="145"/>
      <c r="V49" s="145"/>
      <c r="W49" s="145"/>
      <c r="X49" s="109" t="e">
        <f>VLOOKUP(#REF!,$P$6:$Q$11,2,0)</f>
        <v>#REF!</v>
      </c>
      <c r="Y49" s="109" t="e">
        <f>VLOOKUP(#REF!,$P$6:$Q$11,2,0)</f>
        <v>#REF!</v>
      </c>
      <c r="Z49" s="109" t="e">
        <f>VLOOKUP(#REF!,$P$6:$Q$11,2,0)</f>
        <v>#REF!</v>
      </c>
      <c r="AA49" s="109"/>
      <c r="AB49" s="109"/>
      <c r="AC49" s="109"/>
      <c r="AD49" s="109"/>
      <c r="AE49" s="109" t="e">
        <f>VLOOKUP(#REF!,$P$6:$Q$11,2,0)</f>
        <v>#REF!</v>
      </c>
      <c r="AG49" s="145" t="str">
        <f t="shared" si="8"/>
        <v>NON</v>
      </c>
      <c r="AH49" s="145" t="str">
        <f t="shared" si="9"/>
        <v>NON</v>
      </c>
      <c r="AI49" s="145" t="str">
        <f t="shared" si="10"/>
        <v>NON</v>
      </c>
      <c r="AJ49" s="145" t="str">
        <f t="shared" si="11"/>
        <v>NON</v>
      </c>
      <c r="AK49" s="145" t="str">
        <f t="shared" si="12"/>
        <v>OUI</v>
      </c>
      <c r="AL49" s="145" t="str">
        <f t="shared" si="13"/>
        <v>OUI</v>
      </c>
      <c r="AM49" s="153" t="str">
        <f t="shared" si="16"/>
        <v>non</v>
      </c>
    </row>
    <row r="50" spans="12:39" ht="14.55" hidden="1" x14ac:dyDescent="0.25">
      <c r="L50" s="145" t="s">
        <v>98</v>
      </c>
      <c r="M50" s="145" t="s">
        <v>65</v>
      </c>
      <c r="N50" s="145" t="s">
        <v>98</v>
      </c>
      <c r="O50" s="145" t="s">
        <v>67</v>
      </c>
      <c r="P50" s="145" t="s">
        <v>68</v>
      </c>
      <c r="Q50" s="145" t="s">
        <v>69</v>
      </c>
      <c r="R50" s="145"/>
      <c r="S50" s="145"/>
      <c r="T50" s="145"/>
      <c r="U50" s="145"/>
      <c r="V50" s="145"/>
      <c r="W50" s="145"/>
      <c r="X50" s="109" t="e">
        <f>VLOOKUP(#REF!,$P$6:$Q$11,2,0)</f>
        <v>#REF!</v>
      </c>
      <c r="Y50" s="109" t="e">
        <f>VLOOKUP(#REF!,$P$6:$Q$11,2,0)</f>
        <v>#REF!</v>
      </c>
      <c r="Z50" s="109" t="e">
        <f>VLOOKUP(#REF!,$P$6:$Q$11,2,0)</f>
        <v>#REF!</v>
      </c>
      <c r="AA50" s="109"/>
      <c r="AB50" s="109"/>
      <c r="AC50" s="109"/>
      <c r="AD50" s="109"/>
      <c r="AE50" s="109" t="e">
        <f>VLOOKUP(#REF!,$P$6:$Q$11,2,0)</f>
        <v>#REF!</v>
      </c>
      <c r="AG50" s="145" t="str">
        <f t="shared" si="8"/>
        <v>NON</v>
      </c>
      <c r="AH50" s="145" t="str">
        <f t="shared" si="9"/>
        <v>NON</v>
      </c>
      <c r="AI50" s="145" t="str">
        <f t="shared" si="10"/>
        <v>NON</v>
      </c>
      <c r="AJ50" s="145" t="str">
        <f t="shared" si="11"/>
        <v>NON</v>
      </c>
      <c r="AK50" s="145" t="str">
        <f t="shared" si="12"/>
        <v>OUI</v>
      </c>
      <c r="AL50" s="145" t="str">
        <f t="shared" si="13"/>
        <v>OUI</v>
      </c>
      <c r="AM50" s="153" t="str">
        <f t="shared" si="16"/>
        <v>non</v>
      </c>
    </row>
    <row r="51" spans="12:39" ht="14.55" hidden="1" x14ac:dyDescent="0.25">
      <c r="L51" s="145" t="s">
        <v>98</v>
      </c>
      <c r="M51" s="145" t="s">
        <v>98</v>
      </c>
      <c r="N51" s="145" t="s">
        <v>66</v>
      </c>
      <c r="O51" s="145" t="s">
        <v>67</v>
      </c>
      <c r="P51" s="145" t="s">
        <v>68</v>
      </c>
      <c r="Q51" s="145" t="s">
        <v>69</v>
      </c>
      <c r="R51" s="145"/>
      <c r="S51" s="145"/>
      <c r="T51" s="145"/>
      <c r="U51" s="145"/>
      <c r="V51" s="145"/>
      <c r="W51" s="145"/>
      <c r="X51" s="109" t="e">
        <f>VLOOKUP(#REF!,$P$6:$Q$11,2,0)</f>
        <v>#REF!</v>
      </c>
      <c r="Y51" s="109" t="e">
        <f>VLOOKUP(#REF!,$P$6:$Q$11,2,0)</f>
        <v>#REF!</v>
      </c>
      <c r="Z51" s="109" t="e">
        <f>VLOOKUP(#REF!,$P$6:$Q$11,2,0)</f>
        <v>#REF!</v>
      </c>
      <c r="AA51" s="109"/>
      <c r="AB51" s="109"/>
      <c r="AC51" s="109"/>
      <c r="AD51" s="109"/>
      <c r="AE51" s="109" t="e">
        <f>VLOOKUP(#REF!,$P$6:$Q$11,2,0)</f>
        <v>#REF!</v>
      </c>
      <c r="AG51" s="145" t="str">
        <f t="shared" si="8"/>
        <v>NON</v>
      </c>
      <c r="AH51" s="145" t="str">
        <f t="shared" si="9"/>
        <v>NON</v>
      </c>
      <c r="AI51" s="145" t="str">
        <f t="shared" si="10"/>
        <v>NON</v>
      </c>
      <c r="AJ51" s="145" t="str">
        <f t="shared" si="11"/>
        <v>NON</v>
      </c>
      <c r="AK51" s="145" t="str">
        <f t="shared" si="12"/>
        <v>OUI</v>
      </c>
      <c r="AL51" s="145" t="str">
        <f t="shared" si="13"/>
        <v>OUI</v>
      </c>
      <c r="AM51" s="153" t="str">
        <f t="shared" si="16"/>
        <v>non</v>
      </c>
    </row>
  </sheetData>
  <sheetProtection algorithmName="SHA-512" hashValue="yXeCdgWJfpnrLKIg8Mv+0fmQ/ZKqV+w+Wz0rNoS9V0kXd47CTeywFijBRENKgqyhvLIxyNF7QTtti4hI6MBsfg==" saltValue="sXYZLlvrbJwr0StGeHRUXQ==" spinCount="100000" sheet="1" objects="1" scenarios="1"/>
  <mergeCells count="15">
    <mergeCell ref="Q5:R5"/>
    <mergeCell ref="Q6:R6"/>
    <mergeCell ref="Q7:R7"/>
    <mergeCell ref="Q8:R8"/>
    <mergeCell ref="Q9:R9"/>
    <mergeCell ref="V7:AB7"/>
    <mergeCell ref="V9:AB12"/>
    <mergeCell ref="Q17:R17"/>
    <mergeCell ref="Q12:R12"/>
    <mergeCell ref="Q13:R13"/>
    <mergeCell ref="Q14:R14"/>
    <mergeCell ref="Q15:R15"/>
    <mergeCell ref="Q16:R16"/>
    <mergeCell ref="Q10:R10"/>
    <mergeCell ref="Q11:R11"/>
  </mergeCells>
  <hyperlinks>
    <hyperlink ref="V7" r:id="rId1" xr:uid="{3371F7CD-AA8C-45EB-AD5D-F0EFD19A4D2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7CC9-DC70-4396-99EB-F854B6FCD730}">
  <dimension ref="A7:I23"/>
  <sheetViews>
    <sheetView showGridLines="0" zoomScale="110" zoomScaleNormal="110" workbookViewId="0">
      <selection activeCell="A26" sqref="A26"/>
    </sheetView>
  </sheetViews>
  <sheetFormatPr baseColWidth="10" defaultRowHeight="14.55" x14ac:dyDescent="0.25"/>
  <cols>
    <col min="8" max="8" width="34.625" customWidth="1"/>
  </cols>
  <sheetData>
    <row r="7" spans="1:9" ht="20.8" x14ac:dyDescent="0.35">
      <c r="A7" s="69" t="s">
        <v>23</v>
      </c>
    </row>
    <row r="8" spans="1:9" ht="18" x14ac:dyDescent="0.3">
      <c r="A8" s="70"/>
    </row>
    <row r="9" spans="1:9" ht="18" x14ac:dyDescent="0.3">
      <c r="B9" s="71" t="s">
        <v>24</v>
      </c>
    </row>
    <row r="10" spans="1:9" ht="15.95" x14ac:dyDescent="0.3">
      <c r="B10" s="1"/>
      <c r="C10" s="188" t="s">
        <v>102</v>
      </c>
      <c r="D10" s="250"/>
      <c r="E10" s="250"/>
      <c r="F10" s="250"/>
      <c r="G10" s="250"/>
      <c r="H10" s="250"/>
      <c r="I10" s="72" t="s">
        <v>25</v>
      </c>
    </row>
    <row r="12" spans="1:9" x14ac:dyDescent="0.25">
      <c r="C12" s="72" t="s">
        <v>103</v>
      </c>
    </row>
    <row r="15" spans="1:9" x14ac:dyDescent="0.25">
      <c r="B15" s="187" t="s">
        <v>279</v>
      </c>
      <c r="C15" s="187"/>
      <c r="D15" s="187"/>
      <c r="E15" s="187"/>
      <c r="F15" s="187"/>
      <c r="G15" s="187"/>
      <c r="H15" s="187"/>
    </row>
    <row r="16" spans="1:9" x14ac:dyDescent="0.25">
      <c r="B16" s="187"/>
      <c r="C16" s="187"/>
      <c r="D16" s="187"/>
      <c r="E16" s="187"/>
      <c r="F16" s="187"/>
      <c r="G16" s="187"/>
      <c r="H16" s="187"/>
    </row>
    <row r="17" spans="1:8" x14ac:dyDescent="0.25">
      <c r="B17" s="187"/>
      <c r="C17" s="187"/>
      <c r="D17" s="187"/>
      <c r="E17" s="187"/>
      <c r="F17" s="187"/>
      <c r="G17" s="187"/>
      <c r="H17" s="187"/>
    </row>
    <row r="18" spans="1:8" x14ac:dyDescent="0.25">
      <c r="B18" s="187"/>
      <c r="C18" s="187"/>
      <c r="D18" s="187"/>
      <c r="E18" s="187"/>
      <c r="F18" s="187"/>
      <c r="G18" s="187"/>
      <c r="H18" s="187"/>
    </row>
    <row r="21" spans="1:8" x14ac:dyDescent="0.25">
      <c r="A21" s="73" t="s">
        <v>26</v>
      </c>
    </row>
    <row r="22" spans="1:8" x14ac:dyDescent="0.25">
      <c r="A22" s="74" t="s">
        <v>27</v>
      </c>
    </row>
    <row r="23" spans="1:8" x14ac:dyDescent="0.25">
      <c r="A23" s="75" t="s">
        <v>28</v>
      </c>
    </row>
  </sheetData>
  <sheetProtection algorithmName="SHA-512" hashValue="5ItXDy2GRXyLHPiBP/Y//clsiyiN/QptEdB1LUCuEs7jTSVvFlvSvv2KEZE2Y5lVRXCpt8YaqnEjZdf2KkYdiw==" saltValue="uNepUPQKj/xtD2CjYc5m0g==" spinCount="100000" sheet="1" objects="1" scenarios="1"/>
  <mergeCells count="2">
    <mergeCell ref="C10:H10"/>
    <mergeCell ref="B15:H18"/>
  </mergeCells>
  <hyperlinks>
    <hyperlink ref="C10" r:id="rId1" xr:uid="{A9CF4A0E-A0CE-4C80-A6B8-BEAC59B95887}"/>
    <hyperlink ref="A22" r:id="rId2" xr:uid="{A59E3CA5-5262-466A-A345-0B0067B01C5B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Paramètres</vt:lpstr>
      <vt:lpstr>Tableau Résultats</vt:lpstr>
      <vt:lpstr>Tableau des meilleurs 3ème</vt:lpstr>
      <vt:lpstr>Mot de passe</vt:lpstr>
      <vt:lpstr>Paramètres!Zone_d_impression</vt:lpstr>
      <vt:lpstr>'Tableau Résultats'!Zone_d_impression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2021-09-05T18:24:57Z</cp:lastPrinted>
  <dcterms:created xsi:type="dcterms:W3CDTF">2021-06-09T07:26:03Z</dcterms:created>
  <dcterms:modified xsi:type="dcterms:W3CDTF">2026-04-25T12:27:01Z</dcterms:modified>
</cp:coreProperties>
</file>