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C688AB7-067E-4163-8860-B972677650E4}" xr6:coauthVersionLast="47" xr6:coauthVersionMax="47" xr10:uidLastSave="{00000000-0000-0000-0000-000000000000}"/>
  <workbookProtection workbookAlgorithmName="SHA-512" workbookHashValue="isFHJ/t+ynkIbwRiDLNy+3iHEjfvPh9CQu0U6lICZrQ2kYVC8VnaHYBIJmYjb4S1p+Klt1RVQL6LVph/pMOOQw==" workbookSaltValue="+S7etpuVxIuNr+zGrwBRNw==" workbookSpinCount="100000" lockStructure="1"/>
  <bookViews>
    <workbookView xWindow="-120" yWindow="-120" windowWidth="29040" windowHeight="15720" xr2:uid="{E586692F-A417-449E-A714-7C73CC55A3EE}"/>
  </bookViews>
  <sheets>
    <sheet name="Longueur" sheetId="1" r:id="rId1"/>
    <sheet name="Contenance" sheetId="7" r:id="rId2"/>
    <sheet name="Poids" sheetId="6" r:id="rId3"/>
    <sheet name="Surface" sheetId="8" r:id="rId4"/>
    <sheet name="Volume" sheetId="9" r:id="rId5"/>
    <sheet name="Trames à remplir" sheetId="13" r:id="rId6"/>
    <sheet name="Mot de passe" sheetId="14" r:id="rId7"/>
  </sheets>
  <definedNames>
    <definedName name="_xlnm.Print_Area" localSheetId="5">'Trames à remplir'!$A$1:$AI$38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6" l="1"/>
  <c r="F17" i="6"/>
  <c r="F16" i="6"/>
  <c r="F15" i="6"/>
  <c r="Q13" i="9"/>
  <c r="P13" i="9" s="1"/>
  <c r="O13" i="9" s="1"/>
  <c r="N13" i="9" s="1"/>
  <c r="M13" i="9" s="1"/>
  <c r="L13" i="9" s="1"/>
  <c r="P12" i="9"/>
  <c r="O12" i="9" s="1"/>
  <c r="N12" i="9" s="1"/>
  <c r="M12" i="9" s="1"/>
  <c r="L12" i="9" s="1"/>
  <c r="O11" i="9"/>
  <c r="N11" i="9" s="1"/>
  <c r="M11" i="9" s="1"/>
  <c r="L11" i="9" s="1"/>
  <c r="M10" i="9"/>
  <c r="L10" i="9" s="1"/>
  <c r="N10" i="9"/>
  <c r="L9" i="9"/>
  <c r="M9" i="9"/>
  <c r="L8" i="9"/>
  <c r="O8" i="9"/>
  <c r="P8" i="9" s="1"/>
  <c r="Q8" i="9" s="1"/>
  <c r="R8" i="9" s="1"/>
  <c r="N8" i="9"/>
  <c r="N7" i="9"/>
  <c r="O7" i="9" s="1"/>
  <c r="P7" i="9" s="1"/>
  <c r="Q7" i="9" s="1"/>
  <c r="R7" i="9" s="1"/>
  <c r="M7" i="9"/>
  <c r="C20" i="9"/>
  <c r="C19" i="9"/>
  <c r="C18" i="9"/>
  <c r="C17" i="9"/>
  <c r="C16" i="9"/>
  <c r="C15" i="9"/>
  <c r="C14" i="9"/>
  <c r="K13" i="9"/>
  <c r="R12" i="9"/>
  <c r="K12" i="9"/>
  <c r="Q11" i="9"/>
  <c r="R11" i="9" s="1"/>
  <c r="K11" i="9"/>
  <c r="P10" i="9"/>
  <c r="Q10" i="9" s="1"/>
  <c r="R10" i="9" s="1"/>
  <c r="K10" i="9"/>
  <c r="O9" i="9"/>
  <c r="P9" i="9" s="1"/>
  <c r="Q9" i="9" s="1"/>
  <c r="R9" i="9" s="1"/>
  <c r="K9" i="9"/>
  <c r="K8" i="9"/>
  <c r="K7" i="9"/>
  <c r="R6" i="9"/>
  <c r="Q6" i="9"/>
  <c r="P6" i="9"/>
  <c r="O6" i="9"/>
  <c r="N6" i="9"/>
  <c r="M6" i="9"/>
  <c r="L6" i="9"/>
  <c r="L8" i="8"/>
  <c r="L9" i="8"/>
  <c r="M9" i="8"/>
  <c r="N10" i="8"/>
  <c r="M10" i="8" s="1"/>
  <c r="L10" i="8" s="1"/>
  <c r="O11" i="8"/>
  <c r="N11" i="8" s="1"/>
  <c r="M11" i="8" s="1"/>
  <c r="L11" i="8" s="1"/>
  <c r="O12" i="8"/>
  <c r="N12" i="8" s="1"/>
  <c r="M12" i="8" s="1"/>
  <c r="L12" i="8" s="1"/>
  <c r="P12" i="8"/>
  <c r="P13" i="8"/>
  <c r="O13" i="8" s="1"/>
  <c r="N13" i="8" s="1"/>
  <c r="M13" i="8" s="1"/>
  <c r="L13" i="8" s="1"/>
  <c r="Q13" i="8"/>
  <c r="R12" i="8"/>
  <c r="Q11" i="8"/>
  <c r="R11" i="8" s="1"/>
  <c r="P10" i="8"/>
  <c r="Q10" i="8" s="1"/>
  <c r="R10" i="8" s="1"/>
  <c r="O9" i="8"/>
  <c r="P9" i="8" s="1"/>
  <c r="Q9" i="8" s="1"/>
  <c r="R9" i="8" s="1"/>
  <c r="O8" i="8"/>
  <c r="P8" i="8" s="1"/>
  <c r="Q8" i="8" s="1"/>
  <c r="R8" i="8" s="1"/>
  <c r="N8" i="8"/>
  <c r="N7" i="8"/>
  <c r="O7" i="8" s="1"/>
  <c r="P7" i="8" s="1"/>
  <c r="Q7" i="8" s="1"/>
  <c r="R7" i="8" s="1"/>
  <c r="M7" i="8"/>
  <c r="C20" i="8"/>
  <c r="C19" i="8"/>
  <c r="C18" i="8"/>
  <c r="C17" i="8"/>
  <c r="C16" i="8"/>
  <c r="C15" i="8"/>
  <c r="C14" i="8"/>
  <c r="K13" i="8"/>
  <c r="K12" i="8"/>
  <c r="K11" i="8"/>
  <c r="D16" i="8" s="1"/>
  <c r="K10" i="8"/>
  <c r="K9" i="8"/>
  <c r="K8" i="8"/>
  <c r="K7" i="8"/>
  <c r="R6" i="8"/>
  <c r="Q6" i="8"/>
  <c r="P6" i="8"/>
  <c r="O6" i="8"/>
  <c r="N6" i="8"/>
  <c r="M6" i="8"/>
  <c r="L6" i="8"/>
  <c r="E14" i="6"/>
  <c r="D15" i="7"/>
  <c r="D15" i="1"/>
  <c r="D16" i="1"/>
  <c r="D17" i="1"/>
  <c r="D18" i="1"/>
  <c r="D19" i="1"/>
  <c r="D20" i="1"/>
  <c r="D14" i="1"/>
  <c r="C20" i="7"/>
  <c r="C19" i="7"/>
  <c r="C18" i="7"/>
  <c r="C17" i="7"/>
  <c r="C16" i="7"/>
  <c r="C15" i="7"/>
  <c r="C14" i="7"/>
  <c r="K13" i="7"/>
  <c r="K12" i="7"/>
  <c r="K11" i="7"/>
  <c r="K10" i="7"/>
  <c r="K9" i="7"/>
  <c r="K8" i="7"/>
  <c r="K7" i="7"/>
  <c r="D16" i="7" s="1"/>
  <c r="R6" i="7"/>
  <c r="Q6" i="7"/>
  <c r="P6" i="7"/>
  <c r="O6" i="7"/>
  <c r="N6" i="7"/>
  <c r="M6" i="7"/>
  <c r="L6" i="7"/>
  <c r="E23" i="6"/>
  <c r="E22" i="6"/>
  <c r="E21" i="6"/>
  <c r="E20" i="6"/>
  <c r="E19" i="6"/>
  <c r="E18" i="6"/>
  <c r="M16" i="6"/>
  <c r="M15" i="6"/>
  <c r="M14" i="6"/>
  <c r="M13" i="6"/>
  <c r="M12" i="6"/>
  <c r="M11" i="6"/>
  <c r="M10" i="6"/>
  <c r="W6" i="6"/>
  <c r="V6" i="6"/>
  <c r="U6" i="6"/>
  <c r="T6" i="6"/>
  <c r="S6" i="6"/>
  <c r="R6" i="6"/>
  <c r="Q6" i="6"/>
  <c r="C14" i="1"/>
  <c r="C15" i="1"/>
  <c r="C16" i="1"/>
  <c r="C17" i="1"/>
  <c r="C18" i="1"/>
  <c r="C19" i="1"/>
  <c r="C20" i="1"/>
  <c r="R6" i="1"/>
  <c r="Q6" i="1"/>
  <c r="P6" i="1"/>
  <c r="O6" i="1"/>
  <c r="N6" i="1"/>
  <c r="M6" i="1"/>
  <c r="L6" i="1"/>
  <c r="K13" i="1"/>
  <c r="K12" i="1"/>
  <c r="K11" i="1"/>
  <c r="K10" i="1"/>
  <c r="K9" i="1"/>
  <c r="K8" i="1"/>
  <c r="K7" i="1"/>
  <c r="D14" i="7" l="1"/>
  <c r="D20" i="7"/>
  <c r="D19" i="7"/>
  <c r="D18" i="7"/>
  <c r="D17" i="7"/>
  <c r="F21" i="6"/>
  <c r="F23" i="6"/>
  <c r="F22" i="6"/>
  <c r="F20" i="6"/>
  <c r="F19" i="6"/>
  <c r="F14" i="6"/>
  <c r="F18" i="6"/>
  <c r="D17" i="9"/>
  <c r="D22" i="9" s="1"/>
  <c r="D23" i="9" s="1"/>
  <c r="D24" i="9" s="1"/>
  <c r="D25" i="9" s="1"/>
  <c r="D26" i="9" s="1"/>
  <c r="D27" i="9" s="1"/>
  <c r="D19" i="9"/>
  <c r="D18" i="9"/>
  <c r="D15" i="9"/>
  <c r="D16" i="9"/>
  <c r="D14" i="9"/>
  <c r="D20" i="9"/>
  <c r="D19" i="8"/>
  <c r="D17" i="8"/>
  <c r="D15" i="8"/>
  <c r="D18" i="8"/>
  <c r="D14" i="8"/>
  <c r="D20" i="8"/>
</calcChain>
</file>

<file path=xl/sharedStrings.xml><?xml version="1.0" encoding="utf-8"?>
<sst xmlns="http://schemas.openxmlformats.org/spreadsheetml/2006/main" count="161" uniqueCount="71">
  <si>
    <t>km</t>
  </si>
  <si>
    <t>hm</t>
  </si>
  <si>
    <t>dam</t>
  </si>
  <si>
    <t>m</t>
  </si>
  <si>
    <t>dm</t>
  </si>
  <si>
    <t>cm</t>
  </si>
  <si>
    <t>mm</t>
  </si>
  <si>
    <t>kg</t>
  </si>
  <si>
    <t>hg</t>
  </si>
  <si>
    <t>dag</t>
  </si>
  <si>
    <t>g</t>
  </si>
  <si>
    <t>dg</t>
  </si>
  <si>
    <t>cg</t>
  </si>
  <si>
    <t>mg</t>
  </si>
  <si>
    <t>T</t>
  </si>
  <si>
    <t>Entrez la donnée que vous souhaitez convertir :</t>
  </si>
  <si>
    <t>unité de départ :</t>
  </si>
  <si>
    <t>chiffre à convertir :</t>
  </si>
  <si>
    <t>Tableau de conversion Excel</t>
  </si>
  <si>
    <t>Longueur - mètre</t>
  </si>
  <si>
    <t>Contenance - litre</t>
  </si>
  <si>
    <t>Surface - m²</t>
  </si>
  <si>
    <t>m²</t>
  </si>
  <si>
    <t>km²</t>
  </si>
  <si>
    <t>hm² / ha</t>
  </si>
  <si>
    <t>dam² / a</t>
  </si>
  <si>
    <t>dm²</t>
  </si>
  <si>
    <t>cm²</t>
  </si>
  <si>
    <t>mm²</t>
  </si>
  <si>
    <t>Volume - m³</t>
  </si>
  <si>
    <t>km³</t>
  </si>
  <si>
    <t>m³</t>
  </si>
  <si>
    <t>dm³</t>
  </si>
  <si>
    <t>cm³</t>
  </si>
  <si>
    <t>mm³</t>
  </si>
  <si>
    <t>hm³</t>
  </si>
  <si>
    <t>dam³</t>
  </si>
  <si>
    <t>Tableau de conversion :</t>
  </si>
  <si>
    <t>Pour un mètre :</t>
  </si>
  <si>
    <t>Pour un litre :</t>
  </si>
  <si>
    <t>Pour un m² :</t>
  </si>
  <si>
    <t>Pour un m³ :</t>
  </si>
  <si>
    <t>kL</t>
  </si>
  <si>
    <t>hL</t>
  </si>
  <si>
    <t>daL</t>
  </si>
  <si>
    <t>L</t>
  </si>
  <si>
    <t>dL</t>
  </si>
  <si>
    <t>cL</t>
  </si>
  <si>
    <t>mL</t>
  </si>
  <si>
    <t>Résultat en :</t>
  </si>
  <si>
    <t>Trames à remplir</t>
  </si>
  <si>
    <t>Longueur :</t>
  </si>
  <si>
    <t>Contenance :</t>
  </si>
  <si>
    <t>Poids :</t>
  </si>
  <si>
    <t>q</t>
  </si>
  <si>
    <t>-</t>
  </si>
  <si>
    <t>Surface :</t>
  </si>
  <si>
    <t>Volume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</si>
  <si>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</si>
  <si>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</si>
  <si>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</si>
  <si>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</si>
  <si>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</si>
  <si>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</si>
  <si>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Poids - gramme</t>
  </si>
  <si>
    <t>Pour un gramme :</t>
  </si>
  <si>
    <t>https://www.business-plan-excel.fr/produit/mot-de-passe-tableau-conversion-excel/</t>
  </si>
  <si>
    <t>Et aussi en :</t>
  </si>
  <si>
    <t xml:space="preserve">  (dm³)</t>
  </si>
  <si>
    <t xml:space="preserve">  (cm³)</t>
  </si>
  <si>
    <t xml:space="preserve">Entrez la donnée que vous souhaitez convertir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</si>
</sst>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1]#,###;General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0" applyFont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69273</xdr:rowOff>
    </xdr:from>
    <xdr:to>
      <xdr:col>3</xdr:col>
      <xdr:colOff>372341</xdr:colOff>
      <xdr:row>4</xdr:row>
      <xdr:rowOff>79429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1D92F4E-B9CD-4860-BA35-B1D93B79E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69273"/>
          <a:ext cx="2606387" cy="772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conversion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7FD6-3929-4FDE-891E-60BAC925B6CF}">
  <dimension ref="A1:R20"/>
  <sheetViews>
    <sheetView showGridLines="0" tabSelected="1" zoomScale="110" zoomScaleNormal="110" workbookViewId="0">
      <selection activeCell="F12" sqref="F12"/>
    </sheetView>
  </sheetViews>
  <sheetFormatPr baseColWidth="10" defaultRowHeight="15" x14ac:dyDescent="0.25"/>
  <cols>
    <col min="1" max="1" width="11.42578125" style="4"/>
    <col min="2" max="2" width="6.5703125" style="4" customWidth="1"/>
    <col min="3" max="9" width="13.85546875" style="5" customWidth="1"/>
    <col min="10" max="10" width="7.140625" style="4" customWidth="1"/>
    <col min="11" max="18" width="13.28515625" style="4" customWidth="1"/>
    <col min="19" max="16384" width="11.42578125" style="4"/>
  </cols>
  <sheetData>
    <row r="1" spans="1:18" ht="28.5" x14ac:dyDescent="0.25">
      <c r="A1" s="15" t="s">
        <v>18</v>
      </c>
      <c r="B1" s="15"/>
    </row>
    <row r="3" spans="1:18" ht="23.25" customHeight="1" x14ac:dyDescent="0.25">
      <c r="A3" s="16" t="s">
        <v>19</v>
      </c>
    </row>
    <row r="4" spans="1:18" ht="18.75" customHeight="1" x14ac:dyDescent="0.25"/>
    <row r="5" spans="1:18" ht="18.75" customHeight="1" x14ac:dyDescent="0.25">
      <c r="A5" s="28" t="s">
        <v>38</v>
      </c>
      <c r="B5" s="17"/>
      <c r="K5" s="28" t="s">
        <v>37</v>
      </c>
    </row>
    <row r="6" spans="1:18" ht="18" customHeight="1" x14ac:dyDescent="0.25">
      <c r="C6" s="8" t="s">
        <v>0</v>
      </c>
      <c r="D6" s="10" t="s">
        <v>1</v>
      </c>
      <c r="E6" s="10" t="s">
        <v>2</v>
      </c>
      <c r="F6" s="10" t="s">
        <v>3</v>
      </c>
      <c r="G6" s="10" t="s">
        <v>4</v>
      </c>
      <c r="H6" s="10" t="s">
        <v>5</v>
      </c>
      <c r="I6" s="9" t="s">
        <v>6</v>
      </c>
      <c r="L6" s="8" t="str">
        <f t="shared" ref="L6:R6" si="0">C6</f>
        <v>km</v>
      </c>
      <c r="M6" s="10" t="str">
        <f t="shared" si="0"/>
        <v>hm</v>
      </c>
      <c r="N6" s="10" t="str">
        <f t="shared" si="0"/>
        <v>dam</v>
      </c>
      <c r="O6" s="10" t="str">
        <f t="shared" si="0"/>
        <v>m</v>
      </c>
      <c r="P6" s="10" t="str">
        <f t="shared" si="0"/>
        <v>dm</v>
      </c>
      <c r="Q6" s="10" t="str">
        <f t="shared" si="0"/>
        <v>cm</v>
      </c>
      <c r="R6" s="9" t="str">
        <f t="shared" si="0"/>
        <v>mm</v>
      </c>
    </row>
    <row r="7" spans="1:18" ht="18" customHeight="1" x14ac:dyDescent="0.25">
      <c r="C7" s="6">
        <v>1E-3</v>
      </c>
      <c r="D7" s="6">
        <v>0.01</v>
      </c>
      <c r="E7" s="6">
        <v>0.1</v>
      </c>
      <c r="F7" s="6">
        <v>1</v>
      </c>
      <c r="G7" s="6">
        <v>10</v>
      </c>
      <c r="H7" s="6">
        <v>100</v>
      </c>
      <c r="I7" s="24">
        <v>1000</v>
      </c>
      <c r="K7" s="8" t="str">
        <f>C6</f>
        <v>km</v>
      </c>
      <c r="L7" s="6">
        <v>1</v>
      </c>
      <c r="M7" s="24">
        <v>10</v>
      </c>
      <c r="N7" s="24">
        <v>100</v>
      </c>
      <c r="O7" s="24">
        <v>1000</v>
      </c>
      <c r="P7" s="24">
        <v>10000</v>
      </c>
      <c r="Q7" s="24">
        <v>100000</v>
      </c>
      <c r="R7" s="24">
        <v>1000000</v>
      </c>
    </row>
    <row r="8" spans="1:18" ht="18" customHeight="1" x14ac:dyDescent="0.25">
      <c r="K8" s="8" t="str">
        <f>D6</f>
        <v>hm</v>
      </c>
      <c r="L8" s="6">
        <v>0.1</v>
      </c>
      <c r="M8" s="6">
        <v>1</v>
      </c>
      <c r="N8" s="24">
        <v>10</v>
      </c>
      <c r="O8" s="24">
        <v>100</v>
      </c>
      <c r="P8" s="24">
        <v>1000</v>
      </c>
      <c r="Q8" s="24">
        <v>10000</v>
      </c>
      <c r="R8" s="24">
        <v>100000</v>
      </c>
    </row>
    <row r="9" spans="1:18" ht="18" customHeight="1" x14ac:dyDescent="0.25">
      <c r="K9" s="8" t="str">
        <f>E6</f>
        <v>dam</v>
      </c>
      <c r="L9" s="6">
        <v>0.01</v>
      </c>
      <c r="M9" s="6">
        <v>0.1</v>
      </c>
      <c r="N9" s="6">
        <v>1</v>
      </c>
      <c r="O9" s="6">
        <v>10</v>
      </c>
      <c r="P9" s="24">
        <v>100</v>
      </c>
      <c r="Q9" s="24">
        <v>1000</v>
      </c>
      <c r="R9" s="24">
        <v>10000</v>
      </c>
    </row>
    <row r="10" spans="1:18" ht="18" customHeight="1" x14ac:dyDescent="0.25">
      <c r="K10" s="8" t="str">
        <f>F6</f>
        <v>m</v>
      </c>
      <c r="L10" s="6">
        <v>1E-3</v>
      </c>
      <c r="M10" s="6">
        <v>0.01</v>
      </c>
      <c r="N10" s="6">
        <v>0.1</v>
      </c>
      <c r="O10" s="6">
        <v>1</v>
      </c>
      <c r="P10" s="6">
        <v>10</v>
      </c>
      <c r="Q10" s="24">
        <v>100</v>
      </c>
      <c r="R10" s="24">
        <v>1000</v>
      </c>
    </row>
    <row r="11" spans="1:18" ht="18" customHeight="1" x14ac:dyDescent="0.25">
      <c r="F11" s="19" t="s">
        <v>16</v>
      </c>
      <c r="G11" s="14" t="s">
        <v>17</v>
      </c>
      <c r="K11" s="8" t="str">
        <f>G6</f>
        <v>dm</v>
      </c>
      <c r="L11" s="6">
        <v>1E-4</v>
      </c>
      <c r="M11" s="6">
        <v>1E-3</v>
      </c>
      <c r="N11" s="6">
        <v>0.01</v>
      </c>
      <c r="O11" s="6">
        <v>0.1</v>
      </c>
      <c r="P11" s="6">
        <v>1</v>
      </c>
      <c r="Q11" s="6">
        <v>10</v>
      </c>
      <c r="R11" s="24">
        <v>1000</v>
      </c>
    </row>
    <row r="12" spans="1:18" ht="18" customHeight="1" x14ac:dyDescent="0.25">
      <c r="A12" s="18" t="s">
        <v>15</v>
      </c>
      <c r="F12" s="25" t="s">
        <v>3</v>
      </c>
      <c r="G12" s="30">
        <v>1000</v>
      </c>
      <c r="K12" s="8" t="str">
        <f>H6</f>
        <v>cm</v>
      </c>
      <c r="L12" s="6">
        <v>1.0000000000000001E-5</v>
      </c>
      <c r="M12" s="6">
        <v>1E-4</v>
      </c>
      <c r="N12" s="6">
        <v>1E-3</v>
      </c>
      <c r="O12" s="6">
        <v>0.01</v>
      </c>
      <c r="P12" s="6">
        <v>0.1</v>
      </c>
      <c r="Q12" s="6">
        <v>1</v>
      </c>
      <c r="R12" s="6">
        <v>10</v>
      </c>
    </row>
    <row r="13" spans="1:18" ht="18" customHeight="1" x14ac:dyDescent="0.25">
      <c r="K13" s="8" t="str">
        <f>I6</f>
        <v>mm</v>
      </c>
      <c r="L13" s="6">
        <v>9.9999999999999995E-7</v>
      </c>
      <c r="M13" s="6">
        <v>1.0000000000000001E-5</v>
      </c>
      <c r="N13" s="6">
        <v>1E-4</v>
      </c>
      <c r="O13" s="6">
        <v>1E-3</v>
      </c>
      <c r="P13" s="6">
        <v>0.01</v>
      </c>
      <c r="Q13" s="6">
        <v>0.1</v>
      </c>
      <c r="R13" s="6">
        <v>1</v>
      </c>
    </row>
    <row r="14" spans="1:18" ht="18" customHeight="1" x14ac:dyDescent="0.25">
      <c r="A14" s="18" t="s">
        <v>49</v>
      </c>
      <c r="C14" s="20" t="str">
        <f>C6</f>
        <v>km</v>
      </c>
      <c r="D14" s="26">
        <f t="shared" ref="D14:D20" si="1">INDEX($K$6:$R$13,MATCH($F$12,$K$6:$K$13,0),MATCH(C14,$K$6:$R$6,0))*$G$12</f>
        <v>1</v>
      </c>
      <c r="E14" s="12"/>
      <c r="F14" s="12"/>
      <c r="G14" s="12"/>
      <c r="H14" s="12"/>
      <c r="I14" s="12"/>
    </row>
    <row r="15" spans="1:18" ht="18" customHeight="1" x14ac:dyDescent="0.25">
      <c r="A15" s="18"/>
      <c r="C15" s="21" t="str">
        <f>D6</f>
        <v>hm</v>
      </c>
      <c r="D15" s="26">
        <f t="shared" si="1"/>
        <v>10</v>
      </c>
      <c r="E15" s="13"/>
      <c r="F15" s="13"/>
      <c r="G15" s="13"/>
      <c r="H15" s="13"/>
      <c r="I15" s="13"/>
    </row>
    <row r="16" spans="1:18" ht="18" customHeight="1" x14ac:dyDescent="0.25">
      <c r="C16" s="21" t="str">
        <f>E6</f>
        <v>dam</v>
      </c>
      <c r="D16" s="26">
        <f t="shared" si="1"/>
        <v>100</v>
      </c>
    </row>
    <row r="17" spans="3:4" ht="18" customHeight="1" x14ac:dyDescent="0.25">
      <c r="C17" s="21" t="str">
        <f>F6</f>
        <v>m</v>
      </c>
      <c r="D17" s="26">
        <f t="shared" si="1"/>
        <v>1000</v>
      </c>
    </row>
    <row r="18" spans="3:4" ht="18" customHeight="1" x14ac:dyDescent="0.25">
      <c r="C18" s="21" t="str">
        <f>G6</f>
        <v>dm</v>
      </c>
      <c r="D18" s="26">
        <f t="shared" si="1"/>
        <v>10000</v>
      </c>
    </row>
    <row r="19" spans="3:4" ht="18" customHeight="1" x14ac:dyDescent="0.25">
      <c r="C19" s="21" t="str">
        <f>H6</f>
        <v>cm</v>
      </c>
      <c r="D19" s="26">
        <f t="shared" si="1"/>
        <v>100000</v>
      </c>
    </row>
    <row r="20" spans="3:4" ht="18" customHeight="1" x14ac:dyDescent="0.25">
      <c r="C20" s="22" t="str">
        <f>I6</f>
        <v>mm</v>
      </c>
      <c r="D20" s="26">
        <f t="shared" si="1"/>
        <v>1000000</v>
      </c>
    </row>
  </sheetData>
  <sheetProtection algorithmName="SHA-512" hashValue="DqkybtHGvyozWAffBJFAM+FUX2Q81I/C1Xnv9oTC755rQwlfFGWvCz9s4thKH3pCszTHc3E/TIbfN7sXCImTnA==" saltValue="zxt84/FTAkuCgXFZ41g+fw==" spinCount="100000" sheet="1" objects="1" scenarios="1"/>
  <dataValidations count="1">
    <dataValidation type="list" allowBlank="1" showInputMessage="1" showErrorMessage="1" sqref="F12" xr:uid="{0B75EDE4-4681-4E9C-AD32-2587DA1B27AC}">
      <formula1>$C$14:$C$20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AECCD-B8BD-44CD-A588-C197E41EF870}">
  <dimension ref="A1:R20"/>
  <sheetViews>
    <sheetView showGridLines="0" zoomScale="110" zoomScaleNormal="110" workbookViewId="0">
      <selection activeCell="D20" sqref="D20"/>
    </sheetView>
  </sheetViews>
  <sheetFormatPr baseColWidth="10" defaultRowHeight="15" x14ac:dyDescent="0.25"/>
  <cols>
    <col min="1" max="1" width="11.42578125" style="4"/>
    <col min="2" max="2" width="3.7109375" style="4" customWidth="1"/>
    <col min="3" max="9" width="13.85546875" style="5" customWidth="1"/>
    <col min="10" max="10" width="7.140625" style="4" customWidth="1"/>
    <col min="11" max="18" width="13.28515625" style="4" customWidth="1"/>
    <col min="19" max="16384" width="11.42578125" style="4"/>
  </cols>
  <sheetData>
    <row r="1" spans="1:18" ht="28.5" x14ac:dyDescent="0.25">
      <c r="A1" s="15" t="s">
        <v>18</v>
      </c>
      <c r="B1" s="15"/>
    </row>
    <row r="3" spans="1:18" ht="23.25" customHeight="1" x14ac:dyDescent="0.25">
      <c r="A3" s="16" t="s">
        <v>20</v>
      </c>
    </row>
    <row r="4" spans="1:18" ht="18.75" customHeight="1" x14ac:dyDescent="0.25"/>
    <row r="5" spans="1:18" ht="18.75" customHeight="1" x14ac:dyDescent="0.25">
      <c r="A5" s="28" t="s">
        <v>39</v>
      </c>
      <c r="B5" s="17"/>
      <c r="K5" s="28" t="s">
        <v>37</v>
      </c>
    </row>
    <row r="6" spans="1:18" ht="18" customHeight="1" x14ac:dyDescent="0.25">
      <c r="C6" s="8" t="s">
        <v>42</v>
      </c>
      <c r="D6" s="10" t="s">
        <v>43</v>
      </c>
      <c r="E6" s="10" t="s">
        <v>44</v>
      </c>
      <c r="F6" s="10" t="s">
        <v>45</v>
      </c>
      <c r="G6" s="10" t="s">
        <v>46</v>
      </c>
      <c r="H6" s="10" t="s">
        <v>47</v>
      </c>
      <c r="I6" s="9" t="s">
        <v>48</v>
      </c>
      <c r="L6" s="8" t="str">
        <f t="shared" ref="L6:R6" si="0">C6</f>
        <v>kL</v>
      </c>
      <c r="M6" s="10" t="str">
        <f t="shared" si="0"/>
        <v>hL</v>
      </c>
      <c r="N6" s="10" t="str">
        <f t="shared" si="0"/>
        <v>daL</v>
      </c>
      <c r="O6" s="10" t="str">
        <f t="shared" si="0"/>
        <v>L</v>
      </c>
      <c r="P6" s="10" t="str">
        <f t="shared" si="0"/>
        <v>dL</v>
      </c>
      <c r="Q6" s="10" t="str">
        <f t="shared" si="0"/>
        <v>cL</v>
      </c>
      <c r="R6" s="9" t="str">
        <f t="shared" si="0"/>
        <v>mL</v>
      </c>
    </row>
    <row r="7" spans="1:18" ht="18" customHeight="1" x14ac:dyDescent="0.25">
      <c r="C7" s="6">
        <v>1E-3</v>
      </c>
      <c r="D7" s="6">
        <v>0.01</v>
      </c>
      <c r="E7" s="6">
        <v>0.1</v>
      </c>
      <c r="F7" s="6">
        <v>1</v>
      </c>
      <c r="G7" s="6">
        <v>10</v>
      </c>
      <c r="H7" s="6">
        <v>100</v>
      </c>
      <c r="I7" s="24">
        <v>1000</v>
      </c>
      <c r="K7" s="8" t="str">
        <f>C6</f>
        <v>kL</v>
      </c>
      <c r="L7" s="6">
        <v>1</v>
      </c>
      <c r="M7" s="24">
        <v>10</v>
      </c>
      <c r="N7" s="24">
        <v>100</v>
      </c>
      <c r="O7" s="24">
        <v>1000</v>
      </c>
      <c r="P7" s="24">
        <v>10000</v>
      </c>
      <c r="Q7" s="24">
        <v>100000</v>
      </c>
      <c r="R7" s="24">
        <v>1000000</v>
      </c>
    </row>
    <row r="8" spans="1:18" ht="18" customHeight="1" x14ac:dyDescent="0.25">
      <c r="K8" s="8" t="str">
        <f>D6</f>
        <v>hL</v>
      </c>
      <c r="L8" s="6">
        <v>0.1</v>
      </c>
      <c r="M8" s="6">
        <v>1</v>
      </c>
      <c r="N8" s="24">
        <v>10</v>
      </c>
      <c r="O8" s="24">
        <v>100</v>
      </c>
      <c r="P8" s="24">
        <v>1000</v>
      </c>
      <c r="Q8" s="24">
        <v>10000</v>
      </c>
      <c r="R8" s="24">
        <v>100000</v>
      </c>
    </row>
    <row r="9" spans="1:18" ht="18" customHeight="1" x14ac:dyDescent="0.25">
      <c r="K9" s="8" t="str">
        <f>E6</f>
        <v>daL</v>
      </c>
      <c r="L9" s="6">
        <v>0.01</v>
      </c>
      <c r="M9" s="6">
        <v>0.1</v>
      </c>
      <c r="N9" s="6">
        <v>1</v>
      </c>
      <c r="O9" s="24">
        <v>10</v>
      </c>
      <c r="P9" s="24">
        <v>100</v>
      </c>
      <c r="Q9" s="24">
        <v>1000</v>
      </c>
      <c r="R9" s="24">
        <v>10000</v>
      </c>
    </row>
    <row r="10" spans="1:18" ht="18" customHeight="1" x14ac:dyDescent="0.25">
      <c r="K10" s="8" t="str">
        <f>F6</f>
        <v>L</v>
      </c>
      <c r="L10" s="6">
        <v>1E-3</v>
      </c>
      <c r="M10" s="6">
        <v>0.01</v>
      </c>
      <c r="N10" s="6">
        <v>0.1</v>
      </c>
      <c r="O10" s="6">
        <v>1</v>
      </c>
      <c r="P10" s="24">
        <v>10</v>
      </c>
      <c r="Q10" s="24">
        <v>100</v>
      </c>
      <c r="R10" s="24">
        <v>1000</v>
      </c>
    </row>
    <row r="11" spans="1:18" ht="18" customHeight="1" x14ac:dyDescent="0.25">
      <c r="F11" s="19" t="s">
        <v>16</v>
      </c>
      <c r="G11" s="14" t="s">
        <v>17</v>
      </c>
      <c r="K11" s="8" t="str">
        <f>G6</f>
        <v>dL</v>
      </c>
      <c r="L11" s="6">
        <v>1E-4</v>
      </c>
      <c r="M11" s="6">
        <v>1E-3</v>
      </c>
      <c r="N11" s="6">
        <v>0.01</v>
      </c>
      <c r="O11" s="6">
        <v>0.1</v>
      </c>
      <c r="P11" s="6">
        <v>1</v>
      </c>
      <c r="Q11" s="6">
        <v>10</v>
      </c>
      <c r="R11" s="24">
        <v>1000</v>
      </c>
    </row>
    <row r="12" spans="1:18" ht="18" customHeight="1" x14ac:dyDescent="0.25">
      <c r="A12" s="18" t="s">
        <v>15</v>
      </c>
      <c r="F12" s="25" t="s">
        <v>45</v>
      </c>
      <c r="G12" s="30">
        <v>11</v>
      </c>
      <c r="K12" s="8" t="str">
        <f>H6</f>
        <v>cL</v>
      </c>
      <c r="L12" s="6">
        <v>1.0000000000000001E-5</v>
      </c>
      <c r="M12" s="6">
        <v>1E-4</v>
      </c>
      <c r="N12" s="6">
        <v>1E-3</v>
      </c>
      <c r="O12" s="6">
        <v>0.01</v>
      </c>
      <c r="P12" s="6">
        <v>0.1</v>
      </c>
      <c r="Q12" s="6">
        <v>1</v>
      </c>
      <c r="R12" s="6">
        <v>10</v>
      </c>
    </row>
    <row r="13" spans="1:18" ht="18" customHeight="1" x14ac:dyDescent="0.25">
      <c r="K13" s="8" t="str">
        <f>I6</f>
        <v>mL</v>
      </c>
      <c r="L13" s="6">
        <v>9.9999999999999995E-7</v>
      </c>
      <c r="M13" s="6">
        <v>1.0000000000000001E-5</v>
      </c>
      <c r="N13" s="6">
        <v>1E-4</v>
      </c>
      <c r="O13" s="6">
        <v>1E-3</v>
      </c>
      <c r="P13" s="6">
        <v>0.01</v>
      </c>
      <c r="Q13" s="6">
        <v>0.1</v>
      </c>
      <c r="R13" s="6">
        <v>1</v>
      </c>
    </row>
    <row r="14" spans="1:18" ht="18" customHeight="1" x14ac:dyDescent="0.25">
      <c r="A14" s="18" t="s">
        <v>49</v>
      </c>
      <c r="C14" s="20" t="str">
        <f>C6</f>
        <v>kL</v>
      </c>
      <c r="D14" s="26">
        <f t="shared" ref="D14:D20" si="1">INDEX($K$6:$R$13, MATCH($F$12,$K$6:$K$13,0),MATCH(C14,$K$6:$R$6, 0))*$G$12</f>
        <v>1.0999999999999999E-2</v>
      </c>
      <c r="E14" s="12"/>
      <c r="F14" s="12"/>
      <c r="G14" s="12"/>
      <c r="H14" s="12"/>
      <c r="I14" s="12"/>
    </row>
    <row r="15" spans="1:18" ht="18" customHeight="1" x14ac:dyDescent="0.25">
      <c r="A15" s="18"/>
      <c r="C15" s="21" t="str">
        <f>D6</f>
        <v>hL</v>
      </c>
      <c r="D15" s="26">
        <f t="shared" si="1"/>
        <v>0.11</v>
      </c>
      <c r="E15" s="13"/>
      <c r="F15" s="13"/>
      <c r="G15" s="13"/>
      <c r="H15" s="13"/>
      <c r="I15" s="13"/>
    </row>
    <row r="16" spans="1:18" ht="18" customHeight="1" x14ac:dyDescent="0.25">
      <c r="C16" s="21" t="str">
        <f>E6</f>
        <v>daL</v>
      </c>
      <c r="D16" s="26">
        <f t="shared" si="1"/>
        <v>1.1000000000000001</v>
      </c>
    </row>
    <row r="17" spans="3:5" ht="18" customHeight="1" x14ac:dyDescent="0.25">
      <c r="C17" s="21" t="str">
        <f>F6</f>
        <v>L</v>
      </c>
      <c r="D17" s="26">
        <f t="shared" si="1"/>
        <v>11</v>
      </c>
      <c r="E17" s="48" t="s">
        <v>68</v>
      </c>
    </row>
    <row r="18" spans="3:5" ht="18" customHeight="1" x14ac:dyDescent="0.25">
      <c r="C18" s="21" t="str">
        <f>G6</f>
        <v>dL</v>
      </c>
      <c r="D18" s="26">
        <f t="shared" si="1"/>
        <v>110</v>
      </c>
      <c r="E18" s="48"/>
    </row>
    <row r="19" spans="3:5" ht="18" customHeight="1" x14ac:dyDescent="0.25">
      <c r="C19" s="21" t="str">
        <f>H6</f>
        <v>cL</v>
      </c>
      <c r="D19" s="26">
        <f t="shared" si="1"/>
        <v>1100</v>
      </c>
      <c r="E19" s="48"/>
    </row>
    <row r="20" spans="3:5" ht="18" customHeight="1" x14ac:dyDescent="0.25">
      <c r="C20" s="22" t="str">
        <f>I6</f>
        <v>mL</v>
      </c>
      <c r="D20" s="26">
        <f t="shared" si="1"/>
        <v>11000</v>
      </c>
      <c r="E20" s="48" t="s">
        <v>69</v>
      </c>
    </row>
  </sheetData>
  <sheetProtection algorithmName="SHA-512" hashValue="zqnbstkfbAjEthYN3P3ksZ0Sa6403B0rldg3epT1/Wb9jiF7rAeSKcgWGdUfTVPEwpAGYNykUrn1tVRxHml/QA==" saltValue="ic5r5jfqwYF+I9xs1FWLrQ==" spinCount="100000" sheet="1" objects="1" scenarios="1"/>
  <dataValidations count="1">
    <dataValidation type="list" allowBlank="1" showInputMessage="1" showErrorMessage="1" sqref="F12" xr:uid="{7C89874E-DB63-4880-A605-1EFDE7C803DA}">
      <formula1>$C$14:$C$20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37475-C778-48B4-A5A6-941E22F89651}">
  <dimension ref="A1:W23"/>
  <sheetViews>
    <sheetView showGridLines="0" zoomScale="110" zoomScaleNormal="110" workbookViewId="0">
      <selection activeCell="H12" sqref="H12"/>
    </sheetView>
  </sheetViews>
  <sheetFormatPr baseColWidth="10" defaultRowHeight="15" x14ac:dyDescent="0.25"/>
  <cols>
    <col min="1" max="1" width="4.5703125" style="4" customWidth="1"/>
    <col min="2" max="2" width="12.28515625" style="4" bestFit="1" customWidth="1"/>
    <col min="3" max="4" width="13.85546875" style="4" customWidth="1"/>
    <col min="5" max="11" width="13.85546875" style="5" customWidth="1"/>
    <col min="12" max="12" width="7.140625" style="4" customWidth="1"/>
    <col min="13" max="22" width="13.28515625" style="4" customWidth="1"/>
    <col min="23" max="23" width="12.85546875" style="4" bestFit="1" customWidth="1"/>
    <col min="24" max="16384" width="11.42578125" style="4"/>
  </cols>
  <sheetData>
    <row r="1" spans="1:23" ht="28.5" x14ac:dyDescent="0.25">
      <c r="A1" s="15" t="s">
        <v>18</v>
      </c>
      <c r="C1" s="15"/>
      <c r="D1" s="15"/>
    </row>
    <row r="2" spans="1:23" ht="14.25" customHeight="1" x14ac:dyDescent="0.25"/>
    <row r="3" spans="1:23" ht="23.25" customHeight="1" x14ac:dyDescent="0.25">
      <c r="A3" s="16" t="s">
        <v>64</v>
      </c>
    </row>
    <row r="4" spans="1:23" ht="23.25" customHeight="1" x14ac:dyDescent="0.25"/>
    <row r="5" spans="1:23" ht="23.25" customHeight="1" x14ac:dyDescent="0.25">
      <c r="B5" s="28" t="s">
        <v>65</v>
      </c>
      <c r="C5" s="17"/>
      <c r="D5" s="17"/>
      <c r="M5" s="28" t="s">
        <v>37</v>
      </c>
    </row>
    <row r="6" spans="1:23" ht="23.25" customHeight="1" x14ac:dyDescent="0.25">
      <c r="B6" s="8" t="s">
        <v>14</v>
      </c>
      <c r="C6" s="8" t="s">
        <v>54</v>
      </c>
      <c r="D6" s="8" t="s">
        <v>55</v>
      </c>
      <c r="E6" s="8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9" t="s">
        <v>13</v>
      </c>
      <c r="N6" s="8" t="s">
        <v>14</v>
      </c>
      <c r="O6" s="10" t="s">
        <v>54</v>
      </c>
      <c r="P6" s="32" t="s">
        <v>55</v>
      </c>
      <c r="Q6" s="10" t="str">
        <f t="shared" ref="Q6:W6" si="0">E6</f>
        <v>kg</v>
      </c>
      <c r="R6" s="10" t="str">
        <f t="shared" si="0"/>
        <v>hg</v>
      </c>
      <c r="S6" s="10" t="str">
        <f t="shared" si="0"/>
        <v>dag</v>
      </c>
      <c r="T6" s="10" t="str">
        <f t="shared" si="0"/>
        <v>g</v>
      </c>
      <c r="U6" s="10" t="str">
        <f t="shared" si="0"/>
        <v>dg</v>
      </c>
      <c r="V6" s="10" t="str">
        <f t="shared" si="0"/>
        <v>cg</v>
      </c>
      <c r="W6" s="9" t="str">
        <f t="shared" si="0"/>
        <v>mg</v>
      </c>
    </row>
    <row r="7" spans="1:23" ht="21.75" customHeight="1" x14ac:dyDescent="0.25">
      <c r="B7" s="6">
        <v>9.9999999999999995E-7</v>
      </c>
      <c r="C7" s="6">
        <v>1.0000000000000001E-5</v>
      </c>
      <c r="D7" s="6">
        <v>1E-4</v>
      </c>
      <c r="E7" s="6">
        <v>1E-3</v>
      </c>
      <c r="F7" s="6">
        <v>0.01</v>
      </c>
      <c r="G7" s="6">
        <v>0.1</v>
      </c>
      <c r="H7" s="6">
        <v>1</v>
      </c>
      <c r="I7" s="6">
        <v>10</v>
      </c>
      <c r="J7" s="6">
        <v>100</v>
      </c>
      <c r="K7" s="24">
        <v>1000</v>
      </c>
      <c r="M7" s="8" t="s">
        <v>14</v>
      </c>
      <c r="N7" s="6">
        <v>1</v>
      </c>
      <c r="O7" s="6">
        <v>10</v>
      </c>
      <c r="P7" s="6">
        <v>100</v>
      </c>
      <c r="Q7" s="24">
        <v>1000</v>
      </c>
      <c r="R7" s="24">
        <v>10000</v>
      </c>
      <c r="S7" s="24">
        <v>100000</v>
      </c>
      <c r="T7" s="24">
        <v>1000000</v>
      </c>
      <c r="U7" s="24">
        <v>10000000</v>
      </c>
      <c r="V7" s="24">
        <v>100000000</v>
      </c>
      <c r="W7" s="24">
        <v>1000000000</v>
      </c>
    </row>
    <row r="8" spans="1:23" ht="21.75" customHeight="1" x14ac:dyDescent="0.25">
      <c r="B8" s="11"/>
      <c r="C8" s="11"/>
      <c r="D8" s="11"/>
      <c r="E8" s="11"/>
      <c r="F8" s="11"/>
      <c r="G8" s="11"/>
      <c r="H8" s="11"/>
      <c r="I8" s="11"/>
      <c r="J8" s="11"/>
      <c r="K8" s="31"/>
      <c r="M8" s="8" t="s">
        <v>54</v>
      </c>
      <c r="N8" s="6">
        <v>0.1</v>
      </c>
      <c r="O8" s="6">
        <v>1</v>
      </c>
      <c r="P8" s="6">
        <v>10</v>
      </c>
      <c r="Q8" s="6">
        <v>100</v>
      </c>
      <c r="R8" s="24">
        <v>1000</v>
      </c>
      <c r="S8" s="24">
        <v>10000</v>
      </c>
      <c r="T8" s="24">
        <v>100000</v>
      </c>
      <c r="U8" s="24">
        <v>1000000</v>
      </c>
      <c r="V8" s="24">
        <v>10000000</v>
      </c>
      <c r="W8" s="24">
        <v>100000000</v>
      </c>
    </row>
    <row r="9" spans="1:23" ht="21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31"/>
      <c r="M9" s="8" t="s">
        <v>55</v>
      </c>
      <c r="N9" s="6">
        <v>0.01</v>
      </c>
      <c r="O9" s="6">
        <v>0.1</v>
      </c>
      <c r="P9" s="6">
        <v>1</v>
      </c>
      <c r="Q9" s="6">
        <v>10</v>
      </c>
      <c r="R9" s="6">
        <v>100</v>
      </c>
      <c r="S9" s="24">
        <v>1000</v>
      </c>
      <c r="T9" s="24">
        <v>10000</v>
      </c>
      <c r="U9" s="24">
        <v>100000</v>
      </c>
      <c r="V9" s="24">
        <v>1000000</v>
      </c>
      <c r="W9" s="24">
        <v>10000000</v>
      </c>
    </row>
    <row r="10" spans="1:23" ht="21.75" customHeight="1" x14ac:dyDescent="0.25">
      <c r="M10" s="8" t="str">
        <f>E6</f>
        <v>kg</v>
      </c>
      <c r="N10" s="6">
        <v>1E-3</v>
      </c>
      <c r="O10" s="6">
        <v>0.01</v>
      </c>
      <c r="P10" s="6">
        <v>0.1</v>
      </c>
      <c r="Q10" s="6">
        <v>1</v>
      </c>
      <c r="R10" s="6">
        <v>10</v>
      </c>
      <c r="S10" s="24">
        <v>100</v>
      </c>
      <c r="T10" s="24">
        <v>1000</v>
      </c>
      <c r="U10" s="24">
        <v>10000</v>
      </c>
      <c r="V10" s="24">
        <v>100000</v>
      </c>
      <c r="W10" s="24">
        <v>1000000</v>
      </c>
    </row>
    <row r="11" spans="1:23" ht="21.75" customHeight="1" x14ac:dyDescent="0.25">
      <c r="H11" s="19" t="s">
        <v>16</v>
      </c>
      <c r="I11" s="14" t="s">
        <v>17</v>
      </c>
      <c r="M11" s="8" t="str">
        <f>F6</f>
        <v>hg</v>
      </c>
      <c r="N11" s="6">
        <v>1E-4</v>
      </c>
      <c r="O11" s="6">
        <v>1E-3</v>
      </c>
      <c r="P11" s="6">
        <v>0.01</v>
      </c>
      <c r="Q11" s="6">
        <v>0.1</v>
      </c>
      <c r="R11" s="6">
        <v>1</v>
      </c>
      <c r="S11" s="6">
        <v>10</v>
      </c>
      <c r="T11" s="24">
        <v>100</v>
      </c>
      <c r="U11" s="24">
        <v>1000</v>
      </c>
      <c r="V11" s="24">
        <v>10000</v>
      </c>
      <c r="W11" s="24">
        <v>100000</v>
      </c>
    </row>
    <row r="12" spans="1:23" ht="21.75" customHeight="1" x14ac:dyDescent="0.25">
      <c r="B12" s="18"/>
      <c r="C12" s="18"/>
      <c r="D12" s="18"/>
      <c r="G12" s="29" t="s">
        <v>70</v>
      </c>
      <c r="H12" s="25" t="s">
        <v>14</v>
      </c>
      <c r="I12" s="30">
        <v>4</v>
      </c>
      <c r="M12" s="8" t="str">
        <f>G6</f>
        <v>dag</v>
      </c>
      <c r="N12" s="6">
        <v>1.0000000000000001E-5</v>
      </c>
      <c r="O12" s="6">
        <v>1E-4</v>
      </c>
      <c r="P12" s="6">
        <v>1E-3</v>
      </c>
      <c r="Q12" s="6">
        <v>0.01</v>
      </c>
      <c r="R12" s="6">
        <v>0.1</v>
      </c>
      <c r="S12" s="6">
        <v>1</v>
      </c>
      <c r="T12" s="6">
        <v>10</v>
      </c>
      <c r="U12" s="24">
        <v>100</v>
      </c>
      <c r="V12" s="24">
        <v>1000</v>
      </c>
      <c r="W12" s="24">
        <v>10000</v>
      </c>
    </row>
    <row r="13" spans="1:23" ht="21.75" customHeight="1" x14ac:dyDescent="0.25">
      <c r="M13" s="8" t="str">
        <f>H6</f>
        <v>g</v>
      </c>
      <c r="N13" s="6">
        <v>9.9999999999999995E-7</v>
      </c>
      <c r="O13" s="6">
        <v>1.0000000000000001E-5</v>
      </c>
      <c r="P13" s="6">
        <v>1E-4</v>
      </c>
      <c r="Q13" s="6">
        <v>1E-3</v>
      </c>
      <c r="R13" s="6">
        <v>0.01</v>
      </c>
      <c r="S13" s="6">
        <v>0.1</v>
      </c>
      <c r="T13" s="6">
        <v>1</v>
      </c>
      <c r="U13" s="6">
        <v>10</v>
      </c>
      <c r="V13" s="24">
        <v>100</v>
      </c>
      <c r="W13" s="24">
        <v>1000</v>
      </c>
    </row>
    <row r="14" spans="1:23" ht="21.75" customHeight="1" x14ac:dyDescent="0.25">
      <c r="B14" s="18"/>
      <c r="D14" s="29" t="s">
        <v>49</v>
      </c>
      <c r="E14" s="23" t="str">
        <f>B6</f>
        <v>T</v>
      </c>
      <c r="F14" s="26">
        <f>INDEX($M$6:$W$16, MATCH($H$12,$M$6:$M$16,0),MATCH(E14,$M$6:$W$6, 0))*$I$12</f>
        <v>4</v>
      </c>
      <c r="G14" s="12"/>
      <c r="H14" s="12"/>
      <c r="I14" s="12"/>
      <c r="J14" s="12"/>
      <c r="M14" s="8" t="str">
        <f>I6</f>
        <v>dg</v>
      </c>
      <c r="N14" s="6">
        <v>9.9999999999999995E-8</v>
      </c>
      <c r="O14" s="6">
        <v>9.9999999999999995E-7</v>
      </c>
      <c r="P14" s="6">
        <v>1.0000000000000001E-5</v>
      </c>
      <c r="Q14" s="6">
        <v>1E-4</v>
      </c>
      <c r="R14" s="6">
        <v>1E-3</v>
      </c>
      <c r="S14" s="6">
        <v>0.01</v>
      </c>
      <c r="T14" s="6">
        <v>0.1</v>
      </c>
      <c r="U14" s="6">
        <v>1</v>
      </c>
      <c r="V14" s="6">
        <v>10</v>
      </c>
      <c r="W14" s="24">
        <v>1000</v>
      </c>
    </row>
    <row r="15" spans="1:23" ht="21.75" customHeight="1" x14ac:dyDescent="0.25">
      <c r="B15" s="18"/>
      <c r="E15" s="23" t="s">
        <v>54</v>
      </c>
      <c r="F15" s="26">
        <f t="shared" ref="F15:F16" si="1">INDEX($M$6:$W$16, MATCH($H$12,$M$6:$M$16,0),MATCH(E15,$M$6:$W$6, 0))*$I$12</f>
        <v>40</v>
      </c>
      <c r="G15" s="13"/>
      <c r="H15" s="13"/>
      <c r="I15" s="13"/>
      <c r="J15" s="13"/>
      <c r="M15" s="8" t="str">
        <f>J6</f>
        <v>cg</v>
      </c>
      <c r="N15" s="6">
        <v>1E-8</v>
      </c>
      <c r="O15" s="6">
        <v>9.9999999999999995E-8</v>
      </c>
      <c r="P15" s="6">
        <v>9.9999999999999995E-7</v>
      </c>
      <c r="Q15" s="6">
        <v>1.0000000000000001E-5</v>
      </c>
      <c r="R15" s="6">
        <v>1E-4</v>
      </c>
      <c r="S15" s="6">
        <v>1E-3</v>
      </c>
      <c r="T15" s="6">
        <v>0.01</v>
      </c>
      <c r="U15" s="6">
        <v>0.1</v>
      </c>
      <c r="V15" s="6">
        <v>1</v>
      </c>
      <c r="W15" s="6">
        <v>10</v>
      </c>
    </row>
    <row r="16" spans="1:23" ht="21.75" customHeight="1" x14ac:dyDescent="0.25">
      <c r="E16" s="23" t="s">
        <v>55</v>
      </c>
      <c r="F16" s="26">
        <f t="shared" si="1"/>
        <v>400</v>
      </c>
      <c r="K16" s="12"/>
      <c r="M16" s="8" t="str">
        <f>K6</f>
        <v>mg</v>
      </c>
      <c r="N16" s="6">
        <v>1.0000000000000001E-9</v>
      </c>
      <c r="O16" s="6">
        <v>1E-8</v>
      </c>
      <c r="P16" s="6">
        <v>9.9999999999999995E-8</v>
      </c>
      <c r="Q16" s="6">
        <v>9.9999999999999995E-7</v>
      </c>
      <c r="R16" s="6">
        <v>1.0000000000000001E-5</v>
      </c>
      <c r="S16" s="6">
        <v>1E-4</v>
      </c>
      <c r="T16" s="6">
        <v>1E-3</v>
      </c>
      <c r="U16" s="6">
        <v>0.01</v>
      </c>
      <c r="V16" s="6">
        <v>0.1</v>
      </c>
      <c r="W16" s="6">
        <v>1</v>
      </c>
    </row>
    <row r="17" spans="5:11" ht="21.75" customHeight="1" x14ac:dyDescent="0.25">
      <c r="E17" s="21" t="str">
        <f>E6</f>
        <v>kg</v>
      </c>
      <c r="F17" s="26">
        <f t="shared" ref="F17:F23" si="2">INDEX($M$6:$W$16, MATCH($H$12,$M$6:$M$16,0),MATCH(E17,$M$6:$W$6, 0))*$I$12</f>
        <v>4000</v>
      </c>
      <c r="K17" s="13"/>
    </row>
    <row r="18" spans="5:11" ht="21.75" customHeight="1" x14ac:dyDescent="0.25">
      <c r="E18" s="21" t="str">
        <f>F6</f>
        <v>hg</v>
      </c>
      <c r="F18" s="26">
        <f t="shared" si="2"/>
        <v>40000</v>
      </c>
    </row>
    <row r="19" spans="5:11" ht="21.75" customHeight="1" x14ac:dyDescent="0.25">
      <c r="E19" s="21" t="str">
        <f>G6</f>
        <v>dag</v>
      </c>
      <c r="F19" s="26">
        <f t="shared" si="2"/>
        <v>400000</v>
      </c>
    </row>
    <row r="20" spans="5:11" ht="21.75" customHeight="1" x14ac:dyDescent="0.25">
      <c r="E20" s="21" t="str">
        <f>H6</f>
        <v>g</v>
      </c>
      <c r="F20" s="26">
        <f t="shared" si="2"/>
        <v>4000000</v>
      </c>
    </row>
    <row r="21" spans="5:11" ht="21.75" customHeight="1" x14ac:dyDescent="0.25">
      <c r="E21" s="21" t="str">
        <f>I6</f>
        <v>dg</v>
      </c>
      <c r="F21" s="26">
        <f t="shared" si="2"/>
        <v>40000000</v>
      </c>
    </row>
    <row r="22" spans="5:11" ht="21.75" customHeight="1" x14ac:dyDescent="0.25">
      <c r="E22" s="21" t="str">
        <f>J6</f>
        <v>cg</v>
      </c>
      <c r="F22" s="26">
        <f t="shared" si="2"/>
        <v>400000000</v>
      </c>
      <c r="G22" s="4"/>
      <c r="H22" s="4"/>
      <c r="I22" s="4"/>
      <c r="J22" s="4"/>
    </row>
    <row r="23" spans="5:11" ht="21.75" customHeight="1" x14ac:dyDescent="0.25">
      <c r="E23" s="22" t="str">
        <f>K6</f>
        <v>mg</v>
      </c>
      <c r="F23" s="26">
        <f t="shared" si="2"/>
        <v>4000000000</v>
      </c>
      <c r="G23" s="4"/>
      <c r="H23" s="4"/>
      <c r="I23" s="4"/>
      <c r="J23" s="4"/>
    </row>
  </sheetData>
  <sheetProtection algorithmName="SHA-512" hashValue="iot9uzNnPtorZaphYio66GDIXCDrFzmskOPrYqTdWJFe/4pZgCQztZcy4FVPWo5PUZ4yufLyrSNqqme2imS7ew==" saltValue="GvSQyo2xRxc7SsiCU0Sf4A==" spinCount="100000" sheet="1" objects="1" scenarios="1"/>
  <dataValidations count="1">
    <dataValidation type="list" allowBlank="1" showInputMessage="1" showErrorMessage="1" sqref="H12" xr:uid="{B6C9D48D-6F3E-431E-AF9D-738E6814F7DF}">
      <formula1>$E$14:$E$23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E73BD-20C6-4AF2-ACBA-01E8C8EE5C82}">
  <dimension ref="A1:R20"/>
  <sheetViews>
    <sheetView showGridLines="0" zoomScale="110" zoomScaleNormal="110" workbookViewId="0">
      <selection activeCell="F12" sqref="F12"/>
    </sheetView>
  </sheetViews>
  <sheetFormatPr baseColWidth="10" defaultRowHeight="15" x14ac:dyDescent="0.25"/>
  <cols>
    <col min="1" max="1" width="11.42578125" style="4"/>
    <col min="2" max="2" width="6.5703125" style="4" customWidth="1"/>
    <col min="3" max="9" width="16.5703125" style="5" customWidth="1"/>
    <col min="10" max="10" width="7.140625" style="4" customWidth="1"/>
    <col min="11" max="16" width="13.28515625" style="4" customWidth="1"/>
    <col min="17" max="17" width="13.85546875" style="4" bestFit="1" customWidth="1"/>
    <col min="18" max="18" width="17.140625" style="4" customWidth="1"/>
    <col min="19" max="16384" width="11.42578125" style="4"/>
  </cols>
  <sheetData>
    <row r="1" spans="1:18" ht="28.5" x14ac:dyDescent="0.25">
      <c r="A1" s="15" t="s">
        <v>18</v>
      </c>
      <c r="B1" s="15"/>
    </row>
    <row r="3" spans="1:18" ht="23.25" customHeight="1" x14ac:dyDescent="0.25">
      <c r="A3" s="16" t="s">
        <v>21</v>
      </c>
    </row>
    <row r="4" spans="1:18" ht="18.75" customHeight="1" x14ac:dyDescent="0.25"/>
    <row r="5" spans="1:18" ht="18.75" customHeight="1" x14ac:dyDescent="0.25">
      <c r="A5" s="28" t="s">
        <v>40</v>
      </c>
      <c r="B5" s="17"/>
      <c r="K5" s="28" t="s">
        <v>37</v>
      </c>
    </row>
    <row r="6" spans="1:18" ht="18" customHeight="1" x14ac:dyDescent="0.25">
      <c r="C6" s="8" t="s">
        <v>23</v>
      </c>
      <c r="D6" s="10" t="s">
        <v>24</v>
      </c>
      <c r="E6" s="10" t="s">
        <v>25</v>
      </c>
      <c r="F6" s="10" t="s">
        <v>22</v>
      </c>
      <c r="G6" s="10" t="s">
        <v>26</v>
      </c>
      <c r="H6" s="10" t="s">
        <v>27</v>
      </c>
      <c r="I6" s="9" t="s">
        <v>28</v>
      </c>
      <c r="L6" s="8" t="str">
        <f t="shared" ref="L6:R6" si="0">C6</f>
        <v>km²</v>
      </c>
      <c r="M6" s="10" t="str">
        <f t="shared" si="0"/>
        <v>hm² / ha</v>
      </c>
      <c r="N6" s="10" t="str">
        <f t="shared" si="0"/>
        <v>dam² / a</v>
      </c>
      <c r="O6" s="10" t="str">
        <f t="shared" si="0"/>
        <v>m²</v>
      </c>
      <c r="P6" s="10" t="str">
        <f t="shared" si="0"/>
        <v>dm²</v>
      </c>
      <c r="Q6" s="10" t="str">
        <f t="shared" si="0"/>
        <v>cm²</v>
      </c>
      <c r="R6" s="9" t="str">
        <f t="shared" si="0"/>
        <v>mm²</v>
      </c>
    </row>
    <row r="7" spans="1:18" ht="18" customHeight="1" x14ac:dyDescent="0.25">
      <c r="C7" s="6">
        <v>9.9999999999999995E-7</v>
      </c>
      <c r="D7" s="6">
        <v>1E-4</v>
      </c>
      <c r="E7" s="6">
        <v>0.01</v>
      </c>
      <c r="F7" s="6">
        <v>1</v>
      </c>
      <c r="G7" s="6">
        <v>100</v>
      </c>
      <c r="H7" s="6">
        <v>10000</v>
      </c>
      <c r="I7" s="6">
        <v>1000000</v>
      </c>
      <c r="K7" s="8" t="str">
        <f>C6</f>
        <v>km²</v>
      </c>
      <c r="L7" s="27">
        <v>1</v>
      </c>
      <c r="M7" s="27">
        <f t="shared" ref="M7:R7" si="1">L7*100</f>
        <v>100</v>
      </c>
      <c r="N7" s="27">
        <f t="shared" si="1"/>
        <v>10000</v>
      </c>
      <c r="O7" s="27">
        <f t="shared" si="1"/>
        <v>1000000</v>
      </c>
      <c r="P7" s="27">
        <f t="shared" si="1"/>
        <v>100000000</v>
      </c>
      <c r="Q7" s="27">
        <f t="shared" si="1"/>
        <v>10000000000</v>
      </c>
      <c r="R7" s="27">
        <f t="shared" si="1"/>
        <v>1000000000000</v>
      </c>
    </row>
    <row r="8" spans="1:18" ht="18" customHeight="1" x14ac:dyDescent="0.25">
      <c r="K8" s="8" t="str">
        <f>D6</f>
        <v>hm² / ha</v>
      </c>
      <c r="L8" s="27">
        <f t="shared" ref="L8:L13" si="2">M8/100</f>
        <v>0.01</v>
      </c>
      <c r="M8" s="27">
        <v>1</v>
      </c>
      <c r="N8" s="27">
        <f>M8*100</f>
        <v>100</v>
      </c>
      <c r="O8" s="27">
        <f>N8*100</f>
        <v>10000</v>
      </c>
      <c r="P8" s="27">
        <f>O8*100</f>
        <v>1000000</v>
      </c>
      <c r="Q8" s="27">
        <f>P8*100</f>
        <v>100000000</v>
      </c>
      <c r="R8" s="27">
        <f>Q8*100</f>
        <v>10000000000</v>
      </c>
    </row>
    <row r="9" spans="1:18" ht="18" customHeight="1" x14ac:dyDescent="0.25">
      <c r="K9" s="8" t="str">
        <f>E6</f>
        <v>dam² / a</v>
      </c>
      <c r="L9" s="27">
        <f t="shared" si="2"/>
        <v>1E-4</v>
      </c>
      <c r="M9" s="27">
        <f>N9/100</f>
        <v>0.01</v>
      </c>
      <c r="N9" s="27">
        <v>1</v>
      </c>
      <c r="O9" s="27">
        <f>N9*100</f>
        <v>100</v>
      </c>
      <c r="P9" s="27">
        <f>O9*100</f>
        <v>10000</v>
      </c>
      <c r="Q9" s="27">
        <f>P9*100</f>
        <v>1000000</v>
      </c>
      <c r="R9" s="27">
        <f>Q9*100</f>
        <v>100000000</v>
      </c>
    </row>
    <row r="10" spans="1:18" ht="18" customHeight="1" x14ac:dyDescent="0.25">
      <c r="K10" s="8" t="str">
        <f>F6</f>
        <v>m²</v>
      </c>
      <c r="L10" s="27">
        <f t="shared" si="2"/>
        <v>9.9999999999999995E-7</v>
      </c>
      <c r="M10" s="27">
        <f>N10/100</f>
        <v>1E-4</v>
      </c>
      <c r="N10" s="27">
        <f>O10/100</f>
        <v>0.01</v>
      </c>
      <c r="O10" s="27">
        <v>1</v>
      </c>
      <c r="P10" s="27">
        <f>O10*100</f>
        <v>100</v>
      </c>
      <c r="Q10" s="27">
        <f>P10*100</f>
        <v>10000</v>
      </c>
      <c r="R10" s="27">
        <f>Q10*100</f>
        <v>1000000</v>
      </c>
    </row>
    <row r="11" spans="1:18" ht="18" customHeight="1" x14ac:dyDescent="0.25">
      <c r="F11" s="7" t="s">
        <v>16</v>
      </c>
      <c r="G11" s="14" t="s">
        <v>17</v>
      </c>
      <c r="K11" s="8" t="str">
        <f>G6</f>
        <v>dm²</v>
      </c>
      <c r="L11" s="27">
        <f t="shared" si="2"/>
        <v>1E-8</v>
      </c>
      <c r="M11" s="27">
        <f>N11/100</f>
        <v>9.9999999999999995E-7</v>
      </c>
      <c r="N11" s="27">
        <f>O11/100</f>
        <v>1E-4</v>
      </c>
      <c r="O11" s="27">
        <f>P11/100</f>
        <v>0.01</v>
      </c>
      <c r="P11" s="27">
        <v>1</v>
      </c>
      <c r="Q11" s="27">
        <f>P11*100</f>
        <v>100</v>
      </c>
      <c r="R11" s="27">
        <f>Q11*100</f>
        <v>10000</v>
      </c>
    </row>
    <row r="12" spans="1:18" ht="18" customHeight="1" x14ac:dyDescent="0.25">
      <c r="A12" s="18"/>
      <c r="B12" s="18" t="s">
        <v>15</v>
      </c>
      <c r="F12" s="25" t="s">
        <v>22</v>
      </c>
      <c r="G12" s="30">
        <v>10000</v>
      </c>
      <c r="K12" s="8" t="str">
        <f>H6</f>
        <v>cm²</v>
      </c>
      <c r="L12" s="27">
        <f t="shared" si="2"/>
        <v>1E-10</v>
      </c>
      <c r="M12" s="27">
        <f>N12/100</f>
        <v>1E-8</v>
      </c>
      <c r="N12" s="27">
        <f>O12/100</f>
        <v>9.9999999999999995E-7</v>
      </c>
      <c r="O12" s="27">
        <f>P12/100</f>
        <v>1E-4</v>
      </c>
      <c r="P12" s="27">
        <f>Q12/100</f>
        <v>0.01</v>
      </c>
      <c r="Q12" s="27">
        <v>1</v>
      </c>
      <c r="R12" s="27">
        <f>Q12*100</f>
        <v>100</v>
      </c>
    </row>
    <row r="13" spans="1:18" ht="18" customHeight="1" x14ac:dyDescent="0.25">
      <c r="K13" s="8" t="str">
        <f>I6</f>
        <v>mm²</v>
      </c>
      <c r="L13" s="27">
        <f t="shared" si="2"/>
        <v>9.9999999999999998E-13</v>
      </c>
      <c r="M13" s="27">
        <f>N13/100</f>
        <v>1E-10</v>
      </c>
      <c r="N13" s="27">
        <f>O13/100</f>
        <v>1E-8</v>
      </c>
      <c r="O13" s="27">
        <f>P13/100</f>
        <v>9.9999999999999995E-7</v>
      </c>
      <c r="P13" s="27">
        <f>Q13/100</f>
        <v>1E-4</v>
      </c>
      <c r="Q13" s="27">
        <f>R13/100</f>
        <v>0.01</v>
      </c>
      <c r="R13" s="27">
        <v>1</v>
      </c>
    </row>
    <row r="14" spans="1:18" ht="18" customHeight="1" x14ac:dyDescent="0.25">
      <c r="A14" s="18" t="s">
        <v>49</v>
      </c>
      <c r="C14" s="20" t="str">
        <f>C6</f>
        <v>km²</v>
      </c>
      <c r="D14" s="26">
        <f t="shared" ref="D14:D20" si="3">INDEX($K$6:$R$13, MATCH($F$12,$K$6:$K$13,0),MATCH(C14,$K$6:$R$6, 0))*$G$12</f>
        <v>0.01</v>
      </c>
      <c r="E14" s="12"/>
      <c r="F14" s="12"/>
      <c r="G14" s="12"/>
      <c r="H14" s="12"/>
      <c r="I14" s="12"/>
    </row>
    <row r="15" spans="1:18" ht="18" customHeight="1" x14ac:dyDescent="0.25">
      <c r="A15" s="18"/>
      <c r="C15" s="21" t="str">
        <f>D6</f>
        <v>hm² / ha</v>
      </c>
      <c r="D15" s="26">
        <f t="shared" si="3"/>
        <v>1</v>
      </c>
      <c r="E15" s="13"/>
      <c r="F15" s="13"/>
      <c r="G15" s="13"/>
      <c r="H15" s="13"/>
      <c r="I15" s="13"/>
    </row>
    <row r="16" spans="1:18" ht="18" customHeight="1" x14ac:dyDescent="0.25">
      <c r="C16" s="21" t="str">
        <f>E6</f>
        <v>dam² / a</v>
      </c>
      <c r="D16" s="26">
        <f t="shared" si="3"/>
        <v>100</v>
      </c>
    </row>
    <row r="17" spans="3:4" ht="18" customHeight="1" x14ac:dyDescent="0.25">
      <c r="C17" s="21" t="str">
        <f>F6</f>
        <v>m²</v>
      </c>
      <c r="D17" s="26">
        <f t="shared" si="3"/>
        <v>10000</v>
      </c>
    </row>
    <row r="18" spans="3:4" ht="18" customHeight="1" x14ac:dyDescent="0.25">
      <c r="C18" s="21" t="str">
        <f>G6</f>
        <v>dm²</v>
      </c>
      <c r="D18" s="26">
        <f t="shared" si="3"/>
        <v>1000000</v>
      </c>
    </row>
    <row r="19" spans="3:4" ht="18" customHeight="1" x14ac:dyDescent="0.25">
      <c r="C19" s="21" t="str">
        <f>H6</f>
        <v>cm²</v>
      </c>
      <c r="D19" s="26">
        <f t="shared" si="3"/>
        <v>100000000</v>
      </c>
    </row>
    <row r="20" spans="3:4" ht="18" customHeight="1" x14ac:dyDescent="0.25">
      <c r="C20" s="22" t="str">
        <f>I6</f>
        <v>mm²</v>
      </c>
      <c r="D20" s="26">
        <f t="shared" si="3"/>
        <v>10000000000</v>
      </c>
    </row>
  </sheetData>
  <sheetProtection algorithmName="SHA-512" hashValue="AfKMtx81/mVm5h8QUzv8OGW1WxksoHw+FpV1IFLtHqQeoO7N4PA7LDL3+OskfpWaQAGXqpFepCye+oezFkTphw==" saltValue="KqkxRM2Xa1G885YyFF368A==" spinCount="100000" sheet="1" objects="1" scenarios="1"/>
  <dataValidations count="1">
    <dataValidation type="list" allowBlank="1" showInputMessage="1" showErrorMessage="1" sqref="F12" xr:uid="{C9C49A40-85E5-46C9-AF7B-EAA094894508}">
      <formula1>$C$14:$C$20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E7E81-A226-4F9D-8932-FF8ED73FA919}">
  <dimension ref="A1:R27"/>
  <sheetViews>
    <sheetView showGridLines="0" zoomScale="110" zoomScaleNormal="110" workbookViewId="0">
      <selection activeCell="F12" sqref="F12"/>
    </sheetView>
  </sheetViews>
  <sheetFormatPr baseColWidth="10" defaultRowHeight="15" x14ac:dyDescent="0.25"/>
  <cols>
    <col min="1" max="1" width="11.42578125" style="4"/>
    <col min="2" max="2" width="6.5703125" style="4" customWidth="1"/>
    <col min="3" max="9" width="19.42578125" style="5" customWidth="1"/>
    <col min="10" max="10" width="7.140625" style="4" customWidth="1"/>
    <col min="11" max="11" width="13.28515625" style="4" customWidth="1"/>
    <col min="12" max="17" width="21" style="4" customWidth="1"/>
    <col min="18" max="18" width="26.42578125" style="4" customWidth="1"/>
    <col min="19" max="16384" width="11.42578125" style="4"/>
  </cols>
  <sheetData>
    <row r="1" spans="1:18" ht="28.5" x14ac:dyDescent="0.25">
      <c r="A1" s="15" t="s">
        <v>18</v>
      </c>
      <c r="B1" s="15"/>
    </row>
    <row r="3" spans="1:18" ht="23.25" customHeight="1" x14ac:dyDescent="0.25">
      <c r="A3" s="16" t="s">
        <v>29</v>
      </c>
    </row>
    <row r="4" spans="1:18" ht="18.75" customHeight="1" x14ac:dyDescent="0.25"/>
    <row r="5" spans="1:18" ht="18.75" customHeight="1" x14ac:dyDescent="0.25">
      <c r="A5" s="28" t="s">
        <v>41</v>
      </c>
      <c r="B5" s="17"/>
      <c r="G5" s="5" t="s">
        <v>45</v>
      </c>
      <c r="H5" s="5" t="s">
        <v>48</v>
      </c>
      <c r="K5" s="28" t="s">
        <v>37</v>
      </c>
      <c r="P5" s="5" t="s">
        <v>45</v>
      </c>
      <c r="Q5" s="5" t="s">
        <v>48</v>
      </c>
    </row>
    <row r="6" spans="1:18" ht="18" customHeight="1" x14ac:dyDescent="0.25">
      <c r="C6" s="8" t="s">
        <v>30</v>
      </c>
      <c r="D6" s="10" t="s">
        <v>35</v>
      </c>
      <c r="E6" s="10" t="s">
        <v>36</v>
      </c>
      <c r="F6" s="10" t="s">
        <v>31</v>
      </c>
      <c r="G6" s="10" t="s">
        <v>32</v>
      </c>
      <c r="H6" s="10" t="s">
        <v>33</v>
      </c>
      <c r="I6" s="9" t="s">
        <v>34</v>
      </c>
      <c r="L6" s="8" t="str">
        <f t="shared" ref="L6:R6" si="0">C6</f>
        <v>km³</v>
      </c>
      <c r="M6" s="10" t="str">
        <f t="shared" si="0"/>
        <v>hm³</v>
      </c>
      <c r="N6" s="10" t="str">
        <f t="shared" si="0"/>
        <v>dam³</v>
      </c>
      <c r="O6" s="10" t="str">
        <f t="shared" si="0"/>
        <v>m³</v>
      </c>
      <c r="P6" s="10" t="str">
        <f t="shared" si="0"/>
        <v>dm³</v>
      </c>
      <c r="Q6" s="10" t="str">
        <f t="shared" si="0"/>
        <v>cm³</v>
      </c>
      <c r="R6" s="9" t="str">
        <f t="shared" si="0"/>
        <v>mm³</v>
      </c>
    </row>
    <row r="7" spans="1:18" ht="18" customHeight="1" x14ac:dyDescent="0.25">
      <c r="C7" s="6">
        <v>9.9999999999999986E-10</v>
      </c>
      <c r="D7" s="6">
        <v>9.9999999999999995E-7</v>
      </c>
      <c r="E7" s="6">
        <v>1E-3</v>
      </c>
      <c r="F7" s="6">
        <v>1</v>
      </c>
      <c r="G7" s="24">
        <v>1000</v>
      </c>
      <c r="H7" s="24">
        <v>1000000</v>
      </c>
      <c r="I7" s="24">
        <v>1000000000</v>
      </c>
      <c r="K7" s="8" t="str">
        <f>C6</f>
        <v>km³</v>
      </c>
      <c r="L7" s="27">
        <v>1</v>
      </c>
      <c r="M7" s="27">
        <f t="shared" ref="M7:R7" si="1">L7*1000</f>
        <v>1000</v>
      </c>
      <c r="N7" s="27">
        <f t="shared" si="1"/>
        <v>1000000</v>
      </c>
      <c r="O7" s="27">
        <f t="shared" si="1"/>
        <v>1000000000</v>
      </c>
      <c r="P7" s="27">
        <f t="shared" si="1"/>
        <v>1000000000000</v>
      </c>
      <c r="Q7" s="27">
        <f t="shared" si="1"/>
        <v>1000000000000000</v>
      </c>
      <c r="R7" s="27">
        <f t="shared" si="1"/>
        <v>1E+18</v>
      </c>
    </row>
    <row r="8" spans="1:18" ht="18" customHeight="1" x14ac:dyDescent="0.25">
      <c r="K8" s="8" t="str">
        <f>D6</f>
        <v>hm³</v>
      </c>
      <c r="L8" s="27">
        <f>M8/1000</f>
        <v>1E-3</v>
      </c>
      <c r="M8" s="27">
        <v>1</v>
      </c>
      <c r="N8" s="27">
        <f>M8*1000</f>
        <v>1000</v>
      </c>
      <c r="O8" s="27">
        <f>N8*1000</f>
        <v>1000000</v>
      </c>
      <c r="P8" s="27">
        <f>O8*1000</f>
        <v>1000000000</v>
      </c>
      <c r="Q8" s="27">
        <f>P8*1000</f>
        <v>1000000000000</v>
      </c>
      <c r="R8" s="27">
        <f>Q8*1000</f>
        <v>1000000000000000</v>
      </c>
    </row>
    <row r="9" spans="1:18" ht="18" customHeight="1" x14ac:dyDescent="0.25">
      <c r="K9" s="8" t="str">
        <f>E6</f>
        <v>dam³</v>
      </c>
      <c r="L9" s="27">
        <f>M9/1000</f>
        <v>9.9999999999999995E-7</v>
      </c>
      <c r="M9" s="27">
        <f>N9/1000</f>
        <v>1E-3</v>
      </c>
      <c r="N9" s="27">
        <v>1</v>
      </c>
      <c r="O9" s="27">
        <f>N9*100</f>
        <v>100</v>
      </c>
      <c r="P9" s="27">
        <f>O9*100</f>
        <v>10000</v>
      </c>
      <c r="Q9" s="27">
        <f>P9*100</f>
        <v>1000000</v>
      </c>
      <c r="R9" s="27">
        <f>Q9*100</f>
        <v>100000000</v>
      </c>
    </row>
    <row r="10" spans="1:18" ht="18" customHeight="1" x14ac:dyDescent="0.25">
      <c r="K10" s="8" t="str">
        <f>F6</f>
        <v>m³</v>
      </c>
      <c r="L10" s="27">
        <f>M10/1000</f>
        <v>9.9999999999999986E-10</v>
      </c>
      <c r="M10" s="27">
        <f>N10/1000</f>
        <v>9.9999999999999995E-7</v>
      </c>
      <c r="N10" s="27">
        <f>O10/1000</f>
        <v>1E-3</v>
      </c>
      <c r="O10" s="27">
        <v>1</v>
      </c>
      <c r="P10" s="27">
        <f>O10*100</f>
        <v>100</v>
      </c>
      <c r="Q10" s="27">
        <f>P10*100</f>
        <v>10000</v>
      </c>
      <c r="R10" s="27">
        <f>Q10*100</f>
        <v>1000000</v>
      </c>
    </row>
    <row r="11" spans="1:18" ht="18" customHeight="1" x14ac:dyDescent="0.25">
      <c r="F11" s="7" t="s">
        <v>16</v>
      </c>
      <c r="G11" s="7" t="s">
        <v>17</v>
      </c>
      <c r="K11" s="8" t="str">
        <f>G6</f>
        <v>dm³</v>
      </c>
      <c r="L11" s="27">
        <f>M11/1000</f>
        <v>9.9999999999999978E-13</v>
      </c>
      <c r="M11" s="27">
        <f>N11/1000</f>
        <v>9.9999999999999986E-10</v>
      </c>
      <c r="N11" s="27">
        <f>O11/1000</f>
        <v>9.9999999999999995E-7</v>
      </c>
      <c r="O11" s="27">
        <f>P11/1000</f>
        <v>1E-3</v>
      </c>
      <c r="P11" s="27">
        <v>1</v>
      </c>
      <c r="Q11" s="27">
        <f>P11*100</f>
        <v>100</v>
      </c>
      <c r="R11" s="27">
        <f>Q11*100</f>
        <v>10000</v>
      </c>
    </row>
    <row r="12" spans="1:18" ht="18" customHeight="1" x14ac:dyDescent="0.25">
      <c r="A12" s="18"/>
      <c r="B12" s="18"/>
      <c r="C12" s="18" t="s">
        <v>15</v>
      </c>
      <c r="F12" s="25" t="s">
        <v>34</v>
      </c>
      <c r="G12" s="30">
        <v>300</v>
      </c>
      <c r="K12" s="8" t="str">
        <f>H6</f>
        <v>cm³</v>
      </c>
      <c r="L12" s="27">
        <f t="shared" ref="L12:P12" si="2">M12/1000</f>
        <v>9.9999999999999968E-16</v>
      </c>
      <c r="M12" s="27">
        <f t="shared" si="2"/>
        <v>9.9999999999999978E-13</v>
      </c>
      <c r="N12" s="27">
        <f t="shared" si="2"/>
        <v>9.9999999999999986E-10</v>
      </c>
      <c r="O12" s="27">
        <f t="shared" si="2"/>
        <v>9.9999999999999995E-7</v>
      </c>
      <c r="P12" s="27">
        <f t="shared" si="2"/>
        <v>1E-3</v>
      </c>
      <c r="Q12" s="27">
        <v>1</v>
      </c>
      <c r="R12" s="27">
        <f>Q12*100</f>
        <v>100</v>
      </c>
    </row>
    <row r="13" spans="1:18" ht="18" customHeight="1" x14ac:dyDescent="0.25">
      <c r="K13" s="8" t="str">
        <f>I6</f>
        <v>mm³</v>
      </c>
      <c r="L13" s="27">
        <f t="shared" ref="L13:Q13" si="3">M13/1000</f>
        <v>9.9999999999999969E-19</v>
      </c>
      <c r="M13" s="27">
        <f t="shared" si="3"/>
        <v>9.9999999999999968E-16</v>
      </c>
      <c r="N13" s="27">
        <f t="shared" si="3"/>
        <v>9.9999999999999978E-13</v>
      </c>
      <c r="O13" s="27">
        <f t="shared" si="3"/>
        <v>9.9999999999999986E-10</v>
      </c>
      <c r="P13" s="27">
        <f t="shared" si="3"/>
        <v>9.9999999999999995E-7</v>
      </c>
      <c r="Q13" s="27">
        <f t="shared" si="3"/>
        <v>1E-3</v>
      </c>
      <c r="R13" s="27">
        <v>1</v>
      </c>
    </row>
    <row r="14" spans="1:18" ht="18" customHeight="1" x14ac:dyDescent="0.25">
      <c r="A14" s="18" t="s">
        <v>49</v>
      </c>
      <c r="C14" s="20" t="str">
        <f>C6</f>
        <v>km³</v>
      </c>
      <c r="D14" s="26">
        <f t="shared" ref="D14:D20" si="4">INDEX($K$6:$R$13, MATCH($F$12,$K$6:$K$13,0),MATCH(C14,$K$6:$R$6, 0))*$G$12</f>
        <v>2.999999999999999E-16</v>
      </c>
      <c r="E14" s="12"/>
      <c r="F14" s="12"/>
      <c r="G14" s="12"/>
      <c r="H14" s="12"/>
      <c r="I14" s="12"/>
    </row>
    <row r="15" spans="1:18" ht="18" customHeight="1" x14ac:dyDescent="0.25">
      <c r="A15" s="18"/>
      <c r="C15" s="21" t="str">
        <f>D6</f>
        <v>hm³</v>
      </c>
      <c r="D15" s="26">
        <f t="shared" si="4"/>
        <v>2.9999999999999988E-13</v>
      </c>
      <c r="E15" s="13"/>
      <c r="F15" s="13"/>
      <c r="G15" s="13"/>
      <c r="H15" s="13"/>
      <c r="I15" s="13"/>
    </row>
    <row r="16" spans="1:18" ht="18" customHeight="1" x14ac:dyDescent="0.25">
      <c r="C16" s="21" t="str">
        <f>E6</f>
        <v>dam³</v>
      </c>
      <c r="D16" s="26">
        <f t="shared" si="4"/>
        <v>2.9999999999999995E-10</v>
      </c>
    </row>
    <row r="17" spans="1:4" ht="18" customHeight="1" x14ac:dyDescent="0.25">
      <c r="C17" s="21" t="str">
        <f>F6</f>
        <v>m³</v>
      </c>
      <c r="D17" s="26">
        <f t="shared" si="4"/>
        <v>2.9999999999999993E-7</v>
      </c>
    </row>
    <row r="18" spans="1:4" ht="18" customHeight="1" x14ac:dyDescent="0.25">
      <c r="C18" s="21" t="str">
        <f>G6</f>
        <v>dm³</v>
      </c>
      <c r="D18" s="26">
        <f t="shared" si="4"/>
        <v>2.9999999999999997E-4</v>
      </c>
    </row>
    <row r="19" spans="1:4" ht="18" customHeight="1" x14ac:dyDescent="0.25">
      <c r="C19" s="21" t="str">
        <f>H6</f>
        <v>cm³</v>
      </c>
      <c r="D19" s="26">
        <f t="shared" si="4"/>
        <v>0.3</v>
      </c>
    </row>
    <row r="20" spans="1:4" ht="18" customHeight="1" x14ac:dyDescent="0.25">
      <c r="C20" s="22" t="str">
        <f>I6</f>
        <v>mm³</v>
      </c>
      <c r="D20" s="26">
        <f t="shared" si="4"/>
        <v>300</v>
      </c>
    </row>
    <row r="22" spans="1:4" ht="18" customHeight="1" x14ac:dyDescent="0.25">
      <c r="A22" s="18" t="s">
        <v>67</v>
      </c>
      <c r="C22" s="44" t="s">
        <v>43</v>
      </c>
      <c r="D22" s="47">
        <f>D17*10</f>
        <v>2.9999999999999992E-6</v>
      </c>
    </row>
    <row r="23" spans="1:4" ht="18" customHeight="1" x14ac:dyDescent="0.25">
      <c r="C23" s="45" t="s">
        <v>44</v>
      </c>
      <c r="D23" s="47">
        <f>D22*10</f>
        <v>2.9999999999999991E-5</v>
      </c>
    </row>
    <row r="24" spans="1:4" ht="18" customHeight="1" x14ac:dyDescent="0.25">
      <c r="C24" s="45" t="s">
        <v>45</v>
      </c>
      <c r="D24" s="47">
        <f t="shared" ref="D24:D27" si="5">D23*10</f>
        <v>2.9999999999999992E-4</v>
      </c>
    </row>
    <row r="25" spans="1:4" ht="18" customHeight="1" x14ac:dyDescent="0.25">
      <c r="C25" s="45" t="s">
        <v>46</v>
      </c>
      <c r="D25" s="47">
        <f t="shared" si="5"/>
        <v>2.9999999999999992E-3</v>
      </c>
    </row>
    <row r="26" spans="1:4" ht="18" customHeight="1" x14ac:dyDescent="0.25">
      <c r="C26" s="45" t="s">
        <v>47</v>
      </c>
      <c r="D26" s="47">
        <f t="shared" si="5"/>
        <v>2.9999999999999992E-2</v>
      </c>
    </row>
    <row r="27" spans="1:4" ht="18" customHeight="1" x14ac:dyDescent="0.25">
      <c r="C27" s="46" t="s">
        <v>48</v>
      </c>
      <c r="D27" s="47">
        <f t="shared" si="5"/>
        <v>0.29999999999999993</v>
      </c>
    </row>
  </sheetData>
  <sheetProtection algorithmName="SHA-512" hashValue="o54guCglOLFWI0UBBzlNQ7fonYelin4MslPXOPuUsydVfTiSLP+UjGgu2z6sgRCSRFVsbEesnD3DapwxylXJYA==" saltValue="RDUc087nvQpPlzE8QXSW3A==" spinCount="100000" sheet="1" objects="1" scenarios="1"/>
  <dataValidations count="1">
    <dataValidation type="list" allowBlank="1" showInputMessage="1" showErrorMessage="1" sqref="F12" xr:uid="{83148627-3E74-43DB-8E54-42A53BA2F6F1}">
      <formula1>$C$14:$C$20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FC539-A4E3-49BD-91C9-027CA671E76A}">
  <sheetPr>
    <pageSetUpPr fitToPage="1"/>
  </sheetPr>
  <dimension ref="A1:AH37"/>
  <sheetViews>
    <sheetView showGridLines="0" zoomScale="120" zoomScaleNormal="120" workbookViewId="0">
      <selection activeCell="Z17" sqref="Z17:AB17"/>
    </sheetView>
  </sheetViews>
  <sheetFormatPr baseColWidth="10" defaultRowHeight="15" x14ac:dyDescent="0.25"/>
  <cols>
    <col min="1" max="1" width="5" customWidth="1"/>
    <col min="2" max="11" width="5.85546875" customWidth="1"/>
    <col min="12" max="12" width="2" customWidth="1"/>
    <col min="13" max="62" width="5.85546875" customWidth="1"/>
  </cols>
  <sheetData>
    <row r="1" spans="1:31" ht="28.5" x14ac:dyDescent="0.25">
      <c r="A1" s="15" t="s">
        <v>50</v>
      </c>
    </row>
    <row r="3" spans="1:31" x14ac:dyDescent="0.25">
      <c r="A3" s="3" t="s">
        <v>51</v>
      </c>
      <c r="M3" s="3" t="s">
        <v>56</v>
      </c>
    </row>
    <row r="5" spans="1:31" x14ac:dyDescent="0.25">
      <c r="B5" s="8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9" t="s">
        <v>6</v>
      </c>
      <c r="N5" s="53" t="s">
        <v>23</v>
      </c>
      <c r="O5" s="52"/>
      <c r="P5" s="51" t="s">
        <v>24</v>
      </c>
      <c r="Q5" s="52"/>
      <c r="R5" s="51" t="s">
        <v>25</v>
      </c>
      <c r="S5" s="52"/>
      <c r="T5" s="51" t="s">
        <v>22</v>
      </c>
      <c r="U5" s="52"/>
      <c r="V5" s="51" t="s">
        <v>26</v>
      </c>
      <c r="W5" s="52"/>
      <c r="X5" s="51" t="s">
        <v>27</v>
      </c>
      <c r="Y5" s="52"/>
      <c r="Z5" s="49" t="s">
        <v>28</v>
      </c>
      <c r="AA5" s="50"/>
    </row>
    <row r="6" spans="1:31" x14ac:dyDescent="0.25">
      <c r="B6" s="33"/>
      <c r="C6" s="33"/>
      <c r="D6" s="33">
        <v>0</v>
      </c>
      <c r="E6" s="33">
        <v>1</v>
      </c>
      <c r="F6" s="33">
        <v>0</v>
      </c>
      <c r="G6" s="33">
        <v>0</v>
      </c>
      <c r="H6" s="34">
        <v>0</v>
      </c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31" x14ac:dyDescent="0.25">
      <c r="B7" s="33"/>
      <c r="C7" s="33"/>
      <c r="D7" s="33">
        <v>0</v>
      </c>
      <c r="E7" s="33">
        <v>0</v>
      </c>
      <c r="F7" s="33">
        <v>5</v>
      </c>
      <c r="G7" s="33">
        <v>0</v>
      </c>
      <c r="H7" s="34">
        <v>0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</row>
    <row r="8" spans="1:31" x14ac:dyDescent="0.25">
      <c r="B8" s="33"/>
      <c r="C8" s="33"/>
      <c r="D8" s="33"/>
      <c r="E8" s="33"/>
      <c r="F8" s="33"/>
      <c r="G8" s="33"/>
      <c r="H8" s="34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</row>
    <row r="9" spans="1:31" x14ac:dyDescent="0.25">
      <c r="B9" s="33"/>
      <c r="C9" s="33"/>
      <c r="D9" s="33"/>
      <c r="E9" s="33"/>
      <c r="F9" s="33"/>
      <c r="G9" s="33"/>
      <c r="H9" s="34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1:31" x14ac:dyDescent="0.25">
      <c r="B10" s="33"/>
      <c r="C10" s="33"/>
      <c r="D10" s="33"/>
      <c r="E10" s="33"/>
      <c r="F10" s="33"/>
      <c r="G10" s="33"/>
      <c r="H10" s="34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1:31" x14ac:dyDescent="0.25">
      <c r="B11" s="33"/>
      <c r="C11" s="33"/>
      <c r="D11" s="33"/>
      <c r="E11" s="33"/>
      <c r="F11" s="33"/>
      <c r="G11" s="33"/>
      <c r="H11" s="34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</row>
    <row r="12" spans="1:31" x14ac:dyDescent="0.25">
      <c r="B12" s="33"/>
      <c r="C12" s="33"/>
      <c r="D12" s="33"/>
      <c r="E12" s="33"/>
      <c r="F12" s="33"/>
      <c r="G12" s="33"/>
      <c r="H12" s="34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31" x14ac:dyDescent="0.25">
      <c r="B13" s="33"/>
      <c r="C13" s="33"/>
      <c r="D13" s="33"/>
      <c r="E13" s="33"/>
      <c r="F13" s="33"/>
      <c r="G13" s="33"/>
      <c r="H13" s="34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5" spans="1:31" x14ac:dyDescent="0.25">
      <c r="A15" s="3" t="s">
        <v>52</v>
      </c>
      <c r="M15" s="3" t="s">
        <v>57</v>
      </c>
    </row>
    <row r="16" spans="1:31" x14ac:dyDescent="0.25">
      <c r="Z16" s="41" t="s">
        <v>43</v>
      </c>
      <c r="AA16" s="42" t="s">
        <v>44</v>
      </c>
      <c r="AB16" s="42" t="s">
        <v>45</v>
      </c>
      <c r="AC16" s="41" t="s">
        <v>46</v>
      </c>
      <c r="AD16" s="42" t="s">
        <v>47</v>
      </c>
      <c r="AE16" s="43" t="s">
        <v>48</v>
      </c>
    </row>
    <row r="17" spans="1:34" x14ac:dyDescent="0.25">
      <c r="B17" s="8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9" t="s">
        <v>48</v>
      </c>
      <c r="N17" s="53" t="s">
        <v>30</v>
      </c>
      <c r="O17" s="49"/>
      <c r="P17" s="52"/>
      <c r="Q17" s="51" t="s">
        <v>35</v>
      </c>
      <c r="R17" s="49"/>
      <c r="S17" s="52"/>
      <c r="T17" s="51" t="s">
        <v>36</v>
      </c>
      <c r="U17" s="49"/>
      <c r="V17" s="52"/>
      <c r="W17" s="51" t="s">
        <v>31</v>
      </c>
      <c r="X17" s="49"/>
      <c r="Y17" s="52"/>
      <c r="Z17" s="51" t="s">
        <v>32</v>
      </c>
      <c r="AA17" s="49"/>
      <c r="AB17" s="52"/>
      <c r="AC17" s="51" t="s">
        <v>33</v>
      </c>
      <c r="AD17" s="49"/>
      <c r="AE17" s="52"/>
      <c r="AF17" s="51" t="s">
        <v>34</v>
      </c>
      <c r="AG17" s="49"/>
      <c r="AH17" s="50"/>
    </row>
    <row r="18" spans="1:34" x14ac:dyDescent="0.25">
      <c r="B18" s="33"/>
      <c r="C18" s="33"/>
      <c r="D18" s="33">
        <v>0</v>
      </c>
      <c r="E18" s="33">
        <v>1</v>
      </c>
      <c r="F18" s="33">
        <v>0</v>
      </c>
      <c r="G18" s="33">
        <v>0</v>
      </c>
      <c r="H18" s="34">
        <v>0</v>
      </c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</row>
    <row r="19" spans="1:34" x14ac:dyDescent="0.25">
      <c r="B19" s="33"/>
      <c r="C19" s="33"/>
      <c r="D19" s="33"/>
      <c r="E19" s="33"/>
      <c r="F19" s="33"/>
      <c r="G19" s="33"/>
      <c r="H19" s="34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</row>
    <row r="20" spans="1:34" x14ac:dyDescent="0.25">
      <c r="B20" s="33"/>
      <c r="C20" s="33"/>
      <c r="D20" s="33"/>
      <c r="E20" s="33"/>
      <c r="F20" s="33"/>
      <c r="G20" s="33"/>
      <c r="H20" s="34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</row>
    <row r="21" spans="1:34" x14ac:dyDescent="0.25">
      <c r="B21" s="33"/>
      <c r="C21" s="33"/>
      <c r="D21" s="33"/>
      <c r="E21" s="33"/>
      <c r="F21" s="33"/>
      <c r="G21" s="33"/>
      <c r="H21" s="34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</row>
    <row r="22" spans="1:34" x14ac:dyDescent="0.25">
      <c r="B22" s="33"/>
      <c r="C22" s="33"/>
      <c r="D22" s="33"/>
      <c r="E22" s="33"/>
      <c r="F22" s="33"/>
      <c r="G22" s="33"/>
      <c r="H22" s="34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</row>
    <row r="23" spans="1:34" x14ac:dyDescent="0.25">
      <c r="B23" s="33"/>
      <c r="C23" s="33"/>
      <c r="D23" s="33"/>
      <c r="E23" s="33"/>
      <c r="F23" s="33"/>
      <c r="G23" s="33"/>
      <c r="H23" s="34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</row>
    <row r="24" spans="1:34" x14ac:dyDescent="0.25">
      <c r="B24" s="33"/>
      <c r="C24" s="33"/>
      <c r="D24" s="33"/>
      <c r="E24" s="33"/>
      <c r="F24" s="33"/>
      <c r="G24" s="33"/>
      <c r="H24" s="34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</row>
    <row r="25" spans="1:34" x14ac:dyDescent="0.25">
      <c r="B25" s="33"/>
      <c r="C25" s="33"/>
      <c r="D25" s="33"/>
      <c r="E25" s="33"/>
      <c r="F25" s="33"/>
      <c r="G25" s="33"/>
      <c r="H25" s="34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</row>
    <row r="27" spans="1:34" x14ac:dyDescent="0.25">
      <c r="A27" s="3" t="s">
        <v>53</v>
      </c>
    </row>
    <row r="29" spans="1:34" x14ac:dyDescent="0.25">
      <c r="B29" s="8" t="s">
        <v>14</v>
      </c>
      <c r="C29" s="8" t="s">
        <v>54</v>
      </c>
      <c r="D29" s="8" t="s">
        <v>55</v>
      </c>
      <c r="E29" s="8" t="s">
        <v>7</v>
      </c>
      <c r="F29" s="10" t="s">
        <v>8</v>
      </c>
      <c r="G29" s="10" t="s">
        <v>9</v>
      </c>
      <c r="H29" s="10" t="s">
        <v>10</v>
      </c>
      <c r="I29" s="10" t="s">
        <v>11</v>
      </c>
      <c r="J29" s="10" t="s">
        <v>12</v>
      </c>
      <c r="K29" s="9" t="s">
        <v>13</v>
      </c>
    </row>
    <row r="30" spans="1:34" x14ac:dyDescent="0.25">
      <c r="B30" s="33"/>
      <c r="C30" s="33"/>
      <c r="D30" s="33"/>
      <c r="E30" s="33"/>
      <c r="F30" s="33"/>
      <c r="G30" s="33"/>
      <c r="H30" s="33"/>
      <c r="I30" s="33"/>
      <c r="J30" s="33"/>
      <c r="K30" s="34"/>
    </row>
    <row r="31" spans="1:34" x14ac:dyDescent="0.25">
      <c r="B31" s="33"/>
      <c r="C31" s="33"/>
      <c r="D31" s="33"/>
      <c r="E31" s="33"/>
      <c r="F31" s="33"/>
      <c r="G31" s="33"/>
      <c r="H31" s="33"/>
      <c r="I31" s="33"/>
      <c r="J31" s="33"/>
      <c r="K31" s="34"/>
    </row>
    <row r="32" spans="1:34" x14ac:dyDescent="0.25">
      <c r="B32" s="33"/>
      <c r="C32" s="33"/>
      <c r="D32" s="33"/>
      <c r="E32" s="33"/>
      <c r="F32" s="33"/>
      <c r="G32" s="33"/>
      <c r="H32" s="33"/>
      <c r="I32" s="33"/>
      <c r="J32" s="33"/>
      <c r="K32" s="34"/>
    </row>
    <row r="33" spans="2:11" x14ac:dyDescent="0.25">
      <c r="B33" s="33"/>
      <c r="C33" s="33"/>
      <c r="D33" s="33"/>
      <c r="E33" s="33"/>
      <c r="F33" s="33"/>
      <c r="G33" s="33"/>
      <c r="H33" s="33"/>
      <c r="I33" s="33"/>
      <c r="J33" s="33"/>
      <c r="K33" s="34"/>
    </row>
    <row r="34" spans="2:11" x14ac:dyDescent="0.25">
      <c r="B34" s="33"/>
      <c r="C34" s="33"/>
      <c r="D34" s="33"/>
      <c r="E34" s="33"/>
      <c r="F34" s="33"/>
      <c r="G34" s="33"/>
      <c r="H34" s="33"/>
      <c r="I34" s="33"/>
      <c r="J34" s="33"/>
      <c r="K34" s="34"/>
    </row>
    <row r="35" spans="2:11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34"/>
    </row>
    <row r="36" spans="2:11" x14ac:dyDescent="0.25">
      <c r="B36" s="33"/>
      <c r="C36" s="33"/>
      <c r="D36" s="33"/>
      <c r="E36" s="33"/>
      <c r="F36" s="33"/>
      <c r="G36" s="33"/>
      <c r="H36" s="33"/>
      <c r="I36" s="33"/>
      <c r="J36" s="33"/>
      <c r="K36" s="34"/>
    </row>
    <row r="37" spans="2:11" x14ac:dyDescent="0.25">
      <c r="B37" s="33"/>
      <c r="C37" s="33"/>
      <c r="D37" s="33"/>
      <c r="E37" s="33"/>
      <c r="F37" s="33"/>
      <c r="G37" s="33"/>
      <c r="H37" s="33"/>
      <c r="I37" s="33"/>
      <c r="J37" s="33"/>
      <c r="K37" s="34"/>
    </row>
  </sheetData>
  <sheetProtection algorithmName="SHA-512" hashValue="cVpwcWtqCnVf21PWgqWmSPTFfdPzaoFQKCUqVfxQX6SY6at4QczP28dXECw92r605vFULeGA5yNvWLOKSSrX9Q==" saltValue="lzhSw5FyOSWOGc2U13sWmA==" spinCount="100000" sheet="1" objects="1" scenarios="1"/>
  <mergeCells count="14">
    <mergeCell ref="T17:V17"/>
    <mergeCell ref="Q17:S17"/>
    <mergeCell ref="N17:P17"/>
    <mergeCell ref="N5:O5"/>
    <mergeCell ref="P5:Q5"/>
    <mergeCell ref="R5:S5"/>
    <mergeCell ref="T5:U5"/>
    <mergeCell ref="V5:W5"/>
    <mergeCell ref="Z5:AA5"/>
    <mergeCell ref="AF17:AH17"/>
    <mergeCell ref="AC17:AE17"/>
    <mergeCell ref="Z17:AB17"/>
    <mergeCell ref="W17:Y17"/>
    <mergeCell ref="X5:Y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6D48-52AA-46DE-85CB-6C3AAC1AA6BF}">
  <dimension ref="A9:I18"/>
  <sheetViews>
    <sheetView showGridLines="0" zoomScale="110" zoomScaleNormal="110" workbookViewId="0">
      <selection activeCell="A20" sqref="A20"/>
    </sheetView>
  </sheetViews>
  <sheetFormatPr baseColWidth="10" defaultRowHeight="15" x14ac:dyDescent="0.25"/>
  <cols>
    <col min="8" max="8" width="33.85546875" customWidth="1"/>
  </cols>
  <sheetData>
    <row r="9" spans="1:9" ht="21" x14ac:dyDescent="0.35">
      <c r="A9" s="35" t="s">
        <v>58</v>
      </c>
    </row>
    <row r="10" spans="1:9" ht="18.75" x14ac:dyDescent="0.3">
      <c r="A10" s="2"/>
    </row>
    <row r="11" spans="1:9" ht="18.75" x14ac:dyDescent="0.3">
      <c r="B11" s="36" t="s">
        <v>59</v>
      </c>
    </row>
    <row r="12" spans="1:9" ht="15.75" x14ac:dyDescent="0.25">
      <c r="B12" s="1"/>
      <c r="C12" s="54" t="s">
        <v>66</v>
      </c>
      <c r="D12" s="54"/>
      <c r="E12" s="54"/>
      <c r="F12" s="54"/>
      <c r="G12" s="54"/>
      <c r="H12" s="54"/>
      <c r="I12" s="37" t="s">
        <v>60</v>
      </c>
    </row>
    <row r="16" spans="1:9" x14ac:dyDescent="0.25">
      <c r="A16" s="38" t="s">
        <v>61</v>
      </c>
    </row>
    <row r="17" spans="1:1" x14ac:dyDescent="0.25">
      <c r="A17" s="39" t="s">
        <v>62</v>
      </c>
    </row>
    <row r="18" spans="1:1" x14ac:dyDescent="0.25">
      <c r="A18" s="40" t="s">
        <v>63</v>
      </c>
    </row>
  </sheetData>
  <sheetProtection algorithmName="SHA-512" hashValue="gMdks4E1AVMUfhS1kSaphodP7H8CLUvjGtkyiD1U9frZHPuCQ/do3x3X5alXwpUk2NK0fcycpkkkx1Fxa/7VkQ==" saltValue="O225eV4l9X/6PKNZJ3SG/w==" spinCount="100000" sheet="1" objects="1" scenarios="1"/>
  <mergeCells count="1">
    <mergeCell ref="C12:H12"/>
  </mergeCells>
  <hyperlinks>
    <hyperlink ref="C12" r:id="rId1" xr:uid="{42D9CEF4-AA8C-4CF1-B067-5D037DD9CA2E}"/>
    <hyperlink ref="A17" r:id="rId2" xr:uid="{3CC1A4FE-F919-4777-8E5D-A1CA6859614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Longueur</vt:lpstr>
      <vt:lpstr>Contenance</vt:lpstr>
      <vt:lpstr>Poids</vt:lpstr>
      <vt:lpstr>Surface</vt:lpstr>
      <vt:lpstr>Volume</vt:lpstr>
      <vt:lpstr>Trames à remplir</vt:lpstr>
      <vt:lpstr>Mot de passe</vt:lpstr>
      <vt:lpstr>'Trames à remplir'!Zone_d_impression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2022-08-16T14:39:30Z</cp:lastPrinted>
  <dcterms:created xsi:type="dcterms:W3CDTF">2022-08-16T09:00:59Z</dcterms:created>
  <dcterms:modified xsi:type="dcterms:W3CDTF">2022-10-19T16:19:26Z</dcterms:modified>
</cp:coreProperties>
</file>