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916B39E6-9E23-4517-BB98-55B783700C0A}" xr6:coauthVersionLast="47" xr6:coauthVersionMax="47" xr10:uidLastSave="{00000000-0000-0000-0000-000000000000}"/>
  <workbookProtection workbookAlgorithmName="SHA-512" workbookHashValue="WJXovv7JLf7mARPXc2hR5DjE0mZWwW9764QWZ6mHLoU2jdKBgXV6/lGxCnei9y6m6GiY0J8rqtp9x+CdydIPFQ==" workbookSaltValue="mfpnMmBfzHj4/atyICSegg==" workbookSpinCount="100000" lockStructure="1"/>
  <bookViews>
    <workbookView xWindow="-111" yWindow="-111" windowWidth="26806" windowHeight="14456" xr2:uid="{0230EC4A-AAE2-4C19-91AC-53C5330DCE27}"/>
  </bookViews>
  <sheets>
    <sheet name="Budget commercial" sheetId="2" r:id="rId1"/>
    <sheet name="Mot de passe" sheetId="3" r:id="rId2"/>
  </sheets>
  <definedNames>
    <definedName name="_xlnm.Print_Area" localSheetId="0">'Budget commercial'!$B$1:$U$91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1" i="2" l="1"/>
  <c r="R91" i="2"/>
  <c r="Q91" i="2"/>
  <c r="P91" i="2"/>
  <c r="O91" i="2"/>
  <c r="N91" i="2"/>
  <c r="M91" i="2"/>
  <c r="L91" i="2"/>
  <c r="K91" i="2"/>
  <c r="J91" i="2"/>
  <c r="I91" i="2"/>
  <c r="H91" i="2"/>
  <c r="F91" i="2"/>
  <c r="E91" i="2"/>
  <c r="G91" i="2" s="1"/>
  <c r="S90" i="2"/>
  <c r="R90" i="2"/>
  <c r="Q90" i="2"/>
  <c r="P90" i="2"/>
  <c r="O90" i="2"/>
  <c r="N90" i="2"/>
  <c r="M90" i="2"/>
  <c r="L90" i="2"/>
  <c r="K90" i="2"/>
  <c r="J90" i="2"/>
  <c r="I90" i="2"/>
  <c r="H90" i="2"/>
  <c r="F90" i="2"/>
  <c r="E90" i="2"/>
  <c r="D90" i="2"/>
  <c r="T89" i="2"/>
  <c r="U89" i="2" s="1"/>
  <c r="G89" i="2"/>
  <c r="T88" i="2"/>
  <c r="U88" i="2" s="1"/>
  <c r="G88" i="2"/>
  <c r="T87" i="2"/>
  <c r="U87" i="2" s="1"/>
  <c r="G87" i="2"/>
  <c r="T86" i="2"/>
  <c r="U86" i="2" s="1"/>
  <c r="G86" i="2"/>
  <c r="T85" i="2"/>
  <c r="U85" i="2" s="1"/>
  <c r="G85" i="2"/>
  <c r="U84" i="2"/>
  <c r="T84" i="2"/>
  <c r="G84" i="2"/>
  <c r="T83" i="2"/>
  <c r="U83" i="2" s="1"/>
  <c r="G83" i="2"/>
  <c r="T82" i="2"/>
  <c r="U82" i="2" s="1"/>
  <c r="G82" i="2"/>
  <c r="T66" i="2"/>
  <c r="U66" i="2" s="1"/>
  <c r="T65" i="2"/>
  <c r="U65" i="2" s="1"/>
  <c r="T64" i="2"/>
  <c r="U64" i="2" s="1"/>
  <c r="T63" i="2"/>
  <c r="U63" i="2" s="1"/>
  <c r="G66" i="2"/>
  <c r="G65" i="2"/>
  <c r="G64" i="2"/>
  <c r="G63" i="2"/>
  <c r="G62" i="2"/>
  <c r="G61" i="2"/>
  <c r="T56" i="2"/>
  <c r="U56" i="2" s="1"/>
  <c r="T55" i="2"/>
  <c r="U55" i="2" s="1"/>
  <c r="T54" i="2"/>
  <c r="U54" i="2" s="1"/>
  <c r="T53" i="2"/>
  <c r="U53" i="2" s="1"/>
  <c r="T52" i="2"/>
  <c r="U52" i="2" s="1"/>
  <c r="T51" i="2"/>
  <c r="U51" i="2" s="1"/>
  <c r="T50" i="2"/>
  <c r="U50" i="2" s="1"/>
  <c r="T49" i="2"/>
  <c r="U49" i="2" s="1"/>
  <c r="G56" i="2"/>
  <c r="G55" i="2"/>
  <c r="G54" i="2"/>
  <c r="G53" i="2"/>
  <c r="G52" i="2"/>
  <c r="G51" i="2"/>
  <c r="G50" i="2"/>
  <c r="G49" i="2"/>
  <c r="G48" i="2"/>
  <c r="G47" i="2"/>
  <c r="G46" i="2"/>
  <c r="G45" i="2"/>
  <c r="T30" i="2"/>
  <c r="U30" i="2" s="1"/>
  <c r="T29" i="2"/>
  <c r="U29" i="2" s="1"/>
  <c r="T28" i="2"/>
  <c r="U28" i="2" s="1"/>
  <c r="T27" i="2"/>
  <c r="U27" i="2" s="1"/>
  <c r="T26" i="2"/>
  <c r="U26" i="2" s="1"/>
  <c r="T25" i="2"/>
  <c r="U25" i="2" s="1"/>
  <c r="T24" i="2"/>
  <c r="U24" i="2" s="1"/>
  <c r="T23" i="2"/>
  <c r="U23" i="2" s="1"/>
  <c r="T22" i="2"/>
  <c r="U22" i="2" s="1"/>
  <c r="T21" i="2"/>
  <c r="U21" i="2" s="1"/>
  <c r="G28" i="2"/>
  <c r="G27" i="2"/>
  <c r="G26" i="2"/>
  <c r="G25" i="2"/>
  <c r="G24" i="2"/>
  <c r="G23" i="2"/>
  <c r="G22" i="2"/>
  <c r="G21" i="2"/>
  <c r="T17" i="2"/>
  <c r="U17" i="2" s="1"/>
  <c r="T16" i="2"/>
  <c r="U16" i="2" s="1"/>
  <c r="T15" i="2"/>
  <c r="U15" i="2" s="1"/>
  <c r="T14" i="2"/>
  <c r="U14" i="2" s="1"/>
  <c r="T13" i="2"/>
  <c r="U13" i="2" s="1"/>
  <c r="T12" i="2"/>
  <c r="U12" i="2" s="1"/>
  <c r="T11" i="2"/>
  <c r="U11" i="2" s="1"/>
  <c r="T10" i="2"/>
  <c r="U10" i="2" s="1"/>
  <c r="T9" i="2"/>
  <c r="U9" i="2" s="1"/>
  <c r="T8" i="2"/>
  <c r="U8" i="2" s="1"/>
  <c r="T7" i="2"/>
  <c r="U7" i="2" s="1"/>
  <c r="T6" i="2"/>
  <c r="U6" i="2" s="1"/>
  <c r="G16" i="2"/>
  <c r="G15" i="2"/>
  <c r="G14" i="2"/>
  <c r="G13" i="2"/>
  <c r="G12" i="2"/>
  <c r="G11" i="2"/>
  <c r="G10" i="2"/>
  <c r="G9" i="2"/>
  <c r="G8" i="2"/>
  <c r="G7" i="2"/>
  <c r="G6" i="2"/>
  <c r="S36" i="2"/>
  <c r="R36" i="2"/>
  <c r="Q36" i="2"/>
  <c r="P36" i="2"/>
  <c r="O36" i="2"/>
  <c r="N36" i="2"/>
  <c r="M36" i="2"/>
  <c r="L36" i="2"/>
  <c r="K36" i="2"/>
  <c r="J36" i="2"/>
  <c r="I36" i="2"/>
  <c r="H36" i="2"/>
  <c r="F36" i="2"/>
  <c r="E36" i="2"/>
  <c r="D36" i="2"/>
  <c r="T35" i="2"/>
  <c r="U35" i="2" s="1"/>
  <c r="G35" i="2"/>
  <c r="T34" i="2"/>
  <c r="U34" i="2" s="1"/>
  <c r="G34" i="2"/>
  <c r="T33" i="2"/>
  <c r="U33" i="2" s="1"/>
  <c r="G33" i="2"/>
  <c r="S31" i="2"/>
  <c r="R31" i="2"/>
  <c r="Q31" i="2"/>
  <c r="P31" i="2"/>
  <c r="O31" i="2"/>
  <c r="N31" i="2"/>
  <c r="M31" i="2"/>
  <c r="L31" i="2"/>
  <c r="K31" i="2"/>
  <c r="J31" i="2"/>
  <c r="I31" i="2"/>
  <c r="H31" i="2"/>
  <c r="F31" i="2"/>
  <c r="E31" i="2"/>
  <c r="D31" i="2"/>
  <c r="G30" i="2"/>
  <c r="G29" i="2"/>
  <c r="T20" i="2"/>
  <c r="U20" i="2" s="1"/>
  <c r="G20" i="2"/>
  <c r="T79" i="2"/>
  <c r="U79" i="2" s="1"/>
  <c r="T78" i="2"/>
  <c r="U78" i="2" s="1"/>
  <c r="T77" i="2"/>
  <c r="U77" i="2" s="1"/>
  <c r="T76" i="2"/>
  <c r="U76" i="2" s="1"/>
  <c r="T75" i="2"/>
  <c r="U75" i="2" s="1"/>
  <c r="T74" i="2"/>
  <c r="U74" i="2" s="1"/>
  <c r="T73" i="2"/>
  <c r="U73" i="2" s="1"/>
  <c r="T72" i="2"/>
  <c r="U72" i="2" s="1"/>
  <c r="T71" i="2"/>
  <c r="U71" i="2" s="1"/>
  <c r="T70" i="2"/>
  <c r="U70" i="2" s="1"/>
  <c r="T69" i="2"/>
  <c r="U69" i="2" s="1"/>
  <c r="T62" i="2"/>
  <c r="U62" i="2" s="1"/>
  <c r="T61" i="2"/>
  <c r="U61" i="2" s="1"/>
  <c r="T60" i="2"/>
  <c r="U60" i="2" s="1"/>
  <c r="T59" i="2"/>
  <c r="U59" i="2" s="1"/>
  <c r="T48" i="2"/>
  <c r="U48" i="2" s="1"/>
  <c r="T47" i="2"/>
  <c r="U47" i="2" s="1"/>
  <c r="T46" i="2"/>
  <c r="U46" i="2" s="1"/>
  <c r="T45" i="2"/>
  <c r="U45" i="2" s="1"/>
  <c r="T44" i="2"/>
  <c r="U44" i="2" s="1"/>
  <c r="T43" i="2"/>
  <c r="U43" i="2" s="1"/>
  <c r="T42" i="2"/>
  <c r="U42" i="2" s="1"/>
  <c r="T41" i="2"/>
  <c r="U41" i="2" s="1"/>
  <c r="T5" i="2"/>
  <c r="U5" i="2" s="1"/>
  <c r="G79" i="2"/>
  <c r="G78" i="2"/>
  <c r="G77" i="2"/>
  <c r="G76" i="2"/>
  <c r="G75" i="2"/>
  <c r="G74" i="2"/>
  <c r="G73" i="2"/>
  <c r="G72" i="2"/>
  <c r="G71" i="2"/>
  <c r="G70" i="2"/>
  <c r="G69" i="2"/>
  <c r="G60" i="2"/>
  <c r="G59" i="2"/>
  <c r="G44" i="2"/>
  <c r="G43" i="2"/>
  <c r="G42" i="2"/>
  <c r="G41" i="2"/>
  <c r="G17" i="2"/>
  <c r="G5" i="2"/>
  <c r="S80" i="2"/>
  <c r="R80" i="2"/>
  <c r="Q80" i="2"/>
  <c r="P80" i="2"/>
  <c r="O80" i="2"/>
  <c r="N80" i="2"/>
  <c r="M80" i="2"/>
  <c r="L80" i="2"/>
  <c r="K80" i="2"/>
  <c r="J80" i="2"/>
  <c r="I80" i="2"/>
  <c r="H80" i="2"/>
  <c r="F80" i="2"/>
  <c r="E80" i="2"/>
  <c r="D80" i="2"/>
  <c r="S67" i="2"/>
  <c r="R67" i="2"/>
  <c r="Q67" i="2"/>
  <c r="P67" i="2"/>
  <c r="O67" i="2"/>
  <c r="N67" i="2"/>
  <c r="M67" i="2"/>
  <c r="L67" i="2"/>
  <c r="K67" i="2"/>
  <c r="J67" i="2"/>
  <c r="I67" i="2"/>
  <c r="H67" i="2"/>
  <c r="F67" i="2"/>
  <c r="E67" i="2"/>
  <c r="D67" i="2"/>
  <c r="S57" i="2"/>
  <c r="R57" i="2"/>
  <c r="Q57" i="2"/>
  <c r="P57" i="2"/>
  <c r="O57" i="2"/>
  <c r="N57" i="2"/>
  <c r="M57" i="2"/>
  <c r="L57" i="2"/>
  <c r="K57" i="2"/>
  <c r="J57" i="2"/>
  <c r="I57" i="2"/>
  <c r="H57" i="2"/>
  <c r="F57" i="2"/>
  <c r="E57" i="2"/>
  <c r="D57" i="2"/>
  <c r="D91" i="2" s="1"/>
  <c r="S18" i="2"/>
  <c r="R18" i="2"/>
  <c r="Q18" i="2"/>
  <c r="P18" i="2"/>
  <c r="O18" i="2"/>
  <c r="N18" i="2"/>
  <c r="M18" i="2"/>
  <c r="L18" i="2"/>
  <c r="K18" i="2"/>
  <c r="J18" i="2"/>
  <c r="I18" i="2"/>
  <c r="H18" i="2"/>
  <c r="F18" i="2"/>
  <c r="E18" i="2"/>
  <c r="D18" i="2"/>
  <c r="F37" i="2" l="1"/>
  <c r="S37" i="2"/>
  <c r="M37" i="2"/>
  <c r="G90" i="2"/>
  <c r="T90" i="2"/>
  <c r="U90" i="2" s="1"/>
  <c r="N37" i="2"/>
  <c r="D37" i="2"/>
  <c r="K37" i="2"/>
  <c r="Q37" i="2"/>
  <c r="H37" i="2"/>
  <c r="E37" i="2"/>
  <c r="L37" i="2"/>
  <c r="R37" i="2"/>
  <c r="I37" i="2"/>
  <c r="O37" i="2"/>
  <c r="J37" i="2"/>
  <c r="P37" i="2"/>
  <c r="T36" i="2"/>
  <c r="U36" i="2" s="1"/>
  <c r="G18" i="2"/>
  <c r="G57" i="2"/>
  <c r="G67" i="2"/>
  <c r="G31" i="2"/>
  <c r="T67" i="2"/>
  <c r="U67" i="2" s="1"/>
  <c r="T31" i="2"/>
  <c r="U31" i="2" s="1"/>
  <c r="G80" i="2"/>
  <c r="T57" i="2"/>
  <c r="T80" i="2"/>
  <c r="U80" i="2" s="1"/>
  <c r="G36" i="2"/>
  <c r="T18" i="2"/>
  <c r="U57" i="2" l="1"/>
  <c r="T91" i="2"/>
  <c r="U91" i="2" s="1"/>
  <c r="G37" i="2"/>
  <c r="U18" i="2"/>
  <c r="T37" i="2"/>
  <c r="U37" i="2" s="1"/>
</calcChain>
</file>

<file path=xl/sharedStrings.xml><?xml version="1.0" encoding="utf-8"?>
<sst xmlns="http://schemas.openxmlformats.org/spreadsheetml/2006/main" count="117" uniqueCount="93">
  <si>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</si>
  <si>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</si>
  <si>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</si>
  <si>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</si>
  <si>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</si>
  <si>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</si>
  <si>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</si>
  <si>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</si>
  <si>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</si>
  <si>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</si>
  <si>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</si>
  <si>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</si>
  <si>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Goodies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</si>
  <si>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</si>
  <si>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</si>
  <si>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</si>
  <si>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</si>
  <si>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</si>
  <si>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</si>
  <si>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Service après-vente</t>
  </si>
  <si>
    <t>Autres dépenses</t>
  </si>
  <si>
    <t>Fournitures</t>
  </si>
  <si>
    <t>Flyers</t>
  </si>
  <si>
    <t>Catalogues</t>
  </si>
  <si>
    <t>évolution</t>
  </si>
  <si>
    <t>TOTAL</t>
  </si>
  <si>
    <t>N-1</t>
  </si>
  <si>
    <t>N-2</t>
  </si>
  <si>
    <t>PREVI</t>
  </si>
  <si>
    <t>REALISE</t>
  </si>
  <si>
    <t>% réalisé / prévi</t>
  </si>
  <si>
    <t>Budget commercial</t>
  </si>
  <si>
    <t>https://www.business-plan-excel.fr/produit/mot-de-passe-budget-commercial-excel/</t>
  </si>
  <si>
    <t>Chiffre d'affaires - ventes France</t>
  </si>
  <si>
    <t>Chiffre d'affaires - ventes Export</t>
  </si>
  <si>
    <t>Chiffre d'affaires - ventes online</t>
  </si>
  <si>
    <t>Commercial 1 - zone sud-est</t>
  </si>
  <si>
    <t>Commercial 2 - zone grand ouest</t>
  </si>
  <si>
    <t>Commercial 3 - zone Est</t>
  </si>
  <si>
    <t>Commercial 4 - zone Nord</t>
  </si>
  <si>
    <t>Commercial 5 - zone IDF</t>
  </si>
  <si>
    <t>Commercial 6 - zone Paris</t>
  </si>
  <si>
    <t>Agent commercial 1</t>
  </si>
  <si>
    <t>Agent commercial 2</t>
  </si>
  <si>
    <t>Zone Europe du Nord</t>
  </si>
  <si>
    <t>Zone Europe de l'Est</t>
  </si>
  <si>
    <t>Zone Europe du Sud</t>
  </si>
  <si>
    <t>Zone Asie</t>
  </si>
  <si>
    <t>Zone Amérique du Nord</t>
  </si>
  <si>
    <t>Zone Amérique du Sud</t>
  </si>
  <si>
    <t>Zone Pacifique</t>
  </si>
  <si>
    <t>Zone Afrique</t>
  </si>
  <si>
    <t>Ventes online France</t>
  </si>
  <si>
    <t>Ventes online Export</t>
  </si>
  <si>
    <t>Commissions affiliation</t>
  </si>
  <si>
    <t>TOTAL BUDGET DEPENSES</t>
  </si>
  <si>
    <t>TOTAL BUDGET VENTES</t>
  </si>
  <si>
    <t>Aides à la vente (France)</t>
  </si>
  <si>
    <t>Echantillons gratuits</t>
  </si>
  <si>
    <t>Sacs cadeau</t>
  </si>
  <si>
    <t>PLV petite</t>
  </si>
  <si>
    <t>PLV grande</t>
  </si>
  <si>
    <t>Socle</t>
  </si>
  <si>
    <t>Présentoir</t>
  </si>
  <si>
    <t>Affiche</t>
  </si>
  <si>
    <t>VENTES</t>
  </si>
  <si>
    <t>DEPENSES</t>
  </si>
  <si>
    <t>Salaires chargés</t>
  </si>
  <si>
    <t>Transport et déplacement</t>
  </si>
  <si>
    <t>Restaurant</t>
  </si>
  <si>
    <t>Taxi</t>
  </si>
  <si>
    <t>Hôtel</t>
  </si>
  <si>
    <t>Train</t>
  </si>
  <si>
    <t>Avion</t>
  </si>
  <si>
    <t>Salaires commerciaux France</t>
  </si>
  <si>
    <t>Primes commerciaux France</t>
  </si>
  <si>
    <t>Salaires chefs de zone Export</t>
  </si>
  <si>
    <t>Primes chefs de zone</t>
  </si>
  <si>
    <t>Commissions agents commerciaux France</t>
  </si>
  <si>
    <t>Salaires ADV Export</t>
  </si>
  <si>
    <t>Autre salaire 1</t>
  </si>
  <si>
    <t>Autre salaire 2</t>
  </si>
  <si>
    <t>Autres charges</t>
  </si>
  <si>
    <t>Charge 1</t>
  </si>
  <si>
    <t>Charge 2</t>
  </si>
  <si>
    <t>Charge 3</t>
  </si>
  <si>
    <t>Charge 4</t>
  </si>
  <si>
    <t>Charge 5</t>
  </si>
  <si>
    <t>Charge 6</t>
  </si>
  <si>
    <t>Charge 7</t>
  </si>
  <si>
    <t>Charge 8</t>
  </si>
  <si>
    <t>Le mot de passe sera à entrer dans le menu Révision : "Ôter la protection de la feuille" ainsi que "Protéger le classeur"</t>
  </si>
  <si>
    <t>Pour déverrouiller ce document : voir onglet suivant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</si>
</sst>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20"/>
      <color rgb="FFC00000"/>
      <name val="Arial"/>
      <family val="2"/>
    </font>
    <font>
      <sz val="8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2" applyFont="1"/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16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3" fontId="14" fillId="0" borderId="7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15" fillId="3" borderId="1" xfId="0" applyFont="1" applyFill="1" applyBorder="1" applyAlignment="1">
      <alignment vertical="center"/>
    </xf>
    <xf numFmtId="3" fontId="15" fillId="3" borderId="1" xfId="0" applyNumberFormat="1" applyFont="1" applyFill="1" applyBorder="1" applyAlignment="1">
      <alignment horizontal="right" vertical="center"/>
    </xf>
    <xf numFmtId="3" fontId="15" fillId="3" borderId="3" xfId="0" applyNumberFormat="1" applyFont="1" applyFill="1" applyBorder="1" applyAlignment="1">
      <alignment horizontal="right" vertical="center"/>
    </xf>
    <xf numFmtId="3" fontId="15" fillId="3" borderId="8" xfId="0" applyNumberFormat="1" applyFont="1" applyFill="1" applyBorder="1" applyAlignment="1">
      <alignment horizontal="right" vertical="center"/>
    </xf>
    <xf numFmtId="3" fontId="15" fillId="3" borderId="2" xfId="0" applyNumberFormat="1" applyFont="1" applyFill="1" applyBorder="1" applyAlignment="1">
      <alignment horizontal="right" vertical="center"/>
    </xf>
    <xf numFmtId="3" fontId="19" fillId="2" borderId="1" xfId="0" applyNumberFormat="1" applyFont="1" applyFill="1" applyBorder="1" applyAlignment="1">
      <alignment horizontal="right" vertical="center"/>
    </xf>
    <xf numFmtId="0" fontId="25" fillId="3" borderId="3" xfId="0" applyFont="1" applyFill="1" applyBorder="1" applyAlignment="1">
      <alignment horizontal="right" vertical="center"/>
    </xf>
    <xf numFmtId="0" fontId="25" fillId="3" borderId="2" xfId="0" applyFont="1" applyFill="1" applyBorder="1" applyAlignment="1">
      <alignment horizontal="right" vertical="center"/>
    </xf>
    <xf numFmtId="0" fontId="25" fillId="3" borderId="8" xfId="0" applyFont="1" applyFill="1" applyBorder="1" applyAlignment="1">
      <alignment horizontal="right" vertical="center"/>
    </xf>
    <xf numFmtId="3" fontId="18" fillId="2" borderId="3" xfId="0" applyNumberFormat="1" applyFont="1" applyFill="1" applyBorder="1" applyAlignment="1">
      <alignment horizontal="right" vertical="center"/>
    </xf>
    <xf numFmtId="3" fontId="18" fillId="2" borderId="8" xfId="0" applyNumberFormat="1" applyFont="1" applyFill="1" applyBorder="1" applyAlignment="1">
      <alignment horizontal="right" vertical="center"/>
    </xf>
    <xf numFmtId="3" fontId="18" fillId="2" borderId="2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3" fontId="0" fillId="0" borderId="2" xfId="0" applyNumberForma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 vertical="center"/>
    </xf>
    <xf numFmtId="0" fontId="23" fillId="4" borderId="1" xfId="0" applyFont="1" applyFill="1" applyBorder="1" applyAlignment="1">
      <alignment horizontal="right" vertical="center"/>
    </xf>
    <xf numFmtId="3" fontId="21" fillId="0" borderId="7" xfId="0" applyNumberFormat="1" applyFont="1" applyBorder="1" applyAlignment="1">
      <alignment horizontal="right" vertical="center"/>
    </xf>
    <xf numFmtId="164" fontId="20" fillId="0" borderId="1" xfId="1" applyNumberFormat="1" applyFont="1" applyBorder="1" applyAlignment="1" applyProtection="1">
      <alignment horizontal="right" vertical="center"/>
    </xf>
    <xf numFmtId="164" fontId="26" fillId="3" borderId="1" xfId="1" applyNumberFormat="1" applyFont="1" applyFill="1" applyBorder="1" applyAlignment="1" applyProtection="1">
      <alignment horizontal="right" vertical="center"/>
    </xf>
    <xf numFmtId="164" fontId="20" fillId="0" borderId="7" xfId="1" applyNumberFormat="1" applyFont="1" applyBorder="1" applyAlignment="1" applyProtection="1">
      <alignment horizontal="right" vertical="center"/>
    </xf>
    <xf numFmtId="164" fontId="13" fillId="2" borderId="1" xfId="1" applyNumberFormat="1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vertical="center"/>
      <protection locked="0"/>
    </xf>
    <xf numFmtId="164" fontId="27" fillId="2" borderId="1" xfId="1" applyNumberFormat="1" applyFont="1" applyFill="1" applyBorder="1" applyAlignment="1" applyProtection="1">
      <alignment horizontal="center" vertical="center" wrapText="1"/>
    </xf>
    <xf numFmtId="164" fontId="20" fillId="0" borderId="2" xfId="1" applyNumberFormat="1" applyFont="1" applyBorder="1" applyAlignment="1" applyProtection="1">
      <alignment horizontal="right" vertical="center"/>
    </xf>
    <xf numFmtId="164" fontId="0" fillId="0" borderId="0" xfId="1" applyNumberFormat="1" applyFont="1" applyAlignment="1" applyProtection="1">
      <alignment horizontal="right" vertical="center"/>
    </xf>
    <xf numFmtId="164" fontId="14" fillId="0" borderId="2" xfId="1" applyNumberFormat="1" applyFont="1" applyBorder="1" applyAlignment="1" applyProtection="1">
      <alignment horizontal="right" vertical="center"/>
    </xf>
    <xf numFmtId="164" fontId="26" fillId="3" borderId="2" xfId="1" applyNumberFormat="1" applyFont="1" applyFill="1" applyBorder="1" applyAlignment="1" applyProtection="1">
      <alignment horizontal="right" vertical="center"/>
    </xf>
    <xf numFmtId="164" fontId="13" fillId="2" borderId="2" xfId="1" applyNumberFormat="1" applyFont="1" applyFill="1" applyBorder="1" applyAlignment="1" applyProtection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164" fontId="26" fillId="0" borderId="7" xfId="1" applyNumberFormat="1" applyFont="1" applyFill="1" applyBorder="1" applyAlignment="1" applyProtection="1">
      <alignment horizontal="right" vertical="center"/>
    </xf>
    <xf numFmtId="0" fontId="0" fillId="0" borderId="9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8" fillId="0" borderId="0" xfId="2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left" vertic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F0861C0-49A4-4D70-BF12-EBE91658A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usiness-plan-excel.fr/produit/mot-de-passe-budget-commercial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6D395-5E68-48CC-BFB3-86A5DD06E3D7}">
  <sheetPr>
    <pageSetUpPr fitToPage="1"/>
  </sheetPr>
  <dimension ref="B1:U115"/>
  <sheetViews>
    <sheetView showGridLines="0" tabSelected="1" zoomScaleNormal="100" workbookViewId="0">
      <selection activeCell="D5" sqref="D5"/>
    </sheetView>
  </sheetViews>
  <sheetFormatPr baseColWidth="10" defaultColWidth="11.375" defaultRowHeight="14.55" x14ac:dyDescent="0.25"/>
  <cols>
    <col min="1" max="1" width="2.25" style="10" customWidth="1"/>
    <col min="2" max="2" width="11.375" style="10"/>
    <col min="3" max="3" width="39.625" style="10" customWidth="1"/>
    <col min="4" max="6" width="14.375" style="11" customWidth="1"/>
    <col min="7" max="7" width="10.625" style="44" customWidth="1"/>
    <col min="8" max="20" width="11.375" style="11"/>
    <col min="21" max="21" width="11.375" style="54"/>
    <col min="22" max="16384" width="11.375" style="10"/>
  </cols>
  <sheetData>
    <row r="1" spans="2:21" ht="25.65" x14ac:dyDescent="0.25">
      <c r="B1" s="9" t="s">
        <v>31</v>
      </c>
      <c r="J1" s="65" t="s">
        <v>92</v>
      </c>
    </row>
    <row r="2" spans="2:21" ht="29.95" customHeight="1" x14ac:dyDescent="0.25"/>
    <row r="3" spans="2:21" ht="27.7" customHeight="1" x14ac:dyDescent="0.25">
      <c r="B3" s="62" t="s">
        <v>65</v>
      </c>
      <c r="C3" s="12"/>
      <c r="D3" s="37" t="s">
        <v>27</v>
      </c>
      <c r="E3" s="37" t="s">
        <v>26</v>
      </c>
      <c r="F3" s="36" t="s">
        <v>28</v>
      </c>
      <c r="G3" s="45" t="s">
        <v>24</v>
      </c>
      <c r="H3" s="29" t="s">
        <v>0</v>
      </c>
      <c r="I3" s="31" t="s">
        <v>1</v>
      </c>
      <c r="J3" s="31" t="s">
        <v>2</v>
      </c>
      <c r="K3" s="31" t="s">
        <v>3</v>
      </c>
      <c r="L3" s="31" t="s">
        <v>4</v>
      </c>
      <c r="M3" s="31" t="s">
        <v>5</v>
      </c>
      <c r="N3" s="31" t="s">
        <v>6</v>
      </c>
      <c r="O3" s="31" t="s">
        <v>7</v>
      </c>
      <c r="P3" s="31" t="s">
        <v>8</v>
      </c>
      <c r="Q3" s="31" t="s">
        <v>9</v>
      </c>
      <c r="R3" s="31" t="s">
        <v>10</v>
      </c>
      <c r="S3" s="30" t="s">
        <v>11</v>
      </c>
      <c r="T3" s="36" t="s">
        <v>29</v>
      </c>
      <c r="U3" s="52" t="s">
        <v>30</v>
      </c>
    </row>
    <row r="4" spans="2:21" ht="18.7" x14ac:dyDescent="0.25">
      <c r="B4" s="13" t="s">
        <v>33</v>
      </c>
      <c r="C4" s="18"/>
      <c r="D4" s="19"/>
      <c r="E4" s="19"/>
      <c r="F4" s="19"/>
      <c r="G4" s="46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55"/>
    </row>
    <row r="5" spans="2:21" ht="15.1" x14ac:dyDescent="0.25">
      <c r="B5" s="14"/>
      <c r="C5" s="38" t="s">
        <v>36</v>
      </c>
      <c r="D5" s="39">
        <v>358996</v>
      </c>
      <c r="E5" s="39">
        <v>345235</v>
      </c>
      <c r="F5" s="40">
        <v>400000</v>
      </c>
      <c r="G5" s="47">
        <f>IF(ISERROR((F5-E5)/E5),"",(F5-E5)/E5)</f>
        <v>0.15863107738207308</v>
      </c>
      <c r="H5" s="41">
        <v>35890</v>
      </c>
      <c r="I5" s="42">
        <v>25897</v>
      </c>
      <c r="J5" s="42">
        <v>47002</v>
      </c>
      <c r="K5" s="42"/>
      <c r="L5" s="42"/>
      <c r="M5" s="42"/>
      <c r="N5" s="42"/>
      <c r="O5" s="42"/>
      <c r="P5" s="42"/>
      <c r="Q5" s="42"/>
      <c r="R5" s="42"/>
      <c r="S5" s="43"/>
      <c r="T5" s="21">
        <f>+SUM(H5:S5)</f>
        <v>108789</v>
      </c>
      <c r="U5" s="53">
        <f>IF(ISERROR(T5/F5),"",T5/F5)</f>
        <v>0.27197250000000001</v>
      </c>
    </row>
    <row r="6" spans="2:21" ht="15.1" x14ac:dyDescent="0.25">
      <c r="B6" s="16"/>
      <c r="C6" s="38" t="s">
        <v>37</v>
      </c>
      <c r="D6" s="39"/>
      <c r="E6" s="39"/>
      <c r="F6" s="40"/>
      <c r="G6" s="47" t="str">
        <f t="shared" ref="G6:G16" si="0">IF(ISERROR((F6-E6)/E6),"",(F6-E6)/E6)</f>
        <v/>
      </c>
      <c r="H6" s="41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  <c r="T6" s="21">
        <f t="shared" ref="T6:T17" si="1">+SUM(H6:S6)</f>
        <v>0</v>
      </c>
      <c r="U6" s="53" t="str">
        <f t="shared" ref="U6:U17" si="2">IF(ISERROR(T6/F6),"",T6/F6)</f>
        <v/>
      </c>
    </row>
    <row r="7" spans="2:21" ht="15.1" x14ac:dyDescent="0.25">
      <c r="B7" s="16"/>
      <c r="C7" s="38" t="s">
        <v>38</v>
      </c>
      <c r="D7" s="39"/>
      <c r="E7" s="39"/>
      <c r="F7" s="40"/>
      <c r="G7" s="47" t="str">
        <f t="shared" si="0"/>
        <v/>
      </c>
      <c r="H7" s="41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  <c r="T7" s="21">
        <f t="shared" si="1"/>
        <v>0</v>
      </c>
      <c r="U7" s="53" t="str">
        <f t="shared" si="2"/>
        <v/>
      </c>
    </row>
    <row r="8" spans="2:21" ht="15.1" x14ac:dyDescent="0.25">
      <c r="B8" s="16"/>
      <c r="C8" s="38" t="s">
        <v>39</v>
      </c>
      <c r="D8" s="39"/>
      <c r="E8" s="39"/>
      <c r="F8" s="40"/>
      <c r="G8" s="47" t="str">
        <f t="shared" si="0"/>
        <v/>
      </c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  <c r="T8" s="21">
        <f t="shared" si="1"/>
        <v>0</v>
      </c>
      <c r="U8" s="53" t="str">
        <f t="shared" si="2"/>
        <v/>
      </c>
    </row>
    <row r="9" spans="2:21" ht="15.1" x14ac:dyDescent="0.25">
      <c r="B9" s="16"/>
      <c r="C9" s="38" t="s">
        <v>40</v>
      </c>
      <c r="D9" s="39"/>
      <c r="E9" s="39"/>
      <c r="F9" s="40"/>
      <c r="G9" s="47" t="str">
        <f t="shared" si="0"/>
        <v/>
      </c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21">
        <f t="shared" si="1"/>
        <v>0</v>
      </c>
      <c r="U9" s="53" t="str">
        <f t="shared" si="2"/>
        <v/>
      </c>
    </row>
    <row r="10" spans="2:21" ht="15.1" x14ac:dyDescent="0.25">
      <c r="B10" s="16"/>
      <c r="C10" s="38" t="s">
        <v>41</v>
      </c>
      <c r="D10" s="39"/>
      <c r="E10" s="39"/>
      <c r="F10" s="40"/>
      <c r="G10" s="47" t="str">
        <f t="shared" si="0"/>
        <v/>
      </c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  <c r="T10" s="21">
        <f t="shared" si="1"/>
        <v>0</v>
      </c>
      <c r="U10" s="53" t="str">
        <f t="shared" si="2"/>
        <v/>
      </c>
    </row>
    <row r="11" spans="2:21" ht="15.1" x14ac:dyDescent="0.25">
      <c r="B11" s="16"/>
      <c r="C11" s="38" t="s">
        <v>42</v>
      </c>
      <c r="D11" s="39"/>
      <c r="E11" s="39"/>
      <c r="F11" s="40"/>
      <c r="G11" s="47" t="str">
        <f t="shared" si="0"/>
        <v/>
      </c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21">
        <f t="shared" si="1"/>
        <v>0</v>
      </c>
      <c r="U11" s="53" t="str">
        <f t="shared" si="2"/>
        <v/>
      </c>
    </row>
    <row r="12" spans="2:21" ht="15.1" x14ac:dyDescent="0.25">
      <c r="B12" s="16"/>
      <c r="C12" s="38" t="s">
        <v>43</v>
      </c>
      <c r="D12" s="39"/>
      <c r="E12" s="39"/>
      <c r="F12" s="40"/>
      <c r="G12" s="47" t="str">
        <f t="shared" si="0"/>
        <v/>
      </c>
      <c r="H12" s="4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  <c r="T12" s="21">
        <f t="shared" si="1"/>
        <v>0</v>
      </c>
      <c r="U12" s="53" t="str">
        <f t="shared" si="2"/>
        <v/>
      </c>
    </row>
    <row r="13" spans="2:21" ht="15.1" x14ac:dyDescent="0.25">
      <c r="B13" s="16"/>
      <c r="C13" s="38"/>
      <c r="D13" s="39"/>
      <c r="E13" s="39"/>
      <c r="F13" s="40"/>
      <c r="G13" s="47" t="str">
        <f t="shared" si="0"/>
        <v/>
      </c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21">
        <f t="shared" si="1"/>
        <v>0</v>
      </c>
      <c r="U13" s="53" t="str">
        <f t="shared" si="2"/>
        <v/>
      </c>
    </row>
    <row r="14" spans="2:21" ht="15.1" x14ac:dyDescent="0.25">
      <c r="B14" s="16"/>
      <c r="C14" s="38"/>
      <c r="D14" s="39"/>
      <c r="E14" s="39"/>
      <c r="F14" s="40"/>
      <c r="G14" s="47" t="str">
        <f t="shared" si="0"/>
        <v/>
      </c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  <c r="T14" s="21">
        <f t="shared" si="1"/>
        <v>0</v>
      </c>
      <c r="U14" s="53" t="str">
        <f t="shared" si="2"/>
        <v/>
      </c>
    </row>
    <row r="15" spans="2:21" ht="15.1" x14ac:dyDescent="0.25">
      <c r="B15" s="16"/>
      <c r="C15" s="38"/>
      <c r="D15" s="39"/>
      <c r="E15" s="39"/>
      <c r="F15" s="40"/>
      <c r="G15" s="47" t="str">
        <f t="shared" si="0"/>
        <v/>
      </c>
      <c r="H15" s="4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21">
        <f t="shared" si="1"/>
        <v>0</v>
      </c>
      <c r="U15" s="53" t="str">
        <f t="shared" si="2"/>
        <v/>
      </c>
    </row>
    <row r="16" spans="2:21" ht="15.1" x14ac:dyDescent="0.25">
      <c r="B16" s="16"/>
      <c r="C16" s="38"/>
      <c r="D16" s="39"/>
      <c r="E16" s="39"/>
      <c r="F16" s="40"/>
      <c r="G16" s="47" t="str">
        <f t="shared" si="0"/>
        <v/>
      </c>
      <c r="H16" s="4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21">
        <f t="shared" si="1"/>
        <v>0</v>
      </c>
      <c r="U16" s="53" t="str">
        <f t="shared" si="2"/>
        <v/>
      </c>
    </row>
    <row r="17" spans="2:21" ht="15.1" x14ac:dyDescent="0.25">
      <c r="B17" s="16"/>
      <c r="C17" s="38"/>
      <c r="D17" s="39"/>
      <c r="E17" s="39"/>
      <c r="F17" s="40"/>
      <c r="G17" s="47" t="str">
        <f t="shared" ref="G17:G80" si="3">IF(ISERROR((F17-E17)/E17),"",(F17-E17)/E17)</f>
        <v/>
      </c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21">
        <f t="shared" si="1"/>
        <v>0</v>
      </c>
      <c r="U17" s="53" t="str">
        <f t="shared" si="2"/>
        <v/>
      </c>
    </row>
    <row r="18" spans="2:21" ht="15.75" x14ac:dyDescent="0.25">
      <c r="B18" s="15"/>
      <c r="C18" s="23" t="s">
        <v>25</v>
      </c>
      <c r="D18" s="24">
        <f>SUM(D5:D17)</f>
        <v>358996</v>
      </c>
      <c r="E18" s="24">
        <f t="shared" ref="E18:S18" si="4">SUM(E5:E17)</f>
        <v>345235</v>
      </c>
      <c r="F18" s="24">
        <f t="shared" si="4"/>
        <v>400000</v>
      </c>
      <c r="G18" s="48">
        <f t="shared" si="3"/>
        <v>0.15863107738207308</v>
      </c>
      <c r="H18" s="25">
        <f t="shared" si="4"/>
        <v>35890</v>
      </c>
      <c r="I18" s="26">
        <f t="shared" si="4"/>
        <v>25897</v>
      </c>
      <c r="J18" s="26">
        <f t="shared" si="4"/>
        <v>47002</v>
      </c>
      <c r="K18" s="26">
        <f t="shared" si="4"/>
        <v>0</v>
      </c>
      <c r="L18" s="26">
        <f t="shared" si="4"/>
        <v>0</v>
      </c>
      <c r="M18" s="26">
        <f t="shared" si="4"/>
        <v>0</v>
      </c>
      <c r="N18" s="26">
        <f t="shared" si="4"/>
        <v>0</v>
      </c>
      <c r="O18" s="26">
        <f t="shared" si="4"/>
        <v>0</v>
      </c>
      <c r="P18" s="26">
        <f t="shared" si="4"/>
        <v>0</v>
      </c>
      <c r="Q18" s="26">
        <f t="shared" si="4"/>
        <v>0</v>
      </c>
      <c r="R18" s="26">
        <f t="shared" si="4"/>
        <v>0</v>
      </c>
      <c r="S18" s="27">
        <f t="shared" si="4"/>
        <v>0</v>
      </c>
      <c r="T18" s="27">
        <f t="shared" ref="T18:T80" si="5">+SUM(H18:S18)</f>
        <v>108789</v>
      </c>
      <c r="U18" s="56">
        <f t="shared" ref="U18" si="6">IF(ISERROR(T18/F18),"",T18/F18)</f>
        <v>0.27197250000000001</v>
      </c>
    </row>
    <row r="19" spans="2:21" ht="18.7" x14ac:dyDescent="0.25">
      <c r="B19" s="13" t="s">
        <v>34</v>
      </c>
      <c r="C19" s="18"/>
      <c r="D19" s="19"/>
      <c r="E19" s="19"/>
      <c r="F19" s="19"/>
      <c r="G19" s="4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55"/>
    </row>
    <row r="20" spans="2:21" ht="15.1" x14ac:dyDescent="0.25">
      <c r="B20" s="14"/>
      <c r="C20" s="38" t="s">
        <v>44</v>
      </c>
      <c r="D20" s="39">
        <v>4500789</v>
      </c>
      <c r="E20" s="39">
        <v>4879555</v>
      </c>
      <c r="F20" s="40">
        <v>5000000</v>
      </c>
      <c r="G20" s="47">
        <f>IF(ISERROR((F20-E20)/E20),"",(F20-E20)/E20)</f>
        <v>2.4683603320384748E-2</v>
      </c>
      <c r="H20" s="41">
        <v>289000</v>
      </c>
      <c r="I20" s="42">
        <v>311000</v>
      </c>
      <c r="J20" s="42">
        <v>287250</v>
      </c>
      <c r="K20" s="42"/>
      <c r="L20" s="42"/>
      <c r="M20" s="42"/>
      <c r="N20" s="42"/>
      <c r="O20" s="42"/>
      <c r="P20" s="42"/>
      <c r="Q20" s="42"/>
      <c r="R20" s="42"/>
      <c r="S20" s="43"/>
      <c r="T20" s="21">
        <f>+SUM(H20:S20)</f>
        <v>887250</v>
      </c>
      <c r="U20" s="53">
        <f>IF(ISERROR(T20/F20),"",T20/F20)</f>
        <v>0.17745</v>
      </c>
    </row>
    <row r="21" spans="2:21" ht="15.1" x14ac:dyDescent="0.25">
      <c r="B21" s="16"/>
      <c r="C21" s="38" t="s">
        <v>45</v>
      </c>
      <c r="D21" s="39">
        <v>2457796</v>
      </c>
      <c r="E21" s="39">
        <v>2897555</v>
      </c>
      <c r="F21" s="40">
        <v>3000000</v>
      </c>
      <c r="G21" s="47">
        <f>IF(ISERROR((F21-E21)/E21),"",(F21-E21)/E21)</f>
        <v>3.5355670556728003E-2</v>
      </c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/>
      <c r="T21" s="21">
        <f t="shared" ref="T21:T30" si="7">+SUM(H21:S21)</f>
        <v>0</v>
      </c>
      <c r="U21" s="53">
        <f t="shared" ref="U21:U30" si="8">IF(ISERROR(T21/F21),"",T21/F21)</f>
        <v>0</v>
      </c>
    </row>
    <row r="22" spans="2:21" ht="15.1" x14ac:dyDescent="0.25">
      <c r="B22" s="16"/>
      <c r="C22" s="38" t="s">
        <v>46</v>
      </c>
      <c r="D22" s="39">
        <v>2547522</v>
      </c>
      <c r="E22" s="39">
        <v>2655784</v>
      </c>
      <c r="F22" s="40">
        <v>2800000</v>
      </c>
      <c r="G22" s="47">
        <f>IF(ISERROR((F22-E22)/E22),"",(F22-E22)/E22)</f>
        <v>5.4302608947113168E-2</v>
      </c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21">
        <f t="shared" si="7"/>
        <v>0</v>
      </c>
      <c r="U22" s="53">
        <f t="shared" si="8"/>
        <v>0</v>
      </c>
    </row>
    <row r="23" spans="2:21" ht="15.1" x14ac:dyDescent="0.25">
      <c r="B23" s="16"/>
      <c r="C23" s="38" t="s">
        <v>47</v>
      </c>
      <c r="D23" s="39"/>
      <c r="E23" s="39"/>
      <c r="F23" s="40"/>
      <c r="G23" s="47" t="str">
        <f t="shared" ref="G23:G28" si="9">IF(ISERROR((F23-E23)/E23),"",(F23-E23)/E23)</f>
        <v/>
      </c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/>
      <c r="T23" s="21">
        <f t="shared" si="7"/>
        <v>0</v>
      </c>
      <c r="U23" s="53" t="str">
        <f t="shared" si="8"/>
        <v/>
      </c>
    </row>
    <row r="24" spans="2:21" x14ac:dyDescent="0.25">
      <c r="B24" s="16"/>
      <c r="C24" s="38" t="s">
        <v>48</v>
      </c>
      <c r="D24" s="39"/>
      <c r="E24" s="39"/>
      <c r="F24" s="40"/>
      <c r="G24" s="47" t="str">
        <f t="shared" si="9"/>
        <v/>
      </c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  <c r="T24" s="21">
        <f t="shared" si="7"/>
        <v>0</v>
      </c>
      <c r="U24" s="53" t="str">
        <f t="shared" si="8"/>
        <v/>
      </c>
    </row>
    <row r="25" spans="2:21" x14ac:dyDescent="0.25">
      <c r="B25" s="16"/>
      <c r="C25" s="38" t="s">
        <v>49</v>
      </c>
      <c r="D25" s="39"/>
      <c r="E25" s="39"/>
      <c r="F25" s="40"/>
      <c r="G25" s="47" t="str">
        <f t="shared" si="9"/>
        <v/>
      </c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21">
        <f t="shared" si="7"/>
        <v>0</v>
      </c>
      <c r="U25" s="53" t="str">
        <f t="shared" si="8"/>
        <v/>
      </c>
    </row>
    <row r="26" spans="2:21" ht="15.1" x14ac:dyDescent="0.25">
      <c r="B26" s="16"/>
      <c r="C26" s="38" t="s">
        <v>50</v>
      </c>
      <c r="D26" s="39"/>
      <c r="E26" s="39"/>
      <c r="F26" s="40"/>
      <c r="G26" s="47" t="str">
        <f t="shared" si="9"/>
        <v/>
      </c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3"/>
      <c r="T26" s="21">
        <f t="shared" si="7"/>
        <v>0</v>
      </c>
      <c r="U26" s="53" t="str">
        <f t="shared" si="8"/>
        <v/>
      </c>
    </row>
    <row r="27" spans="2:21" ht="15.1" x14ac:dyDescent="0.25">
      <c r="B27" s="16"/>
      <c r="C27" s="38" t="s">
        <v>51</v>
      </c>
      <c r="D27" s="39"/>
      <c r="E27" s="39"/>
      <c r="F27" s="40"/>
      <c r="G27" s="47" t="str">
        <f t="shared" si="9"/>
        <v/>
      </c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  <c r="T27" s="21">
        <f t="shared" si="7"/>
        <v>0</v>
      </c>
      <c r="U27" s="53" t="str">
        <f t="shared" si="8"/>
        <v/>
      </c>
    </row>
    <row r="28" spans="2:21" ht="15.1" x14ac:dyDescent="0.25">
      <c r="B28" s="16"/>
      <c r="C28" s="38"/>
      <c r="D28" s="39"/>
      <c r="E28" s="39"/>
      <c r="F28" s="40"/>
      <c r="G28" s="47" t="str">
        <f t="shared" si="9"/>
        <v/>
      </c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  <c r="T28" s="21">
        <f t="shared" si="7"/>
        <v>0</v>
      </c>
      <c r="U28" s="53" t="str">
        <f t="shared" si="8"/>
        <v/>
      </c>
    </row>
    <row r="29" spans="2:21" ht="15.1" x14ac:dyDescent="0.25">
      <c r="B29" s="16"/>
      <c r="C29" s="38"/>
      <c r="D29" s="39"/>
      <c r="E29" s="39"/>
      <c r="F29" s="40"/>
      <c r="G29" s="47" t="str">
        <f>IF(ISERROR((F29-E29)/E29),"",(F29-E29)/E29)</f>
        <v/>
      </c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21">
        <f t="shared" si="7"/>
        <v>0</v>
      </c>
      <c r="U29" s="53" t="str">
        <f t="shared" si="8"/>
        <v/>
      </c>
    </row>
    <row r="30" spans="2:21" ht="15.1" x14ac:dyDescent="0.25">
      <c r="B30" s="16"/>
      <c r="C30" s="38"/>
      <c r="D30" s="39"/>
      <c r="E30" s="39"/>
      <c r="F30" s="40"/>
      <c r="G30" s="47" t="str">
        <f>IF(ISERROR((F30-E30)/E30),"",(F30-E30)/E30)</f>
        <v/>
      </c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21">
        <f t="shared" si="7"/>
        <v>0</v>
      </c>
      <c r="U30" s="53" t="str">
        <f t="shared" si="8"/>
        <v/>
      </c>
    </row>
    <row r="31" spans="2:21" ht="15.75" x14ac:dyDescent="0.25">
      <c r="B31" s="15"/>
      <c r="C31" s="23" t="s">
        <v>25</v>
      </c>
      <c r="D31" s="24">
        <f>SUM(D20:D30)</f>
        <v>9506107</v>
      </c>
      <c r="E31" s="24">
        <f>SUM(E20:E30)</f>
        <v>10432894</v>
      </c>
      <c r="F31" s="24">
        <f>SUM(F20:F30)</f>
        <v>10800000</v>
      </c>
      <c r="G31" s="48">
        <f t="shared" ref="G31" si="10">IF(ISERROR((F31-E31)/E31),"",(F31-E31)/E31)</f>
        <v>3.5187360285650365E-2</v>
      </c>
      <c r="H31" s="25">
        <f t="shared" ref="H31:S31" si="11">SUM(H20:H30)</f>
        <v>289000</v>
      </c>
      <c r="I31" s="26">
        <f t="shared" si="11"/>
        <v>311000</v>
      </c>
      <c r="J31" s="26">
        <f t="shared" si="11"/>
        <v>287250</v>
      </c>
      <c r="K31" s="26">
        <f t="shared" si="11"/>
        <v>0</v>
      </c>
      <c r="L31" s="26">
        <f t="shared" si="11"/>
        <v>0</v>
      </c>
      <c r="M31" s="26">
        <f t="shared" si="11"/>
        <v>0</v>
      </c>
      <c r="N31" s="26">
        <f t="shared" si="11"/>
        <v>0</v>
      </c>
      <c r="O31" s="26">
        <f t="shared" si="11"/>
        <v>0</v>
      </c>
      <c r="P31" s="26">
        <f t="shared" si="11"/>
        <v>0</v>
      </c>
      <c r="Q31" s="26">
        <f t="shared" si="11"/>
        <v>0</v>
      </c>
      <c r="R31" s="26">
        <f t="shared" si="11"/>
        <v>0</v>
      </c>
      <c r="S31" s="27">
        <f t="shared" si="11"/>
        <v>0</v>
      </c>
      <c r="T31" s="27">
        <f t="shared" ref="T31" si="12">+SUM(H31:S31)</f>
        <v>887250</v>
      </c>
      <c r="U31" s="56">
        <f t="shared" ref="U31" si="13">IF(ISERROR(T31/F31),"",T31/F31)</f>
        <v>8.2152777777777783E-2</v>
      </c>
    </row>
    <row r="32" spans="2:21" ht="18" x14ac:dyDescent="0.25">
      <c r="B32" s="13" t="s">
        <v>35</v>
      </c>
      <c r="C32" s="18"/>
      <c r="D32" s="19"/>
      <c r="E32" s="19"/>
      <c r="F32" s="19"/>
      <c r="G32" s="4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55"/>
    </row>
    <row r="33" spans="2:21" x14ac:dyDescent="0.25">
      <c r="B33" s="14"/>
      <c r="C33" s="38" t="s">
        <v>52</v>
      </c>
      <c r="D33" s="39"/>
      <c r="E33" s="39"/>
      <c r="F33" s="40"/>
      <c r="G33" s="47" t="str">
        <f>IF(ISERROR((F33-E33)/E33),"",(F33-E33)/E33)</f>
        <v/>
      </c>
      <c r="H33" s="41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21">
        <f>+SUM(H33:S33)</f>
        <v>0</v>
      </c>
      <c r="U33" s="53" t="str">
        <f>IF(ISERROR(T33/F33),"",T33/F33)</f>
        <v/>
      </c>
    </row>
    <row r="34" spans="2:21" x14ac:dyDescent="0.25">
      <c r="B34" s="16"/>
      <c r="C34" s="38" t="s">
        <v>53</v>
      </c>
      <c r="D34" s="39"/>
      <c r="E34" s="39"/>
      <c r="F34" s="40"/>
      <c r="G34" s="47" t="str">
        <f t="shared" ref="G34:G37" si="14">IF(ISERROR((F34-E34)/E34),"",(F34-E34)/E34)</f>
        <v/>
      </c>
      <c r="H34" s="4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3"/>
      <c r="T34" s="21">
        <f t="shared" ref="T34:T36" si="15">+SUM(H34:S34)</f>
        <v>0</v>
      </c>
      <c r="U34" s="53" t="str">
        <f t="shared" ref="U34:U37" si="16">IF(ISERROR(T34/F34),"",T34/F34)</f>
        <v/>
      </c>
    </row>
    <row r="35" spans="2:21" x14ac:dyDescent="0.25">
      <c r="B35" s="16"/>
      <c r="C35" s="38" t="s">
        <v>54</v>
      </c>
      <c r="D35" s="39"/>
      <c r="E35" s="39"/>
      <c r="F35" s="40"/>
      <c r="G35" s="47" t="str">
        <f t="shared" si="14"/>
        <v/>
      </c>
      <c r="H35" s="41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  <c r="T35" s="21">
        <f t="shared" si="15"/>
        <v>0</v>
      </c>
      <c r="U35" s="53" t="str">
        <f t="shared" si="16"/>
        <v/>
      </c>
    </row>
    <row r="36" spans="2:21" ht="15.95" x14ac:dyDescent="0.25">
      <c r="B36" s="15"/>
      <c r="C36" s="23" t="s">
        <v>25</v>
      </c>
      <c r="D36" s="24">
        <f>SUM(D33:D35)</f>
        <v>0</v>
      </c>
      <c r="E36" s="24">
        <f t="shared" ref="E36:F36" si="17">SUM(E33:E35)</f>
        <v>0</v>
      </c>
      <c r="F36" s="24">
        <f t="shared" si="17"/>
        <v>0</v>
      </c>
      <c r="G36" s="48" t="str">
        <f t="shared" si="14"/>
        <v/>
      </c>
      <c r="H36" s="25">
        <f t="shared" ref="H36:S36" si="18">SUM(H33:H35)</f>
        <v>0</v>
      </c>
      <c r="I36" s="26">
        <f t="shared" si="18"/>
        <v>0</v>
      </c>
      <c r="J36" s="26">
        <f t="shared" si="18"/>
        <v>0</v>
      </c>
      <c r="K36" s="26">
        <f t="shared" si="18"/>
        <v>0</v>
      </c>
      <c r="L36" s="26">
        <f t="shared" si="18"/>
        <v>0</v>
      </c>
      <c r="M36" s="26">
        <f t="shared" si="18"/>
        <v>0</v>
      </c>
      <c r="N36" s="26">
        <f t="shared" si="18"/>
        <v>0</v>
      </c>
      <c r="O36" s="26">
        <f t="shared" si="18"/>
        <v>0</v>
      </c>
      <c r="P36" s="26">
        <f t="shared" si="18"/>
        <v>0</v>
      </c>
      <c r="Q36" s="26">
        <f t="shared" si="18"/>
        <v>0</v>
      </c>
      <c r="R36" s="26">
        <f t="shared" si="18"/>
        <v>0</v>
      </c>
      <c r="S36" s="27">
        <f t="shared" si="18"/>
        <v>0</v>
      </c>
      <c r="T36" s="27">
        <f t="shared" si="15"/>
        <v>0</v>
      </c>
      <c r="U36" s="56" t="str">
        <f t="shared" si="16"/>
        <v/>
      </c>
    </row>
    <row r="37" spans="2:21" ht="24.75" customHeight="1" x14ac:dyDescent="0.25">
      <c r="B37" s="17" t="s">
        <v>56</v>
      </c>
      <c r="C37" s="17"/>
      <c r="D37" s="35">
        <f>SUM(D18,D31,D36)</f>
        <v>9865103</v>
      </c>
      <c r="E37" s="35">
        <f>SUM(E18,E31,E36)</f>
        <v>10778129</v>
      </c>
      <c r="F37" s="28">
        <f t="shared" ref="F37:T37" si="19">SUM(F18,F31,F36)</f>
        <v>11200000</v>
      </c>
      <c r="G37" s="50">
        <f t="shared" si="14"/>
        <v>3.9141394577852984E-2</v>
      </c>
      <c r="H37" s="32">
        <f t="shared" si="19"/>
        <v>324890</v>
      </c>
      <c r="I37" s="33">
        <f t="shared" si="19"/>
        <v>336897</v>
      </c>
      <c r="J37" s="33">
        <f t="shared" si="19"/>
        <v>334252</v>
      </c>
      <c r="K37" s="33">
        <f t="shared" si="19"/>
        <v>0</v>
      </c>
      <c r="L37" s="33">
        <f t="shared" si="19"/>
        <v>0</v>
      </c>
      <c r="M37" s="33">
        <f t="shared" si="19"/>
        <v>0</v>
      </c>
      <c r="N37" s="33">
        <f t="shared" si="19"/>
        <v>0</v>
      </c>
      <c r="O37" s="33">
        <f t="shared" si="19"/>
        <v>0</v>
      </c>
      <c r="P37" s="33">
        <f t="shared" si="19"/>
        <v>0</v>
      </c>
      <c r="Q37" s="33">
        <f t="shared" si="19"/>
        <v>0</v>
      </c>
      <c r="R37" s="33">
        <f t="shared" si="19"/>
        <v>0</v>
      </c>
      <c r="S37" s="34">
        <f t="shared" si="19"/>
        <v>0</v>
      </c>
      <c r="T37" s="34">
        <f t="shared" si="19"/>
        <v>996039</v>
      </c>
      <c r="U37" s="57">
        <f t="shared" si="16"/>
        <v>8.8932053571428568E-2</v>
      </c>
    </row>
    <row r="38" spans="2:21" ht="34.450000000000003" customHeight="1" x14ac:dyDescent="0.25">
      <c r="B38" s="60"/>
      <c r="C38" s="61"/>
      <c r="D38" s="58"/>
      <c r="E38" s="58"/>
      <c r="F38" s="58"/>
      <c r="G38" s="59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9"/>
    </row>
    <row r="39" spans="2:21" ht="34.450000000000003" customHeight="1" x14ac:dyDescent="0.25">
      <c r="B39" s="62" t="s">
        <v>66</v>
      </c>
      <c r="C39" s="12"/>
      <c r="D39" s="37" t="s">
        <v>27</v>
      </c>
      <c r="E39" s="37" t="s">
        <v>26</v>
      </c>
      <c r="F39" s="36" t="s">
        <v>28</v>
      </c>
      <c r="G39" s="45" t="s">
        <v>24</v>
      </c>
      <c r="H39" s="29" t="s">
        <v>0</v>
      </c>
      <c r="I39" s="31" t="s">
        <v>1</v>
      </c>
      <c r="J39" s="31" t="s">
        <v>2</v>
      </c>
      <c r="K39" s="31" t="s">
        <v>3</v>
      </c>
      <c r="L39" s="31" t="s">
        <v>4</v>
      </c>
      <c r="M39" s="31" t="s">
        <v>5</v>
      </c>
      <c r="N39" s="31" t="s">
        <v>6</v>
      </c>
      <c r="O39" s="31" t="s">
        <v>7</v>
      </c>
      <c r="P39" s="31" t="s">
        <v>8</v>
      </c>
      <c r="Q39" s="31" t="s">
        <v>9</v>
      </c>
      <c r="R39" s="31" t="s">
        <v>10</v>
      </c>
      <c r="S39" s="30" t="s">
        <v>11</v>
      </c>
      <c r="T39" s="36" t="s">
        <v>29</v>
      </c>
      <c r="U39" s="52" t="s">
        <v>30</v>
      </c>
    </row>
    <row r="40" spans="2:21" ht="18" x14ac:dyDescent="0.25">
      <c r="B40" s="51" t="s">
        <v>57</v>
      </c>
      <c r="C40" s="18"/>
      <c r="D40" s="20"/>
      <c r="E40" s="20"/>
      <c r="F40" s="22"/>
      <c r="G40" s="49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53"/>
    </row>
    <row r="41" spans="2:21" x14ac:dyDescent="0.25">
      <c r="B41" s="16"/>
      <c r="C41" s="38" t="s">
        <v>22</v>
      </c>
      <c r="D41" s="39">
        <v>15020</v>
      </c>
      <c r="E41" s="39">
        <v>16789</v>
      </c>
      <c r="F41" s="40">
        <v>20000</v>
      </c>
      <c r="G41" s="47">
        <f t="shared" si="3"/>
        <v>0.19125617964143188</v>
      </c>
      <c r="H41" s="41"/>
      <c r="I41" s="42">
        <v>10000</v>
      </c>
      <c r="J41" s="42"/>
      <c r="K41" s="42"/>
      <c r="L41" s="42"/>
      <c r="M41" s="42"/>
      <c r="N41" s="42"/>
      <c r="O41" s="42"/>
      <c r="P41" s="42"/>
      <c r="Q41" s="42"/>
      <c r="R41" s="42"/>
      <c r="S41" s="43"/>
      <c r="T41" s="21">
        <f t="shared" si="5"/>
        <v>10000</v>
      </c>
      <c r="U41" s="53">
        <f t="shared" ref="U41:U57" si="20">IF(ISERROR(T41/F41),"",T41/F41)</f>
        <v>0.5</v>
      </c>
    </row>
    <row r="42" spans="2:21" x14ac:dyDescent="0.25">
      <c r="B42" s="16"/>
      <c r="C42" s="38" t="s">
        <v>23</v>
      </c>
      <c r="D42" s="39"/>
      <c r="E42" s="39"/>
      <c r="F42" s="40"/>
      <c r="G42" s="47" t="str">
        <f t="shared" si="3"/>
        <v/>
      </c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3"/>
      <c r="T42" s="21">
        <f t="shared" si="5"/>
        <v>0</v>
      </c>
      <c r="U42" s="53" t="str">
        <f t="shared" si="20"/>
        <v/>
      </c>
    </row>
    <row r="43" spans="2:21" x14ac:dyDescent="0.25">
      <c r="B43" s="16"/>
      <c r="C43" s="38" t="s">
        <v>58</v>
      </c>
      <c r="D43" s="39"/>
      <c r="E43" s="39"/>
      <c r="F43" s="40"/>
      <c r="G43" s="47" t="str">
        <f t="shared" si="3"/>
        <v/>
      </c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3"/>
      <c r="T43" s="21">
        <f t="shared" si="5"/>
        <v>0</v>
      </c>
      <c r="U43" s="53" t="str">
        <f t="shared" si="20"/>
        <v/>
      </c>
    </row>
    <row r="44" spans="2:21" x14ac:dyDescent="0.25">
      <c r="B44" s="16"/>
      <c r="C44" s="38" t="s">
        <v>12</v>
      </c>
      <c r="D44" s="39"/>
      <c r="E44" s="39"/>
      <c r="F44" s="40"/>
      <c r="G44" s="47" t="str">
        <f t="shared" si="3"/>
        <v/>
      </c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  <c r="T44" s="21">
        <f t="shared" si="5"/>
        <v>0</v>
      </c>
      <c r="U44" s="53" t="str">
        <f t="shared" si="20"/>
        <v/>
      </c>
    </row>
    <row r="45" spans="2:21" x14ac:dyDescent="0.25">
      <c r="B45" s="16"/>
      <c r="C45" s="38" t="s">
        <v>59</v>
      </c>
      <c r="D45" s="39"/>
      <c r="E45" s="39"/>
      <c r="F45" s="40"/>
      <c r="G45" s="47" t="str">
        <f t="shared" si="3"/>
        <v/>
      </c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  <c r="T45" s="21">
        <f t="shared" si="5"/>
        <v>0</v>
      </c>
      <c r="U45" s="53" t="str">
        <f t="shared" si="20"/>
        <v/>
      </c>
    </row>
    <row r="46" spans="2:21" x14ac:dyDescent="0.25">
      <c r="B46" s="16"/>
      <c r="C46" s="38" t="s">
        <v>60</v>
      </c>
      <c r="D46" s="39"/>
      <c r="E46" s="39"/>
      <c r="F46" s="40"/>
      <c r="G46" s="47" t="str">
        <f t="shared" si="3"/>
        <v/>
      </c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3"/>
      <c r="T46" s="21">
        <f t="shared" si="5"/>
        <v>0</v>
      </c>
      <c r="U46" s="53" t="str">
        <f t="shared" si="20"/>
        <v/>
      </c>
    </row>
    <row r="47" spans="2:21" x14ac:dyDescent="0.25">
      <c r="B47" s="16"/>
      <c r="C47" s="38" t="s">
        <v>61</v>
      </c>
      <c r="D47" s="39"/>
      <c r="E47" s="39"/>
      <c r="F47" s="40"/>
      <c r="G47" s="47" t="str">
        <f t="shared" si="3"/>
        <v/>
      </c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3"/>
      <c r="T47" s="21">
        <f t="shared" si="5"/>
        <v>0</v>
      </c>
      <c r="U47" s="53" t="str">
        <f t="shared" si="20"/>
        <v/>
      </c>
    </row>
    <row r="48" spans="2:21" x14ac:dyDescent="0.25">
      <c r="B48" s="16"/>
      <c r="C48" s="38" t="s">
        <v>64</v>
      </c>
      <c r="D48" s="39"/>
      <c r="E48" s="39"/>
      <c r="F48" s="40"/>
      <c r="G48" s="47" t="str">
        <f t="shared" si="3"/>
        <v/>
      </c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3"/>
      <c r="T48" s="21">
        <f t="shared" si="5"/>
        <v>0</v>
      </c>
      <c r="U48" s="53" t="str">
        <f t="shared" si="20"/>
        <v/>
      </c>
    </row>
    <row r="49" spans="2:21" x14ac:dyDescent="0.25">
      <c r="B49" s="16"/>
      <c r="C49" s="38" t="s">
        <v>62</v>
      </c>
      <c r="D49" s="39"/>
      <c r="E49" s="39"/>
      <c r="F49" s="40"/>
      <c r="G49" s="47" t="str">
        <f t="shared" si="3"/>
        <v/>
      </c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3"/>
      <c r="T49" s="21">
        <f t="shared" ref="T49:T56" si="21">+SUM(H49:S49)</f>
        <v>0</v>
      </c>
      <c r="U49" s="53" t="str">
        <f t="shared" ref="U49:U56" si="22">IF(ISERROR(T49/F49),"",T49/F49)</f>
        <v/>
      </c>
    </row>
    <row r="50" spans="2:21" x14ac:dyDescent="0.25">
      <c r="B50" s="16"/>
      <c r="C50" s="38" t="s">
        <v>63</v>
      </c>
      <c r="D50" s="39"/>
      <c r="E50" s="39"/>
      <c r="F50" s="40"/>
      <c r="G50" s="47" t="str">
        <f t="shared" si="3"/>
        <v/>
      </c>
      <c r="H50" s="4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3"/>
      <c r="T50" s="21">
        <f t="shared" si="21"/>
        <v>0</v>
      </c>
      <c r="U50" s="53" t="str">
        <f t="shared" si="22"/>
        <v/>
      </c>
    </row>
    <row r="51" spans="2:21" x14ac:dyDescent="0.25">
      <c r="B51" s="16"/>
      <c r="C51" s="38"/>
      <c r="D51" s="39"/>
      <c r="E51" s="39"/>
      <c r="F51" s="40"/>
      <c r="G51" s="47" t="str">
        <f t="shared" si="3"/>
        <v/>
      </c>
      <c r="H51" s="41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3"/>
      <c r="T51" s="21">
        <f t="shared" si="21"/>
        <v>0</v>
      </c>
      <c r="U51" s="53" t="str">
        <f t="shared" si="22"/>
        <v/>
      </c>
    </row>
    <row r="52" spans="2:21" x14ac:dyDescent="0.25">
      <c r="B52" s="16"/>
      <c r="C52" s="38"/>
      <c r="D52" s="39"/>
      <c r="E52" s="39"/>
      <c r="F52" s="40"/>
      <c r="G52" s="47" t="str">
        <f t="shared" si="3"/>
        <v/>
      </c>
      <c r="H52" s="41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3"/>
      <c r="T52" s="21">
        <f t="shared" si="21"/>
        <v>0</v>
      </c>
      <c r="U52" s="53" t="str">
        <f t="shared" si="22"/>
        <v/>
      </c>
    </row>
    <row r="53" spans="2:21" x14ac:dyDescent="0.25">
      <c r="B53" s="16"/>
      <c r="C53" s="38"/>
      <c r="D53" s="39"/>
      <c r="E53" s="39"/>
      <c r="F53" s="40"/>
      <c r="G53" s="47" t="str">
        <f t="shared" si="3"/>
        <v/>
      </c>
      <c r="H53" s="41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3"/>
      <c r="T53" s="21">
        <f t="shared" si="21"/>
        <v>0</v>
      </c>
      <c r="U53" s="53" t="str">
        <f t="shared" si="22"/>
        <v/>
      </c>
    </row>
    <row r="54" spans="2:21" x14ac:dyDescent="0.25">
      <c r="B54" s="16"/>
      <c r="C54" s="38"/>
      <c r="D54" s="39"/>
      <c r="E54" s="39"/>
      <c r="F54" s="40"/>
      <c r="G54" s="47" t="str">
        <f t="shared" si="3"/>
        <v/>
      </c>
      <c r="H54" s="41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3"/>
      <c r="T54" s="21">
        <f t="shared" si="21"/>
        <v>0</v>
      </c>
      <c r="U54" s="53" t="str">
        <f t="shared" si="22"/>
        <v/>
      </c>
    </row>
    <row r="55" spans="2:21" x14ac:dyDescent="0.25">
      <c r="B55" s="16"/>
      <c r="C55" s="38"/>
      <c r="D55" s="39"/>
      <c r="E55" s="39"/>
      <c r="F55" s="40"/>
      <c r="G55" s="47" t="str">
        <f t="shared" si="3"/>
        <v/>
      </c>
      <c r="H55" s="41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3"/>
      <c r="T55" s="21">
        <f t="shared" si="21"/>
        <v>0</v>
      </c>
      <c r="U55" s="53" t="str">
        <f t="shared" si="22"/>
        <v/>
      </c>
    </row>
    <row r="56" spans="2:21" x14ac:dyDescent="0.25">
      <c r="B56" s="16"/>
      <c r="C56" s="38"/>
      <c r="D56" s="39"/>
      <c r="E56" s="39"/>
      <c r="F56" s="40"/>
      <c r="G56" s="47" t="str">
        <f t="shared" si="3"/>
        <v/>
      </c>
      <c r="H56" s="41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3"/>
      <c r="T56" s="21">
        <f t="shared" si="21"/>
        <v>0</v>
      </c>
      <c r="U56" s="53" t="str">
        <f t="shared" si="22"/>
        <v/>
      </c>
    </row>
    <row r="57" spans="2:21" ht="15.95" x14ac:dyDescent="0.25">
      <c r="B57" s="15"/>
      <c r="C57" s="23" t="s">
        <v>25</v>
      </c>
      <c r="D57" s="24">
        <f>SUM(D41:D56)</f>
        <v>15020</v>
      </c>
      <c r="E57" s="24">
        <f>SUM(E41:E56)</f>
        <v>16789</v>
      </c>
      <c r="F57" s="24">
        <f>SUM(F41:F56)</f>
        <v>20000</v>
      </c>
      <c r="G57" s="48">
        <f t="shared" si="3"/>
        <v>0.19125617964143188</v>
      </c>
      <c r="H57" s="25">
        <f t="shared" ref="H57:S57" si="23">SUM(H41:H56)</f>
        <v>0</v>
      </c>
      <c r="I57" s="26">
        <f t="shared" si="23"/>
        <v>10000</v>
      </c>
      <c r="J57" s="26">
        <f t="shared" si="23"/>
        <v>0</v>
      </c>
      <c r="K57" s="26">
        <f t="shared" si="23"/>
        <v>0</v>
      </c>
      <c r="L57" s="26">
        <f t="shared" si="23"/>
        <v>0</v>
      </c>
      <c r="M57" s="26">
        <f t="shared" si="23"/>
        <v>0</v>
      </c>
      <c r="N57" s="26">
        <f t="shared" si="23"/>
        <v>0</v>
      </c>
      <c r="O57" s="26">
        <f t="shared" si="23"/>
        <v>0</v>
      </c>
      <c r="P57" s="26">
        <f t="shared" si="23"/>
        <v>0</v>
      </c>
      <c r="Q57" s="26">
        <f t="shared" si="23"/>
        <v>0</v>
      </c>
      <c r="R57" s="26">
        <f t="shared" si="23"/>
        <v>0</v>
      </c>
      <c r="S57" s="27">
        <f t="shared" si="23"/>
        <v>0</v>
      </c>
      <c r="T57" s="27">
        <f t="shared" si="5"/>
        <v>10000</v>
      </c>
      <c r="U57" s="56">
        <f t="shared" si="20"/>
        <v>0.5</v>
      </c>
    </row>
    <row r="58" spans="2:21" ht="18" x14ac:dyDescent="0.25">
      <c r="B58" s="51" t="s">
        <v>67</v>
      </c>
      <c r="C58" s="18"/>
      <c r="D58" s="20"/>
      <c r="E58" s="20"/>
      <c r="F58" s="22"/>
      <c r="G58" s="49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53"/>
    </row>
    <row r="59" spans="2:21" x14ac:dyDescent="0.25">
      <c r="B59" s="16"/>
      <c r="C59" s="38" t="s">
        <v>74</v>
      </c>
      <c r="D59" s="39"/>
      <c r="E59" s="39"/>
      <c r="F59" s="40"/>
      <c r="G59" s="47" t="str">
        <f t="shared" si="3"/>
        <v/>
      </c>
      <c r="H59" s="41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3"/>
      <c r="T59" s="21">
        <f t="shared" si="5"/>
        <v>0</v>
      </c>
      <c r="U59" s="53" t="str">
        <f t="shared" ref="U59:U67" si="24">IF(ISERROR(T59/F59),"",T59/F59)</f>
        <v/>
      </c>
    </row>
    <row r="60" spans="2:21" x14ac:dyDescent="0.25">
      <c r="B60" s="16"/>
      <c r="C60" s="38" t="s">
        <v>75</v>
      </c>
      <c r="D60" s="39"/>
      <c r="E60" s="39"/>
      <c r="F60" s="40"/>
      <c r="G60" s="47" t="str">
        <f t="shared" si="3"/>
        <v/>
      </c>
      <c r="H60" s="41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3"/>
      <c r="T60" s="21">
        <f t="shared" si="5"/>
        <v>0</v>
      </c>
      <c r="U60" s="53" t="str">
        <f t="shared" si="24"/>
        <v/>
      </c>
    </row>
    <row r="61" spans="2:21" x14ac:dyDescent="0.25">
      <c r="B61" s="16"/>
      <c r="C61" s="38" t="s">
        <v>76</v>
      </c>
      <c r="D61" s="39"/>
      <c r="E61" s="39"/>
      <c r="F61" s="40"/>
      <c r="G61" s="47" t="str">
        <f t="shared" si="3"/>
        <v/>
      </c>
      <c r="H61" s="41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3"/>
      <c r="T61" s="21">
        <f t="shared" si="5"/>
        <v>0</v>
      </c>
      <c r="U61" s="53" t="str">
        <f t="shared" si="24"/>
        <v/>
      </c>
    </row>
    <row r="62" spans="2:21" x14ac:dyDescent="0.25">
      <c r="B62" s="16"/>
      <c r="C62" s="38" t="s">
        <v>77</v>
      </c>
      <c r="D62" s="39"/>
      <c r="E62" s="39"/>
      <c r="F62" s="40"/>
      <c r="G62" s="47" t="str">
        <f t="shared" si="3"/>
        <v/>
      </c>
      <c r="H62" s="41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3"/>
      <c r="T62" s="21">
        <f t="shared" si="5"/>
        <v>0</v>
      </c>
      <c r="U62" s="53" t="str">
        <f t="shared" si="24"/>
        <v/>
      </c>
    </row>
    <row r="63" spans="2:21" x14ac:dyDescent="0.25">
      <c r="B63" s="16"/>
      <c r="C63" s="38" t="s">
        <v>78</v>
      </c>
      <c r="D63" s="39"/>
      <c r="E63" s="39"/>
      <c r="F63" s="40"/>
      <c r="G63" s="47" t="str">
        <f t="shared" si="3"/>
        <v/>
      </c>
      <c r="H63" s="41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3"/>
      <c r="T63" s="21">
        <f t="shared" ref="T63:T66" si="25">+SUM(H63:S63)</f>
        <v>0</v>
      </c>
      <c r="U63" s="53" t="str">
        <f t="shared" ref="U63:U66" si="26">IF(ISERROR(T63/F63),"",T63/F63)</f>
        <v/>
      </c>
    </row>
    <row r="64" spans="2:21" x14ac:dyDescent="0.25">
      <c r="B64" s="16"/>
      <c r="C64" s="38" t="s">
        <v>79</v>
      </c>
      <c r="D64" s="39"/>
      <c r="E64" s="39"/>
      <c r="F64" s="40"/>
      <c r="G64" s="47" t="str">
        <f t="shared" si="3"/>
        <v/>
      </c>
      <c r="H64" s="41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3"/>
      <c r="T64" s="21">
        <f t="shared" si="25"/>
        <v>0</v>
      </c>
      <c r="U64" s="53" t="str">
        <f t="shared" si="26"/>
        <v/>
      </c>
    </row>
    <row r="65" spans="2:21" x14ac:dyDescent="0.25">
      <c r="B65" s="16"/>
      <c r="C65" s="38" t="s">
        <v>80</v>
      </c>
      <c r="D65" s="39"/>
      <c r="E65" s="39"/>
      <c r="F65" s="40"/>
      <c r="G65" s="47" t="str">
        <f t="shared" si="3"/>
        <v/>
      </c>
      <c r="H65" s="41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3"/>
      <c r="T65" s="21">
        <f t="shared" si="25"/>
        <v>0</v>
      </c>
      <c r="U65" s="53" t="str">
        <f t="shared" si="26"/>
        <v/>
      </c>
    </row>
    <row r="66" spans="2:21" x14ac:dyDescent="0.25">
      <c r="B66" s="16"/>
      <c r="C66" s="38" t="s">
        <v>81</v>
      </c>
      <c r="D66" s="39"/>
      <c r="E66" s="39"/>
      <c r="F66" s="40"/>
      <c r="G66" s="47" t="str">
        <f t="shared" si="3"/>
        <v/>
      </c>
      <c r="H66" s="41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3"/>
      <c r="T66" s="21">
        <f t="shared" si="25"/>
        <v>0</v>
      </c>
      <c r="U66" s="53" t="str">
        <f t="shared" si="26"/>
        <v/>
      </c>
    </row>
    <row r="67" spans="2:21" ht="15.95" x14ac:dyDescent="0.25">
      <c r="B67" s="15"/>
      <c r="C67" s="23" t="s">
        <v>25</v>
      </c>
      <c r="D67" s="24">
        <f>SUM(D59:D66)</f>
        <v>0</v>
      </c>
      <c r="E67" s="24">
        <f>SUM(E59:E66)</f>
        <v>0</v>
      </c>
      <c r="F67" s="24">
        <f>SUM(F59:F66)</f>
        <v>0</v>
      </c>
      <c r="G67" s="48" t="str">
        <f t="shared" si="3"/>
        <v/>
      </c>
      <c r="H67" s="25">
        <f t="shared" ref="H67:S67" si="27">SUM(H59:H66)</f>
        <v>0</v>
      </c>
      <c r="I67" s="26">
        <f t="shared" si="27"/>
        <v>0</v>
      </c>
      <c r="J67" s="26">
        <f t="shared" si="27"/>
        <v>0</v>
      </c>
      <c r="K67" s="26">
        <f t="shared" si="27"/>
        <v>0</v>
      </c>
      <c r="L67" s="26">
        <f t="shared" si="27"/>
        <v>0</v>
      </c>
      <c r="M67" s="26">
        <f t="shared" si="27"/>
        <v>0</v>
      </c>
      <c r="N67" s="26">
        <f t="shared" si="27"/>
        <v>0</v>
      </c>
      <c r="O67" s="26">
        <f t="shared" si="27"/>
        <v>0</v>
      </c>
      <c r="P67" s="26">
        <f t="shared" si="27"/>
        <v>0</v>
      </c>
      <c r="Q67" s="26">
        <f t="shared" si="27"/>
        <v>0</v>
      </c>
      <c r="R67" s="26">
        <f t="shared" si="27"/>
        <v>0</v>
      </c>
      <c r="S67" s="27">
        <f t="shared" si="27"/>
        <v>0</v>
      </c>
      <c r="T67" s="27">
        <f t="shared" si="5"/>
        <v>0</v>
      </c>
      <c r="U67" s="56" t="str">
        <f t="shared" si="24"/>
        <v/>
      </c>
    </row>
    <row r="68" spans="2:21" ht="18" x14ac:dyDescent="0.25">
      <c r="B68" s="51" t="s">
        <v>68</v>
      </c>
      <c r="C68" s="18"/>
      <c r="D68" s="20"/>
      <c r="E68" s="20"/>
      <c r="F68" s="22"/>
      <c r="G68" s="49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53"/>
    </row>
    <row r="69" spans="2:21" x14ac:dyDescent="0.25">
      <c r="B69" s="16"/>
      <c r="C69" s="38" t="s">
        <v>69</v>
      </c>
      <c r="D69" s="39"/>
      <c r="E69" s="39"/>
      <c r="F69" s="40"/>
      <c r="G69" s="47" t="str">
        <f t="shared" si="3"/>
        <v/>
      </c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3"/>
      <c r="T69" s="21">
        <f t="shared" si="5"/>
        <v>0</v>
      </c>
      <c r="U69" s="53" t="str">
        <f t="shared" ref="U69:U80" si="28">IF(ISERROR(T69/F69),"",T69/F69)</f>
        <v/>
      </c>
    </row>
    <row r="70" spans="2:21" x14ac:dyDescent="0.25">
      <c r="B70" s="16"/>
      <c r="C70" s="38" t="s">
        <v>70</v>
      </c>
      <c r="D70" s="39"/>
      <c r="E70" s="39"/>
      <c r="F70" s="40"/>
      <c r="G70" s="47" t="str">
        <f t="shared" si="3"/>
        <v/>
      </c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3"/>
      <c r="T70" s="21">
        <f t="shared" si="5"/>
        <v>0</v>
      </c>
      <c r="U70" s="53" t="str">
        <f t="shared" si="28"/>
        <v/>
      </c>
    </row>
    <row r="71" spans="2:21" x14ac:dyDescent="0.25">
      <c r="B71" s="16"/>
      <c r="C71" s="38" t="s">
        <v>71</v>
      </c>
      <c r="D71" s="39"/>
      <c r="E71" s="39"/>
      <c r="F71" s="40"/>
      <c r="G71" s="47" t="str">
        <f t="shared" si="3"/>
        <v/>
      </c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3"/>
      <c r="T71" s="21">
        <f t="shared" si="5"/>
        <v>0</v>
      </c>
      <c r="U71" s="53" t="str">
        <f t="shared" si="28"/>
        <v/>
      </c>
    </row>
    <row r="72" spans="2:21" x14ac:dyDescent="0.25">
      <c r="B72" s="16"/>
      <c r="C72" s="38" t="s">
        <v>72</v>
      </c>
      <c r="D72" s="39"/>
      <c r="E72" s="39"/>
      <c r="F72" s="40"/>
      <c r="G72" s="47" t="str">
        <f t="shared" si="3"/>
        <v/>
      </c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3"/>
      <c r="T72" s="21">
        <f t="shared" si="5"/>
        <v>0</v>
      </c>
      <c r="U72" s="53" t="str">
        <f t="shared" si="28"/>
        <v/>
      </c>
    </row>
    <row r="73" spans="2:21" x14ac:dyDescent="0.25">
      <c r="B73" s="16"/>
      <c r="C73" s="38" t="s">
        <v>73</v>
      </c>
      <c r="D73" s="39"/>
      <c r="E73" s="39"/>
      <c r="F73" s="40"/>
      <c r="G73" s="47" t="str">
        <f t="shared" si="3"/>
        <v/>
      </c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3"/>
      <c r="T73" s="21">
        <f t="shared" si="5"/>
        <v>0</v>
      </c>
      <c r="U73" s="53" t="str">
        <f t="shared" si="28"/>
        <v/>
      </c>
    </row>
    <row r="74" spans="2:21" x14ac:dyDescent="0.25">
      <c r="B74" s="16"/>
      <c r="C74" s="38"/>
      <c r="D74" s="39"/>
      <c r="E74" s="39"/>
      <c r="F74" s="40"/>
      <c r="G74" s="47" t="str">
        <f t="shared" si="3"/>
        <v/>
      </c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3"/>
      <c r="T74" s="21">
        <f t="shared" si="5"/>
        <v>0</v>
      </c>
      <c r="U74" s="53" t="str">
        <f t="shared" si="28"/>
        <v/>
      </c>
    </row>
    <row r="75" spans="2:21" x14ac:dyDescent="0.25">
      <c r="B75" s="16"/>
      <c r="C75" s="38"/>
      <c r="D75" s="39"/>
      <c r="E75" s="39"/>
      <c r="F75" s="40"/>
      <c r="G75" s="47" t="str">
        <f t="shared" si="3"/>
        <v/>
      </c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3"/>
      <c r="T75" s="21">
        <f t="shared" si="5"/>
        <v>0</v>
      </c>
      <c r="U75" s="53" t="str">
        <f t="shared" si="28"/>
        <v/>
      </c>
    </row>
    <row r="76" spans="2:21" x14ac:dyDescent="0.25">
      <c r="B76" s="16"/>
      <c r="C76" s="38"/>
      <c r="D76" s="39"/>
      <c r="E76" s="39"/>
      <c r="F76" s="40"/>
      <c r="G76" s="47" t="str">
        <f t="shared" si="3"/>
        <v/>
      </c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3"/>
      <c r="T76" s="21">
        <f t="shared" si="5"/>
        <v>0</v>
      </c>
      <c r="U76" s="53" t="str">
        <f t="shared" si="28"/>
        <v/>
      </c>
    </row>
    <row r="77" spans="2:21" x14ac:dyDescent="0.25">
      <c r="B77" s="16"/>
      <c r="C77" s="38"/>
      <c r="D77" s="39"/>
      <c r="E77" s="39"/>
      <c r="F77" s="40"/>
      <c r="G77" s="47" t="str">
        <f t="shared" si="3"/>
        <v/>
      </c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3"/>
      <c r="T77" s="21">
        <f t="shared" si="5"/>
        <v>0</v>
      </c>
      <c r="U77" s="53" t="str">
        <f t="shared" si="28"/>
        <v/>
      </c>
    </row>
    <row r="78" spans="2:21" x14ac:dyDescent="0.25">
      <c r="B78" s="16"/>
      <c r="C78" s="38"/>
      <c r="D78" s="39"/>
      <c r="E78" s="39"/>
      <c r="F78" s="40"/>
      <c r="G78" s="47" t="str">
        <f t="shared" si="3"/>
        <v/>
      </c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3"/>
      <c r="T78" s="21">
        <f t="shared" si="5"/>
        <v>0</v>
      </c>
      <c r="U78" s="53" t="str">
        <f t="shared" si="28"/>
        <v/>
      </c>
    </row>
    <row r="79" spans="2:21" x14ac:dyDescent="0.25">
      <c r="B79" s="16"/>
      <c r="C79" s="38"/>
      <c r="D79" s="39"/>
      <c r="E79" s="39"/>
      <c r="F79" s="40"/>
      <c r="G79" s="47" t="str">
        <f t="shared" si="3"/>
        <v/>
      </c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3"/>
      <c r="T79" s="21">
        <f t="shared" si="5"/>
        <v>0</v>
      </c>
      <c r="U79" s="53" t="str">
        <f t="shared" si="28"/>
        <v/>
      </c>
    </row>
    <row r="80" spans="2:21" ht="15.95" x14ac:dyDescent="0.25">
      <c r="B80" s="15"/>
      <c r="C80" s="23" t="s">
        <v>25</v>
      </c>
      <c r="D80" s="24">
        <f>SUM(D69:D79)</f>
        <v>0</v>
      </c>
      <c r="E80" s="24">
        <f>SUM(E69:E79)</f>
        <v>0</v>
      </c>
      <c r="F80" s="24">
        <f>SUM(F69:F79)</f>
        <v>0</v>
      </c>
      <c r="G80" s="48" t="str">
        <f t="shared" si="3"/>
        <v/>
      </c>
      <c r="H80" s="25">
        <f t="shared" ref="H80:S80" si="29">SUM(H69:H79)</f>
        <v>0</v>
      </c>
      <c r="I80" s="26">
        <f t="shared" si="29"/>
        <v>0</v>
      </c>
      <c r="J80" s="26">
        <f t="shared" si="29"/>
        <v>0</v>
      </c>
      <c r="K80" s="26">
        <f t="shared" si="29"/>
        <v>0</v>
      </c>
      <c r="L80" s="26">
        <f t="shared" si="29"/>
        <v>0</v>
      </c>
      <c r="M80" s="26">
        <f t="shared" si="29"/>
        <v>0</v>
      </c>
      <c r="N80" s="26">
        <f t="shared" si="29"/>
        <v>0</v>
      </c>
      <c r="O80" s="26">
        <f t="shared" si="29"/>
        <v>0</v>
      </c>
      <c r="P80" s="26">
        <f t="shared" si="29"/>
        <v>0</v>
      </c>
      <c r="Q80" s="26">
        <f t="shared" si="29"/>
        <v>0</v>
      </c>
      <c r="R80" s="26">
        <f t="shared" si="29"/>
        <v>0</v>
      </c>
      <c r="S80" s="27">
        <f t="shared" si="29"/>
        <v>0</v>
      </c>
      <c r="T80" s="27">
        <f t="shared" si="5"/>
        <v>0</v>
      </c>
      <c r="U80" s="56" t="str">
        <f t="shared" si="28"/>
        <v/>
      </c>
    </row>
    <row r="81" spans="2:21" ht="18" x14ac:dyDescent="0.25">
      <c r="B81" s="51" t="s">
        <v>82</v>
      </c>
      <c r="C81" s="18"/>
      <c r="D81" s="20"/>
      <c r="E81" s="20"/>
      <c r="F81" s="22"/>
      <c r="G81" s="49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53"/>
    </row>
    <row r="82" spans="2:21" x14ac:dyDescent="0.25">
      <c r="B82" s="16"/>
      <c r="C82" s="38" t="s">
        <v>83</v>
      </c>
      <c r="D82" s="39"/>
      <c r="E82" s="39"/>
      <c r="F82" s="40"/>
      <c r="G82" s="47" t="str">
        <f t="shared" ref="G82:G91" si="30">IF(ISERROR((F82-E82)/E82),"",(F82-E82)/E82)</f>
        <v/>
      </c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3"/>
      <c r="T82" s="21">
        <f t="shared" ref="T82:T90" si="31">+SUM(H82:S82)</f>
        <v>0</v>
      </c>
      <c r="U82" s="53" t="str">
        <f t="shared" ref="U82:U91" si="32">IF(ISERROR(T82/F82),"",T82/F82)</f>
        <v/>
      </c>
    </row>
    <row r="83" spans="2:21" x14ac:dyDescent="0.25">
      <c r="B83" s="16"/>
      <c r="C83" s="38" t="s">
        <v>84</v>
      </c>
      <c r="D83" s="39"/>
      <c r="E83" s="39"/>
      <c r="F83" s="40"/>
      <c r="G83" s="47" t="str">
        <f t="shared" si="30"/>
        <v/>
      </c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3"/>
      <c r="T83" s="21">
        <f t="shared" si="31"/>
        <v>0</v>
      </c>
      <c r="U83" s="53" t="str">
        <f t="shared" si="32"/>
        <v/>
      </c>
    </row>
    <row r="84" spans="2:21" x14ac:dyDescent="0.25">
      <c r="B84" s="16"/>
      <c r="C84" s="38" t="s">
        <v>85</v>
      </c>
      <c r="D84" s="39"/>
      <c r="E84" s="39"/>
      <c r="F84" s="40"/>
      <c r="G84" s="47" t="str">
        <f t="shared" si="30"/>
        <v/>
      </c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3"/>
      <c r="T84" s="21">
        <f t="shared" si="31"/>
        <v>0</v>
      </c>
      <c r="U84" s="53" t="str">
        <f t="shared" si="32"/>
        <v/>
      </c>
    </row>
    <row r="85" spans="2:21" x14ac:dyDescent="0.25">
      <c r="B85" s="16"/>
      <c r="C85" s="38" t="s">
        <v>86</v>
      </c>
      <c r="D85" s="39"/>
      <c r="E85" s="39"/>
      <c r="F85" s="40"/>
      <c r="G85" s="47" t="str">
        <f t="shared" si="30"/>
        <v/>
      </c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3"/>
      <c r="T85" s="21">
        <f t="shared" si="31"/>
        <v>0</v>
      </c>
      <c r="U85" s="53" t="str">
        <f t="shared" si="32"/>
        <v/>
      </c>
    </row>
    <row r="86" spans="2:21" x14ac:dyDescent="0.25">
      <c r="B86" s="16"/>
      <c r="C86" s="38" t="s">
        <v>87</v>
      </c>
      <c r="D86" s="39"/>
      <c r="E86" s="39"/>
      <c r="F86" s="40"/>
      <c r="G86" s="47" t="str">
        <f t="shared" si="30"/>
        <v/>
      </c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3"/>
      <c r="T86" s="21">
        <f t="shared" si="31"/>
        <v>0</v>
      </c>
      <c r="U86" s="53" t="str">
        <f t="shared" si="32"/>
        <v/>
      </c>
    </row>
    <row r="87" spans="2:21" x14ac:dyDescent="0.25">
      <c r="B87" s="16"/>
      <c r="C87" s="38" t="s">
        <v>88</v>
      </c>
      <c r="D87" s="39"/>
      <c r="E87" s="39"/>
      <c r="F87" s="40"/>
      <c r="G87" s="47" t="str">
        <f t="shared" si="30"/>
        <v/>
      </c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3"/>
      <c r="T87" s="21">
        <f t="shared" si="31"/>
        <v>0</v>
      </c>
      <c r="U87" s="53" t="str">
        <f t="shared" si="32"/>
        <v/>
      </c>
    </row>
    <row r="88" spans="2:21" x14ac:dyDescent="0.25">
      <c r="B88" s="16"/>
      <c r="C88" s="38" t="s">
        <v>89</v>
      </c>
      <c r="D88" s="39"/>
      <c r="E88" s="39"/>
      <c r="F88" s="40"/>
      <c r="G88" s="47" t="str">
        <f t="shared" si="30"/>
        <v/>
      </c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3"/>
      <c r="T88" s="21">
        <f t="shared" si="31"/>
        <v>0</v>
      </c>
      <c r="U88" s="53" t="str">
        <f t="shared" si="32"/>
        <v/>
      </c>
    </row>
    <row r="89" spans="2:21" x14ac:dyDescent="0.25">
      <c r="B89" s="16"/>
      <c r="C89" s="38" t="s">
        <v>90</v>
      </c>
      <c r="D89" s="39"/>
      <c r="E89" s="39"/>
      <c r="F89" s="40"/>
      <c r="G89" s="47" t="str">
        <f t="shared" si="30"/>
        <v/>
      </c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3"/>
      <c r="T89" s="21">
        <f t="shared" si="31"/>
        <v>0</v>
      </c>
      <c r="U89" s="53" t="str">
        <f t="shared" si="32"/>
        <v/>
      </c>
    </row>
    <row r="90" spans="2:21" ht="15.95" x14ac:dyDescent="0.25">
      <c r="B90" s="15"/>
      <c r="C90" s="23" t="s">
        <v>25</v>
      </c>
      <c r="D90" s="24">
        <f>SUM(D82:D89)</f>
        <v>0</v>
      </c>
      <c r="E90" s="24">
        <f>SUM(E82:E89)</f>
        <v>0</v>
      </c>
      <c r="F90" s="24">
        <f>SUM(F82:F89)</f>
        <v>0</v>
      </c>
      <c r="G90" s="48" t="str">
        <f t="shared" si="30"/>
        <v/>
      </c>
      <c r="H90" s="25">
        <f t="shared" ref="H90:S90" si="33">SUM(H82:H89)</f>
        <v>0</v>
      </c>
      <c r="I90" s="26">
        <f t="shared" si="33"/>
        <v>0</v>
      </c>
      <c r="J90" s="26">
        <f t="shared" si="33"/>
        <v>0</v>
      </c>
      <c r="K90" s="26">
        <f t="shared" si="33"/>
        <v>0</v>
      </c>
      <c r="L90" s="26">
        <f t="shared" si="33"/>
        <v>0</v>
      </c>
      <c r="M90" s="26">
        <f t="shared" si="33"/>
        <v>0</v>
      </c>
      <c r="N90" s="26">
        <f t="shared" si="33"/>
        <v>0</v>
      </c>
      <c r="O90" s="26">
        <f t="shared" si="33"/>
        <v>0</v>
      </c>
      <c r="P90" s="26">
        <f t="shared" si="33"/>
        <v>0</v>
      </c>
      <c r="Q90" s="26">
        <f t="shared" si="33"/>
        <v>0</v>
      </c>
      <c r="R90" s="26">
        <f t="shared" si="33"/>
        <v>0</v>
      </c>
      <c r="S90" s="27">
        <f t="shared" si="33"/>
        <v>0</v>
      </c>
      <c r="T90" s="27">
        <f t="shared" si="31"/>
        <v>0</v>
      </c>
      <c r="U90" s="56" t="str">
        <f t="shared" si="32"/>
        <v/>
      </c>
    </row>
    <row r="91" spans="2:21" ht="18" x14ac:dyDescent="0.25">
      <c r="B91" s="17" t="s">
        <v>55</v>
      </c>
      <c r="C91" s="17"/>
      <c r="D91" s="35">
        <f>SUM(D57,D67,D80,D90)</f>
        <v>15020</v>
      </c>
      <c r="E91" s="35">
        <f>SUM(E57,E67,E80,E90)</f>
        <v>16789</v>
      </c>
      <c r="F91" s="28">
        <f>SUM(F57,F67,F80,F90)</f>
        <v>20000</v>
      </c>
      <c r="G91" s="50">
        <f t="shared" si="30"/>
        <v>0.19125617964143188</v>
      </c>
      <c r="H91" s="35">
        <f t="shared" ref="H91:T91" si="34">SUM(H57,H67,H80,H90)</f>
        <v>0</v>
      </c>
      <c r="I91" s="35">
        <f t="shared" si="34"/>
        <v>10000</v>
      </c>
      <c r="J91" s="35">
        <f t="shared" si="34"/>
        <v>0</v>
      </c>
      <c r="K91" s="35">
        <f t="shared" si="34"/>
        <v>0</v>
      </c>
      <c r="L91" s="35">
        <f t="shared" si="34"/>
        <v>0</v>
      </c>
      <c r="M91" s="35">
        <f t="shared" si="34"/>
        <v>0</v>
      </c>
      <c r="N91" s="35">
        <f t="shared" si="34"/>
        <v>0</v>
      </c>
      <c r="O91" s="35">
        <f t="shared" si="34"/>
        <v>0</v>
      </c>
      <c r="P91" s="35">
        <f t="shared" si="34"/>
        <v>0</v>
      </c>
      <c r="Q91" s="35">
        <f t="shared" si="34"/>
        <v>0</v>
      </c>
      <c r="R91" s="35">
        <f t="shared" si="34"/>
        <v>0</v>
      </c>
      <c r="S91" s="35">
        <f t="shared" si="34"/>
        <v>0</v>
      </c>
      <c r="T91" s="35">
        <f t="shared" si="34"/>
        <v>10000</v>
      </c>
      <c r="U91" s="57">
        <f t="shared" si="32"/>
        <v>0.5</v>
      </c>
    </row>
    <row r="111" spans="2:2" x14ac:dyDescent="0.25">
      <c r="B111" s="10" t="s">
        <v>19</v>
      </c>
    </row>
    <row r="114" spans="2:3" x14ac:dyDescent="0.25">
      <c r="B114" s="10" t="s">
        <v>20</v>
      </c>
    </row>
    <row r="115" spans="2:3" x14ac:dyDescent="0.25">
      <c r="C115" s="10" t="s">
        <v>21</v>
      </c>
    </row>
  </sheetData>
  <sheetProtection algorithmName="SHA-512" hashValue="o+04ROXkuPULyMhVvhnX4F4GLiD8ZvY7ok610iqElRN+yJsZhAr17w5xd/mMmT48pO8dIJwo62uCqeGYc8vSAg==" saltValue="3gyKJeP1Jcz/GbXCzzFARg==" spinCount="100000" sheet="1" objects="1" scenarios="1" selectLockedCells="1"/>
  <phoneticPr fontId="12" type="noConversion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9746-AF07-466B-9232-863DD1F7B9A8}">
  <dimension ref="A7:I25"/>
  <sheetViews>
    <sheetView showGridLines="0" zoomScale="110" zoomScaleNormal="110" workbookViewId="0">
      <selection activeCell="A27" sqref="A27"/>
    </sheetView>
  </sheetViews>
  <sheetFormatPr baseColWidth="10" defaultRowHeight="14.55" x14ac:dyDescent="0.25"/>
  <cols>
    <col min="7" max="7" width="27.125" customWidth="1"/>
    <col min="8" max="8" width="21.125" customWidth="1"/>
  </cols>
  <sheetData>
    <row r="7" spans="1:9" ht="20.95" x14ac:dyDescent="0.35">
      <c r="A7" s="1" t="s">
        <v>13</v>
      </c>
    </row>
    <row r="8" spans="1:9" ht="18.7" x14ac:dyDescent="0.3">
      <c r="A8" s="2"/>
    </row>
    <row r="9" spans="1:9" ht="18.7" x14ac:dyDescent="0.3">
      <c r="B9" s="3" t="s">
        <v>14</v>
      </c>
    </row>
    <row r="10" spans="1:9" ht="15.95" x14ac:dyDescent="0.3">
      <c r="B10" s="4"/>
      <c r="C10" s="63" t="s">
        <v>32</v>
      </c>
      <c r="D10" s="63"/>
      <c r="E10" s="63"/>
      <c r="F10" s="63"/>
      <c r="G10" s="63"/>
      <c r="H10" s="63"/>
      <c r="I10" s="5" t="s">
        <v>15</v>
      </c>
    </row>
    <row r="12" spans="1:9" ht="15.95" x14ac:dyDescent="0.3">
      <c r="C12" s="64" t="s">
        <v>91</v>
      </c>
    </row>
    <row r="23" spans="1:1" x14ac:dyDescent="0.25">
      <c r="A23" s="6" t="s">
        <v>16</v>
      </c>
    </row>
    <row r="24" spans="1:1" ht="15.1" x14ac:dyDescent="0.25">
      <c r="A24" s="7" t="s">
        <v>17</v>
      </c>
    </row>
    <row r="25" spans="1:1" x14ac:dyDescent="0.25">
      <c r="A25" s="8" t="s">
        <v>18</v>
      </c>
    </row>
  </sheetData>
  <sheetProtection algorithmName="SHA-512" hashValue="LkesArE5cgOUshPjJm6v2WQOMNmxFLR8Vj5NEQSBr20sTIyP3W6OiZPwYyBeZ3xYlDN6WrZDAxNlnhr8tXNAPw==" saltValue="I9wXp2ZXUl79oaVZ83VDUw==" spinCount="100000" sheet="1" objects="1" scenarios="1"/>
  <mergeCells count="1">
    <mergeCell ref="C10:H10"/>
  </mergeCells>
  <hyperlinks>
    <hyperlink ref="A24" r:id="rId1" xr:uid="{6441DCAD-6F87-4043-B98F-E1DBE1F91054}"/>
    <hyperlink ref="C10" r:id="rId2" xr:uid="{A31B0998-3B77-4C20-ABFA-CE1BBDBEF1F7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commercial</vt:lpstr>
      <vt:lpstr>Mot de passe</vt:lpstr>
      <vt:lpstr>'Budget commercial'!Zone_d_impression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2023-01-06T08:33:12Z</cp:lastPrinted>
  <dcterms:created xsi:type="dcterms:W3CDTF">2022-12-04T08:34:43Z</dcterms:created>
  <dcterms:modified xsi:type="dcterms:W3CDTF">2023-09-13T15:01:55Z</dcterms:modified>
</cp:coreProperties>
</file>