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FDDF2F9-5C6C-45C9-ADF0-5BC1A7566FB6}" xr6:coauthVersionLast="47" xr6:coauthVersionMax="47" xr10:uidLastSave="{00000000-0000-0000-0000-000000000000}"/>
  <workbookProtection workbookAlgorithmName="SHA-512" workbookHashValue="I2gcvf928dRwzTEmTtyaMAm2Hg7+970awrPkhrwCOEEp5zIXrkPiE2A2Dw8me+1nSBCfsi8WBoz4Z9FeMjbGnw==" workbookSaltValue="HIB6XZQQoV3wtjHjszVSAQ==" workbookSpinCount="100000" lockStructure="1"/>
  <bookViews>
    <workbookView xWindow="-111" yWindow="-111" windowWidth="26806" windowHeight="14456" xr2:uid="{DC4D173F-E4E8-46B3-BEB6-19FE44C461A2}"/>
  </bookViews>
  <sheets>
    <sheet name="Plan de charge" sheetId="1" r:id="rId1"/>
    <sheet name="Plan de charge par projet" sheetId="5" r:id="rId2"/>
    <sheet name="Plan de charge par employé" sheetId="6" r:id="rId3"/>
    <sheet name="Mot de passe" sheetId="4" r:id="rId4"/>
  </sheets>
  <definedNames>
    <definedName name="_xlnm.Print_Area" localSheetId="0">'Plan de charge'!$A$1:$AQ$43</definedName>
    <definedName name="_xlnm.Print_Area" localSheetId="2">'Plan de charge par employé'!$A$1:$AQ$35</definedName>
    <definedName name="_xlnm.Print_Area" localSheetId="1">'Plan de charge par projet'!$A$1:$AQ$42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5" i="6" l="1"/>
  <c r="AQ16" i="6"/>
  <c r="AQ17" i="6"/>
  <c r="AQ18" i="6"/>
  <c r="AQ19" i="6"/>
  <c r="F15" i="6"/>
  <c r="F16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Q34" i="6"/>
  <c r="F34" i="6"/>
  <c r="AQ33" i="6"/>
  <c r="F33" i="6"/>
  <c r="AQ32" i="6"/>
  <c r="F32" i="6"/>
  <c r="AQ31" i="6"/>
  <c r="F31" i="6"/>
  <c r="AQ30" i="6"/>
  <c r="F30" i="6"/>
  <c r="AQ29" i="6"/>
  <c r="F29" i="6"/>
  <c r="AQ28" i="6"/>
  <c r="F28" i="6"/>
  <c r="AQ27" i="6"/>
  <c r="F27" i="6"/>
  <c r="AQ26" i="6"/>
  <c r="F26" i="6"/>
  <c r="AQ25" i="6"/>
  <c r="F25" i="6"/>
  <c r="AQ24" i="6"/>
  <c r="F24" i="6"/>
  <c r="AQ23" i="6"/>
  <c r="F23" i="6"/>
  <c r="AQ22" i="6"/>
  <c r="F22" i="6"/>
  <c r="AQ21" i="6"/>
  <c r="F21" i="6"/>
  <c r="AQ20" i="6"/>
  <c r="F20" i="6"/>
  <c r="F19" i="6"/>
  <c r="F18" i="6"/>
  <c r="F17" i="6"/>
  <c r="AQ14" i="6"/>
  <c r="F14" i="6"/>
  <c r="G7" i="6"/>
  <c r="G11" i="6" s="1"/>
  <c r="AQ18" i="5"/>
  <c r="AQ19" i="5"/>
  <c r="AQ20" i="5"/>
  <c r="AQ21" i="5"/>
  <c r="AQ22" i="5"/>
  <c r="AQ23" i="5"/>
  <c r="AQ24" i="5"/>
  <c r="AQ25" i="5"/>
  <c r="AQ26" i="5"/>
  <c r="AQ27" i="5"/>
  <c r="AQ28" i="5"/>
  <c r="AQ29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AQ41" i="5"/>
  <c r="F41" i="5"/>
  <c r="AQ40" i="5"/>
  <c r="F40" i="5"/>
  <c r="AQ39" i="5"/>
  <c r="F39" i="5"/>
  <c r="AQ38" i="5"/>
  <c r="F38" i="5"/>
  <c r="AQ37" i="5"/>
  <c r="F37" i="5"/>
  <c r="AQ36" i="5"/>
  <c r="F36" i="5"/>
  <c r="AQ35" i="5"/>
  <c r="F35" i="5"/>
  <c r="AQ34" i="5"/>
  <c r="F34" i="5"/>
  <c r="AQ33" i="5"/>
  <c r="F33" i="5"/>
  <c r="AQ32" i="5"/>
  <c r="F32" i="5"/>
  <c r="AQ31" i="5"/>
  <c r="F31" i="5"/>
  <c r="AQ30" i="5"/>
  <c r="AQ17" i="5"/>
  <c r="F17" i="5"/>
  <c r="AQ16" i="5"/>
  <c r="F16" i="5"/>
  <c r="AQ15" i="5"/>
  <c r="F15" i="5"/>
  <c r="AQ14" i="5"/>
  <c r="F14" i="5"/>
  <c r="G7" i="5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14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43" i="1" s="1"/>
  <c r="F15" i="1"/>
  <c r="F14" i="1"/>
  <c r="F35" i="6" l="1"/>
  <c r="AQ35" i="6"/>
  <c r="G8" i="6"/>
  <c r="G13" i="6" s="1"/>
  <c r="H7" i="6"/>
  <c r="H11" i="6" s="1"/>
  <c r="G12" i="6"/>
  <c r="G10" i="6"/>
  <c r="AQ42" i="5"/>
  <c r="F42" i="5"/>
  <c r="G8" i="5"/>
  <c r="G13" i="5" s="1"/>
  <c r="G10" i="5"/>
  <c r="G11" i="5"/>
  <c r="G12" i="5"/>
  <c r="H7" i="5"/>
  <c r="AQ43" i="1"/>
  <c r="G7" i="1"/>
  <c r="H8" i="6" l="1"/>
  <c r="H13" i="6" s="1"/>
  <c r="I7" i="6"/>
  <c r="H12" i="6"/>
  <c r="H10" i="6"/>
  <c r="I7" i="5"/>
  <c r="H12" i="5"/>
  <c r="H10" i="5"/>
  <c r="H8" i="5"/>
  <c r="H13" i="5" s="1"/>
  <c r="H11" i="5"/>
  <c r="G10" i="1"/>
  <c r="G12" i="1"/>
  <c r="G11" i="1"/>
  <c r="G8" i="1"/>
  <c r="G13" i="1" s="1"/>
  <c r="H7" i="1"/>
  <c r="H12" i="1" s="1"/>
  <c r="J7" i="6" l="1"/>
  <c r="I12" i="6"/>
  <c r="I10" i="6"/>
  <c r="I8" i="6"/>
  <c r="I13" i="6" s="1"/>
  <c r="I11" i="6"/>
  <c r="J7" i="5"/>
  <c r="J11" i="5" s="1"/>
  <c r="I12" i="5"/>
  <c r="I10" i="5"/>
  <c r="I8" i="5"/>
  <c r="I13" i="5" s="1"/>
  <c r="I11" i="5"/>
  <c r="H11" i="1"/>
  <c r="H10" i="1"/>
  <c r="I7" i="1"/>
  <c r="H8" i="1"/>
  <c r="H13" i="1" s="1"/>
  <c r="K7" i="6" l="1"/>
  <c r="J12" i="6"/>
  <c r="J10" i="6"/>
  <c r="J8" i="6"/>
  <c r="J13" i="6" s="1"/>
  <c r="J11" i="6"/>
  <c r="K7" i="5"/>
  <c r="K11" i="5" s="1"/>
  <c r="J12" i="5"/>
  <c r="J10" i="5"/>
  <c r="J8" i="5"/>
  <c r="J13" i="5" s="1"/>
  <c r="I11" i="1"/>
  <c r="I12" i="1"/>
  <c r="I10" i="1"/>
  <c r="I8" i="1"/>
  <c r="I13" i="1" s="1"/>
  <c r="J7" i="1"/>
  <c r="J12" i="1" s="1"/>
  <c r="L7" i="6" l="1"/>
  <c r="K12" i="6"/>
  <c r="K10" i="6"/>
  <c r="K8" i="6"/>
  <c r="K13" i="6" s="1"/>
  <c r="K11" i="6"/>
  <c r="K12" i="5"/>
  <c r="K10" i="5"/>
  <c r="K8" i="5"/>
  <c r="K13" i="5" s="1"/>
  <c r="L7" i="5"/>
  <c r="J11" i="1"/>
  <c r="J8" i="1"/>
  <c r="J13" i="1" s="1"/>
  <c r="J10" i="1"/>
  <c r="K7" i="1"/>
  <c r="L12" i="6" l="1"/>
  <c r="L10" i="6"/>
  <c r="L8" i="6"/>
  <c r="L13" i="6" s="1"/>
  <c r="M7" i="6"/>
  <c r="L11" i="6"/>
  <c r="L12" i="5"/>
  <c r="L8" i="5"/>
  <c r="L13" i="5" s="1"/>
  <c r="M7" i="5"/>
  <c r="L10" i="5"/>
  <c r="L11" i="5"/>
  <c r="K11" i="1"/>
  <c r="K12" i="1"/>
  <c r="L7" i="1"/>
  <c r="K10" i="1"/>
  <c r="K8" i="1"/>
  <c r="K13" i="1" s="1"/>
  <c r="M12" i="6" l="1"/>
  <c r="N7" i="6"/>
  <c r="N11" i="6" s="1"/>
  <c r="M8" i="6"/>
  <c r="M13" i="6" s="1"/>
  <c r="M10" i="6"/>
  <c r="M11" i="6"/>
  <c r="N7" i="5"/>
  <c r="M12" i="5"/>
  <c r="M10" i="5"/>
  <c r="M8" i="5"/>
  <c r="M13" i="5" s="1"/>
  <c r="M11" i="5"/>
  <c r="L11" i="1"/>
  <c r="L12" i="1"/>
  <c r="M7" i="1"/>
  <c r="L10" i="1"/>
  <c r="L8" i="1"/>
  <c r="L13" i="1" s="1"/>
  <c r="N12" i="6" l="1"/>
  <c r="N8" i="6"/>
  <c r="N13" i="6" s="1"/>
  <c r="N10" i="6"/>
  <c r="O7" i="6"/>
  <c r="O7" i="5"/>
  <c r="N12" i="5"/>
  <c r="N10" i="5"/>
  <c r="N8" i="5"/>
  <c r="N13" i="5" s="1"/>
  <c r="N11" i="5"/>
  <c r="M11" i="1"/>
  <c r="M12" i="1"/>
  <c r="N7" i="1"/>
  <c r="M10" i="1"/>
  <c r="M8" i="1"/>
  <c r="M13" i="1" s="1"/>
  <c r="P7" i="6" l="1"/>
  <c r="O12" i="6"/>
  <c r="O10" i="6"/>
  <c r="O8" i="6"/>
  <c r="O13" i="6" s="1"/>
  <c r="O11" i="6"/>
  <c r="O12" i="5"/>
  <c r="O10" i="5"/>
  <c r="O8" i="5"/>
  <c r="O13" i="5" s="1"/>
  <c r="P7" i="5"/>
  <c r="P11" i="5" s="1"/>
  <c r="O11" i="5"/>
  <c r="N11" i="1"/>
  <c r="N12" i="1"/>
  <c r="O7" i="1"/>
  <c r="N8" i="1"/>
  <c r="N13" i="1" s="1"/>
  <c r="N10" i="1"/>
  <c r="Q7" i="6" l="1"/>
  <c r="P12" i="6"/>
  <c r="P10" i="6"/>
  <c r="P8" i="6"/>
  <c r="P13" i="6" s="1"/>
  <c r="P11" i="6"/>
  <c r="Q7" i="5"/>
  <c r="P12" i="5"/>
  <c r="P10" i="5"/>
  <c r="P8" i="5"/>
  <c r="P13" i="5" s="1"/>
  <c r="O11" i="1"/>
  <c r="O12" i="1"/>
  <c r="P7" i="1"/>
  <c r="O8" i="1"/>
  <c r="O13" i="1" s="1"/>
  <c r="O10" i="1"/>
  <c r="R7" i="6" l="1"/>
  <c r="Q12" i="6"/>
  <c r="Q10" i="6"/>
  <c r="Q8" i="6"/>
  <c r="Q13" i="6" s="1"/>
  <c r="Q11" i="6"/>
  <c r="Q12" i="5"/>
  <c r="Q10" i="5"/>
  <c r="Q8" i="5"/>
  <c r="Q13" i="5" s="1"/>
  <c r="R7" i="5"/>
  <c r="R11" i="5" s="1"/>
  <c r="Q11" i="5"/>
  <c r="P11" i="1"/>
  <c r="P12" i="1"/>
  <c r="Q7" i="1"/>
  <c r="Q12" i="1" s="1"/>
  <c r="P8" i="1"/>
  <c r="P13" i="1" s="1"/>
  <c r="P10" i="1"/>
  <c r="R12" i="6" l="1"/>
  <c r="R10" i="6"/>
  <c r="R8" i="6"/>
  <c r="R13" i="6" s="1"/>
  <c r="S7" i="6"/>
  <c r="R11" i="6"/>
  <c r="R12" i="5"/>
  <c r="R8" i="5"/>
  <c r="R13" i="5" s="1"/>
  <c r="R10" i="5"/>
  <c r="S7" i="5"/>
  <c r="S11" i="5" s="1"/>
  <c r="Q11" i="1"/>
  <c r="R7" i="1"/>
  <c r="Q10" i="1"/>
  <c r="Q8" i="1"/>
  <c r="Q13" i="1" s="1"/>
  <c r="S12" i="6" l="1"/>
  <c r="T7" i="6"/>
  <c r="T11" i="6" s="1"/>
  <c r="S10" i="6"/>
  <c r="S8" i="6"/>
  <c r="S13" i="6" s="1"/>
  <c r="S11" i="6"/>
  <c r="T7" i="5"/>
  <c r="S12" i="5"/>
  <c r="S10" i="5"/>
  <c r="S8" i="5"/>
  <c r="S13" i="5" s="1"/>
  <c r="R11" i="1"/>
  <c r="R12" i="1"/>
  <c r="R10" i="1"/>
  <c r="S7" i="1"/>
  <c r="R8" i="1"/>
  <c r="R13" i="1" s="1"/>
  <c r="T10" i="6" l="1"/>
  <c r="T8" i="6"/>
  <c r="T13" i="6" s="1"/>
  <c r="U7" i="6"/>
  <c r="T12" i="6"/>
  <c r="U7" i="5"/>
  <c r="T12" i="5"/>
  <c r="T10" i="5"/>
  <c r="T8" i="5"/>
  <c r="T13" i="5" s="1"/>
  <c r="T11" i="5"/>
  <c r="S11" i="1"/>
  <c r="S12" i="1"/>
  <c r="T7" i="1"/>
  <c r="T12" i="1" s="1"/>
  <c r="S10" i="1"/>
  <c r="S8" i="1"/>
  <c r="S13" i="1" s="1"/>
  <c r="V7" i="6" l="1"/>
  <c r="U12" i="6"/>
  <c r="U10" i="6"/>
  <c r="U8" i="6"/>
  <c r="U13" i="6" s="1"/>
  <c r="U11" i="6"/>
  <c r="U12" i="5"/>
  <c r="U10" i="5"/>
  <c r="U8" i="5"/>
  <c r="U13" i="5" s="1"/>
  <c r="V7" i="5"/>
  <c r="U11" i="5"/>
  <c r="T11" i="1"/>
  <c r="U7" i="1"/>
  <c r="T8" i="1"/>
  <c r="T13" i="1" s="1"/>
  <c r="T10" i="1"/>
  <c r="W7" i="6" l="1"/>
  <c r="V12" i="6"/>
  <c r="V10" i="6"/>
  <c r="V8" i="6"/>
  <c r="V13" i="6" s="1"/>
  <c r="V11" i="6"/>
  <c r="W7" i="5"/>
  <c r="V12" i="5"/>
  <c r="V10" i="5"/>
  <c r="V8" i="5"/>
  <c r="V13" i="5" s="1"/>
  <c r="V11" i="5"/>
  <c r="U11" i="1"/>
  <c r="U12" i="1"/>
  <c r="V7" i="1"/>
  <c r="V12" i="1" s="1"/>
  <c r="U10" i="1"/>
  <c r="U8" i="1"/>
  <c r="U13" i="1" s="1"/>
  <c r="X7" i="6" l="1"/>
  <c r="W12" i="6"/>
  <c r="W10" i="6"/>
  <c r="W8" i="6"/>
  <c r="W13" i="6" s="1"/>
  <c r="W11" i="6"/>
  <c r="W12" i="5"/>
  <c r="W10" i="5"/>
  <c r="W8" i="5"/>
  <c r="W13" i="5" s="1"/>
  <c r="X7" i="5"/>
  <c r="W11" i="5"/>
  <c r="V11" i="1"/>
  <c r="V8" i="1"/>
  <c r="V13" i="1" s="1"/>
  <c r="W7" i="1"/>
  <c r="V10" i="1"/>
  <c r="X12" i="6" l="1"/>
  <c r="X10" i="6"/>
  <c r="X8" i="6"/>
  <c r="X13" i="6" s="1"/>
  <c r="Y7" i="6"/>
  <c r="X11" i="6"/>
  <c r="X10" i="5"/>
  <c r="X8" i="5"/>
  <c r="X13" i="5" s="1"/>
  <c r="Y7" i="5"/>
  <c r="X12" i="5"/>
  <c r="X11" i="5"/>
  <c r="W11" i="1"/>
  <c r="W12" i="1"/>
  <c r="X7" i="1"/>
  <c r="X12" i="1" s="1"/>
  <c r="W10" i="1"/>
  <c r="W8" i="1"/>
  <c r="W13" i="1" s="1"/>
  <c r="Z7" i="6" l="1"/>
  <c r="Y12" i="6"/>
  <c r="Y10" i="6"/>
  <c r="Y8" i="6"/>
  <c r="Y13" i="6" s="1"/>
  <c r="Y11" i="6"/>
  <c r="Z7" i="5"/>
  <c r="Y12" i="5"/>
  <c r="Y10" i="5"/>
  <c r="Y8" i="5"/>
  <c r="Y13" i="5" s="1"/>
  <c r="Y11" i="5"/>
  <c r="X11" i="1"/>
  <c r="X10" i="1"/>
  <c r="Y7" i="1"/>
  <c r="X8" i="1"/>
  <c r="X13" i="1" s="1"/>
  <c r="Z10" i="6" l="1"/>
  <c r="Z12" i="6"/>
  <c r="AA7" i="6"/>
  <c r="AA11" i="6" s="1"/>
  <c r="Z8" i="6"/>
  <c r="Z13" i="6" s="1"/>
  <c r="Z11" i="6"/>
  <c r="AA7" i="5"/>
  <c r="AA11" i="5" s="1"/>
  <c r="Z12" i="5"/>
  <c r="Z10" i="5"/>
  <c r="Z8" i="5"/>
  <c r="Z13" i="5" s="1"/>
  <c r="Z11" i="5"/>
  <c r="Y11" i="1"/>
  <c r="Y12" i="1"/>
  <c r="Z7" i="1"/>
  <c r="Z12" i="1" s="1"/>
  <c r="Y10" i="1"/>
  <c r="Y8" i="1"/>
  <c r="Y13" i="1" s="1"/>
  <c r="AB7" i="6" l="1"/>
  <c r="AA12" i="6"/>
  <c r="AA10" i="6"/>
  <c r="AA8" i="6"/>
  <c r="AA13" i="6" s="1"/>
  <c r="AB7" i="5"/>
  <c r="AB11" i="5" s="1"/>
  <c r="AA12" i="5"/>
  <c r="AA10" i="5"/>
  <c r="AA8" i="5"/>
  <c r="AA13" i="5" s="1"/>
  <c r="Z11" i="1"/>
  <c r="AA7" i="1"/>
  <c r="Z8" i="1"/>
  <c r="Z13" i="1" s="1"/>
  <c r="Z10" i="1"/>
  <c r="AC7" i="6" l="1"/>
  <c r="AB12" i="6"/>
  <c r="AB10" i="6"/>
  <c r="AB8" i="6"/>
  <c r="AB13" i="6" s="1"/>
  <c r="AB11" i="6"/>
  <c r="AC7" i="5"/>
  <c r="AC11" i="5" s="1"/>
  <c r="AB12" i="5"/>
  <c r="AB10" i="5"/>
  <c r="AB8" i="5"/>
  <c r="AB13" i="5" s="1"/>
  <c r="AA11" i="1"/>
  <c r="AA12" i="1"/>
  <c r="AA8" i="1"/>
  <c r="AA13" i="1" s="1"/>
  <c r="AA10" i="1"/>
  <c r="AB7" i="1"/>
  <c r="AD7" i="6" l="1"/>
  <c r="AC12" i="6"/>
  <c r="AC10" i="6"/>
  <c r="AC8" i="6"/>
  <c r="AC13" i="6" s="1"/>
  <c r="AC11" i="6"/>
  <c r="AC12" i="5"/>
  <c r="AC10" i="5"/>
  <c r="AC8" i="5"/>
  <c r="AC13" i="5" s="1"/>
  <c r="AD7" i="5"/>
  <c r="AB11" i="1"/>
  <c r="AB12" i="1"/>
  <c r="AC7" i="1"/>
  <c r="AC12" i="1" s="1"/>
  <c r="AB8" i="1"/>
  <c r="AB13" i="1" s="1"/>
  <c r="AB10" i="1"/>
  <c r="AD12" i="6" l="1"/>
  <c r="AD10" i="6"/>
  <c r="AD8" i="6"/>
  <c r="AD13" i="6" s="1"/>
  <c r="AE7" i="6"/>
  <c r="AD11" i="6"/>
  <c r="AD12" i="5"/>
  <c r="AD10" i="5"/>
  <c r="AE7" i="5"/>
  <c r="AD8" i="5"/>
  <c r="AD13" i="5" s="1"/>
  <c r="AD11" i="5"/>
  <c r="AC11" i="1"/>
  <c r="AD7" i="1"/>
  <c r="AC10" i="1"/>
  <c r="AC8" i="1"/>
  <c r="AC13" i="1" s="1"/>
  <c r="AF7" i="6" l="1"/>
  <c r="AE12" i="6"/>
  <c r="AE10" i="6"/>
  <c r="AE8" i="6"/>
  <c r="AE13" i="6" s="1"/>
  <c r="AE11" i="6"/>
  <c r="AF7" i="5"/>
  <c r="AE12" i="5"/>
  <c r="AE10" i="5"/>
  <c r="AE8" i="5"/>
  <c r="AE13" i="5" s="1"/>
  <c r="AE11" i="5"/>
  <c r="AD11" i="1"/>
  <c r="AD12" i="1"/>
  <c r="AE7" i="1"/>
  <c r="AD10" i="1"/>
  <c r="AD8" i="1"/>
  <c r="AD13" i="1" s="1"/>
  <c r="AF12" i="6" l="1"/>
  <c r="AF8" i="6"/>
  <c r="AF13" i="6" s="1"/>
  <c r="AG7" i="6"/>
  <c r="AF10" i="6"/>
  <c r="AF11" i="6"/>
  <c r="AG7" i="5"/>
  <c r="AG11" i="5" s="1"/>
  <c r="AF12" i="5"/>
  <c r="AF10" i="5"/>
  <c r="AF8" i="5"/>
  <c r="AF13" i="5" s="1"/>
  <c r="AF11" i="5"/>
  <c r="AE11" i="1"/>
  <c r="AE12" i="1"/>
  <c r="AF7" i="1"/>
  <c r="AE10" i="1"/>
  <c r="AE8" i="1"/>
  <c r="AE13" i="1" s="1"/>
  <c r="AH7" i="6" l="1"/>
  <c r="AG12" i="6"/>
  <c r="AG10" i="6"/>
  <c r="AG8" i="6"/>
  <c r="AG13" i="6" s="1"/>
  <c r="AG11" i="6"/>
  <c r="AG12" i="5"/>
  <c r="AG10" i="5"/>
  <c r="AG8" i="5"/>
  <c r="AG13" i="5" s="1"/>
  <c r="AH7" i="5"/>
  <c r="AF11" i="1"/>
  <c r="AF12" i="1"/>
  <c r="AG7" i="1"/>
  <c r="AF8" i="1"/>
  <c r="AF13" i="1" s="1"/>
  <c r="AF10" i="1"/>
  <c r="AI7" i="6" l="1"/>
  <c r="AI11" i="6" s="1"/>
  <c r="AH12" i="6"/>
  <c r="AH10" i="6"/>
  <c r="AH8" i="6"/>
  <c r="AH13" i="6" s="1"/>
  <c r="AH11" i="6"/>
  <c r="AI7" i="5"/>
  <c r="AI11" i="5" s="1"/>
  <c r="AH12" i="5"/>
  <c r="AH10" i="5"/>
  <c r="AH8" i="5"/>
  <c r="AH13" i="5" s="1"/>
  <c r="AH11" i="5"/>
  <c r="AG11" i="1"/>
  <c r="AG12" i="1"/>
  <c r="AH7" i="1"/>
  <c r="AG8" i="1"/>
  <c r="AG13" i="1" s="1"/>
  <c r="AG10" i="1"/>
  <c r="AJ7" i="6" l="1"/>
  <c r="AJ11" i="6" s="1"/>
  <c r="AI12" i="6"/>
  <c r="AI10" i="6"/>
  <c r="AI8" i="6"/>
  <c r="AI13" i="6" s="1"/>
  <c r="AI12" i="5"/>
  <c r="AI10" i="5"/>
  <c r="AI8" i="5"/>
  <c r="AI13" i="5" s="1"/>
  <c r="AJ7" i="5"/>
  <c r="AH11" i="1"/>
  <c r="AH12" i="1"/>
  <c r="AH8" i="1"/>
  <c r="AH13" i="1" s="1"/>
  <c r="AH10" i="1"/>
  <c r="AI7" i="1"/>
  <c r="AI12" i="1" s="1"/>
  <c r="AJ12" i="6" l="1"/>
  <c r="AJ10" i="6"/>
  <c r="AJ8" i="6"/>
  <c r="AJ13" i="6" s="1"/>
  <c r="AK7" i="6"/>
  <c r="AK11" i="6"/>
  <c r="AJ8" i="5"/>
  <c r="AJ13" i="5" s="1"/>
  <c r="AK7" i="5"/>
  <c r="AK11" i="5" s="1"/>
  <c r="AJ12" i="5"/>
  <c r="AJ10" i="5"/>
  <c r="AJ11" i="5"/>
  <c r="AI11" i="1"/>
  <c r="AJ7" i="1"/>
  <c r="AI10" i="1"/>
  <c r="AI8" i="1"/>
  <c r="AI13" i="1" s="1"/>
  <c r="AL7" i="6" l="1"/>
  <c r="AK12" i="6"/>
  <c r="AK10" i="6"/>
  <c r="AK8" i="6"/>
  <c r="AK13" i="6" s="1"/>
  <c r="AL7" i="5"/>
  <c r="AK12" i="5"/>
  <c r="AK10" i="5"/>
  <c r="AK8" i="5"/>
  <c r="AK13" i="5" s="1"/>
  <c r="AJ11" i="1"/>
  <c r="AJ12" i="1"/>
  <c r="AJ10" i="1"/>
  <c r="AK7" i="1"/>
  <c r="AJ8" i="1"/>
  <c r="AJ13" i="1" s="1"/>
  <c r="AL8" i="6" l="1"/>
  <c r="AL13" i="6" s="1"/>
  <c r="AL10" i="6"/>
  <c r="AM7" i="6"/>
  <c r="AL12" i="6"/>
  <c r="AL11" i="6"/>
  <c r="AM7" i="5"/>
  <c r="AM11" i="5" s="1"/>
  <c r="AL12" i="5"/>
  <c r="AL10" i="5"/>
  <c r="AL8" i="5"/>
  <c r="AL13" i="5" s="1"/>
  <c r="AL11" i="5"/>
  <c r="AK11" i="1"/>
  <c r="AK12" i="1"/>
  <c r="AK10" i="1"/>
  <c r="AL7" i="1"/>
  <c r="AK8" i="1"/>
  <c r="AK13" i="1" s="1"/>
  <c r="AN7" i="6" l="1"/>
  <c r="AM12" i="6"/>
  <c r="AM10" i="6"/>
  <c r="AM8" i="6"/>
  <c r="AM13" i="6" s="1"/>
  <c r="AM11" i="6"/>
  <c r="AN7" i="5"/>
  <c r="AM12" i="5"/>
  <c r="AM10" i="5"/>
  <c r="AM8" i="5"/>
  <c r="AM13" i="5" s="1"/>
  <c r="AL11" i="1"/>
  <c r="AL12" i="1"/>
  <c r="AM7" i="1"/>
  <c r="AL8" i="1"/>
  <c r="AL13" i="1" s="1"/>
  <c r="AL10" i="1"/>
  <c r="AO7" i="6" l="1"/>
  <c r="AN12" i="6"/>
  <c r="AN10" i="6"/>
  <c r="AN8" i="6"/>
  <c r="AN13" i="6" s="1"/>
  <c r="AN11" i="6"/>
  <c r="AO7" i="5"/>
  <c r="AN12" i="5"/>
  <c r="AN10" i="5"/>
  <c r="AN8" i="5"/>
  <c r="AN13" i="5" s="1"/>
  <c r="AN11" i="5"/>
  <c r="AM11" i="1"/>
  <c r="AM12" i="1"/>
  <c r="AN7" i="1"/>
  <c r="AN12" i="1" s="1"/>
  <c r="AM8" i="1"/>
  <c r="AM13" i="1" s="1"/>
  <c r="AM10" i="1"/>
  <c r="AP7" i="6" l="1"/>
  <c r="AO12" i="6"/>
  <c r="AO10" i="6"/>
  <c r="AO8" i="6"/>
  <c r="AO13" i="6" s="1"/>
  <c r="AO11" i="6"/>
  <c r="AO12" i="5"/>
  <c r="AO10" i="5"/>
  <c r="AO8" i="5"/>
  <c r="AO13" i="5" s="1"/>
  <c r="AP7" i="5"/>
  <c r="AO11" i="5"/>
  <c r="AN11" i="1"/>
  <c r="AO7" i="1"/>
  <c r="AN8" i="1"/>
  <c r="AN13" i="1" s="1"/>
  <c r="AN10" i="1"/>
  <c r="AP12" i="6" l="1"/>
  <c r="AP10" i="6"/>
  <c r="AP8" i="6"/>
  <c r="AP13" i="6" s="1"/>
  <c r="AP11" i="6"/>
  <c r="AP12" i="5"/>
  <c r="AP10" i="5"/>
  <c r="AP8" i="5"/>
  <c r="AP13" i="5" s="1"/>
  <c r="AP11" i="5"/>
  <c r="AO11" i="1"/>
  <c r="AO12" i="1"/>
  <c r="AO8" i="1"/>
  <c r="AO13" i="1" s="1"/>
  <c r="AO10" i="1"/>
  <c r="AP7" i="1"/>
  <c r="AP11" i="1" l="1"/>
  <c r="AP12" i="1"/>
  <c r="AP10" i="1"/>
  <c r="AP8" i="1"/>
  <c r="AP13" i="1" s="1"/>
</calcChain>
</file>

<file path=xl/sharedStrings.xml><?xml version="1.0" encoding="utf-8"?>
<sst xmlns="http://schemas.openxmlformats.org/spreadsheetml/2006/main" count="111" uniqueCount="88">
  <si>
    <t>Intitulé du projet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</si>
  <si>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</si>
  <si>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</si>
  <si>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</si>
  <si>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</si>
  <si>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</si>
  <si>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</si>
  <si>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Etapes / tâches</t>
  </si>
  <si>
    <t>CONCEPTION</t>
  </si>
  <si>
    <t>https://www.business-plan-excel.fr/produit/mot-passe-plan-de-charge-excel/</t>
  </si>
  <si>
    <t>Plan de charge</t>
  </si>
  <si>
    <t>Déploiement du logiciel "Spectre"</t>
  </si>
  <si>
    <t>ETUDE</t>
  </si>
  <si>
    <t>DEVELOPPEMENT</t>
  </si>
  <si>
    <t>TEST</t>
  </si>
  <si>
    <t>DEPLOIMENT</t>
  </si>
  <si>
    <t>Etude des besoins</t>
  </si>
  <si>
    <t>Etude de faisabilité</t>
  </si>
  <si>
    <t>Benchmarking</t>
  </si>
  <si>
    <t>Cadrage</t>
  </si>
  <si>
    <t>Description</t>
  </si>
  <si>
    <t>Etude fonctionnelle</t>
  </si>
  <si>
    <t>Etude technique</t>
  </si>
  <si>
    <t>Spécifications fonctionnelles</t>
  </si>
  <si>
    <t>Spécifications techniques</t>
  </si>
  <si>
    <t>Validation cahier des charges</t>
  </si>
  <si>
    <t>Conception technique</t>
  </si>
  <si>
    <t>Conception graphique</t>
  </si>
  <si>
    <t>Contenus</t>
  </si>
  <si>
    <t>Traductions</t>
  </si>
  <si>
    <t>Intégration</t>
  </si>
  <si>
    <t>Tests par les développeurs</t>
  </si>
  <si>
    <t>Tests par les utilisateurs finaux</t>
  </si>
  <si>
    <t>Corrections</t>
  </si>
  <si>
    <t>Livraison version 2</t>
  </si>
  <si>
    <t>Installation</t>
  </si>
  <si>
    <t>Formation</t>
  </si>
  <si>
    <t>Suivi post-installation</t>
  </si>
  <si>
    <t>Bilan</t>
  </si>
  <si>
    <t>Evènement</t>
  </si>
  <si>
    <t>Nombre Jours / Homme</t>
  </si>
  <si>
    <t>Franck - assistant marketing</t>
  </si>
  <si>
    <t>Léna - assistante marketing</t>
  </si>
  <si>
    <t>Hicham - DSI</t>
  </si>
  <si>
    <t>Laurent - Chef de projet SI</t>
  </si>
  <si>
    <t>Recensement des besoins utilisateurs</t>
  </si>
  <si>
    <t>Pré-budget et études</t>
  </si>
  <si>
    <t>Analyse des solutions sur le marché</t>
  </si>
  <si>
    <t>Définition des tenants et aboutissants du projet</t>
  </si>
  <si>
    <t>Intervenants</t>
  </si>
  <si>
    <t>TOTAUX</t>
  </si>
  <si>
    <t xml:space="preserve">TOTAUX </t>
  </si>
  <si>
    <t>Nombre de Jours / Homme</t>
  </si>
  <si>
    <t>Plan de charge par projet</t>
  </si>
  <si>
    <t>Domaine / Projet</t>
  </si>
  <si>
    <t>RH</t>
  </si>
  <si>
    <t>Projet Outil RH gespers</t>
  </si>
  <si>
    <t>FINANCES</t>
  </si>
  <si>
    <t>Remarques</t>
  </si>
  <si>
    <t>Projet Outil de relance impayés</t>
  </si>
  <si>
    <t>Projet Compta +</t>
  </si>
  <si>
    <t>Devis 16 jours - 21450  € HT</t>
  </si>
  <si>
    <t>Franck - Consultant junior</t>
  </si>
  <si>
    <t>Léna - Consultant</t>
  </si>
  <si>
    <t>Paul - Chef de projet</t>
  </si>
  <si>
    <t>Hicham - Directeur associé</t>
  </si>
  <si>
    <t>Plan de charge par employé</t>
  </si>
  <si>
    <t>CONSULTANTS JUNIORS</t>
  </si>
  <si>
    <t>CONSULTANTS SENIORS</t>
  </si>
  <si>
    <t>CHEFS DE PROJET</t>
  </si>
  <si>
    <t>Franck</t>
  </si>
  <si>
    <t>Léna</t>
  </si>
  <si>
    <t>Aurélie</t>
  </si>
  <si>
    <t>Maïa</t>
  </si>
  <si>
    <t>Paul</t>
  </si>
  <si>
    <t>Hicham</t>
  </si>
  <si>
    <t>DIRECTEURS DE MISSION</t>
  </si>
  <si>
    <t>Appli. Résa Tonic</t>
  </si>
  <si>
    <t>Conseil stratégique WAX</t>
  </si>
  <si>
    <t>Outil RH gespers</t>
  </si>
  <si>
    <t>Kévin</t>
  </si>
  <si>
    <t>Projets</t>
  </si>
  <si>
    <t>congé</t>
  </si>
  <si>
    <t>Outil Progérix</t>
  </si>
  <si>
    <t>Prénom</t>
  </si>
  <si>
    <t>Saisir une date de démarrage :</t>
  </si>
  <si>
    <t>Le mot de passe sera à entrer dans le menu Révision : "Ôter la protection de la feuille" ainsi que "Protéger le classeur"</t>
  </si>
  <si>
    <t>Lien pour déverrouiller le document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</si>
</sst>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Arial"/>
      <family val="2"/>
    </font>
    <font>
      <b/>
      <i/>
      <sz val="20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8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i/>
      <sz val="12"/>
      <color rgb="FFFF0000"/>
      <name val="Calibri"/>
      <family val="2"/>
      <scheme val="minor"/>
    </font>
    <font>
      <i/>
      <sz val="11"/>
      <color rgb="FFFF0000"/>
      <name val="Arial"/>
      <family val="2"/>
    </font>
    <font>
      <b/>
      <i/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 textRotation="90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 textRotation="90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23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4" fillId="0" borderId="6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14" fontId="5" fillId="0" borderId="8" xfId="0" applyNumberFormat="1" applyFont="1" applyBorder="1" applyAlignment="1">
      <alignment horizontal="center" vertical="center" textRotation="90"/>
    </xf>
    <xf numFmtId="14" fontId="5" fillId="0" borderId="9" xfId="0" applyNumberFormat="1" applyFont="1" applyBorder="1" applyAlignment="1">
      <alignment horizontal="center" vertical="center" textRotation="90"/>
    </xf>
    <xf numFmtId="14" fontId="5" fillId="0" borderId="10" xfId="0" applyNumberFormat="1" applyFont="1" applyBorder="1" applyAlignment="1">
      <alignment horizontal="center" vertical="center" textRotation="9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 wrapText="1" indent="1"/>
      <protection locked="0"/>
    </xf>
    <xf numFmtId="0" fontId="24" fillId="0" borderId="15" xfId="0" applyFont="1" applyBorder="1" applyAlignment="1" applyProtection="1">
      <alignment horizontal="left" vertical="center" wrapText="1" inden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30" fillId="2" borderId="13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10" fillId="0" borderId="0" xfId="0" applyFont="1"/>
    <xf numFmtId="0" fontId="29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left" vertical="center" wrapText="1" indent="1"/>
      <protection locked="0"/>
    </xf>
    <xf numFmtId="0" fontId="11" fillId="5" borderId="24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left" vertical="center" wrapText="1" indent="1"/>
      <protection locked="0"/>
    </xf>
    <xf numFmtId="0" fontId="24" fillId="0" borderId="15" xfId="0" applyFont="1" applyBorder="1" applyAlignment="1" applyProtection="1">
      <alignment horizontal="left" vertical="center" wrapText="1" indent="1"/>
      <protection locked="0"/>
    </xf>
    <xf numFmtId="0" fontId="24" fillId="0" borderId="12" xfId="0" applyFont="1" applyBorder="1" applyAlignment="1" applyProtection="1">
      <alignment horizontal="left" vertical="center" wrapText="1" indent="1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26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14" fillId="6" borderId="27" xfId="0" applyFont="1" applyFill="1" applyBorder="1" applyAlignment="1" applyProtection="1">
      <alignment horizontal="left" vertical="center"/>
      <protection locked="0"/>
    </xf>
    <xf numFmtId="14" fontId="14" fillId="6" borderId="26" xfId="0" applyNumberFormat="1" applyFont="1" applyFill="1" applyBorder="1" applyAlignment="1" applyProtection="1">
      <alignment horizontal="left" vertical="center"/>
      <protection locked="0"/>
    </xf>
    <xf numFmtId="14" fontId="31" fillId="6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6" borderId="28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4" fontId="14" fillId="0" borderId="0" xfId="0" applyNumberFormat="1" applyFont="1" applyAlignment="1" applyProtection="1">
      <alignment horizontal="left" vertical="center"/>
    </xf>
    <xf numFmtId="14" fontId="14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indent="5"/>
    </xf>
    <xf numFmtId="14" fontId="6" fillId="0" borderId="0" xfId="0" applyNumberFormat="1" applyFont="1" applyAlignment="1" applyProtection="1">
      <alignment horizontal="left" vertical="center"/>
    </xf>
    <xf numFmtId="14" fontId="6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3" fillId="0" borderId="0" xfId="0" applyFont="1" applyAlignment="1" applyProtection="1"/>
    <xf numFmtId="0" fontId="34" fillId="0" borderId="29" xfId="1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248516</xdr:colOff>
      <xdr:row>0</xdr:row>
      <xdr:rowOff>136815</xdr:rowOff>
    </xdr:from>
    <xdr:to>
      <xdr:col>42</xdr:col>
      <xdr:colOff>506381</xdr:colOff>
      <xdr:row>3</xdr:row>
      <xdr:rowOff>213014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B580F-8113-4BDD-8B15-2AB8E266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5698" y="136815"/>
          <a:ext cx="1920410" cy="63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248516</xdr:colOff>
      <xdr:row>0</xdr:row>
      <xdr:rowOff>136815</xdr:rowOff>
    </xdr:from>
    <xdr:to>
      <xdr:col>42</xdr:col>
      <xdr:colOff>506380</xdr:colOff>
      <xdr:row>3</xdr:row>
      <xdr:rowOff>213014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F907D6-52E4-461A-A2BE-3DE1B617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5391" y="136815"/>
          <a:ext cx="1915215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248516</xdr:colOff>
      <xdr:row>0</xdr:row>
      <xdr:rowOff>136815</xdr:rowOff>
    </xdr:from>
    <xdr:to>
      <xdr:col>42</xdr:col>
      <xdr:colOff>506380</xdr:colOff>
      <xdr:row>3</xdr:row>
      <xdr:rowOff>213014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023384A-3077-4C06-9B26-0F76D805E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5391" y="136815"/>
          <a:ext cx="1915215" cy="647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353291</xdr:colOff>
      <xdr:row>4</xdr:row>
      <xdr:rowOff>78501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6CFD52-4EA4-478B-AF8D-C7FE2CC8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produit/mot-passe-plan-de-charge-exc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passe-plan-de-charge-exce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usiness-plan-excel.fr/produit/mot-passe-plan-de-charge-exce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usiness-plan-excel.fr/produit/mot-passe-plan-de-charg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547B-6D4A-4B74-A81D-449272CA1056}">
  <sheetPr>
    <pageSetUpPr fitToPage="1"/>
  </sheetPr>
  <dimension ref="A1:AQ43"/>
  <sheetViews>
    <sheetView showGridLines="0" tabSelected="1" zoomScale="110" zoomScaleNormal="110" workbookViewId="0">
      <selection activeCell="C4" sqref="C4"/>
    </sheetView>
  </sheetViews>
  <sheetFormatPr baseColWidth="10" defaultColWidth="11.375" defaultRowHeight="12.5" x14ac:dyDescent="0.2"/>
  <cols>
    <col min="1" max="1" width="2.75" style="1" customWidth="1"/>
    <col min="2" max="2" width="25.625" style="1" customWidth="1"/>
    <col min="3" max="3" width="34.25" style="1" bestFit="1" customWidth="1"/>
    <col min="4" max="4" width="24.875" style="1" customWidth="1"/>
    <col min="5" max="5" width="30.875" style="1" customWidth="1"/>
    <col min="6" max="6" width="11" style="19" customWidth="1"/>
    <col min="7" max="42" width="4.125" style="1" customWidth="1"/>
    <col min="43" max="43" width="8.375" style="1" customWidth="1"/>
    <col min="44" max="16384" width="11.375" style="1"/>
  </cols>
  <sheetData>
    <row r="1" spans="1:43" ht="25.65" x14ac:dyDescent="0.2">
      <c r="A1" s="82" t="s">
        <v>10</v>
      </c>
      <c r="B1" s="83"/>
      <c r="C1" s="83"/>
      <c r="D1" s="83"/>
      <c r="E1" s="83"/>
      <c r="F1" s="84"/>
    </row>
    <row r="2" spans="1:43" ht="9.6999999999999993" customHeight="1" x14ac:dyDescent="0.2">
      <c r="A2" s="83"/>
      <c r="B2" s="83"/>
      <c r="C2" s="83"/>
      <c r="D2" s="83"/>
      <c r="E2" s="83"/>
      <c r="F2" s="84"/>
    </row>
    <row r="3" spans="1:43" ht="9.6999999999999993" customHeight="1" thickBot="1" x14ac:dyDescent="0.25">
      <c r="A3" s="83"/>
      <c r="B3" s="83"/>
      <c r="C3" s="83"/>
      <c r="D3" s="83"/>
      <c r="E3" s="83"/>
      <c r="F3" s="84"/>
    </row>
    <row r="4" spans="1:43" ht="26.35" customHeight="1" x14ac:dyDescent="0.2">
      <c r="A4" s="83"/>
      <c r="B4" s="85" t="s">
        <v>0</v>
      </c>
      <c r="C4" s="78" t="s">
        <v>11</v>
      </c>
      <c r="D4" s="83"/>
      <c r="E4" s="86"/>
      <c r="F4" s="8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3" ht="4.5" customHeight="1" thickBot="1" x14ac:dyDescent="0.25">
      <c r="A5" s="83"/>
      <c r="B5" s="88"/>
      <c r="C5" s="89"/>
      <c r="D5" s="83"/>
      <c r="E5" s="88"/>
      <c r="F5" s="90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43" ht="26.35" customHeight="1" thickBot="1" x14ac:dyDescent="0.25">
      <c r="A6" s="83"/>
      <c r="B6" s="91" t="s">
        <v>85</v>
      </c>
      <c r="C6" s="79">
        <v>45181</v>
      </c>
      <c r="D6" s="83"/>
      <c r="E6" s="92"/>
      <c r="F6" s="93"/>
      <c r="G6" s="6" t="s">
        <v>52</v>
      </c>
      <c r="H6" s="6"/>
      <c r="I6" s="6"/>
      <c r="J6" s="6"/>
      <c r="K6" s="5"/>
      <c r="L6" s="6"/>
      <c r="M6" s="6"/>
      <c r="N6" s="6"/>
      <c r="O6" s="6"/>
      <c r="P6" s="5"/>
      <c r="Q6" s="6"/>
      <c r="R6" s="3"/>
      <c r="S6" s="3"/>
      <c r="T6" s="2"/>
      <c r="U6" s="3"/>
      <c r="V6" s="3"/>
      <c r="W6" s="3"/>
      <c r="X6" s="3"/>
      <c r="Y6" s="2"/>
      <c r="Z6" s="3"/>
      <c r="AA6" s="3"/>
      <c r="AB6" s="3"/>
      <c r="AC6" s="2"/>
      <c r="AD6" s="3"/>
      <c r="AE6" s="3"/>
      <c r="AF6" s="3"/>
      <c r="AG6" s="3"/>
      <c r="AH6" s="2"/>
      <c r="AI6" s="3"/>
      <c r="AJ6" s="3"/>
      <c r="AK6" s="3"/>
      <c r="AL6" s="2"/>
      <c r="AM6" s="3"/>
      <c r="AN6" s="3"/>
      <c r="AO6" s="3"/>
      <c r="AP6" s="3"/>
    </row>
    <row r="7" spans="1:43" s="7" customFormat="1" ht="60.1" hidden="1" customHeight="1" x14ac:dyDescent="0.2">
      <c r="A7" s="94"/>
      <c r="B7" s="94"/>
      <c r="C7" s="95"/>
      <c r="D7" s="96"/>
      <c r="E7" s="96"/>
      <c r="F7" s="97"/>
      <c r="G7" s="9">
        <f>C6</f>
        <v>45181</v>
      </c>
      <c r="H7" s="9">
        <f>G7+7</f>
        <v>45188</v>
      </c>
      <c r="I7" s="9">
        <f t="shared" ref="I7:AP7" si="0">H7+7</f>
        <v>45195</v>
      </c>
      <c r="J7" s="9">
        <f t="shared" si="0"/>
        <v>45202</v>
      </c>
      <c r="K7" s="9">
        <f t="shared" si="0"/>
        <v>45209</v>
      </c>
      <c r="L7" s="9">
        <f t="shared" si="0"/>
        <v>45216</v>
      </c>
      <c r="M7" s="9">
        <f t="shared" si="0"/>
        <v>45223</v>
      </c>
      <c r="N7" s="9">
        <f t="shared" si="0"/>
        <v>45230</v>
      </c>
      <c r="O7" s="9">
        <f t="shared" si="0"/>
        <v>45237</v>
      </c>
      <c r="P7" s="9">
        <f t="shared" si="0"/>
        <v>45244</v>
      </c>
      <c r="Q7" s="9">
        <f t="shared" si="0"/>
        <v>45251</v>
      </c>
      <c r="R7" s="9">
        <f t="shared" si="0"/>
        <v>45258</v>
      </c>
      <c r="S7" s="9">
        <f t="shared" si="0"/>
        <v>45265</v>
      </c>
      <c r="T7" s="9">
        <f t="shared" si="0"/>
        <v>45272</v>
      </c>
      <c r="U7" s="9">
        <f t="shared" si="0"/>
        <v>45279</v>
      </c>
      <c r="V7" s="9">
        <f t="shared" si="0"/>
        <v>45286</v>
      </c>
      <c r="W7" s="9">
        <f t="shared" si="0"/>
        <v>45293</v>
      </c>
      <c r="X7" s="9">
        <f t="shared" si="0"/>
        <v>45300</v>
      </c>
      <c r="Y7" s="9">
        <f t="shared" si="0"/>
        <v>45307</v>
      </c>
      <c r="Z7" s="9">
        <f t="shared" si="0"/>
        <v>45314</v>
      </c>
      <c r="AA7" s="9">
        <f t="shared" si="0"/>
        <v>45321</v>
      </c>
      <c r="AB7" s="9">
        <f t="shared" si="0"/>
        <v>45328</v>
      </c>
      <c r="AC7" s="9">
        <f t="shared" si="0"/>
        <v>45335</v>
      </c>
      <c r="AD7" s="9">
        <f t="shared" si="0"/>
        <v>45342</v>
      </c>
      <c r="AE7" s="9">
        <f t="shared" si="0"/>
        <v>45349</v>
      </c>
      <c r="AF7" s="9">
        <f t="shared" si="0"/>
        <v>45356</v>
      </c>
      <c r="AG7" s="9">
        <f t="shared" si="0"/>
        <v>45363</v>
      </c>
      <c r="AH7" s="9">
        <f t="shared" si="0"/>
        <v>45370</v>
      </c>
      <c r="AI7" s="9">
        <f t="shared" si="0"/>
        <v>45377</v>
      </c>
      <c r="AJ7" s="9">
        <f t="shared" si="0"/>
        <v>45384</v>
      </c>
      <c r="AK7" s="9">
        <f t="shared" si="0"/>
        <v>45391</v>
      </c>
      <c r="AL7" s="9">
        <f t="shared" si="0"/>
        <v>45398</v>
      </c>
      <c r="AM7" s="9">
        <f t="shared" si="0"/>
        <v>45405</v>
      </c>
      <c r="AN7" s="9">
        <f t="shared" si="0"/>
        <v>45412</v>
      </c>
      <c r="AO7" s="9">
        <f t="shared" si="0"/>
        <v>45419</v>
      </c>
      <c r="AP7" s="9">
        <f t="shared" si="0"/>
        <v>45426</v>
      </c>
    </row>
    <row r="8" spans="1:43" s="7" customFormat="1" ht="22.5" hidden="1" customHeight="1" x14ac:dyDescent="0.2">
      <c r="A8" s="94"/>
      <c r="B8" s="94"/>
      <c r="C8" s="94"/>
      <c r="D8" s="94"/>
      <c r="E8" s="94"/>
      <c r="F8" s="98"/>
      <c r="G8" s="8">
        <f>_xlfn.ISOWEEKNUM(G7)</f>
        <v>37</v>
      </c>
      <c r="H8" s="8">
        <f t="shared" ref="H8:AP8" si="1">_xlfn.ISOWEEKNUM(H7)</f>
        <v>38</v>
      </c>
      <c r="I8" s="8">
        <f t="shared" si="1"/>
        <v>39</v>
      </c>
      <c r="J8" s="8">
        <f t="shared" si="1"/>
        <v>40</v>
      </c>
      <c r="K8" s="8">
        <f t="shared" si="1"/>
        <v>41</v>
      </c>
      <c r="L8" s="8">
        <f t="shared" si="1"/>
        <v>42</v>
      </c>
      <c r="M8" s="8">
        <f t="shared" si="1"/>
        <v>43</v>
      </c>
      <c r="N8" s="8">
        <f t="shared" si="1"/>
        <v>44</v>
      </c>
      <c r="O8" s="8">
        <f t="shared" si="1"/>
        <v>45</v>
      </c>
      <c r="P8" s="8">
        <f t="shared" si="1"/>
        <v>46</v>
      </c>
      <c r="Q8" s="8">
        <f t="shared" si="1"/>
        <v>47</v>
      </c>
      <c r="R8" s="8">
        <f t="shared" si="1"/>
        <v>48</v>
      </c>
      <c r="S8" s="8">
        <f t="shared" si="1"/>
        <v>49</v>
      </c>
      <c r="T8" s="8">
        <f t="shared" si="1"/>
        <v>50</v>
      </c>
      <c r="U8" s="8">
        <f t="shared" si="1"/>
        <v>51</v>
      </c>
      <c r="V8" s="8">
        <f t="shared" si="1"/>
        <v>52</v>
      </c>
      <c r="W8" s="8">
        <f t="shared" si="1"/>
        <v>1</v>
      </c>
      <c r="X8" s="8">
        <f t="shared" si="1"/>
        <v>2</v>
      </c>
      <c r="Y8" s="8">
        <f t="shared" si="1"/>
        <v>3</v>
      </c>
      <c r="Z8" s="8">
        <f t="shared" si="1"/>
        <v>4</v>
      </c>
      <c r="AA8" s="8">
        <f t="shared" si="1"/>
        <v>5</v>
      </c>
      <c r="AB8" s="8">
        <f t="shared" si="1"/>
        <v>6</v>
      </c>
      <c r="AC8" s="8">
        <f t="shared" si="1"/>
        <v>7</v>
      </c>
      <c r="AD8" s="8">
        <f t="shared" si="1"/>
        <v>8</v>
      </c>
      <c r="AE8" s="8">
        <f t="shared" si="1"/>
        <v>9</v>
      </c>
      <c r="AF8" s="8">
        <f t="shared" si="1"/>
        <v>10</v>
      </c>
      <c r="AG8" s="8">
        <f t="shared" si="1"/>
        <v>11</v>
      </c>
      <c r="AH8" s="8">
        <f t="shared" si="1"/>
        <v>12</v>
      </c>
      <c r="AI8" s="8">
        <f t="shared" si="1"/>
        <v>13</v>
      </c>
      <c r="AJ8" s="8">
        <f t="shared" si="1"/>
        <v>14</v>
      </c>
      <c r="AK8" s="8">
        <f t="shared" si="1"/>
        <v>15</v>
      </c>
      <c r="AL8" s="8">
        <f t="shared" si="1"/>
        <v>16</v>
      </c>
      <c r="AM8" s="8">
        <f t="shared" si="1"/>
        <v>17</v>
      </c>
      <c r="AN8" s="8">
        <f t="shared" si="1"/>
        <v>18</v>
      </c>
      <c r="AO8" s="8">
        <f t="shared" si="1"/>
        <v>19</v>
      </c>
      <c r="AP8" s="8">
        <f t="shared" si="1"/>
        <v>20</v>
      </c>
    </row>
    <row r="9" spans="1:43" s="7" customFormat="1" ht="6.75" customHeight="1" x14ac:dyDescent="0.2">
      <c r="A9" s="94"/>
      <c r="B9" s="94"/>
      <c r="C9" s="94"/>
      <c r="D9" s="94"/>
      <c r="E9" s="94"/>
      <c r="F9" s="9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3" ht="38.950000000000003" customHeight="1" x14ac:dyDescent="0.2">
      <c r="A10" s="83"/>
      <c r="B10" s="83"/>
      <c r="C10" s="83"/>
      <c r="D10" s="83"/>
      <c r="E10" s="83"/>
      <c r="F10" s="84"/>
      <c r="G10" s="21">
        <f>YEAR(G7)</f>
        <v>2023</v>
      </c>
      <c r="H10" s="22" t="str">
        <f>IF(YEAR(H7)=YEAR(G7),"",YEAR(H7))</f>
        <v/>
      </c>
      <c r="I10" s="22" t="str">
        <f t="shared" ref="I10:AP10" si="2">IF(YEAR(I7)=YEAR(H7),"",YEAR(I7))</f>
        <v/>
      </c>
      <c r="J10" s="22" t="str">
        <f t="shared" si="2"/>
        <v/>
      </c>
      <c r="K10" s="22" t="str">
        <f t="shared" si="2"/>
        <v/>
      </c>
      <c r="L10" s="22" t="str">
        <f t="shared" si="2"/>
        <v/>
      </c>
      <c r="M10" s="22" t="str">
        <f t="shared" si="2"/>
        <v/>
      </c>
      <c r="N10" s="22" t="str">
        <f t="shared" si="2"/>
        <v/>
      </c>
      <c r="O10" s="22" t="str">
        <f t="shared" si="2"/>
        <v/>
      </c>
      <c r="P10" s="22" t="str">
        <f t="shared" si="2"/>
        <v/>
      </c>
      <c r="Q10" s="22" t="str">
        <f t="shared" si="2"/>
        <v/>
      </c>
      <c r="R10" s="22" t="str">
        <f t="shared" si="2"/>
        <v/>
      </c>
      <c r="S10" s="22" t="str">
        <f t="shared" si="2"/>
        <v/>
      </c>
      <c r="T10" s="22" t="str">
        <f t="shared" si="2"/>
        <v/>
      </c>
      <c r="U10" s="22" t="str">
        <f t="shared" si="2"/>
        <v/>
      </c>
      <c r="V10" s="22" t="str">
        <f t="shared" si="2"/>
        <v/>
      </c>
      <c r="W10" s="22">
        <f t="shared" si="2"/>
        <v>2024</v>
      </c>
      <c r="X10" s="22" t="str">
        <f t="shared" si="2"/>
        <v/>
      </c>
      <c r="Y10" s="22" t="str">
        <f t="shared" si="2"/>
        <v/>
      </c>
      <c r="Z10" s="22" t="str">
        <f t="shared" si="2"/>
        <v/>
      </c>
      <c r="AA10" s="22" t="str">
        <f t="shared" si="2"/>
        <v/>
      </c>
      <c r="AB10" s="22" t="str">
        <f t="shared" si="2"/>
        <v/>
      </c>
      <c r="AC10" s="22" t="str">
        <f t="shared" si="2"/>
        <v/>
      </c>
      <c r="AD10" s="22" t="str">
        <f t="shared" si="2"/>
        <v/>
      </c>
      <c r="AE10" s="22" t="str">
        <f t="shared" si="2"/>
        <v/>
      </c>
      <c r="AF10" s="22" t="str">
        <f t="shared" si="2"/>
        <v/>
      </c>
      <c r="AG10" s="22" t="str">
        <f t="shared" si="2"/>
        <v/>
      </c>
      <c r="AH10" s="22" t="str">
        <f t="shared" si="2"/>
        <v/>
      </c>
      <c r="AI10" s="22" t="str">
        <f t="shared" si="2"/>
        <v/>
      </c>
      <c r="AJ10" s="22" t="str">
        <f t="shared" si="2"/>
        <v/>
      </c>
      <c r="AK10" s="22" t="str">
        <f t="shared" si="2"/>
        <v/>
      </c>
      <c r="AL10" s="22" t="str">
        <f t="shared" si="2"/>
        <v/>
      </c>
      <c r="AM10" s="22" t="str">
        <f t="shared" si="2"/>
        <v/>
      </c>
      <c r="AN10" s="22" t="str">
        <f t="shared" si="2"/>
        <v/>
      </c>
      <c r="AO10" s="22" t="str">
        <f t="shared" si="2"/>
        <v/>
      </c>
      <c r="AP10" s="23" t="str">
        <f t="shared" si="2"/>
        <v/>
      </c>
    </row>
    <row r="11" spans="1:43" ht="38.950000000000003" customHeight="1" x14ac:dyDescent="0.2">
      <c r="A11" s="83"/>
      <c r="B11" s="99" t="s">
        <v>87</v>
      </c>
      <c r="C11" s="83"/>
      <c r="D11" s="83"/>
      <c r="E11" s="83"/>
      <c r="F11" s="84"/>
      <c r="G11" s="24" t="str">
        <f>TEXT(G7,"mmm")</f>
        <v>sept</v>
      </c>
      <c r="H11" s="25" t="str">
        <f>IF(TEXT(G7,"mmm")=TEXT(H7,"mmm"),"",TEXT(H7,"mmm"))</f>
        <v/>
      </c>
      <c r="I11" s="25" t="str">
        <f t="shared" ref="I11:AP11" si="3">IF(TEXT(H7,"mmm")=TEXT(I7,"mmm"),"",TEXT(I7,"mmm"))</f>
        <v/>
      </c>
      <c r="J11" s="25" t="str">
        <f t="shared" si="3"/>
        <v>oct</v>
      </c>
      <c r="K11" s="25" t="str">
        <f t="shared" si="3"/>
        <v/>
      </c>
      <c r="L11" s="25" t="str">
        <f t="shared" si="3"/>
        <v/>
      </c>
      <c r="M11" s="25" t="str">
        <f t="shared" si="3"/>
        <v/>
      </c>
      <c r="N11" s="25" t="str">
        <f t="shared" si="3"/>
        <v/>
      </c>
      <c r="O11" s="25" t="str">
        <f t="shared" si="3"/>
        <v>nov</v>
      </c>
      <c r="P11" s="25" t="str">
        <f t="shared" si="3"/>
        <v/>
      </c>
      <c r="Q11" s="25" t="str">
        <f t="shared" si="3"/>
        <v/>
      </c>
      <c r="R11" s="25" t="str">
        <f t="shared" si="3"/>
        <v/>
      </c>
      <c r="S11" s="25" t="str">
        <f t="shared" si="3"/>
        <v>déc</v>
      </c>
      <c r="T11" s="25" t="str">
        <f t="shared" si="3"/>
        <v/>
      </c>
      <c r="U11" s="25" t="str">
        <f t="shared" si="3"/>
        <v/>
      </c>
      <c r="V11" s="25" t="str">
        <f t="shared" si="3"/>
        <v/>
      </c>
      <c r="W11" s="25" t="str">
        <f t="shared" si="3"/>
        <v>janv</v>
      </c>
      <c r="X11" s="25" t="str">
        <f t="shared" si="3"/>
        <v/>
      </c>
      <c r="Y11" s="25" t="str">
        <f t="shared" si="3"/>
        <v/>
      </c>
      <c r="Z11" s="25" t="str">
        <f t="shared" si="3"/>
        <v/>
      </c>
      <c r="AA11" s="25" t="str">
        <f t="shared" si="3"/>
        <v/>
      </c>
      <c r="AB11" s="25" t="str">
        <f t="shared" si="3"/>
        <v>févr</v>
      </c>
      <c r="AC11" s="25" t="str">
        <f t="shared" si="3"/>
        <v/>
      </c>
      <c r="AD11" s="25" t="str">
        <f t="shared" si="3"/>
        <v/>
      </c>
      <c r="AE11" s="25" t="str">
        <f t="shared" si="3"/>
        <v/>
      </c>
      <c r="AF11" s="25" t="str">
        <f t="shared" si="3"/>
        <v>mars</v>
      </c>
      <c r="AG11" s="25" t="str">
        <f t="shared" si="3"/>
        <v/>
      </c>
      <c r="AH11" s="25" t="str">
        <f t="shared" si="3"/>
        <v/>
      </c>
      <c r="AI11" s="25" t="str">
        <f t="shared" si="3"/>
        <v/>
      </c>
      <c r="AJ11" s="25" t="str">
        <f t="shared" si="3"/>
        <v>avr</v>
      </c>
      <c r="AK11" s="25" t="str">
        <f t="shared" si="3"/>
        <v/>
      </c>
      <c r="AL11" s="25" t="str">
        <f t="shared" si="3"/>
        <v/>
      </c>
      <c r="AM11" s="25" t="str">
        <f t="shared" si="3"/>
        <v/>
      </c>
      <c r="AN11" s="25" t="str">
        <f t="shared" si="3"/>
        <v/>
      </c>
      <c r="AO11" s="25" t="str">
        <f t="shared" si="3"/>
        <v>mai</v>
      </c>
      <c r="AP11" s="26" t="str">
        <f t="shared" si="3"/>
        <v/>
      </c>
    </row>
    <row r="12" spans="1:43" ht="51.75" customHeight="1" x14ac:dyDescent="0.2">
      <c r="A12" s="83"/>
      <c r="B12" s="100" t="s">
        <v>9</v>
      </c>
      <c r="C12" s="100"/>
      <c r="D12" s="100"/>
      <c r="E12" s="83"/>
      <c r="F12" s="84"/>
      <c r="G12" s="31">
        <f>G7</f>
        <v>45181</v>
      </c>
      <c r="H12" s="32">
        <f t="shared" ref="H12:AP12" si="4">H7</f>
        <v>45188</v>
      </c>
      <c r="I12" s="32">
        <f t="shared" si="4"/>
        <v>45195</v>
      </c>
      <c r="J12" s="32">
        <f t="shared" si="4"/>
        <v>45202</v>
      </c>
      <c r="K12" s="32">
        <f t="shared" si="4"/>
        <v>45209</v>
      </c>
      <c r="L12" s="32">
        <f t="shared" si="4"/>
        <v>45216</v>
      </c>
      <c r="M12" s="32">
        <f t="shared" si="4"/>
        <v>45223</v>
      </c>
      <c r="N12" s="32">
        <f t="shared" si="4"/>
        <v>45230</v>
      </c>
      <c r="O12" s="32">
        <f t="shared" si="4"/>
        <v>45237</v>
      </c>
      <c r="P12" s="32">
        <f t="shared" si="4"/>
        <v>45244</v>
      </c>
      <c r="Q12" s="32">
        <f t="shared" si="4"/>
        <v>45251</v>
      </c>
      <c r="R12" s="32">
        <f t="shared" si="4"/>
        <v>45258</v>
      </c>
      <c r="S12" s="32">
        <f t="shared" si="4"/>
        <v>45265</v>
      </c>
      <c r="T12" s="32">
        <f t="shared" si="4"/>
        <v>45272</v>
      </c>
      <c r="U12" s="32">
        <f t="shared" si="4"/>
        <v>45279</v>
      </c>
      <c r="V12" s="32">
        <f t="shared" si="4"/>
        <v>45286</v>
      </c>
      <c r="W12" s="32">
        <f t="shared" si="4"/>
        <v>45293</v>
      </c>
      <c r="X12" s="32">
        <f t="shared" si="4"/>
        <v>45300</v>
      </c>
      <c r="Y12" s="32">
        <f t="shared" si="4"/>
        <v>45307</v>
      </c>
      <c r="Z12" s="32">
        <f t="shared" si="4"/>
        <v>45314</v>
      </c>
      <c r="AA12" s="32">
        <f t="shared" si="4"/>
        <v>45321</v>
      </c>
      <c r="AB12" s="32">
        <f t="shared" si="4"/>
        <v>45328</v>
      </c>
      <c r="AC12" s="32">
        <f t="shared" si="4"/>
        <v>45335</v>
      </c>
      <c r="AD12" s="32">
        <f t="shared" si="4"/>
        <v>45342</v>
      </c>
      <c r="AE12" s="32">
        <f t="shared" si="4"/>
        <v>45349</v>
      </c>
      <c r="AF12" s="32">
        <f t="shared" si="4"/>
        <v>45356</v>
      </c>
      <c r="AG12" s="32">
        <f t="shared" si="4"/>
        <v>45363</v>
      </c>
      <c r="AH12" s="32">
        <f t="shared" si="4"/>
        <v>45370</v>
      </c>
      <c r="AI12" s="32">
        <f t="shared" si="4"/>
        <v>45377</v>
      </c>
      <c r="AJ12" s="32">
        <f t="shared" si="4"/>
        <v>45384</v>
      </c>
      <c r="AK12" s="32">
        <f t="shared" si="4"/>
        <v>45391</v>
      </c>
      <c r="AL12" s="32">
        <f t="shared" si="4"/>
        <v>45398</v>
      </c>
      <c r="AM12" s="32">
        <f t="shared" si="4"/>
        <v>45405</v>
      </c>
      <c r="AN12" s="32">
        <f t="shared" si="4"/>
        <v>45412</v>
      </c>
      <c r="AO12" s="32">
        <f t="shared" si="4"/>
        <v>45419</v>
      </c>
      <c r="AP12" s="33">
        <f t="shared" si="4"/>
        <v>45426</v>
      </c>
    </row>
    <row r="13" spans="1:43" ht="49.5" customHeight="1" x14ac:dyDescent="0.2">
      <c r="B13" s="62" t="s">
        <v>7</v>
      </c>
      <c r="C13" s="63"/>
      <c r="D13" s="27" t="s">
        <v>20</v>
      </c>
      <c r="E13" s="27" t="s">
        <v>49</v>
      </c>
      <c r="F13" s="53" t="s">
        <v>40</v>
      </c>
      <c r="G13" s="28" t="str">
        <f>"Sem. "&amp;G8</f>
        <v>Sem. 37</v>
      </c>
      <c r="H13" s="29" t="str">
        <f t="shared" ref="H13:AP13" si="5">"Sem. "&amp;H8</f>
        <v>Sem. 38</v>
      </c>
      <c r="I13" s="29" t="str">
        <f t="shared" si="5"/>
        <v>Sem. 39</v>
      </c>
      <c r="J13" s="29" t="str">
        <f t="shared" si="5"/>
        <v>Sem. 40</v>
      </c>
      <c r="K13" s="29" t="str">
        <f t="shared" si="5"/>
        <v>Sem. 41</v>
      </c>
      <c r="L13" s="29" t="str">
        <f t="shared" si="5"/>
        <v>Sem. 42</v>
      </c>
      <c r="M13" s="29" t="str">
        <f t="shared" si="5"/>
        <v>Sem. 43</v>
      </c>
      <c r="N13" s="29" t="str">
        <f t="shared" si="5"/>
        <v>Sem. 44</v>
      </c>
      <c r="O13" s="29" t="str">
        <f t="shared" si="5"/>
        <v>Sem. 45</v>
      </c>
      <c r="P13" s="29" t="str">
        <f t="shared" si="5"/>
        <v>Sem. 46</v>
      </c>
      <c r="Q13" s="29" t="str">
        <f t="shared" si="5"/>
        <v>Sem. 47</v>
      </c>
      <c r="R13" s="29" t="str">
        <f t="shared" si="5"/>
        <v>Sem. 48</v>
      </c>
      <c r="S13" s="29" t="str">
        <f t="shared" si="5"/>
        <v>Sem. 49</v>
      </c>
      <c r="T13" s="29" t="str">
        <f t="shared" si="5"/>
        <v>Sem. 50</v>
      </c>
      <c r="U13" s="29" t="str">
        <f t="shared" si="5"/>
        <v>Sem. 51</v>
      </c>
      <c r="V13" s="29" t="str">
        <f t="shared" si="5"/>
        <v>Sem. 52</v>
      </c>
      <c r="W13" s="29" t="str">
        <f t="shared" si="5"/>
        <v>Sem. 1</v>
      </c>
      <c r="X13" s="29" t="str">
        <f t="shared" si="5"/>
        <v>Sem. 2</v>
      </c>
      <c r="Y13" s="29" t="str">
        <f t="shared" si="5"/>
        <v>Sem. 3</v>
      </c>
      <c r="Z13" s="29" t="str">
        <f t="shared" si="5"/>
        <v>Sem. 4</v>
      </c>
      <c r="AA13" s="29" t="str">
        <f t="shared" si="5"/>
        <v>Sem. 5</v>
      </c>
      <c r="AB13" s="29" t="str">
        <f t="shared" si="5"/>
        <v>Sem. 6</v>
      </c>
      <c r="AC13" s="29" t="str">
        <f t="shared" si="5"/>
        <v>Sem. 7</v>
      </c>
      <c r="AD13" s="29" t="str">
        <f t="shared" si="5"/>
        <v>Sem. 8</v>
      </c>
      <c r="AE13" s="29" t="str">
        <f t="shared" si="5"/>
        <v>Sem. 9</v>
      </c>
      <c r="AF13" s="29" t="str">
        <f t="shared" si="5"/>
        <v>Sem. 10</v>
      </c>
      <c r="AG13" s="29" t="str">
        <f t="shared" si="5"/>
        <v>Sem. 11</v>
      </c>
      <c r="AH13" s="29" t="str">
        <f t="shared" si="5"/>
        <v>Sem. 12</v>
      </c>
      <c r="AI13" s="29" t="str">
        <f t="shared" si="5"/>
        <v>Sem. 13</v>
      </c>
      <c r="AJ13" s="29" t="str">
        <f t="shared" si="5"/>
        <v>Sem. 14</v>
      </c>
      <c r="AK13" s="29" t="str">
        <f t="shared" si="5"/>
        <v>Sem. 15</v>
      </c>
      <c r="AL13" s="29" t="str">
        <f t="shared" si="5"/>
        <v>Sem. 16</v>
      </c>
      <c r="AM13" s="29" t="str">
        <f t="shared" si="5"/>
        <v>Sem. 17</v>
      </c>
      <c r="AN13" s="29" t="str">
        <f t="shared" si="5"/>
        <v>Sem. 18</v>
      </c>
      <c r="AO13" s="29" t="str">
        <f t="shared" si="5"/>
        <v>Sem. 19</v>
      </c>
      <c r="AP13" s="30" t="str">
        <f t="shared" si="5"/>
        <v>Sem. 20</v>
      </c>
      <c r="AQ13" s="51" t="s">
        <v>50</v>
      </c>
    </row>
    <row r="14" spans="1:43" s="4" customFormat="1" ht="19.600000000000001" customHeight="1" x14ac:dyDescent="0.2">
      <c r="B14" s="64" t="s">
        <v>12</v>
      </c>
      <c r="C14" s="18" t="s">
        <v>16</v>
      </c>
      <c r="D14" s="20" t="s">
        <v>45</v>
      </c>
      <c r="E14" s="20" t="s">
        <v>41</v>
      </c>
      <c r="F14" s="54">
        <f>SUM(G14:AP14)</f>
        <v>6</v>
      </c>
      <c r="G14" s="39"/>
      <c r="H14" s="40">
        <v>2</v>
      </c>
      <c r="I14" s="40">
        <v>2</v>
      </c>
      <c r="J14" s="40">
        <v>1</v>
      </c>
      <c r="K14" s="40">
        <v>1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52">
        <f>SUM(G14:AP14)</f>
        <v>6</v>
      </c>
    </row>
    <row r="15" spans="1:43" s="4" customFormat="1" ht="19.600000000000001" customHeight="1" x14ac:dyDescent="0.2">
      <c r="B15" s="65"/>
      <c r="C15" s="18" t="s">
        <v>17</v>
      </c>
      <c r="D15" s="20" t="s">
        <v>46</v>
      </c>
      <c r="E15" s="20" t="s">
        <v>42</v>
      </c>
      <c r="F15" s="54">
        <f t="shared" ref="F15:F42" si="6">SUM(G15:AP15)</f>
        <v>2.5</v>
      </c>
      <c r="G15" s="39"/>
      <c r="H15" s="41"/>
      <c r="I15" s="41"/>
      <c r="J15" s="43">
        <v>1</v>
      </c>
      <c r="K15" s="43">
        <v>0.5</v>
      </c>
      <c r="L15" s="43">
        <v>1</v>
      </c>
      <c r="M15" s="41"/>
      <c r="N15" s="41"/>
      <c r="O15" s="41"/>
      <c r="P15" s="41"/>
      <c r="Q15" s="41"/>
      <c r="R15" s="44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52">
        <f t="shared" ref="AQ15:AQ42" si="7">SUM(G15:AP15)</f>
        <v>2.5</v>
      </c>
    </row>
    <row r="16" spans="1:43" s="4" customFormat="1" ht="19.600000000000001" customHeight="1" x14ac:dyDescent="0.2">
      <c r="B16" s="65"/>
      <c r="C16" s="18" t="s">
        <v>18</v>
      </c>
      <c r="D16" s="20" t="s">
        <v>47</v>
      </c>
      <c r="E16" s="20" t="s">
        <v>42</v>
      </c>
      <c r="F16" s="54">
        <f t="shared" si="6"/>
        <v>2</v>
      </c>
      <c r="G16" s="39"/>
      <c r="H16" s="41"/>
      <c r="I16" s="43">
        <v>1</v>
      </c>
      <c r="J16" s="43">
        <v>1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52">
        <f t="shared" si="7"/>
        <v>2</v>
      </c>
    </row>
    <row r="17" spans="2:43" s="4" customFormat="1" ht="19.600000000000001" customHeight="1" x14ac:dyDescent="0.2">
      <c r="B17" s="65"/>
      <c r="C17" s="69" t="s">
        <v>19</v>
      </c>
      <c r="D17" s="66" t="s">
        <v>48</v>
      </c>
      <c r="E17" s="20" t="s">
        <v>43</v>
      </c>
      <c r="F17" s="54">
        <f t="shared" si="6"/>
        <v>3</v>
      </c>
      <c r="G17" s="39"/>
      <c r="H17" s="41"/>
      <c r="I17" s="41"/>
      <c r="J17" s="41"/>
      <c r="K17" s="41"/>
      <c r="L17" s="43">
        <v>1</v>
      </c>
      <c r="M17" s="43">
        <v>2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52">
        <f t="shared" si="7"/>
        <v>3</v>
      </c>
    </row>
    <row r="18" spans="2:43" s="4" customFormat="1" ht="19.600000000000001" customHeight="1" x14ac:dyDescent="0.2">
      <c r="B18" s="65"/>
      <c r="C18" s="70"/>
      <c r="D18" s="67"/>
      <c r="E18" s="20" t="s">
        <v>44</v>
      </c>
      <c r="F18" s="54">
        <f t="shared" si="6"/>
        <v>2</v>
      </c>
      <c r="G18" s="39"/>
      <c r="H18" s="41"/>
      <c r="I18" s="41"/>
      <c r="J18" s="41"/>
      <c r="K18" s="41"/>
      <c r="L18" s="41"/>
      <c r="M18" s="43">
        <v>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52">
        <f t="shared" si="7"/>
        <v>2</v>
      </c>
    </row>
    <row r="19" spans="2:43" s="4" customFormat="1" ht="19.600000000000001" customHeight="1" x14ac:dyDescent="0.2">
      <c r="B19" s="64" t="s">
        <v>8</v>
      </c>
      <c r="C19" s="69" t="s">
        <v>21</v>
      </c>
      <c r="D19" s="66"/>
      <c r="E19" s="20"/>
      <c r="F19" s="54">
        <f t="shared" si="6"/>
        <v>0</v>
      </c>
      <c r="G19" s="3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52">
        <f t="shared" si="7"/>
        <v>0</v>
      </c>
    </row>
    <row r="20" spans="2:43" s="4" customFormat="1" ht="19.600000000000001" customHeight="1" x14ac:dyDescent="0.2">
      <c r="B20" s="65"/>
      <c r="C20" s="70"/>
      <c r="D20" s="67"/>
      <c r="E20" s="20"/>
      <c r="F20" s="54">
        <f t="shared" si="6"/>
        <v>0</v>
      </c>
      <c r="G20" s="3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52">
        <f t="shared" si="7"/>
        <v>0</v>
      </c>
    </row>
    <row r="21" spans="2:43" s="4" customFormat="1" ht="19.600000000000001" customHeight="1" x14ac:dyDescent="0.2">
      <c r="B21" s="65"/>
      <c r="C21" s="69" t="s">
        <v>22</v>
      </c>
      <c r="D21" s="66"/>
      <c r="E21" s="20"/>
      <c r="F21" s="54">
        <f t="shared" si="6"/>
        <v>0</v>
      </c>
      <c r="G21" s="39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52">
        <f t="shared" si="7"/>
        <v>0</v>
      </c>
    </row>
    <row r="22" spans="2:43" s="4" customFormat="1" ht="19.600000000000001" customHeight="1" x14ac:dyDescent="0.2">
      <c r="B22" s="65"/>
      <c r="C22" s="70"/>
      <c r="D22" s="67"/>
      <c r="E22" s="20"/>
      <c r="F22" s="54">
        <f t="shared" si="6"/>
        <v>0</v>
      </c>
      <c r="G22" s="39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52">
        <f t="shared" si="7"/>
        <v>0</v>
      </c>
    </row>
    <row r="23" spans="2:43" s="4" customFormat="1" ht="19.600000000000001" customHeight="1" x14ac:dyDescent="0.2">
      <c r="B23" s="65"/>
      <c r="C23" s="36" t="s">
        <v>23</v>
      </c>
      <c r="D23" s="20"/>
      <c r="E23" s="20"/>
      <c r="F23" s="54">
        <f t="shared" si="6"/>
        <v>0</v>
      </c>
      <c r="G23" s="39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52">
        <f t="shared" si="7"/>
        <v>0</v>
      </c>
    </row>
    <row r="24" spans="2:43" s="4" customFormat="1" ht="19.600000000000001" customHeight="1" x14ac:dyDescent="0.2">
      <c r="B24" s="65"/>
      <c r="C24" s="69" t="s">
        <v>24</v>
      </c>
      <c r="D24" s="66"/>
      <c r="E24" s="20"/>
      <c r="F24" s="54">
        <f t="shared" si="6"/>
        <v>0</v>
      </c>
      <c r="G24" s="39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52">
        <f t="shared" si="7"/>
        <v>0</v>
      </c>
    </row>
    <row r="25" spans="2:43" s="4" customFormat="1" ht="19.600000000000001" customHeight="1" x14ac:dyDescent="0.2">
      <c r="B25" s="65"/>
      <c r="C25" s="71"/>
      <c r="D25" s="68"/>
      <c r="E25" s="20"/>
      <c r="F25" s="54">
        <f t="shared" si="6"/>
        <v>0</v>
      </c>
      <c r="G25" s="39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52">
        <f t="shared" si="7"/>
        <v>0</v>
      </c>
    </row>
    <row r="26" spans="2:43" s="4" customFormat="1" ht="19.600000000000001" customHeight="1" x14ac:dyDescent="0.2">
      <c r="B26" s="65"/>
      <c r="C26" s="70"/>
      <c r="D26" s="67"/>
      <c r="E26" s="20"/>
      <c r="F26" s="54">
        <f t="shared" si="6"/>
        <v>0</v>
      </c>
      <c r="G26" s="3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52">
        <f t="shared" si="7"/>
        <v>0</v>
      </c>
    </row>
    <row r="27" spans="2:43" s="4" customFormat="1" ht="19.600000000000001" customHeight="1" x14ac:dyDescent="0.2">
      <c r="B27" s="65"/>
      <c r="C27" s="18" t="s">
        <v>25</v>
      </c>
      <c r="D27" s="20"/>
      <c r="E27" s="20"/>
      <c r="F27" s="54">
        <f t="shared" si="6"/>
        <v>0</v>
      </c>
      <c r="G27" s="3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52">
        <f t="shared" si="7"/>
        <v>0</v>
      </c>
    </row>
    <row r="28" spans="2:43" s="4" customFormat="1" ht="19.600000000000001" customHeight="1" x14ac:dyDescent="0.2">
      <c r="B28" s="59" t="s">
        <v>13</v>
      </c>
      <c r="C28" s="18" t="s">
        <v>26</v>
      </c>
      <c r="D28" s="20"/>
      <c r="E28" s="20"/>
      <c r="F28" s="54">
        <f t="shared" si="6"/>
        <v>0</v>
      </c>
      <c r="G28" s="3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52">
        <f t="shared" si="7"/>
        <v>0</v>
      </c>
    </row>
    <row r="29" spans="2:43" s="4" customFormat="1" ht="19.600000000000001" customHeight="1" x14ac:dyDescent="0.2">
      <c r="B29" s="60"/>
      <c r="C29" s="18" t="s">
        <v>27</v>
      </c>
      <c r="D29" s="20"/>
      <c r="E29" s="20"/>
      <c r="F29" s="54">
        <f t="shared" si="6"/>
        <v>0</v>
      </c>
      <c r="G29" s="39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52">
        <f t="shared" si="7"/>
        <v>0</v>
      </c>
    </row>
    <row r="30" spans="2:43" s="4" customFormat="1" ht="19.600000000000001" customHeight="1" x14ac:dyDescent="0.2">
      <c r="B30" s="60"/>
      <c r="C30" s="18" t="s">
        <v>28</v>
      </c>
      <c r="D30" s="20"/>
      <c r="E30" s="20"/>
      <c r="F30" s="54">
        <f t="shared" si="6"/>
        <v>0</v>
      </c>
      <c r="G30" s="3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2"/>
      <c r="AQ30" s="52">
        <f t="shared" si="7"/>
        <v>0</v>
      </c>
    </row>
    <row r="31" spans="2:43" s="4" customFormat="1" ht="19.600000000000001" customHeight="1" x14ac:dyDescent="0.2">
      <c r="B31" s="60"/>
      <c r="C31" s="18" t="s">
        <v>29</v>
      </c>
      <c r="D31" s="20"/>
      <c r="E31" s="20"/>
      <c r="F31" s="54">
        <f t="shared" si="6"/>
        <v>0</v>
      </c>
      <c r="G31" s="39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52">
        <f t="shared" si="7"/>
        <v>0</v>
      </c>
    </row>
    <row r="32" spans="2:43" s="4" customFormat="1" ht="19.600000000000001" customHeight="1" x14ac:dyDescent="0.2">
      <c r="B32" s="60"/>
      <c r="C32" s="18" t="s">
        <v>30</v>
      </c>
      <c r="D32" s="20"/>
      <c r="E32" s="20"/>
      <c r="F32" s="54">
        <f t="shared" si="6"/>
        <v>0</v>
      </c>
      <c r="G32" s="39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  <c r="AQ32" s="52">
        <f t="shared" si="7"/>
        <v>0</v>
      </c>
    </row>
    <row r="33" spans="2:43" s="4" customFormat="1" ht="19.600000000000001" customHeight="1" x14ac:dyDescent="0.2">
      <c r="B33" s="59" t="s">
        <v>14</v>
      </c>
      <c r="C33" s="18" t="s">
        <v>31</v>
      </c>
      <c r="D33" s="20"/>
      <c r="E33" s="20"/>
      <c r="F33" s="54">
        <f t="shared" si="6"/>
        <v>0</v>
      </c>
      <c r="G33" s="3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2"/>
      <c r="AQ33" s="52">
        <f t="shared" si="7"/>
        <v>0</v>
      </c>
    </row>
    <row r="34" spans="2:43" s="4" customFormat="1" ht="19.600000000000001" customHeight="1" x14ac:dyDescent="0.2">
      <c r="B34" s="60"/>
      <c r="C34" s="18" t="s">
        <v>32</v>
      </c>
      <c r="D34" s="20"/>
      <c r="E34" s="20"/>
      <c r="F34" s="54">
        <f t="shared" si="6"/>
        <v>0</v>
      </c>
      <c r="G34" s="3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52">
        <f t="shared" si="7"/>
        <v>0</v>
      </c>
    </row>
    <row r="35" spans="2:43" s="4" customFormat="1" ht="19.600000000000001" customHeight="1" x14ac:dyDescent="0.2">
      <c r="B35" s="60"/>
      <c r="C35" s="18" t="s">
        <v>33</v>
      </c>
      <c r="D35" s="20"/>
      <c r="E35" s="20"/>
      <c r="F35" s="54">
        <f t="shared" si="6"/>
        <v>0</v>
      </c>
      <c r="G35" s="3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2"/>
      <c r="AQ35" s="52">
        <f t="shared" si="7"/>
        <v>0</v>
      </c>
    </row>
    <row r="36" spans="2:43" s="4" customFormat="1" ht="19.600000000000001" customHeight="1" x14ac:dyDescent="0.2">
      <c r="B36" s="60"/>
      <c r="C36" s="18" t="s">
        <v>34</v>
      </c>
      <c r="D36" s="20"/>
      <c r="E36" s="20"/>
      <c r="F36" s="54">
        <f t="shared" si="6"/>
        <v>0</v>
      </c>
      <c r="G36" s="3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2"/>
      <c r="AQ36" s="52">
        <f t="shared" si="7"/>
        <v>0</v>
      </c>
    </row>
    <row r="37" spans="2:43" s="4" customFormat="1" ht="19.600000000000001" customHeight="1" x14ac:dyDescent="0.2">
      <c r="B37" s="60"/>
      <c r="C37" s="18" t="s">
        <v>33</v>
      </c>
      <c r="D37" s="20"/>
      <c r="E37" s="20"/>
      <c r="F37" s="54">
        <f t="shared" si="6"/>
        <v>0</v>
      </c>
      <c r="G37" s="39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2"/>
      <c r="AQ37" s="52">
        <f t="shared" si="7"/>
        <v>0</v>
      </c>
    </row>
    <row r="38" spans="2:43" s="4" customFormat="1" ht="19.600000000000001" customHeight="1" x14ac:dyDescent="0.2">
      <c r="B38" s="59" t="s">
        <v>15</v>
      </c>
      <c r="C38" s="18" t="s">
        <v>35</v>
      </c>
      <c r="D38" s="20"/>
      <c r="E38" s="20"/>
      <c r="F38" s="54">
        <f t="shared" si="6"/>
        <v>0</v>
      </c>
      <c r="G38" s="39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52">
        <f t="shared" si="7"/>
        <v>0</v>
      </c>
    </row>
    <row r="39" spans="2:43" s="4" customFormat="1" ht="19.600000000000001" customHeight="1" x14ac:dyDescent="0.2">
      <c r="B39" s="60"/>
      <c r="C39" s="18" t="s">
        <v>36</v>
      </c>
      <c r="D39" s="20"/>
      <c r="E39" s="20"/>
      <c r="F39" s="54">
        <f t="shared" si="6"/>
        <v>0</v>
      </c>
      <c r="G39" s="39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2"/>
      <c r="AQ39" s="52">
        <f t="shared" si="7"/>
        <v>0</v>
      </c>
    </row>
    <row r="40" spans="2:43" s="4" customFormat="1" ht="19.600000000000001" customHeight="1" x14ac:dyDescent="0.2">
      <c r="B40" s="60"/>
      <c r="C40" s="18" t="s">
        <v>37</v>
      </c>
      <c r="D40" s="20"/>
      <c r="E40" s="20"/>
      <c r="F40" s="54">
        <f t="shared" si="6"/>
        <v>0</v>
      </c>
      <c r="G40" s="39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  <c r="AQ40" s="52">
        <f t="shared" si="7"/>
        <v>0</v>
      </c>
    </row>
    <row r="41" spans="2:43" s="4" customFormat="1" ht="19.600000000000001" customHeight="1" x14ac:dyDescent="0.2">
      <c r="B41" s="60"/>
      <c r="C41" s="18" t="s">
        <v>38</v>
      </c>
      <c r="D41" s="20"/>
      <c r="E41" s="20"/>
      <c r="F41" s="54">
        <f t="shared" si="6"/>
        <v>0</v>
      </c>
      <c r="G41" s="3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2"/>
      <c r="AQ41" s="52">
        <f t="shared" si="7"/>
        <v>0</v>
      </c>
    </row>
    <row r="42" spans="2:43" s="4" customFormat="1" ht="19.600000000000001" customHeight="1" x14ac:dyDescent="0.2">
      <c r="B42" s="61"/>
      <c r="C42" s="18" t="s">
        <v>39</v>
      </c>
      <c r="D42" s="20"/>
      <c r="E42" s="20"/>
      <c r="F42" s="54">
        <f t="shared" si="6"/>
        <v>0</v>
      </c>
      <c r="G42" s="39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52">
        <f t="shared" si="7"/>
        <v>0</v>
      </c>
    </row>
    <row r="43" spans="2:43" ht="18.7" customHeight="1" x14ac:dyDescent="0.2">
      <c r="E43" s="45" t="s">
        <v>51</v>
      </c>
      <c r="F43" s="46">
        <f>SUM(F14:F42)</f>
        <v>15.5</v>
      </c>
      <c r="G43" s="47">
        <f t="shared" ref="G43:AQ43" si="8">SUM(G14:G42)</f>
        <v>0</v>
      </c>
      <c r="H43" s="48">
        <f t="shared" si="8"/>
        <v>2</v>
      </c>
      <c r="I43" s="48">
        <f t="shared" si="8"/>
        <v>3</v>
      </c>
      <c r="J43" s="48">
        <f t="shared" si="8"/>
        <v>3</v>
      </c>
      <c r="K43" s="48">
        <f t="shared" si="8"/>
        <v>1.5</v>
      </c>
      <c r="L43" s="48">
        <f t="shared" si="8"/>
        <v>2</v>
      </c>
      <c r="M43" s="48">
        <f t="shared" si="8"/>
        <v>4</v>
      </c>
      <c r="N43" s="48">
        <f t="shared" si="8"/>
        <v>0</v>
      </c>
      <c r="O43" s="48">
        <f t="shared" si="8"/>
        <v>0</v>
      </c>
      <c r="P43" s="48">
        <f t="shared" si="8"/>
        <v>0</v>
      </c>
      <c r="Q43" s="48">
        <f t="shared" si="8"/>
        <v>0</v>
      </c>
      <c r="R43" s="48">
        <f t="shared" si="8"/>
        <v>0</v>
      </c>
      <c r="S43" s="48">
        <f t="shared" si="8"/>
        <v>0</v>
      </c>
      <c r="T43" s="48">
        <f t="shared" si="8"/>
        <v>0</v>
      </c>
      <c r="U43" s="48">
        <f t="shared" si="8"/>
        <v>0</v>
      </c>
      <c r="V43" s="48">
        <f t="shared" si="8"/>
        <v>0</v>
      </c>
      <c r="W43" s="48">
        <f t="shared" si="8"/>
        <v>0</v>
      </c>
      <c r="X43" s="48">
        <f t="shared" si="8"/>
        <v>0</v>
      </c>
      <c r="Y43" s="48">
        <f t="shared" si="8"/>
        <v>0</v>
      </c>
      <c r="Z43" s="48">
        <f t="shared" si="8"/>
        <v>0</v>
      </c>
      <c r="AA43" s="48">
        <f t="shared" si="8"/>
        <v>0</v>
      </c>
      <c r="AB43" s="48">
        <f t="shared" si="8"/>
        <v>0</v>
      </c>
      <c r="AC43" s="48">
        <f t="shared" si="8"/>
        <v>0</v>
      </c>
      <c r="AD43" s="48">
        <f t="shared" si="8"/>
        <v>0</v>
      </c>
      <c r="AE43" s="48">
        <f t="shared" si="8"/>
        <v>0</v>
      </c>
      <c r="AF43" s="48">
        <f t="shared" si="8"/>
        <v>0</v>
      </c>
      <c r="AG43" s="48">
        <f t="shared" si="8"/>
        <v>0</v>
      </c>
      <c r="AH43" s="48">
        <f t="shared" si="8"/>
        <v>0</v>
      </c>
      <c r="AI43" s="48">
        <f t="shared" si="8"/>
        <v>0</v>
      </c>
      <c r="AJ43" s="48">
        <f t="shared" si="8"/>
        <v>0</v>
      </c>
      <c r="AK43" s="48">
        <f t="shared" si="8"/>
        <v>0</v>
      </c>
      <c r="AL43" s="48">
        <f t="shared" si="8"/>
        <v>0</v>
      </c>
      <c r="AM43" s="48">
        <f t="shared" si="8"/>
        <v>0</v>
      </c>
      <c r="AN43" s="48">
        <f t="shared" si="8"/>
        <v>0</v>
      </c>
      <c r="AO43" s="48">
        <f t="shared" si="8"/>
        <v>0</v>
      </c>
      <c r="AP43" s="49">
        <f t="shared" si="8"/>
        <v>0</v>
      </c>
      <c r="AQ43" s="50">
        <f t="shared" si="8"/>
        <v>15.5</v>
      </c>
    </row>
  </sheetData>
  <sheetProtection algorithmName="SHA-512" hashValue="4183ftHrS4kskB2X6oJt7aFJPawjf1gzSamaNhuPbhkAgJivNAzc7IZFy8I4k5a8eGS4aSWEE11cffxXy6sksw==" saltValue="AdYeY2g6vQdc7rjiYW8RZw==" spinCount="100000" sheet="1" formatCells="0" insertColumns="0" insertRows="0" deleteColumns="0" deleteRows="0"/>
  <mergeCells count="15">
    <mergeCell ref="B12:D12"/>
    <mergeCell ref="D17:D18"/>
    <mergeCell ref="D19:D20"/>
    <mergeCell ref="D21:D22"/>
    <mergeCell ref="D24:D26"/>
    <mergeCell ref="B28:B32"/>
    <mergeCell ref="C17:C18"/>
    <mergeCell ref="C19:C20"/>
    <mergeCell ref="C21:C22"/>
    <mergeCell ref="C24:C26"/>
    <mergeCell ref="B33:B37"/>
    <mergeCell ref="B38:B42"/>
    <mergeCell ref="B13:C13"/>
    <mergeCell ref="B14:B18"/>
    <mergeCell ref="B19:B27"/>
  </mergeCells>
  <dataValidations count="1">
    <dataValidation type="date" allowBlank="1" showInputMessage="1" showErrorMessage="1" sqref="C6 E6:F6 D7:F7" xr:uid="{00D19237-F6F4-45F3-AF88-11C634F1F8DD}">
      <formula1>1</formula1>
      <formula2>511342</formula2>
    </dataValidation>
  </dataValidations>
  <hyperlinks>
    <hyperlink ref="B12" r:id="rId1" xr:uid="{AEC65907-AFB2-4B98-A370-AD8B4D83C08A}"/>
  </hyperlink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3099-B5CB-4089-9AE9-D47736299CFF}">
  <sheetPr>
    <pageSetUpPr fitToPage="1"/>
  </sheetPr>
  <dimension ref="A1:AQ42"/>
  <sheetViews>
    <sheetView showGridLines="0" zoomScale="110" zoomScaleNormal="110" workbookViewId="0">
      <selection activeCell="C6" sqref="C6"/>
    </sheetView>
  </sheetViews>
  <sheetFormatPr baseColWidth="10" defaultColWidth="11.375" defaultRowHeight="12.5" x14ac:dyDescent="0.2"/>
  <cols>
    <col min="1" max="1" width="2.75" style="1" customWidth="1"/>
    <col min="2" max="2" width="25.625" style="1" customWidth="1"/>
    <col min="3" max="3" width="23.25" style="1" customWidth="1"/>
    <col min="4" max="4" width="24.875" style="1" customWidth="1"/>
    <col min="5" max="5" width="30.875" style="1" customWidth="1"/>
    <col min="6" max="6" width="11" style="19" customWidth="1"/>
    <col min="7" max="42" width="4.125" style="1" customWidth="1"/>
    <col min="43" max="43" width="8.375" style="1" customWidth="1"/>
    <col min="44" max="16384" width="11.375" style="1"/>
  </cols>
  <sheetData>
    <row r="1" spans="1:43" ht="25.65" x14ac:dyDescent="0.2">
      <c r="A1" s="82" t="s">
        <v>53</v>
      </c>
      <c r="B1" s="83"/>
      <c r="C1" s="83"/>
      <c r="D1" s="83"/>
      <c r="E1" s="83"/>
      <c r="F1" s="84"/>
    </row>
    <row r="2" spans="1:43" ht="9.6999999999999993" customHeight="1" x14ac:dyDescent="0.2">
      <c r="A2" s="83"/>
      <c r="B2" s="83"/>
      <c r="C2" s="83"/>
      <c r="D2" s="83"/>
      <c r="E2" s="83"/>
      <c r="F2" s="84"/>
    </row>
    <row r="3" spans="1:43" ht="9.6999999999999993" customHeight="1" x14ac:dyDescent="0.2">
      <c r="A3" s="83"/>
      <c r="B3" s="83"/>
      <c r="C3" s="83"/>
      <c r="D3" s="83"/>
      <c r="E3" s="83"/>
      <c r="F3" s="84"/>
    </row>
    <row r="4" spans="1:43" ht="17.350000000000001" customHeight="1" x14ac:dyDescent="0.2">
      <c r="A4" s="83"/>
      <c r="B4" s="101"/>
      <c r="C4" s="86"/>
      <c r="D4" s="83"/>
      <c r="E4" s="86"/>
      <c r="F4" s="8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3" ht="4.5" customHeight="1" thickBot="1" x14ac:dyDescent="0.25">
      <c r="A5" s="83"/>
      <c r="B5" s="102"/>
      <c r="C5" s="88"/>
      <c r="D5" s="83"/>
      <c r="E5" s="88"/>
      <c r="F5" s="90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43" ht="30.5" customHeight="1" thickBot="1" x14ac:dyDescent="0.25">
      <c r="A6" s="83"/>
      <c r="B6" s="91" t="s">
        <v>85</v>
      </c>
      <c r="C6" s="80">
        <v>45181</v>
      </c>
      <c r="D6" s="83"/>
      <c r="E6" s="92"/>
      <c r="F6" s="93"/>
      <c r="G6" s="6" t="s">
        <v>52</v>
      </c>
      <c r="H6" s="6"/>
      <c r="I6" s="6"/>
      <c r="J6" s="6"/>
      <c r="K6" s="5"/>
      <c r="L6" s="6"/>
      <c r="M6" s="6"/>
      <c r="N6" s="6"/>
      <c r="O6" s="6"/>
      <c r="P6" s="5"/>
      <c r="Q6" s="6"/>
      <c r="R6" s="3"/>
      <c r="S6" s="3"/>
      <c r="T6" s="2"/>
      <c r="U6" s="3"/>
      <c r="V6" s="3"/>
      <c r="W6" s="3"/>
      <c r="X6" s="3"/>
      <c r="Y6" s="2"/>
      <c r="Z6" s="3"/>
      <c r="AA6" s="3"/>
      <c r="AB6" s="3"/>
      <c r="AC6" s="2"/>
      <c r="AD6" s="3"/>
      <c r="AE6" s="3"/>
      <c r="AF6" s="3"/>
      <c r="AG6" s="3"/>
      <c r="AH6" s="2"/>
      <c r="AI6" s="3"/>
      <c r="AJ6" s="3"/>
      <c r="AK6" s="3"/>
      <c r="AL6" s="2"/>
      <c r="AM6" s="3"/>
      <c r="AN6" s="3"/>
      <c r="AO6" s="3"/>
      <c r="AP6" s="3"/>
    </row>
    <row r="7" spans="1:43" s="7" customFormat="1" ht="60.1" hidden="1" customHeight="1" x14ac:dyDescent="0.2">
      <c r="A7" s="94"/>
      <c r="B7" s="94"/>
      <c r="C7" s="95"/>
      <c r="D7" s="96"/>
      <c r="E7" s="96"/>
      <c r="F7" s="97"/>
      <c r="G7" s="9">
        <f>C6</f>
        <v>45181</v>
      </c>
      <c r="H7" s="9">
        <f>G7+7</f>
        <v>45188</v>
      </c>
      <c r="I7" s="9">
        <f t="shared" ref="I7:AP7" si="0">H7+7</f>
        <v>45195</v>
      </c>
      <c r="J7" s="9">
        <f t="shared" si="0"/>
        <v>45202</v>
      </c>
      <c r="K7" s="9">
        <f t="shared" si="0"/>
        <v>45209</v>
      </c>
      <c r="L7" s="9">
        <f t="shared" si="0"/>
        <v>45216</v>
      </c>
      <c r="M7" s="9">
        <f t="shared" si="0"/>
        <v>45223</v>
      </c>
      <c r="N7" s="9">
        <f t="shared" si="0"/>
        <v>45230</v>
      </c>
      <c r="O7" s="9">
        <f t="shared" si="0"/>
        <v>45237</v>
      </c>
      <c r="P7" s="9">
        <f t="shared" si="0"/>
        <v>45244</v>
      </c>
      <c r="Q7" s="9">
        <f t="shared" si="0"/>
        <v>45251</v>
      </c>
      <c r="R7" s="9">
        <f t="shared" si="0"/>
        <v>45258</v>
      </c>
      <c r="S7" s="9">
        <f t="shared" si="0"/>
        <v>45265</v>
      </c>
      <c r="T7" s="9">
        <f t="shared" si="0"/>
        <v>45272</v>
      </c>
      <c r="U7" s="9">
        <f t="shared" si="0"/>
        <v>45279</v>
      </c>
      <c r="V7" s="9">
        <f t="shared" si="0"/>
        <v>45286</v>
      </c>
      <c r="W7" s="9">
        <f t="shared" si="0"/>
        <v>45293</v>
      </c>
      <c r="X7" s="9">
        <f t="shared" si="0"/>
        <v>45300</v>
      </c>
      <c r="Y7" s="9">
        <f t="shared" si="0"/>
        <v>45307</v>
      </c>
      <c r="Z7" s="9">
        <f t="shared" si="0"/>
        <v>45314</v>
      </c>
      <c r="AA7" s="9">
        <f t="shared" si="0"/>
        <v>45321</v>
      </c>
      <c r="AB7" s="9">
        <f t="shared" si="0"/>
        <v>45328</v>
      </c>
      <c r="AC7" s="9">
        <f t="shared" si="0"/>
        <v>45335</v>
      </c>
      <c r="AD7" s="9">
        <f t="shared" si="0"/>
        <v>45342</v>
      </c>
      <c r="AE7" s="9">
        <f t="shared" si="0"/>
        <v>45349</v>
      </c>
      <c r="AF7" s="9">
        <f t="shared" si="0"/>
        <v>45356</v>
      </c>
      <c r="AG7" s="9">
        <f t="shared" si="0"/>
        <v>45363</v>
      </c>
      <c r="AH7" s="9">
        <f t="shared" si="0"/>
        <v>45370</v>
      </c>
      <c r="AI7" s="9">
        <f t="shared" si="0"/>
        <v>45377</v>
      </c>
      <c r="AJ7" s="9">
        <f t="shared" si="0"/>
        <v>45384</v>
      </c>
      <c r="AK7" s="9">
        <f t="shared" si="0"/>
        <v>45391</v>
      </c>
      <c r="AL7" s="9">
        <f t="shared" si="0"/>
        <v>45398</v>
      </c>
      <c r="AM7" s="9">
        <f t="shared" si="0"/>
        <v>45405</v>
      </c>
      <c r="AN7" s="9">
        <f t="shared" si="0"/>
        <v>45412</v>
      </c>
      <c r="AO7" s="9">
        <f t="shared" si="0"/>
        <v>45419</v>
      </c>
      <c r="AP7" s="9">
        <f t="shared" si="0"/>
        <v>45426</v>
      </c>
    </row>
    <row r="8" spans="1:43" s="7" customFormat="1" ht="22.5" hidden="1" customHeight="1" x14ac:dyDescent="0.2">
      <c r="A8" s="94"/>
      <c r="B8" s="94"/>
      <c r="C8" s="94"/>
      <c r="D8" s="94"/>
      <c r="E8" s="94"/>
      <c r="F8" s="98"/>
      <c r="G8" s="8">
        <f>_xlfn.ISOWEEKNUM(G7)</f>
        <v>37</v>
      </c>
      <c r="H8" s="8">
        <f t="shared" ref="H8:AP8" si="1">_xlfn.ISOWEEKNUM(H7)</f>
        <v>38</v>
      </c>
      <c r="I8" s="8">
        <f t="shared" si="1"/>
        <v>39</v>
      </c>
      <c r="J8" s="8">
        <f t="shared" si="1"/>
        <v>40</v>
      </c>
      <c r="K8" s="8">
        <f t="shared" si="1"/>
        <v>41</v>
      </c>
      <c r="L8" s="8">
        <f t="shared" si="1"/>
        <v>42</v>
      </c>
      <c r="M8" s="8">
        <f t="shared" si="1"/>
        <v>43</v>
      </c>
      <c r="N8" s="8">
        <f t="shared" si="1"/>
        <v>44</v>
      </c>
      <c r="O8" s="8">
        <f t="shared" si="1"/>
        <v>45</v>
      </c>
      <c r="P8" s="8">
        <f t="shared" si="1"/>
        <v>46</v>
      </c>
      <c r="Q8" s="8">
        <f t="shared" si="1"/>
        <v>47</v>
      </c>
      <c r="R8" s="8">
        <f t="shared" si="1"/>
        <v>48</v>
      </c>
      <c r="S8" s="8">
        <f t="shared" si="1"/>
        <v>49</v>
      </c>
      <c r="T8" s="8">
        <f t="shared" si="1"/>
        <v>50</v>
      </c>
      <c r="U8" s="8">
        <f t="shared" si="1"/>
        <v>51</v>
      </c>
      <c r="V8" s="8">
        <f t="shared" si="1"/>
        <v>52</v>
      </c>
      <c r="W8" s="8">
        <f t="shared" si="1"/>
        <v>1</v>
      </c>
      <c r="X8" s="8">
        <f t="shared" si="1"/>
        <v>2</v>
      </c>
      <c r="Y8" s="8">
        <f t="shared" si="1"/>
        <v>3</v>
      </c>
      <c r="Z8" s="8">
        <f t="shared" si="1"/>
        <v>4</v>
      </c>
      <c r="AA8" s="8">
        <f t="shared" si="1"/>
        <v>5</v>
      </c>
      <c r="AB8" s="8">
        <f t="shared" si="1"/>
        <v>6</v>
      </c>
      <c r="AC8" s="8">
        <f t="shared" si="1"/>
        <v>7</v>
      </c>
      <c r="AD8" s="8">
        <f t="shared" si="1"/>
        <v>8</v>
      </c>
      <c r="AE8" s="8">
        <f t="shared" si="1"/>
        <v>9</v>
      </c>
      <c r="AF8" s="8">
        <f t="shared" si="1"/>
        <v>10</v>
      </c>
      <c r="AG8" s="8">
        <f t="shared" si="1"/>
        <v>11</v>
      </c>
      <c r="AH8" s="8">
        <f t="shared" si="1"/>
        <v>12</v>
      </c>
      <c r="AI8" s="8">
        <f t="shared" si="1"/>
        <v>13</v>
      </c>
      <c r="AJ8" s="8">
        <f t="shared" si="1"/>
        <v>14</v>
      </c>
      <c r="AK8" s="8">
        <f t="shared" si="1"/>
        <v>15</v>
      </c>
      <c r="AL8" s="8">
        <f t="shared" si="1"/>
        <v>16</v>
      </c>
      <c r="AM8" s="8">
        <f t="shared" si="1"/>
        <v>17</v>
      </c>
      <c r="AN8" s="8">
        <f t="shared" si="1"/>
        <v>18</v>
      </c>
      <c r="AO8" s="8">
        <f t="shared" si="1"/>
        <v>19</v>
      </c>
      <c r="AP8" s="8">
        <f t="shared" si="1"/>
        <v>20</v>
      </c>
    </row>
    <row r="9" spans="1:43" s="7" customFormat="1" ht="6.75" customHeight="1" x14ac:dyDescent="0.2">
      <c r="A9" s="94"/>
      <c r="B9" s="94"/>
      <c r="C9" s="94"/>
      <c r="D9" s="94"/>
      <c r="E9" s="94"/>
      <c r="F9" s="9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3" ht="38.950000000000003" customHeight="1" x14ac:dyDescent="0.2">
      <c r="A10" s="83"/>
      <c r="B10" s="83"/>
      <c r="C10" s="83"/>
      <c r="D10" s="83"/>
      <c r="E10" s="83"/>
      <c r="F10" s="84"/>
      <c r="G10" s="21">
        <f>YEAR(G7)</f>
        <v>2023</v>
      </c>
      <c r="H10" s="22" t="str">
        <f>IF(YEAR(H7)=YEAR(G7),"",YEAR(H7))</f>
        <v/>
      </c>
      <c r="I10" s="22" t="str">
        <f t="shared" ref="I10:AP10" si="2">IF(YEAR(I7)=YEAR(H7),"",YEAR(I7))</f>
        <v/>
      </c>
      <c r="J10" s="22" t="str">
        <f t="shared" si="2"/>
        <v/>
      </c>
      <c r="K10" s="22" t="str">
        <f t="shared" si="2"/>
        <v/>
      </c>
      <c r="L10" s="22" t="str">
        <f t="shared" si="2"/>
        <v/>
      </c>
      <c r="M10" s="22" t="str">
        <f t="shared" si="2"/>
        <v/>
      </c>
      <c r="N10" s="22" t="str">
        <f t="shared" si="2"/>
        <v/>
      </c>
      <c r="O10" s="22" t="str">
        <f t="shared" si="2"/>
        <v/>
      </c>
      <c r="P10" s="22" t="str">
        <f t="shared" si="2"/>
        <v/>
      </c>
      <c r="Q10" s="22" t="str">
        <f t="shared" si="2"/>
        <v/>
      </c>
      <c r="R10" s="22" t="str">
        <f t="shared" si="2"/>
        <v/>
      </c>
      <c r="S10" s="22" t="str">
        <f t="shared" si="2"/>
        <v/>
      </c>
      <c r="T10" s="22" t="str">
        <f t="shared" si="2"/>
        <v/>
      </c>
      <c r="U10" s="22" t="str">
        <f t="shared" si="2"/>
        <v/>
      </c>
      <c r="V10" s="22" t="str">
        <f t="shared" si="2"/>
        <v/>
      </c>
      <c r="W10" s="22">
        <f t="shared" si="2"/>
        <v>2024</v>
      </c>
      <c r="X10" s="22" t="str">
        <f t="shared" si="2"/>
        <v/>
      </c>
      <c r="Y10" s="22" t="str">
        <f t="shared" si="2"/>
        <v/>
      </c>
      <c r="Z10" s="22" t="str">
        <f t="shared" si="2"/>
        <v/>
      </c>
      <c r="AA10" s="22" t="str">
        <f t="shared" si="2"/>
        <v/>
      </c>
      <c r="AB10" s="22" t="str">
        <f t="shared" si="2"/>
        <v/>
      </c>
      <c r="AC10" s="22" t="str">
        <f t="shared" si="2"/>
        <v/>
      </c>
      <c r="AD10" s="22" t="str">
        <f t="shared" si="2"/>
        <v/>
      </c>
      <c r="AE10" s="22" t="str">
        <f t="shared" si="2"/>
        <v/>
      </c>
      <c r="AF10" s="22" t="str">
        <f t="shared" si="2"/>
        <v/>
      </c>
      <c r="AG10" s="22" t="str">
        <f t="shared" si="2"/>
        <v/>
      </c>
      <c r="AH10" s="22" t="str">
        <f t="shared" si="2"/>
        <v/>
      </c>
      <c r="AI10" s="22" t="str">
        <f t="shared" si="2"/>
        <v/>
      </c>
      <c r="AJ10" s="22" t="str">
        <f t="shared" si="2"/>
        <v/>
      </c>
      <c r="AK10" s="22" t="str">
        <f t="shared" si="2"/>
        <v/>
      </c>
      <c r="AL10" s="22" t="str">
        <f t="shared" si="2"/>
        <v/>
      </c>
      <c r="AM10" s="22" t="str">
        <f t="shared" si="2"/>
        <v/>
      </c>
      <c r="AN10" s="22" t="str">
        <f t="shared" si="2"/>
        <v/>
      </c>
      <c r="AO10" s="22" t="str">
        <f t="shared" si="2"/>
        <v/>
      </c>
      <c r="AP10" s="23" t="str">
        <f t="shared" si="2"/>
        <v/>
      </c>
    </row>
    <row r="11" spans="1:43" ht="38.950000000000003" customHeight="1" x14ac:dyDescent="0.2">
      <c r="A11" s="83"/>
      <c r="B11" s="99" t="s">
        <v>87</v>
      </c>
      <c r="C11" s="83"/>
      <c r="D11" s="83"/>
      <c r="E11" s="83"/>
      <c r="F11" s="84"/>
      <c r="G11" s="24" t="str">
        <f>TEXT(G7,"mmm")</f>
        <v>sept</v>
      </c>
      <c r="H11" s="25" t="str">
        <f>IF(TEXT(G7,"mmm")=TEXT(H7,"mmm"),"",TEXT(H7,"mmm"))</f>
        <v/>
      </c>
      <c r="I11" s="25" t="str">
        <f t="shared" ref="I11:AP11" si="3">IF(TEXT(H7,"mmm")=TEXT(I7,"mmm"),"",TEXT(I7,"mmm"))</f>
        <v/>
      </c>
      <c r="J11" s="25" t="str">
        <f t="shared" si="3"/>
        <v>oct</v>
      </c>
      <c r="K11" s="25" t="str">
        <f t="shared" si="3"/>
        <v/>
      </c>
      <c r="L11" s="25" t="str">
        <f t="shared" si="3"/>
        <v/>
      </c>
      <c r="M11" s="25" t="str">
        <f t="shared" si="3"/>
        <v/>
      </c>
      <c r="N11" s="25" t="str">
        <f t="shared" si="3"/>
        <v/>
      </c>
      <c r="O11" s="25" t="str">
        <f t="shared" si="3"/>
        <v>nov</v>
      </c>
      <c r="P11" s="25" t="str">
        <f t="shared" si="3"/>
        <v/>
      </c>
      <c r="Q11" s="25" t="str">
        <f t="shared" si="3"/>
        <v/>
      </c>
      <c r="R11" s="25" t="str">
        <f t="shared" si="3"/>
        <v/>
      </c>
      <c r="S11" s="25" t="str">
        <f t="shared" si="3"/>
        <v>déc</v>
      </c>
      <c r="T11" s="25" t="str">
        <f t="shared" si="3"/>
        <v/>
      </c>
      <c r="U11" s="25" t="str">
        <f t="shared" si="3"/>
        <v/>
      </c>
      <c r="V11" s="25" t="str">
        <f t="shared" si="3"/>
        <v/>
      </c>
      <c r="W11" s="25" t="str">
        <f t="shared" si="3"/>
        <v>janv</v>
      </c>
      <c r="X11" s="25" t="str">
        <f t="shared" si="3"/>
        <v/>
      </c>
      <c r="Y11" s="25" t="str">
        <f t="shared" si="3"/>
        <v/>
      </c>
      <c r="Z11" s="25" t="str">
        <f t="shared" si="3"/>
        <v/>
      </c>
      <c r="AA11" s="25" t="str">
        <f t="shared" si="3"/>
        <v/>
      </c>
      <c r="AB11" s="25" t="str">
        <f t="shared" si="3"/>
        <v>févr</v>
      </c>
      <c r="AC11" s="25" t="str">
        <f t="shared" si="3"/>
        <v/>
      </c>
      <c r="AD11" s="25" t="str">
        <f t="shared" si="3"/>
        <v/>
      </c>
      <c r="AE11" s="25" t="str">
        <f t="shared" si="3"/>
        <v/>
      </c>
      <c r="AF11" s="25" t="str">
        <f t="shared" si="3"/>
        <v>mars</v>
      </c>
      <c r="AG11" s="25" t="str">
        <f t="shared" si="3"/>
        <v/>
      </c>
      <c r="AH11" s="25" t="str">
        <f t="shared" si="3"/>
        <v/>
      </c>
      <c r="AI11" s="25" t="str">
        <f t="shared" si="3"/>
        <v/>
      </c>
      <c r="AJ11" s="25" t="str">
        <f t="shared" si="3"/>
        <v>avr</v>
      </c>
      <c r="AK11" s="25" t="str">
        <f t="shared" si="3"/>
        <v/>
      </c>
      <c r="AL11" s="25" t="str">
        <f t="shared" si="3"/>
        <v/>
      </c>
      <c r="AM11" s="25" t="str">
        <f t="shared" si="3"/>
        <v/>
      </c>
      <c r="AN11" s="25" t="str">
        <f t="shared" si="3"/>
        <v/>
      </c>
      <c r="AO11" s="25" t="str">
        <f t="shared" si="3"/>
        <v>mai</v>
      </c>
      <c r="AP11" s="26" t="str">
        <f t="shared" si="3"/>
        <v/>
      </c>
    </row>
    <row r="12" spans="1:43" ht="51.75" customHeight="1" x14ac:dyDescent="0.2">
      <c r="A12" s="83"/>
      <c r="B12" s="100" t="s">
        <v>9</v>
      </c>
      <c r="C12" s="100"/>
      <c r="D12" s="100"/>
      <c r="E12" s="83"/>
      <c r="F12" s="84"/>
      <c r="G12" s="31">
        <f>G7</f>
        <v>45181</v>
      </c>
      <c r="H12" s="32">
        <f t="shared" ref="H12:AP12" si="4">H7</f>
        <v>45188</v>
      </c>
      <c r="I12" s="32">
        <f t="shared" si="4"/>
        <v>45195</v>
      </c>
      <c r="J12" s="32">
        <f t="shared" si="4"/>
        <v>45202</v>
      </c>
      <c r="K12" s="32">
        <f t="shared" si="4"/>
        <v>45209</v>
      </c>
      <c r="L12" s="32">
        <f t="shared" si="4"/>
        <v>45216</v>
      </c>
      <c r="M12" s="32">
        <f t="shared" si="4"/>
        <v>45223</v>
      </c>
      <c r="N12" s="32">
        <f t="shared" si="4"/>
        <v>45230</v>
      </c>
      <c r="O12" s="32">
        <f t="shared" si="4"/>
        <v>45237</v>
      </c>
      <c r="P12" s="32">
        <f t="shared" si="4"/>
        <v>45244</v>
      </c>
      <c r="Q12" s="32">
        <f t="shared" si="4"/>
        <v>45251</v>
      </c>
      <c r="R12" s="32">
        <f t="shared" si="4"/>
        <v>45258</v>
      </c>
      <c r="S12" s="32">
        <f t="shared" si="4"/>
        <v>45265</v>
      </c>
      <c r="T12" s="32">
        <f t="shared" si="4"/>
        <v>45272</v>
      </c>
      <c r="U12" s="32">
        <f t="shared" si="4"/>
        <v>45279</v>
      </c>
      <c r="V12" s="32">
        <f t="shared" si="4"/>
        <v>45286</v>
      </c>
      <c r="W12" s="32">
        <f t="shared" si="4"/>
        <v>45293</v>
      </c>
      <c r="X12" s="32">
        <f t="shared" si="4"/>
        <v>45300</v>
      </c>
      <c r="Y12" s="32">
        <f t="shared" si="4"/>
        <v>45307</v>
      </c>
      <c r="Z12" s="32">
        <f t="shared" si="4"/>
        <v>45314</v>
      </c>
      <c r="AA12" s="32">
        <f t="shared" si="4"/>
        <v>45321</v>
      </c>
      <c r="AB12" s="32">
        <f t="shared" si="4"/>
        <v>45328</v>
      </c>
      <c r="AC12" s="32">
        <f t="shared" si="4"/>
        <v>45335</v>
      </c>
      <c r="AD12" s="32">
        <f t="shared" si="4"/>
        <v>45342</v>
      </c>
      <c r="AE12" s="32">
        <f t="shared" si="4"/>
        <v>45349</v>
      </c>
      <c r="AF12" s="32">
        <f t="shared" si="4"/>
        <v>45356</v>
      </c>
      <c r="AG12" s="32">
        <f t="shared" si="4"/>
        <v>45363</v>
      </c>
      <c r="AH12" s="32">
        <f t="shared" si="4"/>
        <v>45370</v>
      </c>
      <c r="AI12" s="32">
        <f t="shared" si="4"/>
        <v>45377</v>
      </c>
      <c r="AJ12" s="32">
        <f t="shared" si="4"/>
        <v>45384</v>
      </c>
      <c r="AK12" s="32">
        <f t="shared" si="4"/>
        <v>45391</v>
      </c>
      <c r="AL12" s="32">
        <f t="shared" si="4"/>
        <v>45398</v>
      </c>
      <c r="AM12" s="32">
        <f t="shared" si="4"/>
        <v>45405</v>
      </c>
      <c r="AN12" s="32">
        <f t="shared" si="4"/>
        <v>45412</v>
      </c>
      <c r="AO12" s="32">
        <f t="shared" si="4"/>
        <v>45419</v>
      </c>
      <c r="AP12" s="33">
        <f t="shared" si="4"/>
        <v>45426</v>
      </c>
    </row>
    <row r="13" spans="1:43" ht="49.5" customHeight="1" x14ac:dyDescent="0.2">
      <c r="B13" s="62" t="s">
        <v>54</v>
      </c>
      <c r="C13" s="63"/>
      <c r="D13" s="27" t="s">
        <v>20</v>
      </c>
      <c r="E13" s="27" t="s">
        <v>49</v>
      </c>
      <c r="F13" s="53" t="s">
        <v>40</v>
      </c>
      <c r="G13" s="28" t="str">
        <f>"Sem. "&amp;G8</f>
        <v>Sem. 37</v>
      </c>
      <c r="H13" s="29" t="str">
        <f t="shared" ref="H13:AP13" si="5">"Sem. "&amp;H8</f>
        <v>Sem. 38</v>
      </c>
      <c r="I13" s="29" t="str">
        <f t="shared" si="5"/>
        <v>Sem. 39</v>
      </c>
      <c r="J13" s="29" t="str">
        <f t="shared" si="5"/>
        <v>Sem. 40</v>
      </c>
      <c r="K13" s="29" t="str">
        <f t="shared" si="5"/>
        <v>Sem. 41</v>
      </c>
      <c r="L13" s="29" t="str">
        <f t="shared" si="5"/>
        <v>Sem. 42</v>
      </c>
      <c r="M13" s="29" t="str">
        <f t="shared" si="5"/>
        <v>Sem. 43</v>
      </c>
      <c r="N13" s="29" t="str">
        <f t="shared" si="5"/>
        <v>Sem. 44</v>
      </c>
      <c r="O13" s="29" t="str">
        <f t="shared" si="5"/>
        <v>Sem. 45</v>
      </c>
      <c r="P13" s="29" t="str">
        <f t="shared" si="5"/>
        <v>Sem. 46</v>
      </c>
      <c r="Q13" s="29" t="str">
        <f t="shared" si="5"/>
        <v>Sem. 47</v>
      </c>
      <c r="R13" s="29" t="str">
        <f t="shared" si="5"/>
        <v>Sem. 48</v>
      </c>
      <c r="S13" s="29" t="str">
        <f t="shared" si="5"/>
        <v>Sem. 49</v>
      </c>
      <c r="T13" s="29" t="str">
        <f t="shared" si="5"/>
        <v>Sem. 50</v>
      </c>
      <c r="U13" s="29" t="str">
        <f t="shared" si="5"/>
        <v>Sem. 51</v>
      </c>
      <c r="V13" s="29" t="str">
        <f t="shared" si="5"/>
        <v>Sem. 52</v>
      </c>
      <c r="W13" s="29" t="str">
        <f t="shared" si="5"/>
        <v>Sem. 1</v>
      </c>
      <c r="X13" s="29" t="str">
        <f t="shared" si="5"/>
        <v>Sem. 2</v>
      </c>
      <c r="Y13" s="29" t="str">
        <f t="shared" si="5"/>
        <v>Sem. 3</v>
      </c>
      <c r="Z13" s="29" t="str">
        <f t="shared" si="5"/>
        <v>Sem. 4</v>
      </c>
      <c r="AA13" s="29" t="str">
        <f t="shared" si="5"/>
        <v>Sem. 5</v>
      </c>
      <c r="AB13" s="29" t="str">
        <f t="shared" si="5"/>
        <v>Sem. 6</v>
      </c>
      <c r="AC13" s="29" t="str">
        <f t="shared" si="5"/>
        <v>Sem. 7</v>
      </c>
      <c r="AD13" s="29" t="str">
        <f t="shared" si="5"/>
        <v>Sem. 8</v>
      </c>
      <c r="AE13" s="29" t="str">
        <f t="shared" si="5"/>
        <v>Sem. 9</v>
      </c>
      <c r="AF13" s="29" t="str">
        <f t="shared" si="5"/>
        <v>Sem. 10</v>
      </c>
      <c r="AG13" s="29" t="str">
        <f t="shared" si="5"/>
        <v>Sem. 11</v>
      </c>
      <c r="AH13" s="29" t="str">
        <f t="shared" si="5"/>
        <v>Sem. 12</v>
      </c>
      <c r="AI13" s="29" t="str">
        <f t="shared" si="5"/>
        <v>Sem. 13</v>
      </c>
      <c r="AJ13" s="29" t="str">
        <f t="shared" si="5"/>
        <v>Sem. 14</v>
      </c>
      <c r="AK13" s="29" t="str">
        <f t="shared" si="5"/>
        <v>Sem. 15</v>
      </c>
      <c r="AL13" s="29" t="str">
        <f t="shared" si="5"/>
        <v>Sem. 16</v>
      </c>
      <c r="AM13" s="29" t="str">
        <f t="shared" si="5"/>
        <v>Sem. 17</v>
      </c>
      <c r="AN13" s="29" t="str">
        <f t="shared" si="5"/>
        <v>Sem. 18</v>
      </c>
      <c r="AO13" s="29" t="str">
        <f t="shared" si="5"/>
        <v>Sem. 19</v>
      </c>
      <c r="AP13" s="30" t="str">
        <f t="shared" si="5"/>
        <v>Sem. 20</v>
      </c>
      <c r="AQ13" s="51" t="s">
        <v>50</v>
      </c>
    </row>
    <row r="14" spans="1:43" s="4" customFormat="1" ht="19.600000000000001" customHeight="1" x14ac:dyDescent="0.2">
      <c r="B14" s="64" t="s">
        <v>55</v>
      </c>
      <c r="C14" s="72" t="s">
        <v>56</v>
      </c>
      <c r="D14" s="66" t="s">
        <v>61</v>
      </c>
      <c r="E14" s="20" t="s">
        <v>62</v>
      </c>
      <c r="F14" s="54">
        <f>SUM(G14:AP14)</f>
        <v>11</v>
      </c>
      <c r="G14" s="39"/>
      <c r="H14" s="40">
        <v>4</v>
      </c>
      <c r="I14" s="40">
        <v>3</v>
      </c>
      <c r="J14" s="40">
        <v>3</v>
      </c>
      <c r="K14" s="40">
        <v>1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52">
        <f>SUM(G14:AP14)</f>
        <v>11</v>
      </c>
    </row>
    <row r="15" spans="1:43" s="4" customFormat="1" ht="19.600000000000001" customHeight="1" x14ac:dyDescent="0.2">
      <c r="B15" s="65"/>
      <c r="C15" s="73"/>
      <c r="D15" s="68"/>
      <c r="E15" s="20" t="s">
        <v>63</v>
      </c>
      <c r="F15" s="54">
        <f t="shared" ref="F15:F41" si="6">SUM(G15:AP15)</f>
        <v>2.5</v>
      </c>
      <c r="G15" s="39"/>
      <c r="H15" s="41"/>
      <c r="I15" s="41"/>
      <c r="J15" s="43">
        <v>1</v>
      </c>
      <c r="K15" s="43">
        <v>0.5</v>
      </c>
      <c r="L15" s="43">
        <v>1</v>
      </c>
      <c r="M15" s="41"/>
      <c r="N15" s="41"/>
      <c r="O15" s="41"/>
      <c r="P15" s="41"/>
      <c r="Q15" s="41"/>
      <c r="R15" s="44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52">
        <f t="shared" ref="AQ15:AQ41" si="7">SUM(G15:AP15)</f>
        <v>2.5</v>
      </c>
    </row>
    <row r="16" spans="1:43" s="4" customFormat="1" ht="19.600000000000001" customHeight="1" x14ac:dyDescent="0.2">
      <c r="B16" s="65"/>
      <c r="C16" s="73"/>
      <c r="D16" s="68"/>
      <c r="E16" s="20" t="s">
        <v>64</v>
      </c>
      <c r="F16" s="54">
        <f t="shared" si="6"/>
        <v>1.5</v>
      </c>
      <c r="G16" s="39"/>
      <c r="H16" s="41"/>
      <c r="I16" s="41"/>
      <c r="J16" s="41"/>
      <c r="K16" s="41"/>
      <c r="L16" s="43">
        <v>0.5</v>
      </c>
      <c r="M16" s="43">
        <v>0.5</v>
      </c>
      <c r="N16" s="43">
        <v>0.5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52">
        <f t="shared" si="7"/>
        <v>1.5</v>
      </c>
    </row>
    <row r="17" spans="2:43" s="4" customFormat="1" ht="19.600000000000001" customHeight="1" x14ac:dyDescent="0.2">
      <c r="B17" s="65"/>
      <c r="C17" s="74"/>
      <c r="D17" s="67"/>
      <c r="E17" s="20" t="s">
        <v>65</v>
      </c>
      <c r="F17" s="54">
        <f t="shared" si="6"/>
        <v>1</v>
      </c>
      <c r="G17" s="55">
        <v>0.5</v>
      </c>
      <c r="H17" s="41"/>
      <c r="I17" s="41"/>
      <c r="J17" s="41"/>
      <c r="K17" s="41"/>
      <c r="L17" s="41"/>
      <c r="M17" s="41"/>
      <c r="N17" s="43">
        <v>0.5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52">
        <f t="shared" si="7"/>
        <v>1</v>
      </c>
    </row>
    <row r="18" spans="2:43" s="4" customFormat="1" ht="19.600000000000001" customHeight="1" x14ac:dyDescent="0.2">
      <c r="B18" s="64" t="s">
        <v>57</v>
      </c>
      <c r="C18" s="72" t="s">
        <v>59</v>
      </c>
      <c r="D18" s="66"/>
      <c r="E18" s="20"/>
      <c r="F18" s="54">
        <f t="shared" si="6"/>
        <v>0</v>
      </c>
      <c r="G18" s="39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52">
        <f t="shared" si="7"/>
        <v>0</v>
      </c>
    </row>
    <row r="19" spans="2:43" s="4" customFormat="1" ht="19.600000000000001" customHeight="1" x14ac:dyDescent="0.2">
      <c r="B19" s="65"/>
      <c r="C19" s="73"/>
      <c r="D19" s="68"/>
      <c r="E19" s="20"/>
      <c r="F19" s="54">
        <f t="shared" si="6"/>
        <v>0</v>
      </c>
      <c r="G19" s="3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52">
        <f t="shared" si="7"/>
        <v>0</v>
      </c>
    </row>
    <row r="20" spans="2:43" s="4" customFormat="1" ht="19.600000000000001" customHeight="1" x14ac:dyDescent="0.2">
      <c r="B20" s="65"/>
      <c r="C20" s="74"/>
      <c r="D20" s="67"/>
      <c r="E20" s="20"/>
      <c r="F20" s="54">
        <f t="shared" si="6"/>
        <v>0</v>
      </c>
      <c r="G20" s="3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52">
        <f t="shared" si="7"/>
        <v>0</v>
      </c>
    </row>
    <row r="21" spans="2:43" s="4" customFormat="1" ht="19.600000000000001" customHeight="1" x14ac:dyDescent="0.2">
      <c r="B21" s="65"/>
      <c r="C21" s="72" t="s">
        <v>60</v>
      </c>
      <c r="D21" s="66"/>
      <c r="E21" s="20"/>
      <c r="F21" s="54">
        <f t="shared" si="6"/>
        <v>0</v>
      </c>
      <c r="G21" s="39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52">
        <f t="shared" si="7"/>
        <v>0</v>
      </c>
    </row>
    <row r="22" spans="2:43" s="4" customFormat="1" ht="19.600000000000001" customHeight="1" x14ac:dyDescent="0.2">
      <c r="B22" s="65"/>
      <c r="C22" s="73"/>
      <c r="D22" s="68"/>
      <c r="E22" s="20"/>
      <c r="F22" s="54">
        <f t="shared" si="6"/>
        <v>0</v>
      </c>
      <c r="G22" s="39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52">
        <f t="shared" si="7"/>
        <v>0</v>
      </c>
    </row>
    <row r="23" spans="2:43" s="4" customFormat="1" ht="19.600000000000001" customHeight="1" x14ac:dyDescent="0.2">
      <c r="B23" s="65"/>
      <c r="C23" s="73"/>
      <c r="D23" s="68"/>
      <c r="E23" s="20"/>
      <c r="F23" s="54">
        <f t="shared" si="6"/>
        <v>0</v>
      </c>
      <c r="G23" s="39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52">
        <f t="shared" si="7"/>
        <v>0</v>
      </c>
    </row>
    <row r="24" spans="2:43" s="4" customFormat="1" ht="19.600000000000001" customHeight="1" x14ac:dyDescent="0.2">
      <c r="B24" s="65"/>
      <c r="C24" s="73"/>
      <c r="D24" s="68"/>
      <c r="E24" s="20"/>
      <c r="F24" s="54">
        <f t="shared" si="6"/>
        <v>0</v>
      </c>
      <c r="G24" s="39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52">
        <f t="shared" si="7"/>
        <v>0</v>
      </c>
    </row>
    <row r="25" spans="2:43" s="4" customFormat="1" ht="19.600000000000001" customHeight="1" x14ac:dyDescent="0.2">
      <c r="B25" s="65"/>
      <c r="C25" s="73"/>
      <c r="D25" s="68"/>
      <c r="E25" s="20"/>
      <c r="F25" s="54">
        <f t="shared" si="6"/>
        <v>0</v>
      </c>
      <c r="G25" s="39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52">
        <f t="shared" si="7"/>
        <v>0</v>
      </c>
    </row>
    <row r="26" spans="2:43" s="4" customFormat="1" ht="19.600000000000001" customHeight="1" x14ac:dyDescent="0.2">
      <c r="B26" s="65"/>
      <c r="C26" s="74"/>
      <c r="D26" s="67"/>
      <c r="E26" s="20"/>
      <c r="F26" s="54">
        <f t="shared" si="6"/>
        <v>0</v>
      </c>
      <c r="G26" s="3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52">
        <f t="shared" si="7"/>
        <v>0</v>
      </c>
    </row>
    <row r="27" spans="2:43" s="4" customFormat="1" ht="19.600000000000001" customHeight="1" x14ac:dyDescent="0.2">
      <c r="B27" s="59"/>
      <c r="C27" s="58"/>
      <c r="D27" s="20"/>
      <c r="E27" s="20"/>
      <c r="F27" s="54">
        <f t="shared" si="6"/>
        <v>0</v>
      </c>
      <c r="G27" s="3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52">
        <f t="shared" si="7"/>
        <v>0</v>
      </c>
    </row>
    <row r="28" spans="2:43" s="4" customFormat="1" ht="19.600000000000001" customHeight="1" x14ac:dyDescent="0.2">
      <c r="B28" s="60"/>
      <c r="C28" s="58"/>
      <c r="D28" s="20"/>
      <c r="E28" s="20"/>
      <c r="F28" s="54">
        <f t="shared" si="6"/>
        <v>0</v>
      </c>
      <c r="G28" s="3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52">
        <f t="shared" si="7"/>
        <v>0</v>
      </c>
    </row>
    <row r="29" spans="2:43" s="4" customFormat="1" ht="19.600000000000001" customHeight="1" x14ac:dyDescent="0.2">
      <c r="B29" s="60"/>
      <c r="C29" s="58"/>
      <c r="D29" s="20"/>
      <c r="E29" s="20"/>
      <c r="F29" s="54">
        <f t="shared" si="6"/>
        <v>0</v>
      </c>
      <c r="G29" s="39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52">
        <f t="shared" si="7"/>
        <v>0</v>
      </c>
    </row>
    <row r="30" spans="2:43" s="4" customFormat="1" ht="19.600000000000001" customHeight="1" x14ac:dyDescent="0.2">
      <c r="B30" s="60"/>
      <c r="C30" s="58"/>
      <c r="D30" s="20"/>
      <c r="E30" s="20"/>
      <c r="F30" s="54">
        <f t="shared" si="6"/>
        <v>0</v>
      </c>
      <c r="G30" s="3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2"/>
      <c r="AQ30" s="52">
        <f t="shared" si="7"/>
        <v>0</v>
      </c>
    </row>
    <row r="31" spans="2:43" s="4" customFormat="1" ht="19.600000000000001" customHeight="1" x14ac:dyDescent="0.2">
      <c r="B31" s="60"/>
      <c r="C31" s="58"/>
      <c r="D31" s="20"/>
      <c r="E31" s="20"/>
      <c r="F31" s="54">
        <f t="shared" si="6"/>
        <v>0</v>
      </c>
      <c r="G31" s="39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52">
        <f t="shared" si="7"/>
        <v>0</v>
      </c>
    </row>
    <row r="32" spans="2:43" s="4" customFormat="1" ht="19.600000000000001" customHeight="1" x14ac:dyDescent="0.2">
      <c r="B32" s="59"/>
      <c r="C32" s="58"/>
      <c r="D32" s="20"/>
      <c r="E32" s="20"/>
      <c r="F32" s="54">
        <f t="shared" si="6"/>
        <v>0</v>
      </c>
      <c r="G32" s="39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  <c r="AQ32" s="52">
        <f t="shared" si="7"/>
        <v>0</v>
      </c>
    </row>
    <row r="33" spans="2:43" s="4" customFormat="1" ht="19.600000000000001" customHeight="1" x14ac:dyDescent="0.2">
      <c r="B33" s="60"/>
      <c r="C33" s="58"/>
      <c r="D33" s="20"/>
      <c r="E33" s="20"/>
      <c r="F33" s="54">
        <f t="shared" si="6"/>
        <v>0</v>
      </c>
      <c r="G33" s="3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2"/>
      <c r="AQ33" s="52">
        <f t="shared" si="7"/>
        <v>0</v>
      </c>
    </row>
    <row r="34" spans="2:43" s="4" customFormat="1" ht="19.600000000000001" customHeight="1" x14ac:dyDescent="0.2">
      <c r="B34" s="60"/>
      <c r="C34" s="58"/>
      <c r="D34" s="20"/>
      <c r="E34" s="20"/>
      <c r="F34" s="54">
        <f t="shared" si="6"/>
        <v>0</v>
      </c>
      <c r="G34" s="3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52">
        <f t="shared" si="7"/>
        <v>0</v>
      </c>
    </row>
    <row r="35" spans="2:43" s="4" customFormat="1" ht="19.600000000000001" customHeight="1" x14ac:dyDescent="0.2">
      <c r="B35" s="60"/>
      <c r="C35" s="58"/>
      <c r="D35" s="20"/>
      <c r="E35" s="20"/>
      <c r="F35" s="54">
        <f t="shared" si="6"/>
        <v>0</v>
      </c>
      <c r="G35" s="3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2"/>
      <c r="AQ35" s="52">
        <f t="shared" si="7"/>
        <v>0</v>
      </c>
    </row>
    <row r="36" spans="2:43" s="4" customFormat="1" ht="19.600000000000001" customHeight="1" x14ac:dyDescent="0.2">
      <c r="B36" s="60"/>
      <c r="C36" s="58"/>
      <c r="D36" s="20"/>
      <c r="E36" s="20"/>
      <c r="F36" s="54">
        <f t="shared" si="6"/>
        <v>0</v>
      </c>
      <c r="G36" s="3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2"/>
      <c r="AQ36" s="52">
        <f t="shared" si="7"/>
        <v>0</v>
      </c>
    </row>
    <row r="37" spans="2:43" s="4" customFormat="1" ht="19.600000000000001" customHeight="1" x14ac:dyDescent="0.2">
      <c r="B37" s="59"/>
      <c r="C37" s="58"/>
      <c r="D37" s="20"/>
      <c r="E37" s="20"/>
      <c r="F37" s="54">
        <f t="shared" si="6"/>
        <v>0</v>
      </c>
      <c r="G37" s="39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2"/>
      <c r="AQ37" s="52">
        <f t="shared" si="7"/>
        <v>0</v>
      </c>
    </row>
    <row r="38" spans="2:43" s="4" customFormat="1" ht="19.600000000000001" customHeight="1" x14ac:dyDescent="0.2">
      <c r="B38" s="60"/>
      <c r="C38" s="58"/>
      <c r="D38" s="20"/>
      <c r="E38" s="20"/>
      <c r="F38" s="54">
        <f t="shared" si="6"/>
        <v>0</v>
      </c>
      <c r="G38" s="39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52">
        <f t="shared" si="7"/>
        <v>0</v>
      </c>
    </row>
    <row r="39" spans="2:43" s="4" customFormat="1" ht="19.600000000000001" customHeight="1" x14ac:dyDescent="0.2">
      <c r="B39" s="60"/>
      <c r="C39" s="58"/>
      <c r="D39" s="20"/>
      <c r="E39" s="20"/>
      <c r="F39" s="54">
        <f t="shared" si="6"/>
        <v>0</v>
      </c>
      <c r="G39" s="39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2"/>
      <c r="AQ39" s="52">
        <f t="shared" si="7"/>
        <v>0</v>
      </c>
    </row>
    <row r="40" spans="2:43" s="4" customFormat="1" ht="19.600000000000001" customHeight="1" x14ac:dyDescent="0.2">
      <c r="B40" s="60"/>
      <c r="C40" s="58"/>
      <c r="D40" s="20"/>
      <c r="E40" s="20"/>
      <c r="F40" s="54">
        <f t="shared" si="6"/>
        <v>0</v>
      </c>
      <c r="G40" s="39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  <c r="AQ40" s="52">
        <f t="shared" si="7"/>
        <v>0</v>
      </c>
    </row>
    <row r="41" spans="2:43" s="4" customFormat="1" ht="19.600000000000001" customHeight="1" x14ac:dyDescent="0.2">
      <c r="B41" s="61"/>
      <c r="C41" s="58"/>
      <c r="D41" s="20"/>
      <c r="E41" s="20"/>
      <c r="F41" s="54">
        <f t="shared" si="6"/>
        <v>0</v>
      </c>
      <c r="G41" s="3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2"/>
      <c r="AQ41" s="52">
        <f t="shared" si="7"/>
        <v>0</v>
      </c>
    </row>
    <row r="42" spans="2:43" ht="18.7" customHeight="1" x14ac:dyDescent="0.2">
      <c r="E42" s="45" t="s">
        <v>51</v>
      </c>
      <c r="F42" s="46">
        <f>SUM(F14:F41)</f>
        <v>16</v>
      </c>
      <c r="G42" s="47">
        <f t="shared" ref="G42:AQ42" si="8">SUM(G14:G41)</f>
        <v>0.5</v>
      </c>
      <c r="H42" s="48">
        <f t="shared" si="8"/>
        <v>4</v>
      </c>
      <c r="I42" s="48">
        <f t="shared" si="8"/>
        <v>3</v>
      </c>
      <c r="J42" s="48">
        <f t="shared" si="8"/>
        <v>4</v>
      </c>
      <c r="K42" s="48">
        <f t="shared" si="8"/>
        <v>1.5</v>
      </c>
      <c r="L42" s="48">
        <f t="shared" si="8"/>
        <v>1.5</v>
      </c>
      <c r="M42" s="48">
        <f t="shared" si="8"/>
        <v>0.5</v>
      </c>
      <c r="N42" s="48">
        <f t="shared" si="8"/>
        <v>1</v>
      </c>
      <c r="O42" s="48">
        <f t="shared" si="8"/>
        <v>0</v>
      </c>
      <c r="P42" s="48">
        <f t="shared" si="8"/>
        <v>0</v>
      </c>
      <c r="Q42" s="48">
        <f t="shared" si="8"/>
        <v>0</v>
      </c>
      <c r="R42" s="48">
        <f t="shared" si="8"/>
        <v>0</v>
      </c>
      <c r="S42" s="48">
        <f t="shared" si="8"/>
        <v>0</v>
      </c>
      <c r="T42" s="48">
        <f t="shared" si="8"/>
        <v>0</v>
      </c>
      <c r="U42" s="48">
        <f t="shared" si="8"/>
        <v>0</v>
      </c>
      <c r="V42" s="48">
        <f t="shared" si="8"/>
        <v>0</v>
      </c>
      <c r="W42" s="48">
        <f t="shared" si="8"/>
        <v>0</v>
      </c>
      <c r="X42" s="48">
        <f t="shared" si="8"/>
        <v>0</v>
      </c>
      <c r="Y42" s="48">
        <f t="shared" si="8"/>
        <v>0</v>
      </c>
      <c r="Z42" s="48">
        <f t="shared" si="8"/>
        <v>0</v>
      </c>
      <c r="AA42" s="48">
        <f t="shared" si="8"/>
        <v>0</v>
      </c>
      <c r="AB42" s="48">
        <f t="shared" si="8"/>
        <v>0</v>
      </c>
      <c r="AC42" s="48">
        <f t="shared" si="8"/>
        <v>0</v>
      </c>
      <c r="AD42" s="48">
        <f t="shared" si="8"/>
        <v>0</v>
      </c>
      <c r="AE42" s="48">
        <f t="shared" si="8"/>
        <v>0</v>
      </c>
      <c r="AF42" s="48">
        <f t="shared" si="8"/>
        <v>0</v>
      </c>
      <c r="AG42" s="48">
        <f t="shared" si="8"/>
        <v>0</v>
      </c>
      <c r="AH42" s="48">
        <f t="shared" si="8"/>
        <v>0</v>
      </c>
      <c r="AI42" s="48">
        <f t="shared" si="8"/>
        <v>0</v>
      </c>
      <c r="AJ42" s="48">
        <f t="shared" si="8"/>
        <v>0</v>
      </c>
      <c r="AK42" s="48">
        <f t="shared" si="8"/>
        <v>0</v>
      </c>
      <c r="AL42" s="48">
        <f t="shared" si="8"/>
        <v>0</v>
      </c>
      <c r="AM42" s="48">
        <f t="shared" si="8"/>
        <v>0</v>
      </c>
      <c r="AN42" s="48">
        <f t="shared" si="8"/>
        <v>0</v>
      </c>
      <c r="AO42" s="48">
        <f t="shared" si="8"/>
        <v>0</v>
      </c>
      <c r="AP42" s="49">
        <f t="shared" si="8"/>
        <v>0</v>
      </c>
      <c r="AQ42" s="50">
        <f t="shared" si="8"/>
        <v>16</v>
      </c>
    </row>
  </sheetData>
  <sheetProtection algorithmName="SHA-512" hashValue="see34GaHxTN6UwGuvULgHRMb3TFmrjK+IJvFRTQ2R0hoXty5UWyWxCvNQxITmCk86lUR+MvMqJo9F2TvwOee1Q==" saltValue="cflURw7MJiaymyCDUlycEA==" spinCount="100000" sheet="1" formatCells="0" insertColumns="0" insertRows="0" deleteColumns="0" deleteRows="0"/>
  <mergeCells count="13">
    <mergeCell ref="B13:C13"/>
    <mergeCell ref="B14:B17"/>
    <mergeCell ref="B18:B26"/>
    <mergeCell ref="B12:D12"/>
    <mergeCell ref="B27:B31"/>
    <mergeCell ref="B32:B36"/>
    <mergeCell ref="B37:B41"/>
    <mergeCell ref="C14:C17"/>
    <mergeCell ref="D14:D17"/>
    <mergeCell ref="C18:C20"/>
    <mergeCell ref="C21:C26"/>
    <mergeCell ref="D18:D20"/>
    <mergeCell ref="D21:D26"/>
  </mergeCells>
  <dataValidations count="1">
    <dataValidation type="date" allowBlank="1" showInputMessage="1" showErrorMessage="1" sqref="D7:F7 E6:F6 C6" xr:uid="{BC5D48B2-3B04-440E-AE1C-0B540950CD3E}">
      <formula1>1</formula1>
      <formula2>511342</formula2>
    </dataValidation>
  </dataValidations>
  <hyperlinks>
    <hyperlink ref="B12" r:id="rId1" xr:uid="{CA613CB9-B851-4EF7-8288-A0F841BB3CF2}"/>
  </hyperlink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0844-6803-485E-BDCE-9E20FA52765A}">
  <sheetPr>
    <pageSetUpPr fitToPage="1"/>
  </sheetPr>
  <dimension ref="A1:AQ35"/>
  <sheetViews>
    <sheetView showGridLines="0" zoomScale="110" zoomScaleNormal="110" workbookViewId="0">
      <selection activeCell="C6" sqref="C6"/>
    </sheetView>
  </sheetViews>
  <sheetFormatPr baseColWidth="10" defaultColWidth="11.375" defaultRowHeight="12.5" x14ac:dyDescent="0.2"/>
  <cols>
    <col min="1" max="1" width="2.75" style="1" customWidth="1"/>
    <col min="2" max="2" width="25.625" style="1" customWidth="1"/>
    <col min="3" max="3" width="22.125" style="1" customWidth="1"/>
    <col min="4" max="4" width="24.875" style="1" customWidth="1"/>
    <col min="5" max="5" width="30.875" style="1" customWidth="1"/>
    <col min="6" max="6" width="11" style="19" customWidth="1"/>
    <col min="7" max="42" width="4.125" style="1" customWidth="1"/>
    <col min="43" max="43" width="8.375" style="1" customWidth="1"/>
    <col min="44" max="16384" width="11.375" style="1"/>
  </cols>
  <sheetData>
    <row r="1" spans="1:43" ht="25.65" x14ac:dyDescent="0.2">
      <c r="A1" s="82" t="s">
        <v>66</v>
      </c>
      <c r="B1" s="83"/>
      <c r="C1" s="83"/>
      <c r="D1" s="83"/>
      <c r="E1" s="83"/>
      <c r="F1" s="84"/>
    </row>
    <row r="2" spans="1:43" ht="9.6999999999999993" customHeight="1" x14ac:dyDescent="0.2">
      <c r="A2" s="83"/>
      <c r="B2" s="83"/>
      <c r="C2" s="83"/>
      <c r="D2" s="83"/>
      <c r="E2" s="83"/>
      <c r="F2" s="84"/>
    </row>
    <row r="3" spans="1:43" ht="9.6999999999999993" customHeight="1" x14ac:dyDescent="0.2">
      <c r="A3" s="83"/>
      <c r="B3" s="83"/>
      <c r="C3" s="83"/>
      <c r="D3" s="83"/>
      <c r="E3" s="83"/>
      <c r="F3" s="84"/>
    </row>
    <row r="4" spans="1:43" ht="17.350000000000001" customHeight="1" x14ac:dyDescent="0.2">
      <c r="A4" s="83"/>
      <c r="B4" s="101"/>
      <c r="C4" s="86"/>
      <c r="D4" s="83"/>
      <c r="E4" s="86"/>
      <c r="F4" s="8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3" ht="4.5" customHeight="1" thickBot="1" x14ac:dyDescent="0.25">
      <c r="A5" s="83"/>
      <c r="B5" s="102"/>
      <c r="C5" s="88"/>
      <c r="D5" s="83"/>
      <c r="E5" s="88"/>
      <c r="F5" s="90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43" ht="26.35" customHeight="1" thickBot="1" x14ac:dyDescent="0.25">
      <c r="A6" s="83"/>
      <c r="B6" s="91" t="s">
        <v>85</v>
      </c>
      <c r="C6" s="80">
        <v>45181</v>
      </c>
      <c r="D6" s="83"/>
      <c r="E6" s="92"/>
      <c r="F6" s="93"/>
      <c r="G6" s="6" t="s">
        <v>52</v>
      </c>
      <c r="H6" s="6"/>
      <c r="I6" s="6"/>
      <c r="J6" s="6"/>
      <c r="K6" s="5"/>
      <c r="L6" s="6"/>
      <c r="M6" s="6"/>
      <c r="N6" s="6"/>
      <c r="O6" s="6"/>
      <c r="P6" s="5"/>
      <c r="Q6" s="6"/>
      <c r="R6" s="3"/>
      <c r="S6" s="3"/>
      <c r="T6" s="2"/>
      <c r="U6" s="3"/>
      <c r="V6" s="3"/>
      <c r="W6" s="3"/>
      <c r="X6" s="3"/>
      <c r="Y6" s="2"/>
      <c r="Z6" s="3"/>
      <c r="AA6" s="3"/>
      <c r="AB6" s="3"/>
      <c r="AC6" s="2"/>
      <c r="AD6" s="3"/>
      <c r="AE6" s="3"/>
      <c r="AF6" s="3"/>
      <c r="AG6" s="3"/>
      <c r="AH6" s="2"/>
      <c r="AI6" s="3"/>
      <c r="AJ6" s="3"/>
      <c r="AK6" s="3"/>
      <c r="AL6" s="2"/>
      <c r="AM6" s="3"/>
      <c r="AN6" s="3"/>
      <c r="AO6" s="3"/>
      <c r="AP6" s="3"/>
    </row>
    <row r="7" spans="1:43" s="7" customFormat="1" ht="60.1" hidden="1" customHeight="1" x14ac:dyDescent="0.2">
      <c r="A7" s="94"/>
      <c r="B7" s="94"/>
      <c r="C7" s="95"/>
      <c r="D7" s="96"/>
      <c r="E7" s="96"/>
      <c r="F7" s="97"/>
      <c r="G7" s="9">
        <f>C6</f>
        <v>45181</v>
      </c>
      <c r="H7" s="9">
        <f>G7+7</f>
        <v>45188</v>
      </c>
      <c r="I7" s="9">
        <f t="shared" ref="I7:AP7" si="0">H7+7</f>
        <v>45195</v>
      </c>
      <c r="J7" s="9">
        <f t="shared" si="0"/>
        <v>45202</v>
      </c>
      <c r="K7" s="9">
        <f t="shared" si="0"/>
        <v>45209</v>
      </c>
      <c r="L7" s="9">
        <f t="shared" si="0"/>
        <v>45216</v>
      </c>
      <c r="M7" s="9">
        <f t="shared" si="0"/>
        <v>45223</v>
      </c>
      <c r="N7" s="9">
        <f t="shared" si="0"/>
        <v>45230</v>
      </c>
      <c r="O7" s="9">
        <f t="shared" si="0"/>
        <v>45237</v>
      </c>
      <c r="P7" s="9">
        <f t="shared" si="0"/>
        <v>45244</v>
      </c>
      <c r="Q7" s="9">
        <f t="shared" si="0"/>
        <v>45251</v>
      </c>
      <c r="R7" s="9">
        <f t="shared" si="0"/>
        <v>45258</v>
      </c>
      <c r="S7" s="9">
        <f t="shared" si="0"/>
        <v>45265</v>
      </c>
      <c r="T7" s="9">
        <f t="shared" si="0"/>
        <v>45272</v>
      </c>
      <c r="U7" s="9">
        <f t="shared" si="0"/>
        <v>45279</v>
      </c>
      <c r="V7" s="9">
        <f t="shared" si="0"/>
        <v>45286</v>
      </c>
      <c r="W7" s="9">
        <f t="shared" si="0"/>
        <v>45293</v>
      </c>
      <c r="X7" s="9">
        <f t="shared" si="0"/>
        <v>45300</v>
      </c>
      <c r="Y7" s="9">
        <f t="shared" si="0"/>
        <v>45307</v>
      </c>
      <c r="Z7" s="9">
        <f t="shared" si="0"/>
        <v>45314</v>
      </c>
      <c r="AA7" s="9">
        <f t="shared" si="0"/>
        <v>45321</v>
      </c>
      <c r="AB7" s="9">
        <f t="shared" si="0"/>
        <v>45328</v>
      </c>
      <c r="AC7" s="9">
        <f t="shared" si="0"/>
        <v>45335</v>
      </c>
      <c r="AD7" s="9">
        <f t="shared" si="0"/>
        <v>45342</v>
      </c>
      <c r="AE7" s="9">
        <f t="shared" si="0"/>
        <v>45349</v>
      </c>
      <c r="AF7" s="9">
        <f t="shared" si="0"/>
        <v>45356</v>
      </c>
      <c r="AG7" s="9">
        <f t="shared" si="0"/>
        <v>45363</v>
      </c>
      <c r="AH7" s="9">
        <f t="shared" si="0"/>
        <v>45370</v>
      </c>
      <c r="AI7" s="9">
        <f t="shared" si="0"/>
        <v>45377</v>
      </c>
      <c r="AJ7" s="9">
        <f t="shared" si="0"/>
        <v>45384</v>
      </c>
      <c r="AK7" s="9">
        <f t="shared" si="0"/>
        <v>45391</v>
      </c>
      <c r="AL7" s="9">
        <f t="shared" si="0"/>
        <v>45398</v>
      </c>
      <c r="AM7" s="9">
        <f t="shared" si="0"/>
        <v>45405</v>
      </c>
      <c r="AN7" s="9">
        <f t="shared" si="0"/>
        <v>45412</v>
      </c>
      <c r="AO7" s="9">
        <f t="shared" si="0"/>
        <v>45419</v>
      </c>
      <c r="AP7" s="9">
        <f t="shared" si="0"/>
        <v>45426</v>
      </c>
    </row>
    <row r="8" spans="1:43" s="7" customFormat="1" ht="22.5" hidden="1" customHeight="1" x14ac:dyDescent="0.2">
      <c r="A8" s="94"/>
      <c r="B8" s="94"/>
      <c r="C8" s="94"/>
      <c r="D8" s="94"/>
      <c r="E8" s="94"/>
      <c r="F8" s="98"/>
      <c r="G8" s="8">
        <f>_xlfn.ISOWEEKNUM(G7)</f>
        <v>37</v>
      </c>
      <c r="H8" s="8">
        <f t="shared" ref="H8:AP8" si="1">_xlfn.ISOWEEKNUM(H7)</f>
        <v>38</v>
      </c>
      <c r="I8" s="8">
        <f t="shared" si="1"/>
        <v>39</v>
      </c>
      <c r="J8" s="8">
        <f t="shared" si="1"/>
        <v>40</v>
      </c>
      <c r="K8" s="8">
        <f t="shared" si="1"/>
        <v>41</v>
      </c>
      <c r="L8" s="8">
        <f t="shared" si="1"/>
        <v>42</v>
      </c>
      <c r="M8" s="8">
        <f t="shared" si="1"/>
        <v>43</v>
      </c>
      <c r="N8" s="8">
        <f t="shared" si="1"/>
        <v>44</v>
      </c>
      <c r="O8" s="8">
        <f t="shared" si="1"/>
        <v>45</v>
      </c>
      <c r="P8" s="8">
        <f t="shared" si="1"/>
        <v>46</v>
      </c>
      <c r="Q8" s="8">
        <f t="shared" si="1"/>
        <v>47</v>
      </c>
      <c r="R8" s="8">
        <f t="shared" si="1"/>
        <v>48</v>
      </c>
      <c r="S8" s="8">
        <f t="shared" si="1"/>
        <v>49</v>
      </c>
      <c r="T8" s="8">
        <f t="shared" si="1"/>
        <v>50</v>
      </c>
      <c r="U8" s="8">
        <f t="shared" si="1"/>
        <v>51</v>
      </c>
      <c r="V8" s="8">
        <f t="shared" si="1"/>
        <v>52</v>
      </c>
      <c r="W8" s="8">
        <f t="shared" si="1"/>
        <v>1</v>
      </c>
      <c r="X8" s="8">
        <f t="shared" si="1"/>
        <v>2</v>
      </c>
      <c r="Y8" s="8">
        <f t="shared" si="1"/>
        <v>3</v>
      </c>
      <c r="Z8" s="8">
        <f t="shared" si="1"/>
        <v>4</v>
      </c>
      <c r="AA8" s="8">
        <f t="shared" si="1"/>
        <v>5</v>
      </c>
      <c r="AB8" s="8">
        <f t="shared" si="1"/>
        <v>6</v>
      </c>
      <c r="AC8" s="8">
        <f t="shared" si="1"/>
        <v>7</v>
      </c>
      <c r="AD8" s="8">
        <f t="shared" si="1"/>
        <v>8</v>
      </c>
      <c r="AE8" s="8">
        <f t="shared" si="1"/>
        <v>9</v>
      </c>
      <c r="AF8" s="8">
        <f t="shared" si="1"/>
        <v>10</v>
      </c>
      <c r="AG8" s="8">
        <f t="shared" si="1"/>
        <v>11</v>
      </c>
      <c r="AH8" s="8">
        <f t="shared" si="1"/>
        <v>12</v>
      </c>
      <c r="AI8" s="8">
        <f t="shared" si="1"/>
        <v>13</v>
      </c>
      <c r="AJ8" s="8">
        <f t="shared" si="1"/>
        <v>14</v>
      </c>
      <c r="AK8" s="8">
        <f t="shared" si="1"/>
        <v>15</v>
      </c>
      <c r="AL8" s="8">
        <f t="shared" si="1"/>
        <v>16</v>
      </c>
      <c r="AM8" s="8">
        <f t="shared" si="1"/>
        <v>17</v>
      </c>
      <c r="AN8" s="8">
        <f t="shared" si="1"/>
        <v>18</v>
      </c>
      <c r="AO8" s="8">
        <f t="shared" si="1"/>
        <v>19</v>
      </c>
      <c r="AP8" s="8">
        <f t="shared" si="1"/>
        <v>20</v>
      </c>
    </row>
    <row r="9" spans="1:43" s="7" customFormat="1" ht="6.75" customHeight="1" x14ac:dyDescent="0.2">
      <c r="A9" s="94"/>
      <c r="B9" s="94"/>
      <c r="C9" s="94"/>
      <c r="D9" s="94"/>
      <c r="E9" s="94"/>
      <c r="F9" s="9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3" ht="38.950000000000003" customHeight="1" x14ac:dyDescent="0.2">
      <c r="A10" s="83"/>
      <c r="B10" s="83"/>
      <c r="C10" s="83"/>
      <c r="D10" s="83"/>
      <c r="E10" s="83"/>
      <c r="F10" s="84"/>
      <c r="G10" s="21">
        <f>YEAR(G7)</f>
        <v>2023</v>
      </c>
      <c r="H10" s="22" t="str">
        <f>IF(YEAR(H7)=YEAR(G7),"",YEAR(H7))</f>
        <v/>
      </c>
      <c r="I10" s="22" t="str">
        <f t="shared" ref="I10:AP10" si="2">IF(YEAR(I7)=YEAR(H7),"",YEAR(I7))</f>
        <v/>
      </c>
      <c r="J10" s="22" t="str">
        <f t="shared" si="2"/>
        <v/>
      </c>
      <c r="K10" s="22" t="str">
        <f t="shared" si="2"/>
        <v/>
      </c>
      <c r="L10" s="22" t="str">
        <f t="shared" si="2"/>
        <v/>
      </c>
      <c r="M10" s="22" t="str">
        <f t="shared" si="2"/>
        <v/>
      </c>
      <c r="N10" s="22" t="str">
        <f t="shared" si="2"/>
        <v/>
      </c>
      <c r="O10" s="22" t="str">
        <f t="shared" si="2"/>
        <v/>
      </c>
      <c r="P10" s="22" t="str">
        <f t="shared" si="2"/>
        <v/>
      </c>
      <c r="Q10" s="22" t="str">
        <f t="shared" si="2"/>
        <v/>
      </c>
      <c r="R10" s="22" t="str">
        <f t="shared" si="2"/>
        <v/>
      </c>
      <c r="S10" s="22" t="str">
        <f t="shared" si="2"/>
        <v/>
      </c>
      <c r="T10" s="22" t="str">
        <f t="shared" si="2"/>
        <v/>
      </c>
      <c r="U10" s="22" t="str">
        <f t="shared" si="2"/>
        <v/>
      </c>
      <c r="V10" s="22" t="str">
        <f t="shared" si="2"/>
        <v/>
      </c>
      <c r="W10" s="22">
        <f t="shared" si="2"/>
        <v>2024</v>
      </c>
      <c r="X10" s="22" t="str">
        <f t="shared" si="2"/>
        <v/>
      </c>
      <c r="Y10" s="22" t="str">
        <f t="shared" si="2"/>
        <v/>
      </c>
      <c r="Z10" s="22" t="str">
        <f t="shared" si="2"/>
        <v/>
      </c>
      <c r="AA10" s="22" t="str">
        <f t="shared" si="2"/>
        <v/>
      </c>
      <c r="AB10" s="22" t="str">
        <f t="shared" si="2"/>
        <v/>
      </c>
      <c r="AC10" s="22" t="str">
        <f t="shared" si="2"/>
        <v/>
      </c>
      <c r="AD10" s="22" t="str">
        <f t="shared" si="2"/>
        <v/>
      </c>
      <c r="AE10" s="22" t="str">
        <f t="shared" si="2"/>
        <v/>
      </c>
      <c r="AF10" s="22" t="str">
        <f t="shared" si="2"/>
        <v/>
      </c>
      <c r="AG10" s="22" t="str">
        <f t="shared" si="2"/>
        <v/>
      </c>
      <c r="AH10" s="22" t="str">
        <f t="shared" si="2"/>
        <v/>
      </c>
      <c r="AI10" s="22" t="str">
        <f t="shared" si="2"/>
        <v/>
      </c>
      <c r="AJ10" s="22" t="str">
        <f t="shared" si="2"/>
        <v/>
      </c>
      <c r="AK10" s="22" t="str">
        <f t="shared" si="2"/>
        <v/>
      </c>
      <c r="AL10" s="22" t="str">
        <f t="shared" si="2"/>
        <v/>
      </c>
      <c r="AM10" s="22" t="str">
        <f t="shared" si="2"/>
        <v/>
      </c>
      <c r="AN10" s="22" t="str">
        <f t="shared" si="2"/>
        <v/>
      </c>
      <c r="AO10" s="22" t="str">
        <f t="shared" si="2"/>
        <v/>
      </c>
      <c r="AP10" s="23" t="str">
        <f t="shared" si="2"/>
        <v/>
      </c>
    </row>
    <row r="11" spans="1:43" ht="38.950000000000003" customHeight="1" x14ac:dyDescent="0.2">
      <c r="A11" s="83"/>
      <c r="B11" s="99" t="s">
        <v>87</v>
      </c>
      <c r="C11" s="83"/>
      <c r="D11" s="83"/>
      <c r="E11" s="83"/>
      <c r="F11" s="84"/>
      <c r="G11" s="24" t="str">
        <f>TEXT(G7,"mmm")</f>
        <v>sept</v>
      </c>
      <c r="H11" s="25" t="str">
        <f>IF(TEXT(G7,"mmm")=TEXT(H7,"mmm"),"",TEXT(H7,"mmm"))</f>
        <v/>
      </c>
      <c r="I11" s="25" t="str">
        <f t="shared" ref="I11:AP11" si="3">IF(TEXT(H7,"mmm")=TEXT(I7,"mmm"),"",TEXT(I7,"mmm"))</f>
        <v/>
      </c>
      <c r="J11" s="25" t="str">
        <f t="shared" si="3"/>
        <v>oct</v>
      </c>
      <c r="K11" s="25" t="str">
        <f t="shared" si="3"/>
        <v/>
      </c>
      <c r="L11" s="25" t="str">
        <f t="shared" si="3"/>
        <v/>
      </c>
      <c r="M11" s="25" t="str">
        <f t="shared" si="3"/>
        <v/>
      </c>
      <c r="N11" s="25" t="str">
        <f t="shared" si="3"/>
        <v/>
      </c>
      <c r="O11" s="25" t="str">
        <f t="shared" si="3"/>
        <v>nov</v>
      </c>
      <c r="P11" s="25" t="str">
        <f t="shared" si="3"/>
        <v/>
      </c>
      <c r="Q11" s="25" t="str">
        <f t="shared" si="3"/>
        <v/>
      </c>
      <c r="R11" s="25" t="str">
        <f t="shared" si="3"/>
        <v/>
      </c>
      <c r="S11" s="25" t="str">
        <f t="shared" si="3"/>
        <v>déc</v>
      </c>
      <c r="T11" s="25" t="str">
        <f t="shared" si="3"/>
        <v/>
      </c>
      <c r="U11" s="25" t="str">
        <f t="shared" si="3"/>
        <v/>
      </c>
      <c r="V11" s="25" t="str">
        <f t="shared" si="3"/>
        <v/>
      </c>
      <c r="W11" s="25" t="str">
        <f t="shared" si="3"/>
        <v>janv</v>
      </c>
      <c r="X11" s="25" t="str">
        <f t="shared" si="3"/>
        <v/>
      </c>
      <c r="Y11" s="25" t="str">
        <f t="shared" si="3"/>
        <v/>
      </c>
      <c r="Z11" s="25" t="str">
        <f t="shared" si="3"/>
        <v/>
      </c>
      <c r="AA11" s="25" t="str">
        <f t="shared" si="3"/>
        <v/>
      </c>
      <c r="AB11" s="25" t="str">
        <f t="shared" si="3"/>
        <v>févr</v>
      </c>
      <c r="AC11" s="25" t="str">
        <f t="shared" si="3"/>
        <v/>
      </c>
      <c r="AD11" s="25" t="str">
        <f t="shared" si="3"/>
        <v/>
      </c>
      <c r="AE11" s="25" t="str">
        <f t="shared" si="3"/>
        <v/>
      </c>
      <c r="AF11" s="25" t="str">
        <f t="shared" si="3"/>
        <v>mars</v>
      </c>
      <c r="AG11" s="25" t="str">
        <f t="shared" si="3"/>
        <v/>
      </c>
      <c r="AH11" s="25" t="str">
        <f t="shared" si="3"/>
        <v/>
      </c>
      <c r="AI11" s="25" t="str">
        <f t="shared" si="3"/>
        <v/>
      </c>
      <c r="AJ11" s="25" t="str">
        <f t="shared" si="3"/>
        <v>avr</v>
      </c>
      <c r="AK11" s="25" t="str">
        <f t="shared" si="3"/>
        <v/>
      </c>
      <c r="AL11" s="25" t="str">
        <f t="shared" si="3"/>
        <v/>
      </c>
      <c r="AM11" s="25" t="str">
        <f t="shared" si="3"/>
        <v/>
      </c>
      <c r="AN11" s="25" t="str">
        <f t="shared" si="3"/>
        <v/>
      </c>
      <c r="AO11" s="25" t="str">
        <f t="shared" si="3"/>
        <v>mai</v>
      </c>
      <c r="AP11" s="26" t="str">
        <f t="shared" si="3"/>
        <v/>
      </c>
    </row>
    <row r="12" spans="1:43" ht="51.75" customHeight="1" x14ac:dyDescent="0.2">
      <c r="A12" s="83"/>
      <c r="B12" s="100" t="s">
        <v>9</v>
      </c>
      <c r="C12" s="100"/>
      <c r="D12" s="100"/>
      <c r="E12" s="83"/>
      <c r="F12" s="84"/>
      <c r="G12" s="31">
        <f>G7</f>
        <v>45181</v>
      </c>
      <c r="H12" s="32">
        <f t="shared" ref="H12:AP12" si="4">H7</f>
        <v>45188</v>
      </c>
      <c r="I12" s="32">
        <f t="shared" si="4"/>
        <v>45195</v>
      </c>
      <c r="J12" s="32">
        <f t="shared" si="4"/>
        <v>45202</v>
      </c>
      <c r="K12" s="32">
        <f t="shared" si="4"/>
        <v>45209</v>
      </c>
      <c r="L12" s="32">
        <f t="shared" si="4"/>
        <v>45216</v>
      </c>
      <c r="M12" s="32">
        <f t="shared" si="4"/>
        <v>45223</v>
      </c>
      <c r="N12" s="32">
        <f t="shared" si="4"/>
        <v>45230</v>
      </c>
      <c r="O12" s="32">
        <f t="shared" si="4"/>
        <v>45237</v>
      </c>
      <c r="P12" s="32">
        <f t="shared" si="4"/>
        <v>45244</v>
      </c>
      <c r="Q12" s="32">
        <f t="shared" si="4"/>
        <v>45251</v>
      </c>
      <c r="R12" s="32">
        <f t="shared" si="4"/>
        <v>45258</v>
      </c>
      <c r="S12" s="32">
        <f t="shared" si="4"/>
        <v>45265</v>
      </c>
      <c r="T12" s="32">
        <f t="shared" si="4"/>
        <v>45272</v>
      </c>
      <c r="U12" s="32">
        <f t="shared" si="4"/>
        <v>45279</v>
      </c>
      <c r="V12" s="32">
        <f t="shared" si="4"/>
        <v>45286</v>
      </c>
      <c r="W12" s="32">
        <f t="shared" si="4"/>
        <v>45293</v>
      </c>
      <c r="X12" s="32">
        <f t="shared" si="4"/>
        <v>45300</v>
      </c>
      <c r="Y12" s="32">
        <f t="shared" si="4"/>
        <v>45307</v>
      </c>
      <c r="Z12" s="32">
        <f t="shared" si="4"/>
        <v>45314</v>
      </c>
      <c r="AA12" s="32">
        <f t="shared" si="4"/>
        <v>45321</v>
      </c>
      <c r="AB12" s="32">
        <f t="shared" si="4"/>
        <v>45328</v>
      </c>
      <c r="AC12" s="32">
        <f t="shared" si="4"/>
        <v>45335</v>
      </c>
      <c r="AD12" s="32">
        <f t="shared" si="4"/>
        <v>45342</v>
      </c>
      <c r="AE12" s="32">
        <f t="shared" si="4"/>
        <v>45349</v>
      </c>
      <c r="AF12" s="32">
        <f t="shared" si="4"/>
        <v>45356</v>
      </c>
      <c r="AG12" s="32">
        <f t="shared" si="4"/>
        <v>45363</v>
      </c>
      <c r="AH12" s="32">
        <f t="shared" si="4"/>
        <v>45370</v>
      </c>
      <c r="AI12" s="32">
        <f t="shared" si="4"/>
        <v>45377</v>
      </c>
      <c r="AJ12" s="32">
        <f t="shared" si="4"/>
        <v>45384</v>
      </c>
      <c r="AK12" s="32">
        <f t="shared" si="4"/>
        <v>45391</v>
      </c>
      <c r="AL12" s="32">
        <f t="shared" si="4"/>
        <v>45398</v>
      </c>
      <c r="AM12" s="32">
        <f t="shared" si="4"/>
        <v>45405</v>
      </c>
      <c r="AN12" s="32">
        <f t="shared" si="4"/>
        <v>45412</v>
      </c>
      <c r="AO12" s="32">
        <f t="shared" si="4"/>
        <v>45419</v>
      </c>
      <c r="AP12" s="33">
        <f t="shared" si="4"/>
        <v>45426</v>
      </c>
    </row>
    <row r="13" spans="1:43" ht="49.5" customHeight="1" x14ac:dyDescent="0.2">
      <c r="B13" s="62" t="s">
        <v>84</v>
      </c>
      <c r="C13" s="63"/>
      <c r="D13" s="27" t="s">
        <v>81</v>
      </c>
      <c r="E13" s="27" t="s">
        <v>58</v>
      </c>
      <c r="F13" s="53" t="s">
        <v>40</v>
      </c>
      <c r="G13" s="28" t="str">
        <f>"Sem. "&amp;G8</f>
        <v>Sem. 37</v>
      </c>
      <c r="H13" s="29" t="str">
        <f t="shared" ref="H13:AP13" si="5">"Sem. "&amp;H8</f>
        <v>Sem. 38</v>
      </c>
      <c r="I13" s="29" t="str">
        <f t="shared" si="5"/>
        <v>Sem. 39</v>
      </c>
      <c r="J13" s="29" t="str">
        <f t="shared" si="5"/>
        <v>Sem. 40</v>
      </c>
      <c r="K13" s="29" t="str">
        <f t="shared" si="5"/>
        <v>Sem. 41</v>
      </c>
      <c r="L13" s="29" t="str">
        <f t="shared" si="5"/>
        <v>Sem. 42</v>
      </c>
      <c r="M13" s="29" t="str">
        <f t="shared" si="5"/>
        <v>Sem. 43</v>
      </c>
      <c r="N13" s="29" t="str">
        <f t="shared" si="5"/>
        <v>Sem. 44</v>
      </c>
      <c r="O13" s="29" t="str">
        <f t="shared" si="5"/>
        <v>Sem. 45</v>
      </c>
      <c r="P13" s="29" t="str">
        <f t="shared" si="5"/>
        <v>Sem. 46</v>
      </c>
      <c r="Q13" s="29" t="str">
        <f t="shared" si="5"/>
        <v>Sem. 47</v>
      </c>
      <c r="R13" s="29" t="str">
        <f t="shared" si="5"/>
        <v>Sem. 48</v>
      </c>
      <c r="S13" s="29" t="str">
        <f t="shared" si="5"/>
        <v>Sem. 49</v>
      </c>
      <c r="T13" s="29" t="str">
        <f t="shared" si="5"/>
        <v>Sem. 50</v>
      </c>
      <c r="U13" s="29" t="str">
        <f t="shared" si="5"/>
        <v>Sem. 51</v>
      </c>
      <c r="V13" s="29" t="str">
        <f t="shared" si="5"/>
        <v>Sem. 52</v>
      </c>
      <c r="W13" s="29" t="str">
        <f t="shared" si="5"/>
        <v>Sem. 1</v>
      </c>
      <c r="X13" s="29" t="str">
        <f t="shared" si="5"/>
        <v>Sem. 2</v>
      </c>
      <c r="Y13" s="29" t="str">
        <f t="shared" si="5"/>
        <v>Sem. 3</v>
      </c>
      <c r="Z13" s="29" t="str">
        <f t="shared" si="5"/>
        <v>Sem. 4</v>
      </c>
      <c r="AA13" s="29" t="str">
        <f t="shared" si="5"/>
        <v>Sem. 5</v>
      </c>
      <c r="AB13" s="29" t="str">
        <f t="shared" si="5"/>
        <v>Sem. 6</v>
      </c>
      <c r="AC13" s="29" t="str">
        <f t="shared" si="5"/>
        <v>Sem. 7</v>
      </c>
      <c r="AD13" s="29" t="str">
        <f t="shared" si="5"/>
        <v>Sem. 8</v>
      </c>
      <c r="AE13" s="29" t="str">
        <f t="shared" si="5"/>
        <v>Sem. 9</v>
      </c>
      <c r="AF13" s="29" t="str">
        <f t="shared" si="5"/>
        <v>Sem. 10</v>
      </c>
      <c r="AG13" s="29" t="str">
        <f t="shared" si="5"/>
        <v>Sem. 11</v>
      </c>
      <c r="AH13" s="29" t="str">
        <f t="shared" si="5"/>
        <v>Sem. 12</v>
      </c>
      <c r="AI13" s="29" t="str">
        <f t="shared" si="5"/>
        <v>Sem. 13</v>
      </c>
      <c r="AJ13" s="29" t="str">
        <f t="shared" si="5"/>
        <v>Sem. 14</v>
      </c>
      <c r="AK13" s="29" t="str">
        <f t="shared" si="5"/>
        <v>Sem. 15</v>
      </c>
      <c r="AL13" s="29" t="str">
        <f t="shared" si="5"/>
        <v>Sem. 16</v>
      </c>
      <c r="AM13" s="29" t="str">
        <f t="shared" si="5"/>
        <v>Sem. 17</v>
      </c>
      <c r="AN13" s="29" t="str">
        <f t="shared" si="5"/>
        <v>Sem. 18</v>
      </c>
      <c r="AO13" s="29" t="str">
        <f t="shared" si="5"/>
        <v>Sem. 19</v>
      </c>
      <c r="AP13" s="30" t="str">
        <f t="shared" si="5"/>
        <v>Sem. 20</v>
      </c>
      <c r="AQ13" s="51" t="s">
        <v>50</v>
      </c>
    </row>
    <row r="14" spans="1:43" s="4" customFormat="1" ht="19.600000000000001" customHeight="1" x14ac:dyDescent="0.2">
      <c r="B14" s="64" t="s">
        <v>67</v>
      </c>
      <c r="C14" s="69" t="s">
        <v>70</v>
      </c>
      <c r="D14" s="20" t="s">
        <v>79</v>
      </c>
      <c r="E14" s="20"/>
      <c r="F14" s="54">
        <f>SUM(G14:AP14)</f>
        <v>11</v>
      </c>
      <c r="G14" s="39"/>
      <c r="H14" s="40">
        <v>4</v>
      </c>
      <c r="I14" s="40">
        <v>3</v>
      </c>
      <c r="J14" s="40">
        <v>3</v>
      </c>
      <c r="K14" s="40">
        <v>1</v>
      </c>
      <c r="L14" s="57" t="s">
        <v>82</v>
      </c>
      <c r="M14" s="57" t="s">
        <v>82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52">
        <f>SUM(G14:AP14)</f>
        <v>11</v>
      </c>
    </row>
    <row r="15" spans="1:43" s="4" customFormat="1" ht="19.600000000000001" customHeight="1" x14ac:dyDescent="0.2">
      <c r="B15" s="65"/>
      <c r="C15" s="70"/>
      <c r="D15" s="20" t="s">
        <v>83</v>
      </c>
      <c r="E15" s="20"/>
      <c r="F15" s="54">
        <f t="shared" ref="F15:F16" si="6">SUM(G15:AP15)</f>
        <v>12</v>
      </c>
      <c r="G15" s="55">
        <v>5</v>
      </c>
      <c r="H15" s="40">
        <v>1</v>
      </c>
      <c r="I15" s="40">
        <v>1</v>
      </c>
      <c r="J15" s="40">
        <v>2</v>
      </c>
      <c r="K15" s="40">
        <v>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52">
        <f t="shared" ref="AQ15:AQ19" si="7">SUM(G15:AP15)</f>
        <v>12</v>
      </c>
    </row>
    <row r="16" spans="1:43" s="4" customFormat="1" ht="19.600000000000001" customHeight="1" x14ac:dyDescent="0.2">
      <c r="B16" s="65"/>
      <c r="C16" s="18" t="s">
        <v>80</v>
      </c>
      <c r="D16" s="20"/>
      <c r="E16" s="20"/>
      <c r="F16" s="54">
        <f t="shared" si="6"/>
        <v>0</v>
      </c>
      <c r="G16" s="39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4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52">
        <f t="shared" si="7"/>
        <v>0</v>
      </c>
    </row>
    <row r="17" spans="2:43" s="4" customFormat="1" ht="19.600000000000001" customHeight="1" x14ac:dyDescent="0.2">
      <c r="B17" s="65"/>
      <c r="C17" s="18" t="s">
        <v>72</v>
      </c>
      <c r="D17" s="20"/>
      <c r="E17" s="20"/>
      <c r="F17" s="54">
        <f t="shared" ref="F17:F34" si="8">SUM(G17:AP17)</f>
        <v>0</v>
      </c>
      <c r="G17" s="39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52">
        <f t="shared" si="7"/>
        <v>0</v>
      </c>
    </row>
    <row r="18" spans="2:43" s="4" customFormat="1" ht="19.600000000000001" customHeight="1" x14ac:dyDescent="0.2">
      <c r="B18" s="65"/>
      <c r="C18" s="69" t="s">
        <v>73</v>
      </c>
      <c r="D18" s="56" t="s">
        <v>77</v>
      </c>
      <c r="E18" s="20"/>
      <c r="F18" s="54">
        <f t="shared" si="8"/>
        <v>0</v>
      </c>
      <c r="G18" s="39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52">
        <f t="shared" si="7"/>
        <v>0</v>
      </c>
    </row>
    <row r="19" spans="2:43" s="4" customFormat="1" ht="19.600000000000001" customHeight="1" x14ac:dyDescent="0.2">
      <c r="B19" s="65"/>
      <c r="C19" s="70"/>
      <c r="D19" s="38" t="s">
        <v>78</v>
      </c>
      <c r="E19" s="20"/>
      <c r="F19" s="54">
        <f t="shared" si="8"/>
        <v>0</v>
      </c>
      <c r="G19" s="3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52">
        <f t="shared" si="7"/>
        <v>0</v>
      </c>
    </row>
    <row r="20" spans="2:43" s="4" customFormat="1" ht="19.600000000000001" customHeight="1" x14ac:dyDescent="0.2">
      <c r="B20" s="64" t="s">
        <v>68</v>
      </c>
      <c r="C20" s="34" t="s">
        <v>71</v>
      </c>
      <c r="D20" s="20" t="s">
        <v>79</v>
      </c>
      <c r="E20" s="20"/>
      <c r="F20" s="54">
        <f t="shared" si="8"/>
        <v>2.5</v>
      </c>
      <c r="G20" s="39"/>
      <c r="H20" s="41"/>
      <c r="I20" s="41"/>
      <c r="J20" s="43">
        <v>1</v>
      </c>
      <c r="K20" s="43">
        <v>0.5</v>
      </c>
      <c r="L20" s="43">
        <v>1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52">
        <f t="shared" ref="AQ20:AQ34" si="9">SUM(G20:AP20)</f>
        <v>2.5</v>
      </c>
    </row>
    <row r="21" spans="2:43" s="4" customFormat="1" ht="19.600000000000001" customHeight="1" x14ac:dyDescent="0.2">
      <c r="B21" s="65"/>
      <c r="C21" s="34"/>
      <c r="D21" s="37"/>
      <c r="E21" s="20"/>
      <c r="F21" s="54">
        <f t="shared" si="8"/>
        <v>0</v>
      </c>
      <c r="G21" s="39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52">
        <f t="shared" si="9"/>
        <v>0</v>
      </c>
    </row>
    <row r="22" spans="2:43" s="4" customFormat="1" ht="19.600000000000001" customHeight="1" x14ac:dyDescent="0.2">
      <c r="B22" s="65"/>
      <c r="C22" s="36"/>
      <c r="D22" s="20"/>
      <c r="E22" s="20"/>
      <c r="F22" s="54">
        <f t="shared" si="8"/>
        <v>0</v>
      </c>
      <c r="G22" s="39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52">
        <f t="shared" si="9"/>
        <v>0</v>
      </c>
    </row>
    <row r="23" spans="2:43" s="4" customFormat="1" ht="19.600000000000001" customHeight="1" x14ac:dyDescent="0.2">
      <c r="B23" s="65"/>
      <c r="C23" s="35"/>
      <c r="D23" s="38"/>
      <c r="E23" s="20"/>
      <c r="F23" s="54">
        <f t="shared" si="8"/>
        <v>0</v>
      </c>
      <c r="G23" s="39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52">
        <f t="shared" si="9"/>
        <v>0</v>
      </c>
    </row>
    <row r="24" spans="2:43" s="4" customFormat="1" ht="19.600000000000001" customHeight="1" x14ac:dyDescent="0.2">
      <c r="B24" s="65"/>
      <c r="C24" s="18"/>
      <c r="D24" s="20"/>
      <c r="E24" s="20"/>
      <c r="F24" s="54">
        <f t="shared" si="8"/>
        <v>0</v>
      </c>
      <c r="G24" s="39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52">
        <f t="shared" si="9"/>
        <v>0</v>
      </c>
    </row>
    <row r="25" spans="2:43" s="4" customFormat="1" ht="19.600000000000001" customHeight="1" x14ac:dyDescent="0.2">
      <c r="B25" s="64" t="s">
        <v>69</v>
      </c>
      <c r="C25" s="18" t="s">
        <v>74</v>
      </c>
      <c r="D25" s="20" t="s">
        <v>79</v>
      </c>
      <c r="E25" s="20"/>
      <c r="F25" s="54">
        <f t="shared" si="8"/>
        <v>1.5</v>
      </c>
      <c r="G25" s="39"/>
      <c r="H25" s="41"/>
      <c r="I25" s="41"/>
      <c r="J25" s="41"/>
      <c r="K25" s="41"/>
      <c r="L25" s="43">
        <v>0.5</v>
      </c>
      <c r="M25" s="43">
        <v>0.5</v>
      </c>
      <c r="N25" s="43">
        <v>0.5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52">
        <f t="shared" si="9"/>
        <v>1.5</v>
      </c>
    </row>
    <row r="26" spans="2:43" s="4" customFormat="1" ht="19.600000000000001" customHeight="1" x14ac:dyDescent="0.2">
      <c r="B26" s="65"/>
      <c r="C26" s="18"/>
      <c r="D26" s="20"/>
      <c r="E26" s="20"/>
      <c r="F26" s="54">
        <f t="shared" si="8"/>
        <v>0</v>
      </c>
      <c r="G26" s="3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52">
        <f t="shared" si="9"/>
        <v>0</v>
      </c>
    </row>
    <row r="27" spans="2:43" s="4" customFormat="1" ht="19.600000000000001" customHeight="1" x14ac:dyDescent="0.2">
      <c r="B27" s="65"/>
      <c r="C27" s="18"/>
      <c r="D27" s="20"/>
      <c r="E27" s="20"/>
      <c r="F27" s="54">
        <f t="shared" si="8"/>
        <v>0</v>
      </c>
      <c r="G27" s="3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52">
        <f t="shared" si="9"/>
        <v>0</v>
      </c>
    </row>
    <row r="28" spans="2:43" s="4" customFormat="1" ht="19.600000000000001" customHeight="1" x14ac:dyDescent="0.2">
      <c r="B28" s="65"/>
      <c r="C28" s="18"/>
      <c r="D28" s="20"/>
      <c r="E28" s="20"/>
      <c r="F28" s="54">
        <f t="shared" si="8"/>
        <v>0</v>
      </c>
      <c r="G28" s="3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52">
        <f t="shared" si="9"/>
        <v>0</v>
      </c>
    </row>
    <row r="29" spans="2:43" s="4" customFormat="1" ht="19.600000000000001" customHeight="1" x14ac:dyDescent="0.2">
      <c r="B29" s="65"/>
      <c r="C29" s="18"/>
      <c r="D29" s="20"/>
      <c r="E29" s="20"/>
      <c r="F29" s="54">
        <f t="shared" si="8"/>
        <v>0</v>
      </c>
      <c r="G29" s="39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52">
        <f t="shared" si="9"/>
        <v>0</v>
      </c>
    </row>
    <row r="30" spans="2:43" s="4" customFormat="1" ht="19.600000000000001" customHeight="1" x14ac:dyDescent="0.2">
      <c r="B30" s="64" t="s">
        <v>76</v>
      </c>
      <c r="C30" s="18" t="s">
        <v>75</v>
      </c>
      <c r="D30" s="20" t="s">
        <v>79</v>
      </c>
      <c r="E30" s="20"/>
      <c r="F30" s="54">
        <f t="shared" si="8"/>
        <v>0</v>
      </c>
      <c r="G30" s="3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2"/>
      <c r="AQ30" s="52">
        <f t="shared" si="9"/>
        <v>0</v>
      </c>
    </row>
    <row r="31" spans="2:43" s="4" customFormat="1" ht="19.600000000000001" customHeight="1" x14ac:dyDescent="0.2">
      <c r="B31" s="65"/>
      <c r="C31" s="18"/>
      <c r="D31" s="20"/>
      <c r="E31" s="20"/>
      <c r="F31" s="54">
        <f t="shared" si="8"/>
        <v>0</v>
      </c>
      <c r="G31" s="39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52">
        <f t="shared" si="9"/>
        <v>0</v>
      </c>
    </row>
    <row r="32" spans="2:43" s="4" customFormat="1" ht="19.600000000000001" customHeight="1" x14ac:dyDescent="0.2">
      <c r="B32" s="65"/>
      <c r="C32" s="18"/>
      <c r="D32" s="20"/>
      <c r="E32" s="20"/>
      <c r="F32" s="54">
        <f t="shared" si="8"/>
        <v>0</v>
      </c>
      <c r="G32" s="39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  <c r="AQ32" s="52">
        <f t="shared" si="9"/>
        <v>0</v>
      </c>
    </row>
    <row r="33" spans="2:43" s="4" customFormat="1" ht="19.600000000000001" customHeight="1" x14ac:dyDescent="0.2">
      <c r="B33" s="65"/>
      <c r="C33" s="18"/>
      <c r="D33" s="20"/>
      <c r="E33" s="20"/>
      <c r="F33" s="54">
        <f t="shared" si="8"/>
        <v>0</v>
      </c>
      <c r="G33" s="3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2"/>
      <c r="AQ33" s="52">
        <f t="shared" si="9"/>
        <v>0</v>
      </c>
    </row>
    <row r="34" spans="2:43" s="4" customFormat="1" ht="19.600000000000001" customHeight="1" x14ac:dyDescent="0.2">
      <c r="B34" s="75"/>
      <c r="C34" s="18"/>
      <c r="D34" s="20"/>
      <c r="E34" s="20"/>
      <c r="F34" s="54">
        <f t="shared" si="8"/>
        <v>0</v>
      </c>
      <c r="G34" s="3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52">
        <f t="shared" si="9"/>
        <v>0</v>
      </c>
    </row>
    <row r="35" spans="2:43" ht="18.7" customHeight="1" x14ac:dyDescent="0.2">
      <c r="E35" s="45" t="s">
        <v>51</v>
      </c>
      <c r="F35" s="46">
        <f>SUM(F14:F34)</f>
        <v>27</v>
      </c>
      <c r="G35" s="47">
        <f t="shared" ref="G35:AQ35" si="10">SUM(G14:G34)</f>
        <v>5</v>
      </c>
      <c r="H35" s="48">
        <f t="shared" si="10"/>
        <v>5</v>
      </c>
      <c r="I35" s="48">
        <f t="shared" si="10"/>
        <v>4</v>
      </c>
      <c r="J35" s="48">
        <f t="shared" si="10"/>
        <v>6</v>
      </c>
      <c r="K35" s="48">
        <f t="shared" si="10"/>
        <v>4.5</v>
      </c>
      <c r="L35" s="48">
        <f t="shared" si="10"/>
        <v>1.5</v>
      </c>
      <c r="M35" s="48">
        <f t="shared" si="10"/>
        <v>0.5</v>
      </c>
      <c r="N35" s="48">
        <f t="shared" si="10"/>
        <v>0.5</v>
      </c>
      <c r="O35" s="48">
        <f t="shared" si="10"/>
        <v>0</v>
      </c>
      <c r="P35" s="48">
        <f t="shared" si="10"/>
        <v>0</v>
      </c>
      <c r="Q35" s="48">
        <f t="shared" si="10"/>
        <v>0</v>
      </c>
      <c r="R35" s="48">
        <f t="shared" si="10"/>
        <v>0</v>
      </c>
      <c r="S35" s="48">
        <f t="shared" si="10"/>
        <v>0</v>
      </c>
      <c r="T35" s="48">
        <f t="shared" si="10"/>
        <v>0</v>
      </c>
      <c r="U35" s="48">
        <f t="shared" si="10"/>
        <v>0</v>
      </c>
      <c r="V35" s="48">
        <f t="shared" si="10"/>
        <v>0</v>
      </c>
      <c r="W35" s="48">
        <f t="shared" si="10"/>
        <v>0</v>
      </c>
      <c r="X35" s="48">
        <f t="shared" si="10"/>
        <v>0</v>
      </c>
      <c r="Y35" s="48">
        <f t="shared" si="10"/>
        <v>0</v>
      </c>
      <c r="Z35" s="48">
        <f t="shared" si="10"/>
        <v>0</v>
      </c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>
        <f t="shared" si="10"/>
        <v>0</v>
      </c>
      <c r="AE35" s="48">
        <f t="shared" si="10"/>
        <v>0</v>
      </c>
      <c r="AF35" s="48">
        <f t="shared" si="10"/>
        <v>0</v>
      </c>
      <c r="AG35" s="48">
        <f t="shared" si="10"/>
        <v>0</v>
      </c>
      <c r="AH35" s="48">
        <f t="shared" si="10"/>
        <v>0</v>
      </c>
      <c r="AI35" s="48">
        <f t="shared" si="10"/>
        <v>0</v>
      </c>
      <c r="AJ35" s="48">
        <f t="shared" si="10"/>
        <v>0</v>
      </c>
      <c r="AK35" s="48">
        <f t="shared" si="10"/>
        <v>0</v>
      </c>
      <c r="AL35" s="48">
        <f t="shared" si="10"/>
        <v>0</v>
      </c>
      <c r="AM35" s="48">
        <f t="shared" si="10"/>
        <v>0</v>
      </c>
      <c r="AN35" s="48">
        <f t="shared" si="10"/>
        <v>0</v>
      </c>
      <c r="AO35" s="48">
        <f t="shared" si="10"/>
        <v>0</v>
      </c>
      <c r="AP35" s="49">
        <f t="shared" si="10"/>
        <v>0</v>
      </c>
      <c r="AQ35" s="50">
        <f t="shared" si="10"/>
        <v>27</v>
      </c>
    </row>
  </sheetData>
  <sheetProtection algorithmName="SHA-512" hashValue="L4CAZM7J9lhO/+drwYTGsEL9zUVMSM468utyN2ytrEzv95XEMgeB35lcq3oj43+PtWBK2t1Jwap4H/+6rKZTRw==" saltValue="+CbF9t6BH83op8EeNHTV8w==" spinCount="100000" sheet="1" formatCells="0" insertColumns="0" insertRows="0" deleteColumns="0" deleteRows="0"/>
  <mergeCells count="8">
    <mergeCell ref="B12:D12"/>
    <mergeCell ref="B25:B29"/>
    <mergeCell ref="B30:B34"/>
    <mergeCell ref="C14:C15"/>
    <mergeCell ref="B13:C13"/>
    <mergeCell ref="B14:B19"/>
    <mergeCell ref="C18:C19"/>
    <mergeCell ref="B20:B24"/>
  </mergeCells>
  <dataValidations count="1">
    <dataValidation type="date" allowBlank="1" showInputMessage="1" showErrorMessage="1" sqref="D7:F7 E6:F6 C6" xr:uid="{3ABEFB45-6262-461A-A44D-AEF7A03ECBA0}">
      <formula1>1</formula1>
      <formula2>511342</formula2>
    </dataValidation>
  </dataValidations>
  <hyperlinks>
    <hyperlink ref="B12" r:id="rId1" xr:uid="{8A45027B-F066-4726-9AE0-67E18468BCF2}"/>
  </hyperlink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AF66-C65C-4A89-AB4B-00C95C72FBD2}">
  <dimension ref="A8:I27"/>
  <sheetViews>
    <sheetView showGridLines="0" zoomScale="110" zoomScaleNormal="110" workbookViewId="0">
      <selection activeCell="A30" sqref="A30"/>
    </sheetView>
  </sheetViews>
  <sheetFormatPr baseColWidth="10" defaultColWidth="11.375" defaultRowHeight="12.5" x14ac:dyDescent="0.2"/>
  <cols>
    <col min="7" max="7" width="27.125" customWidth="1"/>
    <col min="8" max="8" width="8.5" customWidth="1"/>
  </cols>
  <sheetData>
    <row r="8" spans="1:9" ht="20.8" x14ac:dyDescent="0.35">
      <c r="A8" s="10" t="s">
        <v>1</v>
      </c>
    </row>
    <row r="9" spans="1:9" ht="18" x14ac:dyDescent="0.3">
      <c r="A9" s="11"/>
    </row>
    <row r="10" spans="1:9" ht="18" x14ac:dyDescent="0.3">
      <c r="B10" s="12" t="s">
        <v>2</v>
      </c>
    </row>
    <row r="11" spans="1:9" ht="14.55" x14ac:dyDescent="0.25">
      <c r="B11" s="13"/>
      <c r="C11" s="76" t="s">
        <v>9</v>
      </c>
      <c r="D11" s="77"/>
      <c r="E11" s="77"/>
      <c r="F11" s="77"/>
      <c r="G11" s="77"/>
      <c r="H11" s="77"/>
      <c r="I11" s="14" t="s">
        <v>3</v>
      </c>
    </row>
    <row r="14" spans="1:9" ht="15.95" x14ac:dyDescent="0.3">
      <c r="C14" s="81" t="s">
        <v>86</v>
      </c>
    </row>
    <row r="25" spans="1:1" ht="13.15" x14ac:dyDescent="0.25">
      <c r="A25" s="15" t="s">
        <v>4</v>
      </c>
    </row>
    <row r="26" spans="1:1" ht="13.15" x14ac:dyDescent="0.25">
      <c r="A26" s="16" t="s">
        <v>5</v>
      </c>
    </row>
    <row r="27" spans="1:1" x14ac:dyDescent="0.2">
      <c r="A27" s="17" t="s">
        <v>6</v>
      </c>
    </row>
  </sheetData>
  <sheetProtection algorithmName="SHA-512" hashValue="XyRD5HGT3hnXM8212yfwXLlIci6TVDAsKuMYmHiRORmgd7b8ob7qsHyDhRlfwuaXBk0iscU38h8pJ7Xn/8r6Ow==" saltValue="dNAYk+jvU8Pb5li+aH+tXA==" spinCount="100000" sheet="1" objects="1" scenarios="1"/>
  <mergeCells count="1">
    <mergeCell ref="C11:H11"/>
  </mergeCells>
  <hyperlinks>
    <hyperlink ref="A26" r:id="rId1" xr:uid="{B3A1D4D3-4F52-47CD-9028-B69157B6DD56}"/>
    <hyperlink ref="C11" r:id="rId2" xr:uid="{A87B2164-C28B-4D01-833C-2249F30F2B76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Plan de charge</vt:lpstr>
      <vt:lpstr>Plan de charge par projet</vt:lpstr>
      <vt:lpstr>Plan de charge par employé</vt:lpstr>
      <vt:lpstr>Mot de passe</vt:lpstr>
      <vt:lpstr>'Plan de charge'!Zone_d_impression</vt:lpstr>
      <vt:lpstr>'Plan de charge par employé'!Zone_d_impression</vt:lpstr>
      <vt:lpstr>'Plan de charge par projet'!Zone_d_impression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2023-01-05T09:17:18Z</cp:lastPrinted>
  <dcterms:created xsi:type="dcterms:W3CDTF">2022-09-11T08:26:00Z</dcterms:created>
  <dcterms:modified xsi:type="dcterms:W3CDTF">2023-09-12T13:11:15Z</dcterms:modified>
</cp:coreProperties>
</file>