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0EC51DD-BC45-4085-8A98-906BF4BF6E83}" xr6:coauthVersionLast="47" xr6:coauthVersionMax="47" xr10:uidLastSave="{00000000-0000-0000-0000-000000000000}"/>
  <bookViews>
    <workbookView xWindow="-111" yWindow="-111" windowWidth="26806" windowHeight="14456" xr2:uid="{A32F5A40-C270-4CE9-B043-2CF2DE874FD2}"/>
  </bookViews>
  <sheets>
    <sheet name="SOMME SI horizontal" sheetId="2" r:id="rId1"/>
    <sheet name="Excel SOMME SI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13" i="2" s="1"/>
  <c r="D6" i="2"/>
  <c r="E6" i="2"/>
  <c r="F6" i="2"/>
  <c r="G6" i="2"/>
  <c r="H6" i="2"/>
  <c r="I6" i="2"/>
  <c r="J6" i="2"/>
  <c r="K6" i="2"/>
  <c r="B6" i="2"/>
  <c r="L24" i="1"/>
  <c r="E26" i="1"/>
  <c r="E24" i="1"/>
  <c r="D10" i="2" l="1"/>
</calcChain>
</file>

<file path=xl/sharedStrings.xml><?xml version="1.0" encoding="utf-8"?>
<sst xmlns="http://schemas.openxmlformats.org/spreadsheetml/2006/main" count="173" uniqueCount="87">
  <si>
    <t>Classe</t>
  </si>
  <si>
    <t>Niveau</t>
  </si>
  <si>
    <t>Nombre total</t>
  </si>
  <si>
    <t>3ème A</t>
  </si>
  <si>
    <t>3ème B</t>
  </si>
  <si>
    <t>6ème A</t>
  </si>
  <si>
    <t>6ème B</t>
  </si>
  <si>
    <t>6ème C</t>
  </si>
  <si>
    <t>6ème D</t>
  </si>
  <si>
    <t>5ème A</t>
  </si>
  <si>
    <t>5ème B</t>
  </si>
  <si>
    <t>5ème C</t>
  </si>
  <si>
    <t>5ème D</t>
  </si>
  <si>
    <t>4ème A</t>
  </si>
  <si>
    <t>4ème B</t>
  </si>
  <si>
    <t>4ème C</t>
  </si>
  <si>
    <t>4ème D</t>
  </si>
  <si>
    <t>3ème C</t>
  </si>
  <si>
    <t>3ème D</t>
  </si>
  <si>
    <t>6ème</t>
  </si>
  <si>
    <t>5ème</t>
  </si>
  <si>
    <t>4ème</t>
  </si>
  <si>
    <t>3ème</t>
  </si>
  <si>
    <t>Classe européenne</t>
  </si>
  <si>
    <t>oui</t>
  </si>
  <si>
    <t>non</t>
  </si>
  <si>
    <t>Option</t>
  </si>
  <si>
    <t>Latin</t>
  </si>
  <si>
    <t>Excel exemple SOMME.SI.ENS</t>
  </si>
  <si>
    <r>
      <rPr>
        <b/>
        <sz val="11"/>
        <color rgb="FFC00000"/>
        <rFont val="Arial"/>
        <family val="2"/>
      </rPr>
      <t>1) Exemple SOMME.SI :</t>
    </r>
    <r>
      <rPr>
        <b/>
        <sz val="11"/>
        <color theme="1"/>
        <rFont val="Arial"/>
        <family val="2"/>
      </rPr>
      <t xml:space="preserve"> somme tous élèves de 6ème :</t>
    </r>
  </si>
  <si>
    <r>
      <rPr>
        <b/>
        <sz val="11"/>
        <color rgb="FFC00000"/>
        <rFont val="Arial"/>
        <family val="2"/>
      </rPr>
      <t>2) SOMME.SI.ENS :</t>
    </r>
    <r>
      <rPr>
        <b/>
        <sz val="11"/>
        <color theme="1"/>
        <rFont val="Arial"/>
        <family val="2"/>
      </rPr>
      <t xml:space="preserve"> somme élèves de 6ème + classe europ. :</t>
    </r>
  </si>
  <si>
    <t>Exemple 1</t>
  </si>
  <si>
    <t>Exemple 2</t>
  </si>
  <si>
    <t>Mois</t>
  </si>
  <si>
    <t>Intitulé</t>
  </si>
  <si>
    <t>Nature recette ou dépense</t>
  </si>
  <si>
    <t>Montant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</si>
  <si>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</si>
  <si>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</si>
  <si>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</si>
  <si>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</si>
  <si>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</si>
  <si>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</si>
  <si>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</si>
  <si>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</si>
  <si>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Train Brive</t>
  </si>
  <si>
    <t>Restaurant Brive</t>
  </si>
  <si>
    <t>Essence</t>
  </si>
  <si>
    <t>TGV Paris</t>
  </si>
  <si>
    <t>TGV Nantes</t>
  </si>
  <si>
    <t>Restaurant Champigny</t>
  </si>
  <si>
    <t>Péage</t>
  </si>
  <si>
    <t>Déplacements</t>
  </si>
  <si>
    <t>Restauration</t>
  </si>
  <si>
    <t>Ventes</t>
  </si>
  <si>
    <t xml:space="preserve">Vente client </t>
  </si>
  <si>
    <t>Allouche</t>
  </si>
  <si>
    <t>Durand</t>
  </si>
  <si>
    <t>Parking</t>
  </si>
  <si>
    <t>Martinez</t>
  </si>
  <si>
    <t>Café Nantes</t>
  </si>
  <si>
    <t>Cadeau client</t>
  </si>
  <si>
    <t>Cadeau</t>
  </si>
  <si>
    <t>Restaurant client</t>
  </si>
  <si>
    <t>Jules &amp; co</t>
  </si>
  <si>
    <t>Laurens</t>
  </si>
  <si>
    <r>
      <rPr>
        <b/>
        <sz val="11"/>
        <color rgb="FFC00000"/>
        <rFont val="Arial"/>
        <family val="2"/>
      </rPr>
      <t>SOMME.SI.ENS :</t>
    </r>
    <r>
      <rPr>
        <b/>
        <sz val="11"/>
        <color theme="1"/>
        <rFont val="Arial"/>
        <family val="2"/>
      </rPr>
      <t xml:space="preserve"> somme dépenses Janvier pour le client Allouche</t>
    </r>
  </si>
  <si>
    <t xml:space="preserve">  =SOMME.SI.ENS(E6:E21;B6:B21;"6ème";C6:C21;"oui")</t>
  </si>
  <si>
    <t>Client concerné</t>
  </si>
  <si>
    <t>Dépense ou recette</t>
  </si>
  <si>
    <t>Dépense</t>
  </si>
  <si>
    <t>Recette</t>
  </si>
  <si>
    <t xml:space="preserve">  =SOMME.SI.ENS(L6:L21;G6:G21;"JANVIER";J6:J21;"Allouche";K6:K21;"Dépense")</t>
  </si>
  <si>
    <t>SOMME.SI et SOMME.SI.ENS horizontal</t>
  </si>
  <si>
    <t>Janvier</t>
  </si>
  <si>
    <t>Février</t>
  </si>
  <si>
    <t>MOIS</t>
  </si>
  <si>
    <t>DATE</t>
  </si>
  <si>
    <t>JOUR</t>
  </si>
  <si>
    <t>NOMBRE HEURES TRAVAILLEES</t>
  </si>
  <si>
    <t>Nombre d'heures travaillées en janvier :</t>
  </si>
  <si>
    <t>Nombre d'heures travaillées les lundis de février :</t>
  </si>
  <si>
    <t xml:space="preserve">   =SOMME.SI(B4:K7;"Janvier";B7:K7)</t>
  </si>
  <si>
    <t xml:space="preserve">   =SOMME.SI.ENS(B7:K7;B4:K4;"Février";B6:K6;"lundi")</t>
  </si>
  <si>
    <t>Exemple :</t>
  </si>
  <si>
    <t>SOMME SI HORIZONTAL</t>
  </si>
  <si>
    <t>SOMME SI ENS HORIZONTAL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</si>
</sst>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i/>
      <sz val="10"/>
      <color theme="1"/>
      <name val="Arial"/>
      <family val="2"/>
    </font>
    <font>
      <b/>
      <i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quotePrefix="1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DB47-88CC-417D-9570-F5D0FB51CA1C}">
  <dimension ref="A1:K13"/>
  <sheetViews>
    <sheetView showGridLines="0" tabSelected="1" zoomScale="110" zoomScaleNormal="110" workbookViewId="0">
      <selection activeCell="D10" sqref="D10"/>
    </sheetView>
  </sheetViews>
  <sheetFormatPr baseColWidth="10" defaultRowHeight="14.55" x14ac:dyDescent="0.25"/>
  <cols>
    <col min="1" max="1" width="23" style="16" bestFit="1" customWidth="1"/>
    <col min="2" max="16384" width="11" style="16"/>
  </cols>
  <sheetData>
    <row r="1" spans="1:11" ht="27.7" x14ac:dyDescent="0.25">
      <c r="A1" s="15" t="s">
        <v>73</v>
      </c>
    </row>
    <row r="2" spans="1:11" ht="63.7" customHeight="1" x14ac:dyDescent="0.25">
      <c r="A2" s="27" t="s">
        <v>84</v>
      </c>
    </row>
    <row r="4" spans="1:11" s="19" customFormat="1" x14ac:dyDescent="0.25">
      <c r="A4" s="17" t="s">
        <v>76</v>
      </c>
      <c r="B4" s="18" t="s">
        <v>74</v>
      </c>
      <c r="C4" s="18" t="s">
        <v>75</v>
      </c>
      <c r="D4" s="18" t="s">
        <v>75</v>
      </c>
      <c r="E4" s="18" t="s">
        <v>75</v>
      </c>
      <c r="F4" s="18" t="s">
        <v>75</v>
      </c>
      <c r="G4" s="18" t="s">
        <v>75</v>
      </c>
      <c r="H4" s="18" t="s">
        <v>75</v>
      </c>
      <c r="I4" s="18" t="s">
        <v>75</v>
      </c>
      <c r="J4" s="18" t="s">
        <v>75</v>
      </c>
      <c r="K4" s="18" t="s">
        <v>75</v>
      </c>
    </row>
    <row r="5" spans="1:11" s="21" customFormat="1" x14ac:dyDescent="0.25">
      <c r="A5" s="17" t="s">
        <v>77</v>
      </c>
      <c r="B5" s="20">
        <v>45318</v>
      </c>
      <c r="C5" s="20">
        <v>45319</v>
      </c>
      <c r="D5" s="20">
        <v>45320</v>
      </c>
      <c r="E5" s="20">
        <v>45321</v>
      </c>
      <c r="F5" s="20">
        <v>45322</v>
      </c>
      <c r="G5" s="20">
        <v>45323</v>
      </c>
      <c r="H5" s="20">
        <v>45324</v>
      </c>
      <c r="I5" s="20">
        <v>45325</v>
      </c>
      <c r="J5" s="20">
        <v>45326</v>
      </c>
      <c r="K5" s="20">
        <v>45327</v>
      </c>
    </row>
    <row r="6" spans="1:11" x14ac:dyDescent="0.25">
      <c r="A6" s="17" t="s">
        <v>78</v>
      </c>
      <c r="B6" s="18" t="str">
        <f>TEXT(WEEKDAY(B5),"jjjj")</f>
        <v>samedi</v>
      </c>
      <c r="C6" s="18" t="str">
        <f t="shared" ref="C6:K6" si="0">TEXT(WEEKDAY(C5),"jjjj")</f>
        <v>dimanche</v>
      </c>
      <c r="D6" s="18" t="str">
        <f t="shared" si="0"/>
        <v>lundi</v>
      </c>
      <c r="E6" s="18" t="str">
        <f t="shared" si="0"/>
        <v>mardi</v>
      </c>
      <c r="F6" s="18" t="str">
        <f t="shared" si="0"/>
        <v>mercredi</v>
      </c>
      <c r="G6" s="18" t="str">
        <f t="shared" si="0"/>
        <v>jeudi</v>
      </c>
      <c r="H6" s="18" t="str">
        <f t="shared" si="0"/>
        <v>vendredi</v>
      </c>
      <c r="I6" s="18" t="str">
        <f t="shared" si="0"/>
        <v>samedi</v>
      </c>
      <c r="J6" s="18" t="str">
        <f t="shared" si="0"/>
        <v>dimanche</v>
      </c>
      <c r="K6" s="18" t="str">
        <f t="shared" si="0"/>
        <v>lundi</v>
      </c>
    </row>
    <row r="7" spans="1:11" ht="33.950000000000003" customHeight="1" x14ac:dyDescent="0.25">
      <c r="A7" s="22" t="s">
        <v>79</v>
      </c>
      <c r="B7" s="23">
        <v>2</v>
      </c>
      <c r="C7" s="23">
        <v>2.5</v>
      </c>
      <c r="D7" s="23">
        <v>7</v>
      </c>
      <c r="E7" s="23">
        <v>8</v>
      </c>
      <c r="F7" s="23">
        <v>6.5</v>
      </c>
      <c r="G7" s="23">
        <v>7</v>
      </c>
      <c r="H7" s="23">
        <v>8</v>
      </c>
      <c r="I7" s="23">
        <v>2.5</v>
      </c>
      <c r="J7" s="23">
        <v>3</v>
      </c>
      <c r="K7" s="23">
        <v>8</v>
      </c>
    </row>
    <row r="9" spans="1:11" x14ac:dyDescent="0.25">
      <c r="A9" s="24" t="s">
        <v>85</v>
      </c>
    </row>
    <row r="10" spans="1:11" x14ac:dyDescent="0.25">
      <c r="A10" s="25" t="s">
        <v>80</v>
      </c>
      <c r="D10" s="18">
        <f ca="1">+SUMIF(B4:K7,"Janvier",B7:K7)</f>
        <v>2</v>
      </c>
      <c r="E10" s="26" t="s">
        <v>82</v>
      </c>
    </row>
    <row r="12" spans="1:11" x14ac:dyDescent="0.25">
      <c r="A12" s="24" t="s">
        <v>86</v>
      </c>
    </row>
    <row r="13" spans="1:11" x14ac:dyDescent="0.25">
      <c r="A13" s="25" t="s">
        <v>81</v>
      </c>
      <c r="D13" s="18">
        <f>SUMIFS(B7:K7,B4:K4,"Février",B6:K6,"lundi")</f>
        <v>15</v>
      </c>
      <c r="E13" s="26" t="s">
        <v>83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23C-45CC-41CB-AACF-E6A2CA774274}">
  <dimension ref="A1:L27"/>
  <sheetViews>
    <sheetView showGridLines="0" zoomScale="110" zoomScaleNormal="110" workbookViewId="0"/>
  </sheetViews>
  <sheetFormatPr baseColWidth="10" defaultColWidth="11.375" defaultRowHeight="13.85" x14ac:dyDescent="0.2"/>
  <cols>
    <col min="1" max="1" width="15.25" style="2" customWidth="1"/>
    <col min="2" max="2" width="11.75" style="2" customWidth="1"/>
    <col min="3" max="3" width="17.625" style="2" customWidth="1"/>
    <col min="4" max="4" width="11.75" style="2" customWidth="1"/>
    <col min="5" max="5" width="15.625" style="2" customWidth="1"/>
    <col min="6" max="6" width="11.375" style="2"/>
    <col min="7" max="7" width="13.875" style="2" customWidth="1"/>
    <col min="8" max="8" width="20.75" style="2" customWidth="1"/>
    <col min="9" max="9" width="18.5" style="2" customWidth="1"/>
    <col min="10" max="11" width="12" style="2" customWidth="1"/>
    <col min="12" max="12" width="13.875" style="2" customWidth="1"/>
    <col min="13" max="16384" width="11.375" style="2"/>
  </cols>
  <sheetData>
    <row r="1" spans="1:12" ht="27.7" x14ac:dyDescent="0.4">
      <c r="A1" s="1" t="s">
        <v>28</v>
      </c>
    </row>
    <row r="3" spans="1:12" ht="18" x14ac:dyDescent="0.3">
      <c r="A3" s="10" t="s">
        <v>31</v>
      </c>
      <c r="G3" s="10" t="s">
        <v>32</v>
      </c>
    </row>
    <row r="5" spans="1:12" ht="33.950000000000003" customHeight="1" x14ac:dyDescent="0.2">
      <c r="A5" s="8" t="s">
        <v>0</v>
      </c>
      <c r="B5" s="9" t="s">
        <v>1</v>
      </c>
      <c r="C5" s="9" t="s">
        <v>23</v>
      </c>
      <c r="D5" s="9" t="s">
        <v>26</v>
      </c>
      <c r="E5" s="9" t="s">
        <v>2</v>
      </c>
      <c r="G5" s="8" t="s">
        <v>33</v>
      </c>
      <c r="H5" s="11" t="s">
        <v>34</v>
      </c>
      <c r="I5" s="11" t="s">
        <v>35</v>
      </c>
      <c r="J5" s="11" t="s">
        <v>68</v>
      </c>
      <c r="K5" s="11" t="s">
        <v>69</v>
      </c>
      <c r="L5" s="9" t="s">
        <v>36</v>
      </c>
    </row>
    <row r="6" spans="1:12" ht="14.55" x14ac:dyDescent="0.25">
      <c r="A6" s="4" t="s">
        <v>5</v>
      </c>
      <c r="B6" s="5" t="s">
        <v>19</v>
      </c>
      <c r="C6" s="5" t="s">
        <v>25</v>
      </c>
      <c r="D6" s="5" t="s">
        <v>27</v>
      </c>
      <c r="E6" s="5">
        <v>26</v>
      </c>
      <c r="G6" s="4" t="s">
        <v>37</v>
      </c>
      <c r="H6" s="12" t="s">
        <v>45</v>
      </c>
      <c r="I6" s="12" t="s">
        <v>52</v>
      </c>
      <c r="J6" s="12" t="s">
        <v>56</v>
      </c>
      <c r="K6" s="12" t="s">
        <v>70</v>
      </c>
      <c r="L6" s="13">
        <v>-89</v>
      </c>
    </row>
    <row r="7" spans="1:12" ht="14.55" x14ac:dyDescent="0.25">
      <c r="A7" s="4" t="s">
        <v>6</v>
      </c>
      <c r="B7" s="5" t="s">
        <v>19</v>
      </c>
      <c r="C7" s="5" t="s">
        <v>24</v>
      </c>
      <c r="D7" s="5"/>
      <c r="E7" s="5">
        <v>29</v>
      </c>
      <c r="G7" s="4" t="s">
        <v>37</v>
      </c>
      <c r="H7" s="12" t="s">
        <v>46</v>
      </c>
      <c r="I7" s="12" t="s">
        <v>53</v>
      </c>
      <c r="J7" s="12" t="s">
        <v>56</v>
      </c>
      <c r="K7" s="12" t="s">
        <v>70</v>
      </c>
      <c r="L7" s="13">
        <v>-45</v>
      </c>
    </row>
    <row r="8" spans="1:12" ht="14.55" x14ac:dyDescent="0.25">
      <c r="A8" s="4" t="s">
        <v>7</v>
      </c>
      <c r="B8" s="5" t="s">
        <v>19</v>
      </c>
      <c r="C8" s="5" t="s">
        <v>25</v>
      </c>
      <c r="D8" s="5"/>
      <c r="E8" s="5">
        <v>22</v>
      </c>
      <c r="G8" s="4" t="s">
        <v>37</v>
      </c>
      <c r="H8" s="12" t="s">
        <v>55</v>
      </c>
      <c r="I8" s="12" t="s">
        <v>54</v>
      </c>
      <c r="J8" s="12" t="s">
        <v>56</v>
      </c>
      <c r="K8" s="12" t="s">
        <v>71</v>
      </c>
      <c r="L8" s="13">
        <v>4789</v>
      </c>
    </row>
    <row r="9" spans="1:12" ht="14.55" x14ac:dyDescent="0.25">
      <c r="A9" s="4" t="s">
        <v>8</v>
      </c>
      <c r="B9" s="5" t="s">
        <v>19</v>
      </c>
      <c r="C9" s="5" t="s">
        <v>25</v>
      </c>
      <c r="D9" s="5"/>
      <c r="E9" s="5">
        <v>27</v>
      </c>
      <c r="G9" s="4" t="s">
        <v>38</v>
      </c>
      <c r="H9" s="12" t="s">
        <v>58</v>
      </c>
      <c r="I9" s="12" t="s">
        <v>52</v>
      </c>
      <c r="J9" s="12" t="s">
        <v>57</v>
      </c>
      <c r="K9" s="12" t="s">
        <v>70</v>
      </c>
      <c r="L9" s="13">
        <v>-55</v>
      </c>
    </row>
    <row r="10" spans="1:12" ht="14.55" x14ac:dyDescent="0.25">
      <c r="A10" s="4" t="s">
        <v>9</v>
      </c>
      <c r="B10" s="5" t="s">
        <v>20</v>
      </c>
      <c r="C10" s="5" t="s">
        <v>25</v>
      </c>
      <c r="D10" s="5" t="s">
        <v>27</v>
      </c>
      <c r="E10" s="5">
        <v>29</v>
      </c>
      <c r="G10" s="4" t="s">
        <v>39</v>
      </c>
      <c r="H10" s="12" t="s">
        <v>60</v>
      </c>
      <c r="I10" s="12" t="s">
        <v>53</v>
      </c>
      <c r="J10" s="12" t="s">
        <v>59</v>
      </c>
      <c r="K10" s="12" t="s">
        <v>70</v>
      </c>
      <c r="L10" s="13">
        <v>-3</v>
      </c>
    </row>
    <row r="11" spans="1:12" ht="14.55" x14ac:dyDescent="0.25">
      <c r="A11" s="4" t="s">
        <v>10</v>
      </c>
      <c r="B11" s="5" t="s">
        <v>20</v>
      </c>
      <c r="C11" s="5" t="s">
        <v>24</v>
      </c>
      <c r="D11" s="5"/>
      <c r="E11" s="5">
        <v>28</v>
      </c>
      <c r="G11" s="4" t="s">
        <v>39</v>
      </c>
      <c r="H11" s="12" t="s">
        <v>49</v>
      </c>
      <c r="I11" s="12" t="s">
        <v>52</v>
      </c>
      <c r="J11" s="12" t="s">
        <v>59</v>
      </c>
      <c r="K11" s="12" t="s">
        <v>70</v>
      </c>
      <c r="L11" s="13">
        <v>-110</v>
      </c>
    </row>
    <row r="12" spans="1:12" ht="14.55" x14ac:dyDescent="0.25">
      <c r="A12" s="4" t="s">
        <v>11</v>
      </c>
      <c r="B12" s="5" t="s">
        <v>20</v>
      </c>
      <c r="C12" s="5" t="s">
        <v>25</v>
      </c>
      <c r="D12" s="5"/>
      <c r="E12" s="5">
        <v>29</v>
      </c>
      <c r="G12" s="4" t="s">
        <v>39</v>
      </c>
      <c r="H12" s="12" t="s">
        <v>61</v>
      </c>
      <c r="I12" s="12" t="s">
        <v>62</v>
      </c>
      <c r="J12" s="12" t="s">
        <v>59</v>
      </c>
      <c r="K12" s="12" t="s">
        <v>70</v>
      </c>
      <c r="L12" s="13">
        <v>-150</v>
      </c>
    </row>
    <row r="13" spans="1:12" ht="14.55" x14ac:dyDescent="0.25">
      <c r="A13" s="4" t="s">
        <v>12</v>
      </c>
      <c r="B13" s="5" t="s">
        <v>20</v>
      </c>
      <c r="C13" s="5" t="s">
        <v>25</v>
      </c>
      <c r="D13" s="5"/>
      <c r="E13" s="5">
        <v>27</v>
      </c>
      <c r="G13" s="4" t="s">
        <v>39</v>
      </c>
      <c r="H13" s="12" t="s">
        <v>55</v>
      </c>
      <c r="I13" s="12" t="s">
        <v>54</v>
      </c>
      <c r="J13" s="12" t="s">
        <v>59</v>
      </c>
      <c r="K13" s="12" t="s">
        <v>71</v>
      </c>
      <c r="L13" s="13">
        <v>2547</v>
      </c>
    </row>
    <row r="14" spans="1:12" ht="14.55" x14ac:dyDescent="0.25">
      <c r="A14" s="4" t="s">
        <v>13</v>
      </c>
      <c r="B14" s="5" t="s">
        <v>21</v>
      </c>
      <c r="C14" s="5" t="s">
        <v>25</v>
      </c>
      <c r="D14" s="5" t="s">
        <v>27</v>
      </c>
      <c r="E14" s="5">
        <v>23</v>
      </c>
      <c r="G14" s="4" t="s">
        <v>40</v>
      </c>
      <c r="H14" s="12" t="s">
        <v>63</v>
      </c>
      <c r="I14" s="12" t="s">
        <v>53</v>
      </c>
      <c r="J14" s="12" t="s">
        <v>64</v>
      </c>
      <c r="K14" s="12" t="s">
        <v>70</v>
      </c>
      <c r="L14" s="13">
        <v>-105</v>
      </c>
    </row>
    <row r="15" spans="1:12" ht="14.55" x14ac:dyDescent="0.25">
      <c r="A15" s="4" t="s">
        <v>14</v>
      </c>
      <c r="B15" s="5" t="s">
        <v>21</v>
      </c>
      <c r="C15" s="5" t="s">
        <v>24</v>
      </c>
      <c r="D15" s="5"/>
      <c r="E15" s="5">
        <v>29</v>
      </c>
      <c r="G15" s="4" t="s">
        <v>40</v>
      </c>
      <c r="H15" s="12" t="s">
        <v>48</v>
      </c>
      <c r="I15" s="12" t="s">
        <v>52</v>
      </c>
      <c r="J15" s="12" t="s">
        <v>64</v>
      </c>
      <c r="K15" s="12" t="s">
        <v>70</v>
      </c>
      <c r="L15" s="13">
        <v>-110</v>
      </c>
    </row>
    <row r="16" spans="1:12" ht="14.55" x14ac:dyDescent="0.25">
      <c r="A16" s="4" t="s">
        <v>15</v>
      </c>
      <c r="B16" s="5" t="s">
        <v>21</v>
      </c>
      <c r="C16" s="5" t="s">
        <v>25</v>
      </c>
      <c r="D16" s="5"/>
      <c r="E16" s="5">
        <v>26</v>
      </c>
      <c r="G16" s="4" t="s">
        <v>40</v>
      </c>
      <c r="H16" s="12" t="s">
        <v>55</v>
      </c>
      <c r="I16" s="12" t="s">
        <v>54</v>
      </c>
      <c r="J16" s="12" t="s">
        <v>64</v>
      </c>
      <c r="K16" s="12" t="s">
        <v>71</v>
      </c>
      <c r="L16" s="13">
        <v>1589</v>
      </c>
    </row>
    <row r="17" spans="1:12" ht="14.55" x14ac:dyDescent="0.25">
      <c r="A17" s="4" t="s">
        <v>16</v>
      </c>
      <c r="B17" s="5" t="s">
        <v>21</v>
      </c>
      <c r="C17" s="5" t="s">
        <v>25</v>
      </c>
      <c r="D17" s="5"/>
      <c r="E17" s="5">
        <v>29</v>
      </c>
      <c r="G17" s="4" t="s">
        <v>41</v>
      </c>
      <c r="H17" s="12" t="s">
        <v>47</v>
      </c>
      <c r="I17" s="12" t="s">
        <v>52</v>
      </c>
      <c r="J17" s="12" t="s">
        <v>65</v>
      </c>
      <c r="K17" s="12" t="s">
        <v>70</v>
      </c>
      <c r="L17" s="13">
        <v>-67</v>
      </c>
    </row>
    <row r="18" spans="1:12" ht="14.55" x14ac:dyDescent="0.25">
      <c r="A18" s="4" t="s">
        <v>3</v>
      </c>
      <c r="B18" s="5" t="s">
        <v>22</v>
      </c>
      <c r="C18" s="5" t="s">
        <v>25</v>
      </c>
      <c r="D18" s="5" t="s">
        <v>27</v>
      </c>
      <c r="E18" s="5">
        <v>25</v>
      </c>
      <c r="G18" s="4" t="s">
        <v>41</v>
      </c>
      <c r="H18" s="12" t="s">
        <v>50</v>
      </c>
      <c r="I18" s="12" t="s">
        <v>53</v>
      </c>
      <c r="J18" s="12" t="s">
        <v>65</v>
      </c>
      <c r="K18" s="12" t="s">
        <v>70</v>
      </c>
      <c r="L18" s="13">
        <v>-87</v>
      </c>
    </row>
    <row r="19" spans="1:12" ht="14.55" x14ac:dyDescent="0.25">
      <c r="A19" s="4" t="s">
        <v>4</v>
      </c>
      <c r="B19" s="5" t="s">
        <v>22</v>
      </c>
      <c r="C19" s="5" t="s">
        <v>24</v>
      </c>
      <c r="D19" s="5"/>
      <c r="E19" s="5">
        <v>26</v>
      </c>
      <c r="G19" s="4" t="s">
        <v>42</v>
      </c>
      <c r="H19" s="12" t="s">
        <v>55</v>
      </c>
      <c r="I19" s="12" t="s">
        <v>54</v>
      </c>
      <c r="J19" s="12" t="s">
        <v>65</v>
      </c>
      <c r="K19" s="12" t="s">
        <v>71</v>
      </c>
      <c r="L19" s="13">
        <v>4578</v>
      </c>
    </row>
    <row r="20" spans="1:12" ht="14.55" x14ac:dyDescent="0.25">
      <c r="A20" s="4" t="s">
        <v>17</v>
      </c>
      <c r="B20" s="5" t="s">
        <v>22</v>
      </c>
      <c r="C20" s="5" t="s">
        <v>25</v>
      </c>
      <c r="D20" s="5"/>
      <c r="E20" s="5">
        <v>25</v>
      </c>
      <c r="G20" s="4" t="s">
        <v>43</v>
      </c>
      <c r="H20" s="12" t="s">
        <v>55</v>
      </c>
      <c r="I20" s="12" t="s">
        <v>54</v>
      </c>
      <c r="J20" s="12" t="s">
        <v>56</v>
      </c>
      <c r="K20" s="12" t="s">
        <v>71</v>
      </c>
      <c r="L20" s="13">
        <v>2589</v>
      </c>
    </row>
    <row r="21" spans="1:12" ht="14.55" x14ac:dyDescent="0.25">
      <c r="A21" s="4" t="s">
        <v>18</v>
      </c>
      <c r="B21" s="5" t="s">
        <v>22</v>
      </c>
      <c r="C21" s="5" t="s">
        <v>25</v>
      </c>
      <c r="D21" s="5"/>
      <c r="E21" s="5">
        <v>24</v>
      </c>
      <c r="G21" s="4" t="s">
        <v>44</v>
      </c>
      <c r="H21" s="12" t="s">
        <v>51</v>
      </c>
      <c r="I21" s="12" t="s">
        <v>52</v>
      </c>
      <c r="J21" s="12" t="s">
        <v>56</v>
      </c>
      <c r="K21" s="12" t="s">
        <v>70</v>
      </c>
      <c r="L21" s="13">
        <v>-24</v>
      </c>
    </row>
    <row r="24" spans="1:12" ht="14.55" x14ac:dyDescent="0.25">
      <c r="A24" s="3" t="s">
        <v>29</v>
      </c>
      <c r="E24" s="6">
        <f>SUMIF(B6:B21,"6ème",E6:E21)</f>
        <v>104</v>
      </c>
      <c r="F24" s="7"/>
      <c r="G24" s="3" t="s">
        <v>66</v>
      </c>
      <c r="L24" s="14">
        <f>SUMIFS(L6:L21,G6:G21,"JANVIER",J6:J21,"Allouche",K6:K21,"Dépense")</f>
        <v>-134</v>
      </c>
    </row>
    <row r="25" spans="1:12" x14ac:dyDescent="0.2">
      <c r="I25" s="7" t="s">
        <v>72</v>
      </c>
    </row>
    <row r="26" spans="1:12" ht="14.55" x14ac:dyDescent="0.25">
      <c r="A26" s="3" t="s">
        <v>30</v>
      </c>
      <c r="E26" s="6">
        <f>SUMIFS(E6:E21,B6:B21,"6ème",C6:C21,"oui")</f>
        <v>29</v>
      </c>
    </row>
    <row r="27" spans="1:12" x14ac:dyDescent="0.2">
      <c r="C27" s="7" t="s">
        <v>67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SOMME SI horizontal</vt:lpstr>
      <vt:lpstr>Excel SOMME 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2022-03-15T16:44:48Z</dcterms:created>
  <dcterms:modified xsi:type="dcterms:W3CDTF">2023-10-05T07:51:46Z</dcterms:modified>
</cp:coreProperties>
</file>