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01 Facturier devis gestion stock\NEW POUR SITE BPE\"/>
    </mc:Choice>
  </mc:AlternateContent>
  <xr:revisionPtr revIDLastSave="0" documentId="13_ncr:1_{AD9F13AC-865A-4901-B892-BF1082B497D5}" xr6:coauthVersionLast="47" xr6:coauthVersionMax="47" xr10:uidLastSave="{00000000-0000-0000-0000-000000000000}"/>
  <workbookProtection workbookAlgorithmName="SHA-512" workbookHashValue="6W7DBqi1ZIYbKZcZJdVedOlKBvYwR70xoZeFZdCh5CdHy7hxJysWPBYIwtS1kMA93eg8kV0QyY8nu95FWD/ysQ==" workbookSaltValue="kj5OWjYGNl2CVurWAYsaIw==" workbookSpinCount="100000" lockStructure="1"/>
  <bookViews>
    <workbookView xWindow="-111" yWindow="-111" windowWidth="26806" windowHeight="14456" tabRatio="693" xr2:uid="{19D22A4F-EDBA-4D07-B951-87EB33108D57}"/>
  </bookViews>
  <sheets>
    <sheet name="Paramètres" sheetId="8" r:id="rId1"/>
    <sheet name="Base clients" sheetId="6" r:id="rId2"/>
    <sheet name="Base facturation" sheetId="9" r:id="rId3"/>
    <sheet name="FACTURE" sheetId="10" r:id="rId4"/>
    <sheet name="Base devis" sheetId="17" r:id="rId5"/>
    <sheet name="DEVIS" sheetId="18" r:id="rId6"/>
    <sheet name="Suivi des paiements" sheetId="15" r:id="rId7"/>
    <sheet name="Lettre relance" sheetId="16" r:id="rId8"/>
    <sheet name="Statistiques" sheetId="5" r:id="rId9"/>
    <sheet name="Mot de passe" sheetId="4" r:id="rId10"/>
  </sheets>
  <definedNames>
    <definedName name="_xlnm._FilterDatabase" localSheetId="6" hidden="1">'Suivi des paiements'!$B$5:$L$5</definedName>
    <definedName name="_xlnm.Print_Area" localSheetId="5">DEVIS!$F$5:$L$46</definedName>
    <definedName name="_xlnm.Print_Area" localSheetId="3">FACTURE!$F$5:$L$46</definedName>
    <definedName name="_xlnm.Print_Area" localSheetId="7">'Lettre relance'!$E$5:$L$58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8" l="1"/>
  <c r="J38" i="18"/>
  <c r="I38" i="18"/>
  <c r="K34" i="18"/>
  <c r="I34" i="18"/>
  <c r="H34" i="18"/>
  <c r="G34" i="18"/>
  <c r="K33" i="18"/>
  <c r="I33" i="18"/>
  <c r="H33" i="18"/>
  <c r="G33" i="18"/>
  <c r="K32" i="18"/>
  <c r="I32" i="18"/>
  <c r="H32" i="18"/>
  <c r="G32" i="18"/>
  <c r="K31" i="18"/>
  <c r="I31" i="18"/>
  <c r="H31" i="18"/>
  <c r="G31" i="18"/>
  <c r="K30" i="18"/>
  <c r="I30" i="18"/>
  <c r="H30" i="18"/>
  <c r="G30" i="18"/>
  <c r="K29" i="18"/>
  <c r="I29" i="18"/>
  <c r="H29" i="18"/>
  <c r="G29" i="18"/>
  <c r="K28" i="18"/>
  <c r="I28" i="18"/>
  <c r="H28" i="18"/>
  <c r="G28" i="18"/>
  <c r="K27" i="18"/>
  <c r="I27" i="18"/>
  <c r="H27" i="18"/>
  <c r="G27" i="18"/>
  <c r="K26" i="18"/>
  <c r="I26" i="18"/>
  <c r="H26" i="18"/>
  <c r="G26" i="18"/>
  <c r="K25" i="18"/>
  <c r="I25" i="18"/>
  <c r="H25" i="18"/>
  <c r="G25" i="18"/>
  <c r="K24" i="18"/>
  <c r="I24" i="18"/>
  <c r="H24" i="18"/>
  <c r="G24" i="18"/>
  <c r="K23" i="18"/>
  <c r="I23" i="18"/>
  <c r="H23" i="18"/>
  <c r="G23" i="18"/>
  <c r="K22" i="18"/>
  <c r="I22" i="18"/>
  <c r="H22" i="18"/>
  <c r="G22" i="18"/>
  <c r="K21" i="18"/>
  <c r="I21" i="18"/>
  <c r="H21" i="18"/>
  <c r="G21" i="18"/>
  <c r="K20" i="18"/>
  <c r="I20" i="18"/>
  <c r="H20" i="18"/>
  <c r="G20" i="18"/>
  <c r="A18" i="18"/>
  <c r="H11" i="18" s="1"/>
  <c r="I44" i="18"/>
  <c r="I43" i="18"/>
  <c r="I42" i="18"/>
  <c r="A21" i="18"/>
  <c r="C20" i="18"/>
  <c r="D20" i="18" s="1"/>
  <c r="B20" i="18"/>
  <c r="P17" i="18"/>
  <c r="O17" i="18"/>
  <c r="N17" i="18"/>
  <c r="G12" i="18"/>
  <c r="G11" i="18"/>
  <c r="G10" i="18"/>
  <c r="G9" i="18"/>
  <c r="G8" i="18"/>
  <c r="G7" i="18"/>
  <c r="J6" i="18"/>
  <c r="G6" i="18"/>
  <c r="ALK73" i="17"/>
  <c r="AKY73" i="17"/>
  <c r="AKM73" i="17"/>
  <c r="AKD73" i="17"/>
  <c r="AIA73" i="17"/>
  <c r="AHS73" i="17"/>
  <c r="AFY73" i="17"/>
  <c r="AFQ73" i="17"/>
  <c r="ADO73" i="17"/>
  <c r="ABS73" i="17"/>
  <c r="AAQ73" i="17"/>
  <c r="ZQ73" i="17"/>
  <c r="YV73" i="17"/>
  <c r="YD73" i="17"/>
  <c r="XL73" i="17"/>
  <c r="WT73" i="17"/>
  <c r="WB73" i="17"/>
  <c r="VJ73" i="17"/>
  <c r="UR73" i="17"/>
  <c r="TZ73" i="17"/>
  <c r="TH73" i="17"/>
  <c r="SP73" i="17"/>
  <c r="RX73" i="17"/>
  <c r="RL73" i="17"/>
  <c r="QZ73" i="17"/>
  <c r="QN73" i="17"/>
  <c r="QB73" i="17"/>
  <c r="PP73" i="17"/>
  <c r="PD73" i="17"/>
  <c r="OR73" i="17"/>
  <c r="OF73" i="17"/>
  <c r="NT73" i="17"/>
  <c r="NH73" i="17"/>
  <c r="MV73" i="17"/>
  <c r="MJ73" i="17"/>
  <c r="LX73" i="17"/>
  <c r="LL73" i="17"/>
  <c r="KZ73" i="17"/>
  <c r="KH73" i="17"/>
  <c r="JP73" i="17"/>
  <c r="IX73" i="17"/>
  <c r="IF73" i="17"/>
  <c r="HN73" i="17"/>
  <c r="GV73" i="17"/>
  <c r="GD73" i="17"/>
  <c r="FL73" i="17"/>
  <c r="ET73" i="17"/>
  <c r="EB73" i="17"/>
  <c r="DJ73" i="17"/>
  <c r="CR73" i="17"/>
  <c r="BZ73" i="17"/>
  <c r="BH73" i="17"/>
  <c r="AP73" i="17"/>
  <c r="X73" i="17"/>
  <c r="ALM72" i="17"/>
  <c r="ALM73" i="17" s="1"/>
  <c r="ALL72" i="17"/>
  <c r="ALL73" i="17" s="1"/>
  <c r="ALK72" i="17"/>
  <c r="ALJ72" i="17"/>
  <c r="ALJ73" i="17" s="1"/>
  <c r="ALI72" i="17"/>
  <c r="ALI73" i="17" s="1"/>
  <c r="ALH72" i="17"/>
  <c r="ALH73" i="17" s="1"/>
  <c r="ALG72" i="17"/>
  <c r="ALG73" i="17" s="1"/>
  <c r="ALF72" i="17"/>
  <c r="ALF73" i="17" s="1"/>
  <c r="ALE72" i="17"/>
  <c r="ALE73" i="17" s="1"/>
  <c r="ALD72" i="17"/>
  <c r="ALD73" i="17" s="1"/>
  <c r="ALC72" i="17"/>
  <c r="ALC73" i="17" s="1"/>
  <c r="ALB72" i="17"/>
  <c r="ALB73" i="17" s="1"/>
  <c r="ALA72" i="17"/>
  <c r="ALA73" i="17" s="1"/>
  <c r="AKZ72" i="17"/>
  <c r="AKZ73" i="17" s="1"/>
  <c r="AKY72" i="17"/>
  <c r="AKX72" i="17"/>
  <c r="AKX73" i="17" s="1"/>
  <c r="AKW72" i="17"/>
  <c r="AKW73" i="17" s="1"/>
  <c r="AKV72" i="17"/>
  <c r="AKV73" i="17" s="1"/>
  <c r="AKU72" i="17"/>
  <c r="AKU73" i="17" s="1"/>
  <c r="AKT72" i="17"/>
  <c r="AKT73" i="17" s="1"/>
  <c r="AKS72" i="17"/>
  <c r="AKS73" i="17" s="1"/>
  <c r="AKR72" i="17"/>
  <c r="AKR73" i="17" s="1"/>
  <c r="AKQ72" i="17"/>
  <c r="AKQ73" i="17" s="1"/>
  <c r="AKP72" i="17"/>
  <c r="AKP73" i="17" s="1"/>
  <c r="AKO72" i="17"/>
  <c r="AKO73" i="17" s="1"/>
  <c r="AKN72" i="17"/>
  <c r="AKN73" i="17" s="1"/>
  <c r="AKM72" i="17"/>
  <c r="AKL72" i="17"/>
  <c r="AKL73" i="17" s="1"/>
  <c r="AKK72" i="17"/>
  <c r="AKK73" i="17" s="1"/>
  <c r="AKJ72" i="17"/>
  <c r="AKJ73" i="17" s="1"/>
  <c r="AKI72" i="17"/>
  <c r="AKI73" i="17" s="1"/>
  <c r="AKH72" i="17"/>
  <c r="AKH73" i="17" s="1"/>
  <c r="AKG72" i="17"/>
  <c r="AKG73" i="17" s="1"/>
  <c r="AKF72" i="17"/>
  <c r="AKF73" i="17" s="1"/>
  <c r="AKE72" i="17"/>
  <c r="AKE73" i="17" s="1"/>
  <c r="AKD72" i="17"/>
  <c r="AKC72" i="17"/>
  <c r="AKC73" i="17" s="1"/>
  <c r="AKB72" i="17"/>
  <c r="AKB73" i="17" s="1"/>
  <c r="AKA72" i="17"/>
  <c r="AKA73" i="17" s="1"/>
  <c r="AJZ72" i="17"/>
  <c r="AJZ73" i="17" s="1"/>
  <c r="AJY72" i="17"/>
  <c r="AJY73" i="17" s="1"/>
  <c r="AJX72" i="17"/>
  <c r="AJX73" i="17" s="1"/>
  <c r="AJW72" i="17"/>
  <c r="AJW73" i="17" s="1"/>
  <c r="AJV72" i="17"/>
  <c r="AJV73" i="17" s="1"/>
  <c r="AJU72" i="17"/>
  <c r="AJU73" i="17" s="1"/>
  <c r="AJT72" i="17"/>
  <c r="AJT73" i="17" s="1"/>
  <c r="AJS72" i="17"/>
  <c r="AJS73" i="17" s="1"/>
  <c r="AJR72" i="17"/>
  <c r="AJR73" i="17" s="1"/>
  <c r="AJQ72" i="17"/>
  <c r="AJQ73" i="17" s="1"/>
  <c r="AJP72" i="17"/>
  <c r="AJP73" i="17" s="1"/>
  <c r="AJO72" i="17"/>
  <c r="AJO73" i="17" s="1"/>
  <c r="AJN72" i="17"/>
  <c r="AJN73" i="17" s="1"/>
  <c r="AJM72" i="17"/>
  <c r="AJM73" i="17" s="1"/>
  <c r="AJL72" i="17"/>
  <c r="AJL73" i="17" s="1"/>
  <c r="AJK72" i="17"/>
  <c r="AJK73" i="17" s="1"/>
  <c r="AJJ72" i="17"/>
  <c r="AJJ73" i="17" s="1"/>
  <c r="AJI72" i="17"/>
  <c r="AJI73" i="17" s="1"/>
  <c r="AJH72" i="17"/>
  <c r="AJH73" i="17" s="1"/>
  <c r="AJG72" i="17"/>
  <c r="AJG73" i="17" s="1"/>
  <c r="AJF72" i="17"/>
  <c r="AJF73" i="17" s="1"/>
  <c r="AJE72" i="17"/>
  <c r="AJE73" i="17" s="1"/>
  <c r="AJD72" i="17"/>
  <c r="AJD73" i="17" s="1"/>
  <c r="AJC72" i="17"/>
  <c r="AJC73" i="17" s="1"/>
  <c r="AJB72" i="17"/>
  <c r="AJB73" i="17" s="1"/>
  <c r="AJA72" i="17"/>
  <c r="AJA73" i="17" s="1"/>
  <c r="AIZ72" i="17"/>
  <c r="AIZ73" i="17" s="1"/>
  <c r="AIY72" i="17"/>
  <c r="AIY73" i="17" s="1"/>
  <c r="AIX72" i="17"/>
  <c r="AIX73" i="17" s="1"/>
  <c r="AIW72" i="17"/>
  <c r="AIW73" i="17" s="1"/>
  <c r="AIV72" i="17"/>
  <c r="AIV73" i="17" s="1"/>
  <c r="AIU72" i="17"/>
  <c r="AIU73" i="17" s="1"/>
  <c r="AIT72" i="17"/>
  <c r="AIT73" i="17" s="1"/>
  <c r="AIS72" i="17"/>
  <c r="AIS73" i="17" s="1"/>
  <c r="AIR72" i="17"/>
  <c r="AIR73" i="17" s="1"/>
  <c r="AIQ72" i="17"/>
  <c r="AIQ73" i="17" s="1"/>
  <c r="AIP72" i="17"/>
  <c r="AIP73" i="17" s="1"/>
  <c r="AIO72" i="17"/>
  <c r="AIO73" i="17" s="1"/>
  <c r="AIN72" i="17"/>
  <c r="AIN73" i="17" s="1"/>
  <c r="AIM72" i="17"/>
  <c r="AIM73" i="17" s="1"/>
  <c r="AIL72" i="17"/>
  <c r="AIL73" i="17" s="1"/>
  <c r="AIK72" i="17"/>
  <c r="AIK73" i="17" s="1"/>
  <c r="AIJ72" i="17"/>
  <c r="AIJ73" i="17" s="1"/>
  <c r="AII72" i="17"/>
  <c r="AII73" i="17" s="1"/>
  <c r="AIH72" i="17"/>
  <c r="AIH73" i="17" s="1"/>
  <c r="AIG72" i="17"/>
  <c r="AIG73" i="17" s="1"/>
  <c r="AIF72" i="17"/>
  <c r="AIF73" i="17" s="1"/>
  <c r="AIE72" i="17"/>
  <c r="AIE73" i="17" s="1"/>
  <c r="AID72" i="17"/>
  <c r="AID73" i="17" s="1"/>
  <c r="AIC72" i="17"/>
  <c r="AIC73" i="17" s="1"/>
  <c r="AIB72" i="17"/>
  <c r="AIB73" i="17" s="1"/>
  <c r="AIA72" i="17"/>
  <c r="AHZ72" i="17"/>
  <c r="AHZ73" i="17" s="1"/>
  <c r="AHY72" i="17"/>
  <c r="AHY73" i="17" s="1"/>
  <c r="AHX72" i="17"/>
  <c r="AHX73" i="17" s="1"/>
  <c r="AHW72" i="17"/>
  <c r="AHW73" i="17" s="1"/>
  <c r="AHV72" i="17"/>
  <c r="AHV73" i="17" s="1"/>
  <c r="AHU72" i="17"/>
  <c r="AHU73" i="17" s="1"/>
  <c r="AHT72" i="17"/>
  <c r="AHT73" i="17" s="1"/>
  <c r="AHS72" i="17"/>
  <c r="AHR72" i="17"/>
  <c r="AHR73" i="17" s="1"/>
  <c r="AHQ72" i="17"/>
  <c r="AHQ73" i="17" s="1"/>
  <c r="AHP72" i="17"/>
  <c r="AHP73" i="17" s="1"/>
  <c r="AHO72" i="17"/>
  <c r="AHO73" i="17" s="1"/>
  <c r="AHN72" i="17"/>
  <c r="AHN73" i="17" s="1"/>
  <c r="AHM72" i="17"/>
  <c r="AHM73" i="17" s="1"/>
  <c r="AHL72" i="17"/>
  <c r="AHL73" i="17" s="1"/>
  <c r="AHK72" i="17"/>
  <c r="AHK73" i="17" s="1"/>
  <c r="AHJ72" i="17"/>
  <c r="AHJ73" i="17" s="1"/>
  <c r="AHI72" i="17"/>
  <c r="AHI73" i="17" s="1"/>
  <c r="AHH72" i="17"/>
  <c r="AHH73" i="17" s="1"/>
  <c r="AHG72" i="17"/>
  <c r="AHG73" i="17" s="1"/>
  <c r="AHF72" i="17"/>
  <c r="AHF73" i="17" s="1"/>
  <c r="AHE72" i="17"/>
  <c r="AHE73" i="17" s="1"/>
  <c r="AHD72" i="17"/>
  <c r="AHD73" i="17" s="1"/>
  <c r="AHC72" i="17"/>
  <c r="AHC73" i="17" s="1"/>
  <c r="AHB72" i="17"/>
  <c r="AHB73" i="17" s="1"/>
  <c r="AHA72" i="17"/>
  <c r="AHA73" i="17" s="1"/>
  <c r="AGZ72" i="17"/>
  <c r="AGZ73" i="17" s="1"/>
  <c r="AGY72" i="17"/>
  <c r="AGY73" i="17" s="1"/>
  <c r="AGX72" i="17"/>
  <c r="AGX73" i="17" s="1"/>
  <c r="AGW72" i="17"/>
  <c r="AGW73" i="17" s="1"/>
  <c r="AGV72" i="17"/>
  <c r="AGV73" i="17" s="1"/>
  <c r="AGU72" i="17"/>
  <c r="AGU73" i="17" s="1"/>
  <c r="AGT72" i="17"/>
  <c r="AGT73" i="17" s="1"/>
  <c r="AGS72" i="17"/>
  <c r="AGS73" i="17" s="1"/>
  <c r="AGR72" i="17"/>
  <c r="AGR73" i="17" s="1"/>
  <c r="AGQ72" i="17"/>
  <c r="AGQ73" i="17" s="1"/>
  <c r="AGP72" i="17"/>
  <c r="AGP73" i="17" s="1"/>
  <c r="AGO72" i="17"/>
  <c r="AGO73" i="17" s="1"/>
  <c r="AGN72" i="17"/>
  <c r="AGN73" i="17" s="1"/>
  <c r="AGM72" i="17"/>
  <c r="AGM73" i="17" s="1"/>
  <c r="AGL72" i="17"/>
  <c r="AGL73" i="17" s="1"/>
  <c r="AGK72" i="17"/>
  <c r="AGK73" i="17" s="1"/>
  <c r="AGJ72" i="17"/>
  <c r="AGJ73" i="17" s="1"/>
  <c r="AGI72" i="17"/>
  <c r="AGI73" i="17" s="1"/>
  <c r="AGH72" i="17"/>
  <c r="AGH73" i="17" s="1"/>
  <c r="AGG72" i="17"/>
  <c r="AGG73" i="17" s="1"/>
  <c r="AGF72" i="17"/>
  <c r="AGF73" i="17" s="1"/>
  <c r="AGE72" i="17"/>
  <c r="AGE73" i="17" s="1"/>
  <c r="AGD72" i="17"/>
  <c r="AGD73" i="17" s="1"/>
  <c r="AGC72" i="17"/>
  <c r="AGC73" i="17" s="1"/>
  <c r="AGB72" i="17"/>
  <c r="AGB73" i="17" s="1"/>
  <c r="AGA72" i="17"/>
  <c r="AGA73" i="17" s="1"/>
  <c r="AFZ72" i="17"/>
  <c r="AFZ73" i="17" s="1"/>
  <c r="AFY72" i="17"/>
  <c r="AFX72" i="17"/>
  <c r="AFX73" i="17" s="1"/>
  <c r="AFW72" i="17"/>
  <c r="AFW73" i="17" s="1"/>
  <c r="AFV72" i="17"/>
  <c r="AFV73" i="17" s="1"/>
  <c r="AFU72" i="17"/>
  <c r="AFU73" i="17" s="1"/>
  <c r="AFT72" i="17"/>
  <c r="AFT73" i="17" s="1"/>
  <c r="AFS72" i="17"/>
  <c r="AFS73" i="17" s="1"/>
  <c r="AFR72" i="17"/>
  <c r="AFR73" i="17" s="1"/>
  <c r="AFQ72" i="17"/>
  <c r="AFP72" i="17"/>
  <c r="AFP73" i="17" s="1"/>
  <c r="AFO72" i="17"/>
  <c r="AFO73" i="17" s="1"/>
  <c r="AFN72" i="17"/>
  <c r="AFN73" i="17" s="1"/>
  <c r="AFM72" i="17"/>
  <c r="AFM73" i="17" s="1"/>
  <c r="AFL72" i="17"/>
  <c r="AFL73" i="17" s="1"/>
  <c r="AFK72" i="17"/>
  <c r="AFK73" i="17" s="1"/>
  <c r="AFJ72" i="17"/>
  <c r="AFJ73" i="17" s="1"/>
  <c r="AFI72" i="17"/>
  <c r="AFI73" i="17" s="1"/>
  <c r="AFH72" i="17"/>
  <c r="AFH73" i="17" s="1"/>
  <c r="AFG72" i="17"/>
  <c r="AFG73" i="17" s="1"/>
  <c r="AFF72" i="17"/>
  <c r="AFF73" i="17" s="1"/>
  <c r="AFE72" i="17"/>
  <c r="AFE73" i="17" s="1"/>
  <c r="AFD72" i="17"/>
  <c r="AFD73" i="17" s="1"/>
  <c r="AFC72" i="17"/>
  <c r="AFC73" i="17" s="1"/>
  <c r="AFB72" i="17"/>
  <c r="AFB73" i="17" s="1"/>
  <c r="AFA72" i="17"/>
  <c r="AFA73" i="17" s="1"/>
  <c r="AEZ72" i="17"/>
  <c r="AEZ73" i="17" s="1"/>
  <c r="AEY72" i="17"/>
  <c r="AEY73" i="17" s="1"/>
  <c r="AEX72" i="17"/>
  <c r="AEX73" i="17" s="1"/>
  <c r="AEW72" i="17"/>
  <c r="AEW73" i="17" s="1"/>
  <c r="AEV72" i="17"/>
  <c r="AEV73" i="17" s="1"/>
  <c r="AEU72" i="17"/>
  <c r="AEU73" i="17" s="1"/>
  <c r="AET72" i="17"/>
  <c r="AET73" i="17" s="1"/>
  <c r="AES72" i="17"/>
  <c r="AES73" i="17" s="1"/>
  <c r="AER72" i="17"/>
  <c r="AER73" i="17" s="1"/>
  <c r="AEQ72" i="17"/>
  <c r="AEQ73" i="17" s="1"/>
  <c r="AEP72" i="17"/>
  <c r="AEP73" i="17" s="1"/>
  <c r="AEO72" i="17"/>
  <c r="AEO73" i="17" s="1"/>
  <c r="AEN72" i="17"/>
  <c r="AEN73" i="17" s="1"/>
  <c r="AEM72" i="17"/>
  <c r="AEM73" i="17" s="1"/>
  <c r="AEL72" i="17"/>
  <c r="AEL73" i="17" s="1"/>
  <c r="AEK72" i="17"/>
  <c r="AEK73" i="17" s="1"/>
  <c r="AEJ72" i="17"/>
  <c r="AEJ73" i="17" s="1"/>
  <c r="AEI72" i="17"/>
  <c r="AEI73" i="17" s="1"/>
  <c r="AEH72" i="17"/>
  <c r="AEH73" i="17" s="1"/>
  <c r="AEG72" i="17"/>
  <c r="AEG73" i="17" s="1"/>
  <c r="AEF72" i="17"/>
  <c r="AEF73" i="17" s="1"/>
  <c r="AEE72" i="17"/>
  <c r="AEE73" i="17" s="1"/>
  <c r="AED72" i="17"/>
  <c r="AED73" i="17" s="1"/>
  <c r="AEC72" i="17"/>
  <c r="AEC73" i="17" s="1"/>
  <c r="AEB72" i="17"/>
  <c r="AEB73" i="17" s="1"/>
  <c r="AEA72" i="17"/>
  <c r="AEA73" i="17" s="1"/>
  <c r="ADZ72" i="17"/>
  <c r="ADZ73" i="17" s="1"/>
  <c r="ADY72" i="17"/>
  <c r="ADY73" i="17" s="1"/>
  <c r="ADX72" i="17"/>
  <c r="ADX73" i="17" s="1"/>
  <c r="ADW72" i="17"/>
  <c r="ADW73" i="17" s="1"/>
  <c r="ADV72" i="17"/>
  <c r="ADV73" i="17" s="1"/>
  <c r="ADU72" i="17"/>
  <c r="ADU73" i="17" s="1"/>
  <c r="ADT72" i="17"/>
  <c r="ADT73" i="17" s="1"/>
  <c r="ADS72" i="17"/>
  <c r="ADS73" i="17" s="1"/>
  <c r="ADR72" i="17"/>
  <c r="ADR73" i="17" s="1"/>
  <c r="ADQ72" i="17"/>
  <c r="ADQ73" i="17" s="1"/>
  <c r="ADP72" i="17"/>
  <c r="ADP73" i="17" s="1"/>
  <c r="ADO72" i="17"/>
  <c r="ADN72" i="17"/>
  <c r="ADN73" i="17" s="1"/>
  <c r="ADM72" i="17"/>
  <c r="ADM73" i="17" s="1"/>
  <c r="ADL72" i="17"/>
  <c r="ADL73" i="17" s="1"/>
  <c r="ADK72" i="17"/>
  <c r="ADK73" i="17" s="1"/>
  <c r="ADJ72" i="17"/>
  <c r="ADJ73" i="17" s="1"/>
  <c r="ADI72" i="17"/>
  <c r="ADI73" i="17" s="1"/>
  <c r="ADH72" i="17"/>
  <c r="ADH73" i="17" s="1"/>
  <c r="ADG72" i="17"/>
  <c r="ADG73" i="17" s="1"/>
  <c r="ADF72" i="17"/>
  <c r="ADF73" i="17" s="1"/>
  <c r="ADE72" i="17"/>
  <c r="ADE73" i="17" s="1"/>
  <c r="ADD72" i="17"/>
  <c r="ADD73" i="17" s="1"/>
  <c r="ADC72" i="17"/>
  <c r="ADC73" i="17" s="1"/>
  <c r="ADB72" i="17"/>
  <c r="ADB73" i="17" s="1"/>
  <c r="ADA72" i="17"/>
  <c r="ADA73" i="17" s="1"/>
  <c r="ACZ72" i="17"/>
  <c r="ACZ73" i="17" s="1"/>
  <c r="ACY72" i="17"/>
  <c r="ACY73" i="17" s="1"/>
  <c r="ACX72" i="17"/>
  <c r="ACX73" i="17" s="1"/>
  <c r="ACW72" i="17"/>
  <c r="ACW73" i="17" s="1"/>
  <c r="ACV72" i="17"/>
  <c r="ACV73" i="17" s="1"/>
  <c r="ACU72" i="17"/>
  <c r="ACU73" i="17" s="1"/>
  <c r="ACT72" i="17"/>
  <c r="ACT73" i="17" s="1"/>
  <c r="ACS72" i="17"/>
  <c r="ACS73" i="17" s="1"/>
  <c r="ACR72" i="17"/>
  <c r="ACR73" i="17" s="1"/>
  <c r="ACQ72" i="17"/>
  <c r="ACQ73" i="17" s="1"/>
  <c r="ACP72" i="17"/>
  <c r="ACP73" i="17" s="1"/>
  <c r="ACO72" i="17"/>
  <c r="ACO73" i="17" s="1"/>
  <c r="ACN72" i="17"/>
  <c r="ACN73" i="17" s="1"/>
  <c r="ACM72" i="17"/>
  <c r="ACM73" i="17" s="1"/>
  <c r="ACL72" i="17"/>
  <c r="ACL73" i="17" s="1"/>
  <c r="ACK72" i="17"/>
  <c r="ACK73" i="17" s="1"/>
  <c r="ACJ72" i="17"/>
  <c r="ACJ73" i="17" s="1"/>
  <c r="ACI72" i="17"/>
  <c r="ACI73" i="17" s="1"/>
  <c r="ACH72" i="17"/>
  <c r="ACH73" i="17" s="1"/>
  <c r="ACG72" i="17"/>
  <c r="ACG73" i="17" s="1"/>
  <c r="ACF72" i="17"/>
  <c r="ACF73" i="17" s="1"/>
  <c r="ACE72" i="17"/>
  <c r="ACE73" i="17" s="1"/>
  <c r="ACD72" i="17"/>
  <c r="ACD73" i="17" s="1"/>
  <c r="ACC72" i="17"/>
  <c r="ACC73" i="17" s="1"/>
  <c r="ACB72" i="17"/>
  <c r="ACB73" i="17" s="1"/>
  <c r="ACA72" i="17"/>
  <c r="ACA73" i="17" s="1"/>
  <c r="ABZ72" i="17"/>
  <c r="ABZ73" i="17" s="1"/>
  <c r="ABY72" i="17"/>
  <c r="ABY73" i="17" s="1"/>
  <c r="ABX72" i="17"/>
  <c r="ABX73" i="17" s="1"/>
  <c r="ABW72" i="17"/>
  <c r="ABW73" i="17" s="1"/>
  <c r="ABV72" i="17"/>
  <c r="ABV73" i="17" s="1"/>
  <c r="ABU72" i="17"/>
  <c r="ABU73" i="17" s="1"/>
  <c r="ABT72" i="17"/>
  <c r="ABT73" i="17" s="1"/>
  <c r="ABS72" i="17"/>
  <c r="ABR72" i="17"/>
  <c r="ABR73" i="17" s="1"/>
  <c r="ABQ72" i="17"/>
  <c r="ABQ73" i="17" s="1"/>
  <c r="ABP72" i="17"/>
  <c r="ABP73" i="17" s="1"/>
  <c r="ABO72" i="17"/>
  <c r="ABO73" i="17" s="1"/>
  <c r="ABN72" i="17"/>
  <c r="ABN73" i="17" s="1"/>
  <c r="ABM72" i="17"/>
  <c r="ABM73" i="17" s="1"/>
  <c r="ABL72" i="17"/>
  <c r="ABL73" i="17" s="1"/>
  <c r="ABK72" i="17"/>
  <c r="ABK73" i="17" s="1"/>
  <c r="ABJ72" i="17"/>
  <c r="ABJ73" i="17" s="1"/>
  <c r="ABI72" i="17"/>
  <c r="ABI73" i="17" s="1"/>
  <c r="ABH72" i="17"/>
  <c r="ABH73" i="17" s="1"/>
  <c r="ABG72" i="17"/>
  <c r="ABG73" i="17" s="1"/>
  <c r="ABF72" i="17"/>
  <c r="ABF73" i="17" s="1"/>
  <c r="ABE72" i="17"/>
  <c r="ABE73" i="17" s="1"/>
  <c r="ABD72" i="17"/>
  <c r="ABD73" i="17" s="1"/>
  <c r="ABC72" i="17"/>
  <c r="ABC73" i="17" s="1"/>
  <c r="ABB72" i="17"/>
  <c r="ABB73" i="17" s="1"/>
  <c r="ABA72" i="17"/>
  <c r="ABA73" i="17" s="1"/>
  <c r="AAZ72" i="17"/>
  <c r="AAZ73" i="17" s="1"/>
  <c r="AAY72" i="17"/>
  <c r="AAY73" i="17" s="1"/>
  <c r="AAX72" i="17"/>
  <c r="AAX73" i="17" s="1"/>
  <c r="AAW72" i="17"/>
  <c r="AAW73" i="17" s="1"/>
  <c r="AAV72" i="17"/>
  <c r="AAV73" i="17" s="1"/>
  <c r="AAU72" i="17"/>
  <c r="AAU73" i="17" s="1"/>
  <c r="AAT72" i="17"/>
  <c r="AAT73" i="17" s="1"/>
  <c r="AAS72" i="17"/>
  <c r="AAS73" i="17" s="1"/>
  <c r="AAR72" i="17"/>
  <c r="AAR73" i="17" s="1"/>
  <c r="AAQ72" i="17"/>
  <c r="AAP72" i="17"/>
  <c r="AAP73" i="17" s="1"/>
  <c r="AAO72" i="17"/>
  <c r="AAO73" i="17" s="1"/>
  <c r="AAN72" i="17"/>
  <c r="AAN73" i="17" s="1"/>
  <c r="AAM72" i="17"/>
  <c r="AAM73" i="17" s="1"/>
  <c r="AAL72" i="17"/>
  <c r="AAL73" i="17" s="1"/>
  <c r="AAK72" i="17"/>
  <c r="AAK73" i="17" s="1"/>
  <c r="AAJ72" i="17"/>
  <c r="AAJ73" i="17" s="1"/>
  <c r="AAI72" i="17"/>
  <c r="AAI73" i="17" s="1"/>
  <c r="AAH72" i="17"/>
  <c r="AAH73" i="17" s="1"/>
  <c r="AAG72" i="17"/>
  <c r="AAG73" i="17" s="1"/>
  <c r="AAF72" i="17"/>
  <c r="AAF73" i="17" s="1"/>
  <c r="AAE72" i="17"/>
  <c r="AAE73" i="17" s="1"/>
  <c r="AAD72" i="17"/>
  <c r="AAD73" i="17" s="1"/>
  <c r="AAC72" i="17"/>
  <c r="AAC73" i="17" s="1"/>
  <c r="AAB72" i="17"/>
  <c r="AAB73" i="17" s="1"/>
  <c r="AAA72" i="17"/>
  <c r="AAA73" i="17" s="1"/>
  <c r="ZZ72" i="17"/>
  <c r="ZZ73" i="17" s="1"/>
  <c r="ZY72" i="17"/>
  <c r="ZY73" i="17" s="1"/>
  <c r="ZX72" i="17"/>
  <c r="ZX73" i="17" s="1"/>
  <c r="ZW72" i="17"/>
  <c r="ZW73" i="17" s="1"/>
  <c r="ZV72" i="17"/>
  <c r="ZV73" i="17" s="1"/>
  <c r="ZU72" i="17"/>
  <c r="ZU73" i="17" s="1"/>
  <c r="ZT72" i="17"/>
  <c r="ZT73" i="17" s="1"/>
  <c r="ZS72" i="17"/>
  <c r="ZS73" i="17" s="1"/>
  <c r="ZR72" i="17"/>
  <c r="ZR73" i="17" s="1"/>
  <c r="ZQ72" i="17"/>
  <c r="ZP72" i="17"/>
  <c r="ZP73" i="17" s="1"/>
  <c r="ZO72" i="17"/>
  <c r="ZO73" i="17" s="1"/>
  <c r="ZN72" i="17"/>
  <c r="ZN73" i="17" s="1"/>
  <c r="ZM72" i="17"/>
  <c r="ZM73" i="17" s="1"/>
  <c r="ZL72" i="17"/>
  <c r="ZL73" i="17" s="1"/>
  <c r="ZK72" i="17"/>
  <c r="ZK73" i="17" s="1"/>
  <c r="ZJ72" i="17"/>
  <c r="ZJ73" i="17" s="1"/>
  <c r="ZI72" i="17"/>
  <c r="ZI73" i="17" s="1"/>
  <c r="ZH72" i="17"/>
  <c r="ZH73" i="17" s="1"/>
  <c r="ZG72" i="17"/>
  <c r="ZG73" i="17" s="1"/>
  <c r="ZF72" i="17"/>
  <c r="ZF73" i="17" s="1"/>
  <c r="ZE72" i="17"/>
  <c r="ZE73" i="17" s="1"/>
  <c r="ZD72" i="17"/>
  <c r="ZD73" i="17" s="1"/>
  <c r="ZC72" i="17"/>
  <c r="ZC73" i="17" s="1"/>
  <c r="ZB72" i="17"/>
  <c r="ZB73" i="17" s="1"/>
  <c r="ZA72" i="17"/>
  <c r="ZA73" i="17" s="1"/>
  <c r="YZ72" i="17"/>
  <c r="YZ73" i="17" s="1"/>
  <c r="YY72" i="17"/>
  <c r="YY73" i="17" s="1"/>
  <c r="YX72" i="17"/>
  <c r="YX73" i="17" s="1"/>
  <c r="YW72" i="17"/>
  <c r="YW73" i="17" s="1"/>
  <c r="YV72" i="17"/>
  <c r="YU72" i="17"/>
  <c r="YU73" i="17" s="1"/>
  <c r="YT72" i="17"/>
  <c r="YT73" i="17" s="1"/>
  <c r="YS72" i="17"/>
  <c r="YS73" i="17" s="1"/>
  <c r="YR72" i="17"/>
  <c r="YR73" i="17" s="1"/>
  <c r="YQ72" i="17"/>
  <c r="YQ73" i="17" s="1"/>
  <c r="YP72" i="17"/>
  <c r="YP73" i="17" s="1"/>
  <c r="YO72" i="17"/>
  <c r="YO73" i="17" s="1"/>
  <c r="YN72" i="17"/>
  <c r="YN73" i="17" s="1"/>
  <c r="YM72" i="17"/>
  <c r="YM73" i="17" s="1"/>
  <c r="YL72" i="17"/>
  <c r="YL73" i="17" s="1"/>
  <c r="YK72" i="17"/>
  <c r="YK73" i="17" s="1"/>
  <c r="YJ72" i="17"/>
  <c r="YJ73" i="17" s="1"/>
  <c r="YI72" i="17"/>
  <c r="YI73" i="17" s="1"/>
  <c r="YH72" i="17"/>
  <c r="YH73" i="17" s="1"/>
  <c r="YG72" i="17"/>
  <c r="YG73" i="17" s="1"/>
  <c r="YF72" i="17"/>
  <c r="YF73" i="17" s="1"/>
  <c r="YE72" i="17"/>
  <c r="YE73" i="17" s="1"/>
  <c r="YD72" i="17"/>
  <c r="YC72" i="17"/>
  <c r="YC73" i="17" s="1"/>
  <c r="YB72" i="17"/>
  <c r="YB73" i="17" s="1"/>
  <c r="YA72" i="17"/>
  <c r="YA73" i="17" s="1"/>
  <c r="XZ72" i="17"/>
  <c r="XZ73" i="17" s="1"/>
  <c r="XY72" i="17"/>
  <c r="XY73" i="17" s="1"/>
  <c r="XX72" i="17"/>
  <c r="XX73" i="17" s="1"/>
  <c r="XW72" i="17"/>
  <c r="XW73" i="17" s="1"/>
  <c r="XV72" i="17"/>
  <c r="XV73" i="17" s="1"/>
  <c r="XU72" i="17"/>
  <c r="XU73" i="17" s="1"/>
  <c r="XT72" i="17"/>
  <c r="XT73" i="17" s="1"/>
  <c r="XS72" i="17"/>
  <c r="XS73" i="17" s="1"/>
  <c r="XR72" i="17"/>
  <c r="XR73" i="17" s="1"/>
  <c r="XQ72" i="17"/>
  <c r="XQ73" i="17" s="1"/>
  <c r="XP72" i="17"/>
  <c r="XP73" i="17" s="1"/>
  <c r="XO72" i="17"/>
  <c r="XO73" i="17" s="1"/>
  <c r="XN72" i="17"/>
  <c r="XN73" i="17" s="1"/>
  <c r="XM72" i="17"/>
  <c r="XM73" i="17" s="1"/>
  <c r="XL72" i="17"/>
  <c r="XK72" i="17"/>
  <c r="XK73" i="17" s="1"/>
  <c r="XJ72" i="17"/>
  <c r="XJ73" i="17" s="1"/>
  <c r="XI72" i="17"/>
  <c r="XI73" i="17" s="1"/>
  <c r="XH72" i="17"/>
  <c r="XH73" i="17" s="1"/>
  <c r="XG72" i="17"/>
  <c r="XG73" i="17" s="1"/>
  <c r="XF72" i="17"/>
  <c r="XF73" i="17" s="1"/>
  <c r="XE72" i="17"/>
  <c r="XE73" i="17" s="1"/>
  <c r="XD72" i="17"/>
  <c r="XD73" i="17" s="1"/>
  <c r="XC72" i="17"/>
  <c r="XC73" i="17" s="1"/>
  <c r="XB72" i="17"/>
  <c r="XB73" i="17" s="1"/>
  <c r="XA72" i="17"/>
  <c r="XA73" i="17" s="1"/>
  <c r="WZ72" i="17"/>
  <c r="WZ73" i="17" s="1"/>
  <c r="WY72" i="17"/>
  <c r="WY73" i="17" s="1"/>
  <c r="WX72" i="17"/>
  <c r="WX73" i="17" s="1"/>
  <c r="WW72" i="17"/>
  <c r="WW73" i="17" s="1"/>
  <c r="WV72" i="17"/>
  <c r="WV73" i="17" s="1"/>
  <c r="WU72" i="17"/>
  <c r="WU73" i="17" s="1"/>
  <c r="WT72" i="17"/>
  <c r="WS72" i="17"/>
  <c r="WS73" i="17" s="1"/>
  <c r="WR72" i="17"/>
  <c r="WR73" i="17" s="1"/>
  <c r="WQ72" i="17"/>
  <c r="WQ73" i="17" s="1"/>
  <c r="WP72" i="17"/>
  <c r="WP73" i="17" s="1"/>
  <c r="WO72" i="17"/>
  <c r="WO73" i="17" s="1"/>
  <c r="WN72" i="17"/>
  <c r="WN73" i="17" s="1"/>
  <c r="WM72" i="17"/>
  <c r="WM73" i="17" s="1"/>
  <c r="WL72" i="17"/>
  <c r="WL73" i="17" s="1"/>
  <c r="WK72" i="17"/>
  <c r="WK73" i="17" s="1"/>
  <c r="WJ72" i="17"/>
  <c r="WJ73" i="17" s="1"/>
  <c r="WI72" i="17"/>
  <c r="WI73" i="17" s="1"/>
  <c r="WH72" i="17"/>
  <c r="WH73" i="17" s="1"/>
  <c r="WG72" i="17"/>
  <c r="WG73" i="17" s="1"/>
  <c r="WF72" i="17"/>
  <c r="WF73" i="17" s="1"/>
  <c r="WE72" i="17"/>
  <c r="WE73" i="17" s="1"/>
  <c r="WD72" i="17"/>
  <c r="WD73" i="17" s="1"/>
  <c r="WC72" i="17"/>
  <c r="WC73" i="17" s="1"/>
  <c r="WB72" i="17"/>
  <c r="WA72" i="17"/>
  <c r="WA73" i="17" s="1"/>
  <c r="VZ72" i="17"/>
  <c r="VZ73" i="17" s="1"/>
  <c r="VY72" i="17"/>
  <c r="VY73" i="17" s="1"/>
  <c r="VX72" i="17"/>
  <c r="VX73" i="17" s="1"/>
  <c r="VW72" i="17"/>
  <c r="VW73" i="17" s="1"/>
  <c r="VV72" i="17"/>
  <c r="VV73" i="17" s="1"/>
  <c r="VU72" i="17"/>
  <c r="VU73" i="17" s="1"/>
  <c r="VT72" i="17"/>
  <c r="VT73" i="17" s="1"/>
  <c r="VS72" i="17"/>
  <c r="VS73" i="17" s="1"/>
  <c r="VR72" i="17"/>
  <c r="VR73" i="17" s="1"/>
  <c r="VQ72" i="17"/>
  <c r="VQ73" i="17" s="1"/>
  <c r="VP72" i="17"/>
  <c r="VP73" i="17" s="1"/>
  <c r="VO72" i="17"/>
  <c r="VO73" i="17" s="1"/>
  <c r="VN72" i="17"/>
  <c r="VN73" i="17" s="1"/>
  <c r="VM72" i="17"/>
  <c r="VM73" i="17" s="1"/>
  <c r="VL72" i="17"/>
  <c r="VL73" i="17" s="1"/>
  <c r="VK72" i="17"/>
  <c r="VK73" i="17" s="1"/>
  <c r="VJ72" i="17"/>
  <c r="VI72" i="17"/>
  <c r="VI73" i="17" s="1"/>
  <c r="VH72" i="17"/>
  <c r="VH73" i="17" s="1"/>
  <c r="VG72" i="17"/>
  <c r="VG73" i="17" s="1"/>
  <c r="VF72" i="17"/>
  <c r="VF73" i="17" s="1"/>
  <c r="VE72" i="17"/>
  <c r="VE73" i="17" s="1"/>
  <c r="VD72" i="17"/>
  <c r="VD73" i="17" s="1"/>
  <c r="VC72" i="17"/>
  <c r="VC73" i="17" s="1"/>
  <c r="VB72" i="17"/>
  <c r="VB73" i="17" s="1"/>
  <c r="VA72" i="17"/>
  <c r="VA73" i="17" s="1"/>
  <c r="UZ72" i="17"/>
  <c r="UZ73" i="17" s="1"/>
  <c r="UY72" i="17"/>
  <c r="UY73" i="17" s="1"/>
  <c r="UX72" i="17"/>
  <c r="UX73" i="17" s="1"/>
  <c r="UW72" i="17"/>
  <c r="UW73" i="17" s="1"/>
  <c r="UV72" i="17"/>
  <c r="UV73" i="17" s="1"/>
  <c r="UU72" i="17"/>
  <c r="UU73" i="17" s="1"/>
  <c r="UT72" i="17"/>
  <c r="UT73" i="17" s="1"/>
  <c r="US72" i="17"/>
  <c r="US73" i="17" s="1"/>
  <c r="UR72" i="17"/>
  <c r="UQ72" i="17"/>
  <c r="UQ73" i="17" s="1"/>
  <c r="UP72" i="17"/>
  <c r="UP73" i="17" s="1"/>
  <c r="UO72" i="17"/>
  <c r="UO73" i="17" s="1"/>
  <c r="UN72" i="17"/>
  <c r="UN73" i="17" s="1"/>
  <c r="UM72" i="17"/>
  <c r="UM73" i="17" s="1"/>
  <c r="UL72" i="17"/>
  <c r="UL73" i="17" s="1"/>
  <c r="UK72" i="17"/>
  <c r="UK73" i="17" s="1"/>
  <c r="UJ72" i="17"/>
  <c r="UJ73" i="17" s="1"/>
  <c r="UI72" i="17"/>
  <c r="UI73" i="17" s="1"/>
  <c r="UH72" i="17"/>
  <c r="UH73" i="17" s="1"/>
  <c r="UG72" i="17"/>
  <c r="UG73" i="17" s="1"/>
  <c r="UF72" i="17"/>
  <c r="UF73" i="17" s="1"/>
  <c r="UE72" i="17"/>
  <c r="UE73" i="17" s="1"/>
  <c r="UD72" i="17"/>
  <c r="UD73" i="17" s="1"/>
  <c r="UC72" i="17"/>
  <c r="UC73" i="17" s="1"/>
  <c r="UB72" i="17"/>
  <c r="UB73" i="17" s="1"/>
  <c r="UA72" i="17"/>
  <c r="UA73" i="17" s="1"/>
  <c r="TZ72" i="17"/>
  <c r="TY72" i="17"/>
  <c r="TY73" i="17" s="1"/>
  <c r="TX72" i="17"/>
  <c r="TX73" i="17" s="1"/>
  <c r="TW72" i="17"/>
  <c r="TW73" i="17" s="1"/>
  <c r="TV72" i="17"/>
  <c r="TV73" i="17" s="1"/>
  <c r="TU72" i="17"/>
  <c r="TU73" i="17" s="1"/>
  <c r="TT72" i="17"/>
  <c r="TT73" i="17" s="1"/>
  <c r="TS72" i="17"/>
  <c r="TS73" i="17" s="1"/>
  <c r="TR72" i="17"/>
  <c r="TR73" i="17" s="1"/>
  <c r="TQ72" i="17"/>
  <c r="TQ73" i="17" s="1"/>
  <c r="TP72" i="17"/>
  <c r="TP73" i="17" s="1"/>
  <c r="TO72" i="17"/>
  <c r="TO73" i="17" s="1"/>
  <c r="TN72" i="17"/>
  <c r="TN73" i="17" s="1"/>
  <c r="TM72" i="17"/>
  <c r="TM73" i="17" s="1"/>
  <c r="TL72" i="17"/>
  <c r="TL73" i="17" s="1"/>
  <c r="TK72" i="17"/>
  <c r="TK73" i="17" s="1"/>
  <c r="TJ72" i="17"/>
  <c r="TJ73" i="17" s="1"/>
  <c r="TI72" i="17"/>
  <c r="TI73" i="17" s="1"/>
  <c r="TH72" i="17"/>
  <c r="TG72" i="17"/>
  <c r="TG73" i="17" s="1"/>
  <c r="TF72" i="17"/>
  <c r="TF73" i="17" s="1"/>
  <c r="TE72" i="17"/>
  <c r="TE73" i="17" s="1"/>
  <c r="TD72" i="17"/>
  <c r="TD73" i="17" s="1"/>
  <c r="TC72" i="17"/>
  <c r="TC73" i="17" s="1"/>
  <c r="TB72" i="17"/>
  <c r="TB73" i="17" s="1"/>
  <c r="TA72" i="17"/>
  <c r="TA73" i="17" s="1"/>
  <c r="SZ72" i="17"/>
  <c r="SZ73" i="17" s="1"/>
  <c r="SY72" i="17"/>
  <c r="SY73" i="17" s="1"/>
  <c r="SX72" i="17"/>
  <c r="SX73" i="17" s="1"/>
  <c r="SW72" i="17"/>
  <c r="SW73" i="17" s="1"/>
  <c r="SV72" i="17"/>
  <c r="SV73" i="17" s="1"/>
  <c r="SU72" i="17"/>
  <c r="SU73" i="17" s="1"/>
  <c r="ST72" i="17"/>
  <c r="ST73" i="17" s="1"/>
  <c r="SS72" i="17"/>
  <c r="SS73" i="17" s="1"/>
  <c r="SR72" i="17"/>
  <c r="SR73" i="17" s="1"/>
  <c r="SQ72" i="17"/>
  <c r="SQ73" i="17" s="1"/>
  <c r="SP72" i="17"/>
  <c r="SO72" i="17"/>
  <c r="SO73" i="17" s="1"/>
  <c r="SN72" i="17"/>
  <c r="SN73" i="17" s="1"/>
  <c r="SM72" i="17"/>
  <c r="SM73" i="17" s="1"/>
  <c r="SL72" i="17"/>
  <c r="SL73" i="17" s="1"/>
  <c r="SK72" i="17"/>
  <c r="SK73" i="17" s="1"/>
  <c r="SJ72" i="17"/>
  <c r="SJ73" i="17" s="1"/>
  <c r="SI72" i="17"/>
  <c r="SI73" i="17" s="1"/>
  <c r="SH72" i="17"/>
  <c r="SH73" i="17" s="1"/>
  <c r="SG72" i="17"/>
  <c r="SG73" i="17" s="1"/>
  <c r="SF72" i="17"/>
  <c r="SF73" i="17" s="1"/>
  <c r="SE72" i="17"/>
  <c r="SE73" i="17" s="1"/>
  <c r="SD72" i="17"/>
  <c r="SD73" i="17" s="1"/>
  <c r="SC72" i="17"/>
  <c r="SC73" i="17" s="1"/>
  <c r="SB72" i="17"/>
  <c r="SB73" i="17" s="1"/>
  <c r="SA72" i="17"/>
  <c r="SA73" i="17" s="1"/>
  <c r="RZ72" i="17"/>
  <c r="RZ73" i="17" s="1"/>
  <c r="RY72" i="17"/>
  <c r="RY73" i="17" s="1"/>
  <c r="RX72" i="17"/>
  <c r="RW72" i="17"/>
  <c r="RW73" i="17" s="1"/>
  <c r="RV72" i="17"/>
  <c r="RV73" i="17" s="1"/>
  <c r="RU72" i="17"/>
  <c r="RU73" i="17" s="1"/>
  <c r="RT72" i="17"/>
  <c r="RT73" i="17" s="1"/>
  <c r="RS72" i="17"/>
  <c r="RS73" i="17" s="1"/>
  <c r="RR72" i="17"/>
  <c r="RR73" i="17" s="1"/>
  <c r="RQ72" i="17"/>
  <c r="RQ73" i="17" s="1"/>
  <c r="RP72" i="17"/>
  <c r="RP73" i="17" s="1"/>
  <c r="RO72" i="17"/>
  <c r="RO73" i="17" s="1"/>
  <c r="RN72" i="17"/>
  <c r="RN73" i="17" s="1"/>
  <c r="RM72" i="17"/>
  <c r="RM73" i="17" s="1"/>
  <c r="RL72" i="17"/>
  <c r="RK72" i="17"/>
  <c r="RK73" i="17" s="1"/>
  <c r="RJ72" i="17"/>
  <c r="RJ73" i="17" s="1"/>
  <c r="RI72" i="17"/>
  <c r="RI73" i="17" s="1"/>
  <c r="RH72" i="17"/>
  <c r="RH73" i="17" s="1"/>
  <c r="RG72" i="17"/>
  <c r="RG73" i="17" s="1"/>
  <c r="RF72" i="17"/>
  <c r="RF73" i="17" s="1"/>
  <c r="RE72" i="17"/>
  <c r="RE73" i="17" s="1"/>
  <c r="RD72" i="17"/>
  <c r="RD73" i="17" s="1"/>
  <c r="RC72" i="17"/>
  <c r="RC73" i="17" s="1"/>
  <c r="RB72" i="17"/>
  <c r="RB73" i="17" s="1"/>
  <c r="RA72" i="17"/>
  <c r="RA73" i="17" s="1"/>
  <c r="QZ72" i="17"/>
  <c r="QY72" i="17"/>
  <c r="QY73" i="17" s="1"/>
  <c r="QX72" i="17"/>
  <c r="QX73" i="17" s="1"/>
  <c r="QW72" i="17"/>
  <c r="QW73" i="17" s="1"/>
  <c r="QV72" i="17"/>
  <c r="QV73" i="17" s="1"/>
  <c r="QU72" i="17"/>
  <c r="QU73" i="17" s="1"/>
  <c r="QT72" i="17"/>
  <c r="QT73" i="17" s="1"/>
  <c r="QS72" i="17"/>
  <c r="QS73" i="17" s="1"/>
  <c r="QR72" i="17"/>
  <c r="QR73" i="17" s="1"/>
  <c r="QQ72" i="17"/>
  <c r="QQ73" i="17" s="1"/>
  <c r="QP72" i="17"/>
  <c r="QP73" i="17" s="1"/>
  <c r="QO72" i="17"/>
  <c r="QO73" i="17" s="1"/>
  <c r="QN72" i="17"/>
  <c r="QM72" i="17"/>
  <c r="QM73" i="17" s="1"/>
  <c r="QL72" i="17"/>
  <c r="QL73" i="17" s="1"/>
  <c r="QK72" i="17"/>
  <c r="QK73" i="17" s="1"/>
  <c r="QJ72" i="17"/>
  <c r="QJ73" i="17" s="1"/>
  <c r="QI72" i="17"/>
  <c r="QI73" i="17" s="1"/>
  <c r="QH72" i="17"/>
  <c r="QH73" i="17" s="1"/>
  <c r="QG72" i="17"/>
  <c r="QG73" i="17" s="1"/>
  <c r="QF72" i="17"/>
  <c r="QF73" i="17" s="1"/>
  <c r="QE72" i="17"/>
  <c r="QE73" i="17" s="1"/>
  <c r="QD72" i="17"/>
  <c r="QD73" i="17" s="1"/>
  <c r="QC72" i="17"/>
  <c r="QC73" i="17" s="1"/>
  <c r="QB72" i="17"/>
  <c r="QA72" i="17"/>
  <c r="QA73" i="17" s="1"/>
  <c r="PZ72" i="17"/>
  <c r="PZ73" i="17" s="1"/>
  <c r="PY72" i="17"/>
  <c r="PY73" i="17" s="1"/>
  <c r="PX72" i="17"/>
  <c r="PX73" i="17" s="1"/>
  <c r="PW72" i="17"/>
  <c r="PW73" i="17" s="1"/>
  <c r="PV72" i="17"/>
  <c r="PV73" i="17" s="1"/>
  <c r="PU72" i="17"/>
  <c r="PU73" i="17" s="1"/>
  <c r="PT72" i="17"/>
  <c r="PT73" i="17" s="1"/>
  <c r="PS72" i="17"/>
  <c r="PS73" i="17" s="1"/>
  <c r="PR72" i="17"/>
  <c r="PR73" i="17" s="1"/>
  <c r="PQ72" i="17"/>
  <c r="PQ73" i="17" s="1"/>
  <c r="PP72" i="17"/>
  <c r="PO72" i="17"/>
  <c r="PO73" i="17" s="1"/>
  <c r="PN72" i="17"/>
  <c r="PN73" i="17" s="1"/>
  <c r="PM72" i="17"/>
  <c r="PM73" i="17" s="1"/>
  <c r="PL72" i="17"/>
  <c r="PL73" i="17" s="1"/>
  <c r="PK72" i="17"/>
  <c r="PK73" i="17" s="1"/>
  <c r="PJ72" i="17"/>
  <c r="PJ73" i="17" s="1"/>
  <c r="PI72" i="17"/>
  <c r="PI73" i="17" s="1"/>
  <c r="PH72" i="17"/>
  <c r="PH73" i="17" s="1"/>
  <c r="PG72" i="17"/>
  <c r="PG73" i="17" s="1"/>
  <c r="PF72" i="17"/>
  <c r="PF73" i="17" s="1"/>
  <c r="PE72" i="17"/>
  <c r="PE73" i="17" s="1"/>
  <c r="PD72" i="17"/>
  <c r="PC72" i="17"/>
  <c r="PC73" i="17" s="1"/>
  <c r="PB72" i="17"/>
  <c r="PB73" i="17" s="1"/>
  <c r="PA72" i="17"/>
  <c r="PA73" i="17" s="1"/>
  <c r="OZ72" i="17"/>
  <c r="OZ73" i="17" s="1"/>
  <c r="OY72" i="17"/>
  <c r="OY73" i="17" s="1"/>
  <c r="OX72" i="17"/>
  <c r="OX73" i="17" s="1"/>
  <c r="OW72" i="17"/>
  <c r="OW73" i="17" s="1"/>
  <c r="OV72" i="17"/>
  <c r="OV73" i="17" s="1"/>
  <c r="OU72" i="17"/>
  <c r="OU73" i="17" s="1"/>
  <c r="OT72" i="17"/>
  <c r="OT73" i="17" s="1"/>
  <c r="OS72" i="17"/>
  <c r="OS73" i="17" s="1"/>
  <c r="OR72" i="17"/>
  <c r="OQ72" i="17"/>
  <c r="OQ73" i="17" s="1"/>
  <c r="OP72" i="17"/>
  <c r="OP73" i="17" s="1"/>
  <c r="OO72" i="17"/>
  <c r="OO73" i="17" s="1"/>
  <c r="ON72" i="17"/>
  <c r="ON73" i="17" s="1"/>
  <c r="OM72" i="17"/>
  <c r="OM73" i="17" s="1"/>
  <c r="OL72" i="17"/>
  <c r="OL73" i="17" s="1"/>
  <c r="OK72" i="17"/>
  <c r="OK73" i="17" s="1"/>
  <c r="OJ72" i="17"/>
  <c r="OJ73" i="17" s="1"/>
  <c r="OI72" i="17"/>
  <c r="OI73" i="17" s="1"/>
  <c r="OH72" i="17"/>
  <c r="OH73" i="17" s="1"/>
  <c r="OG72" i="17"/>
  <c r="OG73" i="17" s="1"/>
  <c r="OF72" i="17"/>
  <c r="OE72" i="17"/>
  <c r="OE73" i="17" s="1"/>
  <c r="OD72" i="17"/>
  <c r="OD73" i="17" s="1"/>
  <c r="OC72" i="17"/>
  <c r="OC73" i="17" s="1"/>
  <c r="OB72" i="17"/>
  <c r="OB73" i="17" s="1"/>
  <c r="OA72" i="17"/>
  <c r="OA73" i="17" s="1"/>
  <c r="NZ72" i="17"/>
  <c r="NZ73" i="17" s="1"/>
  <c r="NY72" i="17"/>
  <c r="NY73" i="17" s="1"/>
  <c r="NX72" i="17"/>
  <c r="NX73" i="17" s="1"/>
  <c r="NW72" i="17"/>
  <c r="NW73" i="17" s="1"/>
  <c r="NV72" i="17"/>
  <c r="NV73" i="17" s="1"/>
  <c r="NU72" i="17"/>
  <c r="NU73" i="17" s="1"/>
  <c r="NT72" i="17"/>
  <c r="NS72" i="17"/>
  <c r="NS73" i="17" s="1"/>
  <c r="NR72" i="17"/>
  <c r="NR73" i="17" s="1"/>
  <c r="NQ72" i="17"/>
  <c r="NQ73" i="17" s="1"/>
  <c r="NP72" i="17"/>
  <c r="NP73" i="17" s="1"/>
  <c r="NO72" i="17"/>
  <c r="NO73" i="17" s="1"/>
  <c r="NN72" i="17"/>
  <c r="NN73" i="17" s="1"/>
  <c r="NM72" i="17"/>
  <c r="NM73" i="17" s="1"/>
  <c r="NL72" i="17"/>
  <c r="NL73" i="17" s="1"/>
  <c r="NK72" i="17"/>
  <c r="NK73" i="17" s="1"/>
  <c r="NJ72" i="17"/>
  <c r="NJ73" i="17" s="1"/>
  <c r="NI72" i="17"/>
  <c r="NI73" i="17" s="1"/>
  <c r="NH72" i="17"/>
  <c r="NG72" i="17"/>
  <c r="NG73" i="17" s="1"/>
  <c r="NF72" i="17"/>
  <c r="NF73" i="17" s="1"/>
  <c r="NE72" i="17"/>
  <c r="NE73" i="17" s="1"/>
  <c r="ND72" i="17"/>
  <c r="ND73" i="17" s="1"/>
  <c r="NC72" i="17"/>
  <c r="NC73" i="17" s="1"/>
  <c r="NB72" i="17"/>
  <c r="NB73" i="17" s="1"/>
  <c r="NA72" i="17"/>
  <c r="NA73" i="17" s="1"/>
  <c r="MZ72" i="17"/>
  <c r="MZ73" i="17" s="1"/>
  <c r="MY72" i="17"/>
  <c r="MY73" i="17" s="1"/>
  <c r="MX72" i="17"/>
  <c r="MX73" i="17" s="1"/>
  <c r="MW72" i="17"/>
  <c r="MW73" i="17" s="1"/>
  <c r="MV72" i="17"/>
  <c r="MU72" i="17"/>
  <c r="MU73" i="17" s="1"/>
  <c r="MT72" i="17"/>
  <c r="MT73" i="17" s="1"/>
  <c r="MS72" i="17"/>
  <c r="MS73" i="17" s="1"/>
  <c r="MR72" i="17"/>
  <c r="MR73" i="17" s="1"/>
  <c r="MQ72" i="17"/>
  <c r="MQ73" i="17" s="1"/>
  <c r="MP72" i="17"/>
  <c r="MP73" i="17" s="1"/>
  <c r="MO72" i="17"/>
  <c r="MO73" i="17" s="1"/>
  <c r="MN72" i="17"/>
  <c r="MN73" i="17" s="1"/>
  <c r="MM72" i="17"/>
  <c r="MM73" i="17" s="1"/>
  <c r="ML72" i="17"/>
  <c r="ML73" i="17" s="1"/>
  <c r="MK72" i="17"/>
  <c r="MK73" i="17" s="1"/>
  <c r="MJ72" i="17"/>
  <c r="MI72" i="17"/>
  <c r="MI73" i="17" s="1"/>
  <c r="MH72" i="17"/>
  <c r="MH73" i="17" s="1"/>
  <c r="MG72" i="17"/>
  <c r="MG73" i="17" s="1"/>
  <c r="MF72" i="17"/>
  <c r="MF73" i="17" s="1"/>
  <c r="ME72" i="17"/>
  <c r="ME73" i="17" s="1"/>
  <c r="MD72" i="17"/>
  <c r="MD73" i="17" s="1"/>
  <c r="MC72" i="17"/>
  <c r="MC73" i="17" s="1"/>
  <c r="MB72" i="17"/>
  <c r="MB73" i="17" s="1"/>
  <c r="MA72" i="17"/>
  <c r="MA73" i="17" s="1"/>
  <c r="LZ72" i="17"/>
  <c r="LZ73" i="17" s="1"/>
  <c r="LY72" i="17"/>
  <c r="LY73" i="17" s="1"/>
  <c r="LX72" i="17"/>
  <c r="LW72" i="17"/>
  <c r="LW73" i="17" s="1"/>
  <c r="LV72" i="17"/>
  <c r="LV73" i="17" s="1"/>
  <c r="LU72" i="17"/>
  <c r="LU73" i="17" s="1"/>
  <c r="LT72" i="17"/>
  <c r="LT73" i="17" s="1"/>
  <c r="LS72" i="17"/>
  <c r="LS73" i="17" s="1"/>
  <c r="LR72" i="17"/>
  <c r="LR73" i="17" s="1"/>
  <c r="LQ72" i="17"/>
  <c r="LQ73" i="17" s="1"/>
  <c r="LP72" i="17"/>
  <c r="LP73" i="17" s="1"/>
  <c r="LO72" i="17"/>
  <c r="LO73" i="17" s="1"/>
  <c r="LN72" i="17"/>
  <c r="LN73" i="17" s="1"/>
  <c r="LM72" i="17"/>
  <c r="LM73" i="17" s="1"/>
  <c r="LL72" i="17"/>
  <c r="LK72" i="17"/>
  <c r="LK73" i="17" s="1"/>
  <c r="LJ72" i="17"/>
  <c r="LJ73" i="17" s="1"/>
  <c r="LI72" i="17"/>
  <c r="LI73" i="17" s="1"/>
  <c r="LH72" i="17"/>
  <c r="LH73" i="17" s="1"/>
  <c r="LG72" i="17"/>
  <c r="LG73" i="17" s="1"/>
  <c r="LF72" i="17"/>
  <c r="LF73" i="17" s="1"/>
  <c r="LE72" i="17"/>
  <c r="LE73" i="17" s="1"/>
  <c r="LD72" i="17"/>
  <c r="LD73" i="17" s="1"/>
  <c r="LC72" i="17"/>
  <c r="LC73" i="17" s="1"/>
  <c r="LB72" i="17"/>
  <c r="LB73" i="17" s="1"/>
  <c r="LA72" i="17"/>
  <c r="LA73" i="17" s="1"/>
  <c r="KZ72" i="17"/>
  <c r="KY72" i="17"/>
  <c r="KY73" i="17" s="1"/>
  <c r="KX72" i="17"/>
  <c r="KX73" i="17" s="1"/>
  <c r="KW72" i="17"/>
  <c r="KW73" i="17" s="1"/>
  <c r="KV72" i="17"/>
  <c r="KV73" i="17" s="1"/>
  <c r="KU72" i="17"/>
  <c r="KU73" i="17" s="1"/>
  <c r="KT72" i="17"/>
  <c r="KT73" i="17" s="1"/>
  <c r="KS72" i="17"/>
  <c r="KS73" i="17" s="1"/>
  <c r="KR72" i="17"/>
  <c r="KR73" i="17" s="1"/>
  <c r="KQ72" i="17"/>
  <c r="KQ73" i="17" s="1"/>
  <c r="KP72" i="17"/>
  <c r="KP73" i="17" s="1"/>
  <c r="KO72" i="17"/>
  <c r="KO73" i="17" s="1"/>
  <c r="KN72" i="17"/>
  <c r="KN73" i="17" s="1"/>
  <c r="KM72" i="17"/>
  <c r="KM73" i="17" s="1"/>
  <c r="KL72" i="17"/>
  <c r="KL73" i="17" s="1"/>
  <c r="KK72" i="17"/>
  <c r="KK73" i="17" s="1"/>
  <c r="KJ72" i="17"/>
  <c r="KJ73" i="17" s="1"/>
  <c r="KI72" i="17"/>
  <c r="KI73" i="17" s="1"/>
  <c r="KH72" i="17"/>
  <c r="KG72" i="17"/>
  <c r="KG73" i="17" s="1"/>
  <c r="KF72" i="17"/>
  <c r="KF73" i="17" s="1"/>
  <c r="KE72" i="17"/>
  <c r="KE73" i="17" s="1"/>
  <c r="KD72" i="17"/>
  <c r="KD73" i="17" s="1"/>
  <c r="KC72" i="17"/>
  <c r="KC73" i="17" s="1"/>
  <c r="KB72" i="17"/>
  <c r="KB73" i="17" s="1"/>
  <c r="KA72" i="17"/>
  <c r="KA73" i="17" s="1"/>
  <c r="JZ72" i="17"/>
  <c r="JZ73" i="17" s="1"/>
  <c r="JY72" i="17"/>
  <c r="JY73" i="17" s="1"/>
  <c r="JX72" i="17"/>
  <c r="JX73" i="17" s="1"/>
  <c r="JW72" i="17"/>
  <c r="JW73" i="17" s="1"/>
  <c r="JV72" i="17"/>
  <c r="JV73" i="17" s="1"/>
  <c r="JU72" i="17"/>
  <c r="JU73" i="17" s="1"/>
  <c r="JT72" i="17"/>
  <c r="JT73" i="17" s="1"/>
  <c r="JS72" i="17"/>
  <c r="JS73" i="17" s="1"/>
  <c r="JR72" i="17"/>
  <c r="JR73" i="17" s="1"/>
  <c r="JQ72" i="17"/>
  <c r="JQ73" i="17" s="1"/>
  <c r="JP72" i="17"/>
  <c r="JO72" i="17"/>
  <c r="JO73" i="17" s="1"/>
  <c r="JN72" i="17"/>
  <c r="JN73" i="17" s="1"/>
  <c r="JM72" i="17"/>
  <c r="JM73" i="17" s="1"/>
  <c r="JL72" i="17"/>
  <c r="JL73" i="17" s="1"/>
  <c r="JK72" i="17"/>
  <c r="JK73" i="17" s="1"/>
  <c r="JJ72" i="17"/>
  <c r="JJ73" i="17" s="1"/>
  <c r="JI72" i="17"/>
  <c r="JI73" i="17" s="1"/>
  <c r="JH72" i="17"/>
  <c r="JH73" i="17" s="1"/>
  <c r="JG72" i="17"/>
  <c r="JG73" i="17" s="1"/>
  <c r="JF72" i="17"/>
  <c r="JF73" i="17" s="1"/>
  <c r="JE72" i="17"/>
  <c r="JE73" i="17" s="1"/>
  <c r="JD72" i="17"/>
  <c r="JD73" i="17" s="1"/>
  <c r="JC72" i="17"/>
  <c r="JC73" i="17" s="1"/>
  <c r="JB72" i="17"/>
  <c r="JB73" i="17" s="1"/>
  <c r="JA72" i="17"/>
  <c r="JA73" i="17" s="1"/>
  <c r="IZ72" i="17"/>
  <c r="IZ73" i="17" s="1"/>
  <c r="IY72" i="17"/>
  <c r="IY73" i="17" s="1"/>
  <c r="IX72" i="17"/>
  <c r="IW72" i="17"/>
  <c r="IW73" i="17" s="1"/>
  <c r="IV72" i="17"/>
  <c r="IV73" i="17" s="1"/>
  <c r="IU72" i="17"/>
  <c r="IU73" i="17" s="1"/>
  <c r="IT72" i="17"/>
  <c r="IT73" i="17" s="1"/>
  <c r="IS72" i="17"/>
  <c r="IS73" i="17" s="1"/>
  <c r="IR72" i="17"/>
  <c r="IR73" i="17" s="1"/>
  <c r="IQ72" i="17"/>
  <c r="IQ73" i="17" s="1"/>
  <c r="IP72" i="17"/>
  <c r="IP73" i="17" s="1"/>
  <c r="IO72" i="17"/>
  <c r="IO73" i="17" s="1"/>
  <c r="IN72" i="17"/>
  <c r="IN73" i="17" s="1"/>
  <c r="IM72" i="17"/>
  <c r="IM73" i="17" s="1"/>
  <c r="IL72" i="17"/>
  <c r="IL73" i="17" s="1"/>
  <c r="IK72" i="17"/>
  <c r="IK73" i="17" s="1"/>
  <c r="IJ72" i="17"/>
  <c r="IJ73" i="17" s="1"/>
  <c r="II72" i="17"/>
  <c r="II73" i="17" s="1"/>
  <c r="IH72" i="17"/>
  <c r="IH73" i="17" s="1"/>
  <c r="IG72" i="17"/>
  <c r="IG73" i="17" s="1"/>
  <c r="IF72" i="17"/>
  <c r="IE72" i="17"/>
  <c r="IE73" i="17" s="1"/>
  <c r="ID72" i="17"/>
  <c r="ID73" i="17" s="1"/>
  <c r="IC72" i="17"/>
  <c r="IC73" i="17" s="1"/>
  <c r="IB72" i="17"/>
  <c r="IB73" i="17" s="1"/>
  <c r="IA72" i="17"/>
  <c r="IA73" i="17" s="1"/>
  <c r="HZ72" i="17"/>
  <c r="HZ73" i="17" s="1"/>
  <c r="HY72" i="17"/>
  <c r="HY73" i="17" s="1"/>
  <c r="HX72" i="17"/>
  <c r="HX73" i="17" s="1"/>
  <c r="HW72" i="17"/>
  <c r="HW73" i="17" s="1"/>
  <c r="HV72" i="17"/>
  <c r="HV73" i="17" s="1"/>
  <c r="HU72" i="17"/>
  <c r="HU73" i="17" s="1"/>
  <c r="HT72" i="17"/>
  <c r="HT73" i="17" s="1"/>
  <c r="HS72" i="17"/>
  <c r="HS73" i="17" s="1"/>
  <c r="HR72" i="17"/>
  <c r="HR73" i="17" s="1"/>
  <c r="HQ72" i="17"/>
  <c r="HQ73" i="17" s="1"/>
  <c r="HP72" i="17"/>
  <c r="HP73" i="17" s="1"/>
  <c r="HO72" i="17"/>
  <c r="HO73" i="17" s="1"/>
  <c r="HN72" i="17"/>
  <c r="HM72" i="17"/>
  <c r="HM73" i="17" s="1"/>
  <c r="HL72" i="17"/>
  <c r="HL73" i="17" s="1"/>
  <c r="HK72" i="17"/>
  <c r="HK73" i="17" s="1"/>
  <c r="HJ72" i="17"/>
  <c r="HJ73" i="17" s="1"/>
  <c r="HI72" i="17"/>
  <c r="HI73" i="17" s="1"/>
  <c r="HH72" i="17"/>
  <c r="HH73" i="17" s="1"/>
  <c r="HG72" i="17"/>
  <c r="HG73" i="17" s="1"/>
  <c r="HF72" i="17"/>
  <c r="HF73" i="17" s="1"/>
  <c r="HE72" i="17"/>
  <c r="HE73" i="17" s="1"/>
  <c r="HD72" i="17"/>
  <c r="HD73" i="17" s="1"/>
  <c r="HC72" i="17"/>
  <c r="HC73" i="17" s="1"/>
  <c r="HB72" i="17"/>
  <c r="HB73" i="17" s="1"/>
  <c r="HA72" i="17"/>
  <c r="HA73" i="17" s="1"/>
  <c r="GZ72" i="17"/>
  <c r="GZ73" i="17" s="1"/>
  <c r="GY72" i="17"/>
  <c r="GY73" i="17" s="1"/>
  <c r="GX72" i="17"/>
  <c r="GX73" i="17" s="1"/>
  <c r="GW72" i="17"/>
  <c r="GW73" i="17" s="1"/>
  <c r="GV72" i="17"/>
  <c r="GU72" i="17"/>
  <c r="GU73" i="17" s="1"/>
  <c r="GT72" i="17"/>
  <c r="GT73" i="17" s="1"/>
  <c r="GS72" i="17"/>
  <c r="GS73" i="17" s="1"/>
  <c r="GR72" i="17"/>
  <c r="GR73" i="17" s="1"/>
  <c r="GQ72" i="17"/>
  <c r="GQ73" i="17" s="1"/>
  <c r="GP72" i="17"/>
  <c r="GP73" i="17" s="1"/>
  <c r="GO72" i="17"/>
  <c r="GO73" i="17" s="1"/>
  <c r="GN72" i="17"/>
  <c r="GN73" i="17" s="1"/>
  <c r="GM72" i="17"/>
  <c r="GM73" i="17" s="1"/>
  <c r="GL72" i="17"/>
  <c r="GL73" i="17" s="1"/>
  <c r="GK72" i="17"/>
  <c r="GK73" i="17" s="1"/>
  <c r="GJ72" i="17"/>
  <c r="GJ73" i="17" s="1"/>
  <c r="GI72" i="17"/>
  <c r="GI73" i="17" s="1"/>
  <c r="GH72" i="17"/>
  <c r="GH73" i="17" s="1"/>
  <c r="GG72" i="17"/>
  <c r="GG73" i="17" s="1"/>
  <c r="GF72" i="17"/>
  <c r="GF73" i="17" s="1"/>
  <c r="GE72" i="17"/>
  <c r="GE73" i="17" s="1"/>
  <c r="GD72" i="17"/>
  <c r="GC72" i="17"/>
  <c r="GC73" i="17" s="1"/>
  <c r="GB72" i="17"/>
  <c r="GB73" i="17" s="1"/>
  <c r="GA72" i="17"/>
  <c r="GA73" i="17" s="1"/>
  <c r="FZ72" i="17"/>
  <c r="FZ73" i="17" s="1"/>
  <c r="FY72" i="17"/>
  <c r="FY73" i="17" s="1"/>
  <c r="FX72" i="17"/>
  <c r="FX73" i="17" s="1"/>
  <c r="FW72" i="17"/>
  <c r="FW73" i="17" s="1"/>
  <c r="FV72" i="17"/>
  <c r="FV73" i="17" s="1"/>
  <c r="FU72" i="17"/>
  <c r="FU73" i="17" s="1"/>
  <c r="FT72" i="17"/>
  <c r="FT73" i="17" s="1"/>
  <c r="FS72" i="17"/>
  <c r="FS73" i="17" s="1"/>
  <c r="FR72" i="17"/>
  <c r="FR73" i="17" s="1"/>
  <c r="FQ72" i="17"/>
  <c r="FQ73" i="17" s="1"/>
  <c r="FP72" i="17"/>
  <c r="FP73" i="17" s="1"/>
  <c r="FO72" i="17"/>
  <c r="FO73" i="17" s="1"/>
  <c r="FN72" i="17"/>
  <c r="FN73" i="17" s="1"/>
  <c r="FM72" i="17"/>
  <c r="FM73" i="17" s="1"/>
  <c r="FL72" i="17"/>
  <c r="FK72" i="17"/>
  <c r="FK73" i="17" s="1"/>
  <c r="FJ72" i="17"/>
  <c r="FJ73" i="17" s="1"/>
  <c r="FI72" i="17"/>
  <c r="FI73" i="17" s="1"/>
  <c r="FH72" i="17"/>
  <c r="FH73" i="17" s="1"/>
  <c r="FG72" i="17"/>
  <c r="FG73" i="17" s="1"/>
  <c r="FF72" i="17"/>
  <c r="FF73" i="17" s="1"/>
  <c r="FE72" i="17"/>
  <c r="FE73" i="17" s="1"/>
  <c r="FD72" i="17"/>
  <c r="FD73" i="17" s="1"/>
  <c r="FC72" i="17"/>
  <c r="FC73" i="17" s="1"/>
  <c r="FB72" i="17"/>
  <c r="FB73" i="17" s="1"/>
  <c r="FA72" i="17"/>
  <c r="FA73" i="17" s="1"/>
  <c r="EZ72" i="17"/>
  <c r="EZ73" i="17" s="1"/>
  <c r="EY72" i="17"/>
  <c r="EY73" i="17" s="1"/>
  <c r="EX72" i="17"/>
  <c r="EX73" i="17" s="1"/>
  <c r="EW72" i="17"/>
  <c r="EW73" i="17" s="1"/>
  <c r="EV72" i="17"/>
  <c r="EV73" i="17" s="1"/>
  <c r="EU72" i="17"/>
  <c r="EU73" i="17" s="1"/>
  <c r="ET72" i="17"/>
  <c r="ES72" i="17"/>
  <c r="ES73" i="17" s="1"/>
  <c r="ER72" i="17"/>
  <c r="ER73" i="17" s="1"/>
  <c r="EQ72" i="17"/>
  <c r="EQ73" i="17" s="1"/>
  <c r="EP72" i="17"/>
  <c r="EP73" i="17" s="1"/>
  <c r="EO72" i="17"/>
  <c r="EO73" i="17" s="1"/>
  <c r="EN72" i="17"/>
  <c r="EN73" i="17" s="1"/>
  <c r="EM72" i="17"/>
  <c r="EM73" i="17" s="1"/>
  <c r="EL72" i="17"/>
  <c r="EL73" i="17" s="1"/>
  <c r="EK72" i="17"/>
  <c r="EK73" i="17" s="1"/>
  <c r="EJ72" i="17"/>
  <c r="EJ73" i="17" s="1"/>
  <c r="EI72" i="17"/>
  <c r="EI73" i="17" s="1"/>
  <c r="EH72" i="17"/>
  <c r="EH73" i="17" s="1"/>
  <c r="EG72" i="17"/>
  <c r="EG73" i="17" s="1"/>
  <c r="EF72" i="17"/>
  <c r="EF73" i="17" s="1"/>
  <c r="EE72" i="17"/>
  <c r="EE73" i="17" s="1"/>
  <c r="ED72" i="17"/>
  <c r="ED73" i="17" s="1"/>
  <c r="EC72" i="17"/>
  <c r="EC73" i="17" s="1"/>
  <c r="EB72" i="17"/>
  <c r="EA72" i="17"/>
  <c r="EA73" i="17" s="1"/>
  <c r="DZ72" i="17"/>
  <c r="DZ73" i="17" s="1"/>
  <c r="DY72" i="17"/>
  <c r="DY73" i="17" s="1"/>
  <c r="DX72" i="17"/>
  <c r="DX73" i="17" s="1"/>
  <c r="DW72" i="17"/>
  <c r="DW73" i="17" s="1"/>
  <c r="DV72" i="17"/>
  <c r="DV73" i="17" s="1"/>
  <c r="DU72" i="17"/>
  <c r="DU73" i="17" s="1"/>
  <c r="DT72" i="17"/>
  <c r="DT73" i="17" s="1"/>
  <c r="DS72" i="17"/>
  <c r="DS73" i="17" s="1"/>
  <c r="DR72" i="17"/>
  <c r="DR73" i="17" s="1"/>
  <c r="DQ72" i="17"/>
  <c r="DQ73" i="17" s="1"/>
  <c r="DP72" i="17"/>
  <c r="DP73" i="17" s="1"/>
  <c r="DO72" i="17"/>
  <c r="DO73" i="17" s="1"/>
  <c r="DN72" i="17"/>
  <c r="DN73" i="17" s="1"/>
  <c r="DM72" i="17"/>
  <c r="DM73" i="17" s="1"/>
  <c r="DL72" i="17"/>
  <c r="DL73" i="17" s="1"/>
  <c r="DK72" i="17"/>
  <c r="DK73" i="17" s="1"/>
  <c r="DJ72" i="17"/>
  <c r="DI72" i="17"/>
  <c r="DI73" i="17" s="1"/>
  <c r="DH72" i="17"/>
  <c r="DH73" i="17" s="1"/>
  <c r="DG72" i="17"/>
  <c r="DG73" i="17" s="1"/>
  <c r="DF72" i="17"/>
  <c r="DF73" i="17" s="1"/>
  <c r="DE72" i="17"/>
  <c r="DE73" i="17" s="1"/>
  <c r="DD72" i="17"/>
  <c r="DD73" i="17" s="1"/>
  <c r="DC72" i="17"/>
  <c r="DC73" i="17" s="1"/>
  <c r="DB72" i="17"/>
  <c r="DB73" i="17" s="1"/>
  <c r="DA72" i="17"/>
  <c r="DA73" i="17" s="1"/>
  <c r="CZ72" i="17"/>
  <c r="CZ73" i="17" s="1"/>
  <c r="CY72" i="17"/>
  <c r="CY73" i="17" s="1"/>
  <c r="CX72" i="17"/>
  <c r="CX73" i="17" s="1"/>
  <c r="CW72" i="17"/>
  <c r="CW73" i="17" s="1"/>
  <c r="CV72" i="17"/>
  <c r="CV73" i="17" s="1"/>
  <c r="CU72" i="17"/>
  <c r="CU73" i="17" s="1"/>
  <c r="CT72" i="17"/>
  <c r="CT73" i="17" s="1"/>
  <c r="CS72" i="17"/>
  <c r="CS73" i="17" s="1"/>
  <c r="CR72" i="17"/>
  <c r="CQ72" i="17"/>
  <c r="CQ73" i="17" s="1"/>
  <c r="CP72" i="17"/>
  <c r="CP73" i="17" s="1"/>
  <c r="CO72" i="17"/>
  <c r="CO73" i="17" s="1"/>
  <c r="CN72" i="17"/>
  <c r="CN73" i="17" s="1"/>
  <c r="CM72" i="17"/>
  <c r="CM73" i="17" s="1"/>
  <c r="CL72" i="17"/>
  <c r="CL73" i="17" s="1"/>
  <c r="CK72" i="17"/>
  <c r="CK73" i="17" s="1"/>
  <c r="CJ72" i="17"/>
  <c r="CJ73" i="17" s="1"/>
  <c r="CI72" i="17"/>
  <c r="CI73" i="17" s="1"/>
  <c r="CH72" i="17"/>
  <c r="CH73" i="17" s="1"/>
  <c r="CG72" i="17"/>
  <c r="CG73" i="17" s="1"/>
  <c r="CF72" i="17"/>
  <c r="CF73" i="17" s="1"/>
  <c r="CE72" i="17"/>
  <c r="CE73" i="17" s="1"/>
  <c r="CD72" i="17"/>
  <c r="CD73" i="17" s="1"/>
  <c r="CC72" i="17"/>
  <c r="CC73" i="17" s="1"/>
  <c r="CB72" i="17"/>
  <c r="CB73" i="17" s="1"/>
  <c r="CA72" i="17"/>
  <c r="CA73" i="17" s="1"/>
  <c r="BZ72" i="17"/>
  <c r="BY72" i="17"/>
  <c r="BY73" i="17" s="1"/>
  <c r="BX72" i="17"/>
  <c r="BX73" i="17" s="1"/>
  <c r="BW72" i="17"/>
  <c r="BW73" i="17" s="1"/>
  <c r="BV72" i="17"/>
  <c r="BV73" i="17" s="1"/>
  <c r="BU72" i="17"/>
  <c r="BU73" i="17" s="1"/>
  <c r="BT72" i="17"/>
  <c r="BT73" i="17" s="1"/>
  <c r="BS72" i="17"/>
  <c r="BS73" i="17" s="1"/>
  <c r="BR72" i="17"/>
  <c r="BR73" i="17" s="1"/>
  <c r="BQ72" i="17"/>
  <c r="BQ73" i="17" s="1"/>
  <c r="BP72" i="17"/>
  <c r="BP73" i="17" s="1"/>
  <c r="BO72" i="17"/>
  <c r="BO73" i="17" s="1"/>
  <c r="BN72" i="17"/>
  <c r="BN73" i="17" s="1"/>
  <c r="BM72" i="17"/>
  <c r="BM73" i="17" s="1"/>
  <c r="BL72" i="17"/>
  <c r="BL73" i="17" s="1"/>
  <c r="BK72" i="17"/>
  <c r="BK73" i="17" s="1"/>
  <c r="BJ72" i="17"/>
  <c r="BJ73" i="17" s="1"/>
  <c r="BI72" i="17"/>
  <c r="BI73" i="17" s="1"/>
  <c r="BH72" i="17"/>
  <c r="BG72" i="17"/>
  <c r="BG73" i="17" s="1"/>
  <c r="BF72" i="17"/>
  <c r="BF73" i="17" s="1"/>
  <c r="BE72" i="17"/>
  <c r="BE73" i="17" s="1"/>
  <c r="BD72" i="17"/>
  <c r="BD73" i="17" s="1"/>
  <c r="BC72" i="17"/>
  <c r="BC73" i="17" s="1"/>
  <c r="BB72" i="17"/>
  <c r="BB73" i="17" s="1"/>
  <c r="BA72" i="17"/>
  <c r="BA73" i="17" s="1"/>
  <c r="AZ72" i="17"/>
  <c r="AZ73" i="17" s="1"/>
  <c r="AY72" i="17"/>
  <c r="AY73" i="17" s="1"/>
  <c r="AX72" i="17"/>
  <c r="AX73" i="17" s="1"/>
  <c r="AW72" i="17"/>
  <c r="AW73" i="17" s="1"/>
  <c r="AV72" i="17"/>
  <c r="AV73" i="17" s="1"/>
  <c r="AU72" i="17"/>
  <c r="AU73" i="17" s="1"/>
  <c r="AT72" i="17"/>
  <c r="AT73" i="17" s="1"/>
  <c r="AS72" i="17"/>
  <c r="AS73" i="17" s="1"/>
  <c r="AR72" i="17"/>
  <c r="AR73" i="17" s="1"/>
  <c r="AQ72" i="17"/>
  <c r="AQ73" i="17" s="1"/>
  <c r="AP72" i="17"/>
  <c r="AO72" i="17"/>
  <c r="AO73" i="17" s="1"/>
  <c r="AN72" i="17"/>
  <c r="AN73" i="17" s="1"/>
  <c r="AM72" i="17"/>
  <c r="AM73" i="17" s="1"/>
  <c r="AL72" i="17"/>
  <c r="AL73" i="17" s="1"/>
  <c r="AK72" i="17"/>
  <c r="AK73" i="17" s="1"/>
  <c r="AJ72" i="17"/>
  <c r="AJ73" i="17" s="1"/>
  <c r="AI72" i="17"/>
  <c r="AI73" i="17" s="1"/>
  <c r="AH72" i="17"/>
  <c r="AH73" i="17" s="1"/>
  <c r="AG72" i="17"/>
  <c r="AG73" i="17" s="1"/>
  <c r="AF72" i="17"/>
  <c r="AF73" i="17" s="1"/>
  <c r="AE72" i="17"/>
  <c r="AE73" i="17" s="1"/>
  <c r="AD72" i="17"/>
  <c r="AD73" i="17" s="1"/>
  <c r="AC72" i="17"/>
  <c r="AC73" i="17" s="1"/>
  <c r="AB72" i="17"/>
  <c r="AB73" i="17" s="1"/>
  <c r="AA72" i="17"/>
  <c r="AA73" i="17" s="1"/>
  <c r="Z72" i="17"/>
  <c r="Z73" i="17" s="1"/>
  <c r="Y72" i="17"/>
  <c r="Y73" i="17" s="1"/>
  <c r="X72" i="17"/>
  <c r="W72" i="17"/>
  <c r="W73" i="17" s="1"/>
  <c r="V72" i="17"/>
  <c r="V73" i="17" s="1"/>
  <c r="U72" i="17"/>
  <c r="U73" i="17" s="1"/>
  <c r="T72" i="17"/>
  <c r="T73" i="17" s="1"/>
  <c r="S72" i="17"/>
  <c r="S73" i="17" s="1"/>
  <c r="R72" i="17"/>
  <c r="R73" i="17" s="1"/>
  <c r="Q72" i="17"/>
  <c r="Q73" i="17" s="1"/>
  <c r="P72" i="17"/>
  <c r="P73" i="17" s="1"/>
  <c r="O72" i="17"/>
  <c r="O73" i="17" s="1"/>
  <c r="N72" i="17"/>
  <c r="N73" i="17" s="1"/>
  <c r="M72" i="17"/>
  <c r="M73" i="17" s="1"/>
  <c r="L72" i="17"/>
  <c r="L73" i="17" s="1"/>
  <c r="K72" i="17"/>
  <c r="K73" i="17" s="1"/>
  <c r="J72" i="17"/>
  <c r="J73" i="17" s="1"/>
  <c r="I72" i="17"/>
  <c r="I73" i="17" s="1"/>
  <c r="H72" i="17"/>
  <c r="H73" i="17" s="1"/>
  <c r="G72" i="17"/>
  <c r="G73" i="17" s="1"/>
  <c r="F72" i="17"/>
  <c r="F73" i="17" s="1"/>
  <c r="E72" i="17"/>
  <c r="E73" i="17" s="1"/>
  <c r="D72" i="17"/>
  <c r="D73" i="17" s="1"/>
  <c r="C72" i="17"/>
  <c r="C73" i="17" s="1"/>
  <c r="B72" i="17"/>
  <c r="B73" i="17" s="1"/>
  <c r="ALM71" i="17"/>
  <c r="ALL71" i="17"/>
  <c r="ALK71" i="17"/>
  <c r="ALJ71" i="17"/>
  <c r="ALI71" i="17"/>
  <c r="ALH71" i="17"/>
  <c r="ALG71" i="17"/>
  <c r="ALF71" i="17"/>
  <c r="ALE71" i="17"/>
  <c r="ALD71" i="17"/>
  <c r="ALC71" i="17"/>
  <c r="ALB71" i="17"/>
  <c r="ALA71" i="17"/>
  <c r="AKZ71" i="17"/>
  <c r="AKY71" i="17"/>
  <c r="AKX71" i="17"/>
  <c r="AKW71" i="17"/>
  <c r="AKV71" i="17"/>
  <c r="AKU71" i="17"/>
  <c r="AKT71" i="17"/>
  <c r="AKS71" i="17"/>
  <c r="AKR71" i="17"/>
  <c r="AKQ71" i="17"/>
  <c r="AKP71" i="17"/>
  <c r="AKO71" i="17"/>
  <c r="AKN71" i="17"/>
  <c r="AKM71" i="17"/>
  <c r="AKL71" i="17"/>
  <c r="AKK71" i="17"/>
  <c r="AKJ71" i="17"/>
  <c r="AKI71" i="17"/>
  <c r="AKH71" i="17"/>
  <c r="AKG71" i="17"/>
  <c r="AKF71" i="17"/>
  <c r="AKE71" i="17"/>
  <c r="AKD71" i="17"/>
  <c r="AKC71" i="17"/>
  <c r="AKB71" i="17"/>
  <c r="AKA71" i="17"/>
  <c r="AJZ71" i="17"/>
  <c r="AJY71" i="17"/>
  <c r="AJX71" i="17"/>
  <c r="AJW71" i="17"/>
  <c r="AJV71" i="17"/>
  <c r="AJU71" i="17"/>
  <c r="AJT71" i="17"/>
  <c r="AJS71" i="17"/>
  <c r="AJR71" i="17"/>
  <c r="AJQ71" i="17"/>
  <c r="AJP71" i="17"/>
  <c r="AJO71" i="17"/>
  <c r="AJN71" i="17"/>
  <c r="AJM71" i="17"/>
  <c r="AJL71" i="17"/>
  <c r="AJK71" i="17"/>
  <c r="AJJ71" i="17"/>
  <c r="AJI71" i="17"/>
  <c r="AJH71" i="17"/>
  <c r="AJG71" i="17"/>
  <c r="AJF71" i="17"/>
  <c r="AJE71" i="17"/>
  <c r="AJD71" i="17"/>
  <c r="AJC71" i="17"/>
  <c r="AJB71" i="17"/>
  <c r="AJA71" i="17"/>
  <c r="AIZ71" i="17"/>
  <c r="AIY71" i="17"/>
  <c r="AIX71" i="17"/>
  <c r="AIW71" i="17"/>
  <c r="AIV71" i="17"/>
  <c r="AIU71" i="17"/>
  <c r="AIT71" i="17"/>
  <c r="AIS71" i="17"/>
  <c r="AIR71" i="17"/>
  <c r="AIQ71" i="17"/>
  <c r="AIP71" i="17"/>
  <c r="AIO71" i="17"/>
  <c r="AIN71" i="17"/>
  <c r="AIM71" i="17"/>
  <c r="AIL71" i="17"/>
  <c r="AIK71" i="17"/>
  <c r="AIJ71" i="17"/>
  <c r="AII71" i="17"/>
  <c r="AIH71" i="17"/>
  <c r="AIG71" i="17"/>
  <c r="AIF71" i="17"/>
  <c r="AIE71" i="17"/>
  <c r="AID71" i="17"/>
  <c r="AIC71" i="17"/>
  <c r="AIB71" i="17"/>
  <c r="AIA71" i="17"/>
  <c r="AHZ71" i="17"/>
  <c r="AHY71" i="17"/>
  <c r="AHX71" i="17"/>
  <c r="AHW71" i="17"/>
  <c r="AHV71" i="17"/>
  <c r="AHU71" i="17"/>
  <c r="AHT71" i="17"/>
  <c r="AHS71" i="17"/>
  <c r="AHR71" i="17"/>
  <c r="AHQ71" i="17"/>
  <c r="AHP71" i="17"/>
  <c r="AHO71" i="17"/>
  <c r="AHN71" i="17"/>
  <c r="AHM71" i="17"/>
  <c r="AHL71" i="17"/>
  <c r="AHK71" i="17"/>
  <c r="AHJ71" i="17"/>
  <c r="AHI71" i="17"/>
  <c r="AHH71" i="17"/>
  <c r="AHG71" i="17"/>
  <c r="AHF71" i="17"/>
  <c r="AHE71" i="17"/>
  <c r="AHD71" i="17"/>
  <c r="AHC71" i="17"/>
  <c r="AHB71" i="17"/>
  <c r="AHA71" i="17"/>
  <c r="AGZ71" i="17"/>
  <c r="AGY71" i="17"/>
  <c r="AGX71" i="17"/>
  <c r="AGW71" i="17"/>
  <c r="AGV71" i="17"/>
  <c r="AGU71" i="17"/>
  <c r="AGT71" i="17"/>
  <c r="AGS71" i="17"/>
  <c r="AGR71" i="17"/>
  <c r="AGQ71" i="17"/>
  <c r="AGP71" i="17"/>
  <c r="AGO71" i="17"/>
  <c r="AGN71" i="17"/>
  <c r="AGM71" i="17"/>
  <c r="AGL71" i="17"/>
  <c r="AGK71" i="17"/>
  <c r="AGJ71" i="17"/>
  <c r="AGI71" i="17"/>
  <c r="AGH71" i="17"/>
  <c r="AGG71" i="17"/>
  <c r="AGF71" i="17"/>
  <c r="AGE71" i="17"/>
  <c r="AGD71" i="17"/>
  <c r="AGC71" i="17"/>
  <c r="AGB71" i="17"/>
  <c r="AGA71" i="17"/>
  <c r="AFZ71" i="17"/>
  <c r="AFY71" i="17"/>
  <c r="AFX71" i="17"/>
  <c r="AFW71" i="17"/>
  <c r="AFV71" i="17"/>
  <c r="AFU71" i="17"/>
  <c r="AFT71" i="17"/>
  <c r="AFS71" i="17"/>
  <c r="AFR71" i="17"/>
  <c r="AFQ71" i="17"/>
  <c r="AFP71" i="17"/>
  <c r="AFO71" i="17"/>
  <c r="AFN71" i="17"/>
  <c r="AFM71" i="17"/>
  <c r="AFL71" i="17"/>
  <c r="AFK71" i="17"/>
  <c r="AFJ71" i="17"/>
  <c r="AFI71" i="17"/>
  <c r="AFH71" i="17"/>
  <c r="AFG71" i="17"/>
  <c r="AFF71" i="17"/>
  <c r="AFE71" i="17"/>
  <c r="AFD71" i="17"/>
  <c r="AFC71" i="17"/>
  <c r="AFB71" i="17"/>
  <c r="AFA71" i="17"/>
  <c r="AEZ71" i="17"/>
  <c r="AEY71" i="17"/>
  <c r="AEX71" i="17"/>
  <c r="AEW71" i="17"/>
  <c r="AEV71" i="17"/>
  <c r="AEU71" i="17"/>
  <c r="AET71" i="17"/>
  <c r="AES71" i="17"/>
  <c r="AER71" i="17"/>
  <c r="AEQ71" i="17"/>
  <c r="AEP71" i="17"/>
  <c r="AEO71" i="17"/>
  <c r="AEN71" i="17"/>
  <c r="AEM71" i="17"/>
  <c r="AEL71" i="17"/>
  <c r="AEK71" i="17"/>
  <c r="AEJ71" i="17"/>
  <c r="AEI71" i="17"/>
  <c r="AEH71" i="17"/>
  <c r="AEG71" i="17"/>
  <c r="AEF71" i="17"/>
  <c r="AEE71" i="17"/>
  <c r="AED71" i="17"/>
  <c r="AEC71" i="17"/>
  <c r="AEB71" i="17"/>
  <c r="AEA71" i="17"/>
  <c r="ADZ71" i="17"/>
  <c r="ADY71" i="17"/>
  <c r="ADX71" i="17"/>
  <c r="ADW71" i="17"/>
  <c r="ADV71" i="17"/>
  <c r="ADU71" i="17"/>
  <c r="ADT71" i="17"/>
  <c r="ADS71" i="17"/>
  <c r="ADR71" i="17"/>
  <c r="ADQ71" i="17"/>
  <c r="ADP71" i="17"/>
  <c r="ADO71" i="17"/>
  <c r="ADN71" i="17"/>
  <c r="ADM71" i="17"/>
  <c r="ADL71" i="17"/>
  <c r="ADK71" i="17"/>
  <c r="ADJ71" i="17"/>
  <c r="ADI71" i="17"/>
  <c r="ADH71" i="17"/>
  <c r="ADG71" i="17"/>
  <c r="ADF71" i="17"/>
  <c r="ADE71" i="17"/>
  <c r="ADD71" i="17"/>
  <c r="ADC71" i="17"/>
  <c r="ADB71" i="17"/>
  <c r="ADA71" i="17"/>
  <c r="ACZ71" i="17"/>
  <c r="ACY71" i="17"/>
  <c r="ACX71" i="17"/>
  <c r="ACW71" i="17"/>
  <c r="ACV71" i="17"/>
  <c r="ACU71" i="17"/>
  <c r="ACT71" i="17"/>
  <c r="ACS71" i="17"/>
  <c r="ACR71" i="17"/>
  <c r="ACQ71" i="17"/>
  <c r="ACP71" i="17"/>
  <c r="ACO71" i="17"/>
  <c r="ACN71" i="17"/>
  <c r="ACM71" i="17"/>
  <c r="ACL71" i="17"/>
  <c r="ACK71" i="17"/>
  <c r="ACJ71" i="17"/>
  <c r="ACI71" i="17"/>
  <c r="ACH71" i="17"/>
  <c r="ACG71" i="17"/>
  <c r="ACF71" i="17"/>
  <c r="ACE71" i="17"/>
  <c r="ACD71" i="17"/>
  <c r="ACC71" i="17"/>
  <c r="ACB71" i="17"/>
  <c r="ACA71" i="17"/>
  <c r="ABZ71" i="17"/>
  <c r="ABY71" i="17"/>
  <c r="ABX71" i="17"/>
  <c r="ABW71" i="17"/>
  <c r="ABV71" i="17"/>
  <c r="ABU71" i="17"/>
  <c r="ABT71" i="17"/>
  <c r="ABS71" i="17"/>
  <c r="ABR71" i="17"/>
  <c r="ABQ71" i="17"/>
  <c r="ABP71" i="17"/>
  <c r="ABO71" i="17"/>
  <c r="ABN71" i="17"/>
  <c r="ABM71" i="17"/>
  <c r="ABL71" i="17"/>
  <c r="ABK71" i="17"/>
  <c r="ABJ71" i="17"/>
  <c r="ABI71" i="17"/>
  <c r="ABH71" i="17"/>
  <c r="ABG71" i="17"/>
  <c r="ABF71" i="17"/>
  <c r="ABE71" i="17"/>
  <c r="ABD71" i="17"/>
  <c r="ABC71" i="17"/>
  <c r="ABB71" i="17"/>
  <c r="ABA71" i="17"/>
  <c r="AAZ71" i="17"/>
  <c r="AAY71" i="17"/>
  <c r="AAX71" i="17"/>
  <c r="AAW71" i="17"/>
  <c r="AAV71" i="17"/>
  <c r="AAU71" i="17"/>
  <c r="AAT71" i="17"/>
  <c r="AAS71" i="17"/>
  <c r="AAR71" i="17"/>
  <c r="AAQ71" i="17"/>
  <c r="AAP71" i="17"/>
  <c r="AAO71" i="17"/>
  <c r="AAN71" i="17"/>
  <c r="AAM71" i="17"/>
  <c r="AAL71" i="17"/>
  <c r="AAK71" i="17"/>
  <c r="AAJ71" i="17"/>
  <c r="AAI71" i="17"/>
  <c r="AAH71" i="17"/>
  <c r="AAG71" i="17"/>
  <c r="AAF71" i="17"/>
  <c r="AAE71" i="17"/>
  <c r="AAD71" i="17"/>
  <c r="AAC71" i="17"/>
  <c r="AAB71" i="17"/>
  <c r="AAA71" i="17"/>
  <c r="ZZ71" i="17"/>
  <c r="ZY71" i="17"/>
  <c r="ZX71" i="17"/>
  <c r="ZW71" i="17"/>
  <c r="ZV71" i="17"/>
  <c r="ZU71" i="17"/>
  <c r="ZT71" i="17"/>
  <c r="ZS71" i="17"/>
  <c r="ZR71" i="17"/>
  <c r="ZQ71" i="17"/>
  <c r="ZP71" i="17"/>
  <c r="ZO71" i="17"/>
  <c r="ZN71" i="17"/>
  <c r="ZM71" i="17"/>
  <c r="ZL71" i="17"/>
  <c r="ZK71" i="17"/>
  <c r="ZJ71" i="17"/>
  <c r="ZI71" i="17"/>
  <c r="ZH71" i="17"/>
  <c r="ZG71" i="17"/>
  <c r="ZF71" i="17"/>
  <c r="ZE71" i="17"/>
  <c r="ZD71" i="17"/>
  <c r="ZC71" i="17"/>
  <c r="ZB71" i="17"/>
  <c r="ZA71" i="17"/>
  <c r="YZ71" i="17"/>
  <c r="YY71" i="17"/>
  <c r="YX71" i="17"/>
  <c r="YW71" i="17"/>
  <c r="YV71" i="17"/>
  <c r="YU71" i="17"/>
  <c r="YT71" i="17"/>
  <c r="YS71" i="17"/>
  <c r="YR71" i="17"/>
  <c r="YQ71" i="17"/>
  <c r="YP71" i="17"/>
  <c r="YO71" i="17"/>
  <c r="YN71" i="17"/>
  <c r="YM71" i="17"/>
  <c r="YL71" i="17"/>
  <c r="YK71" i="17"/>
  <c r="YJ71" i="17"/>
  <c r="YI71" i="17"/>
  <c r="YH71" i="17"/>
  <c r="YG71" i="17"/>
  <c r="YF71" i="17"/>
  <c r="YE71" i="17"/>
  <c r="YD71" i="17"/>
  <c r="YC71" i="17"/>
  <c r="YB71" i="17"/>
  <c r="YA71" i="17"/>
  <c r="XZ71" i="17"/>
  <c r="XY71" i="17"/>
  <c r="XX71" i="17"/>
  <c r="XW71" i="17"/>
  <c r="XV71" i="17"/>
  <c r="XU71" i="17"/>
  <c r="XT71" i="17"/>
  <c r="XS71" i="17"/>
  <c r="XR71" i="17"/>
  <c r="XQ71" i="17"/>
  <c r="XP71" i="17"/>
  <c r="XO71" i="17"/>
  <c r="XN71" i="17"/>
  <c r="XM71" i="17"/>
  <c r="XL71" i="17"/>
  <c r="XK71" i="17"/>
  <c r="XJ71" i="17"/>
  <c r="XI71" i="17"/>
  <c r="XH71" i="17"/>
  <c r="XG71" i="17"/>
  <c r="XF71" i="17"/>
  <c r="XE71" i="17"/>
  <c r="XD71" i="17"/>
  <c r="XC71" i="17"/>
  <c r="XB71" i="17"/>
  <c r="XA71" i="17"/>
  <c r="WZ71" i="17"/>
  <c r="WY71" i="17"/>
  <c r="WX71" i="17"/>
  <c r="WW71" i="17"/>
  <c r="WV71" i="17"/>
  <c r="WU71" i="17"/>
  <c r="WT71" i="17"/>
  <c r="WS71" i="17"/>
  <c r="WR71" i="17"/>
  <c r="WQ71" i="17"/>
  <c r="WP71" i="17"/>
  <c r="WO71" i="17"/>
  <c r="WN71" i="17"/>
  <c r="WM71" i="17"/>
  <c r="WL71" i="17"/>
  <c r="WK71" i="17"/>
  <c r="WJ71" i="17"/>
  <c r="WI71" i="17"/>
  <c r="WH71" i="17"/>
  <c r="WG71" i="17"/>
  <c r="WF71" i="17"/>
  <c r="WE71" i="17"/>
  <c r="WD71" i="17"/>
  <c r="WC71" i="17"/>
  <c r="WB71" i="17"/>
  <c r="WA71" i="17"/>
  <c r="VZ71" i="17"/>
  <c r="VY71" i="17"/>
  <c r="VX71" i="17"/>
  <c r="VW71" i="17"/>
  <c r="VV71" i="17"/>
  <c r="VU71" i="17"/>
  <c r="VT71" i="17"/>
  <c r="VS71" i="17"/>
  <c r="VR71" i="17"/>
  <c r="VQ71" i="17"/>
  <c r="VP71" i="17"/>
  <c r="VO71" i="17"/>
  <c r="VN71" i="17"/>
  <c r="VM71" i="17"/>
  <c r="VL71" i="17"/>
  <c r="VK71" i="17"/>
  <c r="VJ71" i="17"/>
  <c r="VI71" i="17"/>
  <c r="VH71" i="17"/>
  <c r="VG71" i="17"/>
  <c r="VF71" i="17"/>
  <c r="VE71" i="17"/>
  <c r="VD71" i="17"/>
  <c r="VC71" i="17"/>
  <c r="VB71" i="17"/>
  <c r="VA71" i="17"/>
  <c r="UZ71" i="17"/>
  <c r="UY71" i="17"/>
  <c r="UX71" i="17"/>
  <c r="UW71" i="17"/>
  <c r="UV71" i="17"/>
  <c r="UU71" i="17"/>
  <c r="UT71" i="17"/>
  <c r="US71" i="17"/>
  <c r="UR71" i="17"/>
  <c r="UQ71" i="17"/>
  <c r="UP71" i="17"/>
  <c r="UO71" i="17"/>
  <c r="UN71" i="17"/>
  <c r="UM71" i="17"/>
  <c r="UL71" i="17"/>
  <c r="UK71" i="17"/>
  <c r="UJ71" i="17"/>
  <c r="UI71" i="17"/>
  <c r="UH71" i="17"/>
  <c r="UG71" i="17"/>
  <c r="UF71" i="17"/>
  <c r="UE71" i="17"/>
  <c r="UD71" i="17"/>
  <c r="UC71" i="17"/>
  <c r="UB71" i="17"/>
  <c r="UA71" i="17"/>
  <c r="TZ71" i="17"/>
  <c r="TY71" i="17"/>
  <c r="TX71" i="17"/>
  <c r="TW71" i="17"/>
  <c r="TV71" i="17"/>
  <c r="TU71" i="17"/>
  <c r="TT71" i="17"/>
  <c r="TS71" i="17"/>
  <c r="TR71" i="17"/>
  <c r="TQ71" i="17"/>
  <c r="TP71" i="17"/>
  <c r="TO71" i="17"/>
  <c r="TN71" i="17"/>
  <c r="TM71" i="17"/>
  <c r="TL71" i="17"/>
  <c r="TK71" i="17"/>
  <c r="TJ71" i="17"/>
  <c r="TI71" i="17"/>
  <c r="TH71" i="17"/>
  <c r="TG71" i="17"/>
  <c r="TF71" i="17"/>
  <c r="TE71" i="17"/>
  <c r="TD71" i="17"/>
  <c r="TC71" i="17"/>
  <c r="TB71" i="17"/>
  <c r="TA71" i="17"/>
  <c r="SZ71" i="17"/>
  <c r="SY71" i="17"/>
  <c r="SX71" i="17"/>
  <c r="SW71" i="17"/>
  <c r="SV71" i="17"/>
  <c r="SU71" i="17"/>
  <c r="ST71" i="17"/>
  <c r="SS71" i="17"/>
  <c r="SR71" i="17"/>
  <c r="SQ71" i="17"/>
  <c r="SP71" i="17"/>
  <c r="SO71" i="17"/>
  <c r="SN71" i="17"/>
  <c r="SM71" i="17"/>
  <c r="SL71" i="17"/>
  <c r="SK71" i="17"/>
  <c r="SJ71" i="17"/>
  <c r="SI71" i="17"/>
  <c r="SH71" i="17"/>
  <c r="SG71" i="17"/>
  <c r="SF71" i="17"/>
  <c r="SE71" i="17"/>
  <c r="SD71" i="17"/>
  <c r="SC71" i="17"/>
  <c r="SB71" i="17"/>
  <c r="SA71" i="17"/>
  <c r="RZ71" i="17"/>
  <c r="RY71" i="17"/>
  <c r="RX71" i="17"/>
  <c r="RW71" i="17"/>
  <c r="RV71" i="17"/>
  <c r="RU71" i="17"/>
  <c r="RT71" i="17"/>
  <c r="RS71" i="17"/>
  <c r="RR71" i="17"/>
  <c r="RQ71" i="17"/>
  <c r="RP71" i="17"/>
  <c r="RO71" i="17"/>
  <c r="RN71" i="17"/>
  <c r="RM71" i="17"/>
  <c r="RL71" i="17"/>
  <c r="RK71" i="17"/>
  <c r="RJ71" i="17"/>
  <c r="RI71" i="17"/>
  <c r="RH71" i="17"/>
  <c r="RG71" i="17"/>
  <c r="RF71" i="17"/>
  <c r="RE71" i="17"/>
  <c r="RD71" i="17"/>
  <c r="RC71" i="17"/>
  <c r="RB71" i="17"/>
  <c r="RA71" i="17"/>
  <c r="QZ71" i="17"/>
  <c r="QY71" i="17"/>
  <c r="QX71" i="17"/>
  <c r="QW71" i="17"/>
  <c r="QV71" i="17"/>
  <c r="QU71" i="17"/>
  <c r="QT71" i="17"/>
  <c r="QS71" i="17"/>
  <c r="QR71" i="17"/>
  <c r="QQ71" i="17"/>
  <c r="QP71" i="17"/>
  <c r="QO71" i="17"/>
  <c r="QN71" i="17"/>
  <c r="QM71" i="17"/>
  <c r="QL71" i="17"/>
  <c r="QK71" i="17"/>
  <c r="QJ71" i="17"/>
  <c r="QI71" i="17"/>
  <c r="QH71" i="17"/>
  <c r="QG71" i="17"/>
  <c r="QF71" i="17"/>
  <c r="QE71" i="17"/>
  <c r="QD71" i="17"/>
  <c r="QC71" i="17"/>
  <c r="QB71" i="17"/>
  <c r="QA71" i="17"/>
  <c r="PZ71" i="17"/>
  <c r="PY71" i="17"/>
  <c r="PX71" i="17"/>
  <c r="PW71" i="17"/>
  <c r="PV71" i="17"/>
  <c r="PU71" i="17"/>
  <c r="PT71" i="17"/>
  <c r="PS71" i="17"/>
  <c r="PR71" i="17"/>
  <c r="PQ71" i="17"/>
  <c r="PP71" i="17"/>
  <c r="PO71" i="17"/>
  <c r="PN71" i="17"/>
  <c r="PM71" i="17"/>
  <c r="PL71" i="17"/>
  <c r="PK71" i="17"/>
  <c r="PJ71" i="17"/>
  <c r="PI71" i="17"/>
  <c r="PH71" i="17"/>
  <c r="PG71" i="17"/>
  <c r="PF71" i="17"/>
  <c r="PE71" i="17"/>
  <c r="PD71" i="17"/>
  <c r="PC71" i="17"/>
  <c r="PB71" i="17"/>
  <c r="PA71" i="17"/>
  <c r="OZ71" i="17"/>
  <c r="OY71" i="17"/>
  <c r="OX71" i="17"/>
  <c r="OW71" i="17"/>
  <c r="OV71" i="17"/>
  <c r="OU71" i="17"/>
  <c r="OT71" i="17"/>
  <c r="OS71" i="17"/>
  <c r="OR71" i="17"/>
  <c r="OQ71" i="17"/>
  <c r="OP71" i="17"/>
  <c r="OO71" i="17"/>
  <c r="ON71" i="17"/>
  <c r="OM71" i="17"/>
  <c r="OL71" i="17"/>
  <c r="OK71" i="17"/>
  <c r="OJ71" i="17"/>
  <c r="OI71" i="17"/>
  <c r="OH71" i="17"/>
  <c r="OG71" i="17"/>
  <c r="OF71" i="17"/>
  <c r="OE71" i="17"/>
  <c r="OD71" i="17"/>
  <c r="OC71" i="17"/>
  <c r="OB71" i="17"/>
  <c r="OA71" i="17"/>
  <c r="NZ71" i="17"/>
  <c r="NY71" i="17"/>
  <c r="NX71" i="17"/>
  <c r="NW71" i="17"/>
  <c r="NV71" i="17"/>
  <c r="NU71" i="17"/>
  <c r="NT71" i="17"/>
  <c r="NS71" i="17"/>
  <c r="NR71" i="17"/>
  <c r="NQ71" i="17"/>
  <c r="NP71" i="17"/>
  <c r="NO71" i="17"/>
  <c r="NN71" i="17"/>
  <c r="NM71" i="17"/>
  <c r="NL71" i="17"/>
  <c r="NK71" i="17"/>
  <c r="NJ71" i="17"/>
  <c r="NI71" i="17"/>
  <c r="NH71" i="17"/>
  <c r="NG71" i="17"/>
  <c r="NF71" i="17"/>
  <c r="NE71" i="17"/>
  <c r="ND71" i="17"/>
  <c r="NC71" i="17"/>
  <c r="NB71" i="17"/>
  <c r="NA71" i="17"/>
  <c r="MZ71" i="17"/>
  <c r="MY71" i="17"/>
  <c r="MX71" i="17"/>
  <c r="MW71" i="17"/>
  <c r="MV71" i="17"/>
  <c r="MU71" i="17"/>
  <c r="MT71" i="17"/>
  <c r="MS71" i="17"/>
  <c r="MR71" i="17"/>
  <c r="MQ71" i="17"/>
  <c r="MP71" i="17"/>
  <c r="MO71" i="17"/>
  <c r="MN71" i="17"/>
  <c r="MM71" i="17"/>
  <c r="ML71" i="17"/>
  <c r="MK71" i="17"/>
  <c r="MJ71" i="17"/>
  <c r="MI71" i="17"/>
  <c r="MH71" i="17"/>
  <c r="MG71" i="17"/>
  <c r="MF71" i="17"/>
  <c r="ME71" i="17"/>
  <c r="MD71" i="17"/>
  <c r="MC71" i="17"/>
  <c r="MB71" i="17"/>
  <c r="MA71" i="17"/>
  <c r="LZ71" i="17"/>
  <c r="LY71" i="17"/>
  <c r="LX71" i="17"/>
  <c r="LW71" i="17"/>
  <c r="LV71" i="17"/>
  <c r="LU71" i="17"/>
  <c r="LT71" i="17"/>
  <c r="LS71" i="17"/>
  <c r="LR71" i="17"/>
  <c r="LQ71" i="17"/>
  <c r="LP71" i="17"/>
  <c r="LO71" i="17"/>
  <c r="LN71" i="17"/>
  <c r="LM71" i="17"/>
  <c r="LL71" i="17"/>
  <c r="LK71" i="17"/>
  <c r="LJ71" i="17"/>
  <c r="LI71" i="17"/>
  <c r="LH71" i="17"/>
  <c r="LG71" i="17"/>
  <c r="LF71" i="17"/>
  <c r="LE71" i="17"/>
  <c r="LD71" i="17"/>
  <c r="LC71" i="17"/>
  <c r="LB71" i="17"/>
  <c r="LA71" i="17"/>
  <c r="KZ71" i="17"/>
  <c r="KY71" i="17"/>
  <c r="KX71" i="17"/>
  <c r="KW71" i="17"/>
  <c r="KV71" i="17"/>
  <c r="KU71" i="17"/>
  <c r="KT71" i="17"/>
  <c r="KS71" i="17"/>
  <c r="KR71" i="17"/>
  <c r="KQ71" i="17"/>
  <c r="KP71" i="17"/>
  <c r="KO71" i="17"/>
  <c r="KN71" i="17"/>
  <c r="KM71" i="17"/>
  <c r="KL71" i="17"/>
  <c r="KK71" i="17"/>
  <c r="KJ71" i="17"/>
  <c r="KI71" i="17"/>
  <c r="KH71" i="17"/>
  <c r="KG71" i="17"/>
  <c r="KF71" i="17"/>
  <c r="KE71" i="17"/>
  <c r="KD71" i="17"/>
  <c r="KC71" i="17"/>
  <c r="KB71" i="17"/>
  <c r="KA71" i="17"/>
  <c r="JZ71" i="17"/>
  <c r="JY71" i="17"/>
  <c r="JX71" i="17"/>
  <c r="JW71" i="17"/>
  <c r="JV71" i="17"/>
  <c r="JU71" i="17"/>
  <c r="JT71" i="17"/>
  <c r="JS71" i="17"/>
  <c r="JR71" i="17"/>
  <c r="JQ71" i="17"/>
  <c r="JP71" i="17"/>
  <c r="JO71" i="17"/>
  <c r="JN71" i="17"/>
  <c r="JM71" i="17"/>
  <c r="JL71" i="17"/>
  <c r="JK71" i="17"/>
  <c r="JJ71" i="17"/>
  <c r="JI71" i="17"/>
  <c r="JH71" i="17"/>
  <c r="JG71" i="17"/>
  <c r="JF71" i="17"/>
  <c r="JE71" i="17"/>
  <c r="JD71" i="17"/>
  <c r="JC71" i="17"/>
  <c r="JB71" i="17"/>
  <c r="JA71" i="17"/>
  <c r="IZ71" i="17"/>
  <c r="IY71" i="17"/>
  <c r="IX71" i="17"/>
  <c r="IW71" i="17"/>
  <c r="IV71" i="17"/>
  <c r="IU71" i="17"/>
  <c r="IT71" i="17"/>
  <c r="IS71" i="17"/>
  <c r="IR71" i="17"/>
  <c r="IQ71" i="17"/>
  <c r="IP71" i="17"/>
  <c r="IO71" i="17"/>
  <c r="IN71" i="17"/>
  <c r="IM71" i="17"/>
  <c r="IL71" i="17"/>
  <c r="IK71" i="17"/>
  <c r="IJ71" i="17"/>
  <c r="II71" i="17"/>
  <c r="IH71" i="17"/>
  <c r="IG71" i="17"/>
  <c r="IF71" i="17"/>
  <c r="IE71" i="17"/>
  <c r="ID71" i="17"/>
  <c r="IC71" i="17"/>
  <c r="IB71" i="17"/>
  <c r="IA71" i="17"/>
  <c r="HZ71" i="17"/>
  <c r="HY71" i="17"/>
  <c r="HX71" i="17"/>
  <c r="HW71" i="17"/>
  <c r="HV71" i="17"/>
  <c r="HU71" i="17"/>
  <c r="HT71" i="17"/>
  <c r="HS71" i="17"/>
  <c r="HR71" i="17"/>
  <c r="HQ71" i="17"/>
  <c r="HP71" i="17"/>
  <c r="HO71" i="17"/>
  <c r="HN71" i="17"/>
  <c r="HM71" i="17"/>
  <c r="HL71" i="17"/>
  <c r="HK71" i="17"/>
  <c r="HJ71" i="17"/>
  <c r="HI71" i="17"/>
  <c r="HH71" i="17"/>
  <c r="HG71" i="17"/>
  <c r="HF71" i="17"/>
  <c r="HE71" i="17"/>
  <c r="HD71" i="17"/>
  <c r="HC71" i="17"/>
  <c r="HB71" i="17"/>
  <c r="HA71" i="17"/>
  <c r="GZ71" i="17"/>
  <c r="GY71" i="17"/>
  <c r="GX71" i="17"/>
  <c r="GW71" i="17"/>
  <c r="GV71" i="17"/>
  <c r="GU71" i="17"/>
  <c r="GT71" i="17"/>
  <c r="GS71" i="17"/>
  <c r="GR71" i="17"/>
  <c r="GQ71" i="17"/>
  <c r="GP71" i="17"/>
  <c r="GO71" i="17"/>
  <c r="GN71" i="17"/>
  <c r="GM71" i="17"/>
  <c r="GL71" i="17"/>
  <c r="GK71" i="17"/>
  <c r="GJ71" i="17"/>
  <c r="GI71" i="17"/>
  <c r="GH71" i="17"/>
  <c r="GG71" i="17"/>
  <c r="GF71" i="17"/>
  <c r="GE71" i="17"/>
  <c r="GD71" i="17"/>
  <c r="GC71" i="17"/>
  <c r="GB71" i="17"/>
  <c r="GA71" i="17"/>
  <c r="FZ71" i="17"/>
  <c r="FY71" i="17"/>
  <c r="FX71" i="17"/>
  <c r="FW71" i="17"/>
  <c r="FV71" i="17"/>
  <c r="FU71" i="17"/>
  <c r="FT71" i="17"/>
  <c r="FS71" i="17"/>
  <c r="FR71" i="17"/>
  <c r="FQ71" i="17"/>
  <c r="FP71" i="17"/>
  <c r="FO71" i="17"/>
  <c r="FN71" i="17"/>
  <c r="FM71" i="17"/>
  <c r="FL71" i="17"/>
  <c r="FK71" i="17"/>
  <c r="FJ71" i="17"/>
  <c r="FI71" i="17"/>
  <c r="FH71" i="17"/>
  <c r="FG71" i="17"/>
  <c r="FF71" i="17"/>
  <c r="FE71" i="17"/>
  <c r="FD71" i="17"/>
  <c r="FC71" i="17"/>
  <c r="FB71" i="17"/>
  <c r="FA71" i="17"/>
  <c r="EZ71" i="17"/>
  <c r="EY71" i="17"/>
  <c r="EX71" i="17"/>
  <c r="EW71" i="17"/>
  <c r="EV71" i="17"/>
  <c r="EU71" i="17"/>
  <c r="ET71" i="17"/>
  <c r="ES71" i="17"/>
  <c r="ER71" i="17"/>
  <c r="EQ71" i="17"/>
  <c r="EP71" i="17"/>
  <c r="EO71" i="17"/>
  <c r="EN71" i="17"/>
  <c r="EM71" i="17"/>
  <c r="EL71" i="17"/>
  <c r="EK71" i="17"/>
  <c r="EJ71" i="17"/>
  <c r="EI71" i="17"/>
  <c r="EH71" i="17"/>
  <c r="EG71" i="17"/>
  <c r="EF71" i="17"/>
  <c r="EE71" i="17"/>
  <c r="ED71" i="17"/>
  <c r="EC71" i="17"/>
  <c r="EB71" i="17"/>
  <c r="EA71" i="17"/>
  <c r="DZ71" i="17"/>
  <c r="DY71" i="17"/>
  <c r="DX71" i="17"/>
  <c r="DW71" i="17"/>
  <c r="DV71" i="17"/>
  <c r="DU71" i="17"/>
  <c r="DT71" i="17"/>
  <c r="DS71" i="17"/>
  <c r="DR71" i="17"/>
  <c r="DQ71" i="17"/>
  <c r="DP71" i="17"/>
  <c r="DO71" i="17"/>
  <c r="DN71" i="17"/>
  <c r="DM71" i="17"/>
  <c r="DL71" i="17"/>
  <c r="DK71" i="17"/>
  <c r="DJ71" i="17"/>
  <c r="DI71" i="17"/>
  <c r="DH71" i="17"/>
  <c r="DG71" i="17"/>
  <c r="DF71" i="17"/>
  <c r="DE71" i="17"/>
  <c r="DD71" i="17"/>
  <c r="DC71" i="17"/>
  <c r="DB71" i="17"/>
  <c r="DA71" i="17"/>
  <c r="CZ71" i="17"/>
  <c r="CY71" i="17"/>
  <c r="CX71" i="17"/>
  <c r="CW71" i="17"/>
  <c r="CV71" i="17"/>
  <c r="CU71" i="17"/>
  <c r="CT71" i="17"/>
  <c r="CS71" i="17"/>
  <c r="CR71" i="17"/>
  <c r="CQ71" i="17"/>
  <c r="CP71" i="17"/>
  <c r="CO71" i="17"/>
  <c r="CN71" i="17"/>
  <c r="CM71" i="17"/>
  <c r="CL71" i="17"/>
  <c r="CK71" i="17"/>
  <c r="CJ71" i="17"/>
  <c r="CI71" i="17"/>
  <c r="CH71" i="17"/>
  <c r="CG71" i="17"/>
  <c r="CF71" i="17"/>
  <c r="CE71" i="17"/>
  <c r="CD71" i="17"/>
  <c r="CC71" i="17"/>
  <c r="CB71" i="17"/>
  <c r="CA71" i="17"/>
  <c r="BZ71" i="17"/>
  <c r="BY71" i="17"/>
  <c r="BX71" i="17"/>
  <c r="BW71" i="17"/>
  <c r="BV71" i="17"/>
  <c r="BU71" i="17"/>
  <c r="BT71" i="17"/>
  <c r="BS71" i="17"/>
  <c r="BR71" i="17"/>
  <c r="BQ71" i="17"/>
  <c r="BP71" i="17"/>
  <c r="BO71" i="17"/>
  <c r="BN71" i="17"/>
  <c r="BM71" i="17"/>
  <c r="BL71" i="17"/>
  <c r="BK71" i="17"/>
  <c r="BJ71" i="17"/>
  <c r="BI71" i="17"/>
  <c r="BH71" i="17"/>
  <c r="BG71" i="17"/>
  <c r="BF71" i="17"/>
  <c r="BE71" i="17"/>
  <c r="BD71" i="17"/>
  <c r="BC71" i="17"/>
  <c r="BB71" i="17"/>
  <c r="BA71" i="17"/>
  <c r="AZ71" i="17"/>
  <c r="AY71" i="17"/>
  <c r="AX71" i="17"/>
  <c r="AW71" i="17"/>
  <c r="AV71" i="17"/>
  <c r="AU71" i="17"/>
  <c r="AT71" i="17"/>
  <c r="AS71" i="17"/>
  <c r="AR71" i="17"/>
  <c r="AQ71" i="17"/>
  <c r="AP71" i="17"/>
  <c r="AO71" i="17"/>
  <c r="AN71" i="17"/>
  <c r="AM71" i="17"/>
  <c r="AL71" i="17"/>
  <c r="AK71" i="17"/>
  <c r="AJ71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ALM7" i="17"/>
  <c r="ALL7" i="17"/>
  <c r="ALK7" i="17"/>
  <c r="ALJ7" i="17"/>
  <c r="ALI7" i="17"/>
  <c r="ALH7" i="17"/>
  <c r="ALG7" i="17"/>
  <c r="ALF7" i="17"/>
  <c r="ALE7" i="17"/>
  <c r="ALD7" i="17"/>
  <c r="ALC7" i="17"/>
  <c r="ALB7" i="17"/>
  <c r="ALA7" i="17"/>
  <c r="AKZ7" i="17"/>
  <c r="AKY7" i="17"/>
  <c r="AKX7" i="17"/>
  <c r="AKW7" i="17"/>
  <c r="AKV7" i="17"/>
  <c r="AKU7" i="17"/>
  <c r="AKT7" i="17"/>
  <c r="AKS7" i="17"/>
  <c r="AKR7" i="17"/>
  <c r="AKQ7" i="17"/>
  <c r="AKP7" i="17"/>
  <c r="AKO7" i="17"/>
  <c r="AKN7" i="17"/>
  <c r="AKM7" i="17"/>
  <c r="AKL7" i="17"/>
  <c r="AKK7" i="17"/>
  <c r="AKJ7" i="17"/>
  <c r="AKI7" i="17"/>
  <c r="AKH7" i="17"/>
  <c r="AKG7" i="17"/>
  <c r="AKF7" i="17"/>
  <c r="AKE7" i="17"/>
  <c r="AKD7" i="17"/>
  <c r="AKC7" i="17"/>
  <c r="AKB7" i="17"/>
  <c r="AKA7" i="17"/>
  <c r="AJZ7" i="17"/>
  <c r="AJY7" i="17"/>
  <c r="AJX7" i="17"/>
  <c r="AJW7" i="17"/>
  <c r="AJV7" i="17"/>
  <c r="AJU7" i="17"/>
  <c r="AJT7" i="17"/>
  <c r="AJS7" i="17"/>
  <c r="AJR7" i="17"/>
  <c r="AJQ7" i="17"/>
  <c r="AJP7" i="17"/>
  <c r="AJO7" i="17"/>
  <c r="AJN7" i="17"/>
  <c r="AJM7" i="17"/>
  <c r="AJL7" i="17"/>
  <c r="AJK7" i="17"/>
  <c r="AJJ7" i="17"/>
  <c r="AJI7" i="17"/>
  <c r="AJH7" i="17"/>
  <c r="AJG7" i="17"/>
  <c r="AJF7" i="17"/>
  <c r="AJE7" i="17"/>
  <c r="AJD7" i="17"/>
  <c r="AJC7" i="17"/>
  <c r="AJB7" i="17"/>
  <c r="AJA7" i="17"/>
  <c r="AIZ7" i="17"/>
  <c r="AIY7" i="17"/>
  <c r="AIX7" i="17"/>
  <c r="AIW7" i="17"/>
  <c r="AIV7" i="17"/>
  <c r="AIU7" i="17"/>
  <c r="AIT7" i="17"/>
  <c r="AIS7" i="17"/>
  <c r="AIR7" i="17"/>
  <c r="AIQ7" i="17"/>
  <c r="AIP7" i="17"/>
  <c r="AIO7" i="17"/>
  <c r="AIN7" i="17"/>
  <c r="AIM7" i="17"/>
  <c r="AIL7" i="17"/>
  <c r="AIK7" i="17"/>
  <c r="AIJ7" i="17"/>
  <c r="AII7" i="17"/>
  <c r="AIH7" i="17"/>
  <c r="AIG7" i="17"/>
  <c r="AIF7" i="17"/>
  <c r="AIE7" i="17"/>
  <c r="AID7" i="17"/>
  <c r="AIC7" i="17"/>
  <c r="AIB7" i="17"/>
  <c r="AIA7" i="17"/>
  <c r="AHZ7" i="17"/>
  <c r="AHY7" i="17"/>
  <c r="AHX7" i="17"/>
  <c r="AHW7" i="17"/>
  <c r="AHV7" i="17"/>
  <c r="AHU7" i="17"/>
  <c r="AHT7" i="17"/>
  <c r="AHS7" i="17"/>
  <c r="AHR7" i="17"/>
  <c r="AHQ7" i="17"/>
  <c r="AHP7" i="17"/>
  <c r="AHO7" i="17"/>
  <c r="AHN7" i="17"/>
  <c r="AHM7" i="17"/>
  <c r="AHL7" i="17"/>
  <c r="AHK7" i="17"/>
  <c r="AHJ7" i="17"/>
  <c r="AHI7" i="17"/>
  <c r="AHH7" i="17"/>
  <c r="AHG7" i="17"/>
  <c r="AHF7" i="17"/>
  <c r="AHE7" i="17"/>
  <c r="AHD7" i="17"/>
  <c r="AHC7" i="17"/>
  <c r="AHB7" i="17"/>
  <c r="AHA7" i="17"/>
  <c r="AGZ7" i="17"/>
  <c r="AGY7" i="17"/>
  <c r="AGX7" i="17"/>
  <c r="AGW7" i="17"/>
  <c r="AGV7" i="17"/>
  <c r="AGU7" i="17"/>
  <c r="AGT7" i="17"/>
  <c r="AGS7" i="17"/>
  <c r="AGR7" i="17"/>
  <c r="AGQ7" i="17"/>
  <c r="AGP7" i="17"/>
  <c r="AGO7" i="17"/>
  <c r="AGN7" i="17"/>
  <c r="AGM7" i="17"/>
  <c r="AGL7" i="17"/>
  <c r="AGK7" i="17"/>
  <c r="AGJ7" i="17"/>
  <c r="AGI7" i="17"/>
  <c r="AGH7" i="17"/>
  <c r="AGG7" i="17"/>
  <c r="AGF7" i="17"/>
  <c r="AGE7" i="17"/>
  <c r="AGD7" i="17"/>
  <c r="AGC7" i="17"/>
  <c r="AGB7" i="17"/>
  <c r="AGA7" i="17"/>
  <c r="AFZ7" i="17"/>
  <c r="AFY7" i="17"/>
  <c r="AFX7" i="17"/>
  <c r="AFW7" i="17"/>
  <c r="AFV7" i="17"/>
  <c r="AFU7" i="17"/>
  <c r="AFT7" i="17"/>
  <c r="AFS7" i="17"/>
  <c r="AFR7" i="17"/>
  <c r="AFQ7" i="17"/>
  <c r="AFP7" i="17"/>
  <c r="AFO7" i="17"/>
  <c r="AFN7" i="17"/>
  <c r="AFM7" i="17"/>
  <c r="AFL7" i="17"/>
  <c r="AFK7" i="17"/>
  <c r="AFJ7" i="17"/>
  <c r="AFI7" i="17"/>
  <c r="AFH7" i="17"/>
  <c r="AFG7" i="17"/>
  <c r="AFF7" i="17"/>
  <c r="AFE7" i="17"/>
  <c r="AFD7" i="17"/>
  <c r="AFC7" i="17"/>
  <c r="AFB7" i="17"/>
  <c r="AFA7" i="17"/>
  <c r="AEZ7" i="17"/>
  <c r="AEY7" i="17"/>
  <c r="AEX7" i="17"/>
  <c r="AEW7" i="17"/>
  <c r="AEV7" i="17"/>
  <c r="AEU7" i="17"/>
  <c r="AET7" i="17"/>
  <c r="AES7" i="17"/>
  <c r="AER7" i="17"/>
  <c r="AEQ7" i="17"/>
  <c r="AEP7" i="17"/>
  <c r="AEO7" i="17"/>
  <c r="AEN7" i="17"/>
  <c r="AEM7" i="17"/>
  <c r="AEL7" i="17"/>
  <c r="AEK7" i="17"/>
  <c r="AEJ7" i="17"/>
  <c r="AEI7" i="17"/>
  <c r="AEH7" i="17"/>
  <c r="AEG7" i="17"/>
  <c r="AEF7" i="17"/>
  <c r="AEE7" i="17"/>
  <c r="AED7" i="17"/>
  <c r="AEC7" i="17"/>
  <c r="AEB7" i="17"/>
  <c r="AEA7" i="17"/>
  <c r="ADZ7" i="17"/>
  <c r="ADY7" i="17"/>
  <c r="ADX7" i="17"/>
  <c r="ADW7" i="17"/>
  <c r="ADV7" i="17"/>
  <c r="ADU7" i="17"/>
  <c r="ADT7" i="17"/>
  <c r="ADS7" i="17"/>
  <c r="ADR7" i="17"/>
  <c r="ADQ7" i="17"/>
  <c r="ADP7" i="17"/>
  <c r="ADO7" i="17"/>
  <c r="ADN7" i="17"/>
  <c r="ADM7" i="17"/>
  <c r="ADL7" i="17"/>
  <c r="ADK7" i="17"/>
  <c r="ADJ7" i="17"/>
  <c r="ADI7" i="17"/>
  <c r="ADH7" i="17"/>
  <c r="ADG7" i="17"/>
  <c r="ADF7" i="17"/>
  <c r="ADE7" i="17"/>
  <c r="ADD7" i="17"/>
  <c r="ADC7" i="17"/>
  <c r="ADB7" i="17"/>
  <c r="ADA7" i="17"/>
  <c r="ACZ7" i="17"/>
  <c r="ACY7" i="17"/>
  <c r="ACX7" i="17"/>
  <c r="ACW7" i="17"/>
  <c r="ACV7" i="17"/>
  <c r="ACU7" i="17"/>
  <c r="ACT7" i="17"/>
  <c r="ACS7" i="17"/>
  <c r="ACR7" i="17"/>
  <c r="ACQ7" i="17"/>
  <c r="ACP7" i="17"/>
  <c r="ACO7" i="17"/>
  <c r="ACN7" i="17"/>
  <c r="ACM7" i="17"/>
  <c r="ACL7" i="17"/>
  <c r="ACK7" i="17"/>
  <c r="ACJ7" i="17"/>
  <c r="ACI7" i="17"/>
  <c r="ACH7" i="17"/>
  <c r="ACG7" i="17"/>
  <c r="ACF7" i="17"/>
  <c r="ACE7" i="17"/>
  <c r="ACD7" i="17"/>
  <c r="ACC7" i="17"/>
  <c r="ACB7" i="17"/>
  <c r="ACA7" i="17"/>
  <c r="ABZ7" i="17"/>
  <c r="ABY7" i="17"/>
  <c r="ABX7" i="17"/>
  <c r="ABW7" i="17"/>
  <c r="ABV7" i="17"/>
  <c r="ABU7" i="17"/>
  <c r="ABT7" i="17"/>
  <c r="ABS7" i="17"/>
  <c r="ABR7" i="17"/>
  <c r="ABQ7" i="17"/>
  <c r="ABP7" i="17"/>
  <c r="ABO7" i="17"/>
  <c r="ABN7" i="17"/>
  <c r="ABM7" i="17"/>
  <c r="ABL7" i="17"/>
  <c r="ABK7" i="17"/>
  <c r="ABJ7" i="17"/>
  <c r="ABI7" i="17"/>
  <c r="ABH7" i="17"/>
  <c r="ABG7" i="17"/>
  <c r="ABF7" i="17"/>
  <c r="ABE7" i="17"/>
  <c r="ABD7" i="17"/>
  <c r="ABC7" i="17"/>
  <c r="ABB7" i="17"/>
  <c r="ABA7" i="17"/>
  <c r="AAZ7" i="17"/>
  <c r="AAY7" i="17"/>
  <c r="AAX7" i="17"/>
  <c r="AAW7" i="17"/>
  <c r="AAV7" i="17"/>
  <c r="AAU7" i="17"/>
  <c r="AAT7" i="17"/>
  <c r="AAS7" i="17"/>
  <c r="AAR7" i="17"/>
  <c r="AAQ7" i="17"/>
  <c r="AAP7" i="17"/>
  <c r="AAO7" i="17"/>
  <c r="AAN7" i="17"/>
  <c r="AAM7" i="17"/>
  <c r="AAL7" i="17"/>
  <c r="AAK7" i="17"/>
  <c r="AAJ7" i="17"/>
  <c r="AAI7" i="17"/>
  <c r="AAH7" i="17"/>
  <c r="AAG7" i="17"/>
  <c r="AAF7" i="17"/>
  <c r="AAE7" i="17"/>
  <c r="AAD7" i="17"/>
  <c r="AAC7" i="17"/>
  <c r="AAB7" i="17"/>
  <c r="AAA7" i="17"/>
  <c r="ZZ7" i="17"/>
  <c r="ZY7" i="17"/>
  <c r="ZX7" i="17"/>
  <c r="ZW7" i="17"/>
  <c r="ZV7" i="17"/>
  <c r="ZU7" i="17"/>
  <c r="ZT7" i="17"/>
  <c r="ZS7" i="17"/>
  <c r="ZR7" i="17"/>
  <c r="ZQ7" i="17"/>
  <c r="ZP7" i="17"/>
  <c r="ZO7" i="17"/>
  <c r="ZN7" i="17"/>
  <c r="ZM7" i="17"/>
  <c r="ZL7" i="17"/>
  <c r="ZK7" i="17"/>
  <c r="ZJ7" i="17"/>
  <c r="ZI7" i="17"/>
  <c r="ZH7" i="17"/>
  <c r="ZG7" i="17"/>
  <c r="ZF7" i="17"/>
  <c r="ZE7" i="17"/>
  <c r="ZD7" i="17"/>
  <c r="ZC7" i="17"/>
  <c r="ZB7" i="17"/>
  <c r="ZA7" i="17"/>
  <c r="YZ7" i="17"/>
  <c r="YY7" i="17"/>
  <c r="YX7" i="17"/>
  <c r="YW7" i="17"/>
  <c r="YV7" i="17"/>
  <c r="YU7" i="17"/>
  <c r="YT7" i="17"/>
  <c r="YS7" i="17"/>
  <c r="YR7" i="17"/>
  <c r="YQ7" i="17"/>
  <c r="YP7" i="17"/>
  <c r="YO7" i="17"/>
  <c r="YN7" i="17"/>
  <c r="YM7" i="17"/>
  <c r="YL7" i="17"/>
  <c r="YK7" i="17"/>
  <c r="YJ7" i="17"/>
  <c r="YI7" i="17"/>
  <c r="YH7" i="17"/>
  <c r="YG7" i="17"/>
  <c r="YF7" i="17"/>
  <c r="YE7" i="17"/>
  <c r="YD7" i="17"/>
  <c r="YC7" i="17"/>
  <c r="YB7" i="17"/>
  <c r="YA7" i="17"/>
  <c r="XZ7" i="17"/>
  <c r="XY7" i="17"/>
  <c r="XX7" i="17"/>
  <c r="XW7" i="17"/>
  <c r="XV7" i="17"/>
  <c r="XU7" i="17"/>
  <c r="XT7" i="17"/>
  <c r="XS7" i="17"/>
  <c r="XR7" i="17"/>
  <c r="XQ7" i="17"/>
  <c r="XP7" i="17"/>
  <c r="XO7" i="17"/>
  <c r="XN7" i="17"/>
  <c r="XM7" i="17"/>
  <c r="XL7" i="17"/>
  <c r="XK7" i="17"/>
  <c r="XJ7" i="17"/>
  <c r="XI7" i="17"/>
  <c r="XH7" i="17"/>
  <c r="XG7" i="17"/>
  <c r="XF7" i="17"/>
  <c r="XE7" i="17"/>
  <c r="XD7" i="17"/>
  <c r="XC7" i="17"/>
  <c r="XB7" i="17"/>
  <c r="XA7" i="17"/>
  <c r="WZ7" i="17"/>
  <c r="WY7" i="17"/>
  <c r="WX7" i="17"/>
  <c r="WW7" i="17"/>
  <c r="WV7" i="17"/>
  <c r="WU7" i="17"/>
  <c r="WT7" i="17"/>
  <c r="WS7" i="17"/>
  <c r="WR7" i="17"/>
  <c r="WQ7" i="17"/>
  <c r="WP7" i="17"/>
  <c r="WO7" i="17"/>
  <c r="WN7" i="17"/>
  <c r="WM7" i="17"/>
  <c r="WL7" i="17"/>
  <c r="WK7" i="17"/>
  <c r="WJ7" i="17"/>
  <c r="WI7" i="17"/>
  <c r="WH7" i="17"/>
  <c r="WG7" i="17"/>
  <c r="WF7" i="17"/>
  <c r="WE7" i="17"/>
  <c r="WD7" i="17"/>
  <c r="WC7" i="17"/>
  <c r="WB7" i="17"/>
  <c r="WA7" i="17"/>
  <c r="VZ7" i="17"/>
  <c r="VY7" i="17"/>
  <c r="VX7" i="17"/>
  <c r="VW7" i="17"/>
  <c r="VV7" i="17"/>
  <c r="VU7" i="17"/>
  <c r="VT7" i="17"/>
  <c r="VS7" i="17"/>
  <c r="VR7" i="17"/>
  <c r="VQ7" i="17"/>
  <c r="VP7" i="17"/>
  <c r="VO7" i="17"/>
  <c r="VN7" i="17"/>
  <c r="VM7" i="17"/>
  <c r="VL7" i="17"/>
  <c r="VK7" i="17"/>
  <c r="VJ7" i="17"/>
  <c r="VI7" i="17"/>
  <c r="VH7" i="17"/>
  <c r="VG7" i="17"/>
  <c r="VF7" i="17"/>
  <c r="VE7" i="17"/>
  <c r="VD7" i="17"/>
  <c r="VC7" i="17"/>
  <c r="VB7" i="17"/>
  <c r="VA7" i="17"/>
  <c r="UZ7" i="17"/>
  <c r="UY7" i="17"/>
  <c r="UX7" i="17"/>
  <c r="UW7" i="17"/>
  <c r="UV7" i="17"/>
  <c r="UU7" i="17"/>
  <c r="UT7" i="17"/>
  <c r="US7" i="17"/>
  <c r="UR7" i="17"/>
  <c r="UQ7" i="17"/>
  <c r="UP7" i="17"/>
  <c r="UO7" i="17"/>
  <c r="UN7" i="17"/>
  <c r="UM7" i="17"/>
  <c r="UL7" i="17"/>
  <c r="UK7" i="17"/>
  <c r="UJ7" i="17"/>
  <c r="UI7" i="17"/>
  <c r="UH7" i="17"/>
  <c r="UG7" i="17"/>
  <c r="UF7" i="17"/>
  <c r="UE7" i="17"/>
  <c r="UD7" i="17"/>
  <c r="UC7" i="17"/>
  <c r="UB7" i="17"/>
  <c r="UA7" i="17"/>
  <c r="TZ7" i="17"/>
  <c r="TY7" i="17"/>
  <c r="TX7" i="17"/>
  <c r="TW7" i="17"/>
  <c r="TV7" i="17"/>
  <c r="TU7" i="17"/>
  <c r="TT7" i="17"/>
  <c r="TS7" i="17"/>
  <c r="TR7" i="17"/>
  <c r="TQ7" i="17"/>
  <c r="TP7" i="17"/>
  <c r="TO7" i="17"/>
  <c r="TN7" i="17"/>
  <c r="TM7" i="17"/>
  <c r="TL7" i="17"/>
  <c r="TK7" i="17"/>
  <c r="TJ7" i="17"/>
  <c r="TI7" i="17"/>
  <c r="TH7" i="17"/>
  <c r="TG7" i="17"/>
  <c r="TF7" i="17"/>
  <c r="TE7" i="17"/>
  <c r="TD7" i="17"/>
  <c r="TC7" i="17"/>
  <c r="TB7" i="17"/>
  <c r="TA7" i="17"/>
  <c r="SZ7" i="17"/>
  <c r="SY7" i="17"/>
  <c r="SX7" i="17"/>
  <c r="SW7" i="17"/>
  <c r="SV7" i="17"/>
  <c r="SU7" i="17"/>
  <c r="ST7" i="17"/>
  <c r="SS7" i="17"/>
  <c r="SR7" i="17"/>
  <c r="SQ7" i="17"/>
  <c r="SP7" i="17"/>
  <c r="SO7" i="17"/>
  <c r="SN7" i="17"/>
  <c r="SM7" i="17"/>
  <c r="SL7" i="17"/>
  <c r="SK7" i="17"/>
  <c r="SJ7" i="17"/>
  <c r="SI7" i="17"/>
  <c r="SH7" i="17"/>
  <c r="SG7" i="17"/>
  <c r="SF7" i="17"/>
  <c r="SE7" i="17"/>
  <c r="SD7" i="17"/>
  <c r="SC7" i="17"/>
  <c r="SB7" i="17"/>
  <c r="SA7" i="17"/>
  <c r="RZ7" i="17"/>
  <c r="RY7" i="17"/>
  <c r="RX7" i="17"/>
  <c r="RW7" i="17"/>
  <c r="RV7" i="17"/>
  <c r="RU7" i="17"/>
  <c r="RT7" i="17"/>
  <c r="RS7" i="17"/>
  <c r="RR7" i="17"/>
  <c r="RQ7" i="17"/>
  <c r="RP7" i="17"/>
  <c r="RO7" i="17"/>
  <c r="RN7" i="17"/>
  <c r="RM7" i="17"/>
  <c r="RL7" i="17"/>
  <c r="RK7" i="17"/>
  <c r="RJ7" i="17"/>
  <c r="RI7" i="17"/>
  <c r="RH7" i="17"/>
  <c r="RG7" i="17"/>
  <c r="RF7" i="17"/>
  <c r="RE7" i="17"/>
  <c r="RD7" i="17"/>
  <c r="RC7" i="17"/>
  <c r="RB7" i="17"/>
  <c r="RA7" i="17"/>
  <c r="QZ7" i="17"/>
  <c r="QY7" i="17"/>
  <c r="QX7" i="17"/>
  <c r="QW7" i="17"/>
  <c r="QV7" i="17"/>
  <c r="QU7" i="17"/>
  <c r="QT7" i="17"/>
  <c r="QS7" i="17"/>
  <c r="QR7" i="17"/>
  <c r="QQ7" i="17"/>
  <c r="QP7" i="17"/>
  <c r="QO7" i="17"/>
  <c r="QN7" i="17"/>
  <c r="QM7" i="17"/>
  <c r="QL7" i="17"/>
  <c r="QK7" i="17"/>
  <c r="QJ7" i="17"/>
  <c r="QI7" i="17"/>
  <c r="QH7" i="17"/>
  <c r="QG7" i="17"/>
  <c r="QF7" i="17"/>
  <c r="QE7" i="17"/>
  <c r="QD7" i="17"/>
  <c r="QC7" i="17"/>
  <c r="QB7" i="17"/>
  <c r="QA7" i="17"/>
  <c r="PZ7" i="17"/>
  <c r="PY7" i="17"/>
  <c r="PX7" i="17"/>
  <c r="PW7" i="17"/>
  <c r="PV7" i="17"/>
  <c r="PU7" i="17"/>
  <c r="PT7" i="17"/>
  <c r="PS7" i="17"/>
  <c r="PR7" i="17"/>
  <c r="PQ7" i="17"/>
  <c r="PP7" i="17"/>
  <c r="PO7" i="17"/>
  <c r="PN7" i="17"/>
  <c r="PM7" i="17"/>
  <c r="PL7" i="17"/>
  <c r="PK7" i="17"/>
  <c r="PJ7" i="17"/>
  <c r="PI7" i="17"/>
  <c r="PH7" i="17"/>
  <c r="PG7" i="17"/>
  <c r="PF7" i="17"/>
  <c r="PE7" i="17"/>
  <c r="PD7" i="17"/>
  <c r="PC7" i="17"/>
  <c r="PB7" i="17"/>
  <c r="PA7" i="17"/>
  <c r="OZ7" i="17"/>
  <c r="OY7" i="17"/>
  <c r="OX7" i="17"/>
  <c r="OW7" i="17"/>
  <c r="OV7" i="17"/>
  <c r="OU7" i="17"/>
  <c r="OT7" i="17"/>
  <c r="OS7" i="17"/>
  <c r="OR7" i="17"/>
  <c r="OQ7" i="17"/>
  <c r="OP7" i="17"/>
  <c r="OO7" i="17"/>
  <c r="ON7" i="17"/>
  <c r="OM7" i="17"/>
  <c r="OL7" i="17"/>
  <c r="OK7" i="17"/>
  <c r="OJ7" i="17"/>
  <c r="OI7" i="17"/>
  <c r="OH7" i="17"/>
  <c r="OG7" i="17"/>
  <c r="OF7" i="17"/>
  <c r="OE7" i="17"/>
  <c r="OD7" i="17"/>
  <c r="OC7" i="17"/>
  <c r="OB7" i="17"/>
  <c r="OA7" i="17"/>
  <c r="NZ7" i="17"/>
  <c r="NY7" i="17"/>
  <c r="NX7" i="17"/>
  <c r="NW7" i="17"/>
  <c r="NV7" i="17"/>
  <c r="NU7" i="17"/>
  <c r="NT7" i="17"/>
  <c r="NS7" i="17"/>
  <c r="NR7" i="17"/>
  <c r="NQ7" i="17"/>
  <c r="NP7" i="17"/>
  <c r="NO7" i="17"/>
  <c r="NN7" i="17"/>
  <c r="NM7" i="17"/>
  <c r="NL7" i="17"/>
  <c r="NK7" i="17"/>
  <c r="NJ7" i="17"/>
  <c r="NI7" i="17"/>
  <c r="NH7" i="17"/>
  <c r="NG7" i="17"/>
  <c r="NF7" i="17"/>
  <c r="NE7" i="17"/>
  <c r="ND7" i="17"/>
  <c r="NC7" i="17"/>
  <c r="NB7" i="17"/>
  <c r="NA7" i="17"/>
  <c r="MZ7" i="17"/>
  <c r="MY7" i="17"/>
  <c r="MX7" i="17"/>
  <c r="MW7" i="17"/>
  <c r="MV7" i="17"/>
  <c r="MU7" i="17"/>
  <c r="MT7" i="17"/>
  <c r="MS7" i="17"/>
  <c r="MR7" i="17"/>
  <c r="MQ7" i="17"/>
  <c r="MP7" i="17"/>
  <c r="MO7" i="17"/>
  <c r="MN7" i="17"/>
  <c r="MM7" i="17"/>
  <c r="ML7" i="17"/>
  <c r="MK7" i="17"/>
  <c r="MJ7" i="17"/>
  <c r="MI7" i="17"/>
  <c r="MH7" i="17"/>
  <c r="MG7" i="17"/>
  <c r="MF7" i="17"/>
  <c r="ME7" i="17"/>
  <c r="MD7" i="17"/>
  <c r="MC7" i="17"/>
  <c r="MB7" i="17"/>
  <c r="MA7" i="17"/>
  <c r="LZ7" i="17"/>
  <c r="LY7" i="17"/>
  <c r="LX7" i="17"/>
  <c r="LW7" i="17"/>
  <c r="LV7" i="17"/>
  <c r="LU7" i="17"/>
  <c r="LT7" i="17"/>
  <c r="LS7" i="17"/>
  <c r="LR7" i="17"/>
  <c r="LQ7" i="17"/>
  <c r="LP7" i="17"/>
  <c r="LO7" i="17"/>
  <c r="LN7" i="17"/>
  <c r="LM7" i="17"/>
  <c r="LL7" i="17"/>
  <c r="LK7" i="17"/>
  <c r="LJ7" i="17"/>
  <c r="LI7" i="17"/>
  <c r="LH7" i="17"/>
  <c r="LG7" i="17"/>
  <c r="LF7" i="17"/>
  <c r="LE7" i="17"/>
  <c r="LD7" i="17"/>
  <c r="LC7" i="17"/>
  <c r="LB7" i="17"/>
  <c r="LA7" i="17"/>
  <c r="KZ7" i="17"/>
  <c r="KY7" i="17"/>
  <c r="KX7" i="17"/>
  <c r="KW7" i="17"/>
  <c r="KV7" i="17"/>
  <c r="KU7" i="17"/>
  <c r="KT7" i="17"/>
  <c r="KS7" i="17"/>
  <c r="KR7" i="17"/>
  <c r="KQ7" i="17"/>
  <c r="KP7" i="17"/>
  <c r="KO7" i="17"/>
  <c r="KN7" i="17"/>
  <c r="KM7" i="17"/>
  <c r="KL7" i="17"/>
  <c r="KK7" i="17"/>
  <c r="KJ7" i="17"/>
  <c r="KI7" i="17"/>
  <c r="KH7" i="17"/>
  <c r="KG7" i="17"/>
  <c r="KF7" i="17"/>
  <c r="KE7" i="17"/>
  <c r="KD7" i="17"/>
  <c r="KC7" i="17"/>
  <c r="KB7" i="17"/>
  <c r="KA7" i="17"/>
  <c r="JZ7" i="17"/>
  <c r="JY7" i="17"/>
  <c r="JX7" i="17"/>
  <c r="JW7" i="17"/>
  <c r="JV7" i="17"/>
  <c r="JU7" i="17"/>
  <c r="JT7" i="17"/>
  <c r="JS7" i="17"/>
  <c r="JR7" i="17"/>
  <c r="JQ7" i="17"/>
  <c r="JP7" i="17"/>
  <c r="JO7" i="17"/>
  <c r="JN7" i="17"/>
  <c r="JM7" i="17"/>
  <c r="JL7" i="17"/>
  <c r="JK7" i="17"/>
  <c r="JJ7" i="17"/>
  <c r="JI7" i="17"/>
  <c r="JH7" i="17"/>
  <c r="JG7" i="17"/>
  <c r="JF7" i="17"/>
  <c r="JE7" i="17"/>
  <c r="JD7" i="17"/>
  <c r="JC7" i="17"/>
  <c r="JB7" i="17"/>
  <c r="JA7" i="17"/>
  <c r="IZ7" i="17"/>
  <c r="IY7" i="17"/>
  <c r="IX7" i="17"/>
  <c r="IW7" i="17"/>
  <c r="IV7" i="17"/>
  <c r="IU7" i="17"/>
  <c r="IT7" i="17"/>
  <c r="IS7" i="17"/>
  <c r="IR7" i="17"/>
  <c r="IQ7" i="17"/>
  <c r="IP7" i="17"/>
  <c r="IO7" i="17"/>
  <c r="IN7" i="17"/>
  <c r="IM7" i="17"/>
  <c r="IL7" i="17"/>
  <c r="IK7" i="17"/>
  <c r="IJ7" i="17"/>
  <c r="II7" i="17"/>
  <c r="IH7" i="17"/>
  <c r="IG7" i="17"/>
  <c r="IF7" i="17"/>
  <c r="IE7" i="17"/>
  <c r="ID7" i="17"/>
  <c r="IC7" i="17"/>
  <c r="IB7" i="17"/>
  <c r="IA7" i="17"/>
  <c r="HZ7" i="17"/>
  <c r="HY7" i="17"/>
  <c r="HX7" i="17"/>
  <c r="HW7" i="17"/>
  <c r="HV7" i="17"/>
  <c r="HU7" i="17"/>
  <c r="HT7" i="17"/>
  <c r="HS7" i="17"/>
  <c r="HR7" i="17"/>
  <c r="HQ7" i="17"/>
  <c r="HP7" i="17"/>
  <c r="HO7" i="17"/>
  <c r="HN7" i="17"/>
  <c r="HM7" i="17"/>
  <c r="HL7" i="17"/>
  <c r="HK7" i="17"/>
  <c r="HJ7" i="17"/>
  <c r="HI7" i="17"/>
  <c r="HH7" i="17"/>
  <c r="HG7" i="17"/>
  <c r="HF7" i="17"/>
  <c r="HE7" i="17"/>
  <c r="HD7" i="17"/>
  <c r="HC7" i="17"/>
  <c r="HB7" i="17"/>
  <c r="HA7" i="17"/>
  <c r="GZ7" i="17"/>
  <c r="GY7" i="17"/>
  <c r="GX7" i="17"/>
  <c r="GW7" i="17"/>
  <c r="GV7" i="17"/>
  <c r="GU7" i="17"/>
  <c r="GT7" i="17"/>
  <c r="GS7" i="17"/>
  <c r="GR7" i="17"/>
  <c r="GQ7" i="17"/>
  <c r="GP7" i="17"/>
  <c r="GO7" i="17"/>
  <c r="GN7" i="17"/>
  <c r="GM7" i="17"/>
  <c r="GL7" i="17"/>
  <c r="GK7" i="17"/>
  <c r="GJ7" i="17"/>
  <c r="GI7" i="17"/>
  <c r="GH7" i="17"/>
  <c r="GG7" i="17"/>
  <c r="GF7" i="17"/>
  <c r="GE7" i="17"/>
  <c r="GD7" i="17"/>
  <c r="GC7" i="17"/>
  <c r="GB7" i="17"/>
  <c r="GA7" i="17"/>
  <c r="FZ7" i="17"/>
  <c r="FY7" i="17"/>
  <c r="FX7" i="17"/>
  <c r="FW7" i="17"/>
  <c r="FV7" i="17"/>
  <c r="FU7" i="17"/>
  <c r="FT7" i="17"/>
  <c r="FS7" i="17"/>
  <c r="FR7" i="17"/>
  <c r="FQ7" i="17"/>
  <c r="FP7" i="17"/>
  <c r="FO7" i="17"/>
  <c r="FN7" i="17"/>
  <c r="FM7" i="17"/>
  <c r="FL7" i="17"/>
  <c r="FK7" i="17"/>
  <c r="FJ7" i="17"/>
  <c r="FI7" i="17"/>
  <c r="FH7" i="17"/>
  <c r="FG7" i="17"/>
  <c r="FF7" i="17"/>
  <c r="FE7" i="17"/>
  <c r="FD7" i="17"/>
  <c r="FC7" i="17"/>
  <c r="FB7" i="17"/>
  <c r="FA7" i="17"/>
  <c r="EZ7" i="17"/>
  <c r="EY7" i="17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K7" i="17"/>
  <c r="EJ7" i="17"/>
  <c r="EI7" i="17"/>
  <c r="EH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7" i="17"/>
  <c r="DS7" i="17"/>
  <c r="DR7" i="17"/>
  <c r="DQ7" i="17"/>
  <c r="DP7" i="17"/>
  <c r="DO7" i="17"/>
  <c r="DN7" i="17"/>
  <c r="DM7" i="17"/>
  <c r="DL7" i="17"/>
  <c r="DK7" i="17"/>
  <c r="DJ7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7" i="17"/>
  <c r="CC7" i="17"/>
  <c r="CB7" i="17"/>
  <c r="CA7" i="17"/>
  <c r="BZ7" i="17"/>
  <c r="BY7" i="17"/>
  <c r="BX7" i="17"/>
  <c r="BW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J20" i="18" l="1"/>
  <c r="O20" i="18" s="1"/>
  <c r="H12" i="18"/>
  <c r="H9" i="18"/>
  <c r="H13" i="18"/>
  <c r="A22" i="18"/>
  <c r="H10" i="18"/>
  <c r="H14" i="18"/>
  <c r="B21" i="18"/>
  <c r="I15" i="18"/>
  <c r="ALM7" i="9"/>
  <c r="ALL7" i="9"/>
  <c r="ALK7" i="9"/>
  <c r="ALJ7" i="9"/>
  <c r="ALI7" i="9"/>
  <c r="ALH7" i="9"/>
  <c r="ALG7" i="9"/>
  <c r="ALF7" i="9"/>
  <c r="ALE7" i="9"/>
  <c r="ALD7" i="9"/>
  <c r="ALC7" i="9"/>
  <c r="ALB7" i="9"/>
  <c r="ALA7" i="9"/>
  <c r="AKZ7" i="9"/>
  <c r="AKY7" i="9"/>
  <c r="AKX7" i="9"/>
  <c r="AKW7" i="9"/>
  <c r="AKV7" i="9"/>
  <c r="AKU7" i="9"/>
  <c r="AKT7" i="9"/>
  <c r="AKS7" i="9"/>
  <c r="AKR7" i="9"/>
  <c r="AKQ7" i="9"/>
  <c r="AKP7" i="9"/>
  <c r="AKO7" i="9"/>
  <c r="AKN7" i="9"/>
  <c r="AKM7" i="9"/>
  <c r="AKL7" i="9"/>
  <c r="AKK7" i="9"/>
  <c r="AKJ7" i="9"/>
  <c r="AKI7" i="9"/>
  <c r="AKH7" i="9"/>
  <c r="AKG7" i="9"/>
  <c r="AKF7" i="9"/>
  <c r="AKE7" i="9"/>
  <c r="AKD7" i="9"/>
  <c r="AKC7" i="9"/>
  <c r="AKB7" i="9"/>
  <c r="AKA7" i="9"/>
  <c r="AJZ7" i="9"/>
  <c r="AJY7" i="9"/>
  <c r="AJX7" i="9"/>
  <c r="AJW7" i="9"/>
  <c r="AJV7" i="9"/>
  <c r="AJU7" i="9"/>
  <c r="AJT7" i="9"/>
  <c r="AJS7" i="9"/>
  <c r="AJR7" i="9"/>
  <c r="AJQ7" i="9"/>
  <c r="AJP7" i="9"/>
  <c r="AJO7" i="9"/>
  <c r="AJN7" i="9"/>
  <c r="AJM7" i="9"/>
  <c r="AJL7" i="9"/>
  <c r="AJK7" i="9"/>
  <c r="AJJ7" i="9"/>
  <c r="AJI7" i="9"/>
  <c r="AJH7" i="9"/>
  <c r="AJG7" i="9"/>
  <c r="AJF7" i="9"/>
  <c r="AJE7" i="9"/>
  <c r="AJD7" i="9"/>
  <c r="AJC7" i="9"/>
  <c r="AJB7" i="9"/>
  <c r="AJA7" i="9"/>
  <c r="AIZ7" i="9"/>
  <c r="AIY7" i="9"/>
  <c r="AIX7" i="9"/>
  <c r="AIW7" i="9"/>
  <c r="AIV7" i="9"/>
  <c r="AIU7" i="9"/>
  <c r="AIT7" i="9"/>
  <c r="AIS7" i="9"/>
  <c r="AIR7" i="9"/>
  <c r="AIQ7" i="9"/>
  <c r="AIP7" i="9"/>
  <c r="AIO7" i="9"/>
  <c r="AIN7" i="9"/>
  <c r="AIM7" i="9"/>
  <c r="AIL7" i="9"/>
  <c r="AIK7" i="9"/>
  <c r="AIJ7" i="9"/>
  <c r="AII7" i="9"/>
  <c r="AIH7" i="9"/>
  <c r="AIG7" i="9"/>
  <c r="AIF7" i="9"/>
  <c r="AIE7" i="9"/>
  <c r="AID7" i="9"/>
  <c r="AIC7" i="9"/>
  <c r="AIB7" i="9"/>
  <c r="AIA7" i="9"/>
  <c r="AHZ7" i="9"/>
  <c r="AHY7" i="9"/>
  <c r="AHX7" i="9"/>
  <c r="AHW7" i="9"/>
  <c r="AHV7" i="9"/>
  <c r="AHU7" i="9"/>
  <c r="AHT7" i="9"/>
  <c r="AHS7" i="9"/>
  <c r="AHR7" i="9"/>
  <c r="AHQ7" i="9"/>
  <c r="AHP7" i="9"/>
  <c r="AHO7" i="9"/>
  <c r="AHN7" i="9"/>
  <c r="AHM7" i="9"/>
  <c r="AHL7" i="9"/>
  <c r="AHK7" i="9"/>
  <c r="AHJ7" i="9"/>
  <c r="AHI7" i="9"/>
  <c r="AHH7" i="9"/>
  <c r="AHG7" i="9"/>
  <c r="AHF7" i="9"/>
  <c r="AHE7" i="9"/>
  <c r="AHD7" i="9"/>
  <c r="AHC7" i="9"/>
  <c r="AHB7" i="9"/>
  <c r="AHA7" i="9"/>
  <c r="AGZ7" i="9"/>
  <c r="AGY7" i="9"/>
  <c r="AGX7" i="9"/>
  <c r="AGW7" i="9"/>
  <c r="AGV7" i="9"/>
  <c r="AGU7" i="9"/>
  <c r="AGT7" i="9"/>
  <c r="AGS7" i="9"/>
  <c r="AGR7" i="9"/>
  <c r="AGQ7" i="9"/>
  <c r="AGP7" i="9"/>
  <c r="AGO7" i="9"/>
  <c r="AGN7" i="9"/>
  <c r="AGM7" i="9"/>
  <c r="AGL7" i="9"/>
  <c r="AGK7" i="9"/>
  <c r="AGJ7" i="9"/>
  <c r="AGI7" i="9"/>
  <c r="AGH7" i="9"/>
  <c r="AGG7" i="9"/>
  <c r="AGF7" i="9"/>
  <c r="AGE7" i="9"/>
  <c r="AGD7" i="9"/>
  <c r="AGC7" i="9"/>
  <c r="AGB7" i="9"/>
  <c r="AGA7" i="9"/>
  <c r="AFZ7" i="9"/>
  <c r="AFY7" i="9"/>
  <c r="AFX7" i="9"/>
  <c r="AFW7" i="9"/>
  <c r="AFV7" i="9"/>
  <c r="AFU7" i="9"/>
  <c r="AFT7" i="9"/>
  <c r="AFS7" i="9"/>
  <c r="AFR7" i="9"/>
  <c r="AFQ7" i="9"/>
  <c r="AFP7" i="9"/>
  <c r="AFO7" i="9"/>
  <c r="AFN7" i="9"/>
  <c r="AFM7" i="9"/>
  <c r="AFL7" i="9"/>
  <c r="AFK7" i="9"/>
  <c r="AFJ7" i="9"/>
  <c r="AFI7" i="9"/>
  <c r="AFH7" i="9"/>
  <c r="AFG7" i="9"/>
  <c r="AFF7" i="9"/>
  <c r="AFE7" i="9"/>
  <c r="AFD7" i="9"/>
  <c r="AFC7" i="9"/>
  <c r="AFB7" i="9"/>
  <c r="AFA7" i="9"/>
  <c r="AEZ7" i="9"/>
  <c r="AEY7" i="9"/>
  <c r="AEX7" i="9"/>
  <c r="AEW7" i="9"/>
  <c r="AEV7" i="9"/>
  <c r="AEU7" i="9"/>
  <c r="AET7" i="9"/>
  <c r="AES7" i="9"/>
  <c r="AER7" i="9"/>
  <c r="AEQ7" i="9"/>
  <c r="AEP7" i="9"/>
  <c r="AEO7" i="9"/>
  <c r="AEN7" i="9"/>
  <c r="AEM7" i="9"/>
  <c r="AEL7" i="9"/>
  <c r="AEK7" i="9"/>
  <c r="AEJ7" i="9"/>
  <c r="AEI7" i="9"/>
  <c r="AEH7" i="9"/>
  <c r="AEG7" i="9"/>
  <c r="AEF7" i="9"/>
  <c r="AEE7" i="9"/>
  <c r="AED7" i="9"/>
  <c r="AEC7" i="9"/>
  <c r="AEB7" i="9"/>
  <c r="AEA7" i="9"/>
  <c r="ADZ7" i="9"/>
  <c r="ADY7" i="9"/>
  <c r="ADX7" i="9"/>
  <c r="ADW7" i="9"/>
  <c r="ADV7" i="9"/>
  <c r="ADU7" i="9"/>
  <c r="ADT7" i="9"/>
  <c r="ADS7" i="9"/>
  <c r="ADR7" i="9"/>
  <c r="ADQ7" i="9"/>
  <c r="ADP7" i="9"/>
  <c r="ADO7" i="9"/>
  <c r="ADN7" i="9"/>
  <c r="ADM7" i="9"/>
  <c r="ADL7" i="9"/>
  <c r="ADK7" i="9"/>
  <c r="ADJ7" i="9"/>
  <c r="ADI7" i="9"/>
  <c r="ADH7" i="9"/>
  <c r="ADG7" i="9"/>
  <c r="ADF7" i="9"/>
  <c r="ADE7" i="9"/>
  <c r="ADD7" i="9"/>
  <c r="ADC7" i="9"/>
  <c r="ADB7" i="9"/>
  <c r="ADA7" i="9"/>
  <c r="ACZ7" i="9"/>
  <c r="ACY7" i="9"/>
  <c r="ACX7" i="9"/>
  <c r="ACW7" i="9"/>
  <c r="ACV7" i="9"/>
  <c r="ACU7" i="9"/>
  <c r="ACT7" i="9"/>
  <c r="ACS7" i="9"/>
  <c r="ACR7" i="9"/>
  <c r="ACQ7" i="9"/>
  <c r="ACP7" i="9"/>
  <c r="ACO7" i="9"/>
  <c r="ACN7" i="9"/>
  <c r="ACM7" i="9"/>
  <c r="ACL7" i="9"/>
  <c r="ACK7" i="9"/>
  <c r="ACJ7" i="9"/>
  <c r="ACI7" i="9"/>
  <c r="ACH7" i="9"/>
  <c r="ACG7" i="9"/>
  <c r="ACF7" i="9"/>
  <c r="ACE7" i="9"/>
  <c r="ACD7" i="9"/>
  <c r="ACC7" i="9"/>
  <c r="ACB7" i="9"/>
  <c r="ACA7" i="9"/>
  <c r="ABZ7" i="9"/>
  <c r="ABY7" i="9"/>
  <c r="ABX7" i="9"/>
  <c r="ABW7" i="9"/>
  <c r="ABV7" i="9"/>
  <c r="ABU7" i="9"/>
  <c r="ABT7" i="9"/>
  <c r="ABS7" i="9"/>
  <c r="ABR7" i="9"/>
  <c r="ABQ7" i="9"/>
  <c r="ABP7" i="9"/>
  <c r="ABO7" i="9"/>
  <c r="ABN7" i="9"/>
  <c r="ABM7" i="9"/>
  <c r="ABL7" i="9"/>
  <c r="ABK7" i="9"/>
  <c r="ABJ7" i="9"/>
  <c r="ABI7" i="9"/>
  <c r="ABH7" i="9"/>
  <c r="ABG7" i="9"/>
  <c r="ABF7" i="9"/>
  <c r="ABE7" i="9"/>
  <c r="ABD7" i="9"/>
  <c r="ABC7" i="9"/>
  <c r="ABB7" i="9"/>
  <c r="ABA7" i="9"/>
  <c r="AAZ7" i="9"/>
  <c r="AAY7" i="9"/>
  <c r="AAX7" i="9"/>
  <c r="AAW7" i="9"/>
  <c r="AAV7" i="9"/>
  <c r="AAU7" i="9"/>
  <c r="AAT7" i="9"/>
  <c r="AAS7" i="9"/>
  <c r="AAR7" i="9"/>
  <c r="AAQ7" i="9"/>
  <c r="AAP7" i="9"/>
  <c r="AAO7" i="9"/>
  <c r="AAN7" i="9"/>
  <c r="AAM7" i="9"/>
  <c r="AAL7" i="9"/>
  <c r="AAK7" i="9"/>
  <c r="AAJ7" i="9"/>
  <c r="AAI7" i="9"/>
  <c r="AAH7" i="9"/>
  <c r="AAG7" i="9"/>
  <c r="AAF7" i="9"/>
  <c r="AAE7" i="9"/>
  <c r="AAD7" i="9"/>
  <c r="AAC7" i="9"/>
  <c r="AAB7" i="9"/>
  <c r="AAA7" i="9"/>
  <c r="ZZ7" i="9"/>
  <c r="ZY7" i="9"/>
  <c r="ZX7" i="9"/>
  <c r="ZW7" i="9"/>
  <c r="ZV7" i="9"/>
  <c r="ZU7" i="9"/>
  <c r="ZT7" i="9"/>
  <c r="ZS7" i="9"/>
  <c r="ZR7" i="9"/>
  <c r="ZQ7" i="9"/>
  <c r="ZP7" i="9"/>
  <c r="ZO7" i="9"/>
  <c r="ZN7" i="9"/>
  <c r="ZM7" i="9"/>
  <c r="ZL7" i="9"/>
  <c r="ZK7" i="9"/>
  <c r="ZJ7" i="9"/>
  <c r="ZI7" i="9"/>
  <c r="ZH7" i="9"/>
  <c r="ZG7" i="9"/>
  <c r="ZF7" i="9"/>
  <c r="ZE7" i="9"/>
  <c r="ZD7" i="9"/>
  <c r="ZC7" i="9"/>
  <c r="ZB7" i="9"/>
  <c r="ZA7" i="9"/>
  <c r="YZ7" i="9"/>
  <c r="YY7" i="9"/>
  <c r="YX7" i="9"/>
  <c r="YW7" i="9"/>
  <c r="YV7" i="9"/>
  <c r="YU7" i="9"/>
  <c r="YT7" i="9"/>
  <c r="YS7" i="9"/>
  <c r="YR7" i="9"/>
  <c r="YQ7" i="9"/>
  <c r="YP7" i="9"/>
  <c r="YO7" i="9"/>
  <c r="YN7" i="9"/>
  <c r="YM7" i="9"/>
  <c r="YL7" i="9"/>
  <c r="YK7" i="9"/>
  <c r="YJ7" i="9"/>
  <c r="YI7" i="9"/>
  <c r="YH7" i="9"/>
  <c r="YG7" i="9"/>
  <c r="YF7" i="9"/>
  <c r="YE7" i="9"/>
  <c r="YD7" i="9"/>
  <c r="YC7" i="9"/>
  <c r="YB7" i="9"/>
  <c r="YA7" i="9"/>
  <c r="XZ7" i="9"/>
  <c r="XY7" i="9"/>
  <c r="XX7" i="9"/>
  <c r="XW7" i="9"/>
  <c r="XV7" i="9"/>
  <c r="XU7" i="9"/>
  <c r="XT7" i="9"/>
  <c r="XS7" i="9"/>
  <c r="XR7" i="9"/>
  <c r="XQ7" i="9"/>
  <c r="XP7" i="9"/>
  <c r="XO7" i="9"/>
  <c r="XN7" i="9"/>
  <c r="XM7" i="9"/>
  <c r="XL7" i="9"/>
  <c r="XK7" i="9"/>
  <c r="XJ7" i="9"/>
  <c r="XI7" i="9"/>
  <c r="XH7" i="9"/>
  <c r="XG7" i="9"/>
  <c r="XF7" i="9"/>
  <c r="XE7" i="9"/>
  <c r="XD7" i="9"/>
  <c r="XC7" i="9"/>
  <c r="XB7" i="9"/>
  <c r="XA7" i="9"/>
  <c r="WZ7" i="9"/>
  <c r="WY7" i="9"/>
  <c r="WX7" i="9"/>
  <c r="WW7" i="9"/>
  <c r="WV7" i="9"/>
  <c r="WU7" i="9"/>
  <c r="WT7" i="9"/>
  <c r="WS7" i="9"/>
  <c r="WR7" i="9"/>
  <c r="WQ7" i="9"/>
  <c r="WP7" i="9"/>
  <c r="WO7" i="9"/>
  <c r="WN7" i="9"/>
  <c r="WM7" i="9"/>
  <c r="WL7" i="9"/>
  <c r="WK7" i="9"/>
  <c r="WJ7" i="9"/>
  <c r="WI7" i="9"/>
  <c r="WH7" i="9"/>
  <c r="WG7" i="9"/>
  <c r="WF7" i="9"/>
  <c r="WE7" i="9"/>
  <c r="WD7" i="9"/>
  <c r="WC7" i="9"/>
  <c r="WB7" i="9"/>
  <c r="WA7" i="9"/>
  <c r="VZ7" i="9"/>
  <c r="VY7" i="9"/>
  <c r="VX7" i="9"/>
  <c r="VW7" i="9"/>
  <c r="VV7" i="9"/>
  <c r="VU7" i="9"/>
  <c r="VT7" i="9"/>
  <c r="VS7" i="9"/>
  <c r="VR7" i="9"/>
  <c r="VQ7" i="9"/>
  <c r="VP7" i="9"/>
  <c r="VO7" i="9"/>
  <c r="VN7" i="9"/>
  <c r="VM7" i="9"/>
  <c r="VL7" i="9"/>
  <c r="VK7" i="9"/>
  <c r="VJ7" i="9"/>
  <c r="VI7" i="9"/>
  <c r="VH7" i="9"/>
  <c r="VG7" i="9"/>
  <c r="VF7" i="9"/>
  <c r="VE7" i="9"/>
  <c r="VD7" i="9"/>
  <c r="VC7" i="9"/>
  <c r="VB7" i="9"/>
  <c r="VA7" i="9"/>
  <c r="UZ7" i="9"/>
  <c r="UY7" i="9"/>
  <c r="UX7" i="9"/>
  <c r="UW7" i="9"/>
  <c r="UV7" i="9"/>
  <c r="UU7" i="9"/>
  <c r="UT7" i="9"/>
  <c r="US7" i="9"/>
  <c r="UR7" i="9"/>
  <c r="UQ7" i="9"/>
  <c r="UP7" i="9"/>
  <c r="UO7" i="9"/>
  <c r="UN7" i="9"/>
  <c r="UM7" i="9"/>
  <c r="UL7" i="9"/>
  <c r="UK7" i="9"/>
  <c r="UJ7" i="9"/>
  <c r="UI7" i="9"/>
  <c r="UH7" i="9"/>
  <c r="UG7" i="9"/>
  <c r="UF7" i="9"/>
  <c r="UE7" i="9"/>
  <c r="UD7" i="9"/>
  <c r="UC7" i="9"/>
  <c r="UB7" i="9"/>
  <c r="UA7" i="9"/>
  <c r="TZ7" i="9"/>
  <c r="TY7" i="9"/>
  <c r="TX7" i="9"/>
  <c r="TW7" i="9"/>
  <c r="TV7" i="9"/>
  <c r="TU7" i="9"/>
  <c r="TT7" i="9"/>
  <c r="TS7" i="9"/>
  <c r="TR7" i="9"/>
  <c r="TQ7" i="9"/>
  <c r="TP7" i="9"/>
  <c r="TO7" i="9"/>
  <c r="TN7" i="9"/>
  <c r="TM7" i="9"/>
  <c r="TL7" i="9"/>
  <c r="TK7" i="9"/>
  <c r="TJ7" i="9"/>
  <c r="TI7" i="9"/>
  <c r="TH7" i="9"/>
  <c r="TG7" i="9"/>
  <c r="TF7" i="9"/>
  <c r="TE7" i="9"/>
  <c r="TD7" i="9"/>
  <c r="TC7" i="9"/>
  <c r="TB7" i="9"/>
  <c r="TA7" i="9"/>
  <c r="SZ7" i="9"/>
  <c r="SY7" i="9"/>
  <c r="SX7" i="9"/>
  <c r="SW7" i="9"/>
  <c r="SV7" i="9"/>
  <c r="SU7" i="9"/>
  <c r="ST7" i="9"/>
  <c r="SS7" i="9"/>
  <c r="SR7" i="9"/>
  <c r="SQ7" i="9"/>
  <c r="SP7" i="9"/>
  <c r="SO7" i="9"/>
  <c r="SN7" i="9"/>
  <c r="SM7" i="9"/>
  <c r="SL7" i="9"/>
  <c r="SK7" i="9"/>
  <c r="SJ7" i="9"/>
  <c r="SI7" i="9"/>
  <c r="SH7" i="9"/>
  <c r="SG7" i="9"/>
  <c r="SF7" i="9"/>
  <c r="SE7" i="9"/>
  <c r="SD7" i="9"/>
  <c r="SC7" i="9"/>
  <c r="SB7" i="9"/>
  <c r="SA7" i="9"/>
  <c r="RZ7" i="9"/>
  <c r="RY7" i="9"/>
  <c r="RX7" i="9"/>
  <c r="RW7" i="9"/>
  <c r="RV7" i="9"/>
  <c r="RU7" i="9"/>
  <c r="RT7" i="9"/>
  <c r="RS7" i="9"/>
  <c r="RR7" i="9"/>
  <c r="RQ7" i="9"/>
  <c r="RP7" i="9"/>
  <c r="RO7" i="9"/>
  <c r="RN7" i="9"/>
  <c r="RM7" i="9"/>
  <c r="RL7" i="9"/>
  <c r="RK7" i="9"/>
  <c r="RJ7" i="9"/>
  <c r="RI7" i="9"/>
  <c r="RH7" i="9"/>
  <c r="RG7" i="9"/>
  <c r="RF7" i="9"/>
  <c r="RE7" i="9"/>
  <c r="RD7" i="9"/>
  <c r="RC7" i="9"/>
  <c r="RB7" i="9"/>
  <c r="RA7" i="9"/>
  <c r="QZ7" i="9"/>
  <c r="QY7" i="9"/>
  <c r="QX7" i="9"/>
  <c r="QW7" i="9"/>
  <c r="QV7" i="9"/>
  <c r="QU7" i="9"/>
  <c r="QT7" i="9"/>
  <c r="QS7" i="9"/>
  <c r="QR7" i="9"/>
  <c r="QQ7" i="9"/>
  <c r="QP7" i="9"/>
  <c r="QO7" i="9"/>
  <c r="QN7" i="9"/>
  <c r="QM7" i="9"/>
  <c r="QL7" i="9"/>
  <c r="QK7" i="9"/>
  <c r="QJ7" i="9"/>
  <c r="QI7" i="9"/>
  <c r="QH7" i="9"/>
  <c r="QG7" i="9"/>
  <c r="QF7" i="9"/>
  <c r="QE7" i="9"/>
  <c r="QD7" i="9"/>
  <c r="QC7" i="9"/>
  <c r="QB7" i="9"/>
  <c r="QA7" i="9"/>
  <c r="PZ7" i="9"/>
  <c r="PY7" i="9"/>
  <c r="PX7" i="9"/>
  <c r="PW7" i="9"/>
  <c r="PV7" i="9"/>
  <c r="PU7" i="9"/>
  <c r="PT7" i="9"/>
  <c r="PS7" i="9"/>
  <c r="PR7" i="9"/>
  <c r="PQ7" i="9"/>
  <c r="PP7" i="9"/>
  <c r="PO7" i="9"/>
  <c r="PN7" i="9"/>
  <c r="PM7" i="9"/>
  <c r="PL7" i="9"/>
  <c r="PK7" i="9"/>
  <c r="PJ7" i="9"/>
  <c r="PI7" i="9"/>
  <c r="PH7" i="9"/>
  <c r="PG7" i="9"/>
  <c r="PF7" i="9"/>
  <c r="PE7" i="9"/>
  <c r="PD7" i="9"/>
  <c r="PC7" i="9"/>
  <c r="PB7" i="9"/>
  <c r="PA7" i="9"/>
  <c r="OZ7" i="9"/>
  <c r="OY7" i="9"/>
  <c r="OX7" i="9"/>
  <c r="OW7" i="9"/>
  <c r="OV7" i="9"/>
  <c r="OU7" i="9"/>
  <c r="OT7" i="9"/>
  <c r="OS7" i="9"/>
  <c r="OR7" i="9"/>
  <c r="OQ7" i="9"/>
  <c r="OP7" i="9"/>
  <c r="OO7" i="9"/>
  <c r="ON7" i="9"/>
  <c r="OM7" i="9"/>
  <c r="OL7" i="9"/>
  <c r="OK7" i="9"/>
  <c r="OJ7" i="9"/>
  <c r="OI7" i="9"/>
  <c r="OH7" i="9"/>
  <c r="OG7" i="9"/>
  <c r="OF7" i="9"/>
  <c r="OE7" i="9"/>
  <c r="OD7" i="9"/>
  <c r="OC7" i="9"/>
  <c r="OB7" i="9"/>
  <c r="OA7" i="9"/>
  <c r="NZ7" i="9"/>
  <c r="NY7" i="9"/>
  <c r="NX7" i="9"/>
  <c r="NW7" i="9"/>
  <c r="NV7" i="9"/>
  <c r="NU7" i="9"/>
  <c r="NT7" i="9"/>
  <c r="NS7" i="9"/>
  <c r="NR7" i="9"/>
  <c r="NQ7" i="9"/>
  <c r="NP7" i="9"/>
  <c r="NO7" i="9"/>
  <c r="NN7" i="9"/>
  <c r="NM7" i="9"/>
  <c r="NL7" i="9"/>
  <c r="NK7" i="9"/>
  <c r="NJ7" i="9"/>
  <c r="NI7" i="9"/>
  <c r="NH7" i="9"/>
  <c r="NG7" i="9"/>
  <c r="NF7" i="9"/>
  <c r="NE7" i="9"/>
  <c r="ND7" i="9"/>
  <c r="NC7" i="9"/>
  <c r="NB7" i="9"/>
  <c r="NA7" i="9"/>
  <c r="MZ7" i="9"/>
  <c r="MY7" i="9"/>
  <c r="MX7" i="9"/>
  <c r="MW7" i="9"/>
  <c r="MV7" i="9"/>
  <c r="MU7" i="9"/>
  <c r="MT7" i="9"/>
  <c r="MS7" i="9"/>
  <c r="MR7" i="9"/>
  <c r="MQ7" i="9"/>
  <c r="MP7" i="9"/>
  <c r="MO7" i="9"/>
  <c r="MN7" i="9"/>
  <c r="MM7" i="9"/>
  <c r="ML7" i="9"/>
  <c r="MK7" i="9"/>
  <c r="MJ7" i="9"/>
  <c r="MI7" i="9"/>
  <c r="MH7" i="9"/>
  <c r="MG7" i="9"/>
  <c r="MF7" i="9"/>
  <c r="ME7" i="9"/>
  <c r="MD7" i="9"/>
  <c r="MC7" i="9"/>
  <c r="MB7" i="9"/>
  <c r="MA7" i="9"/>
  <c r="LZ7" i="9"/>
  <c r="LY7" i="9"/>
  <c r="LX7" i="9"/>
  <c r="LW7" i="9"/>
  <c r="LV7" i="9"/>
  <c r="LU7" i="9"/>
  <c r="LT7" i="9"/>
  <c r="LS7" i="9"/>
  <c r="LR7" i="9"/>
  <c r="LQ7" i="9"/>
  <c r="LP7" i="9"/>
  <c r="LO7" i="9"/>
  <c r="LN7" i="9"/>
  <c r="LM7" i="9"/>
  <c r="LL7" i="9"/>
  <c r="LK7" i="9"/>
  <c r="LJ7" i="9"/>
  <c r="LI7" i="9"/>
  <c r="LH7" i="9"/>
  <c r="LG7" i="9"/>
  <c r="LF7" i="9"/>
  <c r="LE7" i="9"/>
  <c r="LD7" i="9"/>
  <c r="LC7" i="9"/>
  <c r="LB7" i="9"/>
  <c r="LA7" i="9"/>
  <c r="KZ7" i="9"/>
  <c r="KY7" i="9"/>
  <c r="KX7" i="9"/>
  <c r="KW7" i="9"/>
  <c r="KV7" i="9"/>
  <c r="KU7" i="9"/>
  <c r="KT7" i="9"/>
  <c r="KS7" i="9"/>
  <c r="KR7" i="9"/>
  <c r="KQ7" i="9"/>
  <c r="KP7" i="9"/>
  <c r="KO7" i="9"/>
  <c r="KN7" i="9"/>
  <c r="KM7" i="9"/>
  <c r="KL7" i="9"/>
  <c r="KK7" i="9"/>
  <c r="KJ7" i="9"/>
  <c r="KI7" i="9"/>
  <c r="KH7" i="9"/>
  <c r="KG7" i="9"/>
  <c r="KF7" i="9"/>
  <c r="KE7" i="9"/>
  <c r="KD7" i="9"/>
  <c r="KC7" i="9"/>
  <c r="KB7" i="9"/>
  <c r="KA7" i="9"/>
  <c r="JZ7" i="9"/>
  <c r="JY7" i="9"/>
  <c r="JX7" i="9"/>
  <c r="JW7" i="9"/>
  <c r="JV7" i="9"/>
  <c r="JU7" i="9"/>
  <c r="JT7" i="9"/>
  <c r="JS7" i="9"/>
  <c r="JR7" i="9"/>
  <c r="JQ7" i="9"/>
  <c r="JP7" i="9"/>
  <c r="JO7" i="9"/>
  <c r="JN7" i="9"/>
  <c r="JM7" i="9"/>
  <c r="JL7" i="9"/>
  <c r="JK7" i="9"/>
  <c r="JJ7" i="9"/>
  <c r="JI7" i="9"/>
  <c r="JH7" i="9"/>
  <c r="JG7" i="9"/>
  <c r="JF7" i="9"/>
  <c r="JE7" i="9"/>
  <c r="JD7" i="9"/>
  <c r="JC7" i="9"/>
  <c r="JB7" i="9"/>
  <c r="JA7" i="9"/>
  <c r="IZ7" i="9"/>
  <c r="IY7" i="9"/>
  <c r="IX7" i="9"/>
  <c r="IW7" i="9"/>
  <c r="IV7" i="9"/>
  <c r="IU7" i="9"/>
  <c r="IT7" i="9"/>
  <c r="IS7" i="9"/>
  <c r="IR7" i="9"/>
  <c r="IQ7" i="9"/>
  <c r="IP7" i="9"/>
  <c r="IO7" i="9"/>
  <c r="IN7" i="9"/>
  <c r="IM7" i="9"/>
  <c r="IL7" i="9"/>
  <c r="IK7" i="9"/>
  <c r="IJ7" i="9"/>
  <c r="II7" i="9"/>
  <c r="IH7" i="9"/>
  <c r="IG7" i="9"/>
  <c r="IF7" i="9"/>
  <c r="IE7" i="9"/>
  <c r="ID7" i="9"/>
  <c r="IC7" i="9"/>
  <c r="IB7" i="9"/>
  <c r="IA7" i="9"/>
  <c r="HZ7" i="9"/>
  <c r="HY7" i="9"/>
  <c r="HX7" i="9"/>
  <c r="HW7" i="9"/>
  <c r="HV7" i="9"/>
  <c r="HU7" i="9"/>
  <c r="HT7" i="9"/>
  <c r="HS7" i="9"/>
  <c r="HR7" i="9"/>
  <c r="HQ7" i="9"/>
  <c r="HP7" i="9"/>
  <c r="HO7" i="9"/>
  <c r="HN7" i="9"/>
  <c r="HM7" i="9"/>
  <c r="HL7" i="9"/>
  <c r="HK7" i="9"/>
  <c r="HJ7" i="9"/>
  <c r="HI7" i="9"/>
  <c r="HH7" i="9"/>
  <c r="HG7" i="9"/>
  <c r="HF7" i="9"/>
  <c r="HE7" i="9"/>
  <c r="HD7" i="9"/>
  <c r="HC7" i="9"/>
  <c r="HB7" i="9"/>
  <c r="HA7" i="9"/>
  <c r="GZ7" i="9"/>
  <c r="GY7" i="9"/>
  <c r="GX7" i="9"/>
  <c r="GW7" i="9"/>
  <c r="GV7" i="9"/>
  <c r="GU7" i="9"/>
  <c r="GT7" i="9"/>
  <c r="GS7" i="9"/>
  <c r="GR7" i="9"/>
  <c r="GQ7" i="9"/>
  <c r="GP7" i="9"/>
  <c r="GO7" i="9"/>
  <c r="GN7" i="9"/>
  <c r="GM7" i="9"/>
  <c r="GL7" i="9"/>
  <c r="GK7" i="9"/>
  <c r="GJ7" i="9"/>
  <c r="GI7" i="9"/>
  <c r="GH7" i="9"/>
  <c r="GG7" i="9"/>
  <c r="GF7" i="9"/>
  <c r="GE7" i="9"/>
  <c r="GD7" i="9"/>
  <c r="GC7" i="9"/>
  <c r="GB7" i="9"/>
  <c r="GA7" i="9"/>
  <c r="FZ7" i="9"/>
  <c r="FY7" i="9"/>
  <c r="FX7" i="9"/>
  <c r="FW7" i="9"/>
  <c r="FV7" i="9"/>
  <c r="FU7" i="9"/>
  <c r="FT7" i="9"/>
  <c r="FS7" i="9"/>
  <c r="FR7" i="9"/>
  <c r="FQ7" i="9"/>
  <c r="FP7" i="9"/>
  <c r="FO7" i="9"/>
  <c r="FN7" i="9"/>
  <c r="FM7" i="9"/>
  <c r="FL7" i="9"/>
  <c r="FK7" i="9"/>
  <c r="FJ7" i="9"/>
  <c r="FI7" i="9"/>
  <c r="FH7" i="9"/>
  <c r="FG7" i="9"/>
  <c r="FF7" i="9"/>
  <c r="FE7" i="9"/>
  <c r="FD7" i="9"/>
  <c r="FC7" i="9"/>
  <c r="FB7" i="9"/>
  <c r="FA7" i="9"/>
  <c r="EZ7" i="9"/>
  <c r="EY7" i="9"/>
  <c r="EX7" i="9"/>
  <c r="EW7" i="9"/>
  <c r="EV7" i="9"/>
  <c r="EU7" i="9"/>
  <c r="ET7" i="9"/>
  <c r="ES7" i="9"/>
  <c r="ER7" i="9"/>
  <c r="EQ7" i="9"/>
  <c r="EP7" i="9"/>
  <c r="EO7" i="9"/>
  <c r="EN7" i="9"/>
  <c r="EM7" i="9"/>
  <c r="EL7" i="9"/>
  <c r="EK7" i="9"/>
  <c r="EJ7" i="9"/>
  <c r="EI7" i="9"/>
  <c r="EH7" i="9"/>
  <c r="EG7" i="9"/>
  <c r="EF7" i="9"/>
  <c r="EE7" i="9"/>
  <c r="ED7" i="9"/>
  <c r="EC7" i="9"/>
  <c r="EB7" i="9"/>
  <c r="EA7" i="9"/>
  <c r="DZ7" i="9"/>
  <c r="DY7" i="9"/>
  <c r="DX7" i="9"/>
  <c r="DW7" i="9"/>
  <c r="DV7" i="9"/>
  <c r="DU7" i="9"/>
  <c r="DT7" i="9"/>
  <c r="DS7" i="9"/>
  <c r="DR7" i="9"/>
  <c r="DQ7" i="9"/>
  <c r="DP7" i="9"/>
  <c r="DO7" i="9"/>
  <c r="DN7" i="9"/>
  <c r="DM7" i="9"/>
  <c r="DL7" i="9"/>
  <c r="DK7" i="9"/>
  <c r="DJ7" i="9"/>
  <c r="DI7" i="9"/>
  <c r="DH7" i="9"/>
  <c r="DG7" i="9"/>
  <c r="DF7" i="9"/>
  <c r="DE7" i="9"/>
  <c r="DD7" i="9"/>
  <c r="DC7" i="9"/>
  <c r="DB7" i="9"/>
  <c r="DA7" i="9"/>
  <c r="CZ7" i="9"/>
  <c r="CY7" i="9"/>
  <c r="CX7" i="9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N20" i="18" l="1"/>
  <c r="P20" i="18"/>
  <c r="C21" i="18"/>
  <c r="A23" i="18"/>
  <c r="B22" i="18"/>
  <c r="C22" i="18" l="1"/>
  <c r="A24" i="18"/>
  <c r="B23" i="18"/>
  <c r="D21" i="18"/>
  <c r="O21" i="18"/>
  <c r="C23" i="18" l="1"/>
  <c r="A25" i="18"/>
  <c r="B24" i="18"/>
  <c r="D22" i="18"/>
  <c r="J21" i="18"/>
  <c r="N21" i="18" s="1"/>
  <c r="O22" i="18"/>
  <c r="C24" i="18" l="1"/>
  <c r="P21" i="18"/>
  <c r="A26" i="18"/>
  <c r="B25" i="18"/>
  <c r="J22" i="18"/>
  <c r="D23" i="18"/>
  <c r="O23" i="18"/>
  <c r="P22" i="18" l="1"/>
  <c r="N22" i="18"/>
  <c r="D24" i="18"/>
  <c r="A27" i="18"/>
  <c r="B26" i="18"/>
  <c r="J23" i="18"/>
  <c r="C25" i="18"/>
  <c r="O24" i="18"/>
  <c r="N24" i="18"/>
  <c r="P24" i="18"/>
  <c r="P23" i="18" l="1"/>
  <c r="N23" i="18"/>
  <c r="O25" i="18"/>
  <c r="N25" i="18"/>
  <c r="P25" i="18"/>
  <c r="C26" i="18"/>
  <c r="A28" i="18"/>
  <c r="B27" i="18"/>
  <c r="D25" i="18"/>
  <c r="J24" i="18"/>
  <c r="I44" i="10"/>
  <c r="I42" i="10"/>
  <c r="I43" i="10"/>
  <c r="P17" i="10"/>
  <c r="O17" i="10"/>
  <c r="N17" i="10"/>
  <c r="A21" i="10"/>
  <c r="G21" i="10" s="1"/>
  <c r="D26" i="18" l="1"/>
  <c r="J26" i="18"/>
  <c r="J25" i="18"/>
  <c r="O26" i="18"/>
  <c r="N26" i="18"/>
  <c r="P26" i="18"/>
  <c r="C27" i="18"/>
  <c r="A29" i="18"/>
  <c r="B28" i="18"/>
  <c r="A22" i="10"/>
  <c r="D27" i="18" l="1"/>
  <c r="O27" i="18"/>
  <c r="P27" i="18"/>
  <c r="N27" i="18"/>
  <c r="C28" i="18"/>
  <c r="A30" i="18"/>
  <c r="B29" i="18"/>
  <c r="A23" i="10"/>
  <c r="G22" i="10"/>
  <c r="A31" i="18" l="1"/>
  <c r="B30" i="18"/>
  <c r="D28" i="18"/>
  <c r="J28" i="18"/>
  <c r="J27" i="18"/>
  <c r="O28" i="18"/>
  <c r="P28" i="18"/>
  <c r="N28" i="18"/>
  <c r="C29" i="18"/>
  <c r="G23" i="10"/>
  <c r="A24" i="10"/>
  <c r="C30" i="18" l="1"/>
  <c r="A32" i="18"/>
  <c r="B31" i="18"/>
  <c r="D29" i="18"/>
  <c r="J29" i="18"/>
  <c r="O29" i="18"/>
  <c r="N29" i="18"/>
  <c r="P29" i="18"/>
  <c r="G24" i="10"/>
  <c r="A25" i="10"/>
  <c r="O30" i="18" l="1"/>
  <c r="N30" i="18"/>
  <c r="P30" i="18"/>
  <c r="C31" i="18"/>
  <c r="A33" i="18"/>
  <c r="B32" i="18"/>
  <c r="D30" i="18"/>
  <c r="A26" i="10"/>
  <c r="G25" i="10"/>
  <c r="C32" i="18" l="1"/>
  <c r="A34" i="18"/>
  <c r="B33" i="18"/>
  <c r="D31" i="18"/>
  <c r="J30" i="18"/>
  <c r="O31" i="18"/>
  <c r="P31" i="18"/>
  <c r="N31" i="18"/>
  <c r="G26" i="10"/>
  <c r="A27" i="10"/>
  <c r="D32" i="18" l="1"/>
  <c r="J32" i="18"/>
  <c r="O32" i="18"/>
  <c r="P32" i="18"/>
  <c r="N32" i="18"/>
  <c r="J31" i="18"/>
  <c r="C33" i="18"/>
  <c r="B34" i="18"/>
  <c r="A28" i="10"/>
  <c r="G27" i="10"/>
  <c r="G38" i="16"/>
  <c r="G36" i="16"/>
  <c r="C34" i="18" l="1"/>
  <c r="D33" i="18"/>
  <c r="J33" i="18"/>
  <c r="O33" i="18"/>
  <c r="N33" i="18"/>
  <c r="P33" i="18"/>
  <c r="A29" i="10"/>
  <c r="G28" i="10"/>
  <c r="I22" i="16"/>
  <c r="J38" i="10"/>
  <c r="G38" i="10"/>
  <c r="I7" i="10"/>
  <c r="D34" i="18" l="1"/>
  <c r="J34" i="18"/>
  <c r="J37" i="18" s="1"/>
  <c r="J39" i="18" s="1"/>
  <c r="G49" i="18" s="1"/>
  <c r="O34" i="18"/>
  <c r="O35" i="18" s="1"/>
  <c r="J43" i="18" s="1"/>
  <c r="N34" i="18"/>
  <c r="N35" i="18" s="1"/>
  <c r="J42" i="18" s="1"/>
  <c r="P34" i="18"/>
  <c r="P35" i="18" s="1"/>
  <c r="J44" i="18" s="1"/>
  <c r="G29" i="10"/>
  <c r="A30" i="10"/>
  <c r="G35" i="16"/>
  <c r="H22" i="16"/>
  <c r="A20" i="16"/>
  <c r="H15" i="16" s="1"/>
  <c r="A19" i="16"/>
  <c r="F12" i="16"/>
  <c r="F11" i="16"/>
  <c r="F10" i="16"/>
  <c r="F9" i="16"/>
  <c r="F8" i="16"/>
  <c r="F7" i="16"/>
  <c r="F6" i="16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495" i="15"/>
  <c r="G496" i="15"/>
  <c r="G497" i="15"/>
  <c r="G498" i="15"/>
  <c r="G499" i="15"/>
  <c r="G500" i="15"/>
  <c r="G501" i="15"/>
  <c r="G502" i="15"/>
  <c r="G503" i="15"/>
  <c r="G504" i="15"/>
  <c r="G505" i="15"/>
  <c r="G506" i="15"/>
  <c r="G507" i="15"/>
  <c r="G508" i="15"/>
  <c r="G509" i="15"/>
  <c r="G510" i="15"/>
  <c r="G511" i="15"/>
  <c r="G512" i="15"/>
  <c r="G513" i="15"/>
  <c r="G514" i="15"/>
  <c r="G515" i="15"/>
  <c r="G516" i="15"/>
  <c r="G517" i="15"/>
  <c r="G518" i="15"/>
  <c r="G519" i="15"/>
  <c r="G520" i="15"/>
  <c r="G521" i="15"/>
  <c r="G522" i="15"/>
  <c r="G523" i="15"/>
  <c r="G524" i="15"/>
  <c r="G525" i="15"/>
  <c r="G526" i="15"/>
  <c r="G527" i="15"/>
  <c r="G528" i="15"/>
  <c r="G529" i="15"/>
  <c r="G530" i="15"/>
  <c r="G531" i="15"/>
  <c r="G532" i="15"/>
  <c r="G533" i="15"/>
  <c r="G534" i="15"/>
  <c r="G535" i="15"/>
  <c r="G536" i="15"/>
  <c r="G537" i="15"/>
  <c r="G538" i="15"/>
  <c r="G539" i="15"/>
  <c r="G540" i="15"/>
  <c r="G541" i="15"/>
  <c r="G542" i="15"/>
  <c r="G543" i="15"/>
  <c r="G544" i="15"/>
  <c r="G545" i="15"/>
  <c r="G546" i="15"/>
  <c r="G547" i="15"/>
  <c r="G548" i="15"/>
  <c r="G549" i="15"/>
  <c r="G550" i="15"/>
  <c r="G551" i="15"/>
  <c r="G552" i="15"/>
  <c r="G553" i="15"/>
  <c r="G554" i="15"/>
  <c r="G555" i="15"/>
  <c r="G556" i="15"/>
  <c r="G557" i="15"/>
  <c r="G558" i="15"/>
  <c r="G559" i="15"/>
  <c r="G560" i="15"/>
  <c r="G561" i="15"/>
  <c r="G562" i="15"/>
  <c r="G563" i="15"/>
  <c r="G564" i="15"/>
  <c r="G565" i="15"/>
  <c r="G566" i="15"/>
  <c r="G567" i="15"/>
  <c r="G568" i="15"/>
  <c r="G569" i="15"/>
  <c r="G570" i="15"/>
  <c r="G571" i="15"/>
  <c r="G572" i="15"/>
  <c r="G573" i="15"/>
  <c r="G574" i="15"/>
  <c r="G575" i="15"/>
  <c r="G576" i="15"/>
  <c r="G577" i="15"/>
  <c r="G578" i="15"/>
  <c r="G579" i="15"/>
  <c r="G580" i="15"/>
  <c r="G581" i="15"/>
  <c r="G582" i="15"/>
  <c r="G583" i="15"/>
  <c r="G584" i="15"/>
  <c r="G585" i="15"/>
  <c r="G586" i="15"/>
  <c r="G587" i="15"/>
  <c r="G588" i="15"/>
  <c r="G589" i="15"/>
  <c r="G590" i="15"/>
  <c r="G591" i="15"/>
  <c r="G592" i="15"/>
  <c r="G593" i="15"/>
  <c r="G594" i="15"/>
  <c r="G595" i="15"/>
  <c r="G596" i="15"/>
  <c r="G597" i="15"/>
  <c r="G598" i="15"/>
  <c r="G599" i="15"/>
  <c r="G600" i="15"/>
  <c r="G601" i="15"/>
  <c r="G602" i="15"/>
  <c r="G603" i="15"/>
  <c r="G604" i="15"/>
  <c r="G605" i="15"/>
  <c r="G606" i="15"/>
  <c r="G607" i="15"/>
  <c r="G608" i="15"/>
  <c r="G609" i="15"/>
  <c r="G610" i="15"/>
  <c r="G611" i="15"/>
  <c r="G612" i="15"/>
  <c r="G613" i="15"/>
  <c r="G614" i="15"/>
  <c r="G615" i="15"/>
  <c r="G616" i="15"/>
  <c r="G617" i="15"/>
  <c r="G618" i="15"/>
  <c r="G619" i="15"/>
  <c r="G620" i="15"/>
  <c r="G621" i="15"/>
  <c r="G622" i="15"/>
  <c r="G623" i="15"/>
  <c r="G624" i="15"/>
  <c r="G625" i="15"/>
  <c r="G626" i="15"/>
  <c r="G627" i="15"/>
  <c r="G628" i="15"/>
  <c r="G629" i="15"/>
  <c r="G630" i="15"/>
  <c r="G631" i="15"/>
  <c r="G632" i="15"/>
  <c r="G633" i="15"/>
  <c r="G634" i="15"/>
  <c r="G635" i="15"/>
  <c r="G636" i="15"/>
  <c r="G637" i="15"/>
  <c r="G638" i="15"/>
  <c r="G639" i="15"/>
  <c r="G640" i="15"/>
  <c r="G641" i="15"/>
  <c r="G642" i="15"/>
  <c r="G643" i="15"/>
  <c r="G644" i="15"/>
  <c r="G645" i="15"/>
  <c r="G646" i="15"/>
  <c r="G647" i="15"/>
  <c r="G648" i="15"/>
  <c r="G649" i="15"/>
  <c r="G650" i="15"/>
  <c r="G651" i="15"/>
  <c r="G652" i="15"/>
  <c r="G653" i="15"/>
  <c r="G654" i="15"/>
  <c r="G655" i="15"/>
  <c r="G656" i="15"/>
  <c r="G657" i="15"/>
  <c r="G658" i="15"/>
  <c r="G659" i="15"/>
  <c r="G660" i="15"/>
  <c r="G661" i="15"/>
  <c r="G662" i="15"/>
  <c r="G663" i="15"/>
  <c r="G664" i="15"/>
  <c r="G665" i="15"/>
  <c r="G666" i="15"/>
  <c r="G667" i="15"/>
  <c r="G668" i="15"/>
  <c r="G669" i="15"/>
  <c r="G670" i="15"/>
  <c r="G671" i="15"/>
  <c r="G672" i="15"/>
  <c r="G673" i="15"/>
  <c r="G674" i="15"/>
  <c r="G675" i="15"/>
  <c r="G676" i="15"/>
  <c r="G677" i="15"/>
  <c r="G678" i="15"/>
  <c r="G679" i="15"/>
  <c r="G680" i="15"/>
  <c r="G681" i="15"/>
  <c r="G682" i="15"/>
  <c r="G683" i="15"/>
  <c r="G684" i="15"/>
  <c r="G685" i="15"/>
  <c r="G686" i="15"/>
  <c r="G687" i="15"/>
  <c r="G688" i="15"/>
  <c r="G689" i="15"/>
  <c r="G690" i="15"/>
  <c r="G691" i="15"/>
  <c r="G692" i="15"/>
  <c r="G693" i="15"/>
  <c r="G694" i="15"/>
  <c r="G695" i="15"/>
  <c r="G696" i="15"/>
  <c r="G697" i="15"/>
  <c r="G698" i="15"/>
  <c r="G699" i="15"/>
  <c r="G700" i="15"/>
  <c r="G701" i="15"/>
  <c r="G702" i="15"/>
  <c r="G703" i="15"/>
  <c r="G704" i="15"/>
  <c r="G705" i="15"/>
  <c r="G706" i="15"/>
  <c r="G707" i="15"/>
  <c r="G708" i="15"/>
  <c r="G709" i="15"/>
  <c r="G710" i="15"/>
  <c r="G711" i="15"/>
  <c r="G712" i="15"/>
  <c r="G713" i="15"/>
  <c r="G714" i="15"/>
  <c r="G715" i="15"/>
  <c r="G716" i="15"/>
  <c r="G717" i="15"/>
  <c r="G718" i="15"/>
  <c r="G719" i="15"/>
  <c r="G720" i="15"/>
  <c r="G721" i="15"/>
  <c r="G722" i="15"/>
  <c r="G723" i="15"/>
  <c r="G724" i="15"/>
  <c r="G725" i="15"/>
  <c r="G726" i="15"/>
  <c r="G727" i="15"/>
  <c r="G728" i="15"/>
  <c r="G729" i="15"/>
  <c r="G730" i="15"/>
  <c r="G731" i="15"/>
  <c r="G732" i="15"/>
  <c r="G733" i="15"/>
  <c r="G734" i="15"/>
  <c r="G735" i="15"/>
  <c r="G736" i="15"/>
  <c r="G737" i="15"/>
  <c r="G738" i="15"/>
  <c r="G739" i="15"/>
  <c r="G740" i="15"/>
  <c r="G741" i="15"/>
  <c r="G742" i="15"/>
  <c r="G743" i="15"/>
  <c r="G744" i="15"/>
  <c r="G745" i="15"/>
  <c r="G746" i="15"/>
  <c r="G747" i="15"/>
  <c r="G748" i="15"/>
  <c r="G749" i="15"/>
  <c r="G750" i="15"/>
  <c r="G751" i="15"/>
  <c r="G752" i="15"/>
  <c r="G753" i="15"/>
  <c r="G754" i="15"/>
  <c r="G755" i="15"/>
  <c r="G756" i="15"/>
  <c r="G757" i="15"/>
  <c r="G758" i="15"/>
  <c r="G759" i="15"/>
  <c r="G760" i="15"/>
  <c r="G761" i="15"/>
  <c r="G762" i="15"/>
  <c r="G763" i="15"/>
  <c r="G764" i="15"/>
  <c r="G765" i="15"/>
  <c r="G766" i="15"/>
  <c r="G767" i="15"/>
  <c r="G768" i="15"/>
  <c r="G769" i="15"/>
  <c r="G770" i="15"/>
  <c r="G771" i="15"/>
  <c r="G772" i="15"/>
  <c r="G773" i="15"/>
  <c r="G774" i="15"/>
  <c r="G775" i="15"/>
  <c r="G776" i="15"/>
  <c r="G777" i="15"/>
  <c r="G778" i="15"/>
  <c r="G779" i="15"/>
  <c r="G780" i="15"/>
  <c r="G781" i="15"/>
  <c r="G782" i="15"/>
  <c r="G783" i="15"/>
  <c r="G784" i="15"/>
  <c r="G785" i="15"/>
  <c r="G786" i="15"/>
  <c r="G787" i="15"/>
  <c r="G788" i="15"/>
  <c r="G789" i="15"/>
  <c r="G790" i="15"/>
  <c r="G791" i="15"/>
  <c r="G792" i="15"/>
  <c r="G793" i="15"/>
  <c r="G794" i="15"/>
  <c r="G795" i="15"/>
  <c r="G796" i="15"/>
  <c r="G797" i="15"/>
  <c r="G798" i="15"/>
  <c r="G799" i="15"/>
  <c r="G800" i="15"/>
  <c r="G801" i="15"/>
  <c r="G802" i="15"/>
  <c r="G803" i="15"/>
  <c r="G804" i="15"/>
  <c r="G805" i="15"/>
  <c r="G806" i="15"/>
  <c r="G807" i="15"/>
  <c r="G808" i="15"/>
  <c r="G809" i="15"/>
  <c r="G810" i="15"/>
  <c r="G811" i="15"/>
  <c r="G812" i="15"/>
  <c r="G813" i="15"/>
  <c r="G814" i="15"/>
  <c r="G815" i="15"/>
  <c r="G816" i="15"/>
  <c r="G817" i="15"/>
  <c r="G818" i="15"/>
  <c r="G819" i="15"/>
  <c r="G820" i="15"/>
  <c r="G821" i="15"/>
  <c r="G822" i="15"/>
  <c r="G823" i="15"/>
  <c r="G824" i="15"/>
  <c r="G825" i="15"/>
  <c r="G826" i="15"/>
  <c r="G827" i="15"/>
  <c r="G828" i="15"/>
  <c r="G829" i="15"/>
  <c r="G830" i="15"/>
  <c r="G831" i="15"/>
  <c r="G832" i="15"/>
  <c r="G833" i="15"/>
  <c r="G834" i="15"/>
  <c r="G835" i="15"/>
  <c r="G836" i="15"/>
  <c r="G837" i="15"/>
  <c r="G838" i="15"/>
  <c r="G839" i="15"/>
  <c r="G840" i="15"/>
  <c r="G841" i="15"/>
  <c r="G842" i="15"/>
  <c r="G843" i="15"/>
  <c r="G844" i="15"/>
  <c r="G845" i="15"/>
  <c r="G846" i="15"/>
  <c r="G847" i="15"/>
  <c r="G848" i="15"/>
  <c r="G849" i="15"/>
  <c r="G850" i="15"/>
  <c r="G851" i="15"/>
  <c r="G852" i="15"/>
  <c r="G853" i="15"/>
  <c r="G854" i="15"/>
  <c r="G855" i="15"/>
  <c r="G856" i="15"/>
  <c r="G857" i="15"/>
  <c r="G858" i="15"/>
  <c r="G859" i="15"/>
  <c r="G860" i="15"/>
  <c r="G861" i="15"/>
  <c r="G862" i="15"/>
  <c r="G863" i="15"/>
  <c r="G864" i="15"/>
  <c r="G865" i="15"/>
  <c r="G866" i="15"/>
  <c r="G867" i="15"/>
  <c r="G868" i="15"/>
  <c r="G869" i="15"/>
  <c r="G870" i="15"/>
  <c r="G871" i="15"/>
  <c r="G872" i="15"/>
  <c r="G873" i="15"/>
  <c r="G874" i="15"/>
  <c r="G875" i="15"/>
  <c r="G876" i="15"/>
  <c r="G877" i="15"/>
  <c r="G878" i="15"/>
  <c r="G879" i="15"/>
  <c r="G880" i="15"/>
  <c r="G881" i="15"/>
  <c r="G882" i="15"/>
  <c r="G883" i="15"/>
  <c r="G884" i="15"/>
  <c r="G885" i="15"/>
  <c r="G886" i="15"/>
  <c r="G887" i="15"/>
  <c r="G888" i="15"/>
  <c r="G889" i="15"/>
  <c r="G890" i="15"/>
  <c r="G891" i="15"/>
  <c r="G892" i="15"/>
  <c r="G893" i="15"/>
  <c r="G894" i="15"/>
  <c r="G895" i="15"/>
  <c r="G896" i="15"/>
  <c r="G897" i="15"/>
  <c r="G898" i="15"/>
  <c r="G899" i="15"/>
  <c r="G900" i="15"/>
  <c r="G901" i="15"/>
  <c r="G902" i="15"/>
  <c r="G903" i="15"/>
  <c r="G904" i="15"/>
  <c r="G905" i="15"/>
  <c r="G906" i="15"/>
  <c r="G907" i="15"/>
  <c r="G908" i="15"/>
  <c r="G909" i="15"/>
  <c r="G910" i="15"/>
  <c r="G911" i="15"/>
  <c r="G912" i="15"/>
  <c r="G913" i="15"/>
  <c r="G914" i="15"/>
  <c r="G915" i="15"/>
  <c r="G916" i="15"/>
  <c r="G917" i="15"/>
  <c r="G918" i="15"/>
  <c r="G919" i="15"/>
  <c r="G920" i="15"/>
  <c r="G921" i="15"/>
  <c r="G922" i="15"/>
  <c r="G923" i="15"/>
  <c r="G924" i="15"/>
  <c r="G925" i="15"/>
  <c r="G926" i="15"/>
  <c r="G927" i="15"/>
  <c r="G928" i="15"/>
  <c r="G929" i="15"/>
  <c r="G930" i="15"/>
  <c r="G931" i="15"/>
  <c r="G932" i="15"/>
  <c r="G933" i="15"/>
  <c r="G934" i="15"/>
  <c r="G935" i="15"/>
  <c r="G936" i="15"/>
  <c r="G937" i="15"/>
  <c r="G938" i="15"/>
  <c r="G939" i="15"/>
  <c r="G940" i="15"/>
  <c r="G941" i="15"/>
  <c r="G942" i="15"/>
  <c r="G943" i="15"/>
  <c r="G944" i="15"/>
  <c r="G945" i="15"/>
  <c r="G946" i="15"/>
  <c r="G947" i="15"/>
  <c r="G948" i="15"/>
  <c r="G949" i="15"/>
  <c r="G950" i="15"/>
  <c r="G951" i="15"/>
  <c r="G952" i="15"/>
  <c r="G953" i="15"/>
  <c r="G954" i="15"/>
  <c r="G955" i="15"/>
  <c r="G956" i="15"/>
  <c r="G957" i="15"/>
  <c r="G958" i="15"/>
  <c r="G959" i="15"/>
  <c r="G960" i="15"/>
  <c r="G961" i="15"/>
  <c r="G962" i="15"/>
  <c r="G963" i="15"/>
  <c r="G964" i="15"/>
  <c r="G965" i="15"/>
  <c r="G966" i="15"/>
  <c r="G967" i="15"/>
  <c r="G968" i="15"/>
  <c r="G969" i="15"/>
  <c r="G970" i="15"/>
  <c r="G971" i="15"/>
  <c r="G972" i="15"/>
  <c r="G973" i="15"/>
  <c r="G974" i="15"/>
  <c r="G975" i="15"/>
  <c r="G976" i="15"/>
  <c r="G977" i="15"/>
  <c r="G978" i="15"/>
  <c r="G979" i="15"/>
  <c r="G980" i="15"/>
  <c r="G981" i="15"/>
  <c r="G982" i="15"/>
  <c r="G983" i="15"/>
  <c r="G984" i="15"/>
  <c r="G985" i="15"/>
  <c r="G986" i="15"/>
  <c r="G987" i="15"/>
  <c r="G988" i="15"/>
  <c r="G989" i="15"/>
  <c r="G990" i="15"/>
  <c r="G991" i="15"/>
  <c r="G992" i="15"/>
  <c r="G993" i="15"/>
  <c r="G994" i="15"/>
  <c r="G995" i="15"/>
  <c r="G996" i="15"/>
  <c r="G997" i="15"/>
  <c r="G998" i="15"/>
  <c r="G999" i="15"/>
  <c r="G1000" i="15"/>
  <c r="G1001" i="15"/>
  <c r="G1002" i="15"/>
  <c r="G1003" i="15"/>
  <c r="G1004" i="15"/>
  <c r="G1005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429" i="15"/>
  <c r="F430" i="15"/>
  <c r="F431" i="15"/>
  <c r="F432" i="15"/>
  <c r="F433" i="15"/>
  <c r="F434" i="15"/>
  <c r="F435" i="15"/>
  <c r="F436" i="15"/>
  <c r="F437" i="15"/>
  <c r="F438" i="15"/>
  <c r="F439" i="15"/>
  <c r="F440" i="15"/>
  <c r="F441" i="15"/>
  <c r="F442" i="15"/>
  <c r="F443" i="15"/>
  <c r="F444" i="15"/>
  <c r="F445" i="15"/>
  <c r="F446" i="15"/>
  <c r="F447" i="15"/>
  <c r="F448" i="15"/>
  <c r="F449" i="15"/>
  <c r="F450" i="15"/>
  <c r="F451" i="15"/>
  <c r="F452" i="15"/>
  <c r="F453" i="15"/>
  <c r="F454" i="15"/>
  <c r="F455" i="15"/>
  <c r="F456" i="15"/>
  <c r="F457" i="15"/>
  <c r="F458" i="15"/>
  <c r="F459" i="15"/>
  <c r="F460" i="15"/>
  <c r="F461" i="15"/>
  <c r="F462" i="15"/>
  <c r="F463" i="15"/>
  <c r="F464" i="15"/>
  <c r="F465" i="15"/>
  <c r="F466" i="15"/>
  <c r="F467" i="15"/>
  <c r="F468" i="15"/>
  <c r="F469" i="15"/>
  <c r="F470" i="15"/>
  <c r="F471" i="15"/>
  <c r="F472" i="15"/>
  <c r="F473" i="15"/>
  <c r="F474" i="15"/>
  <c r="F475" i="15"/>
  <c r="F476" i="15"/>
  <c r="F477" i="15"/>
  <c r="F478" i="15"/>
  <c r="F479" i="15"/>
  <c r="F480" i="15"/>
  <c r="F481" i="15"/>
  <c r="F482" i="15"/>
  <c r="F483" i="15"/>
  <c r="F484" i="15"/>
  <c r="F485" i="15"/>
  <c r="F486" i="15"/>
  <c r="F487" i="15"/>
  <c r="F488" i="15"/>
  <c r="F489" i="15"/>
  <c r="F490" i="15"/>
  <c r="F491" i="15"/>
  <c r="F492" i="15"/>
  <c r="F493" i="15"/>
  <c r="F494" i="15"/>
  <c r="F495" i="15"/>
  <c r="F496" i="15"/>
  <c r="F497" i="15"/>
  <c r="F498" i="15"/>
  <c r="F499" i="15"/>
  <c r="F500" i="15"/>
  <c r="F501" i="15"/>
  <c r="F502" i="15"/>
  <c r="F503" i="15"/>
  <c r="F504" i="15"/>
  <c r="F505" i="15"/>
  <c r="F506" i="15"/>
  <c r="F507" i="15"/>
  <c r="F508" i="15"/>
  <c r="F509" i="15"/>
  <c r="F510" i="15"/>
  <c r="F511" i="15"/>
  <c r="F512" i="15"/>
  <c r="F513" i="15"/>
  <c r="F514" i="15"/>
  <c r="F515" i="15"/>
  <c r="F516" i="15"/>
  <c r="F517" i="15"/>
  <c r="F518" i="15"/>
  <c r="F519" i="15"/>
  <c r="F520" i="15"/>
  <c r="F521" i="15"/>
  <c r="F522" i="15"/>
  <c r="F523" i="15"/>
  <c r="F524" i="15"/>
  <c r="F525" i="15"/>
  <c r="F526" i="15"/>
  <c r="F527" i="15"/>
  <c r="F528" i="15"/>
  <c r="F529" i="15"/>
  <c r="F530" i="15"/>
  <c r="F531" i="15"/>
  <c r="F532" i="15"/>
  <c r="F533" i="15"/>
  <c r="F534" i="15"/>
  <c r="F535" i="15"/>
  <c r="F536" i="15"/>
  <c r="F537" i="15"/>
  <c r="F538" i="15"/>
  <c r="F539" i="15"/>
  <c r="F540" i="15"/>
  <c r="F541" i="15"/>
  <c r="F542" i="15"/>
  <c r="F543" i="15"/>
  <c r="F544" i="15"/>
  <c r="F545" i="15"/>
  <c r="F546" i="15"/>
  <c r="F547" i="15"/>
  <c r="F548" i="15"/>
  <c r="F549" i="15"/>
  <c r="F550" i="15"/>
  <c r="F551" i="15"/>
  <c r="F552" i="15"/>
  <c r="F553" i="15"/>
  <c r="F554" i="15"/>
  <c r="F555" i="15"/>
  <c r="F556" i="15"/>
  <c r="F557" i="15"/>
  <c r="F558" i="15"/>
  <c r="F559" i="15"/>
  <c r="F560" i="15"/>
  <c r="F561" i="15"/>
  <c r="F562" i="15"/>
  <c r="F563" i="15"/>
  <c r="F564" i="15"/>
  <c r="F565" i="15"/>
  <c r="F566" i="15"/>
  <c r="F567" i="15"/>
  <c r="F568" i="15"/>
  <c r="F569" i="15"/>
  <c r="F570" i="15"/>
  <c r="F571" i="15"/>
  <c r="F572" i="15"/>
  <c r="F573" i="15"/>
  <c r="F574" i="15"/>
  <c r="F575" i="15"/>
  <c r="F576" i="15"/>
  <c r="F577" i="15"/>
  <c r="F578" i="15"/>
  <c r="F579" i="15"/>
  <c r="F580" i="15"/>
  <c r="F581" i="15"/>
  <c r="F582" i="15"/>
  <c r="F583" i="15"/>
  <c r="F584" i="15"/>
  <c r="F585" i="15"/>
  <c r="F586" i="15"/>
  <c r="F587" i="15"/>
  <c r="F588" i="15"/>
  <c r="F589" i="15"/>
  <c r="F590" i="15"/>
  <c r="F591" i="15"/>
  <c r="F592" i="15"/>
  <c r="F593" i="15"/>
  <c r="F594" i="15"/>
  <c r="F595" i="15"/>
  <c r="F596" i="15"/>
  <c r="F597" i="15"/>
  <c r="F598" i="15"/>
  <c r="F599" i="15"/>
  <c r="F600" i="15"/>
  <c r="F601" i="15"/>
  <c r="F602" i="15"/>
  <c r="F603" i="15"/>
  <c r="F604" i="15"/>
  <c r="F605" i="15"/>
  <c r="F606" i="15"/>
  <c r="F607" i="15"/>
  <c r="F608" i="15"/>
  <c r="F609" i="15"/>
  <c r="F610" i="15"/>
  <c r="F611" i="15"/>
  <c r="F612" i="15"/>
  <c r="F613" i="15"/>
  <c r="F614" i="15"/>
  <c r="F615" i="15"/>
  <c r="F616" i="15"/>
  <c r="F617" i="15"/>
  <c r="F618" i="15"/>
  <c r="F619" i="15"/>
  <c r="F620" i="15"/>
  <c r="F621" i="15"/>
  <c r="F622" i="15"/>
  <c r="F623" i="15"/>
  <c r="F624" i="15"/>
  <c r="F625" i="15"/>
  <c r="F626" i="15"/>
  <c r="F627" i="15"/>
  <c r="F628" i="15"/>
  <c r="F629" i="15"/>
  <c r="F630" i="15"/>
  <c r="F631" i="15"/>
  <c r="F632" i="15"/>
  <c r="F633" i="15"/>
  <c r="F634" i="15"/>
  <c r="F635" i="15"/>
  <c r="F636" i="15"/>
  <c r="F637" i="15"/>
  <c r="F638" i="15"/>
  <c r="F639" i="15"/>
  <c r="F640" i="15"/>
  <c r="F641" i="15"/>
  <c r="F642" i="15"/>
  <c r="F643" i="15"/>
  <c r="F644" i="15"/>
  <c r="F645" i="15"/>
  <c r="F646" i="15"/>
  <c r="F647" i="15"/>
  <c r="F648" i="15"/>
  <c r="F649" i="15"/>
  <c r="F650" i="15"/>
  <c r="F651" i="15"/>
  <c r="F652" i="15"/>
  <c r="F653" i="15"/>
  <c r="F654" i="15"/>
  <c r="F655" i="15"/>
  <c r="F656" i="15"/>
  <c r="F657" i="15"/>
  <c r="F658" i="15"/>
  <c r="F659" i="15"/>
  <c r="F660" i="15"/>
  <c r="F661" i="15"/>
  <c r="F662" i="15"/>
  <c r="F663" i="15"/>
  <c r="F664" i="15"/>
  <c r="F665" i="15"/>
  <c r="F666" i="15"/>
  <c r="F667" i="15"/>
  <c r="F668" i="15"/>
  <c r="F669" i="15"/>
  <c r="F670" i="15"/>
  <c r="F671" i="15"/>
  <c r="F672" i="15"/>
  <c r="F673" i="15"/>
  <c r="F674" i="15"/>
  <c r="F675" i="15"/>
  <c r="F676" i="15"/>
  <c r="F677" i="15"/>
  <c r="F678" i="15"/>
  <c r="F679" i="15"/>
  <c r="F680" i="15"/>
  <c r="F681" i="15"/>
  <c r="F682" i="15"/>
  <c r="F683" i="15"/>
  <c r="F684" i="15"/>
  <c r="F685" i="15"/>
  <c r="F686" i="15"/>
  <c r="F687" i="15"/>
  <c r="F688" i="15"/>
  <c r="F689" i="15"/>
  <c r="F690" i="15"/>
  <c r="F691" i="15"/>
  <c r="F692" i="15"/>
  <c r="F693" i="15"/>
  <c r="F694" i="15"/>
  <c r="F695" i="15"/>
  <c r="F696" i="15"/>
  <c r="F697" i="15"/>
  <c r="F698" i="15"/>
  <c r="F699" i="15"/>
  <c r="F700" i="15"/>
  <c r="F701" i="15"/>
  <c r="F702" i="15"/>
  <c r="F703" i="15"/>
  <c r="F704" i="15"/>
  <c r="F705" i="15"/>
  <c r="F706" i="15"/>
  <c r="F707" i="15"/>
  <c r="F708" i="15"/>
  <c r="F709" i="15"/>
  <c r="F710" i="15"/>
  <c r="F711" i="15"/>
  <c r="F712" i="15"/>
  <c r="F713" i="15"/>
  <c r="F714" i="15"/>
  <c r="F715" i="15"/>
  <c r="F716" i="15"/>
  <c r="F717" i="15"/>
  <c r="F718" i="15"/>
  <c r="F719" i="15"/>
  <c r="F720" i="15"/>
  <c r="F721" i="15"/>
  <c r="F722" i="15"/>
  <c r="F723" i="15"/>
  <c r="F724" i="15"/>
  <c r="F725" i="15"/>
  <c r="F726" i="15"/>
  <c r="F727" i="15"/>
  <c r="F728" i="15"/>
  <c r="F729" i="15"/>
  <c r="F730" i="15"/>
  <c r="F731" i="15"/>
  <c r="F732" i="15"/>
  <c r="F733" i="15"/>
  <c r="F734" i="15"/>
  <c r="F735" i="15"/>
  <c r="F736" i="15"/>
  <c r="F737" i="15"/>
  <c r="F738" i="15"/>
  <c r="F739" i="15"/>
  <c r="F740" i="15"/>
  <c r="F741" i="15"/>
  <c r="F742" i="15"/>
  <c r="F743" i="15"/>
  <c r="F744" i="15"/>
  <c r="F745" i="15"/>
  <c r="F746" i="15"/>
  <c r="F747" i="15"/>
  <c r="F748" i="15"/>
  <c r="F749" i="15"/>
  <c r="F750" i="15"/>
  <c r="F751" i="15"/>
  <c r="F752" i="15"/>
  <c r="F753" i="15"/>
  <c r="F754" i="15"/>
  <c r="F755" i="15"/>
  <c r="F756" i="15"/>
  <c r="F757" i="15"/>
  <c r="F758" i="15"/>
  <c r="F759" i="15"/>
  <c r="F760" i="15"/>
  <c r="F761" i="15"/>
  <c r="F762" i="15"/>
  <c r="F763" i="15"/>
  <c r="F764" i="15"/>
  <c r="F765" i="15"/>
  <c r="F766" i="15"/>
  <c r="F767" i="15"/>
  <c r="F768" i="15"/>
  <c r="F769" i="15"/>
  <c r="F770" i="15"/>
  <c r="F771" i="15"/>
  <c r="F772" i="15"/>
  <c r="F773" i="15"/>
  <c r="F774" i="15"/>
  <c r="F775" i="15"/>
  <c r="F776" i="15"/>
  <c r="F777" i="15"/>
  <c r="F778" i="15"/>
  <c r="F779" i="15"/>
  <c r="F780" i="15"/>
  <c r="F781" i="15"/>
  <c r="F782" i="15"/>
  <c r="F783" i="15"/>
  <c r="F784" i="15"/>
  <c r="F785" i="15"/>
  <c r="F786" i="15"/>
  <c r="F787" i="15"/>
  <c r="F788" i="15"/>
  <c r="F789" i="15"/>
  <c r="F790" i="15"/>
  <c r="F791" i="15"/>
  <c r="F792" i="15"/>
  <c r="F793" i="15"/>
  <c r="F794" i="15"/>
  <c r="F795" i="15"/>
  <c r="F796" i="15"/>
  <c r="F797" i="15"/>
  <c r="F798" i="15"/>
  <c r="F799" i="15"/>
  <c r="F800" i="15"/>
  <c r="F801" i="15"/>
  <c r="F802" i="15"/>
  <c r="F803" i="15"/>
  <c r="F804" i="15"/>
  <c r="F805" i="15"/>
  <c r="F806" i="15"/>
  <c r="F807" i="15"/>
  <c r="F808" i="15"/>
  <c r="F809" i="15"/>
  <c r="F810" i="15"/>
  <c r="F811" i="15"/>
  <c r="F812" i="15"/>
  <c r="F813" i="15"/>
  <c r="F814" i="15"/>
  <c r="F815" i="15"/>
  <c r="F816" i="15"/>
  <c r="F817" i="15"/>
  <c r="F818" i="15"/>
  <c r="F819" i="15"/>
  <c r="F820" i="15"/>
  <c r="F821" i="15"/>
  <c r="F822" i="15"/>
  <c r="F823" i="15"/>
  <c r="F824" i="15"/>
  <c r="F825" i="15"/>
  <c r="F826" i="15"/>
  <c r="F827" i="15"/>
  <c r="F828" i="15"/>
  <c r="F829" i="15"/>
  <c r="F830" i="15"/>
  <c r="F831" i="15"/>
  <c r="F832" i="15"/>
  <c r="F833" i="15"/>
  <c r="F834" i="15"/>
  <c r="F835" i="15"/>
  <c r="F836" i="15"/>
  <c r="F837" i="15"/>
  <c r="F838" i="15"/>
  <c r="F839" i="15"/>
  <c r="F840" i="15"/>
  <c r="F841" i="15"/>
  <c r="F842" i="15"/>
  <c r="F843" i="15"/>
  <c r="F844" i="15"/>
  <c r="F845" i="15"/>
  <c r="F846" i="15"/>
  <c r="F847" i="15"/>
  <c r="F848" i="15"/>
  <c r="F849" i="15"/>
  <c r="F850" i="15"/>
  <c r="F851" i="15"/>
  <c r="F852" i="15"/>
  <c r="F853" i="15"/>
  <c r="F854" i="15"/>
  <c r="F855" i="15"/>
  <c r="F856" i="15"/>
  <c r="F857" i="15"/>
  <c r="F858" i="15"/>
  <c r="F859" i="15"/>
  <c r="F860" i="15"/>
  <c r="F861" i="15"/>
  <c r="F862" i="15"/>
  <c r="F863" i="15"/>
  <c r="F864" i="15"/>
  <c r="F865" i="15"/>
  <c r="F866" i="15"/>
  <c r="F867" i="15"/>
  <c r="F868" i="15"/>
  <c r="F869" i="15"/>
  <c r="F870" i="15"/>
  <c r="F871" i="15"/>
  <c r="F872" i="15"/>
  <c r="F873" i="15"/>
  <c r="F874" i="15"/>
  <c r="F875" i="15"/>
  <c r="F876" i="15"/>
  <c r="F877" i="15"/>
  <c r="F878" i="15"/>
  <c r="F879" i="15"/>
  <c r="F880" i="15"/>
  <c r="F881" i="15"/>
  <c r="F882" i="15"/>
  <c r="F883" i="15"/>
  <c r="F884" i="15"/>
  <c r="F885" i="15"/>
  <c r="F886" i="15"/>
  <c r="F887" i="15"/>
  <c r="F888" i="15"/>
  <c r="F889" i="15"/>
  <c r="F890" i="15"/>
  <c r="F891" i="15"/>
  <c r="F892" i="15"/>
  <c r="F893" i="15"/>
  <c r="F894" i="15"/>
  <c r="F895" i="15"/>
  <c r="F896" i="15"/>
  <c r="F897" i="15"/>
  <c r="F898" i="15"/>
  <c r="F899" i="15"/>
  <c r="F900" i="15"/>
  <c r="F901" i="15"/>
  <c r="F902" i="15"/>
  <c r="F903" i="15"/>
  <c r="F904" i="15"/>
  <c r="F905" i="15"/>
  <c r="F906" i="15"/>
  <c r="F907" i="15"/>
  <c r="F908" i="15"/>
  <c r="F909" i="15"/>
  <c r="F910" i="15"/>
  <c r="F911" i="15"/>
  <c r="F912" i="15"/>
  <c r="F913" i="15"/>
  <c r="F914" i="15"/>
  <c r="F915" i="15"/>
  <c r="F916" i="15"/>
  <c r="F917" i="15"/>
  <c r="F918" i="15"/>
  <c r="F919" i="15"/>
  <c r="F920" i="15"/>
  <c r="F921" i="15"/>
  <c r="F922" i="15"/>
  <c r="F923" i="15"/>
  <c r="F924" i="15"/>
  <c r="F925" i="15"/>
  <c r="F926" i="15"/>
  <c r="F927" i="15"/>
  <c r="F928" i="15"/>
  <c r="F929" i="15"/>
  <c r="F930" i="15"/>
  <c r="F931" i="15"/>
  <c r="F932" i="15"/>
  <c r="F933" i="15"/>
  <c r="F934" i="15"/>
  <c r="F935" i="15"/>
  <c r="F936" i="15"/>
  <c r="F937" i="15"/>
  <c r="F938" i="15"/>
  <c r="F939" i="15"/>
  <c r="F940" i="15"/>
  <c r="F941" i="15"/>
  <c r="F942" i="15"/>
  <c r="F943" i="15"/>
  <c r="F944" i="15"/>
  <c r="F945" i="15"/>
  <c r="F946" i="15"/>
  <c r="F947" i="15"/>
  <c r="F948" i="15"/>
  <c r="F949" i="15"/>
  <c r="F950" i="15"/>
  <c r="F951" i="15"/>
  <c r="F952" i="15"/>
  <c r="F953" i="15"/>
  <c r="F954" i="15"/>
  <c r="F955" i="15"/>
  <c r="F956" i="15"/>
  <c r="F957" i="15"/>
  <c r="F958" i="15"/>
  <c r="F959" i="15"/>
  <c r="F960" i="15"/>
  <c r="F961" i="15"/>
  <c r="F962" i="15"/>
  <c r="F963" i="15"/>
  <c r="F964" i="15"/>
  <c r="F965" i="15"/>
  <c r="F966" i="15"/>
  <c r="F967" i="15"/>
  <c r="F968" i="15"/>
  <c r="F969" i="15"/>
  <c r="F970" i="15"/>
  <c r="F971" i="15"/>
  <c r="F972" i="15"/>
  <c r="F973" i="15"/>
  <c r="F974" i="15"/>
  <c r="F975" i="15"/>
  <c r="F976" i="15"/>
  <c r="F977" i="15"/>
  <c r="F978" i="15"/>
  <c r="F979" i="15"/>
  <c r="F980" i="15"/>
  <c r="F981" i="15"/>
  <c r="F982" i="15"/>
  <c r="F983" i="15"/>
  <c r="F984" i="15"/>
  <c r="F985" i="15"/>
  <c r="F986" i="15"/>
  <c r="F987" i="15"/>
  <c r="F988" i="15"/>
  <c r="F989" i="15"/>
  <c r="F990" i="15"/>
  <c r="F991" i="15"/>
  <c r="F992" i="15"/>
  <c r="F993" i="15"/>
  <c r="F994" i="15"/>
  <c r="F995" i="15"/>
  <c r="F996" i="15"/>
  <c r="F997" i="15"/>
  <c r="F998" i="15"/>
  <c r="F999" i="15"/>
  <c r="F1000" i="15"/>
  <c r="F1001" i="15"/>
  <c r="F1002" i="15"/>
  <c r="F1003" i="15"/>
  <c r="F1004" i="15"/>
  <c r="F1005" i="15"/>
  <c r="F6" i="15"/>
  <c r="G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C478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2" i="15"/>
  <c r="C493" i="15"/>
  <c r="C494" i="15"/>
  <c r="C495" i="15"/>
  <c r="C496" i="15"/>
  <c r="C497" i="15"/>
  <c r="C498" i="15"/>
  <c r="C499" i="15"/>
  <c r="C500" i="15"/>
  <c r="C501" i="15"/>
  <c r="C502" i="15"/>
  <c r="C503" i="15"/>
  <c r="C504" i="15"/>
  <c r="C505" i="15"/>
  <c r="C506" i="15"/>
  <c r="C507" i="15"/>
  <c r="C508" i="15"/>
  <c r="C509" i="15"/>
  <c r="C510" i="15"/>
  <c r="C511" i="15"/>
  <c r="C512" i="15"/>
  <c r="C513" i="15"/>
  <c r="C514" i="15"/>
  <c r="C515" i="15"/>
  <c r="C516" i="15"/>
  <c r="C517" i="15"/>
  <c r="C518" i="15"/>
  <c r="C519" i="15"/>
  <c r="C520" i="15"/>
  <c r="C521" i="15"/>
  <c r="C522" i="15"/>
  <c r="C523" i="15"/>
  <c r="C524" i="15"/>
  <c r="C525" i="15"/>
  <c r="C526" i="15"/>
  <c r="C527" i="15"/>
  <c r="C528" i="15"/>
  <c r="C529" i="15"/>
  <c r="C530" i="15"/>
  <c r="C531" i="15"/>
  <c r="C532" i="15"/>
  <c r="C533" i="15"/>
  <c r="C534" i="15"/>
  <c r="C535" i="15"/>
  <c r="C536" i="15"/>
  <c r="C537" i="15"/>
  <c r="C538" i="15"/>
  <c r="C539" i="15"/>
  <c r="C540" i="15"/>
  <c r="C541" i="15"/>
  <c r="C542" i="15"/>
  <c r="C543" i="15"/>
  <c r="C544" i="15"/>
  <c r="C545" i="15"/>
  <c r="C546" i="15"/>
  <c r="C547" i="15"/>
  <c r="C548" i="15"/>
  <c r="C549" i="15"/>
  <c r="C550" i="15"/>
  <c r="C551" i="15"/>
  <c r="C552" i="15"/>
  <c r="C553" i="15"/>
  <c r="C554" i="15"/>
  <c r="C555" i="15"/>
  <c r="C556" i="15"/>
  <c r="C557" i="15"/>
  <c r="C558" i="15"/>
  <c r="C559" i="15"/>
  <c r="C560" i="15"/>
  <c r="C561" i="15"/>
  <c r="C562" i="15"/>
  <c r="C563" i="15"/>
  <c r="C564" i="15"/>
  <c r="C565" i="15"/>
  <c r="C566" i="15"/>
  <c r="C567" i="15"/>
  <c r="C568" i="15"/>
  <c r="C569" i="15"/>
  <c r="C570" i="15"/>
  <c r="C571" i="15"/>
  <c r="C572" i="15"/>
  <c r="C573" i="15"/>
  <c r="C574" i="15"/>
  <c r="C575" i="15"/>
  <c r="C576" i="15"/>
  <c r="C577" i="15"/>
  <c r="C578" i="15"/>
  <c r="C579" i="15"/>
  <c r="C580" i="15"/>
  <c r="C581" i="15"/>
  <c r="C582" i="15"/>
  <c r="C583" i="15"/>
  <c r="C584" i="15"/>
  <c r="C585" i="15"/>
  <c r="C586" i="15"/>
  <c r="C587" i="15"/>
  <c r="C588" i="15"/>
  <c r="C589" i="15"/>
  <c r="C590" i="15"/>
  <c r="C591" i="15"/>
  <c r="C592" i="15"/>
  <c r="C593" i="15"/>
  <c r="C594" i="15"/>
  <c r="C595" i="15"/>
  <c r="C596" i="15"/>
  <c r="C597" i="15"/>
  <c r="C598" i="15"/>
  <c r="C599" i="15"/>
  <c r="C600" i="15"/>
  <c r="C601" i="15"/>
  <c r="C602" i="15"/>
  <c r="C603" i="15"/>
  <c r="C604" i="15"/>
  <c r="C605" i="15"/>
  <c r="C606" i="15"/>
  <c r="C607" i="15"/>
  <c r="C608" i="15"/>
  <c r="C609" i="15"/>
  <c r="C610" i="15"/>
  <c r="C611" i="15"/>
  <c r="C612" i="15"/>
  <c r="C613" i="15"/>
  <c r="C614" i="15"/>
  <c r="C615" i="15"/>
  <c r="C616" i="15"/>
  <c r="C617" i="15"/>
  <c r="C618" i="15"/>
  <c r="C619" i="15"/>
  <c r="C620" i="15"/>
  <c r="C621" i="15"/>
  <c r="C622" i="15"/>
  <c r="C623" i="15"/>
  <c r="C624" i="15"/>
  <c r="C625" i="15"/>
  <c r="C626" i="15"/>
  <c r="C627" i="15"/>
  <c r="C628" i="15"/>
  <c r="C629" i="15"/>
  <c r="C630" i="15"/>
  <c r="C631" i="15"/>
  <c r="C632" i="15"/>
  <c r="C633" i="15"/>
  <c r="C634" i="15"/>
  <c r="C635" i="15"/>
  <c r="C636" i="15"/>
  <c r="C637" i="15"/>
  <c r="C638" i="15"/>
  <c r="C639" i="15"/>
  <c r="C640" i="15"/>
  <c r="C641" i="15"/>
  <c r="C642" i="15"/>
  <c r="C643" i="15"/>
  <c r="C644" i="15"/>
  <c r="C645" i="15"/>
  <c r="C646" i="15"/>
  <c r="C647" i="15"/>
  <c r="C648" i="15"/>
  <c r="C649" i="15"/>
  <c r="C650" i="15"/>
  <c r="C651" i="15"/>
  <c r="C652" i="15"/>
  <c r="C653" i="15"/>
  <c r="C654" i="15"/>
  <c r="C655" i="15"/>
  <c r="C656" i="15"/>
  <c r="C657" i="15"/>
  <c r="C658" i="15"/>
  <c r="C659" i="15"/>
  <c r="C660" i="15"/>
  <c r="C661" i="15"/>
  <c r="C662" i="15"/>
  <c r="C663" i="15"/>
  <c r="C664" i="15"/>
  <c r="C665" i="15"/>
  <c r="C666" i="15"/>
  <c r="C667" i="15"/>
  <c r="C668" i="15"/>
  <c r="C669" i="15"/>
  <c r="C670" i="15"/>
  <c r="C671" i="15"/>
  <c r="C672" i="15"/>
  <c r="C673" i="15"/>
  <c r="C674" i="15"/>
  <c r="C675" i="15"/>
  <c r="C676" i="15"/>
  <c r="C677" i="15"/>
  <c r="C678" i="15"/>
  <c r="C679" i="15"/>
  <c r="C680" i="15"/>
  <c r="C681" i="15"/>
  <c r="C682" i="15"/>
  <c r="C683" i="15"/>
  <c r="C684" i="15"/>
  <c r="C685" i="15"/>
  <c r="C686" i="15"/>
  <c r="C687" i="15"/>
  <c r="C688" i="15"/>
  <c r="C689" i="15"/>
  <c r="C690" i="15"/>
  <c r="C691" i="15"/>
  <c r="C692" i="15"/>
  <c r="C693" i="15"/>
  <c r="C694" i="15"/>
  <c r="C695" i="15"/>
  <c r="C696" i="15"/>
  <c r="C697" i="15"/>
  <c r="C698" i="15"/>
  <c r="C699" i="15"/>
  <c r="C700" i="15"/>
  <c r="C701" i="15"/>
  <c r="C702" i="15"/>
  <c r="C703" i="15"/>
  <c r="C704" i="15"/>
  <c r="C705" i="15"/>
  <c r="C706" i="15"/>
  <c r="C707" i="15"/>
  <c r="C708" i="15"/>
  <c r="C709" i="15"/>
  <c r="C710" i="15"/>
  <c r="C711" i="15"/>
  <c r="C712" i="15"/>
  <c r="C713" i="15"/>
  <c r="C714" i="15"/>
  <c r="C715" i="15"/>
  <c r="C716" i="15"/>
  <c r="C717" i="15"/>
  <c r="C718" i="15"/>
  <c r="C719" i="15"/>
  <c r="C720" i="15"/>
  <c r="C721" i="15"/>
  <c r="C722" i="15"/>
  <c r="C723" i="15"/>
  <c r="C724" i="15"/>
  <c r="C725" i="15"/>
  <c r="C726" i="15"/>
  <c r="C727" i="15"/>
  <c r="C728" i="15"/>
  <c r="C729" i="15"/>
  <c r="C730" i="15"/>
  <c r="C731" i="15"/>
  <c r="C732" i="15"/>
  <c r="C733" i="15"/>
  <c r="C734" i="15"/>
  <c r="C735" i="15"/>
  <c r="C736" i="15"/>
  <c r="C737" i="15"/>
  <c r="C738" i="15"/>
  <c r="C739" i="15"/>
  <c r="C740" i="15"/>
  <c r="C741" i="15"/>
  <c r="C742" i="15"/>
  <c r="C743" i="15"/>
  <c r="C744" i="15"/>
  <c r="C745" i="15"/>
  <c r="C746" i="15"/>
  <c r="C747" i="15"/>
  <c r="C748" i="15"/>
  <c r="C749" i="15"/>
  <c r="C750" i="15"/>
  <c r="C751" i="15"/>
  <c r="C752" i="15"/>
  <c r="C753" i="15"/>
  <c r="C754" i="15"/>
  <c r="C755" i="15"/>
  <c r="C756" i="15"/>
  <c r="C757" i="15"/>
  <c r="C758" i="15"/>
  <c r="C759" i="15"/>
  <c r="C760" i="15"/>
  <c r="C761" i="15"/>
  <c r="C762" i="15"/>
  <c r="C763" i="15"/>
  <c r="C764" i="15"/>
  <c r="C765" i="15"/>
  <c r="C766" i="15"/>
  <c r="C767" i="15"/>
  <c r="C768" i="15"/>
  <c r="C769" i="15"/>
  <c r="C770" i="15"/>
  <c r="C771" i="15"/>
  <c r="C772" i="15"/>
  <c r="C773" i="15"/>
  <c r="C774" i="15"/>
  <c r="C775" i="15"/>
  <c r="C776" i="15"/>
  <c r="C777" i="15"/>
  <c r="C778" i="15"/>
  <c r="C779" i="15"/>
  <c r="C780" i="15"/>
  <c r="C781" i="15"/>
  <c r="C782" i="15"/>
  <c r="C783" i="15"/>
  <c r="C784" i="15"/>
  <c r="C785" i="15"/>
  <c r="C786" i="15"/>
  <c r="C787" i="15"/>
  <c r="C788" i="15"/>
  <c r="C789" i="15"/>
  <c r="C790" i="15"/>
  <c r="C791" i="15"/>
  <c r="C792" i="15"/>
  <c r="C793" i="15"/>
  <c r="C794" i="15"/>
  <c r="C795" i="15"/>
  <c r="C796" i="15"/>
  <c r="C797" i="15"/>
  <c r="C798" i="15"/>
  <c r="C799" i="15"/>
  <c r="C800" i="15"/>
  <c r="C801" i="15"/>
  <c r="C802" i="15"/>
  <c r="C803" i="15"/>
  <c r="C804" i="15"/>
  <c r="C805" i="15"/>
  <c r="C806" i="15"/>
  <c r="C807" i="15"/>
  <c r="C808" i="15"/>
  <c r="C809" i="15"/>
  <c r="C810" i="15"/>
  <c r="C811" i="15"/>
  <c r="C812" i="15"/>
  <c r="C813" i="15"/>
  <c r="C814" i="15"/>
  <c r="C815" i="15"/>
  <c r="C816" i="15"/>
  <c r="C817" i="15"/>
  <c r="C818" i="15"/>
  <c r="C819" i="15"/>
  <c r="C820" i="15"/>
  <c r="C821" i="15"/>
  <c r="C822" i="15"/>
  <c r="C823" i="15"/>
  <c r="C824" i="15"/>
  <c r="C825" i="15"/>
  <c r="C826" i="15"/>
  <c r="C827" i="15"/>
  <c r="C828" i="15"/>
  <c r="C829" i="15"/>
  <c r="C830" i="15"/>
  <c r="C831" i="15"/>
  <c r="C832" i="15"/>
  <c r="C833" i="15"/>
  <c r="C834" i="15"/>
  <c r="C835" i="15"/>
  <c r="C836" i="15"/>
  <c r="C837" i="15"/>
  <c r="C838" i="15"/>
  <c r="C839" i="15"/>
  <c r="C840" i="15"/>
  <c r="C841" i="15"/>
  <c r="C842" i="15"/>
  <c r="C843" i="15"/>
  <c r="C844" i="15"/>
  <c r="C845" i="15"/>
  <c r="C846" i="15"/>
  <c r="C847" i="15"/>
  <c r="C848" i="15"/>
  <c r="C849" i="15"/>
  <c r="C850" i="15"/>
  <c r="C851" i="15"/>
  <c r="C852" i="15"/>
  <c r="C853" i="15"/>
  <c r="C854" i="15"/>
  <c r="C855" i="15"/>
  <c r="C856" i="15"/>
  <c r="C857" i="15"/>
  <c r="C858" i="15"/>
  <c r="C859" i="15"/>
  <c r="C860" i="15"/>
  <c r="C861" i="15"/>
  <c r="C862" i="15"/>
  <c r="C863" i="15"/>
  <c r="C864" i="15"/>
  <c r="C865" i="15"/>
  <c r="C866" i="15"/>
  <c r="C867" i="15"/>
  <c r="C868" i="15"/>
  <c r="C869" i="15"/>
  <c r="C870" i="15"/>
  <c r="C871" i="15"/>
  <c r="C872" i="15"/>
  <c r="C873" i="15"/>
  <c r="C874" i="15"/>
  <c r="C875" i="15"/>
  <c r="C876" i="15"/>
  <c r="C877" i="15"/>
  <c r="C878" i="15"/>
  <c r="C879" i="15"/>
  <c r="C880" i="15"/>
  <c r="C881" i="15"/>
  <c r="C882" i="15"/>
  <c r="C883" i="15"/>
  <c r="C884" i="15"/>
  <c r="C885" i="15"/>
  <c r="C886" i="15"/>
  <c r="C887" i="15"/>
  <c r="C888" i="15"/>
  <c r="C889" i="15"/>
  <c r="C890" i="15"/>
  <c r="C891" i="15"/>
  <c r="C892" i="15"/>
  <c r="C893" i="15"/>
  <c r="C894" i="15"/>
  <c r="C895" i="15"/>
  <c r="C896" i="15"/>
  <c r="C897" i="15"/>
  <c r="C898" i="15"/>
  <c r="C899" i="15"/>
  <c r="C900" i="15"/>
  <c r="C901" i="15"/>
  <c r="C902" i="15"/>
  <c r="C903" i="15"/>
  <c r="C904" i="15"/>
  <c r="C905" i="15"/>
  <c r="C906" i="15"/>
  <c r="C907" i="15"/>
  <c r="C908" i="15"/>
  <c r="C909" i="15"/>
  <c r="C910" i="15"/>
  <c r="C911" i="15"/>
  <c r="C912" i="15"/>
  <c r="C913" i="15"/>
  <c r="C914" i="15"/>
  <c r="C915" i="15"/>
  <c r="C916" i="15"/>
  <c r="C917" i="15"/>
  <c r="C918" i="15"/>
  <c r="C919" i="15"/>
  <c r="C920" i="15"/>
  <c r="C921" i="15"/>
  <c r="C922" i="15"/>
  <c r="C923" i="15"/>
  <c r="C924" i="15"/>
  <c r="C925" i="15"/>
  <c r="C926" i="15"/>
  <c r="C927" i="15"/>
  <c r="C928" i="15"/>
  <c r="C929" i="15"/>
  <c r="C930" i="15"/>
  <c r="C931" i="15"/>
  <c r="C932" i="15"/>
  <c r="C933" i="15"/>
  <c r="C934" i="15"/>
  <c r="C935" i="15"/>
  <c r="C936" i="15"/>
  <c r="C937" i="15"/>
  <c r="C938" i="15"/>
  <c r="C939" i="15"/>
  <c r="C940" i="15"/>
  <c r="C941" i="15"/>
  <c r="C942" i="15"/>
  <c r="C943" i="15"/>
  <c r="C944" i="15"/>
  <c r="C945" i="15"/>
  <c r="C946" i="15"/>
  <c r="C947" i="15"/>
  <c r="C948" i="15"/>
  <c r="C949" i="15"/>
  <c r="C950" i="15"/>
  <c r="C951" i="15"/>
  <c r="C952" i="15"/>
  <c r="C953" i="15"/>
  <c r="C954" i="15"/>
  <c r="C955" i="15"/>
  <c r="C956" i="15"/>
  <c r="C957" i="15"/>
  <c r="C958" i="15"/>
  <c r="C959" i="15"/>
  <c r="C960" i="15"/>
  <c r="C961" i="15"/>
  <c r="C962" i="15"/>
  <c r="C963" i="15"/>
  <c r="C964" i="15"/>
  <c r="C965" i="15"/>
  <c r="C966" i="15"/>
  <c r="C967" i="15"/>
  <c r="C968" i="15"/>
  <c r="C969" i="15"/>
  <c r="C970" i="15"/>
  <c r="C971" i="15"/>
  <c r="C972" i="15"/>
  <c r="C973" i="15"/>
  <c r="C974" i="15"/>
  <c r="C975" i="15"/>
  <c r="C976" i="15"/>
  <c r="C977" i="15"/>
  <c r="C978" i="15"/>
  <c r="C979" i="15"/>
  <c r="C980" i="15"/>
  <c r="C981" i="15"/>
  <c r="C982" i="15"/>
  <c r="C983" i="15"/>
  <c r="C984" i="15"/>
  <c r="C985" i="15"/>
  <c r="C986" i="15"/>
  <c r="C987" i="15"/>
  <c r="C988" i="15"/>
  <c r="C989" i="15"/>
  <c r="C990" i="15"/>
  <c r="C991" i="15"/>
  <c r="C992" i="15"/>
  <c r="C993" i="15"/>
  <c r="C994" i="15"/>
  <c r="C995" i="15"/>
  <c r="C996" i="15"/>
  <c r="C997" i="15"/>
  <c r="C998" i="15"/>
  <c r="C999" i="15"/>
  <c r="C1000" i="15"/>
  <c r="C1001" i="15"/>
  <c r="C1002" i="15"/>
  <c r="C1003" i="15"/>
  <c r="C1004" i="15"/>
  <c r="C1005" i="15"/>
  <c r="C6" i="15"/>
  <c r="J45" i="18" l="1"/>
  <c r="A31" i="10"/>
  <c r="G30" i="10"/>
  <c r="H17" i="16"/>
  <c r="H13" i="16"/>
  <c r="H16" i="16"/>
  <c r="H14" i="16"/>
  <c r="H18" i="16"/>
  <c r="H19" i="16"/>
  <c r="H55" i="15"/>
  <c r="H103" i="15"/>
  <c r="H151" i="15"/>
  <c r="H199" i="15"/>
  <c r="H247" i="15"/>
  <c r="H295" i="15"/>
  <c r="H336" i="15"/>
  <c r="H360" i="15"/>
  <c r="H372" i="15"/>
  <c r="H379" i="15"/>
  <c r="H427" i="15"/>
  <c r="H444" i="15"/>
  <c r="H468" i="15"/>
  <c r="H505" i="15"/>
  <c r="H528" i="15"/>
  <c r="H552" i="15"/>
  <c r="H565" i="15"/>
  <c r="H582" i="15"/>
  <c r="H606" i="15"/>
  <c r="H619" i="15"/>
  <c r="H636" i="15"/>
  <c r="H660" i="15"/>
  <c r="H673" i="15"/>
  <c r="H690" i="15"/>
  <c r="H714" i="15"/>
  <c r="H727" i="15"/>
  <c r="H744" i="15"/>
  <c r="H768" i="15"/>
  <c r="H791" i="15"/>
  <c r="H798" i="15"/>
  <c r="H813" i="15"/>
  <c r="H822" i="15"/>
  <c r="H837" i="15"/>
  <c r="H852" i="15"/>
  <c r="H859" i="15"/>
  <c r="H867" i="15"/>
  <c r="H877" i="15"/>
  <c r="H899" i="15"/>
  <c r="H906" i="15"/>
  <c r="H921" i="15"/>
  <c r="H930" i="15"/>
  <c r="H937" i="15"/>
  <c r="H945" i="15"/>
  <c r="H960" i="15"/>
  <c r="H975" i="15"/>
  <c r="H8" i="15"/>
  <c r="H9" i="15"/>
  <c r="H10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200" i="15"/>
  <c r="H201" i="15"/>
  <c r="H202" i="15"/>
  <c r="H203" i="15"/>
  <c r="H204" i="15"/>
  <c r="H205" i="15"/>
  <c r="H206" i="15"/>
  <c r="H207" i="15"/>
  <c r="H208" i="15"/>
  <c r="H209" i="15"/>
  <c r="H210" i="15"/>
  <c r="H211" i="15"/>
  <c r="H212" i="15"/>
  <c r="H213" i="15"/>
  <c r="H214" i="15"/>
  <c r="H215" i="15"/>
  <c r="H216" i="15"/>
  <c r="H217" i="15"/>
  <c r="H218" i="15"/>
  <c r="H219" i="15"/>
  <c r="H220" i="15"/>
  <c r="H221" i="15"/>
  <c r="H222" i="15"/>
  <c r="H223" i="15"/>
  <c r="H224" i="15"/>
  <c r="H225" i="15"/>
  <c r="H226" i="15"/>
  <c r="H227" i="15"/>
  <c r="H228" i="15"/>
  <c r="H229" i="15"/>
  <c r="H230" i="15"/>
  <c r="H231" i="15"/>
  <c r="H232" i="15"/>
  <c r="H233" i="15"/>
  <c r="H234" i="15"/>
  <c r="H235" i="15"/>
  <c r="H236" i="15"/>
  <c r="H237" i="15"/>
  <c r="H238" i="15"/>
  <c r="H239" i="15"/>
  <c r="H240" i="15"/>
  <c r="H241" i="15"/>
  <c r="H242" i="15"/>
  <c r="H243" i="15"/>
  <c r="H244" i="15"/>
  <c r="H245" i="15"/>
  <c r="H246" i="15"/>
  <c r="H248" i="15"/>
  <c r="H249" i="15"/>
  <c r="H250" i="15"/>
  <c r="H251" i="15"/>
  <c r="H252" i="15"/>
  <c r="H253" i="15"/>
  <c r="H254" i="15"/>
  <c r="H255" i="15"/>
  <c r="H256" i="15"/>
  <c r="H257" i="15"/>
  <c r="H258" i="15"/>
  <c r="H259" i="15"/>
  <c r="H260" i="15"/>
  <c r="H261" i="15"/>
  <c r="H262" i="15"/>
  <c r="H263" i="15"/>
  <c r="H264" i="15"/>
  <c r="H265" i="15"/>
  <c r="H266" i="15"/>
  <c r="H267" i="15"/>
  <c r="H268" i="15"/>
  <c r="H269" i="15"/>
  <c r="H270" i="15"/>
  <c r="H271" i="15"/>
  <c r="H272" i="15"/>
  <c r="H273" i="15"/>
  <c r="H274" i="15"/>
  <c r="H275" i="15"/>
  <c r="H276" i="15"/>
  <c r="H277" i="15"/>
  <c r="H278" i="15"/>
  <c r="H279" i="15"/>
  <c r="H280" i="15"/>
  <c r="H281" i="15"/>
  <c r="H282" i="15"/>
  <c r="H283" i="15"/>
  <c r="H284" i="15"/>
  <c r="H285" i="15"/>
  <c r="H286" i="15"/>
  <c r="H287" i="15"/>
  <c r="H288" i="15"/>
  <c r="H289" i="15"/>
  <c r="H290" i="15"/>
  <c r="H291" i="15"/>
  <c r="H292" i="15"/>
  <c r="H293" i="15"/>
  <c r="H294" i="15"/>
  <c r="H296" i="15"/>
  <c r="H297" i="15"/>
  <c r="H298" i="15"/>
  <c r="H299" i="15"/>
  <c r="H300" i="15"/>
  <c r="H301" i="15"/>
  <c r="H302" i="15"/>
  <c r="H303" i="15"/>
  <c r="H304" i="15"/>
  <c r="H305" i="15"/>
  <c r="H306" i="15"/>
  <c r="H307" i="15"/>
  <c r="H308" i="15"/>
  <c r="H309" i="15"/>
  <c r="H310" i="15"/>
  <c r="H311" i="15"/>
  <c r="H312" i="15"/>
  <c r="H313" i="15"/>
  <c r="H314" i="15"/>
  <c r="H315" i="15"/>
  <c r="H316" i="15"/>
  <c r="H317" i="15"/>
  <c r="H318" i="15"/>
  <c r="H319" i="15"/>
  <c r="H320" i="15"/>
  <c r="H321" i="15"/>
  <c r="H322" i="15"/>
  <c r="H323" i="15"/>
  <c r="H324" i="15"/>
  <c r="H325" i="15"/>
  <c r="H326" i="15"/>
  <c r="H327" i="15"/>
  <c r="H328" i="15"/>
  <c r="H329" i="15"/>
  <c r="H330" i="15"/>
  <c r="H331" i="15"/>
  <c r="H332" i="15"/>
  <c r="H333" i="15"/>
  <c r="H334" i="15"/>
  <c r="H335" i="15"/>
  <c r="H337" i="15"/>
  <c r="H338" i="15"/>
  <c r="H339" i="15"/>
  <c r="H340" i="15"/>
  <c r="H341" i="15"/>
  <c r="H342" i="15"/>
  <c r="H343" i="15"/>
  <c r="H344" i="15"/>
  <c r="H345" i="15"/>
  <c r="H346" i="15"/>
  <c r="H347" i="15"/>
  <c r="H348" i="15"/>
  <c r="H349" i="15"/>
  <c r="H350" i="15"/>
  <c r="H351" i="15"/>
  <c r="H352" i="15"/>
  <c r="H353" i="15"/>
  <c r="H354" i="15"/>
  <c r="H355" i="15"/>
  <c r="H356" i="15"/>
  <c r="H357" i="15"/>
  <c r="H358" i="15"/>
  <c r="H359" i="15"/>
  <c r="H361" i="15"/>
  <c r="H362" i="15"/>
  <c r="H363" i="15"/>
  <c r="H364" i="15"/>
  <c r="H365" i="15"/>
  <c r="H366" i="15"/>
  <c r="H367" i="15"/>
  <c r="H368" i="15"/>
  <c r="H369" i="15"/>
  <c r="H370" i="15"/>
  <c r="H371" i="15"/>
  <c r="H373" i="15"/>
  <c r="H374" i="15"/>
  <c r="H375" i="15"/>
  <c r="H376" i="15"/>
  <c r="H377" i="15"/>
  <c r="H378" i="15"/>
  <c r="H380" i="15"/>
  <c r="H381" i="15"/>
  <c r="H382" i="15"/>
  <c r="H383" i="15"/>
  <c r="H384" i="15"/>
  <c r="H385" i="15"/>
  <c r="H386" i="15"/>
  <c r="H387" i="15"/>
  <c r="H388" i="15"/>
  <c r="H389" i="15"/>
  <c r="H390" i="15"/>
  <c r="H391" i="15"/>
  <c r="H392" i="15"/>
  <c r="H393" i="15"/>
  <c r="H394" i="15"/>
  <c r="H395" i="15"/>
  <c r="H396" i="15"/>
  <c r="H397" i="15"/>
  <c r="H398" i="15"/>
  <c r="H399" i="15"/>
  <c r="H400" i="15"/>
  <c r="H401" i="15"/>
  <c r="H402" i="15"/>
  <c r="H403" i="15"/>
  <c r="H404" i="15"/>
  <c r="H405" i="15"/>
  <c r="H406" i="15"/>
  <c r="H407" i="15"/>
  <c r="H408" i="15"/>
  <c r="H409" i="15"/>
  <c r="H410" i="15"/>
  <c r="H411" i="15"/>
  <c r="H412" i="15"/>
  <c r="H413" i="15"/>
  <c r="H414" i="15"/>
  <c r="H415" i="15"/>
  <c r="H416" i="15"/>
  <c r="H417" i="15"/>
  <c r="H418" i="15"/>
  <c r="H419" i="15"/>
  <c r="H420" i="15"/>
  <c r="H421" i="15"/>
  <c r="H422" i="15"/>
  <c r="H423" i="15"/>
  <c r="H424" i="15"/>
  <c r="H425" i="15"/>
  <c r="H426" i="15"/>
  <c r="H428" i="15"/>
  <c r="H429" i="15"/>
  <c r="H430" i="15"/>
  <c r="H431" i="15"/>
  <c r="H432" i="15"/>
  <c r="H433" i="15"/>
  <c r="H434" i="15"/>
  <c r="H435" i="15"/>
  <c r="H436" i="15"/>
  <c r="H437" i="15"/>
  <c r="H438" i="15"/>
  <c r="H439" i="15"/>
  <c r="H440" i="15"/>
  <c r="H441" i="15"/>
  <c r="H442" i="15"/>
  <c r="H443" i="15"/>
  <c r="H445" i="15"/>
  <c r="H446" i="15"/>
  <c r="H447" i="15"/>
  <c r="H448" i="15"/>
  <c r="H449" i="15"/>
  <c r="H450" i="15"/>
  <c r="H451" i="15"/>
  <c r="H452" i="15"/>
  <c r="H453" i="15"/>
  <c r="H454" i="15"/>
  <c r="H455" i="15"/>
  <c r="H456" i="15"/>
  <c r="H457" i="15"/>
  <c r="H458" i="15"/>
  <c r="H459" i="15"/>
  <c r="H460" i="15"/>
  <c r="H461" i="15"/>
  <c r="H462" i="15"/>
  <c r="H463" i="15"/>
  <c r="H464" i="15"/>
  <c r="H465" i="15"/>
  <c r="H466" i="15"/>
  <c r="H467" i="15"/>
  <c r="H469" i="15"/>
  <c r="H470" i="15"/>
  <c r="H471" i="15"/>
  <c r="H472" i="15"/>
  <c r="H473" i="15"/>
  <c r="H474" i="15"/>
  <c r="H475" i="15"/>
  <c r="H476" i="15"/>
  <c r="H477" i="15"/>
  <c r="H478" i="15"/>
  <c r="H479" i="15"/>
  <c r="H480" i="15"/>
  <c r="H481" i="15"/>
  <c r="H482" i="15"/>
  <c r="H483" i="15"/>
  <c r="H484" i="15"/>
  <c r="H485" i="15"/>
  <c r="H486" i="15"/>
  <c r="H487" i="15"/>
  <c r="H488" i="15"/>
  <c r="H489" i="15"/>
  <c r="H490" i="15"/>
  <c r="H491" i="15"/>
  <c r="H492" i="15"/>
  <c r="H493" i="15"/>
  <c r="H494" i="15"/>
  <c r="H495" i="15"/>
  <c r="H496" i="15"/>
  <c r="H497" i="15"/>
  <c r="H498" i="15"/>
  <c r="H499" i="15"/>
  <c r="H500" i="15"/>
  <c r="H501" i="15"/>
  <c r="H502" i="15"/>
  <c r="H503" i="15"/>
  <c r="H504" i="15"/>
  <c r="H506" i="15"/>
  <c r="H507" i="15"/>
  <c r="H508" i="15"/>
  <c r="H509" i="15"/>
  <c r="H510" i="15"/>
  <c r="H511" i="15"/>
  <c r="H512" i="15"/>
  <c r="H513" i="15"/>
  <c r="H514" i="15"/>
  <c r="H515" i="15"/>
  <c r="H516" i="15"/>
  <c r="H517" i="15"/>
  <c r="H518" i="15"/>
  <c r="H519" i="15"/>
  <c r="H520" i="15"/>
  <c r="H521" i="15"/>
  <c r="H522" i="15"/>
  <c r="H523" i="15"/>
  <c r="H524" i="15"/>
  <c r="H525" i="15"/>
  <c r="H526" i="15"/>
  <c r="H527" i="15"/>
  <c r="H529" i="15"/>
  <c r="H530" i="15"/>
  <c r="H531" i="15"/>
  <c r="H532" i="15"/>
  <c r="H533" i="15"/>
  <c r="H534" i="15"/>
  <c r="H535" i="15"/>
  <c r="H536" i="15"/>
  <c r="H537" i="15"/>
  <c r="H538" i="15"/>
  <c r="H539" i="15"/>
  <c r="H540" i="15"/>
  <c r="H541" i="15"/>
  <c r="H542" i="15"/>
  <c r="H543" i="15"/>
  <c r="H544" i="15"/>
  <c r="H545" i="15"/>
  <c r="H546" i="15"/>
  <c r="H547" i="15"/>
  <c r="H548" i="15"/>
  <c r="H549" i="15"/>
  <c r="H550" i="15"/>
  <c r="H551" i="15"/>
  <c r="H553" i="15"/>
  <c r="H554" i="15"/>
  <c r="H555" i="15"/>
  <c r="H556" i="15"/>
  <c r="H557" i="15"/>
  <c r="H558" i="15"/>
  <c r="H559" i="15"/>
  <c r="H560" i="15"/>
  <c r="H561" i="15"/>
  <c r="H562" i="15"/>
  <c r="H563" i="15"/>
  <c r="H564" i="15"/>
  <c r="H566" i="15"/>
  <c r="H567" i="15"/>
  <c r="H568" i="15"/>
  <c r="H569" i="15"/>
  <c r="H570" i="15"/>
  <c r="H571" i="15"/>
  <c r="H572" i="15"/>
  <c r="H573" i="15"/>
  <c r="H574" i="15"/>
  <c r="H575" i="15"/>
  <c r="H576" i="15"/>
  <c r="H577" i="15"/>
  <c r="H578" i="15"/>
  <c r="H579" i="15"/>
  <c r="H580" i="15"/>
  <c r="H581" i="15"/>
  <c r="H583" i="15"/>
  <c r="H584" i="15"/>
  <c r="H585" i="15"/>
  <c r="H586" i="15"/>
  <c r="H587" i="15"/>
  <c r="H588" i="15"/>
  <c r="H589" i="15"/>
  <c r="H590" i="15"/>
  <c r="H591" i="15"/>
  <c r="H592" i="15"/>
  <c r="H593" i="15"/>
  <c r="H594" i="15"/>
  <c r="H595" i="15"/>
  <c r="H596" i="15"/>
  <c r="H597" i="15"/>
  <c r="H598" i="15"/>
  <c r="H599" i="15"/>
  <c r="H600" i="15"/>
  <c r="H601" i="15"/>
  <c r="H602" i="15"/>
  <c r="H603" i="15"/>
  <c r="H604" i="15"/>
  <c r="H605" i="15"/>
  <c r="H607" i="15"/>
  <c r="H608" i="15"/>
  <c r="H609" i="15"/>
  <c r="H610" i="15"/>
  <c r="H611" i="15"/>
  <c r="H612" i="15"/>
  <c r="H613" i="15"/>
  <c r="H614" i="15"/>
  <c r="H615" i="15"/>
  <c r="H616" i="15"/>
  <c r="H617" i="15"/>
  <c r="H618" i="15"/>
  <c r="H620" i="15"/>
  <c r="H621" i="15"/>
  <c r="H622" i="15"/>
  <c r="H623" i="15"/>
  <c r="H624" i="15"/>
  <c r="H625" i="15"/>
  <c r="H626" i="15"/>
  <c r="H627" i="15"/>
  <c r="H628" i="15"/>
  <c r="H629" i="15"/>
  <c r="H630" i="15"/>
  <c r="H631" i="15"/>
  <c r="H632" i="15"/>
  <c r="H633" i="15"/>
  <c r="H634" i="15"/>
  <c r="H635" i="15"/>
  <c r="H637" i="15"/>
  <c r="H638" i="15"/>
  <c r="H639" i="15"/>
  <c r="H640" i="15"/>
  <c r="H641" i="15"/>
  <c r="H642" i="15"/>
  <c r="H643" i="15"/>
  <c r="H644" i="15"/>
  <c r="H645" i="15"/>
  <c r="H646" i="15"/>
  <c r="H647" i="15"/>
  <c r="H648" i="15"/>
  <c r="H649" i="15"/>
  <c r="H650" i="15"/>
  <c r="H651" i="15"/>
  <c r="H652" i="15"/>
  <c r="H653" i="15"/>
  <c r="H654" i="15"/>
  <c r="H655" i="15"/>
  <c r="H656" i="15"/>
  <c r="H657" i="15"/>
  <c r="H658" i="15"/>
  <c r="H659" i="15"/>
  <c r="H661" i="15"/>
  <c r="H662" i="15"/>
  <c r="H663" i="15"/>
  <c r="H664" i="15"/>
  <c r="H665" i="15"/>
  <c r="H666" i="15"/>
  <c r="H667" i="15"/>
  <c r="H668" i="15"/>
  <c r="H669" i="15"/>
  <c r="H670" i="15"/>
  <c r="H671" i="15"/>
  <c r="H672" i="15"/>
  <c r="H674" i="15"/>
  <c r="H675" i="15"/>
  <c r="H676" i="15"/>
  <c r="H677" i="15"/>
  <c r="H678" i="15"/>
  <c r="H679" i="15"/>
  <c r="H680" i="15"/>
  <c r="H681" i="15"/>
  <c r="H682" i="15"/>
  <c r="H683" i="15"/>
  <c r="H684" i="15"/>
  <c r="H685" i="15"/>
  <c r="H686" i="15"/>
  <c r="H687" i="15"/>
  <c r="H688" i="15"/>
  <c r="H689" i="15"/>
  <c r="H691" i="15"/>
  <c r="H692" i="15"/>
  <c r="H693" i="15"/>
  <c r="H694" i="15"/>
  <c r="H695" i="15"/>
  <c r="H696" i="15"/>
  <c r="H697" i="15"/>
  <c r="H698" i="15"/>
  <c r="H699" i="15"/>
  <c r="H700" i="15"/>
  <c r="H701" i="15"/>
  <c r="H702" i="15"/>
  <c r="H703" i="15"/>
  <c r="H704" i="15"/>
  <c r="H705" i="15"/>
  <c r="H706" i="15"/>
  <c r="H707" i="15"/>
  <c r="H708" i="15"/>
  <c r="H709" i="15"/>
  <c r="H710" i="15"/>
  <c r="H711" i="15"/>
  <c r="H712" i="15"/>
  <c r="H713" i="15"/>
  <c r="H715" i="15"/>
  <c r="H716" i="15"/>
  <c r="H717" i="15"/>
  <c r="H718" i="15"/>
  <c r="H719" i="15"/>
  <c r="H720" i="15"/>
  <c r="H721" i="15"/>
  <c r="H722" i="15"/>
  <c r="H723" i="15"/>
  <c r="H724" i="15"/>
  <c r="H725" i="15"/>
  <c r="H726" i="15"/>
  <c r="H728" i="15"/>
  <c r="H729" i="15"/>
  <c r="H730" i="15"/>
  <c r="H731" i="15"/>
  <c r="H732" i="15"/>
  <c r="H733" i="15"/>
  <c r="H734" i="15"/>
  <c r="H735" i="15"/>
  <c r="H736" i="15"/>
  <c r="H737" i="15"/>
  <c r="H738" i="15"/>
  <c r="H739" i="15"/>
  <c r="H740" i="15"/>
  <c r="H741" i="15"/>
  <c r="H742" i="15"/>
  <c r="H743" i="15"/>
  <c r="H745" i="15"/>
  <c r="H746" i="15"/>
  <c r="H747" i="15"/>
  <c r="H748" i="15"/>
  <c r="H749" i="15"/>
  <c r="H750" i="15"/>
  <c r="H751" i="15"/>
  <c r="H752" i="15"/>
  <c r="H753" i="15"/>
  <c r="H754" i="15"/>
  <c r="H755" i="15"/>
  <c r="H756" i="15"/>
  <c r="H757" i="15"/>
  <c r="H758" i="15"/>
  <c r="H759" i="15"/>
  <c r="H760" i="15"/>
  <c r="H761" i="15"/>
  <c r="H762" i="15"/>
  <c r="H763" i="15"/>
  <c r="H764" i="15"/>
  <c r="H765" i="15"/>
  <c r="H766" i="15"/>
  <c r="H767" i="15"/>
  <c r="H769" i="15"/>
  <c r="H770" i="15"/>
  <c r="H771" i="15"/>
  <c r="H772" i="15"/>
  <c r="H773" i="15"/>
  <c r="H774" i="15"/>
  <c r="H775" i="15"/>
  <c r="H776" i="15"/>
  <c r="H777" i="15"/>
  <c r="H778" i="15"/>
  <c r="H779" i="15"/>
  <c r="H780" i="15"/>
  <c r="H781" i="15"/>
  <c r="H782" i="15"/>
  <c r="H783" i="15"/>
  <c r="H784" i="15"/>
  <c r="H785" i="15"/>
  <c r="H786" i="15"/>
  <c r="H787" i="15"/>
  <c r="H788" i="15"/>
  <c r="H789" i="15"/>
  <c r="H790" i="15"/>
  <c r="H792" i="15"/>
  <c r="H793" i="15"/>
  <c r="H794" i="15"/>
  <c r="H795" i="15"/>
  <c r="H796" i="15"/>
  <c r="H797" i="15"/>
  <c r="H799" i="15"/>
  <c r="H800" i="15"/>
  <c r="H801" i="15"/>
  <c r="H802" i="15"/>
  <c r="H803" i="15"/>
  <c r="H804" i="15"/>
  <c r="H805" i="15"/>
  <c r="H806" i="15"/>
  <c r="H807" i="15"/>
  <c r="H808" i="15"/>
  <c r="H809" i="15"/>
  <c r="H810" i="15"/>
  <c r="H811" i="15"/>
  <c r="H812" i="15"/>
  <c r="H814" i="15"/>
  <c r="H815" i="15"/>
  <c r="H816" i="15"/>
  <c r="H817" i="15"/>
  <c r="H818" i="15"/>
  <c r="H819" i="15"/>
  <c r="H820" i="15"/>
  <c r="H821" i="15"/>
  <c r="H823" i="15"/>
  <c r="H824" i="15"/>
  <c r="H825" i="15"/>
  <c r="H826" i="15"/>
  <c r="H827" i="15"/>
  <c r="H828" i="15"/>
  <c r="H829" i="15"/>
  <c r="H830" i="15"/>
  <c r="H831" i="15"/>
  <c r="H832" i="15"/>
  <c r="H833" i="15"/>
  <c r="H834" i="15"/>
  <c r="H835" i="15"/>
  <c r="H836" i="15"/>
  <c r="H838" i="15"/>
  <c r="H839" i="15"/>
  <c r="H840" i="15"/>
  <c r="H841" i="15"/>
  <c r="H842" i="15"/>
  <c r="H843" i="15"/>
  <c r="H844" i="15"/>
  <c r="H845" i="15"/>
  <c r="H846" i="15"/>
  <c r="H847" i="15"/>
  <c r="H848" i="15"/>
  <c r="H849" i="15"/>
  <c r="H850" i="15"/>
  <c r="H851" i="15"/>
  <c r="H853" i="15"/>
  <c r="H854" i="15"/>
  <c r="H855" i="15"/>
  <c r="H856" i="15"/>
  <c r="H857" i="15"/>
  <c r="H858" i="15"/>
  <c r="H860" i="15"/>
  <c r="H861" i="15"/>
  <c r="H862" i="15"/>
  <c r="H863" i="15"/>
  <c r="H864" i="15"/>
  <c r="H865" i="15"/>
  <c r="H866" i="15"/>
  <c r="H868" i="15"/>
  <c r="H869" i="15"/>
  <c r="H870" i="15"/>
  <c r="H871" i="15"/>
  <c r="H872" i="15"/>
  <c r="H873" i="15"/>
  <c r="H874" i="15"/>
  <c r="H875" i="15"/>
  <c r="H876" i="15"/>
  <c r="H878" i="15"/>
  <c r="H879" i="15"/>
  <c r="H880" i="15"/>
  <c r="H881" i="15"/>
  <c r="H882" i="15"/>
  <c r="H883" i="15"/>
  <c r="H884" i="15"/>
  <c r="H885" i="15"/>
  <c r="H886" i="15"/>
  <c r="H887" i="15"/>
  <c r="H888" i="15"/>
  <c r="H889" i="15"/>
  <c r="H890" i="15"/>
  <c r="H891" i="15"/>
  <c r="H892" i="15"/>
  <c r="H893" i="15"/>
  <c r="H894" i="15"/>
  <c r="H895" i="15"/>
  <c r="H896" i="15"/>
  <c r="H897" i="15"/>
  <c r="H898" i="15"/>
  <c r="H900" i="15"/>
  <c r="H901" i="15"/>
  <c r="H902" i="15"/>
  <c r="H903" i="15"/>
  <c r="H904" i="15"/>
  <c r="H905" i="15"/>
  <c r="H907" i="15"/>
  <c r="H908" i="15"/>
  <c r="H909" i="15"/>
  <c r="H910" i="15"/>
  <c r="H911" i="15"/>
  <c r="H912" i="15"/>
  <c r="H913" i="15"/>
  <c r="H914" i="15"/>
  <c r="H915" i="15"/>
  <c r="H916" i="15"/>
  <c r="H917" i="15"/>
  <c r="H918" i="15"/>
  <c r="H919" i="15"/>
  <c r="H920" i="15"/>
  <c r="H922" i="15"/>
  <c r="H923" i="15"/>
  <c r="H924" i="15"/>
  <c r="H925" i="15"/>
  <c r="H926" i="15"/>
  <c r="H927" i="15"/>
  <c r="H928" i="15"/>
  <c r="H929" i="15"/>
  <c r="H931" i="15"/>
  <c r="H932" i="15"/>
  <c r="H933" i="15"/>
  <c r="H934" i="15"/>
  <c r="H935" i="15"/>
  <c r="H936" i="15"/>
  <c r="H938" i="15"/>
  <c r="H939" i="15"/>
  <c r="H940" i="15"/>
  <c r="H941" i="15"/>
  <c r="H942" i="15"/>
  <c r="H943" i="15"/>
  <c r="H944" i="15"/>
  <c r="H946" i="15"/>
  <c r="H947" i="15"/>
  <c r="H948" i="15"/>
  <c r="H949" i="15"/>
  <c r="H950" i="15"/>
  <c r="H951" i="15"/>
  <c r="H952" i="15"/>
  <c r="H953" i="15"/>
  <c r="H954" i="15"/>
  <c r="H955" i="15"/>
  <c r="H956" i="15"/>
  <c r="H957" i="15"/>
  <c r="H958" i="15"/>
  <c r="H959" i="15"/>
  <c r="H961" i="15"/>
  <c r="H962" i="15"/>
  <c r="H963" i="15"/>
  <c r="H964" i="15"/>
  <c r="H965" i="15"/>
  <c r="H966" i="15"/>
  <c r="H967" i="15"/>
  <c r="H968" i="15"/>
  <c r="H969" i="15"/>
  <c r="H970" i="15"/>
  <c r="H971" i="15"/>
  <c r="H972" i="15"/>
  <c r="H973" i="15"/>
  <c r="H974" i="15"/>
  <c r="H976" i="15"/>
  <c r="H977" i="15"/>
  <c r="H978" i="15"/>
  <c r="H979" i="15"/>
  <c r="H980" i="15"/>
  <c r="H981" i="15"/>
  <c r="H982" i="15"/>
  <c r="H983" i="15"/>
  <c r="H984" i="15"/>
  <c r="H985" i="15"/>
  <c r="H986" i="15"/>
  <c r="H987" i="15"/>
  <c r="H988" i="15"/>
  <c r="H989" i="15"/>
  <c r="H990" i="15"/>
  <c r="H991" i="15"/>
  <c r="H992" i="15"/>
  <c r="H993" i="15"/>
  <c r="H994" i="15"/>
  <c r="H995" i="15"/>
  <c r="H996" i="15"/>
  <c r="H997" i="15"/>
  <c r="H998" i="15"/>
  <c r="H999" i="15"/>
  <c r="H1000" i="15"/>
  <c r="H1001" i="15"/>
  <c r="H1002" i="15"/>
  <c r="H1003" i="15"/>
  <c r="H1004" i="15"/>
  <c r="B4" i="15"/>
  <c r="H7" i="15" s="1"/>
  <c r="B71" i="9"/>
  <c r="B6" i="5"/>
  <c r="D6" i="5" s="1"/>
  <c r="ALM71" i="9"/>
  <c r="ALL71" i="9"/>
  <c r="ALK71" i="9"/>
  <c r="ALJ71" i="9"/>
  <c r="ALI71" i="9"/>
  <c r="ALH71" i="9"/>
  <c r="ALG71" i="9"/>
  <c r="ALF71" i="9"/>
  <c r="ALE71" i="9"/>
  <c r="ALD71" i="9"/>
  <c r="ALC71" i="9"/>
  <c r="ALB71" i="9"/>
  <c r="ALA71" i="9"/>
  <c r="AKZ71" i="9"/>
  <c r="AKY71" i="9"/>
  <c r="AKX71" i="9"/>
  <c r="AKW71" i="9"/>
  <c r="AKV71" i="9"/>
  <c r="AKU71" i="9"/>
  <c r="AKT71" i="9"/>
  <c r="AKS71" i="9"/>
  <c r="AKR71" i="9"/>
  <c r="AKQ71" i="9"/>
  <c r="AKP71" i="9"/>
  <c r="AKO71" i="9"/>
  <c r="AKN71" i="9"/>
  <c r="AKM71" i="9"/>
  <c r="AKL71" i="9"/>
  <c r="AKK71" i="9"/>
  <c r="AKJ71" i="9"/>
  <c r="AKI71" i="9"/>
  <c r="AKH71" i="9"/>
  <c r="AKG71" i="9"/>
  <c r="AKF71" i="9"/>
  <c r="AKE71" i="9"/>
  <c r="AKD71" i="9"/>
  <c r="AKC71" i="9"/>
  <c r="AKB71" i="9"/>
  <c r="AKA71" i="9"/>
  <c r="AJZ71" i="9"/>
  <c r="AJY71" i="9"/>
  <c r="AJX71" i="9"/>
  <c r="AJW71" i="9"/>
  <c r="AJV71" i="9"/>
  <c r="AJU71" i="9"/>
  <c r="AJT71" i="9"/>
  <c r="AJS71" i="9"/>
  <c r="AJR71" i="9"/>
  <c r="AJQ71" i="9"/>
  <c r="AJP71" i="9"/>
  <c r="AJO71" i="9"/>
  <c r="AJN71" i="9"/>
  <c r="AJM71" i="9"/>
  <c r="AJL71" i="9"/>
  <c r="AJK71" i="9"/>
  <c r="AJJ71" i="9"/>
  <c r="AJI71" i="9"/>
  <c r="AJH71" i="9"/>
  <c r="AJG71" i="9"/>
  <c r="AJF71" i="9"/>
  <c r="AJE71" i="9"/>
  <c r="AJD71" i="9"/>
  <c r="AJC71" i="9"/>
  <c r="AJB71" i="9"/>
  <c r="AJA71" i="9"/>
  <c r="AIZ71" i="9"/>
  <c r="AIY71" i="9"/>
  <c r="AIX71" i="9"/>
  <c r="AIW71" i="9"/>
  <c r="AIV71" i="9"/>
  <c r="AIU71" i="9"/>
  <c r="AIT71" i="9"/>
  <c r="AIS71" i="9"/>
  <c r="AIR71" i="9"/>
  <c r="AIQ71" i="9"/>
  <c r="AIP71" i="9"/>
  <c r="AIO71" i="9"/>
  <c r="AIN71" i="9"/>
  <c r="AIM71" i="9"/>
  <c r="AIL71" i="9"/>
  <c r="AIK71" i="9"/>
  <c r="AIJ71" i="9"/>
  <c r="AII71" i="9"/>
  <c r="AIH71" i="9"/>
  <c r="AIG71" i="9"/>
  <c r="AIF71" i="9"/>
  <c r="AIE71" i="9"/>
  <c r="AID71" i="9"/>
  <c r="AIC71" i="9"/>
  <c r="AIB71" i="9"/>
  <c r="AIA71" i="9"/>
  <c r="AHZ71" i="9"/>
  <c r="AHY71" i="9"/>
  <c r="AHX71" i="9"/>
  <c r="AHW71" i="9"/>
  <c r="AHV71" i="9"/>
  <c r="AHU71" i="9"/>
  <c r="AHT71" i="9"/>
  <c r="AHS71" i="9"/>
  <c r="AHR71" i="9"/>
  <c r="AHQ71" i="9"/>
  <c r="AHP71" i="9"/>
  <c r="AHO71" i="9"/>
  <c r="AHN71" i="9"/>
  <c r="AHM71" i="9"/>
  <c r="AHL71" i="9"/>
  <c r="AHK71" i="9"/>
  <c r="AHJ71" i="9"/>
  <c r="AHI71" i="9"/>
  <c r="AHH71" i="9"/>
  <c r="AHG71" i="9"/>
  <c r="AHF71" i="9"/>
  <c r="AHE71" i="9"/>
  <c r="AHD71" i="9"/>
  <c r="AHC71" i="9"/>
  <c r="AHB71" i="9"/>
  <c r="AHA71" i="9"/>
  <c r="AGZ71" i="9"/>
  <c r="AGY71" i="9"/>
  <c r="AGX71" i="9"/>
  <c r="AGW71" i="9"/>
  <c r="AGV71" i="9"/>
  <c r="AGU71" i="9"/>
  <c r="AGT71" i="9"/>
  <c r="AGS71" i="9"/>
  <c r="AGR71" i="9"/>
  <c r="AGQ71" i="9"/>
  <c r="AGP71" i="9"/>
  <c r="AGO71" i="9"/>
  <c r="AGN71" i="9"/>
  <c r="AGM71" i="9"/>
  <c r="AGL71" i="9"/>
  <c r="AGK71" i="9"/>
  <c r="AGJ71" i="9"/>
  <c r="AGI71" i="9"/>
  <c r="AGH71" i="9"/>
  <c r="AGG71" i="9"/>
  <c r="AGF71" i="9"/>
  <c r="AGE71" i="9"/>
  <c r="AGD71" i="9"/>
  <c r="AGC71" i="9"/>
  <c r="AGB71" i="9"/>
  <c r="AGA71" i="9"/>
  <c r="AFZ71" i="9"/>
  <c r="AFY71" i="9"/>
  <c r="AFX71" i="9"/>
  <c r="AFW71" i="9"/>
  <c r="AFV71" i="9"/>
  <c r="AFU71" i="9"/>
  <c r="AFT71" i="9"/>
  <c r="AFS71" i="9"/>
  <c r="AFR71" i="9"/>
  <c r="AFQ71" i="9"/>
  <c r="AFP71" i="9"/>
  <c r="AFO71" i="9"/>
  <c r="AFN71" i="9"/>
  <c r="AFM71" i="9"/>
  <c r="AFL71" i="9"/>
  <c r="AFK71" i="9"/>
  <c r="AFJ71" i="9"/>
  <c r="AFI71" i="9"/>
  <c r="AFH71" i="9"/>
  <c r="AFG71" i="9"/>
  <c r="AFF71" i="9"/>
  <c r="AFE71" i="9"/>
  <c r="AFD71" i="9"/>
  <c r="AFC71" i="9"/>
  <c r="AFB71" i="9"/>
  <c r="AFA71" i="9"/>
  <c r="AEZ71" i="9"/>
  <c r="AEY71" i="9"/>
  <c r="AEX71" i="9"/>
  <c r="AEW71" i="9"/>
  <c r="AEV71" i="9"/>
  <c r="AEU71" i="9"/>
  <c r="AET71" i="9"/>
  <c r="AES71" i="9"/>
  <c r="AER71" i="9"/>
  <c r="AEQ71" i="9"/>
  <c r="AEP71" i="9"/>
  <c r="AEO71" i="9"/>
  <c r="AEN71" i="9"/>
  <c r="AEM71" i="9"/>
  <c r="AEL71" i="9"/>
  <c r="AEK71" i="9"/>
  <c r="AEJ71" i="9"/>
  <c r="AEI71" i="9"/>
  <c r="AEH71" i="9"/>
  <c r="AEG71" i="9"/>
  <c r="AEF71" i="9"/>
  <c r="AEE71" i="9"/>
  <c r="AED71" i="9"/>
  <c r="AEC71" i="9"/>
  <c r="AEB71" i="9"/>
  <c r="AEA71" i="9"/>
  <c r="ADZ71" i="9"/>
  <c r="ADY71" i="9"/>
  <c r="ADX71" i="9"/>
  <c r="ADW71" i="9"/>
  <c r="ADV71" i="9"/>
  <c r="ADU71" i="9"/>
  <c r="ADT71" i="9"/>
  <c r="ADS71" i="9"/>
  <c r="ADR71" i="9"/>
  <c r="ADQ71" i="9"/>
  <c r="ADP71" i="9"/>
  <c r="ADO71" i="9"/>
  <c r="ADN71" i="9"/>
  <c r="ADM71" i="9"/>
  <c r="ADL71" i="9"/>
  <c r="ADK71" i="9"/>
  <c r="ADJ71" i="9"/>
  <c r="ADI71" i="9"/>
  <c r="ADH71" i="9"/>
  <c r="ADG71" i="9"/>
  <c r="ADF71" i="9"/>
  <c r="ADE71" i="9"/>
  <c r="ADD71" i="9"/>
  <c r="ADC71" i="9"/>
  <c r="ADB71" i="9"/>
  <c r="ADA71" i="9"/>
  <c r="ACZ71" i="9"/>
  <c r="ACY71" i="9"/>
  <c r="ACX71" i="9"/>
  <c r="ACW71" i="9"/>
  <c r="ACV71" i="9"/>
  <c r="ACU71" i="9"/>
  <c r="ACT71" i="9"/>
  <c r="ACS71" i="9"/>
  <c r="ACR71" i="9"/>
  <c r="ACQ71" i="9"/>
  <c r="ACP71" i="9"/>
  <c r="ACO71" i="9"/>
  <c r="ACN71" i="9"/>
  <c r="ACM71" i="9"/>
  <c r="ACL71" i="9"/>
  <c r="ACK71" i="9"/>
  <c r="ACJ71" i="9"/>
  <c r="ACI71" i="9"/>
  <c r="ACH71" i="9"/>
  <c r="ACG71" i="9"/>
  <c r="ACF71" i="9"/>
  <c r="ACE71" i="9"/>
  <c r="ACD71" i="9"/>
  <c r="ACC71" i="9"/>
  <c r="ACB71" i="9"/>
  <c r="ACA71" i="9"/>
  <c r="ABZ71" i="9"/>
  <c r="ABY71" i="9"/>
  <c r="ABX71" i="9"/>
  <c r="ABW71" i="9"/>
  <c r="ABV71" i="9"/>
  <c r="ABU71" i="9"/>
  <c r="ABT71" i="9"/>
  <c r="ABS71" i="9"/>
  <c r="ABR71" i="9"/>
  <c r="ABQ71" i="9"/>
  <c r="ABP71" i="9"/>
  <c r="ABO71" i="9"/>
  <c r="ABN71" i="9"/>
  <c r="ABM71" i="9"/>
  <c r="ABL71" i="9"/>
  <c r="ABK71" i="9"/>
  <c r="ABJ71" i="9"/>
  <c r="ABI71" i="9"/>
  <c r="ABH71" i="9"/>
  <c r="ABG71" i="9"/>
  <c r="ABF71" i="9"/>
  <c r="ABE71" i="9"/>
  <c r="ABD71" i="9"/>
  <c r="ABC71" i="9"/>
  <c r="ABB71" i="9"/>
  <c r="ABA71" i="9"/>
  <c r="AAZ71" i="9"/>
  <c r="AAY71" i="9"/>
  <c r="AAX71" i="9"/>
  <c r="AAW71" i="9"/>
  <c r="AAV71" i="9"/>
  <c r="AAU71" i="9"/>
  <c r="AAT71" i="9"/>
  <c r="AAS71" i="9"/>
  <c r="AAR71" i="9"/>
  <c r="AAQ71" i="9"/>
  <c r="AAP71" i="9"/>
  <c r="AAO71" i="9"/>
  <c r="AAN71" i="9"/>
  <c r="AAM71" i="9"/>
  <c r="AAL71" i="9"/>
  <c r="AAK71" i="9"/>
  <c r="AAJ71" i="9"/>
  <c r="AAI71" i="9"/>
  <c r="AAH71" i="9"/>
  <c r="AAG71" i="9"/>
  <c r="AAF71" i="9"/>
  <c r="AAE71" i="9"/>
  <c r="AAD71" i="9"/>
  <c r="AAC71" i="9"/>
  <c r="AAB71" i="9"/>
  <c r="AAA71" i="9"/>
  <c r="ZZ71" i="9"/>
  <c r="ZY71" i="9"/>
  <c r="ZX71" i="9"/>
  <c r="ZW71" i="9"/>
  <c r="ZV71" i="9"/>
  <c r="ZU71" i="9"/>
  <c r="ZT71" i="9"/>
  <c r="ZS71" i="9"/>
  <c r="ZR71" i="9"/>
  <c r="ZQ71" i="9"/>
  <c r="ZP71" i="9"/>
  <c r="ZO71" i="9"/>
  <c r="ZN71" i="9"/>
  <c r="ZM71" i="9"/>
  <c r="ZL71" i="9"/>
  <c r="ZK71" i="9"/>
  <c r="ZJ71" i="9"/>
  <c r="ZI71" i="9"/>
  <c r="ZH71" i="9"/>
  <c r="ZG71" i="9"/>
  <c r="ZF71" i="9"/>
  <c r="ZE71" i="9"/>
  <c r="ZD71" i="9"/>
  <c r="ZC71" i="9"/>
  <c r="ZB71" i="9"/>
  <c r="ZA71" i="9"/>
  <c r="YZ71" i="9"/>
  <c r="YY71" i="9"/>
  <c r="YX71" i="9"/>
  <c r="YW71" i="9"/>
  <c r="YV71" i="9"/>
  <c r="YU71" i="9"/>
  <c r="YT71" i="9"/>
  <c r="YS71" i="9"/>
  <c r="YR71" i="9"/>
  <c r="YQ71" i="9"/>
  <c r="YP71" i="9"/>
  <c r="YO71" i="9"/>
  <c r="YN71" i="9"/>
  <c r="YM71" i="9"/>
  <c r="YL71" i="9"/>
  <c r="YK71" i="9"/>
  <c r="YJ71" i="9"/>
  <c r="YI71" i="9"/>
  <c r="YH71" i="9"/>
  <c r="YG71" i="9"/>
  <c r="YF71" i="9"/>
  <c r="YE71" i="9"/>
  <c r="YD71" i="9"/>
  <c r="YC71" i="9"/>
  <c r="YB71" i="9"/>
  <c r="YA71" i="9"/>
  <c r="XZ71" i="9"/>
  <c r="XY71" i="9"/>
  <c r="XX71" i="9"/>
  <c r="XW71" i="9"/>
  <c r="XV71" i="9"/>
  <c r="XU71" i="9"/>
  <c r="XT71" i="9"/>
  <c r="XS71" i="9"/>
  <c r="XR71" i="9"/>
  <c r="XQ71" i="9"/>
  <c r="XP71" i="9"/>
  <c r="XO71" i="9"/>
  <c r="XN71" i="9"/>
  <c r="XM71" i="9"/>
  <c r="XL71" i="9"/>
  <c r="XK71" i="9"/>
  <c r="XJ71" i="9"/>
  <c r="XI71" i="9"/>
  <c r="XH71" i="9"/>
  <c r="XG71" i="9"/>
  <c r="XF71" i="9"/>
  <c r="XE71" i="9"/>
  <c r="XD71" i="9"/>
  <c r="XC71" i="9"/>
  <c r="XB71" i="9"/>
  <c r="XA71" i="9"/>
  <c r="WZ71" i="9"/>
  <c r="WY71" i="9"/>
  <c r="WX71" i="9"/>
  <c r="WW71" i="9"/>
  <c r="WV71" i="9"/>
  <c r="WU71" i="9"/>
  <c r="WT71" i="9"/>
  <c r="WS71" i="9"/>
  <c r="WR71" i="9"/>
  <c r="WQ71" i="9"/>
  <c r="WP71" i="9"/>
  <c r="WO71" i="9"/>
  <c r="WN71" i="9"/>
  <c r="WM71" i="9"/>
  <c r="WL71" i="9"/>
  <c r="WK71" i="9"/>
  <c r="WJ71" i="9"/>
  <c r="WI71" i="9"/>
  <c r="WH71" i="9"/>
  <c r="WG71" i="9"/>
  <c r="WF71" i="9"/>
  <c r="WE71" i="9"/>
  <c r="WD71" i="9"/>
  <c r="WC71" i="9"/>
  <c r="WB71" i="9"/>
  <c r="WA71" i="9"/>
  <c r="VZ71" i="9"/>
  <c r="VY71" i="9"/>
  <c r="VX71" i="9"/>
  <c r="VW71" i="9"/>
  <c r="VV71" i="9"/>
  <c r="VU71" i="9"/>
  <c r="VT71" i="9"/>
  <c r="VS71" i="9"/>
  <c r="VR71" i="9"/>
  <c r="VQ71" i="9"/>
  <c r="VP71" i="9"/>
  <c r="VO71" i="9"/>
  <c r="VN71" i="9"/>
  <c r="VM71" i="9"/>
  <c r="VL71" i="9"/>
  <c r="VK71" i="9"/>
  <c r="VJ71" i="9"/>
  <c r="VI71" i="9"/>
  <c r="VH71" i="9"/>
  <c r="VG71" i="9"/>
  <c r="VF71" i="9"/>
  <c r="VE71" i="9"/>
  <c r="VD71" i="9"/>
  <c r="VC71" i="9"/>
  <c r="VB71" i="9"/>
  <c r="VA71" i="9"/>
  <c r="UZ71" i="9"/>
  <c r="UY71" i="9"/>
  <c r="UX71" i="9"/>
  <c r="UW71" i="9"/>
  <c r="UV71" i="9"/>
  <c r="UU71" i="9"/>
  <c r="UT71" i="9"/>
  <c r="US71" i="9"/>
  <c r="UR71" i="9"/>
  <c r="UQ71" i="9"/>
  <c r="UP71" i="9"/>
  <c r="UO71" i="9"/>
  <c r="UN71" i="9"/>
  <c r="UM71" i="9"/>
  <c r="UL71" i="9"/>
  <c r="UK71" i="9"/>
  <c r="UJ71" i="9"/>
  <c r="UI71" i="9"/>
  <c r="UH71" i="9"/>
  <c r="UG71" i="9"/>
  <c r="UF71" i="9"/>
  <c r="UE71" i="9"/>
  <c r="UD71" i="9"/>
  <c r="UC71" i="9"/>
  <c r="UB71" i="9"/>
  <c r="UA71" i="9"/>
  <c r="TZ71" i="9"/>
  <c r="TY71" i="9"/>
  <c r="TX71" i="9"/>
  <c r="TW71" i="9"/>
  <c r="TV71" i="9"/>
  <c r="TU71" i="9"/>
  <c r="TT71" i="9"/>
  <c r="TS71" i="9"/>
  <c r="TR71" i="9"/>
  <c r="TQ71" i="9"/>
  <c r="TP71" i="9"/>
  <c r="TO71" i="9"/>
  <c r="TN71" i="9"/>
  <c r="TM71" i="9"/>
  <c r="TL71" i="9"/>
  <c r="TK71" i="9"/>
  <c r="TJ71" i="9"/>
  <c r="TI71" i="9"/>
  <c r="TH71" i="9"/>
  <c r="TG71" i="9"/>
  <c r="TF71" i="9"/>
  <c r="TE71" i="9"/>
  <c r="TD71" i="9"/>
  <c r="TC71" i="9"/>
  <c r="TB71" i="9"/>
  <c r="TA71" i="9"/>
  <c r="SZ71" i="9"/>
  <c r="SY71" i="9"/>
  <c r="SX71" i="9"/>
  <c r="SW71" i="9"/>
  <c r="SV71" i="9"/>
  <c r="SU71" i="9"/>
  <c r="ST71" i="9"/>
  <c r="SS71" i="9"/>
  <c r="SR71" i="9"/>
  <c r="SQ71" i="9"/>
  <c r="SP71" i="9"/>
  <c r="SO71" i="9"/>
  <c r="SN71" i="9"/>
  <c r="SM71" i="9"/>
  <c r="SL71" i="9"/>
  <c r="SK71" i="9"/>
  <c r="SJ71" i="9"/>
  <c r="SI71" i="9"/>
  <c r="SH71" i="9"/>
  <c r="SG71" i="9"/>
  <c r="SF71" i="9"/>
  <c r="SE71" i="9"/>
  <c r="SD71" i="9"/>
  <c r="SC71" i="9"/>
  <c r="SB71" i="9"/>
  <c r="SA71" i="9"/>
  <c r="RZ71" i="9"/>
  <c r="RY71" i="9"/>
  <c r="RX71" i="9"/>
  <c r="RW71" i="9"/>
  <c r="RV71" i="9"/>
  <c r="RU71" i="9"/>
  <c r="RT71" i="9"/>
  <c r="RS71" i="9"/>
  <c r="RR71" i="9"/>
  <c r="RQ71" i="9"/>
  <c r="RP71" i="9"/>
  <c r="RO71" i="9"/>
  <c r="RN71" i="9"/>
  <c r="RM71" i="9"/>
  <c r="RL71" i="9"/>
  <c r="RK71" i="9"/>
  <c r="RJ71" i="9"/>
  <c r="RI71" i="9"/>
  <c r="RH71" i="9"/>
  <c r="RG71" i="9"/>
  <c r="RF71" i="9"/>
  <c r="RE71" i="9"/>
  <c r="RD71" i="9"/>
  <c r="RC71" i="9"/>
  <c r="RB71" i="9"/>
  <c r="RA71" i="9"/>
  <c r="QZ71" i="9"/>
  <c r="QY71" i="9"/>
  <c r="QX71" i="9"/>
  <c r="QW71" i="9"/>
  <c r="QV71" i="9"/>
  <c r="QU71" i="9"/>
  <c r="QT71" i="9"/>
  <c r="QS71" i="9"/>
  <c r="QR71" i="9"/>
  <c r="QQ71" i="9"/>
  <c r="QP71" i="9"/>
  <c r="QO71" i="9"/>
  <c r="QN71" i="9"/>
  <c r="QM71" i="9"/>
  <c r="QL71" i="9"/>
  <c r="QK71" i="9"/>
  <c r="QJ71" i="9"/>
  <c r="QI71" i="9"/>
  <c r="QH71" i="9"/>
  <c r="QG71" i="9"/>
  <c r="QF71" i="9"/>
  <c r="QE71" i="9"/>
  <c r="QD71" i="9"/>
  <c r="QC71" i="9"/>
  <c r="QB71" i="9"/>
  <c r="QA71" i="9"/>
  <c r="PZ71" i="9"/>
  <c r="PY71" i="9"/>
  <c r="PX71" i="9"/>
  <c r="PW71" i="9"/>
  <c r="PV71" i="9"/>
  <c r="PU71" i="9"/>
  <c r="PT71" i="9"/>
  <c r="PS71" i="9"/>
  <c r="PR71" i="9"/>
  <c r="PQ71" i="9"/>
  <c r="PP71" i="9"/>
  <c r="PO71" i="9"/>
  <c r="PN71" i="9"/>
  <c r="PM71" i="9"/>
  <c r="PL71" i="9"/>
  <c r="PK71" i="9"/>
  <c r="PJ71" i="9"/>
  <c r="PI71" i="9"/>
  <c r="PH71" i="9"/>
  <c r="PG71" i="9"/>
  <c r="PF71" i="9"/>
  <c r="PE71" i="9"/>
  <c r="PD71" i="9"/>
  <c r="PC71" i="9"/>
  <c r="PB71" i="9"/>
  <c r="PA71" i="9"/>
  <c r="OZ71" i="9"/>
  <c r="OY71" i="9"/>
  <c r="OX71" i="9"/>
  <c r="OW71" i="9"/>
  <c r="OV71" i="9"/>
  <c r="OU71" i="9"/>
  <c r="OT71" i="9"/>
  <c r="OS71" i="9"/>
  <c r="OR71" i="9"/>
  <c r="OQ71" i="9"/>
  <c r="OP71" i="9"/>
  <c r="OO71" i="9"/>
  <c r="ON71" i="9"/>
  <c r="OM71" i="9"/>
  <c r="OL71" i="9"/>
  <c r="OK71" i="9"/>
  <c r="OJ71" i="9"/>
  <c r="OI71" i="9"/>
  <c r="OH71" i="9"/>
  <c r="OG71" i="9"/>
  <c r="OF71" i="9"/>
  <c r="OE71" i="9"/>
  <c r="OD71" i="9"/>
  <c r="OC71" i="9"/>
  <c r="OB71" i="9"/>
  <c r="OA71" i="9"/>
  <c r="NZ71" i="9"/>
  <c r="NY71" i="9"/>
  <c r="NX71" i="9"/>
  <c r="NW71" i="9"/>
  <c r="NV71" i="9"/>
  <c r="NU71" i="9"/>
  <c r="NT71" i="9"/>
  <c r="NS71" i="9"/>
  <c r="NR71" i="9"/>
  <c r="NQ71" i="9"/>
  <c r="NP71" i="9"/>
  <c r="NO71" i="9"/>
  <c r="NN71" i="9"/>
  <c r="NM71" i="9"/>
  <c r="NL71" i="9"/>
  <c r="NK71" i="9"/>
  <c r="NJ71" i="9"/>
  <c r="NI71" i="9"/>
  <c r="NH71" i="9"/>
  <c r="NG71" i="9"/>
  <c r="NF71" i="9"/>
  <c r="NE71" i="9"/>
  <c r="ND71" i="9"/>
  <c r="NC71" i="9"/>
  <c r="NB71" i="9"/>
  <c r="NA71" i="9"/>
  <c r="MZ71" i="9"/>
  <c r="MY71" i="9"/>
  <c r="MX71" i="9"/>
  <c r="MW71" i="9"/>
  <c r="MV71" i="9"/>
  <c r="MU71" i="9"/>
  <c r="MT71" i="9"/>
  <c r="MS71" i="9"/>
  <c r="MR71" i="9"/>
  <c r="MQ71" i="9"/>
  <c r="MP71" i="9"/>
  <c r="MO71" i="9"/>
  <c r="MN71" i="9"/>
  <c r="MM71" i="9"/>
  <c r="ML71" i="9"/>
  <c r="MK71" i="9"/>
  <c r="MJ71" i="9"/>
  <c r="MI71" i="9"/>
  <c r="MH71" i="9"/>
  <c r="MG71" i="9"/>
  <c r="MF71" i="9"/>
  <c r="ME71" i="9"/>
  <c r="MD71" i="9"/>
  <c r="MC71" i="9"/>
  <c r="MB71" i="9"/>
  <c r="MA71" i="9"/>
  <c r="LZ71" i="9"/>
  <c r="LY71" i="9"/>
  <c r="LX71" i="9"/>
  <c r="LW71" i="9"/>
  <c r="LV71" i="9"/>
  <c r="LU71" i="9"/>
  <c r="LT71" i="9"/>
  <c r="LS71" i="9"/>
  <c r="LR71" i="9"/>
  <c r="LQ71" i="9"/>
  <c r="LP71" i="9"/>
  <c r="LO71" i="9"/>
  <c r="LN71" i="9"/>
  <c r="LM71" i="9"/>
  <c r="LL71" i="9"/>
  <c r="LK71" i="9"/>
  <c r="LJ71" i="9"/>
  <c r="LI71" i="9"/>
  <c r="LH71" i="9"/>
  <c r="LG71" i="9"/>
  <c r="LF71" i="9"/>
  <c r="LE71" i="9"/>
  <c r="LD71" i="9"/>
  <c r="LC71" i="9"/>
  <c r="LB71" i="9"/>
  <c r="LA71" i="9"/>
  <c r="KZ71" i="9"/>
  <c r="KY71" i="9"/>
  <c r="KX71" i="9"/>
  <c r="KW71" i="9"/>
  <c r="KV71" i="9"/>
  <c r="KU71" i="9"/>
  <c r="KT71" i="9"/>
  <c r="KS71" i="9"/>
  <c r="KR71" i="9"/>
  <c r="KQ71" i="9"/>
  <c r="KP71" i="9"/>
  <c r="KO71" i="9"/>
  <c r="KN71" i="9"/>
  <c r="KM71" i="9"/>
  <c r="KL71" i="9"/>
  <c r="KK71" i="9"/>
  <c r="KJ71" i="9"/>
  <c r="KI71" i="9"/>
  <c r="KH71" i="9"/>
  <c r="KG71" i="9"/>
  <c r="KF71" i="9"/>
  <c r="KE71" i="9"/>
  <c r="KD71" i="9"/>
  <c r="KC71" i="9"/>
  <c r="KB71" i="9"/>
  <c r="KA71" i="9"/>
  <c r="JZ71" i="9"/>
  <c r="JY71" i="9"/>
  <c r="JX71" i="9"/>
  <c r="JW71" i="9"/>
  <c r="JV71" i="9"/>
  <c r="JU71" i="9"/>
  <c r="JT71" i="9"/>
  <c r="JS71" i="9"/>
  <c r="JR71" i="9"/>
  <c r="JQ71" i="9"/>
  <c r="JP71" i="9"/>
  <c r="JO71" i="9"/>
  <c r="JN71" i="9"/>
  <c r="JM71" i="9"/>
  <c r="JL71" i="9"/>
  <c r="JK71" i="9"/>
  <c r="JJ71" i="9"/>
  <c r="JI71" i="9"/>
  <c r="JH71" i="9"/>
  <c r="JG71" i="9"/>
  <c r="JF71" i="9"/>
  <c r="JE71" i="9"/>
  <c r="JD71" i="9"/>
  <c r="JC71" i="9"/>
  <c r="JB71" i="9"/>
  <c r="JA71" i="9"/>
  <c r="IZ71" i="9"/>
  <c r="IY71" i="9"/>
  <c r="IX71" i="9"/>
  <c r="IW71" i="9"/>
  <c r="IV71" i="9"/>
  <c r="IU71" i="9"/>
  <c r="IT71" i="9"/>
  <c r="IS71" i="9"/>
  <c r="IR71" i="9"/>
  <c r="IQ71" i="9"/>
  <c r="IP71" i="9"/>
  <c r="IO71" i="9"/>
  <c r="IN71" i="9"/>
  <c r="IM71" i="9"/>
  <c r="IL71" i="9"/>
  <c r="IK71" i="9"/>
  <c r="IJ71" i="9"/>
  <c r="II71" i="9"/>
  <c r="IH71" i="9"/>
  <c r="IG71" i="9"/>
  <c r="IF71" i="9"/>
  <c r="IE71" i="9"/>
  <c r="ID71" i="9"/>
  <c r="IC71" i="9"/>
  <c r="IB71" i="9"/>
  <c r="IA71" i="9"/>
  <c r="HZ71" i="9"/>
  <c r="HY71" i="9"/>
  <c r="HX71" i="9"/>
  <c r="HW71" i="9"/>
  <c r="HV71" i="9"/>
  <c r="HU71" i="9"/>
  <c r="HT71" i="9"/>
  <c r="HS71" i="9"/>
  <c r="HR71" i="9"/>
  <c r="HQ71" i="9"/>
  <c r="HP71" i="9"/>
  <c r="HO71" i="9"/>
  <c r="HN71" i="9"/>
  <c r="HM71" i="9"/>
  <c r="HL71" i="9"/>
  <c r="HK71" i="9"/>
  <c r="HJ71" i="9"/>
  <c r="HI71" i="9"/>
  <c r="HH71" i="9"/>
  <c r="HG71" i="9"/>
  <c r="HF71" i="9"/>
  <c r="HE71" i="9"/>
  <c r="HD71" i="9"/>
  <c r="HC71" i="9"/>
  <c r="HB71" i="9"/>
  <c r="HA71" i="9"/>
  <c r="GZ71" i="9"/>
  <c r="GY71" i="9"/>
  <c r="GX71" i="9"/>
  <c r="GW71" i="9"/>
  <c r="GV71" i="9"/>
  <c r="GU71" i="9"/>
  <c r="GT71" i="9"/>
  <c r="GS71" i="9"/>
  <c r="GR71" i="9"/>
  <c r="GQ71" i="9"/>
  <c r="GP71" i="9"/>
  <c r="GO71" i="9"/>
  <c r="GN71" i="9"/>
  <c r="GM71" i="9"/>
  <c r="GL71" i="9"/>
  <c r="GK71" i="9"/>
  <c r="GJ71" i="9"/>
  <c r="GI71" i="9"/>
  <c r="GH71" i="9"/>
  <c r="GG71" i="9"/>
  <c r="GF71" i="9"/>
  <c r="GE71" i="9"/>
  <c r="GD71" i="9"/>
  <c r="GC71" i="9"/>
  <c r="GB71" i="9"/>
  <c r="GA71" i="9"/>
  <c r="FZ71" i="9"/>
  <c r="FY71" i="9"/>
  <c r="FX71" i="9"/>
  <c r="FW71" i="9"/>
  <c r="FV71" i="9"/>
  <c r="FU71" i="9"/>
  <c r="FT71" i="9"/>
  <c r="FS71" i="9"/>
  <c r="FR71" i="9"/>
  <c r="FQ71" i="9"/>
  <c r="FP71" i="9"/>
  <c r="FO71" i="9"/>
  <c r="FN71" i="9"/>
  <c r="FM71" i="9"/>
  <c r="FL71" i="9"/>
  <c r="FK71" i="9"/>
  <c r="FJ71" i="9"/>
  <c r="FI71" i="9"/>
  <c r="FH71" i="9"/>
  <c r="FG71" i="9"/>
  <c r="FF71" i="9"/>
  <c r="FE71" i="9"/>
  <c r="FD71" i="9"/>
  <c r="FC71" i="9"/>
  <c r="FB71" i="9"/>
  <c r="FA71" i="9"/>
  <c r="EZ71" i="9"/>
  <c r="EY71" i="9"/>
  <c r="EX71" i="9"/>
  <c r="EW71" i="9"/>
  <c r="EV71" i="9"/>
  <c r="EU71" i="9"/>
  <c r="ET71" i="9"/>
  <c r="ES71" i="9"/>
  <c r="ER71" i="9"/>
  <c r="EQ71" i="9"/>
  <c r="EP71" i="9"/>
  <c r="EO71" i="9"/>
  <c r="EN71" i="9"/>
  <c r="EM71" i="9"/>
  <c r="EL71" i="9"/>
  <c r="EK71" i="9"/>
  <c r="EJ71" i="9"/>
  <c r="EI71" i="9"/>
  <c r="EH71" i="9"/>
  <c r="EG71" i="9"/>
  <c r="EF71" i="9"/>
  <c r="EE71" i="9"/>
  <c r="ED71" i="9"/>
  <c r="EC71" i="9"/>
  <c r="EB71" i="9"/>
  <c r="EA71" i="9"/>
  <c r="DZ71" i="9"/>
  <c r="DY71" i="9"/>
  <c r="DX71" i="9"/>
  <c r="DW71" i="9"/>
  <c r="DV71" i="9"/>
  <c r="DU71" i="9"/>
  <c r="DT71" i="9"/>
  <c r="DS71" i="9"/>
  <c r="DR71" i="9"/>
  <c r="DQ71" i="9"/>
  <c r="DP71" i="9"/>
  <c r="DO71" i="9"/>
  <c r="DN71" i="9"/>
  <c r="DM71" i="9"/>
  <c r="DL71" i="9"/>
  <c r="DK71" i="9"/>
  <c r="DJ71" i="9"/>
  <c r="DI71" i="9"/>
  <c r="DH71" i="9"/>
  <c r="DG71" i="9"/>
  <c r="DF71" i="9"/>
  <c r="DE71" i="9"/>
  <c r="DD71" i="9"/>
  <c r="DC71" i="9"/>
  <c r="DB71" i="9"/>
  <c r="DA71" i="9"/>
  <c r="CZ71" i="9"/>
  <c r="CY71" i="9"/>
  <c r="CX71" i="9"/>
  <c r="CW71" i="9"/>
  <c r="CV71" i="9"/>
  <c r="CU71" i="9"/>
  <c r="CT71" i="9"/>
  <c r="CS71" i="9"/>
  <c r="CR71" i="9"/>
  <c r="CQ71" i="9"/>
  <c r="CP71" i="9"/>
  <c r="CO71" i="9"/>
  <c r="CN71" i="9"/>
  <c r="CM71" i="9"/>
  <c r="CL71" i="9"/>
  <c r="CK71" i="9"/>
  <c r="CJ71" i="9"/>
  <c r="CI71" i="9"/>
  <c r="CH71" i="9"/>
  <c r="CG71" i="9"/>
  <c r="CF71" i="9"/>
  <c r="CE71" i="9"/>
  <c r="CD71" i="9"/>
  <c r="CC71" i="9"/>
  <c r="CB71" i="9"/>
  <c r="CA71" i="9"/>
  <c r="BZ71" i="9"/>
  <c r="BY71" i="9"/>
  <c r="BX71" i="9"/>
  <c r="BW71" i="9"/>
  <c r="BV71" i="9"/>
  <c r="BU71" i="9"/>
  <c r="BT71" i="9"/>
  <c r="BS71" i="9"/>
  <c r="BR71" i="9"/>
  <c r="BQ71" i="9"/>
  <c r="BP71" i="9"/>
  <c r="BO71" i="9"/>
  <c r="BN71" i="9"/>
  <c r="BM71" i="9"/>
  <c r="BL71" i="9"/>
  <c r="BK71" i="9"/>
  <c r="BJ71" i="9"/>
  <c r="BI71" i="9"/>
  <c r="BH71" i="9"/>
  <c r="BG71" i="9"/>
  <c r="BF71" i="9"/>
  <c r="BE71" i="9"/>
  <c r="BD71" i="9"/>
  <c r="BC71" i="9"/>
  <c r="BB71" i="9"/>
  <c r="BA71" i="9"/>
  <c r="AZ71" i="9"/>
  <c r="AY71" i="9"/>
  <c r="AX71" i="9"/>
  <c r="AW71" i="9"/>
  <c r="AV71" i="9"/>
  <c r="AU71" i="9"/>
  <c r="AT71" i="9"/>
  <c r="AS71" i="9"/>
  <c r="AR71" i="9"/>
  <c r="AQ71" i="9"/>
  <c r="AP71" i="9"/>
  <c r="AO71" i="9"/>
  <c r="AN71" i="9"/>
  <c r="AM71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ALM72" i="9"/>
  <c r="ALM73" i="9" s="1"/>
  <c r="E1005" i="15" s="1"/>
  <c r="ALL72" i="9"/>
  <c r="ALL73" i="9" s="1"/>
  <c r="E1004" i="15" s="1"/>
  <c r="ALK72" i="9"/>
  <c r="ALK73" i="9" s="1"/>
  <c r="E1003" i="15" s="1"/>
  <c r="ALJ72" i="9"/>
  <c r="ALJ73" i="9" s="1"/>
  <c r="E1002" i="15" s="1"/>
  <c r="ALI72" i="9"/>
  <c r="ALI73" i="9" s="1"/>
  <c r="E1001" i="15" s="1"/>
  <c r="ALH72" i="9"/>
  <c r="ALH73" i="9" s="1"/>
  <c r="E1000" i="15" s="1"/>
  <c r="ALG72" i="9"/>
  <c r="ALG73" i="9" s="1"/>
  <c r="E999" i="15" s="1"/>
  <c r="ALF72" i="9"/>
  <c r="ALF73" i="9" s="1"/>
  <c r="E998" i="15" s="1"/>
  <c r="ALE72" i="9"/>
  <c r="ALE73" i="9" s="1"/>
  <c r="E997" i="15" s="1"/>
  <c r="ALD72" i="9"/>
  <c r="ALD73" i="9" s="1"/>
  <c r="E996" i="15" s="1"/>
  <c r="ALC72" i="9"/>
  <c r="ALC73" i="9" s="1"/>
  <c r="E995" i="15" s="1"/>
  <c r="ALB72" i="9"/>
  <c r="ALB73" i="9" s="1"/>
  <c r="E994" i="15" s="1"/>
  <c r="ALA72" i="9"/>
  <c r="ALA73" i="9" s="1"/>
  <c r="E993" i="15" s="1"/>
  <c r="AKZ72" i="9"/>
  <c r="AKZ73" i="9" s="1"/>
  <c r="E992" i="15" s="1"/>
  <c r="AKY72" i="9"/>
  <c r="AKY73" i="9" s="1"/>
  <c r="E991" i="15" s="1"/>
  <c r="AKX72" i="9"/>
  <c r="AKX73" i="9" s="1"/>
  <c r="E990" i="15" s="1"/>
  <c r="AKW72" i="9"/>
  <c r="AKW73" i="9" s="1"/>
  <c r="E989" i="15" s="1"/>
  <c r="AKV72" i="9"/>
  <c r="AKV73" i="9" s="1"/>
  <c r="E988" i="15" s="1"/>
  <c r="AKU72" i="9"/>
  <c r="AKU73" i="9" s="1"/>
  <c r="E987" i="15" s="1"/>
  <c r="AKT72" i="9"/>
  <c r="AKT73" i="9" s="1"/>
  <c r="E986" i="15" s="1"/>
  <c r="AKS72" i="9"/>
  <c r="AKS73" i="9" s="1"/>
  <c r="E985" i="15" s="1"/>
  <c r="AKR72" i="9"/>
  <c r="AKR73" i="9" s="1"/>
  <c r="E984" i="15" s="1"/>
  <c r="AKQ72" i="9"/>
  <c r="AKQ73" i="9" s="1"/>
  <c r="E983" i="15" s="1"/>
  <c r="AKP72" i="9"/>
  <c r="AKP73" i="9" s="1"/>
  <c r="E982" i="15" s="1"/>
  <c r="AKO72" i="9"/>
  <c r="AKO73" i="9" s="1"/>
  <c r="E981" i="15" s="1"/>
  <c r="AKN72" i="9"/>
  <c r="AKN73" i="9" s="1"/>
  <c r="E980" i="15" s="1"/>
  <c r="AKM72" i="9"/>
  <c r="AKM73" i="9" s="1"/>
  <c r="E979" i="15" s="1"/>
  <c r="AKL72" i="9"/>
  <c r="AKL73" i="9" s="1"/>
  <c r="E978" i="15" s="1"/>
  <c r="AKK72" i="9"/>
  <c r="AKK73" i="9" s="1"/>
  <c r="E977" i="15" s="1"/>
  <c r="AKJ72" i="9"/>
  <c r="AKJ73" i="9" s="1"/>
  <c r="E976" i="15" s="1"/>
  <c r="AKI72" i="9"/>
  <c r="AKI73" i="9" s="1"/>
  <c r="E975" i="15" s="1"/>
  <c r="AKH72" i="9"/>
  <c r="AKH73" i="9" s="1"/>
  <c r="E974" i="15" s="1"/>
  <c r="AKG72" i="9"/>
  <c r="AKG73" i="9" s="1"/>
  <c r="E973" i="15" s="1"/>
  <c r="AKF72" i="9"/>
  <c r="AKF73" i="9" s="1"/>
  <c r="E972" i="15" s="1"/>
  <c r="AKE72" i="9"/>
  <c r="AKE73" i="9" s="1"/>
  <c r="E971" i="15" s="1"/>
  <c r="AKD72" i="9"/>
  <c r="AKD73" i="9" s="1"/>
  <c r="E970" i="15" s="1"/>
  <c r="AKC72" i="9"/>
  <c r="AKC73" i="9" s="1"/>
  <c r="E969" i="15" s="1"/>
  <c r="AKB72" i="9"/>
  <c r="AKB73" i="9" s="1"/>
  <c r="E968" i="15" s="1"/>
  <c r="AKA72" i="9"/>
  <c r="AKA73" i="9" s="1"/>
  <c r="E967" i="15" s="1"/>
  <c r="AJZ72" i="9"/>
  <c r="AJZ73" i="9" s="1"/>
  <c r="E966" i="15" s="1"/>
  <c r="AJY72" i="9"/>
  <c r="AJY73" i="9" s="1"/>
  <c r="E965" i="15" s="1"/>
  <c r="AJX72" i="9"/>
  <c r="AJX73" i="9" s="1"/>
  <c r="E964" i="15" s="1"/>
  <c r="AJW72" i="9"/>
  <c r="AJW73" i="9" s="1"/>
  <c r="E963" i="15" s="1"/>
  <c r="AJV72" i="9"/>
  <c r="AJV73" i="9" s="1"/>
  <c r="E962" i="15" s="1"/>
  <c r="AJU72" i="9"/>
  <c r="AJU73" i="9" s="1"/>
  <c r="E961" i="15" s="1"/>
  <c r="AJT72" i="9"/>
  <c r="AJT73" i="9" s="1"/>
  <c r="E960" i="15" s="1"/>
  <c r="AJS72" i="9"/>
  <c r="AJS73" i="9" s="1"/>
  <c r="E959" i="15" s="1"/>
  <c r="AJR72" i="9"/>
  <c r="AJR73" i="9" s="1"/>
  <c r="E958" i="15" s="1"/>
  <c r="AJQ72" i="9"/>
  <c r="AJQ73" i="9" s="1"/>
  <c r="E957" i="15" s="1"/>
  <c r="AJP72" i="9"/>
  <c r="AJP73" i="9" s="1"/>
  <c r="E956" i="15" s="1"/>
  <c r="AJO72" i="9"/>
  <c r="AJO73" i="9" s="1"/>
  <c r="E955" i="15" s="1"/>
  <c r="AJN72" i="9"/>
  <c r="AJN73" i="9" s="1"/>
  <c r="E954" i="15" s="1"/>
  <c r="AJM72" i="9"/>
  <c r="AJM73" i="9" s="1"/>
  <c r="E953" i="15" s="1"/>
  <c r="AJL72" i="9"/>
  <c r="AJL73" i="9" s="1"/>
  <c r="E952" i="15" s="1"/>
  <c r="AJK72" i="9"/>
  <c r="AJK73" i="9" s="1"/>
  <c r="E951" i="15" s="1"/>
  <c r="AJJ72" i="9"/>
  <c r="AJJ73" i="9" s="1"/>
  <c r="E950" i="15" s="1"/>
  <c r="AJI72" i="9"/>
  <c r="AJI73" i="9" s="1"/>
  <c r="E949" i="15" s="1"/>
  <c r="AJH72" i="9"/>
  <c r="AJH73" i="9" s="1"/>
  <c r="E948" i="15" s="1"/>
  <c r="AJG72" i="9"/>
  <c r="AJG73" i="9" s="1"/>
  <c r="E947" i="15" s="1"/>
  <c r="AJF72" i="9"/>
  <c r="AJF73" i="9" s="1"/>
  <c r="E946" i="15" s="1"/>
  <c r="AJE72" i="9"/>
  <c r="AJE73" i="9" s="1"/>
  <c r="E945" i="15" s="1"/>
  <c r="AJD72" i="9"/>
  <c r="AJD73" i="9" s="1"/>
  <c r="E944" i="15" s="1"/>
  <c r="AJC72" i="9"/>
  <c r="AJC73" i="9" s="1"/>
  <c r="E943" i="15" s="1"/>
  <c r="AJB72" i="9"/>
  <c r="AJB73" i="9" s="1"/>
  <c r="E942" i="15" s="1"/>
  <c r="AJA72" i="9"/>
  <c r="AJA73" i="9" s="1"/>
  <c r="E941" i="15" s="1"/>
  <c r="AIZ72" i="9"/>
  <c r="AIZ73" i="9" s="1"/>
  <c r="E940" i="15" s="1"/>
  <c r="AIY72" i="9"/>
  <c r="AIY73" i="9" s="1"/>
  <c r="E939" i="15" s="1"/>
  <c r="AIX72" i="9"/>
  <c r="AIX73" i="9" s="1"/>
  <c r="E938" i="15" s="1"/>
  <c r="AIW72" i="9"/>
  <c r="AIW73" i="9" s="1"/>
  <c r="E937" i="15" s="1"/>
  <c r="AIV72" i="9"/>
  <c r="AIV73" i="9" s="1"/>
  <c r="E936" i="15" s="1"/>
  <c r="AIU72" i="9"/>
  <c r="AIU73" i="9" s="1"/>
  <c r="E935" i="15" s="1"/>
  <c r="AIT72" i="9"/>
  <c r="AIT73" i="9" s="1"/>
  <c r="E934" i="15" s="1"/>
  <c r="AIS72" i="9"/>
  <c r="AIS73" i="9" s="1"/>
  <c r="E933" i="15" s="1"/>
  <c r="AIR72" i="9"/>
  <c r="AIR73" i="9" s="1"/>
  <c r="E932" i="15" s="1"/>
  <c r="AIQ72" i="9"/>
  <c r="AIQ73" i="9" s="1"/>
  <c r="E931" i="15" s="1"/>
  <c r="AIP72" i="9"/>
  <c r="AIP73" i="9" s="1"/>
  <c r="E930" i="15" s="1"/>
  <c r="AIO72" i="9"/>
  <c r="AIO73" i="9" s="1"/>
  <c r="E929" i="15" s="1"/>
  <c r="AIN72" i="9"/>
  <c r="AIN73" i="9" s="1"/>
  <c r="E928" i="15" s="1"/>
  <c r="AIM72" i="9"/>
  <c r="AIM73" i="9" s="1"/>
  <c r="E927" i="15" s="1"/>
  <c r="AIL72" i="9"/>
  <c r="AIL73" i="9" s="1"/>
  <c r="E926" i="15" s="1"/>
  <c r="AIK72" i="9"/>
  <c r="AIK73" i="9" s="1"/>
  <c r="E925" i="15" s="1"/>
  <c r="AIJ72" i="9"/>
  <c r="AIJ73" i="9" s="1"/>
  <c r="E924" i="15" s="1"/>
  <c r="AII72" i="9"/>
  <c r="AII73" i="9" s="1"/>
  <c r="E923" i="15" s="1"/>
  <c r="AIH72" i="9"/>
  <c r="AIH73" i="9" s="1"/>
  <c r="E922" i="15" s="1"/>
  <c r="AIG72" i="9"/>
  <c r="AIG73" i="9" s="1"/>
  <c r="E921" i="15" s="1"/>
  <c r="AIF72" i="9"/>
  <c r="AIF73" i="9" s="1"/>
  <c r="E920" i="15" s="1"/>
  <c r="AIE72" i="9"/>
  <c r="AIE73" i="9" s="1"/>
  <c r="E919" i="15" s="1"/>
  <c r="AID72" i="9"/>
  <c r="AID73" i="9" s="1"/>
  <c r="E918" i="15" s="1"/>
  <c r="AIC72" i="9"/>
  <c r="AIC73" i="9" s="1"/>
  <c r="E917" i="15" s="1"/>
  <c r="AIB72" i="9"/>
  <c r="AIB73" i="9" s="1"/>
  <c r="E916" i="15" s="1"/>
  <c r="AIA72" i="9"/>
  <c r="AIA73" i="9" s="1"/>
  <c r="E915" i="15" s="1"/>
  <c r="AHZ72" i="9"/>
  <c r="AHZ73" i="9" s="1"/>
  <c r="E914" i="15" s="1"/>
  <c r="AHY72" i="9"/>
  <c r="AHY73" i="9" s="1"/>
  <c r="E913" i="15" s="1"/>
  <c r="AHX72" i="9"/>
  <c r="AHX73" i="9" s="1"/>
  <c r="E912" i="15" s="1"/>
  <c r="AHW72" i="9"/>
  <c r="AHW73" i="9" s="1"/>
  <c r="E911" i="15" s="1"/>
  <c r="AHV72" i="9"/>
  <c r="AHV73" i="9" s="1"/>
  <c r="E910" i="15" s="1"/>
  <c r="AHU72" i="9"/>
  <c r="AHU73" i="9" s="1"/>
  <c r="E909" i="15" s="1"/>
  <c r="AHT72" i="9"/>
  <c r="AHT73" i="9" s="1"/>
  <c r="E908" i="15" s="1"/>
  <c r="AHS72" i="9"/>
  <c r="AHS73" i="9" s="1"/>
  <c r="E907" i="15" s="1"/>
  <c r="AHR72" i="9"/>
  <c r="AHR73" i="9" s="1"/>
  <c r="E906" i="15" s="1"/>
  <c r="AHQ72" i="9"/>
  <c r="AHQ73" i="9" s="1"/>
  <c r="E905" i="15" s="1"/>
  <c r="AHP72" i="9"/>
  <c r="AHP73" i="9" s="1"/>
  <c r="E904" i="15" s="1"/>
  <c r="AHO72" i="9"/>
  <c r="AHO73" i="9" s="1"/>
  <c r="E903" i="15" s="1"/>
  <c r="AHN72" i="9"/>
  <c r="AHN73" i="9" s="1"/>
  <c r="E902" i="15" s="1"/>
  <c r="AHM72" i="9"/>
  <c r="AHM73" i="9" s="1"/>
  <c r="E901" i="15" s="1"/>
  <c r="AHL72" i="9"/>
  <c r="AHL73" i="9" s="1"/>
  <c r="E900" i="15" s="1"/>
  <c r="AHK72" i="9"/>
  <c r="AHK73" i="9" s="1"/>
  <c r="E899" i="15" s="1"/>
  <c r="AHJ72" i="9"/>
  <c r="AHJ73" i="9" s="1"/>
  <c r="E898" i="15" s="1"/>
  <c r="AHI72" i="9"/>
  <c r="AHI73" i="9" s="1"/>
  <c r="E897" i="15" s="1"/>
  <c r="AHH72" i="9"/>
  <c r="AHH73" i="9" s="1"/>
  <c r="E896" i="15" s="1"/>
  <c r="AHG72" i="9"/>
  <c r="AHG73" i="9" s="1"/>
  <c r="E895" i="15" s="1"/>
  <c r="AHF72" i="9"/>
  <c r="AHF73" i="9" s="1"/>
  <c r="E894" i="15" s="1"/>
  <c r="AHE72" i="9"/>
  <c r="AHE73" i="9" s="1"/>
  <c r="E893" i="15" s="1"/>
  <c r="AHD72" i="9"/>
  <c r="AHD73" i="9" s="1"/>
  <c r="E892" i="15" s="1"/>
  <c r="AHC72" i="9"/>
  <c r="AHC73" i="9" s="1"/>
  <c r="E891" i="15" s="1"/>
  <c r="AHB72" i="9"/>
  <c r="AHB73" i="9" s="1"/>
  <c r="E890" i="15" s="1"/>
  <c r="AHA72" i="9"/>
  <c r="AHA73" i="9" s="1"/>
  <c r="E889" i="15" s="1"/>
  <c r="AGZ72" i="9"/>
  <c r="AGZ73" i="9" s="1"/>
  <c r="E888" i="15" s="1"/>
  <c r="AGY72" i="9"/>
  <c r="AGY73" i="9" s="1"/>
  <c r="E887" i="15" s="1"/>
  <c r="AGX72" i="9"/>
  <c r="AGX73" i="9" s="1"/>
  <c r="E886" i="15" s="1"/>
  <c r="AGW72" i="9"/>
  <c r="AGW73" i="9" s="1"/>
  <c r="E885" i="15" s="1"/>
  <c r="AGV72" i="9"/>
  <c r="AGV73" i="9" s="1"/>
  <c r="E884" i="15" s="1"/>
  <c r="AGU72" i="9"/>
  <c r="AGU73" i="9" s="1"/>
  <c r="E883" i="15" s="1"/>
  <c r="AGT72" i="9"/>
  <c r="AGT73" i="9" s="1"/>
  <c r="E882" i="15" s="1"/>
  <c r="AGS72" i="9"/>
  <c r="AGS73" i="9" s="1"/>
  <c r="E881" i="15" s="1"/>
  <c r="AGR72" i="9"/>
  <c r="AGR73" i="9" s="1"/>
  <c r="E880" i="15" s="1"/>
  <c r="AGQ72" i="9"/>
  <c r="AGQ73" i="9" s="1"/>
  <c r="E879" i="15" s="1"/>
  <c r="AGP72" i="9"/>
  <c r="AGP73" i="9" s="1"/>
  <c r="E878" i="15" s="1"/>
  <c r="AGO72" i="9"/>
  <c r="AGO73" i="9" s="1"/>
  <c r="E877" i="15" s="1"/>
  <c r="AGN72" i="9"/>
  <c r="AGN73" i="9" s="1"/>
  <c r="E876" i="15" s="1"/>
  <c r="AGM72" i="9"/>
  <c r="AGM73" i="9" s="1"/>
  <c r="E875" i="15" s="1"/>
  <c r="AGL72" i="9"/>
  <c r="AGL73" i="9" s="1"/>
  <c r="E874" i="15" s="1"/>
  <c r="AGK72" i="9"/>
  <c r="AGK73" i="9" s="1"/>
  <c r="E873" i="15" s="1"/>
  <c r="AGJ72" i="9"/>
  <c r="AGJ73" i="9" s="1"/>
  <c r="E872" i="15" s="1"/>
  <c r="AGI72" i="9"/>
  <c r="AGI73" i="9" s="1"/>
  <c r="E871" i="15" s="1"/>
  <c r="AGH72" i="9"/>
  <c r="AGH73" i="9" s="1"/>
  <c r="E870" i="15" s="1"/>
  <c r="AGG72" i="9"/>
  <c r="AGG73" i="9" s="1"/>
  <c r="E869" i="15" s="1"/>
  <c r="AGF72" i="9"/>
  <c r="AGF73" i="9" s="1"/>
  <c r="E868" i="15" s="1"/>
  <c r="AGE72" i="9"/>
  <c r="AGE73" i="9" s="1"/>
  <c r="E867" i="15" s="1"/>
  <c r="AGD72" i="9"/>
  <c r="AGD73" i="9" s="1"/>
  <c r="E866" i="15" s="1"/>
  <c r="AGC72" i="9"/>
  <c r="AGC73" i="9" s="1"/>
  <c r="E865" i="15" s="1"/>
  <c r="AGB72" i="9"/>
  <c r="AGB73" i="9" s="1"/>
  <c r="E864" i="15" s="1"/>
  <c r="AGA72" i="9"/>
  <c r="AGA73" i="9" s="1"/>
  <c r="E863" i="15" s="1"/>
  <c r="AFZ72" i="9"/>
  <c r="AFZ73" i="9" s="1"/>
  <c r="E862" i="15" s="1"/>
  <c r="AFY72" i="9"/>
  <c r="AFY73" i="9" s="1"/>
  <c r="E861" i="15" s="1"/>
  <c r="AFX72" i="9"/>
  <c r="AFX73" i="9" s="1"/>
  <c r="E860" i="15" s="1"/>
  <c r="AFW72" i="9"/>
  <c r="AFW73" i="9" s="1"/>
  <c r="E859" i="15" s="1"/>
  <c r="AFV72" i="9"/>
  <c r="AFV73" i="9" s="1"/>
  <c r="E858" i="15" s="1"/>
  <c r="AFU72" i="9"/>
  <c r="AFU73" i="9" s="1"/>
  <c r="E857" i="15" s="1"/>
  <c r="AFT72" i="9"/>
  <c r="AFT73" i="9" s="1"/>
  <c r="E856" i="15" s="1"/>
  <c r="AFS72" i="9"/>
  <c r="AFS73" i="9" s="1"/>
  <c r="E855" i="15" s="1"/>
  <c r="AFR72" i="9"/>
  <c r="AFR73" i="9" s="1"/>
  <c r="E854" i="15" s="1"/>
  <c r="AFQ72" i="9"/>
  <c r="AFQ73" i="9" s="1"/>
  <c r="E853" i="15" s="1"/>
  <c r="AFP72" i="9"/>
  <c r="AFP73" i="9" s="1"/>
  <c r="E852" i="15" s="1"/>
  <c r="AFO72" i="9"/>
  <c r="AFO73" i="9" s="1"/>
  <c r="E851" i="15" s="1"/>
  <c r="AFN72" i="9"/>
  <c r="AFN73" i="9" s="1"/>
  <c r="E850" i="15" s="1"/>
  <c r="AFM72" i="9"/>
  <c r="AFM73" i="9" s="1"/>
  <c r="E849" i="15" s="1"/>
  <c r="AFL72" i="9"/>
  <c r="AFL73" i="9" s="1"/>
  <c r="E848" i="15" s="1"/>
  <c r="AFK72" i="9"/>
  <c r="AFK73" i="9" s="1"/>
  <c r="E847" i="15" s="1"/>
  <c r="AFJ72" i="9"/>
  <c r="AFJ73" i="9" s="1"/>
  <c r="E846" i="15" s="1"/>
  <c r="AFI72" i="9"/>
  <c r="AFI73" i="9" s="1"/>
  <c r="E845" i="15" s="1"/>
  <c r="AFH72" i="9"/>
  <c r="AFH73" i="9" s="1"/>
  <c r="E844" i="15" s="1"/>
  <c r="AFG72" i="9"/>
  <c r="AFG73" i="9" s="1"/>
  <c r="E843" i="15" s="1"/>
  <c r="AFF72" i="9"/>
  <c r="AFF73" i="9" s="1"/>
  <c r="E842" i="15" s="1"/>
  <c r="AFE72" i="9"/>
  <c r="AFE73" i="9" s="1"/>
  <c r="E841" i="15" s="1"/>
  <c r="AFD72" i="9"/>
  <c r="AFD73" i="9" s="1"/>
  <c r="E840" i="15" s="1"/>
  <c r="AFC72" i="9"/>
  <c r="AFC73" i="9" s="1"/>
  <c r="E839" i="15" s="1"/>
  <c r="AFB72" i="9"/>
  <c r="AFB73" i="9" s="1"/>
  <c r="E838" i="15" s="1"/>
  <c r="AFA72" i="9"/>
  <c r="AFA73" i="9" s="1"/>
  <c r="E837" i="15" s="1"/>
  <c r="AEZ72" i="9"/>
  <c r="AEZ73" i="9" s="1"/>
  <c r="E836" i="15" s="1"/>
  <c r="AEY72" i="9"/>
  <c r="AEY73" i="9" s="1"/>
  <c r="E835" i="15" s="1"/>
  <c r="AEX72" i="9"/>
  <c r="AEX73" i="9" s="1"/>
  <c r="E834" i="15" s="1"/>
  <c r="AEW72" i="9"/>
  <c r="AEW73" i="9" s="1"/>
  <c r="E833" i="15" s="1"/>
  <c r="AEV72" i="9"/>
  <c r="AEV73" i="9" s="1"/>
  <c r="E832" i="15" s="1"/>
  <c r="AEU72" i="9"/>
  <c r="AEU73" i="9" s="1"/>
  <c r="E831" i="15" s="1"/>
  <c r="AET72" i="9"/>
  <c r="AET73" i="9" s="1"/>
  <c r="E830" i="15" s="1"/>
  <c r="AES72" i="9"/>
  <c r="AES73" i="9" s="1"/>
  <c r="E829" i="15" s="1"/>
  <c r="AER72" i="9"/>
  <c r="AER73" i="9" s="1"/>
  <c r="E828" i="15" s="1"/>
  <c r="AEQ72" i="9"/>
  <c r="AEQ73" i="9" s="1"/>
  <c r="E827" i="15" s="1"/>
  <c r="AEP72" i="9"/>
  <c r="AEP73" i="9" s="1"/>
  <c r="E826" i="15" s="1"/>
  <c r="AEO72" i="9"/>
  <c r="AEO73" i="9" s="1"/>
  <c r="E825" i="15" s="1"/>
  <c r="AEN72" i="9"/>
  <c r="AEN73" i="9" s="1"/>
  <c r="E824" i="15" s="1"/>
  <c r="AEM72" i="9"/>
  <c r="AEM73" i="9" s="1"/>
  <c r="E823" i="15" s="1"/>
  <c r="AEL72" i="9"/>
  <c r="AEL73" i="9" s="1"/>
  <c r="E822" i="15" s="1"/>
  <c r="AEK72" i="9"/>
  <c r="AEK73" i="9" s="1"/>
  <c r="E821" i="15" s="1"/>
  <c r="AEJ72" i="9"/>
  <c r="AEJ73" i="9" s="1"/>
  <c r="E820" i="15" s="1"/>
  <c r="AEI72" i="9"/>
  <c r="AEI73" i="9" s="1"/>
  <c r="E819" i="15" s="1"/>
  <c r="AEH72" i="9"/>
  <c r="AEH73" i="9" s="1"/>
  <c r="E818" i="15" s="1"/>
  <c r="AEG72" i="9"/>
  <c r="AEG73" i="9" s="1"/>
  <c r="E817" i="15" s="1"/>
  <c r="AEF72" i="9"/>
  <c r="AEF73" i="9" s="1"/>
  <c r="E816" i="15" s="1"/>
  <c r="AEE72" i="9"/>
  <c r="AEE73" i="9" s="1"/>
  <c r="E815" i="15" s="1"/>
  <c r="AED72" i="9"/>
  <c r="AED73" i="9" s="1"/>
  <c r="E814" i="15" s="1"/>
  <c r="AEC72" i="9"/>
  <c r="AEC73" i="9" s="1"/>
  <c r="E813" i="15" s="1"/>
  <c r="AEB72" i="9"/>
  <c r="AEB73" i="9" s="1"/>
  <c r="E812" i="15" s="1"/>
  <c r="AEA72" i="9"/>
  <c r="AEA73" i="9" s="1"/>
  <c r="E811" i="15" s="1"/>
  <c r="ADZ72" i="9"/>
  <c r="ADZ73" i="9" s="1"/>
  <c r="E810" i="15" s="1"/>
  <c r="ADY72" i="9"/>
  <c r="ADY73" i="9" s="1"/>
  <c r="E809" i="15" s="1"/>
  <c r="ADX72" i="9"/>
  <c r="ADX73" i="9" s="1"/>
  <c r="E808" i="15" s="1"/>
  <c r="ADW72" i="9"/>
  <c r="ADW73" i="9" s="1"/>
  <c r="E807" i="15" s="1"/>
  <c r="ADV72" i="9"/>
  <c r="ADV73" i="9" s="1"/>
  <c r="E806" i="15" s="1"/>
  <c r="ADU72" i="9"/>
  <c r="ADU73" i="9" s="1"/>
  <c r="E805" i="15" s="1"/>
  <c r="ADT72" i="9"/>
  <c r="ADT73" i="9" s="1"/>
  <c r="E804" i="15" s="1"/>
  <c r="ADS72" i="9"/>
  <c r="ADS73" i="9" s="1"/>
  <c r="E803" i="15" s="1"/>
  <c r="ADR72" i="9"/>
  <c r="ADR73" i="9" s="1"/>
  <c r="E802" i="15" s="1"/>
  <c r="ADQ72" i="9"/>
  <c r="ADQ73" i="9" s="1"/>
  <c r="E801" i="15" s="1"/>
  <c r="ADP72" i="9"/>
  <c r="ADP73" i="9" s="1"/>
  <c r="E800" i="15" s="1"/>
  <c r="ADO72" i="9"/>
  <c r="ADO73" i="9" s="1"/>
  <c r="E799" i="15" s="1"/>
  <c r="ADN72" i="9"/>
  <c r="ADN73" i="9" s="1"/>
  <c r="E798" i="15" s="1"/>
  <c r="ADM72" i="9"/>
  <c r="ADM73" i="9" s="1"/>
  <c r="E797" i="15" s="1"/>
  <c r="ADL72" i="9"/>
  <c r="ADL73" i="9" s="1"/>
  <c r="E796" i="15" s="1"/>
  <c r="ADK72" i="9"/>
  <c r="ADK73" i="9" s="1"/>
  <c r="E795" i="15" s="1"/>
  <c r="ADJ72" i="9"/>
  <c r="ADJ73" i="9" s="1"/>
  <c r="E794" i="15" s="1"/>
  <c r="ADI72" i="9"/>
  <c r="ADI73" i="9" s="1"/>
  <c r="E793" i="15" s="1"/>
  <c r="ADH72" i="9"/>
  <c r="ADH73" i="9" s="1"/>
  <c r="E792" i="15" s="1"/>
  <c r="ADG72" i="9"/>
  <c r="ADG73" i="9" s="1"/>
  <c r="E791" i="15" s="1"/>
  <c r="ADF72" i="9"/>
  <c r="ADF73" i="9" s="1"/>
  <c r="E790" i="15" s="1"/>
  <c r="ADE72" i="9"/>
  <c r="ADE73" i="9" s="1"/>
  <c r="E789" i="15" s="1"/>
  <c r="ADD72" i="9"/>
  <c r="ADD73" i="9" s="1"/>
  <c r="E788" i="15" s="1"/>
  <c r="ADC72" i="9"/>
  <c r="ADC73" i="9" s="1"/>
  <c r="E787" i="15" s="1"/>
  <c r="ADB72" i="9"/>
  <c r="ADB73" i="9" s="1"/>
  <c r="E786" i="15" s="1"/>
  <c r="ADA72" i="9"/>
  <c r="ADA73" i="9" s="1"/>
  <c r="E785" i="15" s="1"/>
  <c r="ACZ72" i="9"/>
  <c r="ACZ73" i="9" s="1"/>
  <c r="E784" i="15" s="1"/>
  <c r="ACY72" i="9"/>
  <c r="ACY73" i="9" s="1"/>
  <c r="E783" i="15" s="1"/>
  <c r="ACX72" i="9"/>
  <c r="ACX73" i="9" s="1"/>
  <c r="E782" i="15" s="1"/>
  <c r="ACW72" i="9"/>
  <c r="ACW73" i="9" s="1"/>
  <c r="E781" i="15" s="1"/>
  <c r="ACV72" i="9"/>
  <c r="ACV73" i="9" s="1"/>
  <c r="E780" i="15" s="1"/>
  <c r="ACU72" i="9"/>
  <c r="ACU73" i="9" s="1"/>
  <c r="E779" i="15" s="1"/>
  <c r="ACT72" i="9"/>
  <c r="ACT73" i="9" s="1"/>
  <c r="E778" i="15" s="1"/>
  <c r="ACS72" i="9"/>
  <c r="ACS73" i="9" s="1"/>
  <c r="E777" i="15" s="1"/>
  <c r="ACR72" i="9"/>
  <c r="ACR73" i="9" s="1"/>
  <c r="E776" i="15" s="1"/>
  <c r="ACQ72" i="9"/>
  <c r="ACQ73" i="9" s="1"/>
  <c r="E775" i="15" s="1"/>
  <c r="ACP72" i="9"/>
  <c r="ACP73" i="9" s="1"/>
  <c r="E774" i="15" s="1"/>
  <c r="ACO72" i="9"/>
  <c r="ACO73" i="9" s="1"/>
  <c r="E773" i="15" s="1"/>
  <c r="ACN72" i="9"/>
  <c r="ACN73" i="9" s="1"/>
  <c r="E772" i="15" s="1"/>
  <c r="ACM72" i="9"/>
  <c r="ACM73" i="9" s="1"/>
  <c r="E771" i="15" s="1"/>
  <c r="ACL72" i="9"/>
  <c r="ACL73" i="9" s="1"/>
  <c r="E770" i="15" s="1"/>
  <c r="ACK72" i="9"/>
  <c r="ACK73" i="9" s="1"/>
  <c r="E769" i="15" s="1"/>
  <c r="ACJ72" i="9"/>
  <c r="ACJ73" i="9" s="1"/>
  <c r="E768" i="15" s="1"/>
  <c r="ACI72" i="9"/>
  <c r="ACI73" i="9" s="1"/>
  <c r="E767" i="15" s="1"/>
  <c r="ACH72" i="9"/>
  <c r="ACH73" i="9" s="1"/>
  <c r="E766" i="15" s="1"/>
  <c r="ACG72" i="9"/>
  <c r="ACG73" i="9" s="1"/>
  <c r="E765" i="15" s="1"/>
  <c r="ACF72" i="9"/>
  <c r="ACF73" i="9" s="1"/>
  <c r="E764" i="15" s="1"/>
  <c r="ACE72" i="9"/>
  <c r="ACE73" i="9" s="1"/>
  <c r="E763" i="15" s="1"/>
  <c r="ACD72" i="9"/>
  <c r="ACD73" i="9" s="1"/>
  <c r="E762" i="15" s="1"/>
  <c r="ACC72" i="9"/>
  <c r="ACC73" i="9" s="1"/>
  <c r="E761" i="15" s="1"/>
  <c r="ACB72" i="9"/>
  <c r="ACB73" i="9" s="1"/>
  <c r="E760" i="15" s="1"/>
  <c r="ACA72" i="9"/>
  <c r="ACA73" i="9" s="1"/>
  <c r="E759" i="15" s="1"/>
  <c r="ABZ72" i="9"/>
  <c r="ABZ73" i="9" s="1"/>
  <c r="E758" i="15" s="1"/>
  <c r="ABY72" i="9"/>
  <c r="ABY73" i="9" s="1"/>
  <c r="E757" i="15" s="1"/>
  <c r="ABX72" i="9"/>
  <c r="ABX73" i="9" s="1"/>
  <c r="E756" i="15" s="1"/>
  <c r="ABW72" i="9"/>
  <c r="ABW73" i="9" s="1"/>
  <c r="E755" i="15" s="1"/>
  <c r="ABV72" i="9"/>
  <c r="ABV73" i="9" s="1"/>
  <c r="E754" i="15" s="1"/>
  <c r="ABU72" i="9"/>
  <c r="ABU73" i="9" s="1"/>
  <c r="E753" i="15" s="1"/>
  <c r="ABT72" i="9"/>
  <c r="ABT73" i="9" s="1"/>
  <c r="E752" i="15" s="1"/>
  <c r="ABS72" i="9"/>
  <c r="ABS73" i="9" s="1"/>
  <c r="E751" i="15" s="1"/>
  <c r="ABR72" i="9"/>
  <c r="ABR73" i="9" s="1"/>
  <c r="E750" i="15" s="1"/>
  <c r="ABQ72" i="9"/>
  <c r="ABQ73" i="9" s="1"/>
  <c r="E749" i="15" s="1"/>
  <c r="ABP72" i="9"/>
  <c r="ABP73" i="9" s="1"/>
  <c r="E748" i="15" s="1"/>
  <c r="ABO72" i="9"/>
  <c r="ABO73" i="9" s="1"/>
  <c r="E747" i="15" s="1"/>
  <c r="ABN72" i="9"/>
  <c r="ABN73" i="9" s="1"/>
  <c r="E746" i="15" s="1"/>
  <c r="ABM72" i="9"/>
  <c r="ABM73" i="9" s="1"/>
  <c r="E745" i="15" s="1"/>
  <c r="ABL72" i="9"/>
  <c r="ABL73" i="9" s="1"/>
  <c r="E744" i="15" s="1"/>
  <c r="ABK72" i="9"/>
  <c r="ABK73" i="9" s="1"/>
  <c r="E743" i="15" s="1"/>
  <c r="ABJ72" i="9"/>
  <c r="ABJ73" i="9" s="1"/>
  <c r="E742" i="15" s="1"/>
  <c r="ABI72" i="9"/>
  <c r="ABI73" i="9" s="1"/>
  <c r="E741" i="15" s="1"/>
  <c r="ABH72" i="9"/>
  <c r="ABH73" i="9" s="1"/>
  <c r="E740" i="15" s="1"/>
  <c r="ABG72" i="9"/>
  <c r="ABG73" i="9" s="1"/>
  <c r="E739" i="15" s="1"/>
  <c r="ABF72" i="9"/>
  <c r="ABF73" i="9" s="1"/>
  <c r="E738" i="15" s="1"/>
  <c r="ABE72" i="9"/>
  <c r="ABE73" i="9" s="1"/>
  <c r="E737" i="15" s="1"/>
  <c r="ABD72" i="9"/>
  <c r="ABD73" i="9" s="1"/>
  <c r="E736" i="15" s="1"/>
  <c r="ABC72" i="9"/>
  <c r="ABC73" i="9" s="1"/>
  <c r="E735" i="15" s="1"/>
  <c r="ABB72" i="9"/>
  <c r="ABB73" i="9" s="1"/>
  <c r="E734" i="15" s="1"/>
  <c r="ABA72" i="9"/>
  <c r="ABA73" i="9" s="1"/>
  <c r="E733" i="15" s="1"/>
  <c r="AAZ72" i="9"/>
  <c r="AAZ73" i="9" s="1"/>
  <c r="E732" i="15" s="1"/>
  <c r="AAY72" i="9"/>
  <c r="AAY73" i="9" s="1"/>
  <c r="E731" i="15" s="1"/>
  <c r="AAX72" i="9"/>
  <c r="AAX73" i="9" s="1"/>
  <c r="E730" i="15" s="1"/>
  <c r="AAW72" i="9"/>
  <c r="AAW73" i="9" s="1"/>
  <c r="E729" i="15" s="1"/>
  <c r="AAV72" i="9"/>
  <c r="AAV73" i="9" s="1"/>
  <c r="E728" i="15" s="1"/>
  <c r="AAU72" i="9"/>
  <c r="AAU73" i="9" s="1"/>
  <c r="E727" i="15" s="1"/>
  <c r="AAT72" i="9"/>
  <c r="AAT73" i="9" s="1"/>
  <c r="E726" i="15" s="1"/>
  <c r="AAS72" i="9"/>
  <c r="AAS73" i="9" s="1"/>
  <c r="E725" i="15" s="1"/>
  <c r="AAR72" i="9"/>
  <c r="AAR73" i="9" s="1"/>
  <c r="E724" i="15" s="1"/>
  <c r="AAQ72" i="9"/>
  <c r="AAQ73" i="9" s="1"/>
  <c r="E723" i="15" s="1"/>
  <c r="AAP72" i="9"/>
  <c r="AAP73" i="9" s="1"/>
  <c r="E722" i="15" s="1"/>
  <c r="AAO72" i="9"/>
  <c r="AAO73" i="9" s="1"/>
  <c r="E721" i="15" s="1"/>
  <c r="AAN72" i="9"/>
  <c r="AAN73" i="9" s="1"/>
  <c r="E720" i="15" s="1"/>
  <c r="AAM72" i="9"/>
  <c r="AAM73" i="9" s="1"/>
  <c r="E719" i="15" s="1"/>
  <c r="AAL72" i="9"/>
  <c r="AAL73" i="9" s="1"/>
  <c r="E718" i="15" s="1"/>
  <c r="AAK72" i="9"/>
  <c r="AAK73" i="9" s="1"/>
  <c r="E717" i="15" s="1"/>
  <c r="AAJ72" i="9"/>
  <c r="AAJ73" i="9" s="1"/>
  <c r="E716" i="15" s="1"/>
  <c r="AAI72" i="9"/>
  <c r="AAI73" i="9" s="1"/>
  <c r="E715" i="15" s="1"/>
  <c r="AAH72" i="9"/>
  <c r="AAH73" i="9" s="1"/>
  <c r="E714" i="15" s="1"/>
  <c r="AAG72" i="9"/>
  <c r="AAG73" i="9" s="1"/>
  <c r="E713" i="15" s="1"/>
  <c r="AAF72" i="9"/>
  <c r="AAF73" i="9" s="1"/>
  <c r="E712" i="15" s="1"/>
  <c r="AAE72" i="9"/>
  <c r="AAE73" i="9" s="1"/>
  <c r="E711" i="15" s="1"/>
  <c r="AAD72" i="9"/>
  <c r="AAD73" i="9" s="1"/>
  <c r="E710" i="15" s="1"/>
  <c r="AAC72" i="9"/>
  <c r="AAC73" i="9" s="1"/>
  <c r="E709" i="15" s="1"/>
  <c r="AAB72" i="9"/>
  <c r="AAB73" i="9" s="1"/>
  <c r="E708" i="15" s="1"/>
  <c r="AAA72" i="9"/>
  <c r="AAA73" i="9" s="1"/>
  <c r="E707" i="15" s="1"/>
  <c r="ZZ72" i="9"/>
  <c r="ZZ73" i="9" s="1"/>
  <c r="E706" i="15" s="1"/>
  <c r="ZY72" i="9"/>
  <c r="ZY73" i="9" s="1"/>
  <c r="E705" i="15" s="1"/>
  <c r="ZX72" i="9"/>
  <c r="ZX73" i="9" s="1"/>
  <c r="E704" i="15" s="1"/>
  <c r="ZW72" i="9"/>
  <c r="ZW73" i="9" s="1"/>
  <c r="E703" i="15" s="1"/>
  <c r="ZV72" i="9"/>
  <c r="ZV73" i="9" s="1"/>
  <c r="E702" i="15" s="1"/>
  <c r="ZU72" i="9"/>
  <c r="ZU73" i="9" s="1"/>
  <c r="E701" i="15" s="1"/>
  <c r="ZT72" i="9"/>
  <c r="ZT73" i="9" s="1"/>
  <c r="E700" i="15" s="1"/>
  <c r="ZS72" i="9"/>
  <c r="ZS73" i="9" s="1"/>
  <c r="E699" i="15" s="1"/>
  <c r="ZR72" i="9"/>
  <c r="ZR73" i="9" s="1"/>
  <c r="E698" i="15" s="1"/>
  <c r="ZQ72" i="9"/>
  <c r="ZQ73" i="9" s="1"/>
  <c r="E697" i="15" s="1"/>
  <c r="ZP72" i="9"/>
  <c r="ZP73" i="9" s="1"/>
  <c r="E696" i="15" s="1"/>
  <c r="ZO72" i="9"/>
  <c r="ZO73" i="9" s="1"/>
  <c r="E695" i="15" s="1"/>
  <c r="ZN72" i="9"/>
  <c r="ZN73" i="9" s="1"/>
  <c r="E694" i="15" s="1"/>
  <c r="ZM72" i="9"/>
  <c r="ZM73" i="9" s="1"/>
  <c r="E693" i="15" s="1"/>
  <c r="ZL72" i="9"/>
  <c r="ZL73" i="9" s="1"/>
  <c r="E692" i="15" s="1"/>
  <c r="ZK72" i="9"/>
  <c r="ZK73" i="9" s="1"/>
  <c r="E691" i="15" s="1"/>
  <c r="ZJ72" i="9"/>
  <c r="ZJ73" i="9" s="1"/>
  <c r="E690" i="15" s="1"/>
  <c r="ZI72" i="9"/>
  <c r="ZI73" i="9" s="1"/>
  <c r="E689" i="15" s="1"/>
  <c r="ZH72" i="9"/>
  <c r="ZH73" i="9" s="1"/>
  <c r="E688" i="15" s="1"/>
  <c r="ZG72" i="9"/>
  <c r="ZG73" i="9" s="1"/>
  <c r="E687" i="15" s="1"/>
  <c r="ZF72" i="9"/>
  <c r="ZF73" i="9" s="1"/>
  <c r="E686" i="15" s="1"/>
  <c r="ZE72" i="9"/>
  <c r="ZE73" i="9" s="1"/>
  <c r="E685" i="15" s="1"/>
  <c r="ZD72" i="9"/>
  <c r="ZD73" i="9" s="1"/>
  <c r="E684" i="15" s="1"/>
  <c r="ZC72" i="9"/>
  <c r="ZC73" i="9" s="1"/>
  <c r="E683" i="15" s="1"/>
  <c r="ZB72" i="9"/>
  <c r="ZB73" i="9" s="1"/>
  <c r="E682" i="15" s="1"/>
  <c r="ZA72" i="9"/>
  <c r="ZA73" i="9" s="1"/>
  <c r="E681" i="15" s="1"/>
  <c r="YZ72" i="9"/>
  <c r="YZ73" i="9" s="1"/>
  <c r="E680" i="15" s="1"/>
  <c r="YY72" i="9"/>
  <c r="YY73" i="9" s="1"/>
  <c r="E679" i="15" s="1"/>
  <c r="YX72" i="9"/>
  <c r="YX73" i="9" s="1"/>
  <c r="E678" i="15" s="1"/>
  <c r="YW72" i="9"/>
  <c r="YW73" i="9" s="1"/>
  <c r="E677" i="15" s="1"/>
  <c r="YV72" i="9"/>
  <c r="YV73" i="9" s="1"/>
  <c r="E676" i="15" s="1"/>
  <c r="YU72" i="9"/>
  <c r="YU73" i="9" s="1"/>
  <c r="E675" i="15" s="1"/>
  <c r="YT72" i="9"/>
  <c r="YT73" i="9" s="1"/>
  <c r="E674" i="15" s="1"/>
  <c r="YS72" i="9"/>
  <c r="YS73" i="9" s="1"/>
  <c r="E673" i="15" s="1"/>
  <c r="YR72" i="9"/>
  <c r="YR73" i="9" s="1"/>
  <c r="E672" i="15" s="1"/>
  <c r="YQ72" i="9"/>
  <c r="YQ73" i="9" s="1"/>
  <c r="E671" i="15" s="1"/>
  <c r="YP72" i="9"/>
  <c r="YP73" i="9" s="1"/>
  <c r="E670" i="15" s="1"/>
  <c r="YO72" i="9"/>
  <c r="YO73" i="9" s="1"/>
  <c r="E669" i="15" s="1"/>
  <c r="YN72" i="9"/>
  <c r="YN73" i="9" s="1"/>
  <c r="E668" i="15" s="1"/>
  <c r="YM72" i="9"/>
  <c r="YM73" i="9" s="1"/>
  <c r="E667" i="15" s="1"/>
  <c r="YL72" i="9"/>
  <c r="YL73" i="9" s="1"/>
  <c r="E666" i="15" s="1"/>
  <c r="YK72" i="9"/>
  <c r="YK73" i="9" s="1"/>
  <c r="E665" i="15" s="1"/>
  <c r="YJ72" i="9"/>
  <c r="YJ73" i="9" s="1"/>
  <c r="E664" i="15" s="1"/>
  <c r="YI72" i="9"/>
  <c r="YI73" i="9" s="1"/>
  <c r="E663" i="15" s="1"/>
  <c r="YH72" i="9"/>
  <c r="YH73" i="9" s="1"/>
  <c r="E662" i="15" s="1"/>
  <c r="YG72" i="9"/>
  <c r="YG73" i="9" s="1"/>
  <c r="E661" i="15" s="1"/>
  <c r="YF72" i="9"/>
  <c r="YF73" i="9" s="1"/>
  <c r="E660" i="15" s="1"/>
  <c r="YE72" i="9"/>
  <c r="YE73" i="9" s="1"/>
  <c r="E659" i="15" s="1"/>
  <c r="YD72" i="9"/>
  <c r="YD73" i="9" s="1"/>
  <c r="E658" i="15" s="1"/>
  <c r="YC72" i="9"/>
  <c r="YC73" i="9" s="1"/>
  <c r="E657" i="15" s="1"/>
  <c r="YB72" i="9"/>
  <c r="YB73" i="9" s="1"/>
  <c r="E656" i="15" s="1"/>
  <c r="YA72" i="9"/>
  <c r="YA73" i="9" s="1"/>
  <c r="E655" i="15" s="1"/>
  <c r="XZ72" i="9"/>
  <c r="XZ73" i="9" s="1"/>
  <c r="E654" i="15" s="1"/>
  <c r="XY72" i="9"/>
  <c r="XY73" i="9" s="1"/>
  <c r="E653" i="15" s="1"/>
  <c r="XX72" i="9"/>
  <c r="XX73" i="9" s="1"/>
  <c r="E652" i="15" s="1"/>
  <c r="XW72" i="9"/>
  <c r="XW73" i="9" s="1"/>
  <c r="E651" i="15" s="1"/>
  <c r="XV72" i="9"/>
  <c r="XV73" i="9" s="1"/>
  <c r="E650" i="15" s="1"/>
  <c r="XU72" i="9"/>
  <c r="XU73" i="9" s="1"/>
  <c r="E649" i="15" s="1"/>
  <c r="XT72" i="9"/>
  <c r="XT73" i="9" s="1"/>
  <c r="E648" i="15" s="1"/>
  <c r="XS72" i="9"/>
  <c r="XS73" i="9" s="1"/>
  <c r="E647" i="15" s="1"/>
  <c r="XR72" i="9"/>
  <c r="XR73" i="9" s="1"/>
  <c r="E646" i="15" s="1"/>
  <c r="XQ72" i="9"/>
  <c r="XQ73" i="9" s="1"/>
  <c r="E645" i="15" s="1"/>
  <c r="XP72" i="9"/>
  <c r="XP73" i="9" s="1"/>
  <c r="E644" i="15" s="1"/>
  <c r="XO72" i="9"/>
  <c r="XO73" i="9" s="1"/>
  <c r="E643" i="15" s="1"/>
  <c r="XN72" i="9"/>
  <c r="XN73" i="9" s="1"/>
  <c r="E642" i="15" s="1"/>
  <c r="XM72" i="9"/>
  <c r="XM73" i="9" s="1"/>
  <c r="E641" i="15" s="1"/>
  <c r="XL72" i="9"/>
  <c r="XL73" i="9" s="1"/>
  <c r="E640" i="15" s="1"/>
  <c r="XK72" i="9"/>
  <c r="XK73" i="9" s="1"/>
  <c r="E639" i="15" s="1"/>
  <c r="XJ72" i="9"/>
  <c r="XJ73" i="9" s="1"/>
  <c r="E638" i="15" s="1"/>
  <c r="XI72" i="9"/>
  <c r="XI73" i="9" s="1"/>
  <c r="E637" i="15" s="1"/>
  <c r="XH72" i="9"/>
  <c r="XH73" i="9" s="1"/>
  <c r="E636" i="15" s="1"/>
  <c r="XG72" i="9"/>
  <c r="XG73" i="9" s="1"/>
  <c r="E635" i="15" s="1"/>
  <c r="XF72" i="9"/>
  <c r="XF73" i="9" s="1"/>
  <c r="E634" i="15" s="1"/>
  <c r="XE72" i="9"/>
  <c r="XE73" i="9" s="1"/>
  <c r="E633" i="15" s="1"/>
  <c r="XD72" i="9"/>
  <c r="XD73" i="9" s="1"/>
  <c r="E632" i="15" s="1"/>
  <c r="XC72" i="9"/>
  <c r="XC73" i="9" s="1"/>
  <c r="E631" i="15" s="1"/>
  <c r="XB72" i="9"/>
  <c r="XB73" i="9" s="1"/>
  <c r="E630" i="15" s="1"/>
  <c r="XA72" i="9"/>
  <c r="XA73" i="9" s="1"/>
  <c r="E629" i="15" s="1"/>
  <c r="WZ72" i="9"/>
  <c r="WZ73" i="9" s="1"/>
  <c r="E628" i="15" s="1"/>
  <c r="WY72" i="9"/>
  <c r="WY73" i="9" s="1"/>
  <c r="E627" i="15" s="1"/>
  <c r="WX72" i="9"/>
  <c r="WX73" i="9" s="1"/>
  <c r="E626" i="15" s="1"/>
  <c r="WW72" i="9"/>
  <c r="WW73" i="9" s="1"/>
  <c r="E625" i="15" s="1"/>
  <c r="WV72" i="9"/>
  <c r="WV73" i="9" s="1"/>
  <c r="E624" i="15" s="1"/>
  <c r="WU72" i="9"/>
  <c r="WU73" i="9" s="1"/>
  <c r="E623" i="15" s="1"/>
  <c r="WT72" i="9"/>
  <c r="WT73" i="9" s="1"/>
  <c r="E622" i="15" s="1"/>
  <c r="WS72" i="9"/>
  <c r="WS73" i="9" s="1"/>
  <c r="E621" i="15" s="1"/>
  <c r="WR72" i="9"/>
  <c r="WR73" i="9" s="1"/>
  <c r="E620" i="15" s="1"/>
  <c r="WQ72" i="9"/>
  <c r="WQ73" i="9" s="1"/>
  <c r="E619" i="15" s="1"/>
  <c r="WP72" i="9"/>
  <c r="WP73" i="9" s="1"/>
  <c r="E618" i="15" s="1"/>
  <c r="WO72" i="9"/>
  <c r="WO73" i="9" s="1"/>
  <c r="E617" i="15" s="1"/>
  <c r="WN72" i="9"/>
  <c r="WN73" i="9" s="1"/>
  <c r="E616" i="15" s="1"/>
  <c r="WM72" i="9"/>
  <c r="WM73" i="9" s="1"/>
  <c r="E615" i="15" s="1"/>
  <c r="WL72" i="9"/>
  <c r="WL73" i="9" s="1"/>
  <c r="E614" i="15" s="1"/>
  <c r="WK72" i="9"/>
  <c r="WK73" i="9" s="1"/>
  <c r="E613" i="15" s="1"/>
  <c r="WJ72" i="9"/>
  <c r="WJ73" i="9" s="1"/>
  <c r="E612" i="15" s="1"/>
  <c r="WI72" i="9"/>
  <c r="WI73" i="9" s="1"/>
  <c r="E611" i="15" s="1"/>
  <c r="WH72" i="9"/>
  <c r="WH73" i="9" s="1"/>
  <c r="E610" i="15" s="1"/>
  <c r="WG72" i="9"/>
  <c r="WG73" i="9" s="1"/>
  <c r="E609" i="15" s="1"/>
  <c r="WF72" i="9"/>
  <c r="WF73" i="9" s="1"/>
  <c r="E608" i="15" s="1"/>
  <c r="WE72" i="9"/>
  <c r="WE73" i="9" s="1"/>
  <c r="E607" i="15" s="1"/>
  <c r="WD72" i="9"/>
  <c r="WD73" i="9" s="1"/>
  <c r="E606" i="15" s="1"/>
  <c r="WC72" i="9"/>
  <c r="WC73" i="9" s="1"/>
  <c r="E605" i="15" s="1"/>
  <c r="WB72" i="9"/>
  <c r="WB73" i="9" s="1"/>
  <c r="E604" i="15" s="1"/>
  <c r="WA72" i="9"/>
  <c r="WA73" i="9" s="1"/>
  <c r="E603" i="15" s="1"/>
  <c r="VZ72" i="9"/>
  <c r="VZ73" i="9" s="1"/>
  <c r="E602" i="15" s="1"/>
  <c r="VY72" i="9"/>
  <c r="VY73" i="9" s="1"/>
  <c r="E601" i="15" s="1"/>
  <c r="VX72" i="9"/>
  <c r="VX73" i="9" s="1"/>
  <c r="E600" i="15" s="1"/>
  <c r="VW72" i="9"/>
  <c r="VW73" i="9" s="1"/>
  <c r="E599" i="15" s="1"/>
  <c r="VV72" i="9"/>
  <c r="VV73" i="9" s="1"/>
  <c r="E598" i="15" s="1"/>
  <c r="VU72" i="9"/>
  <c r="VU73" i="9" s="1"/>
  <c r="E597" i="15" s="1"/>
  <c r="VT72" i="9"/>
  <c r="VT73" i="9" s="1"/>
  <c r="E596" i="15" s="1"/>
  <c r="VS72" i="9"/>
  <c r="VS73" i="9" s="1"/>
  <c r="E595" i="15" s="1"/>
  <c r="VR72" i="9"/>
  <c r="VR73" i="9" s="1"/>
  <c r="E594" i="15" s="1"/>
  <c r="VQ72" i="9"/>
  <c r="VQ73" i="9" s="1"/>
  <c r="E593" i="15" s="1"/>
  <c r="VP72" i="9"/>
  <c r="VP73" i="9" s="1"/>
  <c r="E592" i="15" s="1"/>
  <c r="VO72" i="9"/>
  <c r="VO73" i="9" s="1"/>
  <c r="E591" i="15" s="1"/>
  <c r="VN72" i="9"/>
  <c r="VN73" i="9" s="1"/>
  <c r="E590" i="15" s="1"/>
  <c r="VM72" i="9"/>
  <c r="VM73" i="9" s="1"/>
  <c r="E589" i="15" s="1"/>
  <c r="VL72" i="9"/>
  <c r="VL73" i="9" s="1"/>
  <c r="E588" i="15" s="1"/>
  <c r="VK72" i="9"/>
  <c r="VK73" i="9" s="1"/>
  <c r="E587" i="15" s="1"/>
  <c r="VJ72" i="9"/>
  <c r="VJ73" i="9" s="1"/>
  <c r="E586" i="15" s="1"/>
  <c r="VI72" i="9"/>
  <c r="VI73" i="9" s="1"/>
  <c r="E585" i="15" s="1"/>
  <c r="VH72" i="9"/>
  <c r="VH73" i="9" s="1"/>
  <c r="E584" i="15" s="1"/>
  <c r="VG72" i="9"/>
  <c r="VG73" i="9" s="1"/>
  <c r="E583" i="15" s="1"/>
  <c r="VF72" i="9"/>
  <c r="VF73" i="9" s="1"/>
  <c r="E582" i="15" s="1"/>
  <c r="VE72" i="9"/>
  <c r="VE73" i="9" s="1"/>
  <c r="E581" i="15" s="1"/>
  <c r="VD72" i="9"/>
  <c r="VD73" i="9" s="1"/>
  <c r="E580" i="15" s="1"/>
  <c r="VC72" i="9"/>
  <c r="VC73" i="9" s="1"/>
  <c r="E579" i="15" s="1"/>
  <c r="VB72" i="9"/>
  <c r="VB73" i="9" s="1"/>
  <c r="E578" i="15" s="1"/>
  <c r="VA72" i="9"/>
  <c r="VA73" i="9" s="1"/>
  <c r="E577" i="15" s="1"/>
  <c r="UZ72" i="9"/>
  <c r="UZ73" i="9" s="1"/>
  <c r="E576" i="15" s="1"/>
  <c r="UY72" i="9"/>
  <c r="UY73" i="9" s="1"/>
  <c r="E575" i="15" s="1"/>
  <c r="UX72" i="9"/>
  <c r="UX73" i="9" s="1"/>
  <c r="E574" i="15" s="1"/>
  <c r="UW72" i="9"/>
  <c r="UW73" i="9" s="1"/>
  <c r="E573" i="15" s="1"/>
  <c r="UV72" i="9"/>
  <c r="UV73" i="9" s="1"/>
  <c r="E572" i="15" s="1"/>
  <c r="UU72" i="9"/>
  <c r="UU73" i="9" s="1"/>
  <c r="E571" i="15" s="1"/>
  <c r="UT72" i="9"/>
  <c r="UT73" i="9" s="1"/>
  <c r="E570" i="15" s="1"/>
  <c r="US72" i="9"/>
  <c r="US73" i="9" s="1"/>
  <c r="E569" i="15" s="1"/>
  <c r="UR72" i="9"/>
  <c r="UR73" i="9" s="1"/>
  <c r="E568" i="15" s="1"/>
  <c r="UQ72" i="9"/>
  <c r="UQ73" i="9" s="1"/>
  <c r="E567" i="15" s="1"/>
  <c r="UP72" i="9"/>
  <c r="UP73" i="9" s="1"/>
  <c r="E566" i="15" s="1"/>
  <c r="UO72" i="9"/>
  <c r="UO73" i="9" s="1"/>
  <c r="E565" i="15" s="1"/>
  <c r="UN72" i="9"/>
  <c r="UN73" i="9" s="1"/>
  <c r="E564" i="15" s="1"/>
  <c r="UM72" i="9"/>
  <c r="UM73" i="9" s="1"/>
  <c r="E563" i="15" s="1"/>
  <c r="UL72" i="9"/>
  <c r="UL73" i="9" s="1"/>
  <c r="E562" i="15" s="1"/>
  <c r="UK72" i="9"/>
  <c r="UK73" i="9" s="1"/>
  <c r="E561" i="15" s="1"/>
  <c r="UJ72" i="9"/>
  <c r="UJ73" i="9" s="1"/>
  <c r="E560" i="15" s="1"/>
  <c r="UI72" i="9"/>
  <c r="UI73" i="9" s="1"/>
  <c r="E559" i="15" s="1"/>
  <c r="UH72" i="9"/>
  <c r="UH73" i="9" s="1"/>
  <c r="E558" i="15" s="1"/>
  <c r="UG72" i="9"/>
  <c r="UG73" i="9" s="1"/>
  <c r="E557" i="15" s="1"/>
  <c r="UF72" i="9"/>
  <c r="UF73" i="9" s="1"/>
  <c r="E556" i="15" s="1"/>
  <c r="UE72" i="9"/>
  <c r="UE73" i="9" s="1"/>
  <c r="E555" i="15" s="1"/>
  <c r="UD72" i="9"/>
  <c r="UD73" i="9" s="1"/>
  <c r="E554" i="15" s="1"/>
  <c r="UC72" i="9"/>
  <c r="UC73" i="9" s="1"/>
  <c r="E553" i="15" s="1"/>
  <c r="UB72" i="9"/>
  <c r="UB73" i="9" s="1"/>
  <c r="E552" i="15" s="1"/>
  <c r="UA72" i="9"/>
  <c r="UA73" i="9" s="1"/>
  <c r="E551" i="15" s="1"/>
  <c r="TZ72" i="9"/>
  <c r="TZ73" i="9" s="1"/>
  <c r="E550" i="15" s="1"/>
  <c r="TY72" i="9"/>
  <c r="TY73" i="9" s="1"/>
  <c r="E549" i="15" s="1"/>
  <c r="TX72" i="9"/>
  <c r="TX73" i="9" s="1"/>
  <c r="E548" i="15" s="1"/>
  <c r="TW72" i="9"/>
  <c r="TW73" i="9" s="1"/>
  <c r="E547" i="15" s="1"/>
  <c r="TV72" i="9"/>
  <c r="TV73" i="9" s="1"/>
  <c r="E546" i="15" s="1"/>
  <c r="TU72" i="9"/>
  <c r="TU73" i="9" s="1"/>
  <c r="E545" i="15" s="1"/>
  <c r="TT72" i="9"/>
  <c r="TT73" i="9" s="1"/>
  <c r="E544" i="15" s="1"/>
  <c r="TS72" i="9"/>
  <c r="TS73" i="9" s="1"/>
  <c r="E543" i="15" s="1"/>
  <c r="TR72" i="9"/>
  <c r="TR73" i="9" s="1"/>
  <c r="E542" i="15" s="1"/>
  <c r="TQ72" i="9"/>
  <c r="TQ73" i="9" s="1"/>
  <c r="E541" i="15" s="1"/>
  <c r="TP72" i="9"/>
  <c r="TP73" i="9" s="1"/>
  <c r="E540" i="15" s="1"/>
  <c r="TO72" i="9"/>
  <c r="TO73" i="9" s="1"/>
  <c r="E539" i="15" s="1"/>
  <c r="TN72" i="9"/>
  <c r="TN73" i="9" s="1"/>
  <c r="E538" i="15" s="1"/>
  <c r="TM72" i="9"/>
  <c r="TM73" i="9" s="1"/>
  <c r="E537" i="15" s="1"/>
  <c r="TL72" i="9"/>
  <c r="TL73" i="9" s="1"/>
  <c r="E536" i="15" s="1"/>
  <c r="TK72" i="9"/>
  <c r="TK73" i="9" s="1"/>
  <c r="E535" i="15" s="1"/>
  <c r="TJ72" i="9"/>
  <c r="TJ73" i="9" s="1"/>
  <c r="E534" i="15" s="1"/>
  <c r="TI72" i="9"/>
  <c r="TI73" i="9" s="1"/>
  <c r="E533" i="15" s="1"/>
  <c r="TH72" i="9"/>
  <c r="TH73" i="9" s="1"/>
  <c r="E532" i="15" s="1"/>
  <c r="TG72" i="9"/>
  <c r="TG73" i="9" s="1"/>
  <c r="E531" i="15" s="1"/>
  <c r="TF72" i="9"/>
  <c r="TF73" i="9" s="1"/>
  <c r="E530" i="15" s="1"/>
  <c r="TE72" i="9"/>
  <c r="TE73" i="9" s="1"/>
  <c r="E529" i="15" s="1"/>
  <c r="TD72" i="9"/>
  <c r="TD73" i="9" s="1"/>
  <c r="E528" i="15" s="1"/>
  <c r="TC72" i="9"/>
  <c r="TC73" i="9" s="1"/>
  <c r="E527" i="15" s="1"/>
  <c r="TB72" i="9"/>
  <c r="TB73" i="9" s="1"/>
  <c r="E526" i="15" s="1"/>
  <c r="TA72" i="9"/>
  <c r="TA73" i="9" s="1"/>
  <c r="E525" i="15" s="1"/>
  <c r="SZ72" i="9"/>
  <c r="SZ73" i="9" s="1"/>
  <c r="E524" i="15" s="1"/>
  <c r="SY72" i="9"/>
  <c r="SY73" i="9" s="1"/>
  <c r="E523" i="15" s="1"/>
  <c r="SX72" i="9"/>
  <c r="SX73" i="9" s="1"/>
  <c r="E522" i="15" s="1"/>
  <c r="SW72" i="9"/>
  <c r="SW73" i="9" s="1"/>
  <c r="E521" i="15" s="1"/>
  <c r="SV72" i="9"/>
  <c r="SV73" i="9" s="1"/>
  <c r="E520" i="15" s="1"/>
  <c r="SU72" i="9"/>
  <c r="SU73" i="9" s="1"/>
  <c r="E519" i="15" s="1"/>
  <c r="ST72" i="9"/>
  <c r="ST73" i="9" s="1"/>
  <c r="E518" i="15" s="1"/>
  <c r="SS72" i="9"/>
  <c r="SS73" i="9" s="1"/>
  <c r="E517" i="15" s="1"/>
  <c r="SR72" i="9"/>
  <c r="SR73" i="9" s="1"/>
  <c r="E516" i="15" s="1"/>
  <c r="SQ72" i="9"/>
  <c r="SQ73" i="9" s="1"/>
  <c r="E515" i="15" s="1"/>
  <c r="SP72" i="9"/>
  <c r="SP73" i="9" s="1"/>
  <c r="E514" i="15" s="1"/>
  <c r="SO72" i="9"/>
  <c r="SO73" i="9" s="1"/>
  <c r="E513" i="15" s="1"/>
  <c r="SN72" i="9"/>
  <c r="SN73" i="9" s="1"/>
  <c r="E512" i="15" s="1"/>
  <c r="SM72" i="9"/>
  <c r="SM73" i="9" s="1"/>
  <c r="E511" i="15" s="1"/>
  <c r="SL72" i="9"/>
  <c r="SL73" i="9" s="1"/>
  <c r="E510" i="15" s="1"/>
  <c r="SK72" i="9"/>
  <c r="SK73" i="9" s="1"/>
  <c r="E509" i="15" s="1"/>
  <c r="SJ72" i="9"/>
  <c r="SJ73" i="9" s="1"/>
  <c r="E508" i="15" s="1"/>
  <c r="SI72" i="9"/>
  <c r="SI73" i="9" s="1"/>
  <c r="E507" i="15" s="1"/>
  <c r="SH72" i="9"/>
  <c r="SH73" i="9" s="1"/>
  <c r="E506" i="15" s="1"/>
  <c r="SG72" i="9"/>
  <c r="SG73" i="9" s="1"/>
  <c r="E505" i="15" s="1"/>
  <c r="SF72" i="9"/>
  <c r="SF73" i="9" s="1"/>
  <c r="E504" i="15" s="1"/>
  <c r="SE72" i="9"/>
  <c r="SE73" i="9" s="1"/>
  <c r="E503" i="15" s="1"/>
  <c r="SD72" i="9"/>
  <c r="SD73" i="9" s="1"/>
  <c r="E502" i="15" s="1"/>
  <c r="SC72" i="9"/>
  <c r="SC73" i="9" s="1"/>
  <c r="E501" i="15" s="1"/>
  <c r="SB72" i="9"/>
  <c r="SB73" i="9" s="1"/>
  <c r="E500" i="15" s="1"/>
  <c r="SA72" i="9"/>
  <c r="SA73" i="9" s="1"/>
  <c r="E499" i="15" s="1"/>
  <c r="RZ72" i="9"/>
  <c r="RZ73" i="9" s="1"/>
  <c r="E498" i="15" s="1"/>
  <c r="RY72" i="9"/>
  <c r="RY73" i="9" s="1"/>
  <c r="E497" i="15" s="1"/>
  <c r="RX72" i="9"/>
  <c r="RX73" i="9" s="1"/>
  <c r="E496" i="15" s="1"/>
  <c r="RW72" i="9"/>
  <c r="RW73" i="9" s="1"/>
  <c r="E495" i="15" s="1"/>
  <c r="RV72" i="9"/>
  <c r="RV73" i="9" s="1"/>
  <c r="E494" i="15" s="1"/>
  <c r="RU72" i="9"/>
  <c r="RU73" i="9" s="1"/>
  <c r="E493" i="15" s="1"/>
  <c r="RT72" i="9"/>
  <c r="RT73" i="9" s="1"/>
  <c r="E492" i="15" s="1"/>
  <c r="RS72" i="9"/>
  <c r="RS73" i="9" s="1"/>
  <c r="E491" i="15" s="1"/>
  <c r="RR72" i="9"/>
  <c r="RR73" i="9" s="1"/>
  <c r="E490" i="15" s="1"/>
  <c r="RQ72" i="9"/>
  <c r="RQ73" i="9" s="1"/>
  <c r="E489" i="15" s="1"/>
  <c r="RP72" i="9"/>
  <c r="RP73" i="9" s="1"/>
  <c r="E488" i="15" s="1"/>
  <c r="RO72" i="9"/>
  <c r="RO73" i="9" s="1"/>
  <c r="E487" i="15" s="1"/>
  <c r="RN72" i="9"/>
  <c r="RN73" i="9" s="1"/>
  <c r="E486" i="15" s="1"/>
  <c r="RM72" i="9"/>
  <c r="RM73" i="9" s="1"/>
  <c r="E485" i="15" s="1"/>
  <c r="RL72" i="9"/>
  <c r="RL73" i="9" s="1"/>
  <c r="E484" i="15" s="1"/>
  <c r="RK72" i="9"/>
  <c r="RK73" i="9" s="1"/>
  <c r="E483" i="15" s="1"/>
  <c r="RJ72" i="9"/>
  <c r="RJ73" i="9" s="1"/>
  <c r="E482" i="15" s="1"/>
  <c r="RI72" i="9"/>
  <c r="RI73" i="9" s="1"/>
  <c r="E481" i="15" s="1"/>
  <c r="RH72" i="9"/>
  <c r="RH73" i="9" s="1"/>
  <c r="E480" i="15" s="1"/>
  <c r="RG72" i="9"/>
  <c r="RG73" i="9" s="1"/>
  <c r="E479" i="15" s="1"/>
  <c r="RF72" i="9"/>
  <c r="RF73" i="9" s="1"/>
  <c r="E478" i="15" s="1"/>
  <c r="RE72" i="9"/>
  <c r="RE73" i="9" s="1"/>
  <c r="E477" i="15" s="1"/>
  <c r="RD72" i="9"/>
  <c r="RD73" i="9" s="1"/>
  <c r="E476" i="15" s="1"/>
  <c r="RC72" i="9"/>
  <c r="RC73" i="9" s="1"/>
  <c r="E475" i="15" s="1"/>
  <c r="RB72" i="9"/>
  <c r="RB73" i="9" s="1"/>
  <c r="E474" i="15" s="1"/>
  <c r="RA72" i="9"/>
  <c r="RA73" i="9" s="1"/>
  <c r="E473" i="15" s="1"/>
  <c r="QZ72" i="9"/>
  <c r="QZ73" i="9" s="1"/>
  <c r="E472" i="15" s="1"/>
  <c r="QY72" i="9"/>
  <c r="QY73" i="9" s="1"/>
  <c r="E471" i="15" s="1"/>
  <c r="QX72" i="9"/>
  <c r="QX73" i="9" s="1"/>
  <c r="E470" i="15" s="1"/>
  <c r="QW72" i="9"/>
  <c r="QW73" i="9" s="1"/>
  <c r="E469" i="15" s="1"/>
  <c r="QV72" i="9"/>
  <c r="QV73" i="9" s="1"/>
  <c r="E468" i="15" s="1"/>
  <c r="QU72" i="9"/>
  <c r="QU73" i="9" s="1"/>
  <c r="E467" i="15" s="1"/>
  <c r="QT72" i="9"/>
  <c r="QT73" i="9" s="1"/>
  <c r="E466" i="15" s="1"/>
  <c r="QS72" i="9"/>
  <c r="QS73" i="9" s="1"/>
  <c r="E465" i="15" s="1"/>
  <c r="QR72" i="9"/>
  <c r="QR73" i="9" s="1"/>
  <c r="E464" i="15" s="1"/>
  <c r="QQ72" i="9"/>
  <c r="QQ73" i="9" s="1"/>
  <c r="E463" i="15" s="1"/>
  <c r="QP72" i="9"/>
  <c r="QP73" i="9" s="1"/>
  <c r="E462" i="15" s="1"/>
  <c r="QO72" i="9"/>
  <c r="QO73" i="9" s="1"/>
  <c r="E461" i="15" s="1"/>
  <c r="QN72" i="9"/>
  <c r="QN73" i="9" s="1"/>
  <c r="E460" i="15" s="1"/>
  <c r="QM72" i="9"/>
  <c r="QM73" i="9" s="1"/>
  <c r="E459" i="15" s="1"/>
  <c r="QL72" i="9"/>
  <c r="QL73" i="9" s="1"/>
  <c r="E458" i="15" s="1"/>
  <c r="QK72" i="9"/>
  <c r="QK73" i="9" s="1"/>
  <c r="E457" i="15" s="1"/>
  <c r="QJ72" i="9"/>
  <c r="QJ73" i="9" s="1"/>
  <c r="E456" i="15" s="1"/>
  <c r="QI72" i="9"/>
  <c r="QI73" i="9" s="1"/>
  <c r="E455" i="15" s="1"/>
  <c r="QH72" i="9"/>
  <c r="QH73" i="9" s="1"/>
  <c r="E454" i="15" s="1"/>
  <c r="QG72" i="9"/>
  <c r="QG73" i="9" s="1"/>
  <c r="E453" i="15" s="1"/>
  <c r="QF72" i="9"/>
  <c r="QF73" i="9" s="1"/>
  <c r="E452" i="15" s="1"/>
  <c r="QE72" i="9"/>
  <c r="QE73" i="9" s="1"/>
  <c r="E451" i="15" s="1"/>
  <c r="QD72" i="9"/>
  <c r="QD73" i="9" s="1"/>
  <c r="E450" i="15" s="1"/>
  <c r="QC72" i="9"/>
  <c r="QC73" i="9" s="1"/>
  <c r="E449" i="15" s="1"/>
  <c r="QB72" i="9"/>
  <c r="QB73" i="9" s="1"/>
  <c r="E448" i="15" s="1"/>
  <c r="QA72" i="9"/>
  <c r="QA73" i="9" s="1"/>
  <c r="E447" i="15" s="1"/>
  <c r="PZ72" i="9"/>
  <c r="PZ73" i="9" s="1"/>
  <c r="E446" i="15" s="1"/>
  <c r="PY72" i="9"/>
  <c r="PY73" i="9" s="1"/>
  <c r="E445" i="15" s="1"/>
  <c r="PX72" i="9"/>
  <c r="PX73" i="9" s="1"/>
  <c r="E444" i="15" s="1"/>
  <c r="PW72" i="9"/>
  <c r="PW73" i="9" s="1"/>
  <c r="E443" i="15" s="1"/>
  <c r="PV72" i="9"/>
  <c r="PV73" i="9" s="1"/>
  <c r="E442" i="15" s="1"/>
  <c r="PU72" i="9"/>
  <c r="PU73" i="9" s="1"/>
  <c r="E441" i="15" s="1"/>
  <c r="PT72" i="9"/>
  <c r="PT73" i="9" s="1"/>
  <c r="E440" i="15" s="1"/>
  <c r="PS72" i="9"/>
  <c r="PS73" i="9" s="1"/>
  <c r="E439" i="15" s="1"/>
  <c r="PR72" i="9"/>
  <c r="PR73" i="9" s="1"/>
  <c r="E438" i="15" s="1"/>
  <c r="PQ72" i="9"/>
  <c r="PQ73" i="9" s="1"/>
  <c r="E437" i="15" s="1"/>
  <c r="PP72" i="9"/>
  <c r="PP73" i="9" s="1"/>
  <c r="E436" i="15" s="1"/>
  <c r="PO72" i="9"/>
  <c r="PO73" i="9" s="1"/>
  <c r="E435" i="15" s="1"/>
  <c r="PN72" i="9"/>
  <c r="PN73" i="9" s="1"/>
  <c r="E434" i="15" s="1"/>
  <c r="PM72" i="9"/>
  <c r="PM73" i="9" s="1"/>
  <c r="E433" i="15" s="1"/>
  <c r="PL72" i="9"/>
  <c r="PL73" i="9" s="1"/>
  <c r="E432" i="15" s="1"/>
  <c r="PK72" i="9"/>
  <c r="PK73" i="9" s="1"/>
  <c r="E431" i="15" s="1"/>
  <c r="PJ72" i="9"/>
  <c r="PJ73" i="9" s="1"/>
  <c r="E430" i="15" s="1"/>
  <c r="PI72" i="9"/>
  <c r="PI73" i="9" s="1"/>
  <c r="E429" i="15" s="1"/>
  <c r="PH72" i="9"/>
  <c r="PH73" i="9" s="1"/>
  <c r="E428" i="15" s="1"/>
  <c r="PG72" i="9"/>
  <c r="PG73" i="9" s="1"/>
  <c r="E427" i="15" s="1"/>
  <c r="PF72" i="9"/>
  <c r="PF73" i="9" s="1"/>
  <c r="E426" i="15" s="1"/>
  <c r="PE72" i="9"/>
  <c r="PE73" i="9" s="1"/>
  <c r="E425" i="15" s="1"/>
  <c r="PD72" i="9"/>
  <c r="PD73" i="9" s="1"/>
  <c r="E424" i="15" s="1"/>
  <c r="PC72" i="9"/>
  <c r="PC73" i="9" s="1"/>
  <c r="E423" i="15" s="1"/>
  <c r="PB72" i="9"/>
  <c r="PB73" i="9" s="1"/>
  <c r="E422" i="15" s="1"/>
  <c r="PA72" i="9"/>
  <c r="PA73" i="9" s="1"/>
  <c r="E421" i="15" s="1"/>
  <c r="OZ72" i="9"/>
  <c r="OZ73" i="9" s="1"/>
  <c r="E420" i="15" s="1"/>
  <c r="OY72" i="9"/>
  <c r="OY73" i="9" s="1"/>
  <c r="E419" i="15" s="1"/>
  <c r="OX72" i="9"/>
  <c r="OX73" i="9" s="1"/>
  <c r="E418" i="15" s="1"/>
  <c r="OW72" i="9"/>
  <c r="OW73" i="9" s="1"/>
  <c r="E417" i="15" s="1"/>
  <c r="OV72" i="9"/>
  <c r="OV73" i="9" s="1"/>
  <c r="E416" i="15" s="1"/>
  <c r="OU72" i="9"/>
  <c r="OU73" i="9" s="1"/>
  <c r="E415" i="15" s="1"/>
  <c r="OT72" i="9"/>
  <c r="OT73" i="9" s="1"/>
  <c r="E414" i="15" s="1"/>
  <c r="OS72" i="9"/>
  <c r="OS73" i="9" s="1"/>
  <c r="E413" i="15" s="1"/>
  <c r="OR72" i="9"/>
  <c r="OR73" i="9" s="1"/>
  <c r="E412" i="15" s="1"/>
  <c r="OQ72" i="9"/>
  <c r="OQ73" i="9" s="1"/>
  <c r="E411" i="15" s="1"/>
  <c r="OP72" i="9"/>
  <c r="OP73" i="9" s="1"/>
  <c r="E410" i="15" s="1"/>
  <c r="OO72" i="9"/>
  <c r="OO73" i="9" s="1"/>
  <c r="E409" i="15" s="1"/>
  <c r="ON72" i="9"/>
  <c r="ON73" i="9" s="1"/>
  <c r="E408" i="15" s="1"/>
  <c r="OM72" i="9"/>
  <c r="OM73" i="9" s="1"/>
  <c r="E407" i="15" s="1"/>
  <c r="OL72" i="9"/>
  <c r="OL73" i="9" s="1"/>
  <c r="E406" i="15" s="1"/>
  <c r="OK72" i="9"/>
  <c r="OK73" i="9" s="1"/>
  <c r="E405" i="15" s="1"/>
  <c r="OJ72" i="9"/>
  <c r="OJ73" i="9" s="1"/>
  <c r="E404" i="15" s="1"/>
  <c r="OI72" i="9"/>
  <c r="OI73" i="9" s="1"/>
  <c r="E403" i="15" s="1"/>
  <c r="OH72" i="9"/>
  <c r="OH73" i="9" s="1"/>
  <c r="E402" i="15" s="1"/>
  <c r="OG72" i="9"/>
  <c r="OG73" i="9" s="1"/>
  <c r="E401" i="15" s="1"/>
  <c r="OF72" i="9"/>
  <c r="OF73" i="9" s="1"/>
  <c r="E400" i="15" s="1"/>
  <c r="OE72" i="9"/>
  <c r="OE73" i="9" s="1"/>
  <c r="E399" i="15" s="1"/>
  <c r="OD72" i="9"/>
  <c r="OD73" i="9" s="1"/>
  <c r="E398" i="15" s="1"/>
  <c r="OC72" i="9"/>
  <c r="OC73" i="9" s="1"/>
  <c r="E397" i="15" s="1"/>
  <c r="OB72" i="9"/>
  <c r="OB73" i="9" s="1"/>
  <c r="E396" i="15" s="1"/>
  <c r="OA72" i="9"/>
  <c r="OA73" i="9" s="1"/>
  <c r="E395" i="15" s="1"/>
  <c r="NZ72" i="9"/>
  <c r="NZ73" i="9" s="1"/>
  <c r="E394" i="15" s="1"/>
  <c r="NY72" i="9"/>
  <c r="NY73" i="9" s="1"/>
  <c r="E393" i="15" s="1"/>
  <c r="NX72" i="9"/>
  <c r="NX73" i="9" s="1"/>
  <c r="E392" i="15" s="1"/>
  <c r="NW72" i="9"/>
  <c r="NW73" i="9" s="1"/>
  <c r="E391" i="15" s="1"/>
  <c r="NV72" i="9"/>
  <c r="NV73" i="9" s="1"/>
  <c r="E390" i="15" s="1"/>
  <c r="NU72" i="9"/>
  <c r="NU73" i="9" s="1"/>
  <c r="E389" i="15" s="1"/>
  <c r="NT72" i="9"/>
  <c r="NT73" i="9" s="1"/>
  <c r="E388" i="15" s="1"/>
  <c r="NS72" i="9"/>
  <c r="NS73" i="9" s="1"/>
  <c r="E387" i="15" s="1"/>
  <c r="NR72" i="9"/>
  <c r="NR73" i="9" s="1"/>
  <c r="E386" i="15" s="1"/>
  <c r="NQ72" i="9"/>
  <c r="NQ73" i="9" s="1"/>
  <c r="E385" i="15" s="1"/>
  <c r="NP72" i="9"/>
  <c r="NP73" i="9" s="1"/>
  <c r="E384" i="15" s="1"/>
  <c r="NO72" i="9"/>
  <c r="NO73" i="9" s="1"/>
  <c r="E383" i="15" s="1"/>
  <c r="NN72" i="9"/>
  <c r="NN73" i="9" s="1"/>
  <c r="E382" i="15" s="1"/>
  <c r="NM72" i="9"/>
  <c r="NM73" i="9" s="1"/>
  <c r="E381" i="15" s="1"/>
  <c r="NL72" i="9"/>
  <c r="NL73" i="9" s="1"/>
  <c r="E380" i="15" s="1"/>
  <c r="NK72" i="9"/>
  <c r="NK73" i="9" s="1"/>
  <c r="E379" i="15" s="1"/>
  <c r="NJ72" i="9"/>
  <c r="NJ73" i="9" s="1"/>
  <c r="E378" i="15" s="1"/>
  <c r="NI72" i="9"/>
  <c r="NI73" i="9" s="1"/>
  <c r="E377" i="15" s="1"/>
  <c r="NH72" i="9"/>
  <c r="NH73" i="9" s="1"/>
  <c r="E376" i="15" s="1"/>
  <c r="NG72" i="9"/>
  <c r="NG73" i="9" s="1"/>
  <c r="E375" i="15" s="1"/>
  <c r="NF72" i="9"/>
  <c r="NF73" i="9" s="1"/>
  <c r="E374" i="15" s="1"/>
  <c r="NE72" i="9"/>
  <c r="NE73" i="9" s="1"/>
  <c r="E373" i="15" s="1"/>
  <c r="ND72" i="9"/>
  <c r="ND73" i="9" s="1"/>
  <c r="E372" i="15" s="1"/>
  <c r="NC72" i="9"/>
  <c r="NC73" i="9" s="1"/>
  <c r="E371" i="15" s="1"/>
  <c r="NB72" i="9"/>
  <c r="NB73" i="9" s="1"/>
  <c r="E370" i="15" s="1"/>
  <c r="NA72" i="9"/>
  <c r="NA73" i="9" s="1"/>
  <c r="E369" i="15" s="1"/>
  <c r="MZ72" i="9"/>
  <c r="MZ73" i="9" s="1"/>
  <c r="E368" i="15" s="1"/>
  <c r="MY72" i="9"/>
  <c r="MY73" i="9" s="1"/>
  <c r="E367" i="15" s="1"/>
  <c r="MX72" i="9"/>
  <c r="MX73" i="9" s="1"/>
  <c r="E366" i="15" s="1"/>
  <c r="MW72" i="9"/>
  <c r="MW73" i="9" s="1"/>
  <c r="E365" i="15" s="1"/>
  <c r="MV72" i="9"/>
  <c r="MV73" i="9" s="1"/>
  <c r="E364" i="15" s="1"/>
  <c r="MU72" i="9"/>
  <c r="MU73" i="9" s="1"/>
  <c r="E363" i="15" s="1"/>
  <c r="MT72" i="9"/>
  <c r="MT73" i="9" s="1"/>
  <c r="E362" i="15" s="1"/>
  <c r="MS72" i="9"/>
  <c r="MS73" i="9" s="1"/>
  <c r="E361" i="15" s="1"/>
  <c r="MR72" i="9"/>
  <c r="MR73" i="9" s="1"/>
  <c r="E360" i="15" s="1"/>
  <c r="MQ72" i="9"/>
  <c r="MQ73" i="9" s="1"/>
  <c r="E359" i="15" s="1"/>
  <c r="MP72" i="9"/>
  <c r="MP73" i="9" s="1"/>
  <c r="E358" i="15" s="1"/>
  <c r="MO72" i="9"/>
  <c r="MO73" i="9" s="1"/>
  <c r="E357" i="15" s="1"/>
  <c r="MN72" i="9"/>
  <c r="MN73" i="9" s="1"/>
  <c r="E356" i="15" s="1"/>
  <c r="MM72" i="9"/>
  <c r="MM73" i="9" s="1"/>
  <c r="E355" i="15" s="1"/>
  <c r="ML72" i="9"/>
  <c r="ML73" i="9" s="1"/>
  <c r="E354" i="15" s="1"/>
  <c r="MK72" i="9"/>
  <c r="MK73" i="9" s="1"/>
  <c r="E353" i="15" s="1"/>
  <c r="MJ72" i="9"/>
  <c r="MJ73" i="9" s="1"/>
  <c r="E352" i="15" s="1"/>
  <c r="MI72" i="9"/>
  <c r="MI73" i="9" s="1"/>
  <c r="E351" i="15" s="1"/>
  <c r="MH72" i="9"/>
  <c r="MH73" i="9" s="1"/>
  <c r="E350" i="15" s="1"/>
  <c r="MG72" i="9"/>
  <c r="MG73" i="9" s="1"/>
  <c r="E349" i="15" s="1"/>
  <c r="MF72" i="9"/>
  <c r="MF73" i="9" s="1"/>
  <c r="E348" i="15" s="1"/>
  <c r="ME72" i="9"/>
  <c r="ME73" i="9" s="1"/>
  <c r="E347" i="15" s="1"/>
  <c r="MD72" i="9"/>
  <c r="MD73" i="9" s="1"/>
  <c r="E346" i="15" s="1"/>
  <c r="MC72" i="9"/>
  <c r="MC73" i="9" s="1"/>
  <c r="E345" i="15" s="1"/>
  <c r="MB72" i="9"/>
  <c r="MB73" i="9" s="1"/>
  <c r="E344" i="15" s="1"/>
  <c r="MA72" i="9"/>
  <c r="MA73" i="9" s="1"/>
  <c r="E343" i="15" s="1"/>
  <c r="LZ72" i="9"/>
  <c r="LZ73" i="9" s="1"/>
  <c r="E342" i="15" s="1"/>
  <c r="LY72" i="9"/>
  <c r="LY73" i="9" s="1"/>
  <c r="E341" i="15" s="1"/>
  <c r="LX72" i="9"/>
  <c r="LX73" i="9" s="1"/>
  <c r="E340" i="15" s="1"/>
  <c r="LW72" i="9"/>
  <c r="LW73" i="9" s="1"/>
  <c r="E339" i="15" s="1"/>
  <c r="LV72" i="9"/>
  <c r="LV73" i="9" s="1"/>
  <c r="E338" i="15" s="1"/>
  <c r="LU72" i="9"/>
  <c r="LU73" i="9" s="1"/>
  <c r="E337" i="15" s="1"/>
  <c r="LT72" i="9"/>
  <c r="LT73" i="9" s="1"/>
  <c r="E336" i="15" s="1"/>
  <c r="LS72" i="9"/>
  <c r="LS73" i="9" s="1"/>
  <c r="E335" i="15" s="1"/>
  <c r="LR72" i="9"/>
  <c r="LR73" i="9" s="1"/>
  <c r="E334" i="15" s="1"/>
  <c r="LQ72" i="9"/>
  <c r="LQ73" i="9" s="1"/>
  <c r="E333" i="15" s="1"/>
  <c r="LP72" i="9"/>
  <c r="LP73" i="9" s="1"/>
  <c r="E332" i="15" s="1"/>
  <c r="LO72" i="9"/>
  <c r="LO73" i="9" s="1"/>
  <c r="E331" i="15" s="1"/>
  <c r="LN72" i="9"/>
  <c r="LN73" i="9" s="1"/>
  <c r="E330" i="15" s="1"/>
  <c r="LM72" i="9"/>
  <c r="LM73" i="9" s="1"/>
  <c r="E329" i="15" s="1"/>
  <c r="LL72" i="9"/>
  <c r="LL73" i="9" s="1"/>
  <c r="E328" i="15" s="1"/>
  <c r="LK72" i="9"/>
  <c r="LK73" i="9" s="1"/>
  <c r="E327" i="15" s="1"/>
  <c r="LJ72" i="9"/>
  <c r="LJ73" i="9" s="1"/>
  <c r="E326" i="15" s="1"/>
  <c r="LI72" i="9"/>
  <c r="LI73" i="9" s="1"/>
  <c r="E325" i="15" s="1"/>
  <c r="LH72" i="9"/>
  <c r="LH73" i="9" s="1"/>
  <c r="E324" i="15" s="1"/>
  <c r="LG72" i="9"/>
  <c r="LG73" i="9" s="1"/>
  <c r="E323" i="15" s="1"/>
  <c r="LF72" i="9"/>
  <c r="LF73" i="9" s="1"/>
  <c r="E322" i="15" s="1"/>
  <c r="LE72" i="9"/>
  <c r="LE73" i="9" s="1"/>
  <c r="E321" i="15" s="1"/>
  <c r="LD72" i="9"/>
  <c r="LD73" i="9" s="1"/>
  <c r="E320" i="15" s="1"/>
  <c r="LC72" i="9"/>
  <c r="LC73" i="9" s="1"/>
  <c r="E319" i="15" s="1"/>
  <c r="LB72" i="9"/>
  <c r="LB73" i="9" s="1"/>
  <c r="E318" i="15" s="1"/>
  <c r="LA72" i="9"/>
  <c r="LA73" i="9" s="1"/>
  <c r="E317" i="15" s="1"/>
  <c r="KZ72" i="9"/>
  <c r="KZ73" i="9" s="1"/>
  <c r="E316" i="15" s="1"/>
  <c r="KY72" i="9"/>
  <c r="KY73" i="9" s="1"/>
  <c r="E315" i="15" s="1"/>
  <c r="KX72" i="9"/>
  <c r="KX73" i="9" s="1"/>
  <c r="E314" i="15" s="1"/>
  <c r="KW72" i="9"/>
  <c r="KW73" i="9" s="1"/>
  <c r="E313" i="15" s="1"/>
  <c r="KV72" i="9"/>
  <c r="KV73" i="9" s="1"/>
  <c r="E312" i="15" s="1"/>
  <c r="KU72" i="9"/>
  <c r="KU73" i="9" s="1"/>
  <c r="E311" i="15" s="1"/>
  <c r="KT72" i="9"/>
  <c r="KT73" i="9" s="1"/>
  <c r="E310" i="15" s="1"/>
  <c r="KS72" i="9"/>
  <c r="KS73" i="9" s="1"/>
  <c r="E309" i="15" s="1"/>
  <c r="KR72" i="9"/>
  <c r="KR73" i="9" s="1"/>
  <c r="E308" i="15" s="1"/>
  <c r="KQ72" i="9"/>
  <c r="KQ73" i="9" s="1"/>
  <c r="E307" i="15" s="1"/>
  <c r="KP72" i="9"/>
  <c r="KP73" i="9" s="1"/>
  <c r="E306" i="15" s="1"/>
  <c r="KO72" i="9"/>
  <c r="KO73" i="9" s="1"/>
  <c r="E305" i="15" s="1"/>
  <c r="KN72" i="9"/>
  <c r="KN73" i="9" s="1"/>
  <c r="E304" i="15" s="1"/>
  <c r="KM72" i="9"/>
  <c r="KM73" i="9" s="1"/>
  <c r="E303" i="15" s="1"/>
  <c r="KL72" i="9"/>
  <c r="KL73" i="9" s="1"/>
  <c r="E302" i="15" s="1"/>
  <c r="KK72" i="9"/>
  <c r="KK73" i="9" s="1"/>
  <c r="E301" i="15" s="1"/>
  <c r="KJ72" i="9"/>
  <c r="KJ73" i="9" s="1"/>
  <c r="E300" i="15" s="1"/>
  <c r="KI72" i="9"/>
  <c r="KI73" i="9" s="1"/>
  <c r="E299" i="15" s="1"/>
  <c r="KH72" i="9"/>
  <c r="KH73" i="9" s="1"/>
  <c r="E298" i="15" s="1"/>
  <c r="KG72" i="9"/>
  <c r="KG73" i="9" s="1"/>
  <c r="E297" i="15" s="1"/>
  <c r="KF72" i="9"/>
  <c r="KF73" i="9" s="1"/>
  <c r="E296" i="15" s="1"/>
  <c r="KE72" i="9"/>
  <c r="KE73" i="9" s="1"/>
  <c r="E295" i="15" s="1"/>
  <c r="KD72" i="9"/>
  <c r="KD73" i="9" s="1"/>
  <c r="E294" i="15" s="1"/>
  <c r="KC72" i="9"/>
  <c r="KC73" i="9" s="1"/>
  <c r="E293" i="15" s="1"/>
  <c r="KB72" i="9"/>
  <c r="KB73" i="9" s="1"/>
  <c r="E292" i="15" s="1"/>
  <c r="KA72" i="9"/>
  <c r="KA73" i="9" s="1"/>
  <c r="E291" i="15" s="1"/>
  <c r="JZ72" i="9"/>
  <c r="JZ73" i="9" s="1"/>
  <c r="E290" i="15" s="1"/>
  <c r="JY72" i="9"/>
  <c r="JY73" i="9" s="1"/>
  <c r="E289" i="15" s="1"/>
  <c r="JX72" i="9"/>
  <c r="JX73" i="9" s="1"/>
  <c r="E288" i="15" s="1"/>
  <c r="JW72" i="9"/>
  <c r="JW73" i="9" s="1"/>
  <c r="E287" i="15" s="1"/>
  <c r="JV72" i="9"/>
  <c r="JV73" i="9" s="1"/>
  <c r="E286" i="15" s="1"/>
  <c r="JU72" i="9"/>
  <c r="JU73" i="9" s="1"/>
  <c r="E285" i="15" s="1"/>
  <c r="JT72" i="9"/>
  <c r="JT73" i="9" s="1"/>
  <c r="E284" i="15" s="1"/>
  <c r="JS72" i="9"/>
  <c r="JS73" i="9" s="1"/>
  <c r="E283" i="15" s="1"/>
  <c r="JR72" i="9"/>
  <c r="JR73" i="9" s="1"/>
  <c r="E282" i="15" s="1"/>
  <c r="JQ72" i="9"/>
  <c r="JQ73" i="9" s="1"/>
  <c r="E281" i="15" s="1"/>
  <c r="JP72" i="9"/>
  <c r="JP73" i="9" s="1"/>
  <c r="E280" i="15" s="1"/>
  <c r="JO72" i="9"/>
  <c r="JO73" i="9" s="1"/>
  <c r="E279" i="15" s="1"/>
  <c r="JN72" i="9"/>
  <c r="JN73" i="9" s="1"/>
  <c r="E278" i="15" s="1"/>
  <c r="JM72" i="9"/>
  <c r="JM73" i="9" s="1"/>
  <c r="E277" i="15" s="1"/>
  <c r="JL72" i="9"/>
  <c r="JL73" i="9" s="1"/>
  <c r="E276" i="15" s="1"/>
  <c r="JK72" i="9"/>
  <c r="JK73" i="9" s="1"/>
  <c r="E275" i="15" s="1"/>
  <c r="JJ72" i="9"/>
  <c r="JJ73" i="9" s="1"/>
  <c r="E274" i="15" s="1"/>
  <c r="JI72" i="9"/>
  <c r="JI73" i="9" s="1"/>
  <c r="E273" i="15" s="1"/>
  <c r="JH72" i="9"/>
  <c r="JH73" i="9" s="1"/>
  <c r="E272" i="15" s="1"/>
  <c r="JG72" i="9"/>
  <c r="JG73" i="9" s="1"/>
  <c r="E271" i="15" s="1"/>
  <c r="JF72" i="9"/>
  <c r="JF73" i="9" s="1"/>
  <c r="E270" i="15" s="1"/>
  <c r="JE72" i="9"/>
  <c r="JE73" i="9" s="1"/>
  <c r="E269" i="15" s="1"/>
  <c r="JD72" i="9"/>
  <c r="JD73" i="9" s="1"/>
  <c r="E268" i="15" s="1"/>
  <c r="JC72" i="9"/>
  <c r="JC73" i="9" s="1"/>
  <c r="E267" i="15" s="1"/>
  <c r="JB72" i="9"/>
  <c r="JB73" i="9" s="1"/>
  <c r="E266" i="15" s="1"/>
  <c r="JA72" i="9"/>
  <c r="JA73" i="9" s="1"/>
  <c r="E265" i="15" s="1"/>
  <c r="IZ72" i="9"/>
  <c r="IZ73" i="9" s="1"/>
  <c r="E264" i="15" s="1"/>
  <c r="IY72" i="9"/>
  <c r="IY73" i="9" s="1"/>
  <c r="E263" i="15" s="1"/>
  <c r="IX72" i="9"/>
  <c r="IX73" i="9" s="1"/>
  <c r="E262" i="15" s="1"/>
  <c r="IW72" i="9"/>
  <c r="IW73" i="9" s="1"/>
  <c r="E261" i="15" s="1"/>
  <c r="IV72" i="9"/>
  <c r="IV73" i="9" s="1"/>
  <c r="E260" i="15" s="1"/>
  <c r="IU72" i="9"/>
  <c r="IU73" i="9" s="1"/>
  <c r="E259" i="15" s="1"/>
  <c r="IT72" i="9"/>
  <c r="IT73" i="9" s="1"/>
  <c r="E258" i="15" s="1"/>
  <c r="IS72" i="9"/>
  <c r="IS73" i="9" s="1"/>
  <c r="E257" i="15" s="1"/>
  <c r="IR72" i="9"/>
  <c r="IR73" i="9" s="1"/>
  <c r="E256" i="15" s="1"/>
  <c r="IQ72" i="9"/>
  <c r="IQ73" i="9" s="1"/>
  <c r="E255" i="15" s="1"/>
  <c r="IP72" i="9"/>
  <c r="IP73" i="9" s="1"/>
  <c r="E254" i="15" s="1"/>
  <c r="IO72" i="9"/>
  <c r="IO73" i="9" s="1"/>
  <c r="E253" i="15" s="1"/>
  <c r="IN72" i="9"/>
  <c r="IN73" i="9" s="1"/>
  <c r="E252" i="15" s="1"/>
  <c r="IM72" i="9"/>
  <c r="IM73" i="9" s="1"/>
  <c r="E251" i="15" s="1"/>
  <c r="IL72" i="9"/>
  <c r="IL73" i="9" s="1"/>
  <c r="E250" i="15" s="1"/>
  <c r="IK72" i="9"/>
  <c r="IK73" i="9" s="1"/>
  <c r="E249" i="15" s="1"/>
  <c r="IJ72" i="9"/>
  <c r="IJ73" i="9" s="1"/>
  <c r="E248" i="15" s="1"/>
  <c r="II72" i="9"/>
  <c r="II73" i="9" s="1"/>
  <c r="E247" i="15" s="1"/>
  <c r="IH72" i="9"/>
  <c r="IH73" i="9" s="1"/>
  <c r="E246" i="15" s="1"/>
  <c r="IG72" i="9"/>
  <c r="IG73" i="9" s="1"/>
  <c r="E245" i="15" s="1"/>
  <c r="IF72" i="9"/>
  <c r="IF73" i="9" s="1"/>
  <c r="E244" i="15" s="1"/>
  <c r="IE72" i="9"/>
  <c r="IE73" i="9" s="1"/>
  <c r="E243" i="15" s="1"/>
  <c r="ID72" i="9"/>
  <c r="ID73" i="9" s="1"/>
  <c r="E242" i="15" s="1"/>
  <c r="IC72" i="9"/>
  <c r="IC73" i="9" s="1"/>
  <c r="E241" i="15" s="1"/>
  <c r="IB72" i="9"/>
  <c r="IB73" i="9" s="1"/>
  <c r="E240" i="15" s="1"/>
  <c r="IA72" i="9"/>
  <c r="IA73" i="9" s="1"/>
  <c r="E239" i="15" s="1"/>
  <c r="HZ72" i="9"/>
  <c r="HZ73" i="9" s="1"/>
  <c r="E238" i="15" s="1"/>
  <c r="HY72" i="9"/>
  <c r="HY73" i="9" s="1"/>
  <c r="E237" i="15" s="1"/>
  <c r="HX72" i="9"/>
  <c r="HX73" i="9" s="1"/>
  <c r="E236" i="15" s="1"/>
  <c r="HW72" i="9"/>
  <c r="HW73" i="9" s="1"/>
  <c r="E235" i="15" s="1"/>
  <c r="HV72" i="9"/>
  <c r="HV73" i="9" s="1"/>
  <c r="E234" i="15" s="1"/>
  <c r="HU72" i="9"/>
  <c r="HU73" i="9" s="1"/>
  <c r="E233" i="15" s="1"/>
  <c r="HT72" i="9"/>
  <c r="HT73" i="9" s="1"/>
  <c r="E232" i="15" s="1"/>
  <c r="HS72" i="9"/>
  <c r="HS73" i="9" s="1"/>
  <c r="E231" i="15" s="1"/>
  <c r="HR72" i="9"/>
  <c r="HR73" i="9" s="1"/>
  <c r="E230" i="15" s="1"/>
  <c r="HQ72" i="9"/>
  <c r="HQ73" i="9" s="1"/>
  <c r="E229" i="15" s="1"/>
  <c r="HP72" i="9"/>
  <c r="HP73" i="9" s="1"/>
  <c r="E228" i="15" s="1"/>
  <c r="HO72" i="9"/>
  <c r="HO73" i="9" s="1"/>
  <c r="E227" i="15" s="1"/>
  <c r="HN72" i="9"/>
  <c r="HN73" i="9" s="1"/>
  <c r="E226" i="15" s="1"/>
  <c r="HM72" i="9"/>
  <c r="HM73" i="9" s="1"/>
  <c r="E225" i="15" s="1"/>
  <c r="HL72" i="9"/>
  <c r="HL73" i="9" s="1"/>
  <c r="E224" i="15" s="1"/>
  <c r="HK72" i="9"/>
  <c r="HK73" i="9" s="1"/>
  <c r="E223" i="15" s="1"/>
  <c r="HJ72" i="9"/>
  <c r="HJ73" i="9" s="1"/>
  <c r="E222" i="15" s="1"/>
  <c r="HI72" i="9"/>
  <c r="HI73" i="9" s="1"/>
  <c r="E221" i="15" s="1"/>
  <c r="HH72" i="9"/>
  <c r="HH73" i="9" s="1"/>
  <c r="E220" i="15" s="1"/>
  <c r="HG72" i="9"/>
  <c r="HG73" i="9" s="1"/>
  <c r="E219" i="15" s="1"/>
  <c r="HF72" i="9"/>
  <c r="HF73" i="9" s="1"/>
  <c r="E218" i="15" s="1"/>
  <c r="HE72" i="9"/>
  <c r="HE73" i="9" s="1"/>
  <c r="E217" i="15" s="1"/>
  <c r="HD72" i="9"/>
  <c r="HD73" i="9" s="1"/>
  <c r="E216" i="15" s="1"/>
  <c r="HC72" i="9"/>
  <c r="HC73" i="9" s="1"/>
  <c r="E215" i="15" s="1"/>
  <c r="HB72" i="9"/>
  <c r="HB73" i="9" s="1"/>
  <c r="E214" i="15" s="1"/>
  <c r="HA72" i="9"/>
  <c r="HA73" i="9" s="1"/>
  <c r="E213" i="15" s="1"/>
  <c r="GZ72" i="9"/>
  <c r="GZ73" i="9" s="1"/>
  <c r="E212" i="15" s="1"/>
  <c r="GY72" i="9"/>
  <c r="GY73" i="9" s="1"/>
  <c r="E211" i="15" s="1"/>
  <c r="GX72" i="9"/>
  <c r="GX73" i="9" s="1"/>
  <c r="E210" i="15" s="1"/>
  <c r="GW72" i="9"/>
  <c r="GW73" i="9" s="1"/>
  <c r="E209" i="15" s="1"/>
  <c r="GV72" i="9"/>
  <c r="GV73" i="9" s="1"/>
  <c r="E208" i="15" s="1"/>
  <c r="GU72" i="9"/>
  <c r="GU73" i="9" s="1"/>
  <c r="E207" i="15" s="1"/>
  <c r="GT72" i="9"/>
  <c r="GT73" i="9" s="1"/>
  <c r="E206" i="15" s="1"/>
  <c r="GS72" i="9"/>
  <c r="GS73" i="9" s="1"/>
  <c r="E205" i="15" s="1"/>
  <c r="GR72" i="9"/>
  <c r="GR73" i="9" s="1"/>
  <c r="E204" i="15" s="1"/>
  <c r="GQ72" i="9"/>
  <c r="GQ73" i="9" s="1"/>
  <c r="E203" i="15" s="1"/>
  <c r="GP72" i="9"/>
  <c r="GP73" i="9" s="1"/>
  <c r="E202" i="15" s="1"/>
  <c r="GO72" i="9"/>
  <c r="GO73" i="9" s="1"/>
  <c r="E201" i="15" s="1"/>
  <c r="GN72" i="9"/>
  <c r="GN73" i="9" s="1"/>
  <c r="E200" i="15" s="1"/>
  <c r="GM72" i="9"/>
  <c r="GM73" i="9" s="1"/>
  <c r="E199" i="15" s="1"/>
  <c r="GL72" i="9"/>
  <c r="GL73" i="9" s="1"/>
  <c r="E198" i="15" s="1"/>
  <c r="GK72" i="9"/>
  <c r="GK73" i="9" s="1"/>
  <c r="E197" i="15" s="1"/>
  <c r="GJ72" i="9"/>
  <c r="GJ73" i="9" s="1"/>
  <c r="E196" i="15" s="1"/>
  <c r="GI72" i="9"/>
  <c r="GI73" i="9" s="1"/>
  <c r="E195" i="15" s="1"/>
  <c r="GH72" i="9"/>
  <c r="GH73" i="9" s="1"/>
  <c r="E194" i="15" s="1"/>
  <c r="GG72" i="9"/>
  <c r="GG73" i="9" s="1"/>
  <c r="E193" i="15" s="1"/>
  <c r="GF72" i="9"/>
  <c r="GF73" i="9" s="1"/>
  <c r="E192" i="15" s="1"/>
  <c r="GE72" i="9"/>
  <c r="GE73" i="9" s="1"/>
  <c r="E191" i="15" s="1"/>
  <c r="GD72" i="9"/>
  <c r="GD73" i="9" s="1"/>
  <c r="E190" i="15" s="1"/>
  <c r="GC72" i="9"/>
  <c r="GC73" i="9" s="1"/>
  <c r="E189" i="15" s="1"/>
  <c r="GB72" i="9"/>
  <c r="GB73" i="9" s="1"/>
  <c r="E188" i="15" s="1"/>
  <c r="GA72" i="9"/>
  <c r="GA73" i="9" s="1"/>
  <c r="E187" i="15" s="1"/>
  <c r="FZ72" i="9"/>
  <c r="FZ73" i="9" s="1"/>
  <c r="E186" i="15" s="1"/>
  <c r="FY72" i="9"/>
  <c r="FY73" i="9" s="1"/>
  <c r="E185" i="15" s="1"/>
  <c r="FX72" i="9"/>
  <c r="FX73" i="9" s="1"/>
  <c r="E184" i="15" s="1"/>
  <c r="FW72" i="9"/>
  <c r="FW73" i="9" s="1"/>
  <c r="E183" i="15" s="1"/>
  <c r="FV72" i="9"/>
  <c r="FV73" i="9" s="1"/>
  <c r="E182" i="15" s="1"/>
  <c r="FU72" i="9"/>
  <c r="FU73" i="9" s="1"/>
  <c r="E181" i="15" s="1"/>
  <c r="FT72" i="9"/>
  <c r="FT73" i="9" s="1"/>
  <c r="E180" i="15" s="1"/>
  <c r="FS72" i="9"/>
  <c r="FS73" i="9" s="1"/>
  <c r="E179" i="15" s="1"/>
  <c r="FR72" i="9"/>
  <c r="FR73" i="9" s="1"/>
  <c r="E178" i="15" s="1"/>
  <c r="FQ72" i="9"/>
  <c r="FQ73" i="9" s="1"/>
  <c r="E177" i="15" s="1"/>
  <c r="FP72" i="9"/>
  <c r="FP73" i="9" s="1"/>
  <c r="E176" i="15" s="1"/>
  <c r="FO72" i="9"/>
  <c r="FO73" i="9" s="1"/>
  <c r="E175" i="15" s="1"/>
  <c r="FN72" i="9"/>
  <c r="FN73" i="9" s="1"/>
  <c r="E174" i="15" s="1"/>
  <c r="FM72" i="9"/>
  <c r="FM73" i="9" s="1"/>
  <c r="E173" i="15" s="1"/>
  <c r="FL72" i="9"/>
  <c r="FL73" i="9" s="1"/>
  <c r="E172" i="15" s="1"/>
  <c r="FK72" i="9"/>
  <c r="FK73" i="9" s="1"/>
  <c r="E171" i="15" s="1"/>
  <c r="FJ72" i="9"/>
  <c r="FJ73" i="9" s="1"/>
  <c r="E170" i="15" s="1"/>
  <c r="FI72" i="9"/>
  <c r="FI73" i="9" s="1"/>
  <c r="E169" i="15" s="1"/>
  <c r="FH72" i="9"/>
  <c r="FH73" i="9" s="1"/>
  <c r="E168" i="15" s="1"/>
  <c r="FG72" i="9"/>
  <c r="FG73" i="9" s="1"/>
  <c r="E167" i="15" s="1"/>
  <c r="FF72" i="9"/>
  <c r="FF73" i="9" s="1"/>
  <c r="E166" i="15" s="1"/>
  <c r="FE72" i="9"/>
  <c r="FE73" i="9" s="1"/>
  <c r="E165" i="15" s="1"/>
  <c r="FD72" i="9"/>
  <c r="FD73" i="9" s="1"/>
  <c r="E164" i="15" s="1"/>
  <c r="FC72" i="9"/>
  <c r="FC73" i="9" s="1"/>
  <c r="E163" i="15" s="1"/>
  <c r="FB72" i="9"/>
  <c r="FB73" i="9" s="1"/>
  <c r="E162" i="15" s="1"/>
  <c r="FA72" i="9"/>
  <c r="FA73" i="9" s="1"/>
  <c r="E161" i="15" s="1"/>
  <c r="EZ72" i="9"/>
  <c r="EZ73" i="9" s="1"/>
  <c r="E160" i="15" s="1"/>
  <c r="EY72" i="9"/>
  <c r="EY73" i="9" s="1"/>
  <c r="E159" i="15" s="1"/>
  <c r="EX72" i="9"/>
  <c r="EX73" i="9" s="1"/>
  <c r="E158" i="15" s="1"/>
  <c r="EW72" i="9"/>
  <c r="EW73" i="9" s="1"/>
  <c r="E157" i="15" s="1"/>
  <c r="EV72" i="9"/>
  <c r="EV73" i="9" s="1"/>
  <c r="E156" i="15" s="1"/>
  <c r="EU72" i="9"/>
  <c r="EU73" i="9" s="1"/>
  <c r="E155" i="15" s="1"/>
  <c r="ET72" i="9"/>
  <c r="ET73" i="9" s="1"/>
  <c r="E154" i="15" s="1"/>
  <c r="ES72" i="9"/>
  <c r="ES73" i="9" s="1"/>
  <c r="E153" i="15" s="1"/>
  <c r="ER72" i="9"/>
  <c r="ER73" i="9" s="1"/>
  <c r="E152" i="15" s="1"/>
  <c r="EQ72" i="9"/>
  <c r="EQ73" i="9" s="1"/>
  <c r="E151" i="15" s="1"/>
  <c r="EP72" i="9"/>
  <c r="EP73" i="9" s="1"/>
  <c r="E150" i="15" s="1"/>
  <c r="EO72" i="9"/>
  <c r="EO73" i="9" s="1"/>
  <c r="E149" i="15" s="1"/>
  <c r="EN72" i="9"/>
  <c r="EN73" i="9" s="1"/>
  <c r="E148" i="15" s="1"/>
  <c r="EM72" i="9"/>
  <c r="EM73" i="9" s="1"/>
  <c r="E147" i="15" s="1"/>
  <c r="EL72" i="9"/>
  <c r="EL73" i="9" s="1"/>
  <c r="E146" i="15" s="1"/>
  <c r="EK72" i="9"/>
  <c r="EK73" i="9" s="1"/>
  <c r="E145" i="15" s="1"/>
  <c r="EJ72" i="9"/>
  <c r="EJ73" i="9" s="1"/>
  <c r="E144" i="15" s="1"/>
  <c r="EI72" i="9"/>
  <c r="EI73" i="9" s="1"/>
  <c r="E143" i="15" s="1"/>
  <c r="EH72" i="9"/>
  <c r="EH73" i="9" s="1"/>
  <c r="E142" i="15" s="1"/>
  <c r="EG72" i="9"/>
  <c r="EG73" i="9" s="1"/>
  <c r="E141" i="15" s="1"/>
  <c r="EF72" i="9"/>
  <c r="EF73" i="9" s="1"/>
  <c r="E140" i="15" s="1"/>
  <c r="EE72" i="9"/>
  <c r="EE73" i="9" s="1"/>
  <c r="E139" i="15" s="1"/>
  <c r="ED72" i="9"/>
  <c r="ED73" i="9" s="1"/>
  <c r="E138" i="15" s="1"/>
  <c r="EC72" i="9"/>
  <c r="EC73" i="9" s="1"/>
  <c r="E137" i="15" s="1"/>
  <c r="EB72" i="9"/>
  <c r="EB73" i="9" s="1"/>
  <c r="E136" i="15" s="1"/>
  <c r="EA72" i="9"/>
  <c r="EA73" i="9" s="1"/>
  <c r="E135" i="15" s="1"/>
  <c r="DZ72" i="9"/>
  <c r="DZ73" i="9" s="1"/>
  <c r="E134" i="15" s="1"/>
  <c r="DY72" i="9"/>
  <c r="DY73" i="9" s="1"/>
  <c r="E133" i="15" s="1"/>
  <c r="DX72" i="9"/>
  <c r="DX73" i="9" s="1"/>
  <c r="E132" i="15" s="1"/>
  <c r="DW72" i="9"/>
  <c r="DW73" i="9" s="1"/>
  <c r="E131" i="15" s="1"/>
  <c r="DV72" i="9"/>
  <c r="DV73" i="9" s="1"/>
  <c r="E130" i="15" s="1"/>
  <c r="DU72" i="9"/>
  <c r="DU73" i="9" s="1"/>
  <c r="E129" i="15" s="1"/>
  <c r="DT72" i="9"/>
  <c r="DT73" i="9" s="1"/>
  <c r="E128" i="15" s="1"/>
  <c r="DS72" i="9"/>
  <c r="DS73" i="9" s="1"/>
  <c r="E127" i="15" s="1"/>
  <c r="DR72" i="9"/>
  <c r="DR73" i="9" s="1"/>
  <c r="E126" i="15" s="1"/>
  <c r="DQ72" i="9"/>
  <c r="DQ73" i="9" s="1"/>
  <c r="E125" i="15" s="1"/>
  <c r="DP72" i="9"/>
  <c r="DP73" i="9" s="1"/>
  <c r="E124" i="15" s="1"/>
  <c r="DO72" i="9"/>
  <c r="DO73" i="9" s="1"/>
  <c r="E123" i="15" s="1"/>
  <c r="DN72" i="9"/>
  <c r="DN73" i="9" s="1"/>
  <c r="E122" i="15" s="1"/>
  <c r="DM72" i="9"/>
  <c r="DM73" i="9" s="1"/>
  <c r="E121" i="15" s="1"/>
  <c r="DL72" i="9"/>
  <c r="DL73" i="9" s="1"/>
  <c r="E120" i="15" s="1"/>
  <c r="DK72" i="9"/>
  <c r="DK73" i="9" s="1"/>
  <c r="E119" i="15" s="1"/>
  <c r="DJ72" i="9"/>
  <c r="DJ73" i="9" s="1"/>
  <c r="E118" i="15" s="1"/>
  <c r="DI72" i="9"/>
  <c r="DI73" i="9" s="1"/>
  <c r="E117" i="15" s="1"/>
  <c r="DH72" i="9"/>
  <c r="DH73" i="9" s="1"/>
  <c r="E116" i="15" s="1"/>
  <c r="DG72" i="9"/>
  <c r="DG73" i="9" s="1"/>
  <c r="E115" i="15" s="1"/>
  <c r="DF72" i="9"/>
  <c r="DF73" i="9" s="1"/>
  <c r="E114" i="15" s="1"/>
  <c r="DE72" i="9"/>
  <c r="DE73" i="9" s="1"/>
  <c r="E113" i="15" s="1"/>
  <c r="DD72" i="9"/>
  <c r="DD73" i="9" s="1"/>
  <c r="E112" i="15" s="1"/>
  <c r="DC72" i="9"/>
  <c r="DC73" i="9" s="1"/>
  <c r="E111" i="15" s="1"/>
  <c r="DB72" i="9"/>
  <c r="DB73" i="9" s="1"/>
  <c r="E110" i="15" s="1"/>
  <c r="DA72" i="9"/>
  <c r="DA73" i="9" s="1"/>
  <c r="E109" i="15" s="1"/>
  <c r="CZ72" i="9"/>
  <c r="CZ73" i="9" s="1"/>
  <c r="E108" i="15" s="1"/>
  <c r="CY72" i="9"/>
  <c r="CY73" i="9" s="1"/>
  <c r="E107" i="15" s="1"/>
  <c r="CX72" i="9"/>
  <c r="CX73" i="9" s="1"/>
  <c r="E106" i="15" s="1"/>
  <c r="CW72" i="9"/>
  <c r="CW73" i="9" s="1"/>
  <c r="E105" i="15" s="1"/>
  <c r="CV72" i="9"/>
  <c r="CV73" i="9" s="1"/>
  <c r="E104" i="15" s="1"/>
  <c r="CU72" i="9"/>
  <c r="CU73" i="9" s="1"/>
  <c r="E103" i="15" s="1"/>
  <c r="CT72" i="9"/>
  <c r="CT73" i="9" s="1"/>
  <c r="E102" i="15" s="1"/>
  <c r="CS72" i="9"/>
  <c r="CS73" i="9" s="1"/>
  <c r="E101" i="15" s="1"/>
  <c r="CR72" i="9"/>
  <c r="CR73" i="9" s="1"/>
  <c r="E100" i="15" s="1"/>
  <c r="CQ72" i="9"/>
  <c r="CQ73" i="9" s="1"/>
  <c r="E99" i="15" s="1"/>
  <c r="CP72" i="9"/>
  <c r="CP73" i="9" s="1"/>
  <c r="E98" i="15" s="1"/>
  <c r="CO72" i="9"/>
  <c r="CO73" i="9" s="1"/>
  <c r="E97" i="15" s="1"/>
  <c r="CN72" i="9"/>
  <c r="CN73" i="9" s="1"/>
  <c r="E96" i="15" s="1"/>
  <c r="CM72" i="9"/>
  <c r="CM73" i="9" s="1"/>
  <c r="E95" i="15" s="1"/>
  <c r="CL72" i="9"/>
  <c r="CL73" i="9" s="1"/>
  <c r="E94" i="15" s="1"/>
  <c r="CK72" i="9"/>
  <c r="CK73" i="9" s="1"/>
  <c r="E93" i="15" s="1"/>
  <c r="CJ72" i="9"/>
  <c r="CJ73" i="9" s="1"/>
  <c r="E92" i="15" s="1"/>
  <c r="CI72" i="9"/>
  <c r="CI73" i="9" s="1"/>
  <c r="E91" i="15" s="1"/>
  <c r="CH72" i="9"/>
  <c r="CH73" i="9" s="1"/>
  <c r="E90" i="15" s="1"/>
  <c r="CG72" i="9"/>
  <c r="CG73" i="9" s="1"/>
  <c r="E89" i="15" s="1"/>
  <c r="CF72" i="9"/>
  <c r="CF73" i="9" s="1"/>
  <c r="E88" i="15" s="1"/>
  <c r="CE72" i="9"/>
  <c r="CE73" i="9" s="1"/>
  <c r="E87" i="15" s="1"/>
  <c r="CD72" i="9"/>
  <c r="CD73" i="9" s="1"/>
  <c r="E86" i="15" s="1"/>
  <c r="CC72" i="9"/>
  <c r="CC73" i="9" s="1"/>
  <c r="E85" i="15" s="1"/>
  <c r="CB72" i="9"/>
  <c r="CB73" i="9" s="1"/>
  <c r="E84" i="15" s="1"/>
  <c r="CA72" i="9"/>
  <c r="CA73" i="9" s="1"/>
  <c r="E83" i="15" s="1"/>
  <c r="BZ72" i="9"/>
  <c r="BZ73" i="9" s="1"/>
  <c r="E82" i="15" s="1"/>
  <c r="BY72" i="9"/>
  <c r="BY73" i="9" s="1"/>
  <c r="E81" i="15" s="1"/>
  <c r="BX72" i="9"/>
  <c r="BX73" i="9" s="1"/>
  <c r="E80" i="15" s="1"/>
  <c r="BW72" i="9"/>
  <c r="BW73" i="9" s="1"/>
  <c r="E79" i="15" s="1"/>
  <c r="BV72" i="9"/>
  <c r="BV73" i="9" s="1"/>
  <c r="E78" i="15" s="1"/>
  <c r="BU72" i="9"/>
  <c r="BU73" i="9" s="1"/>
  <c r="E77" i="15" s="1"/>
  <c r="BT72" i="9"/>
  <c r="BT73" i="9" s="1"/>
  <c r="E76" i="15" s="1"/>
  <c r="BS72" i="9"/>
  <c r="BS73" i="9" s="1"/>
  <c r="E75" i="15" s="1"/>
  <c r="BR72" i="9"/>
  <c r="BR73" i="9" s="1"/>
  <c r="E74" i="15" s="1"/>
  <c r="BQ72" i="9"/>
  <c r="BQ73" i="9" s="1"/>
  <c r="E73" i="15" s="1"/>
  <c r="BP72" i="9"/>
  <c r="BP73" i="9" s="1"/>
  <c r="E72" i="15" s="1"/>
  <c r="BO72" i="9"/>
  <c r="BO73" i="9" s="1"/>
  <c r="E71" i="15" s="1"/>
  <c r="BN72" i="9"/>
  <c r="BN73" i="9" s="1"/>
  <c r="E70" i="15" s="1"/>
  <c r="BM72" i="9"/>
  <c r="BM73" i="9" s="1"/>
  <c r="E69" i="15" s="1"/>
  <c r="BL72" i="9"/>
  <c r="BL73" i="9" s="1"/>
  <c r="E68" i="15" s="1"/>
  <c r="BK72" i="9"/>
  <c r="BK73" i="9" s="1"/>
  <c r="E67" i="15" s="1"/>
  <c r="BJ72" i="9"/>
  <c r="BJ73" i="9" s="1"/>
  <c r="E66" i="15" s="1"/>
  <c r="BI72" i="9"/>
  <c r="BI73" i="9" s="1"/>
  <c r="E65" i="15" s="1"/>
  <c r="BH72" i="9"/>
  <c r="BH73" i="9" s="1"/>
  <c r="E64" i="15" s="1"/>
  <c r="BG72" i="9"/>
  <c r="BG73" i="9" s="1"/>
  <c r="E63" i="15" s="1"/>
  <c r="BF72" i="9"/>
  <c r="BF73" i="9" s="1"/>
  <c r="E62" i="15" s="1"/>
  <c r="BE72" i="9"/>
  <c r="BE73" i="9" s="1"/>
  <c r="E61" i="15" s="1"/>
  <c r="BD72" i="9"/>
  <c r="BD73" i="9" s="1"/>
  <c r="E60" i="15" s="1"/>
  <c r="BC72" i="9"/>
  <c r="BC73" i="9" s="1"/>
  <c r="E59" i="15" s="1"/>
  <c r="BB72" i="9"/>
  <c r="BB73" i="9" s="1"/>
  <c r="E58" i="15" s="1"/>
  <c r="BA72" i="9"/>
  <c r="BA73" i="9" s="1"/>
  <c r="E57" i="15" s="1"/>
  <c r="AZ72" i="9"/>
  <c r="AZ73" i="9" s="1"/>
  <c r="E56" i="15" s="1"/>
  <c r="AY72" i="9"/>
  <c r="AY73" i="9" s="1"/>
  <c r="E55" i="15" s="1"/>
  <c r="AX72" i="9"/>
  <c r="AX73" i="9" s="1"/>
  <c r="E54" i="15" s="1"/>
  <c r="AW72" i="9"/>
  <c r="AW73" i="9" s="1"/>
  <c r="E53" i="15" s="1"/>
  <c r="AV72" i="9"/>
  <c r="AV73" i="9" s="1"/>
  <c r="E52" i="15" s="1"/>
  <c r="AU72" i="9"/>
  <c r="AU73" i="9" s="1"/>
  <c r="E51" i="15" s="1"/>
  <c r="AT72" i="9"/>
  <c r="AT73" i="9" s="1"/>
  <c r="E50" i="15" s="1"/>
  <c r="AS72" i="9"/>
  <c r="AS73" i="9" s="1"/>
  <c r="E49" i="15" s="1"/>
  <c r="AR72" i="9"/>
  <c r="AR73" i="9" s="1"/>
  <c r="E48" i="15" s="1"/>
  <c r="AQ72" i="9"/>
  <c r="AQ73" i="9" s="1"/>
  <c r="E47" i="15" s="1"/>
  <c r="AP72" i="9"/>
  <c r="AP73" i="9" s="1"/>
  <c r="E46" i="15" s="1"/>
  <c r="AO72" i="9"/>
  <c r="AO73" i="9" s="1"/>
  <c r="E45" i="15" s="1"/>
  <c r="AN72" i="9"/>
  <c r="AN73" i="9" s="1"/>
  <c r="E44" i="15" s="1"/>
  <c r="AM72" i="9"/>
  <c r="AM73" i="9" s="1"/>
  <c r="E43" i="15" s="1"/>
  <c r="AL72" i="9"/>
  <c r="AL73" i="9" s="1"/>
  <c r="E42" i="15" s="1"/>
  <c r="AK72" i="9"/>
  <c r="AK73" i="9" s="1"/>
  <c r="E41" i="15" s="1"/>
  <c r="AJ72" i="9"/>
  <c r="AJ73" i="9" s="1"/>
  <c r="E40" i="15" s="1"/>
  <c r="AI72" i="9"/>
  <c r="AI73" i="9" s="1"/>
  <c r="E39" i="15" s="1"/>
  <c r="AH72" i="9"/>
  <c r="AH73" i="9" s="1"/>
  <c r="E38" i="15" s="1"/>
  <c r="AG72" i="9"/>
  <c r="AG73" i="9" s="1"/>
  <c r="E37" i="15" s="1"/>
  <c r="AF72" i="9"/>
  <c r="AF73" i="9" s="1"/>
  <c r="E36" i="15" s="1"/>
  <c r="AE72" i="9"/>
  <c r="AE73" i="9" s="1"/>
  <c r="E35" i="15" s="1"/>
  <c r="AD72" i="9"/>
  <c r="AD73" i="9" s="1"/>
  <c r="E34" i="15" s="1"/>
  <c r="AC72" i="9"/>
  <c r="AC73" i="9" s="1"/>
  <c r="E33" i="15" s="1"/>
  <c r="AB72" i="9"/>
  <c r="AB73" i="9" s="1"/>
  <c r="E32" i="15" s="1"/>
  <c r="AA72" i="9"/>
  <c r="AA73" i="9" s="1"/>
  <c r="E31" i="15" s="1"/>
  <c r="Z72" i="9"/>
  <c r="Z73" i="9" s="1"/>
  <c r="E30" i="15" s="1"/>
  <c r="Y72" i="9"/>
  <c r="Y73" i="9" s="1"/>
  <c r="E29" i="15" s="1"/>
  <c r="X72" i="9"/>
  <c r="X73" i="9" s="1"/>
  <c r="E28" i="15" s="1"/>
  <c r="W72" i="9"/>
  <c r="W73" i="9" s="1"/>
  <c r="E27" i="15" s="1"/>
  <c r="V72" i="9"/>
  <c r="V73" i="9" s="1"/>
  <c r="E26" i="15" s="1"/>
  <c r="U72" i="9"/>
  <c r="U73" i="9" s="1"/>
  <c r="E25" i="15" s="1"/>
  <c r="T72" i="9"/>
  <c r="T73" i="9" s="1"/>
  <c r="E24" i="15" s="1"/>
  <c r="S72" i="9"/>
  <c r="S73" i="9" s="1"/>
  <c r="E23" i="15" s="1"/>
  <c r="R72" i="9"/>
  <c r="R73" i="9" s="1"/>
  <c r="E22" i="15" s="1"/>
  <c r="Q72" i="9"/>
  <c r="Q73" i="9" s="1"/>
  <c r="E21" i="15" s="1"/>
  <c r="P72" i="9"/>
  <c r="P73" i="9" s="1"/>
  <c r="E20" i="15" s="1"/>
  <c r="O72" i="9"/>
  <c r="O73" i="9" s="1"/>
  <c r="E19" i="15" s="1"/>
  <c r="N72" i="9"/>
  <c r="N73" i="9" s="1"/>
  <c r="E18" i="15" s="1"/>
  <c r="M72" i="9"/>
  <c r="M73" i="9" s="1"/>
  <c r="E17" i="15" s="1"/>
  <c r="L72" i="9"/>
  <c r="L73" i="9" s="1"/>
  <c r="E16" i="15" s="1"/>
  <c r="K72" i="9"/>
  <c r="K73" i="9" s="1"/>
  <c r="E15" i="15" s="1"/>
  <c r="J72" i="9"/>
  <c r="J73" i="9" s="1"/>
  <c r="E14" i="15" s="1"/>
  <c r="I72" i="9"/>
  <c r="I73" i="9" s="1"/>
  <c r="E13" i="15" s="1"/>
  <c r="H72" i="9"/>
  <c r="H73" i="9" s="1"/>
  <c r="E12" i="15" s="1"/>
  <c r="G72" i="9"/>
  <c r="G73" i="9" s="1"/>
  <c r="E11" i="15" s="1"/>
  <c r="F72" i="9"/>
  <c r="F73" i="9" s="1"/>
  <c r="E10" i="15" s="1"/>
  <c r="E72" i="9"/>
  <c r="E73" i="9" s="1"/>
  <c r="E9" i="15" s="1"/>
  <c r="D72" i="9"/>
  <c r="D73" i="9" s="1"/>
  <c r="E8" i="15" s="1"/>
  <c r="C72" i="9"/>
  <c r="C73" i="9" s="1"/>
  <c r="E7" i="15" s="1"/>
  <c r="B72" i="9"/>
  <c r="B73" i="9" s="1"/>
  <c r="G37" i="16" s="1"/>
  <c r="I38" i="10"/>
  <c r="G20" i="10"/>
  <c r="B20" i="10"/>
  <c r="K20" i="10" s="1"/>
  <c r="G9" i="10"/>
  <c r="D1005" i="15"/>
  <c r="D1004" i="15"/>
  <c r="D1003" i="15"/>
  <c r="D1002" i="15"/>
  <c r="D1001" i="15"/>
  <c r="D1000" i="15"/>
  <c r="D999" i="15"/>
  <c r="D998" i="15"/>
  <c r="D997" i="15"/>
  <c r="D996" i="15"/>
  <c r="D995" i="15"/>
  <c r="D994" i="15"/>
  <c r="D993" i="15"/>
  <c r="D992" i="15"/>
  <c r="D991" i="15"/>
  <c r="D990" i="15"/>
  <c r="D989" i="15"/>
  <c r="D988" i="15"/>
  <c r="D987" i="15"/>
  <c r="D986" i="15"/>
  <c r="D985" i="15"/>
  <c r="D984" i="15"/>
  <c r="D983" i="15"/>
  <c r="D982" i="15"/>
  <c r="D981" i="15"/>
  <c r="D980" i="15"/>
  <c r="D979" i="15"/>
  <c r="D978" i="15"/>
  <c r="D977" i="15"/>
  <c r="D976" i="15"/>
  <c r="D975" i="15"/>
  <c r="D974" i="15"/>
  <c r="D973" i="15"/>
  <c r="D972" i="15"/>
  <c r="D971" i="15"/>
  <c r="D970" i="15"/>
  <c r="D969" i="15"/>
  <c r="D968" i="15"/>
  <c r="D967" i="15"/>
  <c r="D966" i="15"/>
  <c r="D965" i="15"/>
  <c r="D964" i="15"/>
  <c r="D963" i="15"/>
  <c r="D962" i="15"/>
  <c r="D961" i="15"/>
  <c r="D960" i="15"/>
  <c r="D959" i="15"/>
  <c r="D958" i="15"/>
  <c r="D957" i="15"/>
  <c r="D956" i="15"/>
  <c r="D955" i="15"/>
  <c r="D954" i="15"/>
  <c r="D953" i="15"/>
  <c r="D952" i="15"/>
  <c r="D951" i="15"/>
  <c r="D950" i="15"/>
  <c r="D949" i="15"/>
  <c r="D948" i="15"/>
  <c r="D947" i="15"/>
  <c r="D946" i="15"/>
  <c r="D945" i="15"/>
  <c r="D944" i="15"/>
  <c r="D943" i="15"/>
  <c r="D942" i="15"/>
  <c r="D941" i="15"/>
  <c r="D940" i="15"/>
  <c r="D939" i="15"/>
  <c r="D938" i="15"/>
  <c r="D937" i="15"/>
  <c r="D936" i="15"/>
  <c r="D935" i="15"/>
  <c r="D934" i="15"/>
  <c r="D933" i="15"/>
  <c r="D932" i="15"/>
  <c r="D931" i="15"/>
  <c r="D930" i="15"/>
  <c r="D929" i="15"/>
  <c r="D928" i="15"/>
  <c r="D927" i="15"/>
  <c r="D926" i="15"/>
  <c r="D925" i="15"/>
  <c r="D924" i="15"/>
  <c r="D923" i="15"/>
  <c r="D922" i="15"/>
  <c r="D921" i="15"/>
  <c r="D920" i="15"/>
  <c r="D919" i="15"/>
  <c r="D918" i="15"/>
  <c r="D917" i="15"/>
  <c r="D916" i="15"/>
  <c r="D915" i="15"/>
  <c r="D914" i="15"/>
  <c r="D913" i="15"/>
  <c r="D912" i="15"/>
  <c r="D911" i="15"/>
  <c r="D910" i="15"/>
  <c r="D909" i="15"/>
  <c r="D908" i="15"/>
  <c r="D907" i="15"/>
  <c r="D906" i="15"/>
  <c r="D905" i="15"/>
  <c r="D904" i="15"/>
  <c r="D903" i="15"/>
  <c r="D902" i="15"/>
  <c r="D901" i="15"/>
  <c r="D900" i="15"/>
  <c r="D899" i="15"/>
  <c r="D898" i="15"/>
  <c r="D897" i="15"/>
  <c r="D896" i="15"/>
  <c r="D895" i="15"/>
  <c r="D894" i="15"/>
  <c r="D893" i="15"/>
  <c r="D892" i="15"/>
  <c r="D891" i="15"/>
  <c r="D890" i="15"/>
  <c r="D889" i="15"/>
  <c r="D888" i="15"/>
  <c r="D887" i="15"/>
  <c r="D886" i="15"/>
  <c r="D885" i="15"/>
  <c r="D884" i="15"/>
  <c r="D883" i="15"/>
  <c r="D882" i="15"/>
  <c r="D881" i="15"/>
  <c r="D880" i="15"/>
  <c r="D879" i="15"/>
  <c r="D878" i="15"/>
  <c r="D877" i="15"/>
  <c r="D876" i="15"/>
  <c r="D875" i="15"/>
  <c r="D874" i="15"/>
  <c r="D873" i="15"/>
  <c r="D872" i="15"/>
  <c r="D871" i="15"/>
  <c r="D870" i="15"/>
  <c r="D869" i="15"/>
  <c r="D868" i="15"/>
  <c r="D867" i="15"/>
  <c r="D866" i="15"/>
  <c r="D865" i="15"/>
  <c r="D864" i="15"/>
  <c r="D863" i="15"/>
  <c r="D862" i="15"/>
  <c r="D861" i="15"/>
  <c r="D860" i="15"/>
  <c r="D859" i="15"/>
  <c r="D858" i="15"/>
  <c r="D857" i="15"/>
  <c r="D856" i="15"/>
  <c r="D855" i="15"/>
  <c r="D854" i="15"/>
  <c r="D853" i="15"/>
  <c r="D852" i="15"/>
  <c r="D851" i="15"/>
  <c r="D850" i="15"/>
  <c r="D849" i="15"/>
  <c r="D848" i="15"/>
  <c r="D847" i="15"/>
  <c r="D846" i="15"/>
  <c r="D845" i="15"/>
  <c r="D844" i="15"/>
  <c r="D843" i="15"/>
  <c r="D842" i="15"/>
  <c r="D841" i="15"/>
  <c r="D840" i="15"/>
  <c r="D839" i="15"/>
  <c r="D838" i="15"/>
  <c r="D837" i="15"/>
  <c r="D836" i="15"/>
  <c r="D835" i="15"/>
  <c r="D834" i="15"/>
  <c r="D833" i="15"/>
  <c r="D832" i="15"/>
  <c r="D831" i="15"/>
  <c r="D830" i="15"/>
  <c r="D829" i="15"/>
  <c r="D828" i="15"/>
  <c r="D827" i="15"/>
  <c r="D826" i="15"/>
  <c r="D825" i="15"/>
  <c r="D824" i="15"/>
  <c r="D823" i="15"/>
  <c r="D822" i="15"/>
  <c r="D821" i="15"/>
  <c r="D820" i="15"/>
  <c r="D819" i="15"/>
  <c r="D818" i="15"/>
  <c r="D817" i="15"/>
  <c r="D816" i="15"/>
  <c r="D815" i="15"/>
  <c r="D814" i="15"/>
  <c r="D813" i="15"/>
  <c r="D812" i="15"/>
  <c r="D811" i="15"/>
  <c r="D810" i="15"/>
  <c r="D809" i="15"/>
  <c r="D808" i="15"/>
  <c r="D807" i="15"/>
  <c r="D806" i="15"/>
  <c r="D805" i="15"/>
  <c r="D804" i="15"/>
  <c r="D803" i="15"/>
  <c r="D802" i="15"/>
  <c r="D801" i="15"/>
  <c r="D800" i="15"/>
  <c r="D799" i="15"/>
  <c r="D798" i="15"/>
  <c r="D797" i="15"/>
  <c r="D796" i="15"/>
  <c r="D795" i="15"/>
  <c r="D794" i="15"/>
  <c r="D793" i="15"/>
  <c r="D792" i="15"/>
  <c r="D791" i="15"/>
  <c r="D790" i="15"/>
  <c r="D789" i="15"/>
  <c r="D788" i="15"/>
  <c r="D787" i="15"/>
  <c r="D786" i="15"/>
  <c r="D785" i="15"/>
  <c r="D784" i="15"/>
  <c r="D783" i="15"/>
  <c r="D782" i="15"/>
  <c r="D781" i="15"/>
  <c r="D780" i="15"/>
  <c r="D779" i="15"/>
  <c r="D778" i="15"/>
  <c r="D777" i="15"/>
  <c r="D776" i="15"/>
  <c r="D775" i="15"/>
  <c r="D774" i="15"/>
  <c r="D773" i="15"/>
  <c r="D772" i="15"/>
  <c r="D771" i="15"/>
  <c r="D770" i="15"/>
  <c r="D769" i="15"/>
  <c r="D768" i="15"/>
  <c r="D767" i="15"/>
  <c r="D766" i="15"/>
  <c r="D765" i="15"/>
  <c r="D764" i="15"/>
  <c r="D763" i="15"/>
  <c r="D762" i="15"/>
  <c r="D761" i="15"/>
  <c r="D760" i="15"/>
  <c r="D759" i="15"/>
  <c r="D758" i="15"/>
  <c r="D757" i="15"/>
  <c r="D756" i="15"/>
  <c r="D755" i="15"/>
  <c r="D754" i="15"/>
  <c r="D753" i="15"/>
  <c r="D752" i="15"/>
  <c r="D751" i="15"/>
  <c r="D750" i="15"/>
  <c r="D749" i="15"/>
  <c r="D748" i="15"/>
  <c r="D747" i="15"/>
  <c r="D746" i="15"/>
  <c r="D745" i="15"/>
  <c r="D744" i="15"/>
  <c r="D743" i="15"/>
  <c r="D742" i="15"/>
  <c r="D741" i="15"/>
  <c r="D740" i="15"/>
  <c r="D739" i="15"/>
  <c r="D738" i="15"/>
  <c r="D737" i="15"/>
  <c r="D736" i="15"/>
  <c r="D735" i="15"/>
  <c r="D734" i="15"/>
  <c r="D733" i="15"/>
  <c r="D732" i="15"/>
  <c r="D731" i="15"/>
  <c r="D730" i="15"/>
  <c r="D729" i="15"/>
  <c r="D728" i="15"/>
  <c r="D727" i="15"/>
  <c r="D726" i="15"/>
  <c r="D725" i="15"/>
  <c r="D724" i="15"/>
  <c r="D723" i="15"/>
  <c r="D722" i="15"/>
  <c r="D721" i="15"/>
  <c r="D720" i="15"/>
  <c r="D719" i="15"/>
  <c r="D718" i="15"/>
  <c r="D717" i="15"/>
  <c r="D716" i="15"/>
  <c r="D715" i="15"/>
  <c r="D714" i="15"/>
  <c r="D713" i="15"/>
  <c r="D712" i="15"/>
  <c r="D711" i="15"/>
  <c r="D710" i="15"/>
  <c r="D709" i="15"/>
  <c r="D708" i="15"/>
  <c r="D707" i="15"/>
  <c r="D706" i="15"/>
  <c r="D705" i="15"/>
  <c r="D704" i="15"/>
  <c r="D703" i="15"/>
  <c r="D702" i="15"/>
  <c r="D701" i="15"/>
  <c r="D700" i="15"/>
  <c r="D699" i="15"/>
  <c r="D698" i="15"/>
  <c r="D697" i="15"/>
  <c r="D696" i="15"/>
  <c r="D695" i="15"/>
  <c r="D694" i="15"/>
  <c r="D693" i="15"/>
  <c r="D692" i="15"/>
  <c r="D691" i="15"/>
  <c r="D690" i="15"/>
  <c r="D689" i="15"/>
  <c r="D688" i="15"/>
  <c r="D687" i="15"/>
  <c r="D686" i="15"/>
  <c r="D685" i="15"/>
  <c r="D684" i="15"/>
  <c r="D683" i="15"/>
  <c r="D682" i="15"/>
  <c r="D681" i="15"/>
  <c r="D680" i="15"/>
  <c r="D679" i="15"/>
  <c r="D678" i="15"/>
  <c r="D677" i="15"/>
  <c r="D676" i="15"/>
  <c r="D675" i="15"/>
  <c r="D674" i="15"/>
  <c r="D673" i="15"/>
  <c r="D672" i="15"/>
  <c r="D671" i="15"/>
  <c r="D670" i="15"/>
  <c r="D669" i="15"/>
  <c r="D668" i="15"/>
  <c r="D667" i="15"/>
  <c r="D666" i="15"/>
  <c r="D665" i="15"/>
  <c r="D664" i="15"/>
  <c r="D663" i="15"/>
  <c r="D662" i="15"/>
  <c r="D661" i="15"/>
  <c r="D660" i="15"/>
  <c r="D659" i="15"/>
  <c r="D658" i="15"/>
  <c r="D657" i="15"/>
  <c r="D656" i="15"/>
  <c r="D655" i="15"/>
  <c r="D654" i="15"/>
  <c r="D653" i="15"/>
  <c r="D652" i="15"/>
  <c r="D651" i="15"/>
  <c r="D650" i="15"/>
  <c r="D649" i="15"/>
  <c r="D648" i="15"/>
  <c r="D647" i="15"/>
  <c r="D646" i="15"/>
  <c r="D645" i="15"/>
  <c r="D644" i="15"/>
  <c r="D643" i="15"/>
  <c r="D642" i="15"/>
  <c r="D641" i="15"/>
  <c r="D640" i="15"/>
  <c r="D639" i="15"/>
  <c r="D638" i="15"/>
  <c r="D637" i="15"/>
  <c r="D636" i="15"/>
  <c r="D635" i="15"/>
  <c r="D634" i="15"/>
  <c r="D633" i="15"/>
  <c r="D632" i="15"/>
  <c r="D631" i="15"/>
  <c r="D630" i="15"/>
  <c r="D629" i="15"/>
  <c r="D628" i="15"/>
  <c r="D627" i="15"/>
  <c r="D626" i="15"/>
  <c r="D625" i="15"/>
  <c r="D624" i="15"/>
  <c r="D623" i="15"/>
  <c r="D622" i="15"/>
  <c r="D621" i="15"/>
  <c r="D620" i="15"/>
  <c r="D619" i="15"/>
  <c r="D618" i="15"/>
  <c r="D617" i="15"/>
  <c r="D616" i="15"/>
  <c r="D615" i="15"/>
  <c r="D614" i="15"/>
  <c r="D613" i="15"/>
  <c r="D612" i="15"/>
  <c r="D611" i="15"/>
  <c r="D610" i="15"/>
  <c r="D609" i="15"/>
  <c r="D608" i="15"/>
  <c r="D607" i="15"/>
  <c r="D606" i="15"/>
  <c r="D605" i="15"/>
  <c r="D604" i="15"/>
  <c r="D603" i="15"/>
  <c r="D602" i="15"/>
  <c r="D601" i="15"/>
  <c r="D600" i="15"/>
  <c r="D599" i="15"/>
  <c r="D598" i="15"/>
  <c r="D597" i="15"/>
  <c r="D596" i="15"/>
  <c r="D595" i="15"/>
  <c r="D594" i="15"/>
  <c r="D593" i="15"/>
  <c r="D592" i="15"/>
  <c r="D591" i="15"/>
  <c r="D590" i="15"/>
  <c r="D589" i="15"/>
  <c r="D588" i="15"/>
  <c r="D587" i="15"/>
  <c r="D586" i="15"/>
  <c r="D585" i="15"/>
  <c r="D584" i="15"/>
  <c r="D583" i="15"/>
  <c r="D582" i="15"/>
  <c r="D581" i="15"/>
  <c r="D580" i="15"/>
  <c r="D579" i="15"/>
  <c r="D578" i="15"/>
  <c r="D577" i="15"/>
  <c r="D576" i="15"/>
  <c r="D575" i="15"/>
  <c r="D574" i="15"/>
  <c r="D573" i="15"/>
  <c r="D572" i="15"/>
  <c r="D571" i="15"/>
  <c r="D570" i="15"/>
  <c r="D569" i="15"/>
  <c r="D568" i="15"/>
  <c r="D567" i="15"/>
  <c r="D566" i="15"/>
  <c r="D565" i="15"/>
  <c r="D564" i="15"/>
  <c r="D563" i="15"/>
  <c r="D562" i="15"/>
  <c r="D561" i="15"/>
  <c r="D560" i="15"/>
  <c r="D559" i="15"/>
  <c r="D558" i="15"/>
  <c r="D557" i="15"/>
  <c r="D556" i="15"/>
  <c r="D555" i="15"/>
  <c r="D554" i="15"/>
  <c r="D553" i="15"/>
  <c r="D552" i="15"/>
  <c r="D551" i="15"/>
  <c r="D550" i="15"/>
  <c r="D549" i="15"/>
  <c r="D548" i="15"/>
  <c r="D547" i="15"/>
  <c r="D546" i="15"/>
  <c r="D545" i="15"/>
  <c r="D544" i="15"/>
  <c r="D543" i="15"/>
  <c r="D542" i="15"/>
  <c r="D541" i="15"/>
  <c r="D540" i="15"/>
  <c r="D539" i="15"/>
  <c r="D538" i="15"/>
  <c r="D537" i="15"/>
  <c r="D536" i="15"/>
  <c r="D535" i="15"/>
  <c r="D534" i="15"/>
  <c r="D533" i="15"/>
  <c r="D532" i="15"/>
  <c r="D531" i="15"/>
  <c r="D530" i="15"/>
  <c r="D529" i="15"/>
  <c r="D528" i="15"/>
  <c r="D527" i="15"/>
  <c r="D526" i="15"/>
  <c r="D525" i="15"/>
  <c r="D524" i="15"/>
  <c r="D523" i="15"/>
  <c r="D522" i="15"/>
  <c r="D521" i="15"/>
  <c r="D520" i="15"/>
  <c r="D519" i="15"/>
  <c r="D518" i="15"/>
  <c r="D517" i="15"/>
  <c r="D516" i="15"/>
  <c r="D515" i="15"/>
  <c r="D514" i="15"/>
  <c r="D513" i="15"/>
  <c r="D512" i="15"/>
  <c r="D511" i="15"/>
  <c r="D510" i="15"/>
  <c r="D509" i="15"/>
  <c r="D508" i="15"/>
  <c r="D507" i="15"/>
  <c r="D506" i="15"/>
  <c r="D505" i="15"/>
  <c r="D504" i="15"/>
  <c r="D503" i="15"/>
  <c r="D502" i="15"/>
  <c r="D501" i="15"/>
  <c r="D500" i="15"/>
  <c r="D499" i="15"/>
  <c r="D498" i="15"/>
  <c r="D497" i="15"/>
  <c r="D496" i="15"/>
  <c r="D495" i="15"/>
  <c r="D494" i="15"/>
  <c r="D493" i="15"/>
  <c r="D492" i="15"/>
  <c r="D491" i="15"/>
  <c r="D490" i="15"/>
  <c r="D489" i="15"/>
  <c r="D488" i="15"/>
  <c r="D487" i="15"/>
  <c r="D486" i="15"/>
  <c r="D485" i="15"/>
  <c r="D484" i="15"/>
  <c r="D483" i="15"/>
  <c r="D482" i="15"/>
  <c r="D481" i="15"/>
  <c r="D480" i="15"/>
  <c r="D479" i="15"/>
  <c r="D478" i="15"/>
  <c r="D477" i="15"/>
  <c r="D476" i="15"/>
  <c r="D475" i="15"/>
  <c r="D474" i="15"/>
  <c r="D473" i="15"/>
  <c r="D472" i="15"/>
  <c r="D471" i="15"/>
  <c r="D470" i="15"/>
  <c r="D469" i="15"/>
  <c r="D468" i="15"/>
  <c r="D467" i="15"/>
  <c r="D466" i="15"/>
  <c r="D465" i="15"/>
  <c r="D464" i="15"/>
  <c r="D463" i="15"/>
  <c r="D462" i="15"/>
  <c r="D461" i="15"/>
  <c r="D460" i="15"/>
  <c r="D459" i="15"/>
  <c r="D458" i="15"/>
  <c r="D457" i="15"/>
  <c r="D456" i="15"/>
  <c r="D455" i="15"/>
  <c r="D454" i="15"/>
  <c r="D453" i="15"/>
  <c r="D452" i="15"/>
  <c r="D451" i="15"/>
  <c r="D450" i="15"/>
  <c r="D449" i="15"/>
  <c r="D448" i="15"/>
  <c r="D447" i="15"/>
  <c r="D446" i="15"/>
  <c r="D445" i="15"/>
  <c r="D444" i="15"/>
  <c r="D443" i="15"/>
  <c r="D442" i="15"/>
  <c r="D441" i="15"/>
  <c r="D440" i="15"/>
  <c r="D439" i="15"/>
  <c r="D438" i="15"/>
  <c r="D437" i="15"/>
  <c r="D436" i="15"/>
  <c r="D435" i="15"/>
  <c r="D434" i="15"/>
  <c r="D433" i="15"/>
  <c r="D432" i="15"/>
  <c r="D431" i="15"/>
  <c r="D430" i="15"/>
  <c r="D429" i="15"/>
  <c r="D428" i="15"/>
  <c r="D427" i="15"/>
  <c r="D426" i="15"/>
  <c r="D425" i="15"/>
  <c r="D424" i="15"/>
  <c r="D423" i="15"/>
  <c r="D422" i="15"/>
  <c r="D421" i="15"/>
  <c r="D420" i="15"/>
  <c r="D419" i="15"/>
  <c r="D418" i="15"/>
  <c r="D417" i="15"/>
  <c r="D416" i="15"/>
  <c r="D415" i="15"/>
  <c r="D414" i="15"/>
  <c r="D413" i="15"/>
  <c r="D412" i="15"/>
  <c r="D411" i="15"/>
  <c r="D410" i="15"/>
  <c r="D409" i="15"/>
  <c r="D408" i="15"/>
  <c r="D407" i="15"/>
  <c r="D406" i="15"/>
  <c r="D405" i="15"/>
  <c r="D404" i="15"/>
  <c r="D403" i="15"/>
  <c r="D402" i="15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G12" i="10"/>
  <c r="G11" i="10"/>
  <c r="G10" i="10"/>
  <c r="G8" i="10"/>
  <c r="G7" i="10"/>
  <c r="G6" i="10"/>
  <c r="J6" i="10"/>
  <c r="A18" i="10"/>
  <c r="H9" i="10" s="1"/>
  <c r="J40" i="18" l="1"/>
  <c r="G45" i="18"/>
  <c r="H1005" i="15"/>
  <c r="A32" i="10"/>
  <c r="G31" i="10"/>
  <c r="E6" i="15"/>
  <c r="H11" i="15"/>
  <c r="H6" i="15"/>
  <c r="H10" i="10"/>
  <c r="B10" i="5"/>
  <c r="B13" i="5"/>
  <c r="E13" i="5" s="1"/>
  <c r="B18" i="5"/>
  <c r="E18" i="5" s="1"/>
  <c r="B12" i="5"/>
  <c r="E12" i="5" s="1"/>
  <c r="B17" i="5"/>
  <c r="E17" i="5" s="1"/>
  <c r="B11" i="5"/>
  <c r="E11" i="5" s="1"/>
  <c r="B16" i="5"/>
  <c r="E16" i="5" s="1"/>
  <c r="B15" i="5"/>
  <c r="E15" i="5" s="1"/>
  <c r="B9" i="5"/>
  <c r="E9" i="5" s="1"/>
  <c r="B14" i="5"/>
  <c r="E14" i="5" s="1"/>
  <c r="B8" i="5"/>
  <c r="E8" i="5" s="1"/>
  <c r="B7" i="5"/>
  <c r="E7" i="5" s="1"/>
  <c r="B21" i="10"/>
  <c r="B22" i="10"/>
  <c r="K22" i="10" s="1"/>
  <c r="C20" i="10"/>
  <c r="H12" i="10"/>
  <c r="H11" i="10"/>
  <c r="H13" i="10"/>
  <c r="H14" i="10"/>
  <c r="I15" i="10"/>
  <c r="O22" i="10" l="1"/>
  <c r="C21" i="10"/>
  <c r="K21" i="10"/>
  <c r="H20" i="10"/>
  <c r="D20" i="10"/>
  <c r="I20" i="10" s="1"/>
  <c r="G32" i="10"/>
  <c r="A33" i="10"/>
  <c r="E10" i="5"/>
  <c r="C22" i="10"/>
  <c r="B23" i="10"/>
  <c r="K23" i="10" s="1"/>
  <c r="O21" i="10" l="1"/>
  <c r="J20" i="10"/>
  <c r="N20" i="10" s="1"/>
  <c r="A34" i="10"/>
  <c r="G34" i="10" s="1"/>
  <c r="G33" i="10"/>
  <c r="H21" i="10"/>
  <c r="D21" i="10"/>
  <c r="I21" i="10" s="1"/>
  <c r="D22" i="10"/>
  <c r="I22" i="10" s="1"/>
  <c r="H22" i="10"/>
  <c r="E20" i="5"/>
  <c r="C23" i="10"/>
  <c r="B24" i="10"/>
  <c r="K24" i="10" s="1"/>
  <c r="O20" i="10" l="1"/>
  <c r="P20" i="10"/>
  <c r="P24" i="10"/>
  <c r="O24" i="10"/>
  <c r="N24" i="10"/>
  <c r="J21" i="10"/>
  <c r="H23" i="10"/>
  <c r="D23" i="10"/>
  <c r="I23" i="10" s="1"/>
  <c r="J22" i="10"/>
  <c r="C24" i="10"/>
  <c r="B25" i="10"/>
  <c r="K25" i="10" s="1"/>
  <c r="P22" i="10" l="1"/>
  <c r="N22" i="10"/>
  <c r="P21" i="10"/>
  <c r="N21" i="10"/>
  <c r="N25" i="10"/>
  <c r="O25" i="10"/>
  <c r="P25" i="10"/>
  <c r="J23" i="10"/>
  <c r="N23" i="10" s="1"/>
  <c r="H24" i="10"/>
  <c r="D24" i="10"/>
  <c r="I24" i="10" s="1"/>
  <c r="C25" i="10"/>
  <c r="B26" i="10"/>
  <c r="K26" i="10" s="1"/>
  <c r="O23" i="10" l="1"/>
  <c r="P23" i="10"/>
  <c r="P26" i="10"/>
  <c r="O26" i="10"/>
  <c r="N26" i="10"/>
  <c r="J24" i="10"/>
  <c r="H25" i="10"/>
  <c r="D25" i="10"/>
  <c r="I25" i="10" s="1"/>
  <c r="C26" i="10"/>
  <c r="B27" i="10"/>
  <c r="K27" i="10" s="1"/>
  <c r="N27" i="10" l="1"/>
  <c r="P27" i="10"/>
  <c r="O27" i="10"/>
  <c r="J25" i="10"/>
  <c r="H26" i="10"/>
  <c r="D26" i="10"/>
  <c r="I26" i="10" s="1"/>
  <c r="C27" i="10"/>
  <c r="B28" i="10"/>
  <c r="K28" i="10" s="1"/>
  <c r="P28" i="10" l="1"/>
  <c r="O28" i="10"/>
  <c r="N28" i="10"/>
  <c r="J26" i="10"/>
  <c r="D27" i="10"/>
  <c r="I27" i="10" s="1"/>
  <c r="H27" i="10"/>
  <c r="C28" i="10"/>
  <c r="B29" i="10"/>
  <c r="K29" i="10" s="1"/>
  <c r="J27" i="10" l="1"/>
  <c r="N29" i="10"/>
  <c r="O29" i="10"/>
  <c r="P29" i="10"/>
  <c r="D28" i="10"/>
  <c r="I28" i="10" s="1"/>
  <c r="H28" i="10"/>
  <c r="C29" i="10"/>
  <c r="B30" i="10"/>
  <c r="K30" i="10" s="1"/>
  <c r="P30" i="10" l="1"/>
  <c r="O30" i="10"/>
  <c r="N30" i="10"/>
  <c r="D29" i="10"/>
  <c r="I29" i="10" s="1"/>
  <c r="H29" i="10"/>
  <c r="J28" i="10"/>
  <c r="C30" i="10"/>
  <c r="B31" i="10"/>
  <c r="K31" i="10" s="1"/>
  <c r="N31" i="10" l="1"/>
  <c r="O31" i="10"/>
  <c r="P31" i="10"/>
  <c r="J29" i="10"/>
  <c r="H30" i="10"/>
  <c r="D30" i="10"/>
  <c r="I30" i="10" s="1"/>
  <c r="C31" i="10"/>
  <c r="B32" i="10"/>
  <c r="K32" i="10" s="1"/>
  <c r="P32" i="10" l="1"/>
  <c r="O32" i="10"/>
  <c r="N32" i="10"/>
  <c r="H31" i="10"/>
  <c r="D31" i="10"/>
  <c r="I31" i="10" s="1"/>
  <c r="J30" i="10"/>
  <c r="C32" i="10"/>
  <c r="B33" i="10"/>
  <c r="K33" i="10" s="1"/>
  <c r="N33" i="10" l="1"/>
  <c r="P33" i="10"/>
  <c r="O33" i="10"/>
  <c r="J31" i="10"/>
  <c r="H32" i="10"/>
  <c r="D32" i="10"/>
  <c r="I32" i="10" s="1"/>
  <c r="C33" i="10"/>
  <c r="B34" i="10"/>
  <c r="K34" i="10" s="1"/>
  <c r="P34" i="10" l="1"/>
  <c r="P35" i="10" s="1"/>
  <c r="J44" i="10" s="1"/>
  <c r="N34" i="10"/>
  <c r="D33" i="10"/>
  <c r="I33" i="10" s="1"/>
  <c r="H33" i="10"/>
  <c r="J32" i="10"/>
  <c r="C34" i="10"/>
  <c r="J33" i="10" l="1"/>
  <c r="D34" i="10"/>
  <c r="I34" i="10" s="1"/>
  <c r="H34" i="10"/>
  <c r="J34" i="10" l="1"/>
  <c r="N35" i="10" l="1"/>
  <c r="J42" i="10" s="1"/>
  <c r="O34" i="10"/>
  <c r="O35" i="10" s="1"/>
  <c r="J43" i="10" s="1"/>
  <c r="J37" i="10"/>
  <c r="J39" i="10" s="1"/>
  <c r="G49" i="10" s="1"/>
  <c r="J45" i="10" l="1"/>
  <c r="J40" i="10" l="1"/>
  <c r="G45" i="10"/>
</calcChain>
</file>

<file path=xl/sharedStrings.xml><?xml version="1.0" encoding="utf-8"?>
<sst xmlns="http://schemas.openxmlformats.org/spreadsheetml/2006/main" count="6942" uniqueCount="5841">
  <si>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</si>
  <si>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</si>
  <si>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</si>
  <si>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</si>
  <si>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</si>
  <si>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</si>
  <si>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Statistiques</t>
  </si>
  <si>
    <t>Onglet non modifiable</t>
  </si>
  <si>
    <t>Montant HT</t>
  </si>
  <si>
    <t>Adresse</t>
  </si>
  <si>
    <t>Code postal</t>
  </si>
  <si>
    <t>Ville</t>
  </si>
  <si>
    <t>E-mail</t>
  </si>
  <si>
    <t>C0001</t>
  </si>
  <si>
    <t>Remarques</t>
  </si>
  <si>
    <t>Téléphone pro</t>
  </si>
  <si>
    <t>Téléphone portable</t>
  </si>
  <si>
    <t>Base clients</t>
  </si>
  <si>
    <t>Réf.</t>
  </si>
  <si>
    <t>C0002</t>
  </si>
  <si>
    <t>C0003</t>
  </si>
  <si>
    <t>C0004</t>
  </si>
  <si>
    <t>C0005</t>
  </si>
  <si>
    <t>C0006</t>
  </si>
  <si>
    <t>C0007</t>
  </si>
  <si>
    <t>C0008</t>
  </si>
  <si>
    <t>C0009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</si>
  <si>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</si>
  <si>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</si>
  <si>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</si>
  <si>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</si>
  <si>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</si>
  <si>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</si>
  <si>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</si>
  <si>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</si>
  <si>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C0018</t>
  </si>
  <si>
    <t>C0019</t>
  </si>
  <si>
    <t>C0020</t>
  </si>
  <si>
    <t>C0021</t>
  </si>
  <si>
    <t>C0022</t>
  </si>
  <si>
    <t>C0023</t>
  </si>
  <si>
    <t>C0024</t>
  </si>
  <si>
    <t>C0025</t>
  </si>
  <si>
    <t>C0026</t>
  </si>
  <si>
    <t>C0027</t>
  </si>
  <si>
    <t>C0028</t>
  </si>
  <si>
    <t>C0029</t>
  </si>
  <si>
    <t>C0030</t>
  </si>
  <si>
    <t>C0031</t>
  </si>
  <si>
    <t>C0032</t>
  </si>
  <si>
    <t>C0033</t>
  </si>
  <si>
    <t>C0034</t>
  </si>
  <si>
    <t>C0035</t>
  </si>
  <si>
    <t>C0036</t>
  </si>
  <si>
    <t>C0037</t>
  </si>
  <si>
    <t>C0038</t>
  </si>
  <si>
    <t>C0039</t>
  </si>
  <si>
    <t>C0040</t>
  </si>
  <si>
    <t>C0041</t>
  </si>
  <si>
    <t>C0042</t>
  </si>
  <si>
    <t>C0043</t>
  </si>
  <si>
    <t>C0044</t>
  </si>
  <si>
    <t>C0045</t>
  </si>
  <si>
    <t>C0046</t>
  </si>
  <si>
    <t>C0047</t>
  </si>
  <si>
    <t>C0048</t>
  </si>
  <si>
    <t>C0049</t>
  </si>
  <si>
    <t>C0050</t>
  </si>
  <si>
    <t>C0051</t>
  </si>
  <si>
    <t>C0052</t>
  </si>
  <si>
    <t>C0053</t>
  </si>
  <si>
    <t>C0054</t>
  </si>
  <si>
    <t>C0055</t>
  </si>
  <si>
    <t>C0056</t>
  </si>
  <si>
    <t>C0057</t>
  </si>
  <si>
    <t>C0058</t>
  </si>
  <si>
    <t>C0059</t>
  </si>
  <si>
    <t>C0060</t>
  </si>
  <si>
    <t>C0061</t>
  </si>
  <si>
    <t>C0062</t>
  </si>
  <si>
    <t>C0063</t>
  </si>
  <si>
    <t>C0064</t>
  </si>
  <si>
    <t>C0065</t>
  </si>
  <si>
    <t>C0066</t>
  </si>
  <si>
    <t>C0067</t>
  </si>
  <si>
    <t>C0068</t>
  </si>
  <si>
    <t>C0069</t>
  </si>
  <si>
    <t>C0070</t>
  </si>
  <si>
    <t>C0071</t>
  </si>
  <si>
    <t>C0072</t>
  </si>
  <si>
    <t>C0073</t>
  </si>
  <si>
    <t>C0074</t>
  </si>
  <si>
    <t>C0075</t>
  </si>
  <si>
    <t>C0076</t>
  </si>
  <si>
    <t>C0077</t>
  </si>
  <si>
    <t>C0078</t>
  </si>
  <si>
    <t>C0079</t>
  </si>
  <si>
    <t>C0080</t>
  </si>
  <si>
    <t>C0081</t>
  </si>
  <si>
    <t>C0082</t>
  </si>
  <si>
    <t>C0083</t>
  </si>
  <si>
    <t>C0084</t>
  </si>
  <si>
    <t>C0085</t>
  </si>
  <si>
    <t>C0086</t>
  </si>
  <si>
    <t>C0087</t>
  </si>
  <si>
    <t>C0088</t>
  </si>
  <si>
    <t>C0089</t>
  </si>
  <si>
    <t>C0090</t>
  </si>
  <si>
    <t>C0091</t>
  </si>
  <si>
    <t>C0092</t>
  </si>
  <si>
    <t>C0093</t>
  </si>
  <si>
    <t>C0094</t>
  </si>
  <si>
    <t>C0095</t>
  </si>
  <si>
    <t>C0096</t>
  </si>
  <si>
    <t>C0097</t>
  </si>
  <si>
    <t>C0098</t>
  </si>
  <si>
    <t>C0099</t>
  </si>
  <si>
    <t>C0100</t>
  </si>
  <si>
    <t>C0101</t>
  </si>
  <si>
    <t>C0102</t>
  </si>
  <si>
    <t>C0103</t>
  </si>
  <si>
    <t>C0104</t>
  </si>
  <si>
    <t>C0105</t>
  </si>
  <si>
    <t>C0106</t>
  </si>
  <si>
    <t>C0107</t>
  </si>
  <si>
    <t>C0108</t>
  </si>
  <si>
    <t>C0109</t>
  </si>
  <si>
    <t>C0110</t>
  </si>
  <si>
    <t>C0111</t>
  </si>
  <si>
    <t>C0112</t>
  </si>
  <si>
    <t>C0113</t>
  </si>
  <si>
    <t>C0114</t>
  </si>
  <si>
    <t>C0115</t>
  </si>
  <si>
    <t>C0116</t>
  </si>
  <si>
    <t>C0117</t>
  </si>
  <si>
    <t>C0118</t>
  </si>
  <si>
    <t>C0119</t>
  </si>
  <si>
    <t>C0120</t>
  </si>
  <si>
    <t>C0121</t>
  </si>
  <si>
    <t>C0122</t>
  </si>
  <si>
    <t>C0123</t>
  </si>
  <si>
    <t>C0124</t>
  </si>
  <si>
    <t>C0125</t>
  </si>
  <si>
    <t>C0126</t>
  </si>
  <si>
    <t>C0127</t>
  </si>
  <si>
    <t>C0128</t>
  </si>
  <si>
    <t>C0129</t>
  </si>
  <si>
    <t>C0130</t>
  </si>
  <si>
    <t>C0131</t>
  </si>
  <si>
    <t>C0132</t>
  </si>
  <si>
    <t>C0133</t>
  </si>
  <si>
    <t>C0134</t>
  </si>
  <si>
    <t>C0135</t>
  </si>
  <si>
    <t>C0136</t>
  </si>
  <si>
    <t>C0137</t>
  </si>
  <si>
    <t>C0138</t>
  </si>
  <si>
    <t>C0139</t>
  </si>
  <si>
    <t>C0140</t>
  </si>
  <si>
    <t>C0141</t>
  </si>
  <si>
    <t>C0142</t>
  </si>
  <si>
    <t>C0143</t>
  </si>
  <si>
    <t>C0144</t>
  </si>
  <si>
    <t>C0145</t>
  </si>
  <si>
    <t>C0146</t>
  </si>
  <si>
    <t>C0147</t>
  </si>
  <si>
    <t>C0148</t>
  </si>
  <si>
    <t>C0149</t>
  </si>
  <si>
    <t>C0150</t>
  </si>
  <si>
    <t>C0151</t>
  </si>
  <si>
    <t>C0152</t>
  </si>
  <si>
    <t>C0153</t>
  </si>
  <si>
    <t>C0154</t>
  </si>
  <si>
    <t>C0155</t>
  </si>
  <si>
    <t>C0156</t>
  </si>
  <si>
    <t>C0157</t>
  </si>
  <si>
    <t>C0158</t>
  </si>
  <si>
    <t>C0159</t>
  </si>
  <si>
    <t>C0160</t>
  </si>
  <si>
    <t>C0161</t>
  </si>
  <si>
    <t>C0162</t>
  </si>
  <si>
    <t>C0163</t>
  </si>
  <si>
    <t>C0164</t>
  </si>
  <si>
    <t>C0165</t>
  </si>
  <si>
    <t>C0166</t>
  </si>
  <si>
    <t>C0167</t>
  </si>
  <si>
    <t>C0168</t>
  </si>
  <si>
    <t>C0169</t>
  </si>
  <si>
    <t>C0170</t>
  </si>
  <si>
    <t>C0171</t>
  </si>
  <si>
    <t>C0172</t>
  </si>
  <si>
    <t>C0173</t>
  </si>
  <si>
    <t>C0174</t>
  </si>
  <si>
    <t>C0175</t>
  </si>
  <si>
    <t>C0176</t>
  </si>
  <si>
    <t>C0177</t>
  </si>
  <si>
    <t>C0178</t>
  </si>
  <si>
    <t>C0179</t>
  </si>
  <si>
    <t>C0180</t>
  </si>
  <si>
    <t>C0181</t>
  </si>
  <si>
    <t>C0182</t>
  </si>
  <si>
    <t>C0183</t>
  </si>
  <si>
    <t>C0184</t>
  </si>
  <si>
    <t>C0185</t>
  </si>
  <si>
    <t>C0186</t>
  </si>
  <si>
    <t>C0187</t>
  </si>
  <si>
    <t>C0188</t>
  </si>
  <si>
    <t>C0189</t>
  </si>
  <si>
    <t>C0190</t>
  </si>
  <si>
    <t>C0191</t>
  </si>
  <si>
    <t>C0192</t>
  </si>
  <si>
    <t>C0193</t>
  </si>
  <si>
    <t>C0194</t>
  </si>
  <si>
    <t>C0195</t>
  </si>
  <si>
    <t>C0196</t>
  </si>
  <si>
    <t>C0197</t>
  </si>
  <si>
    <t>C0198</t>
  </si>
  <si>
    <t>C0199</t>
  </si>
  <si>
    <t>C0200</t>
  </si>
  <si>
    <t>C0201</t>
  </si>
  <si>
    <t>C0202</t>
  </si>
  <si>
    <t>C0203</t>
  </si>
  <si>
    <t>C0204</t>
  </si>
  <si>
    <t>C0205</t>
  </si>
  <si>
    <t>C0206</t>
  </si>
  <si>
    <t>C0207</t>
  </si>
  <si>
    <t>C0208</t>
  </si>
  <si>
    <t>C0209</t>
  </si>
  <si>
    <t>C0210</t>
  </si>
  <si>
    <t>C0211</t>
  </si>
  <si>
    <t>C0212</t>
  </si>
  <si>
    <t>C0213</t>
  </si>
  <si>
    <t>C0214</t>
  </si>
  <si>
    <t>C0215</t>
  </si>
  <si>
    <t>C0216</t>
  </si>
  <si>
    <t>C0217</t>
  </si>
  <si>
    <t>C0218</t>
  </si>
  <si>
    <t>C0219</t>
  </si>
  <si>
    <t>C0220</t>
  </si>
  <si>
    <t>C0221</t>
  </si>
  <si>
    <t>C0222</t>
  </si>
  <si>
    <t>C0223</t>
  </si>
  <si>
    <t>C0224</t>
  </si>
  <si>
    <t>C0225</t>
  </si>
  <si>
    <t>C0226</t>
  </si>
  <si>
    <t>C0227</t>
  </si>
  <si>
    <t>C0228</t>
  </si>
  <si>
    <t>C0229</t>
  </si>
  <si>
    <t>C0230</t>
  </si>
  <si>
    <t>C0231</t>
  </si>
  <si>
    <t>C0232</t>
  </si>
  <si>
    <t>C0233</t>
  </si>
  <si>
    <t>C0234</t>
  </si>
  <si>
    <t>C0235</t>
  </si>
  <si>
    <t>C0236</t>
  </si>
  <si>
    <t>C0237</t>
  </si>
  <si>
    <t>C0238</t>
  </si>
  <si>
    <t>C0239</t>
  </si>
  <si>
    <t>C0240</t>
  </si>
  <si>
    <t>C0241</t>
  </si>
  <si>
    <t>C0242</t>
  </si>
  <si>
    <t>C0243</t>
  </si>
  <si>
    <t>C0244</t>
  </si>
  <si>
    <t>C0245</t>
  </si>
  <si>
    <t>C0246</t>
  </si>
  <si>
    <t>C0247</t>
  </si>
  <si>
    <t>C0248</t>
  </si>
  <si>
    <t>C0249</t>
  </si>
  <si>
    <t>C0250</t>
  </si>
  <si>
    <t>C0251</t>
  </si>
  <si>
    <t>C0252</t>
  </si>
  <si>
    <t>C0253</t>
  </si>
  <si>
    <t>C0254</t>
  </si>
  <si>
    <t>C0255</t>
  </si>
  <si>
    <t>C0256</t>
  </si>
  <si>
    <t>C0257</t>
  </si>
  <si>
    <t>C0258</t>
  </si>
  <si>
    <t>C0259</t>
  </si>
  <si>
    <t>C0260</t>
  </si>
  <si>
    <t>C0261</t>
  </si>
  <si>
    <t>C0262</t>
  </si>
  <si>
    <t>C0263</t>
  </si>
  <si>
    <t>C0264</t>
  </si>
  <si>
    <t>C0265</t>
  </si>
  <si>
    <t>C0266</t>
  </si>
  <si>
    <t>C0267</t>
  </si>
  <si>
    <t>C0268</t>
  </si>
  <si>
    <t>C0269</t>
  </si>
  <si>
    <t>C0270</t>
  </si>
  <si>
    <t>C0271</t>
  </si>
  <si>
    <t>C0272</t>
  </si>
  <si>
    <t>C0273</t>
  </si>
  <si>
    <t>C0274</t>
  </si>
  <si>
    <t>C0275</t>
  </si>
  <si>
    <t>C0276</t>
  </si>
  <si>
    <t>C0277</t>
  </si>
  <si>
    <t>C0278</t>
  </si>
  <si>
    <t>C0279</t>
  </si>
  <si>
    <t>C0280</t>
  </si>
  <si>
    <t>C0281</t>
  </si>
  <si>
    <t>C0282</t>
  </si>
  <si>
    <t>C0283</t>
  </si>
  <si>
    <t>C0284</t>
  </si>
  <si>
    <t>C0285</t>
  </si>
  <si>
    <t>C0286</t>
  </si>
  <si>
    <t>C0287</t>
  </si>
  <si>
    <t>C0288</t>
  </si>
  <si>
    <t>C0289</t>
  </si>
  <si>
    <t>C0290</t>
  </si>
  <si>
    <t>C0291</t>
  </si>
  <si>
    <t>C0292</t>
  </si>
  <si>
    <t>C0293</t>
  </si>
  <si>
    <t>C0294</t>
  </si>
  <si>
    <t>C0295</t>
  </si>
  <si>
    <t>C0296</t>
  </si>
  <si>
    <t>C0297</t>
  </si>
  <si>
    <t>C0298</t>
  </si>
  <si>
    <t>C0299</t>
  </si>
  <si>
    <t>C0300</t>
  </si>
  <si>
    <t>C0301</t>
  </si>
  <si>
    <t>C0302</t>
  </si>
  <si>
    <t>C0303</t>
  </si>
  <si>
    <t>C0304</t>
  </si>
  <si>
    <t>C0305</t>
  </si>
  <si>
    <t>C0306</t>
  </si>
  <si>
    <t>C0307</t>
  </si>
  <si>
    <t>C0308</t>
  </si>
  <si>
    <t>C0309</t>
  </si>
  <si>
    <t>C0310</t>
  </si>
  <si>
    <t>C0311</t>
  </si>
  <si>
    <t>C0312</t>
  </si>
  <si>
    <t>C0313</t>
  </si>
  <si>
    <t>C0314</t>
  </si>
  <si>
    <t>C0315</t>
  </si>
  <si>
    <t>C0316</t>
  </si>
  <si>
    <t>C0317</t>
  </si>
  <si>
    <t>C0318</t>
  </si>
  <si>
    <t>C0319</t>
  </si>
  <si>
    <t>C0320</t>
  </si>
  <si>
    <t>C0321</t>
  </si>
  <si>
    <t>C0322</t>
  </si>
  <si>
    <t>C0323</t>
  </si>
  <si>
    <t>C0324</t>
  </si>
  <si>
    <t>C0325</t>
  </si>
  <si>
    <t>C0326</t>
  </si>
  <si>
    <t>C0327</t>
  </si>
  <si>
    <t>C0328</t>
  </si>
  <si>
    <t>C0329</t>
  </si>
  <si>
    <t>C0330</t>
  </si>
  <si>
    <t>C0331</t>
  </si>
  <si>
    <t>C0332</t>
  </si>
  <si>
    <t>C0333</t>
  </si>
  <si>
    <t>C0334</t>
  </si>
  <si>
    <t>C0335</t>
  </si>
  <si>
    <t>C0336</t>
  </si>
  <si>
    <t>C0337</t>
  </si>
  <si>
    <t>C0338</t>
  </si>
  <si>
    <t>C0339</t>
  </si>
  <si>
    <t>C0340</t>
  </si>
  <si>
    <t>C0341</t>
  </si>
  <si>
    <t>C0342</t>
  </si>
  <si>
    <t>C0343</t>
  </si>
  <si>
    <t>C0344</t>
  </si>
  <si>
    <t>C0345</t>
  </si>
  <si>
    <t>C0346</t>
  </si>
  <si>
    <t>C0347</t>
  </si>
  <si>
    <t>C0348</t>
  </si>
  <si>
    <t>C0349</t>
  </si>
  <si>
    <t>C0350</t>
  </si>
  <si>
    <t>C0351</t>
  </si>
  <si>
    <t>C0352</t>
  </si>
  <si>
    <t>C0353</t>
  </si>
  <si>
    <t>C0354</t>
  </si>
  <si>
    <t>C0355</t>
  </si>
  <si>
    <t>C0356</t>
  </si>
  <si>
    <t>C0357</t>
  </si>
  <si>
    <t>C0358</t>
  </si>
  <si>
    <t>C0359</t>
  </si>
  <si>
    <t>C0360</t>
  </si>
  <si>
    <t>C0361</t>
  </si>
  <si>
    <t>C0362</t>
  </si>
  <si>
    <t>C0363</t>
  </si>
  <si>
    <t>C0364</t>
  </si>
  <si>
    <t>C0365</t>
  </si>
  <si>
    <t>C0366</t>
  </si>
  <si>
    <t>C0367</t>
  </si>
  <si>
    <t>C0368</t>
  </si>
  <si>
    <t>C0369</t>
  </si>
  <si>
    <t>C0370</t>
  </si>
  <si>
    <t>C0371</t>
  </si>
  <si>
    <t>C0372</t>
  </si>
  <si>
    <t>C0373</t>
  </si>
  <si>
    <t>C0374</t>
  </si>
  <si>
    <t>C0375</t>
  </si>
  <si>
    <t>C0376</t>
  </si>
  <si>
    <t>C0377</t>
  </si>
  <si>
    <t>C0378</t>
  </si>
  <si>
    <t>C0379</t>
  </si>
  <si>
    <t>C0380</t>
  </si>
  <si>
    <t>C0381</t>
  </si>
  <si>
    <t>C0382</t>
  </si>
  <si>
    <t>C0383</t>
  </si>
  <si>
    <t>C0384</t>
  </si>
  <si>
    <t>C0385</t>
  </si>
  <si>
    <t>C0386</t>
  </si>
  <si>
    <t>C0387</t>
  </si>
  <si>
    <t>C0388</t>
  </si>
  <si>
    <t>C0389</t>
  </si>
  <si>
    <t>C0390</t>
  </si>
  <si>
    <t>C0391</t>
  </si>
  <si>
    <t>C0392</t>
  </si>
  <si>
    <t>C0393</t>
  </si>
  <si>
    <t>C0394</t>
  </si>
  <si>
    <t>C0395</t>
  </si>
  <si>
    <t>C0396</t>
  </si>
  <si>
    <t>C0397</t>
  </si>
  <si>
    <t>C0398</t>
  </si>
  <si>
    <t>C0399</t>
  </si>
  <si>
    <t>C0400</t>
  </si>
  <si>
    <t>C0401</t>
  </si>
  <si>
    <t>C0402</t>
  </si>
  <si>
    <t>C0403</t>
  </si>
  <si>
    <t>C0404</t>
  </si>
  <si>
    <t>C0405</t>
  </si>
  <si>
    <t>C0406</t>
  </si>
  <si>
    <t>C0407</t>
  </si>
  <si>
    <t>C0408</t>
  </si>
  <si>
    <t>C0409</t>
  </si>
  <si>
    <t>C0410</t>
  </si>
  <si>
    <t>C0411</t>
  </si>
  <si>
    <t>C0412</t>
  </si>
  <si>
    <t>C0413</t>
  </si>
  <si>
    <t>C0414</t>
  </si>
  <si>
    <t>C0415</t>
  </si>
  <si>
    <t>C0416</t>
  </si>
  <si>
    <t>C0417</t>
  </si>
  <si>
    <t>C0418</t>
  </si>
  <si>
    <t>C0419</t>
  </si>
  <si>
    <t>C0420</t>
  </si>
  <si>
    <t>C0421</t>
  </si>
  <si>
    <t>C0422</t>
  </si>
  <si>
    <t>C0423</t>
  </si>
  <si>
    <t>C0424</t>
  </si>
  <si>
    <t>C0425</t>
  </si>
  <si>
    <t>C0426</t>
  </si>
  <si>
    <t>C0427</t>
  </si>
  <si>
    <t>C0428</t>
  </si>
  <si>
    <t>C0429</t>
  </si>
  <si>
    <t>C0430</t>
  </si>
  <si>
    <t>C0431</t>
  </si>
  <si>
    <t>C0432</t>
  </si>
  <si>
    <t>C0433</t>
  </si>
  <si>
    <t>C0434</t>
  </si>
  <si>
    <t>C0435</t>
  </si>
  <si>
    <t>C0436</t>
  </si>
  <si>
    <t>C0437</t>
  </si>
  <si>
    <t>C0438</t>
  </si>
  <si>
    <t>C0439</t>
  </si>
  <si>
    <t>C0440</t>
  </si>
  <si>
    <t>C0441</t>
  </si>
  <si>
    <t>C0442</t>
  </si>
  <si>
    <t>C0443</t>
  </si>
  <si>
    <t>C0444</t>
  </si>
  <si>
    <t>C0445</t>
  </si>
  <si>
    <t>C0446</t>
  </si>
  <si>
    <t>C0447</t>
  </si>
  <si>
    <t>C0448</t>
  </si>
  <si>
    <t>C0449</t>
  </si>
  <si>
    <t>C0450</t>
  </si>
  <si>
    <t>C0451</t>
  </si>
  <si>
    <t>C0452</t>
  </si>
  <si>
    <t>C0453</t>
  </si>
  <si>
    <t>C0454</t>
  </si>
  <si>
    <t>C0455</t>
  </si>
  <si>
    <t>C0456</t>
  </si>
  <si>
    <t>C0457</t>
  </si>
  <si>
    <t>C0458</t>
  </si>
  <si>
    <t>C0459</t>
  </si>
  <si>
    <t>C0460</t>
  </si>
  <si>
    <t>C0461</t>
  </si>
  <si>
    <t>C0462</t>
  </si>
  <si>
    <t>C0463</t>
  </si>
  <si>
    <t>C0464</t>
  </si>
  <si>
    <t>C0465</t>
  </si>
  <si>
    <t>C0466</t>
  </si>
  <si>
    <t>C0467</t>
  </si>
  <si>
    <t>C0468</t>
  </si>
  <si>
    <t>C0469</t>
  </si>
  <si>
    <t>C0470</t>
  </si>
  <si>
    <t>C0471</t>
  </si>
  <si>
    <t>C0472</t>
  </si>
  <si>
    <t>C0473</t>
  </si>
  <si>
    <t>C0474</t>
  </si>
  <si>
    <t>C0475</t>
  </si>
  <si>
    <t>C0476</t>
  </si>
  <si>
    <t>C0477</t>
  </si>
  <si>
    <t>C0478</t>
  </si>
  <si>
    <t>C0479</t>
  </si>
  <si>
    <t>C0480</t>
  </si>
  <si>
    <t>C0481</t>
  </si>
  <si>
    <t>C0482</t>
  </si>
  <si>
    <t>C0483</t>
  </si>
  <si>
    <t>C0484</t>
  </si>
  <si>
    <t>C0485</t>
  </si>
  <si>
    <t>C0486</t>
  </si>
  <si>
    <t>C0487</t>
  </si>
  <si>
    <t>C0488</t>
  </si>
  <si>
    <t>C0489</t>
  </si>
  <si>
    <t>C0490</t>
  </si>
  <si>
    <t>C0491</t>
  </si>
  <si>
    <t>C0492</t>
  </si>
  <si>
    <t>C0493</t>
  </si>
  <si>
    <t>C0494</t>
  </si>
  <si>
    <t>C0495</t>
  </si>
  <si>
    <t>C0496</t>
  </si>
  <si>
    <t>C0497</t>
  </si>
  <si>
    <t>C0498</t>
  </si>
  <si>
    <t>C0499</t>
  </si>
  <si>
    <t>C0500</t>
  </si>
  <si>
    <t>C0501</t>
  </si>
  <si>
    <t>C0502</t>
  </si>
  <si>
    <t>C0503</t>
  </si>
  <si>
    <t>C0504</t>
  </si>
  <si>
    <t>C0505</t>
  </si>
  <si>
    <t>C0506</t>
  </si>
  <si>
    <t>C0507</t>
  </si>
  <si>
    <t>C0508</t>
  </si>
  <si>
    <t>C0509</t>
  </si>
  <si>
    <t>C0510</t>
  </si>
  <si>
    <t>C0511</t>
  </si>
  <si>
    <t>C0512</t>
  </si>
  <si>
    <t>C0513</t>
  </si>
  <si>
    <t>C0514</t>
  </si>
  <si>
    <t>C0515</t>
  </si>
  <si>
    <t>C0516</t>
  </si>
  <si>
    <t>C0517</t>
  </si>
  <si>
    <t>C0518</t>
  </si>
  <si>
    <t>C0519</t>
  </si>
  <si>
    <t>C0520</t>
  </si>
  <si>
    <t>C0521</t>
  </si>
  <si>
    <t>C0522</t>
  </si>
  <si>
    <t>C0523</t>
  </si>
  <si>
    <t>C0524</t>
  </si>
  <si>
    <t>C0525</t>
  </si>
  <si>
    <t>C0526</t>
  </si>
  <si>
    <t>C0527</t>
  </si>
  <si>
    <t>C0528</t>
  </si>
  <si>
    <t>C0529</t>
  </si>
  <si>
    <t>C0530</t>
  </si>
  <si>
    <t>C0531</t>
  </si>
  <si>
    <t>C0532</t>
  </si>
  <si>
    <t>C0533</t>
  </si>
  <si>
    <t>C0534</t>
  </si>
  <si>
    <t>C0535</t>
  </si>
  <si>
    <t>C0536</t>
  </si>
  <si>
    <t>C0537</t>
  </si>
  <si>
    <t>C0538</t>
  </si>
  <si>
    <t>C0539</t>
  </si>
  <si>
    <t>C0540</t>
  </si>
  <si>
    <t>C0541</t>
  </si>
  <si>
    <t>C0542</t>
  </si>
  <si>
    <t>C0543</t>
  </si>
  <si>
    <t>C0544</t>
  </si>
  <si>
    <t>C0545</t>
  </si>
  <si>
    <t>C0546</t>
  </si>
  <si>
    <t>C0547</t>
  </si>
  <si>
    <t>C0548</t>
  </si>
  <si>
    <t>C0549</t>
  </si>
  <si>
    <t>C0550</t>
  </si>
  <si>
    <t>C0551</t>
  </si>
  <si>
    <t>C0552</t>
  </si>
  <si>
    <t>C0553</t>
  </si>
  <si>
    <t>C0554</t>
  </si>
  <si>
    <t>C0555</t>
  </si>
  <si>
    <t>C0556</t>
  </si>
  <si>
    <t>C0557</t>
  </si>
  <si>
    <t>C0558</t>
  </si>
  <si>
    <t>C0559</t>
  </si>
  <si>
    <t>C0560</t>
  </si>
  <si>
    <t>C0561</t>
  </si>
  <si>
    <t>C0562</t>
  </si>
  <si>
    <t>C0563</t>
  </si>
  <si>
    <t>C0564</t>
  </si>
  <si>
    <t>C0565</t>
  </si>
  <si>
    <t>C0566</t>
  </si>
  <si>
    <t>C0567</t>
  </si>
  <si>
    <t>C0568</t>
  </si>
  <si>
    <t>C0569</t>
  </si>
  <si>
    <t>C0570</t>
  </si>
  <si>
    <t>C0571</t>
  </si>
  <si>
    <t>C0572</t>
  </si>
  <si>
    <t>C0573</t>
  </si>
  <si>
    <t>C0574</t>
  </si>
  <si>
    <t>C0575</t>
  </si>
  <si>
    <t>C0576</t>
  </si>
  <si>
    <t>C0577</t>
  </si>
  <si>
    <t>C0578</t>
  </si>
  <si>
    <t>C0579</t>
  </si>
  <si>
    <t>C0580</t>
  </si>
  <si>
    <t>C0581</t>
  </si>
  <si>
    <t>C0582</t>
  </si>
  <si>
    <t>C0583</t>
  </si>
  <si>
    <t>C0584</t>
  </si>
  <si>
    <t>C0585</t>
  </si>
  <si>
    <t>C0586</t>
  </si>
  <si>
    <t>C0587</t>
  </si>
  <si>
    <t>C0588</t>
  </si>
  <si>
    <t>C0589</t>
  </si>
  <si>
    <t>C0590</t>
  </si>
  <si>
    <t>C0591</t>
  </si>
  <si>
    <t>C0592</t>
  </si>
  <si>
    <t>C0593</t>
  </si>
  <si>
    <t>C0594</t>
  </si>
  <si>
    <t>C0595</t>
  </si>
  <si>
    <t>C0596</t>
  </si>
  <si>
    <t>C0597</t>
  </si>
  <si>
    <t>C0598</t>
  </si>
  <si>
    <t>C0599</t>
  </si>
  <si>
    <t>C0600</t>
  </si>
  <si>
    <t>C0601</t>
  </si>
  <si>
    <t>C0602</t>
  </si>
  <si>
    <t>C0603</t>
  </si>
  <si>
    <t>C0604</t>
  </si>
  <si>
    <t>C0605</t>
  </si>
  <si>
    <t>C0606</t>
  </si>
  <si>
    <t>C0607</t>
  </si>
  <si>
    <t>C0608</t>
  </si>
  <si>
    <t>C0609</t>
  </si>
  <si>
    <t>C0610</t>
  </si>
  <si>
    <t>C0611</t>
  </si>
  <si>
    <t>C0612</t>
  </si>
  <si>
    <t>C0613</t>
  </si>
  <si>
    <t>C0614</t>
  </si>
  <si>
    <t>C0615</t>
  </si>
  <si>
    <t>C0616</t>
  </si>
  <si>
    <t>C0617</t>
  </si>
  <si>
    <t>C0618</t>
  </si>
  <si>
    <t>C0619</t>
  </si>
  <si>
    <t>C0620</t>
  </si>
  <si>
    <t>C0621</t>
  </si>
  <si>
    <t>C0622</t>
  </si>
  <si>
    <t>C0623</t>
  </si>
  <si>
    <t>C0624</t>
  </si>
  <si>
    <t>C0625</t>
  </si>
  <si>
    <t>C0626</t>
  </si>
  <si>
    <t>C0627</t>
  </si>
  <si>
    <t>C0628</t>
  </si>
  <si>
    <t>C0629</t>
  </si>
  <si>
    <t>C0630</t>
  </si>
  <si>
    <t>C0631</t>
  </si>
  <si>
    <t>C0632</t>
  </si>
  <si>
    <t>C0633</t>
  </si>
  <si>
    <t>C0634</t>
  </si>
  <si>
    <t>C0635</t>
  </si>
  <si>
    <t>C0636</t>
  </si>
  <si>
    <t>C0637</t>
  </si>
  <si>
    <t>C0638</t>
  </si>
  <si>
    <t>C0639</t>
  </si>
  <si>
    <t>C0640</t>
  </si>
  <si>
    <t>C0641</t>
  </si>
  <si>
    <t>C0642</t>
  </si>
  <si>
    <t>C0643</t>
  </si>
  <si>
    <t>C0644</t>
  </si>
  <si>
    <t>C0645</t>
  </si>
  <si>
    <t>C0646</t>
  </si>
  <si>
    <t>C0647</t>
  </si>
  <si>
    <t>C0648</t>
  </si>
  <si>
    <t>C0649</t>
  </si>
  <si>
    <t>C0650</t>
  </si>
  <si>
    <t>C0651</t>
  </si>
  <si>
    <t>C0652</t>
  </si>
  <si>
    <t>C0653</t>
  </si>
  <si>
    <t>C0654</t>
  </si>
  <si>
    <t>C0655</t>
  </si>
  <si>
    <t>C0656</t>
  </si>
  <si>
    <t>C0657</t>
  </si>
  <si>
    <t>C0658</t>
  </si>
  <si>
    <t>C0659</t>
  </si>
  <si>
    <t>C0660</t>
  </si>
  <si>
    <t>C0661</t>
  </si>
  <si>
    <t>C0662</t>
  </si>
  <si>
    <t>C0663</t>
  </si>
  <si>
    <t>C0664</t>
  </si>
  <si>
    <t>C0665</t>
  </si>
  <si>
    <t>C0666</t>
  </si>
  <si>
    <t>C0667</t>
  </si>
  <si>
    <t>C0668</t>
  </si>
  <si>
    <t>C0669</t>
  </si>
  <si>
    <t>C0670</t>
  </si>
  <si>
    <t>C0671</t>
  </si>
  <si>
    <t>C0672</t>
  </si>
  <si>
    <t>C0673</t>
  </si>
  <si>
    <t>C0674</t>
  </si>
  <si>
    <t>C0675</t>
  </si>
  <si>
    <t>C0676</t>
  </si>
  <si>
    <t>C0677</t>
  </si>
  <si>
    <t>C0678</t>
  </si>
  <si>
    <t>C0679</t>
  </si>
  <si>
    <t>C0680</t>
  </si>
  <si>
    <t>C0681</t>
  </si>
  <si>
    <t>C0682</t>
  </si>
  <si>
    <t>C0683</t>
  </si>
  <si>
    <t>C0684</t>
  </si>
  <si>
    <t>C0685</t>
  </si>
  <si>
    <t>C0686</t>
  </si>
  <si>
    <t>C0687</t>
  </si>
  <si>
    <t>C0688</t>
  </si>
  <si>
    <t>C0689</t>
  </si>
  <si>
    <t>C0690</t>
  </si>
  <si>
    <t>C0691</t>
  </si>
  <si>
    <t>C0692</t>
  </si>
  <si>
    <t>C0693</t>
  </si>
  <si>
    <t>C0694</t>
  </si>
  <si>
    <t>C0695</t>
  </si>
  <si>
    <t>C0696</t>
  </si>
  <si>
    <t>C0697</t>
  </si>
  <si>
    <t>C0698</t>
  </si>
  <si>
    <t>C0699</t>
  </si>
  <si>
    <t>C0700</t>
  </si>
  <si>
    <t>C0701</t>
  </si>
  <si>
    <t>C0702</t>
  </si>
  <si>
    <t>C0703</t>
  </si>
  <si>
    <t>C0704</t>
  </si>
  <si>
    <t>C0705</t>
  </si>
  <si>
    <t>C0706</t>
  </si>
  <si>
    <t>C0707</t>
  </si>
  <si>
    <t>C0708</t>
  </si>
  <si>
    <t>C0709</t>
  </si>
  <si>
    <t>C0710</t>
  </si>
  <si>
    <t>C0711</t>
  </si>
  <si>
    <t>C0712</t>
  </si>
  <si>
    <t>C0713</t>
  </si>
  <si>
    <t>C0714</t>
  </si>
  <si>
    <t>C0715</t>
  </si>
  <si>
    <t>C0716</t>
  </si>
  <si>
    <t>C0717</t>
  </si>
  <si>
    <t>C0718</t>
  </si>
  <si>
    <t>C0719</t>
  </si>
  <si>
    <t>C0720</t>
  </si>
  <si>
    <t>C0721</t>
  </si>
  <si>
    <t>C0722</t>
  </si>
  <si>
    <t>C0723</t>
  </si>
  <si>
    <t>C0724</t>
  </si>
  <si>
    <t>C0725</t>
  </si>
  <si>
    <t>C0726</t>
  </si>
  <si>
    <t>C0727</t>
  </si>
  <si>
    <t>C0728</t>
  </si>
  <si>
    <t>C0729</t>
  </si>
  <si>
    <t>C0730</t>
  </si>
  <si>
    <t>C0731</t>
  </si>
  <si>
    <t>C0732</t>
  </si>
  <si>
    <t>C0733</t>
  </si>
  <si>
    <t>C0734</t>
  </si>
  <si>
    <t>C0735</t>
  </si>
  <si>
    <t>C0736</t>
  </si>
  <si>
    <t>C0737</t>
  </si>
  <si>
    <t>C0738</t>
  </si>
  <si>
    <t>C0739</t>
  </si>
  <si>
    <t>C0740</t>
  </si>
  <si>
    <t>C0741</t>
  </si>
  <si>
    <t>C0742</t>
  </si>
  <si>
    <t>C0743</t>
  </si>
  <si>
    <t>C0744</t>
  </si>
  <si>
    <t>C0745</t>
  </si>
  <si>
    <t>C0746</t>
  </si>
  <si>
    <t>C0747</t>
  </si>
  <si>
    <t>C0748</t>
  </si>
  <si>
    <t>C0749</t>
  </si>
  <si>
    <t>C0750</t>
  </si>
  <si>
    <t>C0751</t>
  </si>
  <si>
    <t>C0752</t>
  </si>
  <si>
    <t>C0753</t>
  </si>
  <si>
    <t>C0754</t>
  </si>
  <si>
    <t>C0755</t>
  </si>
  <si>
    <t>C0756</t>
  </si>
  <si>
    <t>C0757</t>
  </si>
  <si>
    <t>C0758</t>
  </si>
  <si>
    <t>C0759</t>
  </si>
  <si>
    <t>C0760</t>
  </si>
  <si>
    <t>C0761</t>
  </si>
  <si>
    <t>C0762</t>
  </si>
  <si>
    <t>C0763</t>
  </si>
  <si>
    <t>C0764</t>
  </si>
  <si>
    <t>C0765</t>
  </si>
  <si>
    <t>C0766</t>
  </si>
  <si>
    <t>C0767</t>
  </si>
  <si>
    <t>C0768</t>
  </si>
  <si>
    <t>C0769</t>
  </si>
  <si>
    <t>C0770</t>
  </si>
  <si>
    <t>C0771</t>
  </si>
  <si>
    <t>C0772</t>
  </si>
  <si>
    <t>C0773</t>
  </si>
  <si>
    <t>C0774</t>
  </si>
  <si>
    <t>C0775</t>
  </si>
  <si>
    <t>C0776</t>
  </si>
  <si>
    <t>C0777</t>
  </si>
  <si>
    <t>C0778</t>
  </si>
  <si>
    <t>C0779</t>
  </si>
  <si>
    <t>C0780</t>
  </si>
  <si>
    <t>C0781</t>
  </si>
  <si>
    <t>C0782</t>
  </si>
  <si>
    <t>C0783</t>
  </si>
  <si>
    <t>C0784</t>
  </si>
  <si>
    <t>C0785</t>
  </si>
  <si>
    <t>C0786</t>
  </si>
  <si>
    <t>C0787</t>
  </si>
  <si>
    <t>C0788</t>
  </si>
  <si>
    <t>C0789</t>
  </si>
  <si>
    <t>C0790</t>
  </si>
  <si>
    <t>C0791</t>
  </si>
  <si>
    <t>C0792</t>
  </si>
  <si>
    <t>C0793</t>
  </si>
  <si>
    <t>C0794</t>
  </si>
  <si>
    <t>C0795</t>
  </si>
  <si>
    <t>C0796</t>
  </si>
  <si>
    <t>C0797</t>
  </si>
  <si>
    <t>C0798</t>
  </si>
  <si>
    <t>C0799</t>
  </si>
  <si>
    <t>C0800</t>
  </si>
  <si>
    <t>C0801</t>
  </si>
  <si>
    <t>C0802</t>
  </si>
  <si>
    <t>C0803</t>
  </si>
  <si>
    <t>C0804</t>
  </si>
  <si>
    <t>C0805</t>
  </si>
  <si>
    <t>C0806</t>
  </si>
  <si>
    <t>C0807</t>
  </si>
  <si>
    <t>C0808</t>
  </si>
  <si>
    <t>C0809</t>
  </si>
  <si>
    <t>C0810</t>
  </si>
  <si>
    <t>C0811</t>
  </si>
  <si>
    <t>C0812</t>
  </si>
  <si>
    <t>C0813</t>
  </si>
  <si>
    <t>C0814</t>
  </si>
  <si>
    <t>C0815</t>
  </si>
  <si>
    <t>C0816</t>
  </si>
  <si>
    <t>C0817</t>
  </si>
  <si>
    <t>C0818</t>
  </si>
  <si>
    <t>C0819</t>
  </si>
  <si>
    <t>C0820</t>
  </si>
  <si>
    <t>C0821</t>
  </si>
  <si>
    <t>C0822</t>
  </si>
  <si>
    <t>C0823</t>
  </si>
  <si>
    <t>C0824</t>
  </si>
  <si>
    <t>C0825</t>
  </si>
  <si>
    <t>C0826</t>
  </si>
  <si>
    <t>C0827</t>
  </si>
  <si>
    <t>C0828</t>
  </si>
  <si>
    <t>C0829</t>
  </si>
  <si>
    <t>C0830</t>
  </si>
  <si>
    <t>C0831</t>
  </si>
  <si>
    <t>C0832</t>
  </si>
  <si>
    <t>C0833</t>
  </si>
  <si>
    <t>C0834</t>
  </si>
  <si>
    <t>C0835</t>
  </si>
  <si>
    <t>C0836</t>
  </si>
  <si>
    <t>C0837</t>
  </si>
  <si>
    <t>C0838</t>
  </si>
  <si>
    <t>C0839</t>
  </si>
  <si>
    <t>C0840</t>
  </si>
  <si>
    <t>C0841</t>
  </si>
  <si>
    <t>C0842</t>
  </si>
  <si>
    <t>C0843</t>
  </si>
  <si>
    <t>C0844</t>
  </si>
  <si>
    <t>C0845</t>
  </si>
  <si>
    <t>C0846</t>
  </si>
  <si>
    <t>C0847</t>
  </si>
  <si>
    <t>C0848</t>
  </si>
  <si>
    <t>C0849</t>
  </si>
  <si>
    <t>C0850</t>
  </si>
  <si>
    <t>C0851</t>
  </si>
  <si>
    <t>C0852</t>
  </si>
  <si>
    <t>C0853</t>
  </si>
  <si>
    <t>C0854</t>
  </si>
  <si>
    <t>C0855</t>
  </si>
  <si>
    <t>C0856</t>
  </si>
  <si>
    <t>C0857</t>
  </si>
  <si>
    <t>C0858</t>
  </si>
  <si>
    <t>C0859</t>
  </si>
  <si>
    <t>C0860</t>
  </si>
  <si>
    <t>C0861</t>
  </si>
  <si>
    <t>C0862</t>
  </si>
  <si>
    <t>C0863</t>
  </si>
  <si>
    <t>C0864</t>
  </si>
  <si>
    <t>C0865</t>
  </si>
  <si>
    <t>C0866</t>
  </si>
  <si>
    <t>C0867</t>
  </si>
  <si>
    <t>C0868</t>
  </si>
  <si>
    <t>C0869</t>
  </si>
  <si>
    <t>C0870</t>
  </si>
  <si>
    <t>C0871</t>
  </si>
  <si>
    <t>C0872</t>
  </si>
  <si>
    <t>C0873</t>
  </si>
  <si>
    <t>C0874</t>
  </si>
  <si>
    <t>C0875</t>
  </si>
  <si>
    <t>C0876</t>
  </si>
  <si>
    <t>C0877</t>
  </si>
  <si>
    <t>C0878</t>
  </si>
  <si>
    <t>C0879</t>
  </si>
  <si>
    <t>C0880</t>
  </si>
  <si>
    <t>C0881</t>
  </si>
  <si>
    <t>C0882</t>
  </si>
  <si>
    <t>C0883</t>
  </si>
  <si>
    <t>C0884</t>
  </si>
  <si>
    <t>C0885</t>
  </si>
  <si>
    <t>C0886</t>
  </si>
  <si>
    <t>C0887</t>
  </si>
  <si>
    <t>C0888</t>
  </si>
  <si>
    <t>C0889</t>
  </si>
  <si>
    <t>C0890</t>
  </si>
  <si>
    <t>C0891</t>
  </si>
  <si>
    <t>C0892</t>
  </si>
  <si>
    <t>C0893</t>
  </si>
  <si>
    <t>C0894</t>
  </si>
  <si>
    <t>C0895</t>
  </si>
  <si>
    <t>C0896</t>
  </si>
  <si>
    <t>C0897</t>
  </si>
  <si>
    <t>C0898</t>
  </si>
  <si>
    <t>C0899</t>
  </si>
  <si>
    <t>C0900</t>
  </si>
  <si>
    <t>C0901</t>
  </si>
  <si>
    <t>C0902</t>
  </si>
  <si>
    <t>C0903</t>
  </si>
  <si>
    <t>C0904</t>
  </si>
  <si>
    <t>C0905</t>
  </si>
  <si>
    <t>C0906</t>
  </si>
  <si>
    <t>C0907</t>
  </si>
  <si>
    <t>C0908</t>
  </si>
  <si>
    <t>C0909</t>
  </si>
  <si>
    <t>C0910</t>
  </si>
  <si>
    <t>C0911</t>
  </si>
  <si>
    <t>C0912</t>
  </si>
  <si>
    <t>C0913</t>
  </si>
  <si>
    <t>C0914</t>
  </si>
  <si>
    <t>C0915</t>
  </si>
  <si>
    <t>C0916</t>
  </si>
  <si>
    <t>C0917</t>
  </si>
  <si>
    <t>C0918</t>
  </si>
  <si>
    <t>C0919</t>
  </si>
  <si>
    <t>C0920</t>
  </si>
  <si>
    <t>C0921</t>
  </si>
  <si>
    <t>C0922</t>
  </si>
  <si>
    <t>C0923</t>
  </si>
  <si>
    <t>C0924</t>
  </si>
  <si>
    <t>C0925</t>
  </si>
  <si>
    <t>C0926</t>
  </si>
  <si>
    <t>C0927</t>
  </si>
  <si>
    <t>C0928</t>
  </si>
  <si>
    <t>C0929</t>
  </si>
  <si>
    <t>C0930</t>
  </si>
  <si>
    <t>C0931</t>
  </si>
  <si>
    <t>C0932</t>
  </si>
  <si>
    <t>C0933</t>
  </si>
  <si>
    <t>C0934</t>
  </si>
  <si>
    <t>C0935</t>
  </si>
  <si>
    <t>C0936</t>
  </si>
  <si>
    <t>C0937</t>
  </si>
  <si>
    <t>C0938</t>
  </si>
  <si>
    <t>C0939</t>
  </si>
  <si>
    <t>C0940</t>
  </si>
  <si>
    <t>C0941</t>
  </si>
  <si>
    <t>C0942</t>
  </si>
  <si>
    <t>C0943</t>
  </si>
  <si>
    <t>C0944</t>
  </si>
  <si>
    <t>C0945</t>
  </si>
  <si>
    <t>C0946</t>
  </si>
  <si>
    <t>C0947</t>
  </si>
  <si>
    <t>C0948</t>
  </si>
  <si>
    <t>C0949</t>
  </si>
  <si>
    <t>C0950</t>
  </si>
  <si>
    <t>C0951</t>
  </si>
  <si>
    <t>C0952</t>
  </si>
  <si>
    <t>C0953</t>
  </si>
  <si>
    <t>C0954</t>
  </si>
  <si>
    <t>C0955</t>
  </si>
  <si>
    <t>C0956</t>
  </si>
  <si>
    <t>C0957</t>
  </si>
  <si>
    <t>C0958</t>
  </si>
  <si>
    <t>C0959</t>
  </si>
  <si>
    <t>C0960</t>
  </si>
  <si>
    <t>C0961</t>
  </si>
  <si>
    <t>C0962</t>
  </si>
  <si>
    <t>C0963</t>
  </si>
  <si>
    <t>C0964</t>
  </si>
  <si>
    <t>C0965</t>
  </si>
  <si>
    <t>C0966</t>
  </si>
  <si>
    <t>C0967</t>
  </si>
  <si>
    <t>C0968</t>
  </si>
  <si>
    <t>C0969</t>
  </si>
  <si>
    <t>C0970</t>
  </si>
  <si>
    <t>C0971</t>
  </si>
  <si>
    <t>C0972</t>
  </si>
  <si>
    <t>C0973</t>
  </si>
  <si>
    <t>C0974</t>
  </si>
  <si>
    <t>C0975</t>
  </si>
  <si>
    <t>C0976</t>
  </si>
  <si>
    <t>C0977</t>
  </si>
  <si>
    <t>C0978</t>
  </si>
  <si>
    <t>C0979</t>
  </si>
  <si>
    <t>C0980</t>
  </si>
  <si>
    <t>C0981</t>
  </si>
  <si>
    <t>C0982</t>
  </si>
  <si>
    <t>C0983</t>
  </si>
  <si>
    <t>C0984</t>
  </si>
  <si>
    <t>C0985</t>
  </si>
  <si>
    <t>C0986</t>
  </si>
  <si>
    <t>C0987</t>
  </si>
  <si>
    <t>C0988</t>
  </si>
  <si>
    <t>C0989</t>
  </si>
  <si>
    <t>C0990</t>
  </si>
  <si>
    <t>C0991</t>
  </si>
  <si>
    <t>C0992</t>
  </si>
  <si>
    <t>C0993</t>
  </si>
  <si>
    <t>C0994</t>
  </si>
  <si>
    <t>C0995</t>
  </si>
  <si>
    <t>C0996</t>
  </si>
  <si>
    <t>C0997</t>
  </si>
  <si>
    <t>C0998</t>
  </si>
  <si>
    <t>C0999</t>
  </si>
  <si>
    <t>C1000</t>
  </si>
  <si>
    <t>C1001</t>
  </si>
  <si>
    <t>C1002</t>
  </si>
  <si>
    <t>C1003</t>
  </si>
  <si>
    <t>C1004</t>
  </si>
  <si>
    <t>C1005</t>
  </si>
  <si>
    <t>C1006</t>
  </si>
  <si>
    <t>C1007</t>
  </si>
  <si>
    <t>C1008</t>
  </si>
  <si>
    <t>C1009</t>
  </si>
  <si>
    <t>C1010</t>
  </si>
  <si>
    <t>C1011</t>
  </si>
  <si>
    <t>C1012</t>
  </si>
  <si>
    <t>C1013</t>
  </si>
  <si>
    <t>C1014</t>
  </si>
  <si>
    <t>C1015</t>
  </si>
  <si>
    <t>C1016</t>
  </si>
  <si>
    <t>C1017</t>
  </si>
  <si>
    <t>C1018</t>
  </si>
  <si>
    <t>C1019</t>
  </si>
  <si>
    <t>C1020</t>
  </si>
  <si>
    <t>C1021</t>
  </si>
  <si>
    <t>C1022</t>
  </si>
  <si>
    <t>C1023</t>
  </si>
  <si>
    <t>C1024</t>
  </si>
  <si>
    <t>C1025</t>
  </si>
  <si>
    <t>C1026</t>
  </si>
  <si>
    <t>C1027</t>
  </si>
  <si>
    <t>C1028</t>
  </si>
  <si>
    <t>C1029</t>
  </si>
  <si>
    <t>C1030</t>
  </si>
  <si>
    <t>C1031</t>
  </si>
  <si>
    <t>C1032</t>
  </si>
  <si>
    <t>C1033</t>
  </si>
  <si>
    <t>C1034</t>
  </si>
  <si>
    <t>C1035</t>
  </si>
  <si>
    <t>C1036</t>
  </si>
  <si>
    <t>C1037</t>
  </si>
  <si>
    <t>C1038</t>
  </si>
  <si>
    <t>C1039</t>
  </si>
  <si>
    <t>C1040</t>
  </si>
  <si>
    <t>C1041</t>
  </si>
  <si>
    <t>C1042</t>
  </si>
  <si>
    <t>C1043</t>
  </si>
  <si>
    <t>C1044</t>
  </si>
  <si>
    <t>C1045</t>
  </si>
  <si>
    <t>C1046</t>
  </si>
  <si>
    <t>C1047</t>
  </si>
  <si>
    <t>C1048</t>
  </si>
  <si>
    <t>C1049</t>
  </si>
  <si>
    <t>C1050</t>
  </si>
  <si>
    <t>C1051</t>
  </si>
  <si>
    <t>C1052</t>
  </si>
  <si>
    <t>C1053</t>
  </si>
  <si>
    <t>C1054</t>
  </si>
  <si>
    <t>C1055</t>
  </si>
  <si>
    <t>C1056</t>
  </si>
  <si>
    <t>C1057</t>
  </si>
  <si>
    <t>C1058</t>
  </si>
  <si>
    <t>C1059</t>
  </si>
  <si>
    <t>C1060</t>
  </si>
  <si>
    <t>C1061</t>
  </si>
  <si>
    <t>C1062</t>
  </si>
  <si>
    <t>C1063</t>
  </si>
  <si>
    <t>C1064</t>
  </si>
  <si>
    <t>C1065</t>
  </si>
  <si>
    <t>C1066</t>
  </si>
  <si>
    <t>C1067</t>
  </si>
  <si>
    <t>C1068</t>
  </si>
  <si>
    <t>C1069</t>
  </si>
  <si>
    <t>C1070</t>
  </si>
  <si>
    <t>C1071</t>
  </si>
  <si>
    <t>C1072</t>
  </si>
  <si>
    <t>C1073</t>
  </si>
  <si>
    <t>C1074</t>
  </si>
  <si>
    <t>C1075</t>
  </si>
  <si>
    <t>C1076</t>
  </si>
  <si>
    <t>C1077</t>
  </si>
  <si>
    <t>C1078</t>
  </si>
  <si>
    <t>C1079</t>
  </si>
  <si>
    <t>C1080</t>
  </si>
  <si>
    <t>C1081</t>
  </si>
  <si>
    <t>C1082</t>
  </si>
  <si>
    <t>C1083</t>
  </si>
  <si>
    <t>C1084</t>
  </si>
  <si>
    <t>C1085</t>
  </si>
  <si>
    <t>C1086</t>
  </si>
  <si>
    <t>C1087</t>
  </si>
  <si>
    <t>C1088</t>
  </si>
  <si>
    <t>C1089</t>
  </si>
  <si>
    <t>C1090</t>
  </si>
  <si>
    <t>C1091</t>
  </si>
  <si>
    <t>C1092</t>
  </si>
  <si>
    <t>C1093</t>
  </si>
  <si>
    <t>C1094</t>
  </si>
  <si>
    <t>C1095</t>
  </si>
  <si>
    <t>C1096</t>
  </si>
  <si>
    <t>C1097</t>
  </si>
  <si>
    <t>C1098</t>
  </si>
  <si>
    <t>C1099</t>
  </si>
  <si>
    <t>C1100</t>
  </si>
  <si>
    <t>C1101</t>
  </si>
  <si>
    <t>C1102</t>
  </si>
  <si>
    <t>C1103</t>
  </si>
  <si>
    <t>C1104</t>
  </si>
  <si>
    <t>C1105</t>
  </si>
  <si>
    <t>C1106</t>
  </si>
  <si>
    <t>C1107</t>
  </si>
  <si>
    <t>C1108</t>
  </si>
  <si>
    <t>C1109</t>
  </si>
  <si>
    <t>C1110</t>
  </si>
  <si>
    <t>C1111</t>
  </si>
  <si>
    <t>C1112</t>
  </si>
  <si>
    <t>C1113</t>
  </si>
  <si>
    <t>C1114</t>
  </si>
  <si>
    <t>C1115</t>
  </si>
  <si>
    <t>C1116</t>
  </si>
  <si>
    <t>C1117</t>
  </si>
  <si>
    <t>C1118</t>
  </si>
  <si>
    <t>C1119</t>
  </si>
  <si>
    <t>C1120</t>
  </si>
  <si>
    <t>C1121</t>
  </si>
  <si>
    <t>C1122</t>
  </si>
  <si>
    <t>C1123</t>
  </si>
  <si>
    <t>C1124</t>
  </si>
  <si>
    <t>C1125</t>
  </si>
  <si>
    <t>C1126</t>
  </si>
  <si>
    <t>C1127</t>
  </si>
  <si>
    <t>C1128</t>
  </si>
  <si>
    <t>C1129</t>
  </si>
  <si>
    <t>C1130</t>
  </si>
  <si>
    <t>C1131</t>
  </si>
  <si>
    <t>C1132</t>
  </si>
  <si>
    <t>C1133</t>
  </si>
  <si>
    <t>C1134</t>
  </si>
  <si>
    <t>C1135</t>
  </si>
  <si>
    <t>C1136</t>
  </si>
  <si>
    <t>C1137</t>
  </si>
  <si>
    <t>C1138</t>
  </si>
  <si>
    <t>C1139</t>
  </si>
  <si>
    <t>C1140</t>
  </si>
  <si>
    <t>C1141</t>
  </si>
  <si>
    <t>C1142</t>
  </si>
  <si>
    <t>C1143</t>
  </si>
  <si>
    <t>C1144</t>
  </si>
  <si>
    <t>C1145</t>
  </si>
  <si>
    <t>C1146</t>
  </si>
  <si>
    <t>C1147</t>
  </si>
  <si>
    <t>C1148</t>
  </si>
  <si>
    <t>C1149</t>
  </si>
  <si>
    <t>C1150</t>
  </si>
  <si>
    <t>C1151</t>
  </si>
  <si>
    <t>C1152</t>
  </si>
  <si>
    <t>C1153</t>
  </si>
  <si>
    <t>C1154</t>
  </si>
  <si>
    <t>C1155</t>
  </si>
  <si>
    <t>C1156</t>
  </si>
  <si>
    <t>C1157</t>
  </si>
  <si>
    <t>C1158</t>
  </si>
  <si>
    <t>C1159</t>
  </si>
  <si>
    <t>C1160</t>
  </si>
  <si>
    <t>C1161</t>
  </si>
  <si>
    <t>C1162</t>
  </si>
  <si>
    <t>C1163</t>
  </si>
  <si>
    <t>C1164</t>
  </si>
  <si>
    <t>C1165</t>
  </si>
  <si>
    <t>C1166</t>
  </si>
  <si>
    <t>C1167</t>
  </si>
  <si>
    <t>C1168</t>
  </si>
  <si>
    <t>C1169</t>
  </si>
  <si>
    <t>C1170</t>
  </si>
  <si>
    <t>C1171</t>
  </si>
  <si>
    <t>C1172</t>
  </si>
  <si>
    <t>C1173</t>
  </si>
  <si>
    <t>C1174</t>
  </si>
  <si>
    <t>C1175</t>
  </si>
  <si>
    <t>C1176</t>
  </si>
  <si>
    <t>C1177</t>
  </si>
  <si>
    <t>C1178</t>
  </si>
  <si>
    <t>C1179</t>
  </si>
  <si>
    <t>C1180</t>
  </si>
  <si>
    <t>C1181</t>
  </si>
  <si>
    <t>C1182</t>
  </si>
  <si>
    <t>C1183</t>
  </si>
  <si>
    <t>C1184</t>
  </si>
  <si>
    <t>C1185</t>
  </si>
  <si>
    <t>C1186</t>
  </si>
  <si>
    <t>C1187</t>
  </si>
  <si>
    <t>C1188</t>
  </si>
  <si>
    <t>C1189</t>
  </si>
  <si>
    <t>C1190</t>
  </si>
  <si>
    <t>C1191</t>
  </si>
  <si>
    <t>C1192</t>
  </si>
  <si>
    <t>C1193</t>
  </si>
  <si>
    <t>C1194</t>
  </si>
  <si>
    <t>C1195</t>
  </si>
  <si>
    <t>C1196</t>
  </si>
  <si>
    <t>C1197</t>
  </si>
  <si>
    <t>C1198</t>
  </si>
  <si>
    <t>C1199</t>
  </si>
  <si>
    <t>C1200</t>
  </si>
  <si>
    <t>C1201</t>
  </si>
  <si>
    <t>C1202</t>
  </si>
  <si>
    <t>C1203</t>
  </si>
  <si>
    <t>C1204</t>
  </si>
  <si>
    <t>C1205</t>
  </si>
  <si>
    <t>C1206</t>
  </si>
  <si>
    <t>C1207</t>
  </si>
  <si>
    <t>C1208</t>
  </si>
  <si>
    <t>C1209</t>
  </si>
  <si>
    <t>C1210</t>
  </si>
  <si>
    <t>C1211</t>
  </si>
  <si>
    <t>C1212</t>
  </si>
  <si>
    <t>C1213</t>
  </si>
  <si>
    <t>C1214</t>
  </si>
  <si>
    <t>C1215</t>
  </si>
  <si>
    <t>C1216</t>
  </si>
  <si>
    <t>C1217</t>
  </si>
  <si>
    <t>C1218</t>
  </si>
  <si>
    <t>C1219</t>
  </si>
  <si>
    <t>C1220</t>
  </si>
  <si>
    <t>C1221</t>
  </si>
  <si>
    <t>C1222</t>
  </si>
  <si>
    <t>C1223</t>
  </si>
  <si>
    <t>C1224</t>
  </si>
  <si>
    <t>C1225</t>
  </si>
  <si>
    <t>C1226</t>
  </si>
  <si>
    <t>C1227</t>
  </si>
  <si>
    <t>C1228</t>
  </si>
  <si>
    <t>C1229</t>
  </si>
  <si>
    <t>C1230</t>
  </si>
  <si>
    <t>C1231</t>
  </si>
  <si>
    <t>C1232</t>
  </si>
  <si>
    <t>C1233</t>
  </si>
  <si>
    <t>C1234</t>
  </si>
  <si>
    <t>C1235</t>
  </si>
  <si>
    <t>C1236</t>
  </si>
  <si>
    <t>C1237</t>
  </si>
  <si>
    <t>C1238</t>
  </si>
  <si>
    <t>C1239</t>
  </si>
  <si>
    <t>C1240</t>
  </si>
  <si>
    <t>C1241</t>
  </si>
  <si>
    <t>C1242</t>
  </si>
  <si>
    <t>C1243</t>
  </si>
  <si>
    <t>C1244</t>
  </si>
  <si>
    <t>C1245</t>
  </si>
  <si>
    <t>C1246</t>
  </si>
  <si>
    <t>C1247</t>
  </si>
  <si>
    <t>C1248</t>
  </si>
  <si>
    <t>C1249</t>
  </si>
  <si>
    <t>C1250</t>
  </si>
  <si>
    <t>C1251</t>
  </si>
  <si>
    <t>C1252</t>
  </si>
  <si>
    <t>C1253</t>
  </si>
  <si>
    <t>C1254</t>
  </si>
  <si>
    <t>C1255</t>
  </si>
  <si>
    <t>C1256</t>
  </si>
  <si>
    <t>C1257</t>
  </si>
  <si>
    <t>C1258</t>
  </si>
  <si>
    <t>C1259</t>
  </si>
  <si>
    <t>C1260</t>
  </si>
  <si>
    <t>C1261</t>
  </si>
  <si>
    <t>C1262</t>
  </si>
  <si>
    <t>C1263</t>
  </si>
  <si>
    <t>C1264</t>
  </si>
  <si>
    <t>C1265</t>
  </si>
  <si>
    <t>C1266</t>
  </si>
  <si>
    <t>C1267</t>
  </si>
  <si>
    <t>C1268</t>
  </si>
  <si>
    <t>C1269</t>
  </si>
  <si>
    <t>C1270</t>
  </si>
  <si>
    <t>C1271</t>
  </si>
  <si>
    <t>C1272</t>
  </si>
  <si>
    <t>C1273</t>
  </si>
  <si>
    <t>C1274</t>
  </si>
  <si>
    <t>C1275</t>
  </si>
  <si>
    <t>C1276</t>
  </si>
  <si>
    <t>C1277</t>
  </si>
  <si>
    <t>C1278</t>
  </si>
  <si>
    <t>C1279</t>
  </si>
  <si>
    <t>C1280</t>
  </si>
  <si>
    <t>C1281</t>
  </si>
  <si>
    <t>C1282</t>
  </si>
  <si>
    <t>C1283</t>
  </si>
  <si>
    <t>C1284</t>
  </si>
  <si>
    <t>C1285</t>
  </si>
  <si>
    <t>C1286</t>
  </si>
  <si>
    <t>C1287</t>
  </si>
  <si>
    <t>C1288</t>
  </si>
  <si>
    <t>C1289</t>
  </si>
  <si>
    <t>C1290</t>
  </si>
  <si>
    <t>C1291</t>
  </si>
  <si>
    <t>C1292</t>
  </si>
  <si>
    <t>C1293</t>
  </si>
  <si>
    <t>C1294</t>
  </si>
  <si>
    <t>C1295</t>
  </si>
  <si>
    <t>C1296</t>
  </si>
  <si>
    <t>C1297</t>
  </si>
  <si>
    <t>C1298</t>
  </si>
  <si>
    <t>C1299</t>
  </si>
  <si>
    <t>C1300</t>
  </si>
  <si>
    <t>C1301</t>
  </si>
  <si>
    <t>C1302</t>
  </si>
  <si>
    <t>C1303</t>
  </si>
  <si>
    <t>C1304</t>
  </si>
  <si>
    <t>C1305</t>
  </si>
  <si>
    <t>C1306</t>
  </si>
  <si>
    <t>C1307</t>
  </si>
  <si>
    <t>C1308</t>
  </si>
  <si>
    <t>C1309</t>
  </si>
  <si>
    <t>C1310</t>
  </si>
  <si>
    <t>C1311</t>
  </si>
  <si>
    <t>C1312</t>
  </si>
  <si>
    <t>C1313</t>
  </si>
  <si>
    <t>C1314</t>
  </si>
  <si>
    <t>C1315</t>
  </si>
  <si>
    <t>C1316</t>
  </si>
  <si>
    <t>C1317</t>
  </si>
  <si>
    <t>C1318</t>
  </si>
  <si>
    <t>C1319</t>
  </si>
  <si>
    <t>C1320</t>
  </si>
  <si>
    <t>C1321</t>
  </si>
  <si>
    <t>C1322</t>
  </si>
  <si>
    <t>C1323</t>
  </si>
  <si>
    <t>C1324</t>
  </si>
  <si>
    <t>C1325</t>
  </si>
  <si>
    <t>C1326</t>
  </si>
  <si>
    <t>C1327</t>
  </si>
  <si>
    <t>C1328</t>
  </si>
  <si>
    <t>C1329</t>
  </si>
  <si>
    <t>C1330</t>
  </si>
  <si>
    <t>C1331</t>
  </si>
  <si>
    <t>C1332</t>
  </si>
  <si>
    <t>C1333</t>
  </si>
  <si>
    <t>C1334</t>
  </si>
  <si>
    <t>C1335</t>
  </si>
  <si>
    <t>C1336</t>
  </si>
  <si>
    <t>C1337</t>
  </si>
  <si>
    <t>C1338</t>
  </si>
  <si>
    <t>C1339</t>
  </si>
  <si>
    <t>C1340</t>
  </si>
  <si>
    <t>C1341</t>
  </si>
  <si>
    <t>C1342</t>
  </si>
  <si>
    <t>C1343</t>
  </si>
  <si>
    <t>C1344</t>
  </si>
  <si>
    <t>C1345</t>
  </si>
  <si>
    <t>C1346</t>
  </si>
  <si>
    <t>C1347</t>
  </si>
  <si>
    <t>C1348</t>
  </si>
  <si>
    <t>C1349</t>
  </si>
  <si>
    <t>C1350</t>
  </si>
  <si>
    <t>C1351</t>
  </si>
  <si>
    <t>C1352</t>
  </si>
  <si>
    <t>C1353</t>
  </si>
  <si>
    <t>C1354</t>
  </si>
  <si>
    <t>C1355</t>
  </si>
  <si>
    <t>C1356</t>
  </si>
  <si>
    <t>C1357</t>
  </si>
  <si>
    <t>C1358</t>
  </si>
  <si>
    <t>C1359</t>
  </si>
  <si>
    <t>C1360</t>
  </si>
  <si>
    <t>C1361</t>
  </si>
  <si>
    <t>C1362</t>
  </si>
  <si>
    <t>C1363</t>
  </si>
  <si>
    <t>C1364</t>
  </si>
  <si>
    <t>C1365</t>
  </si>
  <si>
    <t>C1366</t>
  </si>
  <si>
    <t>C1367</t>
  </si>
  <si>
    <t>C1368</t>
  </si>
  <si>
    <t>C1369</t>
  </si>
  <si>
    <t>C1370</t>
  </si>
  <si>
    <t>C1371</t>
  </si>
  <si>
    <t>C1372</t>
  </si>
  <si>
    <t>C1373</t>
  </si>
  <si>
    <t>C1374</t>
  </si>
  <si>
    <t>C1375</t>
  </si>
  <si>
    <t>C1376</t>
  </si>
  <si>
    <t>C1377</t>
  </si>
  <si>
    <t>C1378</t>
  </si>
  <si>
    <t>C1379</t>
  </si>
  <si>
    <t>C1380</t>
  </si>
  <si>
    <t>C1381</t>
  </si>
  <si>
    <t>C1382</t>
  </si>
  <si>
    <t>C1383</t>
  </si>
  <si>
    <t>C1384</t>
  </si>
  <si>
    <t>C1385</t>
  </si>
  <si>
    <t>C1386</t>
  </si>
  <si>
    <t>C1387</t>
  </si>
  <si>
    <t>C1388</t>
  </si>
  <si>
    <t>C1389</t>
  </si>
  <si>
    <t>C1390</t>
  </si>
  <si>
    <t>C1391</t>
  </si>
  <si>
    <t>C1392</t>
  </si>
  <si>
    <t>C1393</t>
  </si>
  <si>
    <t>C1394</t>
  </si>
  <si>
    <t>C1395</t>
  </si>
  <si>
    <t>C1396</t>
  </si>
  <si>
    <t>C1397</t>
  </si>
  <si>
    <t>C1398</t>
  </si>
  <si>
    <t>C1399</t>
  </si>
  <si>
    <t>C1400</t>
  </si>
  <si>
    <t>C1401</t>
  </si>
  <si>
    <t>C1402</t>
  </si>
  <si>
    <t>C1403</t>
  </si>
  <si>
    <t>C1404</t>
  </si>
  <si>
    <t>C1405</t>
  </si>
  <si>
    <t>C1406</t>
  </si>
  <si>
    <t>C1407</t>
  </si>
  <si>
    <t>C1408</t>
  </si>
  <si>
    <t>C1409</t>
  </si>
  <si>
    <t>C1410</t>
  </si>
  <si>
    <t>C1411</t>
  </si>
  <si>
    <t>C1412</t>
  </si>
  <si>
    <t>C1413</t>
  </si>
  <si>
    <t>C1414</t>
  </si>
  <si>
    <t>C1415</t>
  </si>
  <si>
    <t>C1416</t>
  </si>
  <si>
    <t>C1417</t>
  </si>
  <si>
    <t>C1418</t>
  </si>
  <si>
    <t>C1419</t>
  </si>
  <si>
    <t>C1420</t>
  </si>
  <si>
    <t>C1421</t>
  </si>
  <si>
    <t>C1422</t>
  </si>
  <si>
    <t>C1423</t>
  </si>
  <si>
    <t>C1424</t>
  </si>
  <si>
    <t>C1425</t>
  </si>
  <si>
    <t>C1426</t>
  </si>
  <si>
    <t>C1427</t>
  </si>
  <si>
    <t>C1428</t>
  </si>
  <si>
    <t>C1429</t>
  </si>
  <si>
    <t>C1430</t>
  </si>
  <si>
    <t>C1431</t>
  </si>
  <si>
    <t>C1432</t>
  </si>
  <si>
    <t>C1433</t>
  </si>
  <si>
    <t>C1434</t>
  </si>
  <si>
    <t>C1435</t>
  </si>
  <si>
    <t>C1436</t>
  </si>
  <si>
    <t>C1437</t>
  </si>
  <si>
    <t>C1438</t>
  </si>
  <si>
    <t>C1439</t>
  </si>
  <si>
    <t>C1440</t>
  </si>
  <si>
    <t>C1441</t>
  </si>
  <si>
    <t>C1442</t>
  </si>
  <si>
    <t>C1443</t>
  </si>
  <si>
    <t>C1444</t>
  </si>
  <si>
    <t>C1445</t>
  </si>
  <si>
    <t>C1446</t>
  </si>
  <si>
    <t>C1447</t>
  </si>
  <si>
    <t>C1448</t>
  </si>
  <si>
    <t>C1449</t>
  </si>
  <si>
    <t>C1450</t>
  </si>
  <si>
    <t>C1451</t>
  </si>
  <si>
    <t>C1452</t>
  </si>
  <si>
    <t>C1453</t>
  </si>
  <si>
    <t>C1454</t>
  </si>
  <si>
    <t>C1455</t>
  </si>
  <si>
    <t>C1456</t>
  </si>
  <si>
    <t>C1457</t>
  </si>
  <si>
    <t>C1458</t>
  </si>
  <si>
    <t>C1459</t>
  </si>
  <si>
    <t>C1460</t>
  </si>
  <si>
    <t>C1461</t>
  </si>
  <si>
    <t>C1462</t>
  </si>
  <si>
    <t>C1463</t>
  </si>
  <si>
    <t>C1464</t>
  </si>
  <si>
    <t>C1465</t>
  </si>
  <si>
    <t>C1466</t>
  </si>
  <si>
    <t>C1467</t>
  </si>
  <si>
    <t>C1468</t>
  </si>
  <si>
    <t>C1469</t>
  </si>
  <si>
    <t>C1470</t>
  </si>
  <si>
    <t>C1471</t>
  </si>
  <si>
    <t>C1472</t>
  </si>
  <si>
    <t>C1473</t>
  </si>
  <si>
    <t>C1474</t>
  </si>
  <si>
    <t>C1475</t>
  </si>
  <si>
    <t>C1476</t>
  </si>
  <si>
    <t>C1477</t>
  </si>
  <si>
    <t>C1478</t>
  </si>
  <si>
    <t>C1479</t>
  </si>
  <si>
    <t>C1480</t>
  </si>
  <si>
    <t>C1481</t>
  </si>
  <si>
    <t>C1482</t>
  </si>
  <si>
    <t>C1483</t>
  </si>
  <si>
    <t>C1484</t>
  </si>
  <si>
    <t>C1485</t>
  </si>
  <si>
    <t>C1486</t>
  </si>
  <si>
    <t>C1487</t>
  </si>
  <si>
    <t>C1488</t>
  </si>
  <si>
    <t>C1489</t>
  </si>
  <si>
    <t>C1490</t>
  </si>
  <si>
    <t>C1491</t>
  </si>
  <si>
    <t>C1492</t>
  </si>
  <si>
    <t>C1493</t>
  </si>
  <si>
    <t>C1494</t>
  </si>
  <si>
    <t>C1495</t>
  </si>
  <si>
    <t>C1496</t>
  </si>
  <si>
    <t>C1497</t>
  </si>
  <si>
    <t>C1498</t>
  </si>
  <si>
    <t>C1499</t>
  </si>
  <si>
    <t>C1500</t>
  </si>
  <si>
    <t>C1501</t>
  </si>
  <si>
    <t>C1502</t>
  </si>
  <si>
    <t>C1503</t>
  </si>
  <si>
    <t>C1504</t>
  </si>
  <si>
    <t>C1505</t>
  </si>
  <si>
    <t>C1506</t>
  </si>
  <si>
    <t>C1507</t>
  </si>
  <si>
    <t>C1508</t>
  </si>
  <si>
    <t>C1509</t>
  </si>
  <si>
    <t>C1510</t>
  </si>
  <si>
    <t>C1511</t>
  </si>
  <si>
    <t>C1512</t>
  </si>
  <si>
    <t>C1513</t>
  </si>
  <si>
    <t>C1514</t>
  </si>
  <si>
    <t>C1515</t>
  </si>
  <si>
    <t>C1516</t>
  </si>
  <si>
    <t>C1517</t>
  </si>
  <si>
    <t>C1518</t>
  </si>
  <si>
    <t>C1519</t>
  </si>
  <si>
    <t>C1520</t>
  </si>
  <si>
    <t>C1521</t>
  </si>
  <si>
    <t>C1522</t>
  </si>
  <si>
    <t>C1523</t>
  </si>
  <si>
    <t>C1524</t>
  </si>
  <si>
    <t>C1525</t>
  </si>
  <si>
    <t>C1526</t>
  </si>
  <si>
    <t>C1527</t>
  </si>
  <si>
    <t>C1528</t>
  </si>
  <si>
    <t>C1529</t>
  </si>
  <si>
    <t>C1530</t>
  </si>
  <si>
    <t>C1531</t>
  </si>
  <si>
    <t>C1532</t>
  </si>
  <si>
    <t>C1533</t>
  </si>
  <si>
    <t>C1534</t>
  </si>
  <si>
    <t>C1535</t>
  </si>
  <si>
    <t>C1536</t>
  </si>
  <si>
    <t>C1537</t>
  </si>
  <si>
    <t>C1538</t>
  </si>
  <si>
    <t>C1539</t>
  </si>
  <si>
    <t>C1540</t>
  </si>
  <si>
    <t>C1541</t>
  </si>
  <si>
    <t>C1542</t>
  </si>
  <si>
    <t>C1543</t>
  </si>
  <si>
    <t>C1544</t>
  </si>
  <si>
    <t>C1545</t>
  </si>
  <si>
    <t>C1546</t>
  </si>
  <si>
    <t>C1547</t>
  </si>
  <si>
    <t>C1548</t>
  </si>
  <si>
    <t>C1549</t>
  </si>
  <si>
    <t>C1550</t>
  </si>
  <si>
    <t>C1551</t>
  </si>
  <si>
    <t>C1552</t>
  </si>
  <si>
    <t>C1553</t>
  </si>
  <si>
    <t>C1554</t>
  </si>
  <si>
    <t>C1555</t>
  </si>
  <si>
    <t>C1556</t>
  </si>
  <si>
    <t>C1557</t>
  </si>
  <si>
    <t>C1558</t>
  </si>
  <si>
    <t>C1559</t>
  </si>
  <si>
    <t>C1560</t>
  </si>
  <si>
    <t>C1561</t>
  </si>
  <si>
    <t>C1562</t>
  </si>
  <si>
    <t>C1563</t>
  </si>
  <si>
    <t>C1564</t>
  </si>
  <si>
    <t>C1565</t>
  </si>
  <si>
    <t>C1566</t>
  </si>
  <si>
    <t>C1567</t>
  </si>
  <si>
    <t>C1568</t>
  </si>
  <si>
    <t>C1569</t>
  </si>
  <si>
    <t>C1570</t>
  </si>
  <si>
    <t>C1571</t>
  </si>
  <si>
    <t>C1572</t>
  </si>
  <si>
    <t>C1573</t>
  </si>
  <si>
    <t>C1574</t>
  </si>
  <si>
    <t>C1575</t>
  </si>
  <si>
    <t>C1576</t>
  </si>
  <si>
    <t>C1577</t>
  </si>
  <si>
    <t>C1578</t>
  </si>
  <si>
    <t>C1579</t>
  </si>
  <si>
    <t>C1580</t>
  </si>
  <si>
    <t>C1581</t>
  </si>
  <si>
    <t>C1582</t>
  </si>
  <si>
    <t>C1583</t>
  </si>
  <si>
    <t>C1584</t>
  </si>
  <si>
    <t>C1585</t>
  </si>
  <si>
    <t>C1586</t>
  </si>
  <si>
    <t>C1587</t>
  </si>
  <si>
    <t>C1588</t>
  </si>
  <si>
    <t>C1589</t>
  </si>
  <si>
    <t>C1590</t>
  </si>
  <si>
    <t>C1591</t>
  </si>
  <si>
    <t>C1592</t>
  </si>
  <si>
    <t>C1593</t>
  </si>
  <si>
    <t>C1594</t>
  </si>
  <si>
    <t>C1595</t>
  </si>
  <si>
    <t>C1596</t>
  </si>
  <si>
    <t>C1597</t>
  </si>
  <si>
    <t>C1598</t>
  </si>
  <si>
    <t>C1599</t>
  </si>
  <si>
    <t>C1600</t>
  </si>
  <si>
    <t>C1601</t>
  </si>
  <si>
    <t>C1602</t>
  </si>
  <si>
    <t>C1603</t>
  </si>
  <si>
    <t>C1604</t>
  </si>
  <si>
    <t>C1605</t>
  </si>
  <si>
    <t>C1606</t>
  </si>
  <si>
    <t>C1607</t>
  </si>
  <si>
    <t>C1608</t>
  </si>
  <si>
    <t>C1609</t>
  </si>
  <si>
    <t>C1610</t>
  </si>
  <si>
    <t>C1611</t>
  </si>
  <si>
    <t>C1612</t>
  </si>
  <si>
    <t>C1613</t>
  </si>
  <si>
    <t>C1614</t>
  </si>
  <si>
    <t>C1615</t>
  </si>
  <si>
    <t>C1616</t>
  </si>
  <si>
    <t>C1617</t>
  </si>
  <si>
    <t>C1618</t>
  </si>
  <si>
    <t>C1619</t>
  </si>
  <si>
    <t>C1620</t>
  </si>
  <si>
    <t>C1621</t>
  </si>
  <si>
    <t>C1622</t>
  </si>
  <si>
    <t>C1623</t>
  </si>
  <si>
    <t>C1624</t>
  </si>
  <si>
    <t>C1625</t>
  </si>
  <si>
    <t>C1626</t>
  </si>
  <si>
    <t>C1627</t>
  </si>
  <si>
    <t>C1628</t>
  </si>
  <si>
    <t>C1629</t>
  </si>
  <si>
    <t>C1630</t>
  </si>
  <si>
    <t>C1631</t>
  </si>
  <si>
    <t>C1632</t>
  </si>
  <si>
    <t>C1633</t>
  </si>
  <si>
    <t>C1634</t>
  </si>
  <si>
    <t>C1635</t>
  </si>
  <si>
    <t>C1636</t>
  </si>
  <si>
    <t>C1637</t>
  </si>
  <si>
    <t>C1638</t>
  </si>
  <si>
    <t>C1639</t>
  </si>
  <si>
    <t>C1640</t>
  </si>
  <si>
    <t>C1641</t>
  </si>
  <si>
    <t>Inscrivez les informations relatives à vos clients (cellules bleues)</t>
  </si>
  <si>
    <t>Saisir dans les cases bleues uniquement</t>
  </si>
  <si>
    <t>Votre nom ou raison sociale :</t>
  </si>
  <si>
    <t>Complément raison sociale :</t>
  </si>
  <si>
    <t>15 côte du Ruis</t>
  </si>
  <si>
    <t>Code postal :</t>
  </si>
  <si>
    <t>Ville :</t>
  </si>
  <si>
    <t>Téléphone :</t>
  </si>
  <si>
    <t>519 787 999 00011</t>
  </si>
  <si>
    <t>non</t>
  </si>
  <si>
    <t>Numéro de TVA intracom. (si applicable) :</t>
  </si>
  <si>
    <t>oui</t>
  </si>
  <si>
    <t>Numéro d'ordre facture :</t>
  </si>
  <si>
    <t>F00001</t>
  </si>
  <si>
    <t>F00002</t>
  </si>
  <si>
    <t>F00003</t>
  </si>
  <si>
    <t>F00004</t>
  </si>
  <si>
    <t>F00005</t>
  </si>
  <si>
    <t>F00006</t>
  </si>
  <si>
    <t>F00007</t>
  </si>
  <si>
    <t>F00008</t>
  </si>
  <si>
    <t>F00009</t>
  </si>
  <si>
    <t>F00010</t>
  </si>
  <si>
    <t>F00011</t>
  </si>
  <si>
    <t>F00012</t>
  </si>
  <si>
    <t>F00013</t>
  </si>
  <si>
    <t>F00014</t>
  </si>
  <si>
    <t>F00015</t>
  </si>
  <si>
    <t>F00016</t>
  </si>
  <si>
    <t>F00017</t>
  </si>
  <si>
    <t>F00018</t>
  </si>
  <si>
    <t>F00019</t>
  </si>
  <si>
    <t>F00020</t>
  </si>
  <si>
    <t>F00021</t>
  </si>
  <si>
    <t>F00022</t>
  </si>
  <si>
    <t>F00023</t>
  </si>
  <si>
    <t>F00024</t>
  </si>
  <si>
    <t>F00025</t>
  </si>
  <si>
    <t>F00026</t>
  </si>
  <si>
    <t>F00027</t>
  </si>
  <si>
    <t>F00028</t>
  </si>
  <si>
    <t>F00029</t>
  </si>
  <si>
    <t>F00030</t>
  </si>
  <si>
    <t>F00031</t>
  </si>
  <si>
    <t>F00032</t>
  </si>
  <si>
    <t>F00033</t>
  </si>
  <si>
    <t>F00034</t>
  </si>
  <si>
    <t>F00035</t>
  </si>
  <si>
    <t>F00036</t>
  </si>
  <si>
    <t>F00037</t>
  </si>
  <si>
    <t>F00038</t>
  </si>
  <si>
    <t>F00039</t>
  </si>
  <si>
    <t>F00040</t>
  </si>
  <si>
    <t>F00041</t>
  </si>
  <si>
    <t>F00042</t>
  </si>
  <si>
    <t>F00043</t>
  </si>
  <si>
    <t>F00044</t>
  </si>
  <si>
    <t>F00045</t>
  </si>
  <si>
    <t>F00046</t>
  </si>
  <si>
    <t>F00047</t>
  </si>
  <si>
    <t>F00048</t>
  </si>
  <si>
    <t>F00049</t>
  </si>
  <si>
    <t>F00050</t>
  </si>
  <si>
    <t>F00051</t>
  </si>
  <si>
    <t>F00052</t>
  </si>
  <si>
    <t>F00053</t>
  </si>
  <si>
    <t>F00054</t>
  </si>
  <si>
    <t>F00055</t>
  </si>
  <si>
    <t>F00056</t>
  </si>
  <si>
    <t>F00057</t>
  </si>
  <si>
    <t>F00058</t>
  </si>
  <si>
    <t>F00059</t>
  </si>
  <si>
    <t>F00060</t>
  </si>
  <si>
    <t>F00061</t>
  </si>
  <si>
    <t>F00062</t>
  </si>
  <si>
    <t>F00063</t>
  </si>
  <si>
    <t>F00064</t>
  </si>
  <si>
    <t>F00065</t>
  </si>
  <si>
    <t>F00066</t>
  </si>
  <si>
    <t>F00067</t>
  </si>
  <si>
    <t>F00068</t>
  </si>
  <si>
    <t>F00069</t>
  </si>
  <si>
    <t>F00070</t>
  </si>
  <si>
    <t>F00071</t>
  </si>
  <si>
    <t>F00072</t>
  </si>
  <si>
    <t>F00073</t>
  </si>
  <si>
    <t>F00074</t>
  </si>
  <si>
    <t>F00075</t>
  </si>
  <si>
    <t>F00076</t>
  </si>
  <si>
    <t>F00077</t>
  </si>
  <si>
    <t>F00078</t>
  </si>
  <si>
    <t>F00079</t>
  </si>
  <si>
    <t>F00080</t>
  </si>
  <si>
    <t>F00081</t>
  </si>
  <si>
    <t>F00082</t>
  </si>
  <si>
    <t>F00083</t>
  </si>
  <si>
    <t>F00084</t>
  </si>
  <si>
    <t>F00085</t>
  </si>
  <si>
    <t>F00086</t>
  </si>
  <si>
    <t>F00087</t>
  </si>
  <si>
    <t>F00088</t>
  </si>
  <si>
    <t>F00089</t>
  </si>
  <si>
    <t>F00090</t>
  </si>
  <si>
    <t>F00091</t>
  </si>
  <si>
    <t>F00092</t>
  </si>
  <si>
    <t>F00093</t>
  </si>
  <si>
    <t>F00094</t>
  </si>
  <si>
    <t>F00095</t>
  </si>
  <si>
    <t>F00096</t>
  </si>
  <si>
    <t>F00097</t>
  </si>
  <si>
    <t>F00098</t>
  </si>
  <si>
    <t>F00099</t>
  </si>
  <si>
    <t>F00100</t>
  </si>
  <si>
    <t>F00101</t>
  </si>
  <si>
    <t>F00102</t>
  </si>
  <si>
    <t>F00103</t>
  </si>
  <si>
    <t>F00104</t>
  </si>
  <si>
    <t>F00105</t>
  </si>
  <si>
    <t>F00106</t>
  </si>
  <si>
    <t>F00107</t>
  </si>
  <si>
    <t>F00108</t>
  </si>
  <si>
    <t>F00109</t>
  </si>
  <si>
    <t>F00110</t>
  </si>
  <si>
    <t>F00111</t>
  </si>
  <si>
    <t>F00112</t>
  </si>
  <si>
    <t>F00113</t>
  </si>
  <si>
    <t>F00114</t>
  </si>
  <si>
    <t>F00115</t>
  </si>
  <si>
    <t>F00116</t>
  </si>
  <si>
    <t>F00117</t>
  </si>
  <si>
    <t>F00118</t>
  </si>
  <si>
    <t>F00119</t>
  </si>
  <si>
    <t>F00120</t>
  </si>
  <si>
    <t>F00121</t>
  </si>
  <si>
    <t>F00122</t>
  </si>
  <si>
    <t>F00123</t>
  </si>
  <si>
    <t>F00124</t>
  </si>
  <si>
    <t>F00125</t>
  </si>
  <si>
    <t>F00126</t>
  </si>
  <si>
    <t>F00127</t>
  </si>
  <si>
    <t>F00128</t>
  </si>
  <si>
    <t>F00129</t>
  </si>
  <si>
    <t>F00130</t>
  </si>
  <si>
    <t>F00131</t>
  </si>
  <si>
    <t>F00132</t>
  </si>
  <si>
    <t>F00133</t>
  </si>
  <si>
    <t>F00134</t>
  </si>
  <si>
    <t>F00135</t>
  </si>
  <si>
    <t>F00136</t>
  </si>
  <si>
    <t>F00137</t>
  </si>
  <si>
    <t>F00138</t>
  </si>
  <si>
    <t>F00139</t>
  </si>
  <si>
    <t>F00140</t>
  </si>
  <si>
    <t>F00141</t>
  </si>
  <si>
    <t>F00142</t>
  </si>
  <si>
    <t>F00143</t>
  </si>
  <si>
    <t>F00144</t>
  </si>
  <si>
    <t>F00145</t>
  </si>
  <si>
    <t>F00146</t>
  </si>
  <si>
    <t>F00147</t>
  </si>
  <si>
    <t>F00148</t>
  </si>
  <si>
    <t>F00149</t>
  </si>
  <si>
    <t>F00150</t>
  </si>
  <si>
    <t>F00151</t>
  </si>
  <si>
    <t>F00152</t>
  </si>
  <si>
    <t>F00153</t>
  </si>
  <si>
    <t>F00154</t>
  </si>
  <si>
    <t>F00155</t>
  </si>
  <si>
    <t>F00156</t>
  </si>
  <si>
    <t>F00157</t>
  </si>
  <si>
    <t>F00158</t>
  </si>
  <si>
    <t>F00159</t>
  </si>
  <si>
    <t>F00160</t>
  </si>
  <si>
    <t>F00161</t>
  </si>
  <si>
    <t>F00162</t>
  </si>
  <si>
    <t>F00163</t>
  </si>
  <si>
    <t>F00164</t>
  </si>
  <si>
    <t>F00165</t>
  </si>
  <si>
    <t>F00166</t>
  </si>
  <si>
    <t>F00167</t>
  </si>
  <si>
    <t>F00168</t>
  </si>
  <si>
    <t>F00169</t>
  </si>
  <si>
    <t>F00170</t>
  </si>
  <si>
    <t>F00171</t>
  </si>
  <si>
    <t>F00172</t>
  </si>
  <si>
    <t>F00173</t>
  </si>
  <si>
    <t>F00174</t>
  </si>
  <si>
    <t>F00175</t>
  </si>
  <si>
    <t>F00176</t>
  </si>
  <si>
    <t>F00177</t>
  </si>
  <si>
    <t>F00178</t>
  </si>
  <si>
    <t>F00179</t>
  </si>
  <si>
    <t>F00180</t>
  </si>
  <si>
    <t>F00181</t>
  </si>
  <si>
    <t>F00182</t>
  </si>
  <si>
    <t>F00183</t>
  </si>
  <si>
    <t>F00184</t>
  </si>
  <si>
    <t>F00185</t>
  </si>
  <si>
    <t>F00186</t>
  </si>
  <si>
    <t>F00187</t>
  </si>
  <si>
    <t>F00188</t>
  </si>
  <si>
    <t>F00189</t>
  </si>
  <si>
    <t>F00190</t>
  </si>
  <si>
    <t>F00191</t>
  </si>
  <si>
    <t>F00192</t>
  </si>
  <si>
    <t>F00193</t>
  </si>
  <si>
    <t>F00194</t>
  </si>
  <si>
    <t>F00195</t>
  </si>
  <si>
    <t>F00196</t>
  </si>
  <si>
    <t>F00197</t>
  </si>
  <si>
    <t>F00198</t>
  </si>
  <si>
    <t>F00199</t>
  </si>
  <si>
    <t>F00200</t>
  </si>
  <si>
    <t>F00201</t>
  </si>
  <si>
    <t>F00202</t>
  </si>
  <si>
    <t>F00203</t>
  </si>
  <si>
    <t>F00204</t>
  </si>
  <si>
    <t>F00205</t>
  </si>
  <si>
    <t>F00206</t>
  </si>
  <si>
    <t>F00207</t>
  </si>
  <si>
    <t>F00208</t>
  </si>
  <si>
    <t>F00209</t>
  </si>
  <si>
    <t>F00210</t>
  </si>
  <si>
    <t>F00211</t>
  </si>
  <si>
    <t>F00212</t>
  </si>
  <si>
    <t>F00213</t>
  </si>
  <si>
    <t>F00214</t>
  </si>
  <si>
    <t>F00215</t>
  </si>
  <si>
    <t>F00216</t>
  </si>
  <si>
    <t>F00217</t>
  </si>
  <si>
    <t>F00218</t>
  </si>
  <si>
    <t>F00219</t>
  </si>
  <si>
    <t>F00220</t>
  </si>
  <si>
    <t>F00221</t>
  </si>
  <si>
    <t>F00222</t>
  </si>
  <si>
    <t>F00223</t>
  </si>
  <si>
    <t>F00224</t>
  </si>
  <si>
    <t>F00225</t>
  </si>
  <si>
    <t>F00226</t>
  </si>
  <si>
    <t>F00227</t>
  </si>
  <si>
    <t>F00228</t>
  </si>
  <si>
    <t>F00229</t>
  </si>
  <si>
    <t>F00230</t>
  </si>
  <si>
    <t>F00231</t>
  </si>
  <si>
    <t>F00232</t>
  </si>
  <si>
    <t>F00233</t>
  </si>
  <si>
    <t>F00234</t>
  </si>
  <si>
    <t>F00235</t>
  </si>
  <si>
    <t>F00236</t>
  </si>
  <si>
    <t>F00237</t>
  </si>
  <si>
    <t>F00238</t>
  </si>
  <si>
    <t>F00239</t>
  </si>
  <si>
    <t>F00240</t>
  </si>
  <si>
    <t>F00241</t>
  </si>
  <si>
    <t>F00242</t>
  </si>
  <si>
    <t>F00243</t>
  </si>
  <si>
    <t>F00244</t>
  </si>
  <si>
    <t>F00245</t>
  </si>
  <si>
    <t>F00246</t>
  </si>
  <si>
    <t>F00247</t>
  </si>
  <si>
    <t>F00248</t>
  </si>
  <si>
    <t>F00249</t>
  </si>
  <si>
    <t>F00250</t>
  </si>
  <si>
    <t>F00251</t>
  </si>
  <si>
    <t>F00252</t>
  </si>
  <si>
    <t>F00253</t>
  </si>
  <si>
    <t>F00254</t>
  </si>
  <si>
    <t>F00255</t>
  </si>
  <si>
    <t>F00256</t>
  </si>
  <si>
    <t>F00257</t>
  </si>
  <si>
    <t>F00258</t>
  </si>
  <si>
    <t>F00259</t>
  </si>
  <si>
    <t>F00260</t>
  </si>
  <si>
    <t>F00261</t>
  </si>
  <si>
    <t>F00262</t>
  </si>
  <si>
    <t>F00263</t>
  </si>
  <si>
    <t>F00264</t>
  </si>
  <si>
    <t>F00265</t>
  </si>
  <si>
    <t>F00266</t>
  </si>
  <si>
    <t>F00267</t>
  </si>
  <si>
    <t>F00268</t>
  </si>
  <si>
    <t>F00269</t>
  </si>
  <si>
    <t>F00270</t>
  </si>
  <si>
    <t>F00271</t>
  </si>
  <si>
    <t>F00272</t>
  </si>
  <si>
    <t>F00273</t>
  </si>
  <si>
    <t>F00274</t>
  </si>
  <si>
    <t>F00275</t>
  </si>
  <si>
    <t>F00276</t>
  </si>
  <si>
    <t>F00277</t>
  </si>
  <si>
    <t>F00278</t>
  </si>
  <si>
    <t>F00279</t>
  </si>
  <si>
    <t>F00280</t>
  </si>
  <si>
    <t>F00281</t>
  </si>
  <si>
    <t>F00282</t>
  </si>
  <si>
    <t>F00283</t>
  </si>
  <si>
    <t>F00284</t>
  </si>
  <si>
    <t>F00285</t>
  </si>
  <si>
    <t>F00286</t>
  </si>
  <si>
    <t>F00287</t>
  </si>
  <si>
    <t>F00288</t>
  </si>
  <si>
    <t>F00289</t>
  </si>
  <si>
    <t>F00290</t>
  </si>
  <si>
    <t>F00291</t>
  </si>
  <si>
    <t>F00292</t>
  </si>
  <si>
    <t>F00293</t>
  </si>
  <si>
    <t>F00294</t>
  </si>
  <si>
    <t>F00295</t>
  </si>
  <si>
    <t>F00296</t>
  </si>
  <si>
    <t>F00297</t>
  </si>
  <si>
    <t>F00298</t>
  </si>
  <si>
    <t>F00299</t>
  </si>
  <si>
    <t>F00300</t>
  </si>
  <si>
    <t>F00301</t>
  </si>
  <si>
    <t>F00302</t>
  </si>
  <si>
    <t>F00303</t>
  </si>
  <si>
    <t>F00304</t>
  </si>
  <si>
    <t>F00305</t>
  </si>
  <si>
    <t>F00306</t>
  </si>
  <si>
    <t>F00307</t>
  </si>
  <si>
    <t>F00308</t>
  </si>
  <si>
    <t>F00309</t>
  </si>
  <si>
    <t>F00310</t>
  </si>
  <si>
    <t>F00311</t>
  </si>
  <si>
    <t>F00312</t>
  </si>
  <si>
    <t>F00313</t>
  </si>
  <si>
    <t>F00314</t>
  </si>
  <si>
    <t>F00315</t>
  </si>
  <si>
    <t>F00316</t>
  </si>
  <si>
    <t>F00317</t>
  </si>
  <si>
    <t>F00318</t>
  </si>
  <si>
    <t>F00319</t>
  </si>
  <si>
    <t>F00320</t>
  </si>
  <si>
    <t>F00321</t>
  </si>
  <si>
    <t>F00322</t>
  </si>
  <si>
    <t>F00323</t>
  </si>
  <si>
    <t>F00324</t>
  </si>
  <si>
    <t>F00325</t>
  </si>
  <si>
    <t>F00326</t>
  </si>
  <si>
    <t>F00327</t>
  </si>
  <si>
    <t>F00328</t>
  </si>
  <si>
    <t>F00329</t>
  </si>
  <si>
    <t>F00330</t>
  </si>
  <si>
    <t>F00331</t>
  </si>
  <si>
    <t>F00332</t>
  </si>
  <si>
    <t>F00333</t>
  </si>
  <si>
    <t>F00334</t>
  </si>
  <si>
    <t>F00335</t>
  </si>
  <si>
    <t>F00336</t>
  </si>
  <si>
    <t>F00337</t>
  </si>
  <si>
    <t>F00338</t>
  </si>
  <si>
    <t>F00339</t>
  </si>
  <si>
    <t>F00340</t>
  </si>
  <si>
    <t>F00341</t>
  </si>
  <si>
    <t>F00342</t>
  </si>
  <si>
    <t>F00343</t>
  </si>
  <si>
    <t>F00344</t>
  </si>
  <si>
    <t>F00345</t>
  </si>
  <si>
    <t>F00346</t>
  </si>
  <si>
    <t>F00347</t>
  </si>
  <si>
    <t>F00348</t>
  </si>
  <si>
    <t>F00349</t>
  </si>
  <si>
    <t>F00350</t>
  </si>
  <si>
    <t>F00351</t>
  </si>
  <si>
    <t>F00352</t>
  </si>
  <si>
    <t>F00353</t>
  </si>
  <si>
    <t>F00354</t>
  </si>
  <si>
    <t>F00355</t>
  </si>
  <si>
    <t>F00356</t>
  </si>
  <si>
    <t>F00357</t>
  </si>
  <si>
    <t>F00358</t>
  </si>
  <si>
    <t>F00359</t>
  </si>
  <si>
    <t>F00360</t>
  </si>
  <si>
    <t>F00361</t>
  </si>
  <si>
    <t>F00362</t>
  </si>
  <si>
    <t>F00363</t>
  </si>
  <si>
    <t>F00364</t>
  </si>
  <si>
    <t>F00365</t>
  </si>
  <si>
    <t>F00366</t>
  </si>
  <si>
    <t>F00367</t>
  </si>
  <si>
    <t>F00368</t>
  </si>
  <si>
    <t>F00369</t>
  </si>
  <si>
    <t>F00370</t>
  </si>
  <si>
    <t>F00371</t>
  </si>
  <si>
    <t>F00372</t>
  </si>
  <si>
    <t>F00373</t>
  </si>
  <si>
    <t>F00374</t>
  </si>
  <si>
    <t>F00375</t>
  </si>
  <si>
    <t>F00376</t>
  </si>
  <si>
    <t>F00377</t>
  </si>
  <si>
    <t>F00378</t>
  </si>
  <si>
    <t>F00379</t>
  </si>
  <si>
    <t>F00380</t>
  </si>
  <si>
    <t>F00381</t>
  </si>
  <si>
    <t>F00382</t>
  </si>
  <si>
    <t>F00383</t>
  </si>
  <si>
    <t>F00384</t>
  </si>
  <si>
    <t>F00385</t>
  </si>
  <si>
    <t>F00386</t>
  </si>
  <si>
    <t>F00387</t>
  </si>
  <si>
    <t>F00388</t>
  </si>
  <si>
    <t>F00389</t>
  </si>
  <si>
    <t>F00390</t>
  </si>
  <si>
    <t>F00391</t>
  </si>
  <si>
    <t>F00392</t>
  </si>
  <si>
    <t>F00393</t>
  </si>
  <si>
    <t>F00394</t>
  </si>
  <si>
    <t>F00395</t>
  </si>
  <si>
    <t>F00396</t>
  </si>
  <si>
    <t>F00397</t>
  </si>
  <si>
    <t>F00398</t>
  </si>
  <si>
    <t>F00399</t>
  </si>
  <si>
    <t>F00400</t>
  </si>
  <si>
    <t>F00401</t>
  </si>
  <si>
    <t>F00402</t>
  </si>
  <si>
    <t>F00403</t>
  </si>
  <si>
    <t>F00404</t>
  </si>
  <si>
    <t>F00405</t>
  </si>
  <si>
    <t>F00406</t>
  </si>
  <si>
    <t>F00407</t>
  </si>
  <si>
    <t>F00408</t>
  </si>
  <si>
    <t>F00409</t>
  </si>
  <si>
    <t>F00410</t>
  </si>
  <si>
    <t>F00411</t>
  </si>
  <si>
    <t>F00412</t>
  </si>
  <si>
    <t>F00413</t>
  </si>
  <si>
    <t>F00414</t>
  </si>
  <si>
    <t>F00415</t>
  </si>
  <si>
    <t>F00416</t>
  </si>
  <si>
    <t>F00417</t>
  </si>
  <si>
    <t>F00418</t>
  </si>
  <si>
    <t>F00419</t>
  </si>
  <si>
    <t>F00420</t>
  </si>
  <si>
    <t>F00421</t>
  </si>
  <si>
    <t>F00422</t>
  </si>
  <si>
    <t>F00423</t>
  </si>
  <si>
    <t>F00424</t>
  </si>
  <si>
    <t>F00425</t>
  </si>
  <si>
    <t>F00426</t>
  </si>
  <si>
    <t>F00427</t>
  </si>
  <si>
    <t>F00428</t>
  </si>
  <si>
    <t>F00429</t>
  </si>
  <si>
    <t>F00430</t>
  </si>
  <si>
    <t>F00431</t>
  </si>
  <si>
    <t>F00432</t>
  </si>
  <si>
    <t>F00433</t>
  </si>
  <si>
    <t>F00434</t>
  </si>
  <si>
    <t>F00435</t>
  </si>
  <si>
    <t>F00436</t>
  </si>
  <si>
    <t>F00437</t>
  </si>
  <si>
    <t>F00438</t>
  </si>
  <si>
    <t>F00439</t>
  </si>
  <si>
    <t>F00440</t>
  </si>
  <si>
    <t>F00441</t>
  </si>
  <si>
    <t>F00442</t>
  </si>
  <si>
    <t>F00443</t>
  </si>
  <si>
    <t>F00444</t>
  </si>
  <si>
    <t>F00445</t>
  </si>
  <si>
    <t>F00446</t>
  </si>
  <si>
    <t>F00447</t>
  </si>
  <si>
    <t>F00448</t>
  </si>
  <si>
    <t>F00449</t>
  </si>
  <si>
    <t>F00450</t>
  </si>
  <si>
    <t>F00451</t>
  </si>
  <si>
    <t>F00452</t>
  </si>
  <si>
    <t>F00453</t>
  </si>
  <si>
    <t>F00454</t>
  </si>
  <si>
    <t>F00455</t>
  </si>
  <si>
    <t>F00456</t>
  </si>
  <si>
    <t>F00457</t>
  </si>
  <si>
    <t>F00458</t>
  </si>
  <si>
    <t>F00459</t>
  </si>
  <si>
    <t>F00460</t>
  </si>
  <si>
    <t>F00461</t>
  </si>
  <si>
    <t>F00462</t>
  </si>
  <si>
    <t>F00463</t>
  </si>
  <si>
    <t>F00464</t>
  </si>
  <si>
    <t>F00465</t>
  </si>
  <si>
    <t>F00466</t>
  </si>
  <si>
    <t>F00467</t>
  </si>
  <si>
    <t>F00468</t>
  </si>
  <si>
    <t>F00469</t>
  </si>
  <si>
    <t>F00470</t>
  </si>
  <si>
    <t>F00471</t>
  </si>
  <si>
    <t>F00472</t>
  </si>
  <si>
    <t>F00473</t>
  </si>
  <si>
    <t>F00474</t>
  </si>
  <si>
    <t>F00475</t>
  </si>
  <si>
    <t>F00476</t>
  </si>
  <si>
    <t>F00477</t>
  </si>
  <si>
    <t>F00478</t>
  </si>
  <si>
    <t>F00479</t>
  </si>
  <si>
    <t>F00480</t>
  </si>
  <si>
    <t>F00481</t>
  </si>
  <si>
    <t>F00482</t>
  </si>
  <si>
    <t>F00483</t>
  </si>
  <si>
    <t>F00484</t>
  </si>
  <si>
    <t>F00485</t>
  </si>
  <si>
    <t>F00486</t>
  </si>
  <si>
    <t>F00487</t>
  </si>
  <si>
    <t>F00488</t>
  </si>
  <si>
    <t>F00489</t>
  </si>
  <si>
    <t>F00490</t>
  </si>
  <si>
    <t>F00491</t>
  </si>
  <si>
    <t>F00492</t>
  </si>
  <si>
    <t>F00493</t>
  </si>
  <si>
    <t>F00494</t>
  </si>
  <si>
    <t>F00495</t>
  </si>
  <si>
    <t>F00496</t>
  </si>
  <si>
    <t>F00497</t>
  </si>
  <si>
    <t>F00498</t>
  </si>
  <si>
    <t>F00499</t>
  </si>
  <si>
    <t>F00500</t>
  </si>
  <si>
    <t>F00501</t>
  </si>
  <si>
    <t>F00502</t>
  </si>
  <si>
    <t>F00503</t>
  </si>
  <si>
    <t>F00504</t>
  </si>
  <si>
    <t>F00505</t>
  </si>
  <si>
    <t>F00506</t>
  </si>
  <si>
    <t>F00507</t>
  </si>
  <si>
    <t>F00508</t>
  </si>
  <si>
    <t>F00509</t>
  </si>
  <si>
    <t>F00510</t>
  </si>
  <si>
    <t>F00511</t>
  </si>
  <si>
    <t>F00512</t>
  </si>
  <si>
    <t>F00513</t>
  </si>
  <si>
    <t>F00514</t>
  </si>
  <si>
    <t>F00515</t>
  </si>
  <si>
    <t>F00516</t>
  </si>
  <si>
    <t>F00517</t>
  </si>
  <si>
    <t>F00518</t>
  </si>
  <si>
    <t>F00519</t>
  </si>
  <si>
    <t>F00520</t>
  </si>
  <si>
    <t>F00521</t>
  </si>
  <si>
    <t>F00522</t>
  </si>
  <si>
    <t>F00523</t>
  </si>
  <si>
    <t>F00524</t>
  </si>
  <si>
    <t>F00525</t>
  </si>
  <si>
    <t>F00526</t>
  </si>
  <si>
    <t>F00527</t>
  </si>
  <si>
    <t>F00528</t>
  </si>
  <si>
    <t>F00529</t>
  </si>
  <si>
    <t>F00530</t>
  </si>
  <si>
    <t>F00531</t>
  </si>
  <si>
    <t>F00532</t>
  </si>
  <si>
    <t>F00533</t>
  </si>
  <si>
    <t>F00534</t>
  </si>
  <si>
    <t>F00535</t>
  </si>
  <si>
    <t>F00536</t>
  </si>
  <si>
    <t>F00537</t>
  </si>
  <si>
    <t>F00538</t>
  </si>
  <si>
    <t>F00539</t>
  </si>
  <si>
    <t>F00540</t>
  </si>
  <si>
    <t>F00541</t>
  </si>
  <si>
    <t>F00542</t>
  </si>
  <si>
    <t>F00543</t>
  </si>
  <si>
    <t>F00544</t>
  </si>
  <si>
    <t>F00545</t>
  </si>
  <si>
    <t>F00546</t>
  </si>
  <si>
    <t>F00547</t>
  </si>
  <si>
    <t>F00548</t>
  </si>
  <si>
    <t>F00549</t>
  </si>
  <si>
    <t>F00550</t>
  </si>
  <si>
    <t>F00551</t>
  </si>
  <si>
    <t>F00552</t>
  </si>
  <si>
    <t>F00553</t>
  </si>
  <si>
    <t>F00554</t>
  </si>
  <si>
    <t>F00555</t>
  </si>
  <si>
    <t>F00556</t>
  </si>
  <si>
    <t>F00557</t>
  </si>
  <si>
    <t>F00558</t>
  </si>
  <si>
    <t>F00559</t>
  </si>
  <si>
    <t>F00560</t>
  </si>
  <si>
    <t>F00561</t>
  </si>
  <si>
    <t>F00562</t>
  </si>
  <si>
    <t>F00563</t>
  </si>
  <si>
    <t>F00564</t>
  </si>
  <si>
    <t>F00565</t>
  </si>
  <si>
    <t>F00566</t>
  </si>
  <si>
    <t>F00567</t>
  </si>
  <si>
    <t>F00568</t>
  </si>
  <si>
    <t>F00569</t>
  </si>
  <si>
    <t>F00570</t>
  </si>
  <si>
    <t>F00571</t>
  </si>
  <si>
    <t>F00572</t>
  </si>
  <si>
    <t>F00573</t>
  </si>
  <si>
    <t>F00574</t>
  </si>
  <si>
    <t>F00575</t>
  </si>
  <si>
    <t>F00576</t>
  </si>
  <si>
    <t>F00577</t>
  </si>
  <si>
    <t>F00578</t>
  </si>
  <si>
    <t>F00579</t>
  </si>
  <si>
    <t>F00580</t>
  </si>
  <si>
    <t>F00581</t>
  </si>
  <si>
    <t>F00582</t>
  </si>
  <si>
    <t>F00583</t>
  </si>
  <si>
    <t>F00584</t>
  </si>
  <si>
    <t>F00585</t>
  </si>
  <si>
    <t>F00586</t>
  </si>
  <si>
    <t>F00587</t>
  </si>
  <si>
    <t>F00588</t>
  </si>
  <si>
    <t>F00589</t>
  </si>
  <si>
    <t>F00590</t>
  </si>
  <si>
    <t>F00591</t>
  </si>
  <si>
    <t>F00592</t>
  </si>
  <si>
    <t>F00593</t>
  </si>
  <si>
    <t>F00594</t>
  </si>
  <si>
    <t>F00595</t>
  </si>
  <si>
    <t>F00596</t>
  </si>
  <si>
    <t>F00597</t>
  </si>
  <si>
    <t>F00598</t>
  </si>
  <si>
    <t>F00599</t>
  </si>
  <si>
    <t>F00600</t>
  </si>
  <si>
    <t>F00601</t>
  </si>
  <si>
    <t>F00602</t>
  </si>
  <si>
    <t>F00603</t>
  </si>
  <si>
    <t>F00604</t>
  </si>
  <si>
    <t>F00605</t>
  </si>
  <si>
    <t>F00606</t>
  </si>
  <si>
    <t>F00607</t>
  </si>
  <si>
    <t>F00608</t>
  </si>
  <si>
    <t>F00609</t>
  </si>
  <si>
    <t>F00610</t>
  </si>
  <si>
    <t>F00611</t>
  </si>
  <si>
    <t>F00612</t>
  </si>
  <si>
    <t>F00613</t>
  </si>
  <si>
    <t>F00614</t>
  </si>
  <si>
    <t>F00615</t>
  </si>
  <si>
    <t>F00616</t>
  </si>
  <si>
    <t>F00617</t>
  </si>
  <si>
    <t>F00618</t>
  </si>
  <si>
    <t>F00619</t>
  </si>
  <si>
    <t>F00620</t>
  </si>
  <si>
    <t>F00621</t>
  </si>
  <si>
    <t>F00622</t>
  </si>
  <si>
    <t>F00623</t>
  </si>
  <si>
    <t>F00624</t>
  </si>
  <si>
    <t>F00625</t>
  </si>
  <si>
    <t>F00626</t>
  </si>
  <si>
    <t>F00627</t>
  </si>
  <si>
    <t>F00628</t>
  </si>
  <si>
    <t>F00629</t>
  </si>
  <si>
    <t>F00630</t>
  </si>
  <si>
    <t>F00631</t>
  </si>
  <si>
    <t>F00632</t>
  </si>
  <si>
    <t>F00633</t>
  </si>
  <si>
    <t>F00634</t>
  </si>
  <si>
    <t>F00635</t>
  </si>
  <si>
    <t>F00636</t>
  </si>
  <si>
    <t>F00637</t>
  </si>
  <si>
    <t>F00638</t>
  </si>
  <si>
    <t>F00639</t>
  </si>
  <si>
    <t>F00640</t>
  </si>
  <si>
    <t>F00641</t>
  </si>
  <si>
    <t>F00642</t>
  </si>
  <si>
    <t>F00643</t>
  </si>
  <si>
    <t>F00644</t>
  </si>
  <si>
    <t>F00645</t>
  </si>
  <si>
    <t>F00646</t>
  </si>
  <si>
    <t>F00647</t>
  </si>
  <si>
    <t>F00648</t>
  </si>
  <si>
    <t>F00649</t>
  </si>
  <si>
    <t>F00650</t>
  </si>
  <si>
    <t>F00651</t>
  </si>
  <si>
    <t>F00652</t>
  </si>
  <si>
    <t>F00653</t>
  </si>
  <si>
    <t>F00654</t>
  </si>
  <si>
    <t>F00655</t>
  </si>
  <si>
    <t>F00656</t>
  </si>
  <si>
    <t>F00657</t>
  </si>
  <si>
    <t>F00658</t>
  </si>
  <si>
    <t>F00659</t>
  </si>
  <si>
    <t>F00660</t>
  </si>
  <si>
    <t>F00661</t>
  </si>
  <si>
    <t>F00662</t>
  </si>
  <si>
    <t>F00663</t>
  </si>
  <si>
    <t>F00664</t>
  </si>
  <si>
    <t>F00665</t>
  </si>
  <si>
    <t>F00666</t>
  </si>
  <si>
    <t>F00667</t>
  </si>
  <si>
    <t>F00668</t>
  </si>
  <si>
    <t>F00669</t>
  </si>
  <si>
    <t>F00670</t>
  </si>
  <si>
    <t>F00671</t>
  </si>
  <si>
    <t>F00672</t>
  </si>
  <si>
    <t>F00673</t>
  </si>
  <si>
    <t>F00674</t>
  </si>
  <si>
    <t>F00675</t>
  </si>
  <si>
    <t>F00676</t>
  </si>
  <si>
    <t>F00677</t>
  </si>
  <si>
    <t>F00678</t>
  </si>
  <si>
    <t>F00679</t>
  </si>
  <si>
    <t>F00680</t>
  </si>
  <si>
    <t>F00681</t>
  </si>
  <si>
    <t>F00682</t>
  </si>
  <si>
    <t>F00683</t>
  </si>
  <si>
    <t>F00684</t>
  </si>
  <si>
    <t>F00685</t>
  </si>
  <si>
    <t>F00686</t>
  </si>
  <si>
    <t>F00687</t>
  </si>
  <si>
    <t>F00688</t>
  </si>
  <si>
    <t>F00689</t>
  </si>
  <si>
    <t>F00690</t>
  </si>
  <si>
    <t>F00691</t>
  </si>
  <si>
    <t>F00692</t>
  </si>
  <si>
    <t>F00693</t>
  </si>
  <si>
    <t>F00694</t>
  </si>
  <si>
    <t>F00695</t>
  </si>
  <si>
    <t>F00696</t>
  </si>
  <si>
    <t>F00697</t>
  </si>
  <si>
    <t>F00698</t>
  </si>
  <si>
    <t>F00699</t>
  </si>
  <si>
    <t>F00700</t>
  </si>
  <si>
    <t>F00701</t>
  </si>
  <si>
    <t>F00702</t>
  </si>
  <si>
    <t>F00703</t>
  </si>
  <si>
    <t>F00704</t>
  </si>
  <si>
    <t>F00705</t>
  </si>
  <si>
    <t>F00706</t>
  </si>
  <si>
    <t>F00707</t>
  </si>
  <si>
    <t>F00708</t>
  </si>
  <si>
    <t>F00709</t>
  </si>
  <si>
    <t>F00710</t>
  </si>
  <si>
    <t>F00711</t>
  </si>
  <si>
    <t>F00712</t>
  </si>
  <si>
    <t>F00713</t>
  </si>
  <si>
    <t>F00714</t>
  </si>
  <si>
    <t>F00715</t>
  </si>
  <si>
    <t>F00716</t>
  </si>
  <si>
    <t>F00717</t>
  </si>
  <si>
    <t>F00718</t>
  </si>
  <si>
    <t>F00719</t>
  </si>
  <si>
    <t>F00720</t>
  </si>
  <si>
    <t>F00721</t>
  </si>
  <si>
    <t>F00722</t>
  </si>
  <si>
    <t>F00723</t>
  </si>
  <si>
    <t>F00724</t>
  </si>
  <si>
    <t>F00725</t>
  </si>
  <si>
    <t>F00726</t>
  </si>
  <si>
    <t>F00727</t>
  </si>
  <si>
    <t>F00728</t>
  </si>
  <si>
    <t>F00729</t>
  </si>
  <si>
    <t>F00730</t>
  </si>
  <si>
    <t>F00731</t>
  </si>
  <si>
    <t>F00732</t>
  </si>
  <si>
    <t>F00733</t>
  </si>
  <si>
    <t>F00734</t>
  </si>
  <si>
    <t>F00735</t>
  </si>
  <si>
    <t>F00736</t>
  </si>
  <si>
    <t>F00737</t>
  </si>
  <si>
    <t>F00738</t>
  </si>
  <si>
    <t>F00739</t>
  </si>
  <si>
    <t>F00740</t>
  </si>
  <si>
    <t>F00741</t>
  </si>
  <si>
    <t>F00742</t>
  </si>
  <si>
    <t>F00743</t>
  </si>
  <si>
    <t>F00744</t>
  </si>
  <si>
    <t>F00745</t>
  </si>
  <si>
    <t>F00746</t>
  </si>
  <si>
    <t>F00747</t>
  </si>
  <si>
    <t>F00748</t>
  </si>
  <si>
    <t>F00749</t>
  </si>
  <si>
    <t>F00750</t>
  </si>
  <si>
    <t>F00751</t>
  </si>
  <si>
    <t>F00752</t>
  </si>
  <si>
    <t>F00753</t>
  </si>
  <si>
    <t>F00754</t>
  </si>
  <si>
    <t>F00755</t>
  </si>
  <si>
    <t>F00756</t>
  </si>
  <si>
    <t>F00757</t>
  </si>
  <si>
    <t>F00758</t>
  </si>
  <si>
    <t>F00759</t>
  </si>
  <si>
    <t>F00760</t>
  </si>
  <si>
    <t>F00761</t>
  </si>
  <si>
    <t>F00762</t>
  </si>
  <si>
    <t>F00763</t>
  </si>
  <si>
    <t>F00764</t>
  </si>
  <si>
    <t>F00765</t>
  </si>
  <si>
    <t>F00766</t>
  </si>
  <si>
    <t>F00767</t>
  </si>
  <si>
    <t>F00768</t>
  </si>
  <si>
    <t>F00769</t>
  </si>
  <si>
    <t>F00770</t>
  </si>
  <si>
    <t>F00771</t>
  </si>
  <si>
    <t>F00772</t>
  </si>
  <si>
    <t>F00773</t>
  </si>
  <si>
    <t>F00774</t>
  </si>
  <si>
    <t>F00775</t>
  </si>
  <si>
    <t>F00776</t>
  </si>
  <si>
    <t>F00777</t>
  </si>
  <si>
    <t>F00778</t>
  </si>
  <si>
    <t>F00779</t>
  </si>
  <si>
    <t>F00780</t>
  </si>
  <si>
    <t>F00781</t>
  </si>
  <si>
    <t>F00782</t>
  </si>
  <si>
    <t>F00783</t>
  </si>
  <si>
    <t>F00784</t>
  </si>
  <si>
    <t>F00785</t>
  </si>
  <si>
    <t>F00786</t>
  </si>
  <si>
    <t>F00787</t>
  </si>
  <si>
    <t>F00788</t>
  </si>
  <si>
    <t>F00789</t>
  </si>
  <si>
    <t>F00790</t>
  </si>
  <si>
    <t>F00791</t>
  </si>
  <si>
    <t>F00792</t>
  </si>
  <si>
    <t>F00793</t>
  </si>
  <si>
    <t>F00794</t>
  </si>
  <si>
    <t>F00795</t>
  </si>
  <si>
    <t>F00796</t>
  </si>
  <si>
    <t>F00797</t>
  </si>
  <si>
    <t>F00798</t>
  </si>
  <si>
    <t>F00799</t>
  </si>
  <si>
    <t>F00800</t>
  </si>
  <si>
    <t>F00801</t>
  </si>
  <si>
    <t>F00802</t>
  </si>
  <si>
    <t>F00803</t>
  </si>
  <si>
    <t>F00804</t>
  </si>
  <si>
    <t>F00805</t>
  </si>
  <si>
    <t>F00806</t>
  </si>
  <si>
    <t>F00807</t>
  </si>
  <si>
    <t>F00808</t>
  </si>
  <si>
    <t>F00809</t>
  </si>
  <si>
    <t>F00810</t>
  </si>
  <si>
    <t>F00811</t>
  </si>
  <si>
    <t>F00812</t>
  </si>
  <si>
    <t>F00813</t>
  </si>
  <si>
    <t>F00814</t>
  </si>
  <si>
    <t>F00815</t>
  </si>
  <si>
    <t>F00816</t>
  </si>
  <si>
    <t>F00817</t>
  </si>
  <si>
    <t>F00818</t>
  </si>
  <si>
    <t>F00819</t>
  </si>
  <si>
    <t>F00820</t>
  </si>
  <si>
    <t>F00821</t>
  </si>
  <si>
    <t>F00822</t>
  </si>
  <si>
    <t>F00823</t>
  </si>
  <si>
    <t>F00824</t>
  </si>
  <si>
    <t>F00825</t>
  </si>
  <si>
    <t>F00826</t>
  </si>
  <si>
    <t>F00827</t>
  </si>
  <si>
    <t>F00828</t>
  </si>
  <si>
    <t>F00829</t>
  </si>
  <si>
    <t>F00830</t>
  </si>
  <si>
    <t>F00831</t>
  </si>
  <si>
    <t>F00832</t>
  </si>
  <si>
    <t>F00833</t>
  </si>
  <si>
    <t>F00834</t>
  </si>
  <si>
    <t>F00835</t>
  </si>
  <si>
    <t>F00836</t>
  </si>
  <si>
    <t>F00837</t>
  </si>
  <si>
    <t>F00838</t>
  </si>
  <si>
    <t>F00839</t>
  </si>
  <si>
    <t>F00840</t>
  </si>
  <si>
    <t>F00841</t>
  </si>
  <si>
    <t>F00842</t>
  </si>
  <si>
    <t>F00843</t>
  </si>
  <si>
    <t>F00844</t>
  </si>
  <si>
    <t>F00845</t>
  </si>
  <si>
    <t>F00846</t>
  </si>
  <si>
    <t>F00847</t>
  </si>
  <si>
    <t>F00848</t>
  </si>
  <si>
    <t>F00849</t>
  </si>
  <si>
    <t>F00850</t>
  </si>
  <si>
    <t>F00851</t>
  </si>
  <si>
    <t>F00852</t>
  </si>
  <si>
    <t>F00853</t>
  </si>
  <si>
    <t>F00854</t>
  </si>
  <si>
    <t>F00855</t>
  </si>
  <si>
    <t>F00856</t>
  </si>
  <si>
    <t>F00857</t>
  </si>
  <si>
    <t>F00858</t>
  </si>
  <si>
    <t>F00859</t>
  </si>
  <si>
    <t>F00860</t>
  </si>
  <si>
    <t>F00861</t>
  </si>
  <si>
    <t>F00862</t>
  </si>
  <si>
    <t>F00863</t>
  </si>
  <si>
    <t>F00864</t>
  </si>
  <si>
    <t>F00865</t>
  </si>
  <si>
    <t>F00866</t>
  </si>
  <si>
    <t>F00867</t>
  </si>
  <si>
    <t>F00868</t>
  </si>
  <si>
    <t>F00869</t>
  </si>
  <si>
    <t>F00870</t>
  </si>
  <si>
    <t>F00871</t>
  </si>
  <si>
    <t>F00872</t>
  </si>
  <si>
    <t>F00873</t>
  </si>
  <si>
    <t>F00874</t>
  </si>
  <si>
    <t>F00875</t>
  </si>
  <si>
    <t>F00876</t>
  </si>
  <si>
    <t>F00877</t>
  </si>
  <si>
    <t>F00878</t>
  </si>
  <si>
    <t>F00879</t>
  </si>
  <si>
    <t>F00880</t>
  </si>
  <si>
    <t>F00881</t>
  </si>
  <si>
    <t>F00882</t>
  </si>
  <si>
    <t>F00883</t>
  </si>
  <si>
    <t>F00884</t>
  </si>
  <si>
    <t>F00885</t>
  </si>
  <si>
    <t>F00886</t>
  </si>
  <si>
    <t>F00887</t>
  </si>
  <si>
    <t>F00888</t>
  </si>
  <si>
    <t>F00889</t>
  </si>
  <si>
    <t>F00890</t>
  </si>
  <si>
    <t>F00891</t>
  </si>
  <si>
    <t>F00892</t>
  </si>
  <si>
    <t>F00893</t>
  </si>
  <si>
    <t>F00894</t>
  </si>
  <si>
    <t>F00895</t>
  </si>
  <si>
    <t>F00896</t>
  </si>
  <si>
    <t>F00897</t>
  </si>
  <si>
    <t>F00898</t>
  </si>
  <si>
    <t>F00899</t>
  </si>
  <si>
    <t>F00900</t>
  </si>
  <si>
    <t>F00901</t>
  </si>
  <si>
    <t>F00902</t>
  </si>
  <si>
    <t>F00903</t>
  </si>
  <si>
    <t>F00904</t>
  </si>
  <si>
    <t>F00905</t>
  </si>
  <si>
    <t>F00906</t>
  </si>
  <si>
    <t>F00907</t>
  </si>
  <si>
    <t>F00908</t>
  </si>
  <si>
    <t>F00909</t>
  </si>
  <si>
    <t>F00910</t>
  </si>
  <si>
    <t>F00911</t>
  </si>
  <si>
    <t>F00912</t>
  </si>
  <si>
    <t>F00913</t>
  </si>
  <si>
    <t>F00914</t>
  </si>
  <si>
    <t>F00915</t>
  </si>
  <si>
    <t>F00916</t>
  </si>
  <si>
    <t>F00917</t>
  </si>
  <si>
    <t>F00918</t>
  </si>
  <si>
    <t>F00919</t>
  </si>
  <si>
    <t>F00920</t>
  </si>
  <si>
    <t>F00921</t>
  </si>
  <si>
    <t>F00922</t>
  </si>
  <si>
    <t>F00923</t>
  </si>
  <si>
    <t>F00924</t>
  </si>
  <si>
    <t>F00925</t>
  </si>
  <si>
    <t>F00926</t>
  </si>
  <si>
    <t>F00927</t>
  </si>
  <si>
    <t>F00928</t>
  </si>
  <si>
    <t>F00929</t>
  </si>
  <si>
    <t>F00930</t>
  </si>
  <si>
    <t>F00931</t>
  </si>
  <si>
    <t>F00932</t>
  </si>
  <si>
    <t>F00933</t>
  </si>
  <si>
    <t>F00934</t>
  </si>
  <si>
    <t>F00935</t>
  </si>
  <si>
    <t>F00936</t>
  </si>
  <si>
    <t>F00937</t>
  </si>
  <si>
    <t>F00938</t>
  </si>
  <si>
    <t>F00939</t>
  </si>
  <si>
    <t>F00940</t>
  </si>
  <si>
    <t>F00941</t>
  </si>
  <si>
    <t>F00942</t>
  </si>
  <si>
    <t>F00943</t>
  </si>
  <si>
    <t>F00944</t>
  </si>
  <si>
    <t>F00945</t>
  </si>
  <si>
    <t>F00946</t>
  </si>
  <si>
    <t>F00947</t>
  </si>
  <si>
    <t>F00948</t>
  </si>
  <si>
    <t>F00949</t>
  </si>
  <si>
    <t>F00950</t>
  </si>
  <si>
    <t>F00951</t>
  </si>
  <si>
    <t>F00952</t>
  </si>
  <si>
    <t>F00953</t>
  </si>
  <si>
    <t>F00954</t>
  </si>
  <si>
    <t>F00955</t>
  </si>
  <si>
    <t>F00956</t>
  </si>
  <si>
    <t>F00957</t>
  </si>
  <si>
    <t>F00958</t>
  </si>
  <si>
    <t>F00959</t>
  </si>
  <si>
    <t>F00960</t>
  </si>
  <si>
    <t>F00961</t>
  </si>
  <si>
    <t>F00962</t>
  </si>
  <si>
    <t>F00963</t>
  </si>
  <si>
    <t>F00964</t>
  </si>
  <si>
    <t>F00965</t>
  </si>
  <si>
    <t>F00966</t>
  </si>
  <si>
    <t>F00967</t>
  </si>
  <si>
    <t>F00968</t>
  </si>
  <si>
    <t>F00969</t>
  </si>
  <si>
    <t>F00970</t>
  </si>
  <si>
    <t>F00971</t>
  </si>
  <si>
    <t>F00972</t>
  </si>
  <si>
    <t>F00973</t>
  </si>
  <si>
    <t>F00974</t>
  </si>
  <si>
    <t>F00975</t>
  </si>
  <si>
    <t>F00976</t>
  </si>
  <si>
    <t>F00977</t>
  </si>
  <si>
    <t>F00978</t>
  </si>
  <si>
    <t>F00979</t>
  </si>
  <si>
    <t>F00980</t>
  </si>
  <si>
    <t>F00981</t>
  </si>
  <si>
    <t>F00982</t>
  </si>
  <si>
    <t>F00983</t>
  </si>
  <si>
    <t>F00984</t>
  </si>
  <si>
    <t>F00985</t>
  </si>
  <si>
    <t>F00986</t>
  </si>
  <si>
    <t>F00987</t>
  </si>
  <si>
    <t>F00988</t>
  </si>
  <si>
    <t>F00989</t>
  </si>
  <si>
    <t>F00990</t>
  </si>
  <si>
    <t>F00991</t>
  </si>
  <si>
    <t>F00992</t>
  </si>
  <si>
    <t>F00993</t>
  </si>
  <si>
    <t>F00994</t>
  </si>
  <si>
    <t>F00995</t>
  </si>
  <si>
    <t>F00996</t>
  </si>
  <si>
    <t>F00997</t>
  </si>
  <si>
    <t>F00998</t>
  </si>
  <si>
    <t>F00999</t>
  </si>
  <si>
    <t>F01000</t>
  </si>
  <si>
    <t>Sélectionner numéro client :</t>
  </si>
  <si>
    <t>Saisir date échéance</t>
  </si>
  <si>
    <t>MOIS :</t>
  </si>
  <si>
    <t>Onglet automatique, ne pas modifier</t>
  </si>
  <si>
    <t>Sélectionnez le numéro de facture :</t>
  </si>
  <si>
    <t>Date :</t>
  </si>
  <si>
    <t>Description</t>
  </si>
  <si>
    <t>Quantité</t>
  </si>
  <si>
    <t>Taux TVA</t>
  </si>
  <si>
    <t>€ HT</t>
  </si>
  <si>
    <t>TOTAL €</t>
  </si>
  <si>
    <t>HT</t>
  </si>
  <si>
    <t>TTC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</si>
  <si>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</si>
  <si>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</si>
  <si>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</si>
  <si>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</si>
  <si>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</si>
  <si>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</si>
  <si>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</si>
  <si>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</si>
  <si>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</si>
  <si>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</si>
  <si>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</si>
  <si>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</si>
  <si>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</si>
  <si>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jcb@winyard.com</t>
  </si>
  <si>
    <t>Contenu ligne 1</t>
  </si>
  <si>
    <t>Contenu ligne 2</t>
  </si>
  <si>
    <t>Contenu ligne 3</t>
  </si>
  <si>
    <t>Contenu ligne 4</t>
  </si>
  <si>
    <t>Contenu ligne 5</t>
  </si>
  <si>
    <t>Contenu ligne 6</t>
  </si>
  <si>
    <t>Contenu ligne 7</t>
  </si>
  <si>
    <t>Contenu ligne 8</t>
  </si>
  <si>
    <t>Contenu ligne 9</t>
  </si>
  <si>
    <t>Contenu ligne 10</t>
  </si>
  <si>
    <t>Contenu ligne 11</t>
  </si>
  <si>
    <t>Contenu ligne 12</t>
  </si>
  <si>
    <t>Contenu ligne 13</t>
  </si>
  <si>
    <t>Contenu ligne 14</t>
  </si>
  <si>
    <t>Contenu ligne 15</t>
  </si>
  <si>
    <t>Montant unitaire HT ligne 1</t>
  </si>
  <si>
    <t>Quantité ligne 1</t>
  </si>
  <si>
    <t>Montant unitaire HT ligne 2</t>
  </si>
  <si>
    <t>Quantité ligne 2</t>
  </si>
  <si>
    <t>Montant unitaire HT ligne 3</t>
  </si>
  <si>
    <t>Quantité ligne 3</t>
  </si>
  <si>
    <t>Montant unitaire HT ligne 4</t>
  </si>
  <si>
    <t>Quantité ligne 4</t>
  </si>
  <si>
    <t>Montant unitaire HT ligne 5</t>
  </si>
  <si>
    <t>Quantité ligne 5</t>
  </si>
  <si>
    <t>Montant unitaire HT ligne 6</t>
  </si>
  <si>
    <t>Quantité ligne 6</t>
  </si>
  <si>
    <t>Montant unitaire HT ligne 7</t>
  </si>
  <si>
    <t>Quantité ligne 7</t>
  </si>
  <si>
    <t>Montant unitaire HT ligne 8</t>
  </si>
  <si>
    <t>Quantité ligne 8</t>
  </si>
  <si>
    <t>Montant unitaire HT ligne 9</t>
  </si>
  <si>
    <t>Quantité ligne 9</t>
  </si>
  <si>
    <t>Montant unitaire HT ligne 10</t>
  </si>
  <si>
    <t>Quantité ligne 10</t>
  </si>
  <si>
    <t>Montant unitaire HT ligne 11</t>
  </si>
  <si>
    <t>Quantité ligne 11</t>
  </si>
  <si>
    <t>Montant unitaire HT ligne 12</t>
  </si>
  <si>
    <t>Quantité ligne 12</t>
  </si>
  <si>
    <t>Montant unitaire HT ligne 13</t>
  </si>
  <si>
    <t>Quantité ligne 13</t>
  </si>
  <si>
    <t>Montant unitaire HT ligne 14</t>
  </si>
  <si>
    <t>Quantité ligne 14</t>
  </si>
  <si>
    <t>Montant unitaire HT ligne 15</t>
  </si>
  <si>
    <t>Quantité ligne 15</t>
  </si>
  <si>
    <t>Consultez, imprimez ou transformez en PDF cette facture</t>
  </si>
  <si>
    <t>Montant TVA</t>
  </si>
  <si>
    <t>P.U. HT</t>
  </si>
  <si>
    <t>Aucun escompte n'est prévu pour règlement anticipé.</t>
  </si>
  <si>
    <t>MONTANT TOTAL FACTURE HT :</t>
  </si>
  <si>
    <t>MONTANT TOTAL HT après remise :</t>
  </si>
  <si>
    <t>FACTURE 1</t>
  </si>
  <si>
    <t>FACTURE 2</t>
  </si>
  <si>
    <t>FACTURE 3</t>
  </si>
  <si>
    <t>FACTURE 4</t>
  </si>
  <si>
    <t>FACTURE 5</t>
  </si>
  <si>
    <t>FACTURE 6</t>
  </si>
  <si>
    <t>FACTURE 7</t>
  </si>
  <si>
    <t>FACTURE 8</t>
  </si>
  <si>
    <t>FACTURE 9</t>
  </si>
  <si>
    <t>FACTURE 10</t>
  </si>
  <si>
    <t>FACTURE 11</t>
  </si>
  <si>
    <t>FACTURE 12</t>
  </si>
  <si>
    <t>FACTURE 13</t>
  </si>
  <si>
    <t>FACTURE 14</t>
  </si>
  <si>
    <t>FACTURE 15</t>
  </si>
  <si>
    <t>FACTURE 16</t>
  </si>
  <si>
    <t>FACTURE 17</t>
  </si>
  <si>
    <t>FACTURE 18</t>
  </si>
  <si>
    <t>FACTURE 19</t>
  </si>
  <si>
    <t>FACTURE 20</t>
  </si>
  <si>
    <t>FACTURE 21</t>
  </si>
  <si>
    <t>FACTURE 22</t>
  </si>
  <si>
    <t>FACTURE 23</t>
  </si>
  <si>
    <t>FACTURE 24</t>
  </si>
  <si>
    <t>FACTURE 25</t>
  </si>
  <si>
    <t>FACTURE 26</t>
  </si>
  <si>
    <t>FACTURE 27</t>
  </si>
  <si>
    <t>FACTURE 28</t>
  </si>
  <si>
    <t>FACTURE 29</t>
  </si>
  <si>
    <t>FACTURE 30</t>
  </si>
  <si>
    <t>FACTURE 31</t>
  </si>
  <si>
    <t>FACTURE 32</t>
  </si>
  <si>
    <t>FACTURE 33</t>
  </si>
  <si>
    <t>FACTURE 34</t>
  </si>
  <si>
    <t>FACTURE 35</t>
  </si>
  <si>
    <t>FACTURE 36</t>
  </si>
  <si>
    <t>FACTURE 37</t>
  </si>
  <si>
    <t>FACTURE 38</t>
  </si>
  <si>
    <t>FACTURE 39</t>
  </si>
  <si>
    <t>FACTURE 40</t>
  </si>
  <si>
    <t>FACTURE 41</t>
  </si>
  <si>
    <t>FACTURE 42</t>
  </si>
  <si>
    <t>FACTURE 43</t>
  </si>
  <si>
    <t>FACTURE 44</t>
  </si>
  <si>
    <t>FACTURE 45</t>
  </si>
  <si>
    <t>FACTURE 46</t>
  </si>
  <si>
    <t>FACTURE 47</t>
  </si>
  <si>
    <t>FACTURE 48</t>
  </si>
  <si>
    <t>FACTURE 49</t>
  </si>
  <si>
    <t>FACTURE 50</t>
  </si>
  <si>
    <t>FACTURE 51</t>
  </si>
  <si>
    <t>FACTURE 52</t>
  </si>
  <si>
    <t>FACTURE 53</t>
  </si>
  <si>
    <t>FACTURE 54</t>
  </si>
  <si>
    <t>FACTURE 55</t>
  </si>
  <si>
    <t>FACTURE 56</t>
  </si>
  <si>
    <t>FACTURE 57</t>
  </si>
  <si>
    <t>FACTURE 58</t>
  </si>
  <si>
    <t>FACTURE 59</t>
  </si>
  <si>
    <t>FACTURE 60</t>
  </si>
  <si>
    <t>FACTURE 61</t>
  </si>
  <si>
    <t>FACTURE 62</t>
  </si>
  <si>
    <t>FACTURE 63</t>
  </si>
  <si>
    <t>FACTURE 64</t>
  </si>
  <si>
    <t>FACTURE 65</t>
  </si>
  <si>
    <t>FACTURE 66</t>
  </si>
  <si>
    <t>FACTURE 67</t>
  </si>
  <si>
    <t>FACTURE 68</t>
  </si>
  <si>
    <t>FACTURE 69</t>
  </si>
  <si>
    <t>FACTURE 70</t>
  </si>
  <si>
    <t>FACTURE 71</t>
  </si>
  <si>
    <t>FACTURE 72</t>
  </si>
  <si>
    <t>FACTURE 73</t>
  </si>
  <si>
    <t>FACTURE 74</t>
  </si>
  <si>
    <t>FACTURE 75</t>
  </si>
  <si>
    <t>FACTURE 76</t>
  </si>
  <si>
    <t>FACTURE 77</t>
  </si>
  <si>
    <t>FACTURE 78</t>
  </si>
  <si>
    <t>FACTURE 79</t>
  </si>
  <si>
    <t>FACTURE 80</t>
  </si>
  <si>
    <t>FACTURE 81</t>
  </si>
  <si>
    <t>FACTURE 82</t>
  </si>
  <si>
    <t>FACTURE 83</t>
  </si>
  <si>
    <t>FACTURE 84</t>
  </si>
  <si>
    <t>FACTURE 85</t>
  </si>
  <si>
    <t>FACTURE 86</t>
  </si>
  <si>
    <t>FACTURE 87</t>
  </si>
  <si>
    <t>FACTURE 88</t>
  </si>
  <si>
    <t>FACTURE 89</t>
  </si>
  <si>
    <t>FACTURE 90</t>
  </si>
  <si>
    <t>FACTURE 91</t>
  </si>
  <si>
    <t>FACTURE 92</t>
  </si>
  <si>
    <t>FACTURE 93</t>
  </si>
  <si>
    <t>FACTURE 94</t>
  </si>
  <si>
    <t>FACTURE 95</t>
  </si>
  <si>
    <t>FACTURE 96</t>
  </si>
  <si>
    <t>FACTURE 97</t>
  </si>
  <si>
    <t>FACTURE 98</t>
  </si>
  <si>
    <t>FACTURE 99</t>
  </si>
  <si>
    <t>FACTURE 100</t>
  </si>
  <si>
    <t>FACTURE 101</t>
  </si>
  <si>
    <t>FACTURE 102</t>
  </si>
  <si>
    <t>FACTURE 103</t>
  </si>
  <si>
    <t>FACTURE 104</t>
  </si>
  <si>
    <t>FACTURE 105</t>
  </si>
  <si>
    <t>FACTURE 106</t>
  </si>
  <si>
    <t>FACTURE 107</t>
  </si>
  <si>
    <t>FACTURE 108</t>
  </si>
  <si>
    <t>FACTURE 109</t>
  </si>
  <si>
    <t>FACTURE 110</t>
  </si>
  <si>
    <t>FACTURE 111</t>
  </si>
  <si>
    <t>FACTURE 112</t>
  </si>
  <si>
    <t>FACTURE 113</t>
  </si>
  <si>
    <t>FACTURE 114</t>
  </si>
  <si>
    <t>FACTURE 115</t>
  </si>
  <si>
    <t>FACTURE 116</t>
  </si>
  <si>
    <t>FACTURE 117</t>
  </si>
  <si>
    <t>FACTURE 118</t>
  </si>
  <si>
    <t>FACTURE 119</t>
  </si>
  <si>
    <t>FACTURE 120</t>
  </si>
  <si>
    <t>FACTURE 121</t>
  </si>
  <si>
    <t>FACTURE 122</t>
  </si>
  <si>
    <t>FACTURE 123</t>
  </si>
  <si>
    <t>FACTURE 124</t>
  </si>
  <si>
    <t>FACTURE 125</t>
  </si>
  <si>
    <t>FACTURE 126</t>
  </si>
  <si>
    <t>FACTURE 127</t>
  </si>
  <si>
    <t>FACTURE 128</t>
  </si>
  <si>
    <t>FACTURE 129</t>
  </si>
  <si>
    <t>FACTURE 130</t>
  </si>
  <si>
    <t>FACTURE 131</t>
  </si>
  <si>
    <t>FACTURE 132</t>
  </si>
  <si>
    <t>FACTURE 133</t>
  </si>
  <si>
    <t>FACTURE 134</t>
  </si>
  <si>
    <t>FACTURE 135</t>
  </si>
  <si>
    <t>FACTURE 136</t>
  </si>
  <si>
    <t>FACTURE 137</t>
  </si>
  <si>
    <t>FACTURE 138</t>
  </si>
  <si>
    <t>FACTURE 139</t>
  </si>
  <si>
    <t>FACTURE 140</t>
  </si>
  <si>
    <t>FACTURE 141</t>
  </si>
  <si>
    <t>FACTURE 142</t>
  </si>
  <si>
    <t>FACTURE 143</t>
  </si>
  <si>
    <t>FACTURE 144</t>
  </si>
  <si>
    <t>FACTURE 145</t>
  </si>
  <si>
    <t>FACTURE 146</t>
  </si>
  <si>
    <t>FACTURE 147</t>
  </si>
  <si>
    <t>FACTURE 148</t>
  </si>
  <si>
    <t>FACTURE 149</t>
  </si>
  <si>
    <t>FACTURE 150</t>
  </si>
  <si>
    <t>FACTURE 151</t>
  </si>
  <si>
    <t>FACTURE 152</t>
  </si>
  <si>
    <t>FACTURE 153</t>
  </si>
  <si>
    <t>FACTURE 154</t>
  </si>
  <si>
    <t>FACTURE 155</t>
  </si>
  <si>
    <t>FACTURE 156</t>
  </si>
  <si>
    <t>FACTURE 157</t>
  </si>
  <si>
    <t>FACTURE 158</t>
  </si>
  <si>
    <t>FACTURE 159</t>
  </si>
  <si>
    <t>FACTURE 160</t>
  </si>
  <si>
    <t>FACTURE 161</t>
  </si>
  <si>
    <t>FACTURE 162</t>
  </si>
  <si>
    <t>FACTURE 163</t>
  </si>
  <si>
    <t>FACTURE 164</t>
  </si>
  <si>
    <t>FACTURE 165</t>
  </si>
  <si>
    <t>FACTURE 166</t>
  </si>
  <si>
    <t>FACTURE 167</t>
  </si>
  <si>
    <t>FACTURE 168</t>
  </si>
  <si>
    <t>FACTURE 169</t>
  </si>
  <si>
    <t>FACTURE 170</t>
  </si>
  <si>
    <t>FACTURE 171</t>
  </si>
  <si>
    <t>FACTURE 172</t>
  </si>
  <si>
    <t>FACTURE 173</t>
  </si>
  <si>
    <t>FACTURE 174</t>
  </si>
  <si>
    <t>FACTURE 175</t>
  </si>
  <si>
    <t>FACTURE 176</t>
  </si>
  <si>
    <t>FACTURE 177</t>
  </si>
  <si>
    <t>FACTURE 178</t>
  </si>
  <si>
    <t>FACTURE 179</t>
  </si>
  <si>
    <t>FACTURE 180</t>
  </si>
  <si>
    <t>FACTURE 181</t>
  </si>
  <si>
    <t>FACTURE 182</t>
  </si>
  <si>
    <t>FACTURE 183</t>
  </si>
  <si>
    <t>FACTURE 184</t>
  </si>
  <si>
    <t>FACTURE 185</t>
  </si>
  <si>
    <t>FACTURE 186</t>
  </si>
  <si>
    <t>FACTURE 187</t>
  </si>
  <si>
    <t>FACTURE 188</t>
  </si>
  <si>
    <t>FACTURE 189</t>
  </si>
  <si>
    <t>FACTURE 190</t>
  </si>
  <si>
    <t>FACTURE 191</t>
  </si>
  <si>
    <t>FACTURE 192</t>
  </si>
  <si>
    <t>FACTURE 193</t>
  </si>
  <si>
    <t>FACTURE 194</t>
  </si>
  <si>
    <t>FACTURE 195</t>
  </si>
  <si>
    <t>FACTURE 196</t>
  </si>
  <si>
    <t>FACTURE 197</t>
  </si>
  <si>
    <t>FACTURE 198</t>
  </si>
  <si>
    <t>FACTURE 199</t>
  </si>
  <si>
    <t>FACTURE 200</t>
  </si>
  <si>
    <t>FACTURE 201</t>
  </si>
  <si>
    <t>FACTURE 202</t>
  </si>
  <si>
    <t>FACTURE 203</t>
  </si>
  <si>
    <t>FACTURE 204</t>
  </si>
  <si>
    <t>FACTURE 205</t>
  </si>
  <si>
    <t>FACTURE 206</t>
  </si>
  <si>
    <t>FACTURE 207</t>
  </si>
  <si>
    <t>FACTURE 208</t>
  </si>
  <si>
    <t>FACTURE 209</t>
  </si>
  <si>
    <t>FACTURE 210</t>
  </si>
  <si>
    <t>FACTURE 211</t>
  </si>
  <si>
    <t>FACTURE 212</t>
  </si>
  <si>
    <t>FACTURE 213</t>
  </si>
  <si>
    <t>FACTURE 214</t>
  </si>
  <si>
    <t>FACTURE 215</t>
  </si>
  <si>
    <t>FACTURE 216</t>
  </si>
  <si>
    <t>FACTURE 217</t>
  </si>
  <si>
    <t>FACTURE 218</t>
  </si>
  <si>
    <t>FACTURE 219</t>
  </si>
  <si>
    <t>FACTURE 220</t>
  </si>
  <si>
    <t>FACTURE 221</t>
  </si>
  <si>
    <t>FACTURE 222</t>
  </si>
  <si>
    <t>FACTURE 223</t>
  </si>
  <si>
    <t>FACTURE 224</t>
  </si>
  <si>
    <t>FACTURE 225</t>
  </si>
  <si>
    <t>FACTURE 226</t>
  </si>
  <si>
    <t>FACTURE 227</t>
  </si>
  <si>
    <t>FACTURE 228</t>
  </si>
  <si>
    <t>FACTURE 229</t>
  </si>
  <si>
    <t>FACTURE 230</t>
  </si>
  <si>
    <t>FACTURE 231</t>
  </si>
  <si>
    <t>FACTURE 232</t>
  </si>
  <si>
    <t>FACTURE 233</t>
  </si>
  <si>
    <t>FACTURE 234</t>
  </si>
  <si>
    <t>FACTURE 235</t>
  </si>
  <si>
    <t>FACTURE 236</t>
  </si>
  <si>
    <t>FACTURE 237</t>
  </si>
  <si>
    <t>FACTURE 238</t>
  </si>
  <si>
    <t>FACTURE 239</t>
  </si>
  <si>
    <t>FACTURE 240</t>
  </si>
  <si>
    <t>FACTURE 241</t>
  </si>
  <si>
    <t>FACTURE 242</t>
  </si>
  <si>
    <t>FACTURE 243</t>
  </si>
  <si>
    <t>FACTURE 244</t>
  </si>
  <si>
    <t>FACTURE 245</t>
  </si>
  <si>
    <t>FACTURE 246</t>
  </si>
  <si>
    <t>FACTURE 247</t>
  </si>
  <si>
    <t>FACTURE 248</t>
  </si>
  <si>
    <t>FACTURE 249</t>
  </si>
  <si>
    <t>FACTURE 250</t>
  </si>
  <si>
    <t>FACTURE 251</t>
  </si>
  <si>
    <t>FACTURE 252</t>
  </si>
  <si>
    <t>FACTURE 253</t>
  </si>
  <si>
    <t>FACTURE 254</t>
  </si>
  <si>
    <t>FACTURE 255</t>
  </si>
  <si>
    <t>FACTURE 256</t>
  </si>
  <si>
    <t>FACTURE 257</t>
  </si>
  <si>
    <t>FACTURE 258</t>
  </si>
  <si>
    <t>FACTURE 259</t>
  </si>
  <si>
    <t>FACTURE 260</t>
  </si>
  <si>
    <t>FACTURE 261</t>
  </si>
  <si>
    <t>FACTURE 262</t>
  </si>
  <si>
    <t>FACTURE 263</t>
  </si>
  <si>
    <t>FACTURE 264</t>
  </si>
  <si>
    <t>FACTURE 265</t>
  </si>
  <si>
    <t>FACTURE 266</t>
  </si>
  <si>
    <t>FACTURE 267</t>
  </si>
  <si>
    <t>FACTURE 268</t>
  </si>
  <si>
    <t>FACTURE 269</t>
  </si>
  <si>
    <t>FACTURE 270</t>
  </si>
  <si>
    <t>FACTURE 271</t>
  </si>
  <si>
    <t>FACTURE 272</t>
  </si>
  <si>
    <t>FACTURE 273</t>
  </si>
  <si>
    <t>FACTURE 274</t>
  </si>
  <si>
    <t>FACTURE 275</t>
  </si>
  <si>
    <t>FACTURE 276</t>
  </si>
  <si>
    <t>FACTURE 277</t>
  </si>
  <si>
    <t>FACTURE 278</t>
  </si>
  <si>
    <t>FACTURE 279</t>
  </si>
  <si>
    <t>FACTURE 280</t>
  </si>
  <si>
    <t>FACTURE 281</t>
  </si>
  <si>
    <t>FACTURE 282</t>
  </si>
  <si>
    <t>FACTURE 283</t>
  </si>
  <si>
    <t>FACTURE 284</t>
  </si>
  <si>
    <t>FACTURE 285</t>
  </si>
  <si>
    <t>FACTURE 286</t>
  </si>
  <si>
    <t>FACTURE 287</t>
  </si>
  <si>
    <t>FACTURE 288</t>
  </si>
  <si>
    <t>FACTURE 289</t>
  </si>
  <si>
    <t>FACTURE 290</t>
  </si>
  <si>
    <t>FACTURE 291</t>
  </si>
  <si>
    <t>FACTURE 292</t>
  </si>
  <si>
    <t>FACTURE 293</t>
  </si>
  <si>
    <t>FACTURE 294</t>
  </si>
  <si>
    <t>FACTURE 295</t>
  </si>
  <si>
    <t>FACTURE 296</t>
  </si>
  <si>
    <t>FACTURE 297</t>
  </si>
  <si>
    <t>FACTURE 298</t>
  </si>
  <si>
    <t>FACTURE 299</t>
  </si>
  <si>
    <t>FACTURE 300</t>
  </si>
  <si>
    <t>FACTURE 301</t>
  </si>
  <si>
    <t>FACTURE 302</t>
  </si>
  <si>
    <t>FACTURE 303</t>
  </si>
  <si>
    <t>FACTURE 304</t>
  </si>
  <si>
    <t>FACTURE 305</t>
  </si>
  <si>
    <t>FACTURE 306</t>
  </si>
  <si>
    <t>FACTURE 307</t>
  </si>
  <si>
    <t>FACTURE 308</t>
  </si>
  <si>
    <t>FACTURE 309</t>
  </si>
  <si>
    <t>FACTURE 310</t>
  </si>
  <si>
    <t>FACTURE 311</t>
  </si>
  <si>
    <t>FACTURE 312</t>
  </si>
  <si>
    <t>FACTURE 313</t>
  </si>
  <si>
    <t>FACTURE 314</t>
  </si>
  <si>
    <t>FACTURE 315</t>
  </si>
  <si>
    <t>FACTURE 316</t>
  </si>
  <si>
    <t>FACTURE 317</t>
  </si>
  <si>
    <t>FACTURE 318</t>
  </si>
  <si>
    <t>FACTURE 319</t>
  </si>
  <si>
    <t>FACTURE 320</t>
  </si>
  <si>
    <t>FACTURE 321</t>
  </si>
  <si>
    <t>FACTURE 322</t>
  </si>
  <si>
    <t>FACTURE 323</t>
  </si>
  <si>
    <t>FACTURE 324</t>
  </si>
  <si>
    <t>FACTURE 325</t>
  </si>
  <si>
    <t>FACTURE 326</t>
  </si>
  <si>
    <t>FACTURE 327</t>
  </si>
  <si>
    <t>FACTURE 328</t>
  </si>
  <si>
    <t>FACTURE 329</t>
  </si>
  <si>
    <t>FACTURE 330</t>
  </si>
  <si>
    <t>FACTURE 331</t>
  </si>
  <si>
    <t>FACTURE 332</t>
  </si>
  <si>
    <t>FACTURE 333</t>
  </si>
  <si>
    <t>FACTURE 334</t>
  </si>
  <si>
    <t>FACTURE 335</t>
  </si>
  <si>
    <t>FACTURE 336</t>
  </si>
  <si>
    <t>FACTURE 337</t>
  </si>
  <si>
    <t>FACTURE 338</t>
  </si>
  <si>
    <t>FACTURE 339</t>
  </si>
  <si>
    <t>FACTURE 340</t>
  </si>
  <si>
    <t>FACTURE 341</t>
  </si>
  <si>
    <t>FACTURE 342</t>
  </si>
  <si>
    <t>FACTURE 343</t>
  </si>
  <si>
    <t>FACTURE 344</t>
  </si>
  <si>
    <t>FACTURE 345</t>
  </si>
  <si>
    <t>FACTURE 346</t>
  </si>
  <si>
    <t>FACTURE 347</t>
  </si>
  <si>
    <t>FACTURE 348</t>
  </si>
  <si>
    <t>FACTURE 349</t>
  </si>
  <si>
    <t>FACTURE 350</t>
  </si>
  <si>
    <t>FACTURE 351</t>
  </si>
  <si>
    <t>FACTURE 352</t>
  </si>
  <si>
    <t>FACTURE 353</t>
  </si>
  <si>
    <t>FACTURE 354</t>
  </si>
  <si>
    <t>FACTURE 355</t>
  </si>
  <si>
    <t>FACTURE 356</t>
  </si>
  <si>
    <t>FACTURE 357</t>
  </si>
  <si>
    <t>FACTURE 358</t>
  </si>
  <si>
    <t>FACTURE 359</t>
  </si>
  <si>
    <t>FACTURE 360</t>
  </si>
  <si>
    <t>FACTURE 361</t>
  </si>
  <si>
    <t>FACTURE 362</t>
  </si>
  <si>
    <t>FACTURE 363</t>
  </si>
  <si>
    <t>FACTURE 364</t>
  </si>
  <si>
    <t>FACTURE 365</t>
  </si>
  <si>
    <t>FACTURE 366</t>
  </si>
  <si>
    <t>FACTURE 367</t>
  </si>
  <si>
    <t>FACTURE 368</t>
  </si>
  <si>
    <t>FACTURE 369</t>
  </si>
  <si>
    <t>FACTURE 370</t>
  </si>
  <si>
    <t>FACTURE 371</t>
  </si>
  <si>
    <t>FACTURE 372</t>
  </si>
  <si>
    <t>FACTURE 373</t>
  </si>
  <si>
    <t>FACTURE 374</t>
  </si>
  <si>
    <t>FACTURE 375</t>
  </si>
  <si>
    <t>FACTURE 376</t>
  </si>
  <si>
    <t>FACTURE 377</t>
  </si>
  <si>
    <t>FACTURE 378</t>
  </si>
  <si>
    <t>FACTURE 379</t>
  </si>
  <si>
    <t>FACTURE 380</t>
  </si>
  <si>
    <t>FACTURE 381</t>
  </si>
  <si>
    <t>FACTURE 382</t>
  </si>
  <si>
    <t>FACTURE 383</t>
  </si>
  <si>
    <t>FACTURE 384</t>
  </si>
  <si>
    <t>FACTURE 385</t>
  </si>
  <si>
    <t>FACTURE 386</t>
  </si>
  <si>
    <t>FACTURE 387</t>
  </si>
  <si>
    <t>FACTURE 388</t>
  </si>
  <si>
    <t>FACTURE 389</t>
  </si>
  <si>
    <t>FACTURE 390</t>
  </si>
  <si>
    <t>FACTURE 391</t>
  </si>
  <si>
    <t>FACTURE 392</t>
  </si>
  <si>
    <t>FACTURE 393</t>
  </si>
  <si>
    <t>FACTURE 394</t>
  </si>
  <si>
    <t>FACTURE 395</t>
  </si>
  <si>
    <t>FACTURE 396</t>
  </si>
  <si>
    <t>FACTURE 397</t>
  </si>
  <si>
    <t>FACTURE 398</t>
  </si>
  <si>
    <t>FACTURE 399</t>
  </si>
  <si>
    <t>FACTURE 400</t>
  </si>
  <si>
    <t>FACTURE 401</t>
  </si>
  <si>
    <t>FACTURE 402</t>
  </si>
  <si>
    <t>FACTURE 403</t>
  </si>
  <si>
    <t>FACTURE 404</t>
  </si>
  <si>
    <t>FACTURE 405</t>
  </si>
  <si>
    <t>FACTURE 406</t>
  </si>
  <si>
    <t>FACTURE 407</t>
  </si>
  <si>
    <t>FACTURE 408</t>
  </si>
  <si>
    <t>FACTURE 409</t>
  </si>
  <si>
    <t>FACTURE 410</t>
  </si>
  <si>
    <t>FACTURE 411</t>
  </si>
  <si>
    <t>FACTURE 412</t>
  </si>
  <si>
    <t>FACTURE 413</t>
  </si>
  <si>
    <t>FACTURE 414</t>
  </si>
  <si>
    <t>FACTURE 415</t>
  </si>
  <si>
    <t>FACTURE 416</t>
  </si>
  <si>
    <t>FACTURE 417</t>
  </si>
  <si>
    <t>FACTURE 418</t>
  </si>
  <si>
    <t>FACTURE 419</t>
  </si>
  <si>
    <t>FACTURE 420</t>
  </si>
  <si>
    <t>FACTURE 421</t>
  </si>
  <si>
    <t>FACTURE 422</t>
  </si>
  <si>
    <t>FACTURE 423</t>
  </si>
  <si>
    <t>FACTURE 424</t>
  </si>
  <si>
    <t>FACTURE 425</t>
  </si>
  <si>
    <t>FACTURE 426</t>
  </si>
  <si>
    <t>FACTURE 427</t>
  </si>
  <si>
    <t>FACTURE 428</t>
  </si>
  <si>
    <t>FACTURE 429</t>
  </si>
  <si>
    <t>FACTURE 430</t>
  </si>
  <si>
    <t>FACTURE 431</t>
  </si>
  <si>
    <t>FACTURE 432</t>
  </si>
  <si>
    <t>FACTURE 433</t>
  </si>
  <si>
    <t>FACTURE 434</t>
  </si>
  <si>
    <t>FACTURE 435</t>
  </si>
  <si>
    <t>FACTURE 436</t>
  </si>
  <si>
    <t>FACTURE 437</t>
  </si>
  <si>
    <t>FACTURE 438</t>
  </si>
  <si>
    <t>FACTURE 439</t>
  </si>
  <si>
    <t>FACTURE 440</t>
  </si>
  <si>
    <t>FACTURE 441</t>
  </si>
  <si>
    <t>FACTURE 442</t>
  </si>
  <si>
    <t>FACTURE 443</t>
  </si>
  <si>
    <t>FACTURE 444</t>
  </si>
  <si>
    <t>FACTURE 445</t>
  </si>
  <si>
    <t>FACTURE 446</t>
  </si>
  <si>
    <t>FACTURE 447</t>
  </si>
  <si>
    <t>FACTURE 448</t>
  </si>
  <si>
    <t>FACTURE 449</t>
  </si>
  <si>
    <t>FACTURE 450</t>
  </si>
  <si>
    <t>FACTURE 451</t>
  </si>
  <si>
    <t>FACTURE 452</t>
  </si>
  <si>
    <t>FACTURE 453</t>
  </si>
  <si>
    <t>FACTURE 454</t>
  </si>
  <si>
    <t>FACTURE 455</t>
  </si>
  <si>
    <t>FACTURE 456</t>
  </si>
  <si>
    <t>FACTURE 457</t>
  </si>
  <si>
    <t>FACTURE 458</t>
  </si>
  <si>
    <t>FACTURE 459</t>
  </si>
  <si>
    <t>FACTURE 460</t>
  </si>
  <si>
    <t>FACTURE 461</t>
  </si>
  <si>
    <t>FACTURE 462</t>
  </si>
  <si>
    <t>FACTURE 463</t>
  </si>
  <si>
    <t>FACTURE 464</t>
  </si>
  <si>
    <t>FACTURE 465</t>
  </si>
  <si>
    <t>FACTURE 466</t>
  </si>
  <si>
    <t>FACTURE 467</t>
  </si>
  <si>
    <t>FACTURE 468</t>
  </si>
  <si>
    <t>FACTURE 469</t>
  </si>
  <si>
    <t>FACTURE 470</t>
  </si>
  <si>
    <t>FACTURE 471</t>
  </si>
  <si>
    <t>FACTURE 472</t>
  </si>
  <si>
    <t>FACTURE 473</t>
  </si>
  <si>
    <t>FACTURE 474</t>
  </si>
  <si>
    <t>FACTURE 475</t>
  </si>
  <si>
    <t>FACTURE 476</t>
  </si>
  <si>
    <t>FACTURE 477</t>
  </si>
  <si>
    <t>FACTURE 478</t>
  </si>
  <si>
    <t>FACTURE 479</t>
  </si>
  <si>
    <t>FACTURE 480</t>
  </si>
  <si>
    <t>FACTURE 481</t>
  </si>
  <si>
    <t>FACTURE 482</t>
  </si>
  <si>
    <t>FACTURE 483</t>
  </si>
  <si>
    <t>FACTURE 484</t>
  </si>
  <si>
    <t>FACTURE 485</t>
  </si>
  <si>
    <t>FACTURE 486</t>
  </si>
  <si>
    <t>FACTURE 487</t>
  </si>
  <si>
    <t>FACTURE 488</t>
  </si>
  <si>
    <t>FACTURE 489</t>
  </si>
  <si>
    <t>FACTURE 490</t>
  </si>
  <si>
    <t>FACTURE 491</t>
  </si>
  <si>
    <t>FACTURE 492</t>
  </si>
  <si>
    <t>FACTURE 493</t>
  </si>
  <si>
    <t>FACTURE 494</t>
  </si>
  <si>
    <t>FACTURE 495</t>
  </si>
  <si>
    <t>FACTURE 496</t>
  </si>
  <si>
    <t>FACTURE 497</t>
  </si>
  <si>
    <t>FACTURE 498</t>
  </si>
  <si>
    <t>FACTURE 499</t>
  </si>
  <si>
    <t>FACTURE 500</t>
  </si>
  <si>
    <t>FACTURE 501</t>
  </si>
  <si>
    <t>FACTURE 502</t>
  </si>
  <si>
    <t>FACTURE 503</t>
  </si>
  <si>
    <t>FACTURE 504</t>
  </si>
  <si>
    <t>FACTURE 505</t>
  </si>
  <si>
    <t>FACTURE 506</t>
  </si>
  <si>
    <t>FACTURE 507</t>
  </si>
  <si>
    <t>FACTURE 508</t>
  </si>
  <si>
    <t>FACTURE 509</t>
  </si>
  <si>
    <t>FACTURE 510</t>
  </si>
  <si>
    <t>FACTURE 511</t>
  </si>
  <si>
    <t>FACTURE 512</t>
  </si>
  <si>
    <t>FACTURE 513</t>
  </si>
  <si>
    <t>FACTURE 514</t>
  </si>
  <si>
    <t>FACTURE 515</t>
  </si>
  <si>
    <t>FACTURE 516</t>
  </si>
  <si>
    <t>FACTURE 517</t>
  </si>
  <si>
    <t>FACTURE 518</t>
  </si>
  <si>
    <t>FACTURE 519</t>
  </si>
  <si>
    <t>FACTURE 520</t>
  </si>
  <si>
    <t>FACTURE 521</t>
  </si>
  <si>
    <t>FACTURE 522</t>
  </si>
  <si>
    <t>FACTURE 523</t>
  </si>
  <si>
    <t>FACTURE 524</t>
  </si>
  <si>
    <t>FACTURE 525</t>
  </si>
  <si>
    <t>FACTURE 526</t>
  </si>
  <si>
    <t>FACTURE 527</t>
  </si>
  <si>
    <t>FACTURE 528</t>
  </si>
  <si>
    <t>FACTURE 529</t>
  </si>
  <si>
    <t>FACTURE 530</t>
  </si>
  <si>
    <t>FACTURE 531</t>
  </si>
  <si>
    <t>FACTURE 532</t>
  </si>
  <si>
    <t>FACTURE 533</t>
  </si>
  <si>
    <t>FACTURE 534</t>
  </si>
  <si>
    <t>FACTURE 535</t>
  </si>
  <si>
    <t>FACTURE 536</t>
  </si>
  <si>
    <t>FACTURE 537</t>
  </si>
  <si>
    <t>FACTURE 538</t>
  </si>
  <si>
    <t>FACTURE 539</t>
  </si>
  <si>
    <t>FACTURE 540</t>
  </si>
  <si>
    <t>FACTURE 541</t>
  </si>
  <si>
    <t>FACTURE 542</t>
  </si>
  <si>
    <t>FACTURE 543</t>
  </si>
  <si>
    <t>FACTURE 544</t>
  </si>
  <si>
    <t>FACTURE 545</t>
  </si>
  <si>
    <t>FACTURE 546</t>
  </si>
  <si>
    <t>FACTURE 547</t>
  </si>
  <si>
    <t>FACTURE 548</t>
  </si>
  <si>
    <t>FACTURE 549</t>
  </si>
  <si>
    <t>FACTURE 550</t>
  </si>
  <si>
    <t>FACTURE 551</t>
  </si>
  <si>
    <t>FACTURE 552</t>
  </si>
  <si>
    <t>FACTURE 553</t>
  </si>
  <si>
    <t>FACTURE 554</t>
  </si>
  <si>
    <t>FACTURE 555</t>
  </si>
  <si>
    <t>FACTURE 556</t>
  </si>
  <si>
    <t>FACTURE 557</t>
  </si>
  <si>
    <t>FACTURE 558</t>
  </si>
  <si>
    <t>FACTURE 559</t>
  </si>
  <si>
    <t>FACTURE 560</t>
  </si>
  <si>
    <t>FACTURE 561</t>
  </si>
  <si>
    <t>FACTURE 562</t>
  </si>
  <si>
    <t>FACTURE 563</t>
  </si>
  <si>
    <t>FACTURE 564</t>
  </si>
  <si>
    <t>FACTURE 565</t>
  </si>
  <si>
    <t>FACTURE 566</t>
  </si>
  <si>
    <t>FACTURE 567</t>
  </si>
  <si>
    <t>FACTURE 568</t>
  </si>
  <si>
    <t>FACTURE 569</t>
  </si>
  <si>
    <t>FACTURE 570</t>
  </si>
  <si>
    <t>FACTURE 571</t>
  </si>
  <si>
    <t>FACTURE 572</t>
  </si>
  <si>
    <t>FACTURE 573</t>
  </si>
  <si>
    <t>FACTURE 574</t>
  </si>
  <si>
    <t>FACTURE 575</t>
  </si>
  <si>
    <t>FACTURE 576</t>
  </si>
  <si>
    <t>FACTURE 577</t>
  </si>
  <si>
    <t>FACTURE 578</t>
  </si>
  <si>
    <t>FACTURE 579</t>
  </si>
  <si>
    <t>FACTURE 580</t>
  </si>
  <si>
    <t>FACTURE 581</t>
  </si>
  <si>
    <t>FACTURE 582</t>
  </si>
  <si>
    <t>FACTURE 583</t>
  </si>
  <si>
    <t>FACTURE 584</t>
  </si>
  <si>
    <t>FACTURE 585</t>
  </si>
  <si>
    <t>FACTURE 586</t>
  </si>
  <si>
    <t>FACTURE 587</t>
  </si>
  <si>
    <t>FACTURE 588</t>
  </si>
  <si>
    <t>FACTURE 589</t>
  </si>
  <si>
    <t>FACTURE 590</t>
  </si>
  <si>
    <t>FACTURE 591</t>
  </si>
  <si>
    <t>FACTURE 592</t>
  </si>
  <si>
    <t>FACTURE 593</t>
  </si>
  <si>
    <t>FACTURE 594</t>
  </si>
  <si>
    <t>FACTURE 595</t>
  </si>
  <si>
    <t>FACTURE 596</t>
  </si>
  <si>
    <t>FACTURE 597</t>
  </si>
  <si>
    <t>FACTURE 598</t>
  </si>
  <si>
    <t>FACTURE 599</t>
  </si>
  <si>
    <t>FACTURE 600</t>
  </si>
  <si>
    <t>FACTURE 601</t>
  </si>
  <si>
    <t>FACTURE 602</t>
  </si>
  <si>
    <t>FACTURE 603</t>
  </si>
  <si>
    <t>FACTURE 604</t>
  </si>
  <si>
    <t>FACTURE 605</t>
  </si>
  <si>
    <t>FACTURE 606</t>
  </si>
  <si>
    <t>FACTURE 607</t>
  </si>
  <si>
    <t>FACTURE 608</t>
  </si>
  <si>
    <t>FACTURE 609</t>
  </si>
  <si>
    <t>FACTURE 610</t>
  </si>
  <si>
    <t>FACTURE 611</t>
  </si>
  <si>
    <t>FACTURE 612</t>
  </si>
  <si>
    <t>FACTURE 613</t>
  </si>
  <si>
    <t>FACTURE 614</t>
  </si>
  <si>
    <t>FACTURE 615</t>
  </si>
  <si>
    <t>FACTURE 616</t>
  </si>
  <si>
    <t>FACTURE 617</t>
  </si>
  <si>
    <t>FACTURE 618</t>
  </si>
  <si>
    <t>FACTURE 619</t>
  </si>
  <si>
    <t>FACTURE 620</t>
  </si>
  <si>
    <t>FACTURE 621</t>
  </si>
  <si>
    <t>FACTURE 622</t>
  </si>
  <si>
    <t>FACTURE 623</t>
  </si>
  <si>
    <t>FACTURE 624</t>
  </si>
  <si>
    <t>FACTURE 625</t>
  </si>
  <si>
    <t>FACTURE 626</t>
  </si>
  <si>
    <t>FACTURE 627</t>
  </si>
  <si>
    <t>FACTURE 628</t>
  </si>
  <si>
    <t>FACTURE 629</t>
  </si>
  <si>
    <t>FACTURE 630</t>
  </si>
  <si>
    <t>FACTURE 631</t>
  </si>
  <si>
    <t>FACTURE 632</t>
  </si>
  <si>
    <t>FACTURE 633</t>
  </si>
  <si>
    <t>FACTURE 634</t>
  </si>
  <si>
    <t>FACTURE 635</t>
  </si>
  <si>
    <t>FACTURE 636</t>
  </si>
  <si>
    <t>FACTURE 637</t>
  </si>
  <si>
    <t>FACTURE 638</t>
  </si>
  <si>
    <t>FACTURE 639</t>
  </si>
  <si>
    <t>FACTURE 640</t>
  </si>
  <si>
    <t>FACTURE 641</t>
  </si>
  <si>
    <t>FACTURE 642</t>
  </si>
  <si>
    <t>FACTURE 643</t>
  </si>
  <si>
    <t>FACTURE 644</t>
  </si>
  <si>
    <t>FACTURE 645</t>
  </si>
  <si>
    <t>FACTURE 646</t>
  </si>
  <si>
    <t>FACTURE 647</t>
  </si>
  <si>
    <t>FACTURE 648</t>
  </si>
  <si>
    <t>FACTURE 649</t>
  </si>
  <si>
    <t>FACTURE 650</t>
  </si>
  <si>
    <t>FACTURE 651</t>
  </si>
  <si>
    <t>FACTURE 652</t>
  </si>
  <si>
    <t>FACTURE 653</t>
  </si>
  <si>
    <t>FACTURE 654</t>
  </si>
  <si>
    <t>FACTURE 655</t>
  </si>
  <si>
    <t>FACTURE 656</t>
  </si>
  <si>
    <t>FACTURE 657</t>
  </si>
  <si>
    <t>FACTURE 658</t>
  </si>
  <si>
    <t>FACTURE 659</t>
  </si>
  <si>
    <t>FACTURE 660</t>
  </si>
  <si>
    <t>FACTURE 661</t>
  </si>
  <si>
    <t>FACTURE 662</t>
  </si>
  <si>
    <t>FACTURE 663</t>
  </si>
  <si>
    <t>FACTURE 664</t>
  </si>
  <si>
    <t>FACTURE 665</t>
  </si>
  <si>
    <t>FACTURE 666</t>
  </si>
  <si>
    <t>FACTURE 667</t>
  </si>
  <si>
    <t>FACTURE 668</t>
  </si>
  <si>
    <t>FACTURE 669</t>
  </si>
  <si>
    <t>FACTURE 670</t>
  </si>
  <si>
    <t>FACTURE 671</t>
  </si>
  <si>
    <t>FACTURE 672</t>
  </si>
  <si>
    <t>FACTURE 673</t>
  </si>
  <si>
    <t>FACTURE 674</t>
  </si>
  <si>
    <t>FACTURE 675</t>
  </si>
  <si>
    <t>FACTURE 676</t>
  </si>
  <si>
    <t>FACTURE 677</t>
  </si>
  <si>
    <t>FACTURE 678</t>
  </si>
  <si>
    <t>FACTURE 679</t>
  </si>
  <si>
    <t>FACTURE 680</t>
  </si>
  <si>
    <t>FACTURE 681</t>
  </si>
  <si>
    <t>FACTURE 682</t>
  </si>
  <si>
    <t>FACTURE 683</t>
  </si>
  <si>
    <t>FACTURE 684</t>
  </si>
  <si>
    <t>FACTURE 685</t>
  </si>
  <si>
    <t>FACTURE 686</t>
  </si>
  <si>
    <t>FACTURE 687</t>
  </si>
  <si>
    <t>FACTURE 688</t>
  </si>
  <si>
    <t>FACTURE 689</t>
  </si>
  <si>
    <t>FACTURE 690</t>
  </si>
  <si>
    <t>FACTURE 691</t>
  </si>
  <si>
    <t>FACTURE 692</t>
  </si>
  <si>
    <t>FACTURE 693</t>
  </si>
  <si>
    <t>FACTURE 694</t>
  </si>
  <si>
    <t>FACTURE 695</t>
  </si>
  <si>
    <t>FACTURE 696</t>
  </si>
  <si>
    <t>FACTURE 697</t>
  </si>
  <si>
    <t>FACTURE 698</t>
  </si>
  <si>
    <t>FACTURE 699</t>
  </si>
  <si>
    <t>FACTURE 700</t>
  </si>
  <si>
    <t>FACTURE 701</t>
  </si>
  <si>
    <t>FACTURE 702</t>
  </si>
  <si>
    <t>FACTURE 703</t>
  </si>
  <si>
    <t>FACTURE 704</t>
  </si>
  <si>
    <t>FACTURE 705</t>
  </si>
  <si>
    <t>FACTURE 706</t>
  </si>
  <si>
    <t>FACTURE 707</t>
  </si>
  <si>
    <t>FACTURE 708</t>
  </si>
  <si>
    <t>FACTURE 709</t>
  </si>
  <si>
    <t>FACTURE 710</t>
  </si>
  <si>
    <t>FACTURE 711</t>
  </si>
  <si>
    <t>FACTURE 712</t>
  </si>
  <si>
    <t>FACTURE 713</t>
  </si>
  <si>
    <t>FACTURE 714</t>
  </si>
  <si>
    <t>FACTURE 715</t>
  </si>
  <si>
    <t>FACTURE 716</t>
  </si>
  <si>
    <t>FACTURE 717</t>
  </si>
  <si>
    <t>FACTURE 718</t>
  </si>
  <si>
    <t>FACTURE 719</t>
  </si>
  <si>
    <t>FACTURE 720</t>
  </si>
  <si>
    <t>FACTURE 721</t>
  </si>
  <si>
    <t>FACTURE 722</t>
  </si>
  <si>
    <t>FACTURE 723</t>
  </si>
  <si>
    <t>FACTURE 724</t>
  </si>
  <si>
    <t>FACTURE 725</t>
  </si>
  <si>
    <t>FACTURE 726</t>
  </si>
  <si>
    <t>FACTURE 727</t>
  </si>
  <si>
    <t>FACTURE 728</t>
  </si>
  <si>
    <t>FACTURE 729</t>
  </si>
  <si>
    <t>FACTURE 730</t>
  </si>
  <si>
    <t>FACTURE 731</t>
  </si>
  <si>
    <t>FACTURE 732</t>
  </si>
  <si>
    <t>FACTURE 733</t>
  </si>
  <si>
    <t>FACTURE 734</t>
  </si>
  <si>
    <t>FACTURE 735</t>
  </si>
  <si>
    <t>FACTURE 736</t>
  </si>
  <si>
    <t>FACTURE 737</t>
  </si>
  <si>
    <t>FACTURE 738</t>
  </si>
  <si>
    <t>FACTURE 739</t>
  </si>
  <si>
    <t>FACTURE 740</t>
  </si>
  <si>
    <t>FACTURE 741</t>
  </si>
  <si>
    <t>FACTURE 742</t>
  </si>
  <si>
    <t>FACTURE 743</t>
  </si>
  <si>
    <t>FACTURE 744</t>
  </si>
  <si>
    <t>FACTURE 745</t>
  </si>
  <si>
    <t>FACTURE 746</t>
  </si>
  <si>
    <t>FACTURE 747</t>
  </si>
  <si>
    <t>FACTURE 748</t>
  </si>
  <si>
    <t>FACTURE 749</t>
  </si>
  <si>
    <t>FACTURE 750</t>
  </si>
  <si>
    <t>FACTURE 751</t>
  </si>
  <si>
    <t>FACTURE 752</t>
  </si>
  <si>
    <t>FACTURE 753</t>
  </si>
  <si>
    <t>FACTURE 754</t>
  </si>
  <si>
    <t>FACTURE 755</t>
  </si>
  <si>
    <t>FACTURE 756</t>
  </si>
  <si>
    <t>FACTURE 757</t>
  </si>
  <si>
    <t>FACTURE 758</t>
  </si>
  <si>
    <t>FACTURE 759</t>
  </si>
  <si>
    <t>FACTURE 760</t>
  </si>
  <si>
    <t>FACTURE 761</t>
  </si>
  <si>
    <t>FACTURE 762</t>
  </si>
  <si>
    <t>FACTURE 763</t>
  </si>
  <si>
    <t>FACTURE 764</t>
  </si>
  <si>
    <t>FACTURE 765</t>
  </si>
  <si>
    <t>FACTURE 766</t>
  </si>
  <si>
    <t>FACTURE 767</t>
  </si>
  <si>
    <t>FACTURE 768</t>
  </si>
  <si>
    <t>FACTURE 769</t>
  </si>
  <si>
    <t>FACTURE 770</t>
  </si>
  <si>
    <t>FACTURE 771</t>
  </si>
  <si>
    <t>FACTURE 772</t>
  </si>
  <si>
    <t>FACTURE 773</t>
  </si>
  <si>
    <t>FACTURE 774</t>
  </si>
  <si>
    <t>FACTURE 775</t>
  </si>
  <si>
    <t>FACTURE 776</t>
  </si>
  <si>
    <t>FACTURE 777</t>
  </si>
  <si>
    <t>FACTURE 778</t>
  </si>
  <si>
    <t>FACTURE 779</t>
  </si>
  <si>
    <t>FACTURE 780</t>
  </si>
  <si>
    <t>FACTURE 781</t>
  </si>
  <si>
    <t>FACTURE 782</t>
  </si>
  <si>
    <t>FACTURE 783</t>
  </si>
  <si>
    <t>FACTURE 784</t>
  </si>
  <si>
    <t>FACTURE 785</t>
  </si>
  <si>
    <t>FACTURE 786</t>
  </si>
  <si>
    <t>FACTURE 787</t>
  </si>
  <si>
    <t>FACTURE 788</t>
  </si>
  <si>
    <t>FACTURE 789</t>
  </si>
  <si>
    <t>FACTURE 790</t>
  </si>
  <si>
    <t>FACTURE 791</t>
  </si>
  <si>
    <t>FACTURE 792</t>
  </si>
  <si>
    <t>FACTURE 793</t>
  </si>
  <si>
    <t>FACTURE 794</t>
  </si>
  <si>
    <t>FACTURE 795</t>
  </si>
  <si>
    <t>FACTURE 796</t>
  </si>
  <si>
    <t>FACTURE 797</t>
  </si>
  <si>
    <t>FACTURE 798</t>
  </si>
  <si>
    <t>FACTURE 799</t>
  </si>
  <si>
    <t>FACTURE 800</t>
  </si>
  <si>
    <t>FACTURE 801</t>
  </si>
  <si>
    <t>FACTURE 802</t>
  </si>
  <si>
    <t>FACTURE 803</t>
  </si>
  <si>
    <t>FACTURE 804</t>
  </si>
  <si>
    <t>FACTURE 805</t>
  </si>
  <si>
    <t>FACTURE 806</t>
  </si>
  <si>
    <t>FACTURE 807</t>
  </si>
  <si>
    <t>FACTURE 808</t>
  </si>
  <si>
    <t>FACTURE 809</t>
  </si>
  <si>
    <t>FACTURE 810</t>
  </si>
  <si>
    <t>FACTURE 811</t>
  </si>
  <si>
    <t>FACTURE 812</t>
  </si>
  <si>
    <t>FACTURE 813</t>
  </si>
  <si>
    <t>FACTURE 814</t>
  </si>
  <si>
    <t>FACTURE 815</t>
  </si>
  <si>
    <t>FACTURE 816</t>
  </si>
  <si>
    <t>FACTURE 817</t>
  </si>
  <si>
    <t>FACTURE 818</t>
  </si>
  <si>
    <t>FACTURE 819</t>
  </si>
  <si>
    <t>FACTURE 820</t>
  </si>
  <si>
    <t>FACTURE 821</t>
  </si>
  <si>
    <t>FACTURE 822</t>
  </si>
  <si>
    <t>FACTURE 823</t>
  </si>
  <si>
    <t>FACTURE 824</t>
  </si>
  <si>
    <t>FACTURE 825</t>
  </si>
  <si>
    <t>FACTURE 826</t>
  </si>
  <si>
    <t>FACTURE 827</t>
  </si>
  <si>
    <t>FACTURE 828</t>
  </si>
  <si>
    <t>FACTURE 829</t>
  </si>
  <si>
    <t>FACTURE 830</t>
  </si>
  <si>
    <t>FACTURE 831</t>
  </si>
  <si>
    <t>FACTURE 832</t>
  </si>
  <si>
    <t>FACTURE 833</t>
  </si>
  <si>
    <t>FACTURE 834</t>
  </si>
  <si>
    <t>FACTURE 835</t>
  </si>
  <si>
    <t>FACTURE 836</t>
  </si>
  <si>
    <t>FACTURE 837</t>
  </si>
  <si>
    <t>FACTURE 838</t>
  </si>
  <si>
    <t>FACTURE 839</t>
  </si>
  <si>
    <t>FACTURE 840</t>
  </si>
  <si>
    <t>FACTURE 841</t>
  </si>
  <si>
    <t>FACTURE 842</t>
  </si>
  <si>
    <t>FACTURE 843</t>
  </si>
  <si>
    <t>FACTURE 844</t>
  </si>
  <si>
    <t>FACTURE 845</t>
  </si>
  <si>
    <t>FACTURE 846</t>
  </si>
  <si>
    <t>FACTURE 847</t>
  </si>
  <si>
    <t>FACTURE 848</t>
  </si>
  <si>
    <t>FACTURE 849</t>
  </si>
  <si>
    <t>FACTURE 850</t>
  </si>
  <si>
    <t>FACTURE 851</t>
  </si>
  <si>
    <t>FACTURE 852</t>
  </si>
  <si>
    <t>FACTURE 853</t>
  </si>
  <si>
    <t>FACTURE 854</t>
  </si>
  <si>
    <t>FACTURE 855</t>
  </si>
  <si>
    <t>FACTURE 856</t>
  </si>
  <si>
    <t>FACTURE 857</t>
  </si>
  <si>
    <t>FACTURE 858</t>
  </si>
  <si>
    <t>FACTURE 859</t>
  </si>
  <si>
    <t>FACTURE 860</t>
  </si>
  <si>
    <t>FACTURE 861</t>
  </si>
  <si>
    <t>FACTURE 862</t>
  </si>
  <si>
    <t>FACTURE 863</t>
  </si>
  <si>
    <t>FACTURE 864</t>
  </si>
  <si>
    <t>FACTURE 865</t>
  </si>
  <si>
    <t>FACTURE 866</t>
  </si>
  <si>
    <t>FACTURE 867</t>
  </si>
  <si>
    <t>FACTURE 868</t>
  </si>
  <si>
    <t>FACTURE 869</t>
  </si>
  <si>
    <t>FACTURE 870</t>
  </si>
  <si>
    <t>FACTURE 871</t>
  </si>
  <si>
    <t>FACTURE 872</t>
  </si>
  <si>
    <t>FACTURE 873</t>
  </si>
  <si>
    <t>FACTURE 874</t>
  </si>
  <si>
    <t>FACTURE 875</t>
  </si>
  <si>
    <t>FACTURE 876</t>
  </si>
  <si>
    <t>FACTURE 877</t>
  </si>
  <si>
    <t>FACTURE 878</t>
  </si>
  <si>
    <t>FACTURE 879</t>
  </si>
  <si>
    <t>FACTURE 880</t>
  </si>
  <si>
    <t>FACTURE 881</t>
  </si>
  <si>
    <t>FACTURE 882</t>
  </si>
  <si>
    <t>FACTURE 883</t>
  </si>
  <si>
    <t>FACTURE 884</t>
  </si>
  <si>
    <t>FACTURE 885</t>
  </si>
  <si>
    <t>FACTURE 886</t>
  </si>
  <si>
    <t>FACTURE 887</t>
  </si>
  <si>
    <t>FACTURE 888</t>
  </si>
  <si>
    <t>FACTURE 889</t>
  </si>
  <si>
    <t>FACTURE 890</t>
  </si>
  <si>
    <t>FACTURE 891</t>
  </si>
  <si>
    <t>FACTURE 892</t>
  </si>
  <si>
    <t>FACTURE 893</t>
  </si>
  <si>
    <t>FACTURE 894</t>
  </si>
  <si>
    <t>FACTURE 895</t>
  </si>
  <si>
    <t>FACTURE 896</t>
  </si>
  <si>
    <t>FACTURE 897</t>
  </si>
  <si>
    <t>FACTURE 898</t>
  </si>
  <si>
    <t>FACTURE 899</t>
  </si>
  <si>
    <t>FACTURE 900</t>
  </si>
  <si>
    <t>FACTURE 901</t>
  </si>
  <si>
    <t>FACTURE 902</t>
  </si>
  <si>
    <t>FACTURE 903</t>
  </si>
  <si>
    <t>FACTURE 904</t>
  </si>
  <si>
    <t>FACTURE 905</t>
  </si>
  <si>
    <t>FACTURE 906</t>
  </si>
  <si>
    <t>FACTURE 907</t>
  </si>
  <si>
    <t>FACTURE 908</t>
  </si>
  <si>
    <t>FACTURE 909</t>
  </si>
  <si>
    <t>FACTURE 910</t>
  </si>
  <si>
    <t>FACTURE 911</t>
  </si>
  <si>
    <t>FACTURE 912</t>
  </si>
  <si>
    <t>FACTURE 913</t>
  </si>
  <si>
    <t>FACTURE 914</t>
  </si>
  <si>
    <t>FACTURE 915</t>
  </si>
  <si>
    <t>FACTURE 916</t>
  </si>
  <si>
    <t>FACTURE 917</t>
  </si>
  <si>
    <t>FACTURE 918</t>
  </si>
  <si>
    <t>FACTURE 919</t>
  </si>
  <si>
    <t>FACTURE 920</t>
  </si>
  <si>
    <t>FACTURE 921</t>
  </si>
  <si>
    <t>FACTURE 922</t>
  </si>
  <si>
    <t>FACTURE 923</t>
  </si>
  <si>
    <t>FACTURE 924</t>
  </si>
  <si>
    <t>FACTURE 925</t>
  </si>
  <si>
    <t>FACTURE 926</t>
  </si>
  <si>
    <t>FACTURE 927</t>
  </si>
  <si>
    <t>FACTURE 928</t>
  </si>
  <si>
    <t>FACTURE 929</t>
  </si>
  <si>
    <t>FACTURE 930</t>
  </si>
  <si>
    <t>FACTURE 931</t>
  </si>
  <si>
    <t>FACTURE 932</t>
  </si>
  <si>
    <t>FACTURE 933</t>
  </si>
  <si>
    <t>FACTURE 934</t>
  </si>
  <si>
    <t>FACTURE 935</t>
  </si>
  <si>
    <t>FACTURE 936</t>
  </si>
  <si>
    <t>FACTURE 937</t>
  </si>
  <si>
    <t>FACTURE 938</t>
  </si>
  <si>
    <t>FACTURE 939</t>
  </si>
  <si>
    <t>FACTURE 940</t>
  </si>
  <si>
    <t>FACTURE 941</t>
  </si>
  <si>
    <t>FACTURE 942</t>
  </si>
  <si>
    <t>FACTURE 943</t>
  </si>
  <si>
    <t>FACTURE 944</t>
  </si>
  <si>
    <t>FACTURE 945</t>
  </si>
  <si>
    <t>FACTURE 946</t>
  </si>
  <si>
    <t>FACTURE 947</t>
  </si>
  <si>
    <t>FACTURE 948</t>
  </si>
  <si>
    <t>FACTURE 949</t>
  </si>
  <si>
    <t>FACTURE 950</t>
  </si>
  <si>
    <t>FACTURE 951</t>
  </si>
  <si>
    <t>FACTURE 952</t>
  </si>
  <si>
    <t>FACTURE 953</t>
  </si>
  <si>
    <t>FACTURE 954</t>
  </si>
  <si>
    <t>FACTURE 955</t>
  </si>
  <si>
    <t>FACTURE 956</t>
  </si>
  <si>
    <t>FACTURE 957</t>
  </si>
  <si>
    <t>FACTURE 958</t>
  </si>
  <si>
    <t>FACTURE 959</t>
  </si>
  <si>
    <t>FACTURE 960</t>
  </si>
  <si>
    <t>FACTURE 961</t>
  </si>
  <si>
    <t>FACTURE 962</t>
  </si>
  <si>
    <t>FACTURE 963</t>
  </si>
  <si>
    <t>FACTURE 964</t>
  </si>
  <si>
    <t>FACTURE 965</t>
  </si>
  <si>
    <t>FACTURE 966</t>
  </si>
  <si>
    <t>FACTURE 967</t>
  </si>
  <si>
    <t>FACTURE 968</t>
  </si>
  <si>
    <t>FACTURE 969</t>
  </si>
  <si>
    <t>FACTURE 970</t>
  </si>
  <si>
    <t>FACTURE 971</t>
  </si>
  <si>
    <t>FACTURE 972</t>
  </si>
  <si>
    <t>FACTURE 973</t>
  </si>
  <si>
    <t>FACTURE 974</t>
  </si>
  <si>
    <t>FACTURE 975</t>
  </si>
  <si>
    <t>FACTURE 976</t>
  </si>
  <si>
    <t>FACTURE 977</t>
  </si>
  <si>
    <t>FACTURE 978</t>
  </si>
  <si>
    <t>FACTURE 979</t>
  </si>
  <si>
    <t>FACTURE 980</t>
  </si>
  <si>
    <t>FACTURE 981</t>
  </si>
  <si>
    <t>FACTURE 982</t>
  </si>
  <si>
    <t>FACTURE 983</t>
  </si>
  <si>
    <t>FACTURE 984</t>
  </si>
  <si>
    <t>FACTURE 985</t>
  </si>
  <si>
    <t>FACTURE 986</t>
  </si>
  <si>
    <t>FACTURE 987</t>
  </si>
  <si>
    <t>FACTURE 988</t>
  </si>
  <si>
    <t>FACTURE 989</t>
  </si>
  <si>
    <t>FACTURE 990</t>
  </si>
  <si>
    <t>FACTURE 991</t>
  </si>
  <si>
    <t>FACTURE 992</t>
  </si>
  <si>
    <t>FACTURE 993</t>
  </si>
  <si>
    <t>FACTURE 994</t>
  </si>
  <si>
    <t>FACTURE 995</t>
  </si>
  <si>
    <t>FACTURE 996</t>
  </si>
  <si>
    <t>FACTURE 997</t>
  </si>
  <si>
    <t>FACTURE 998</t>
  </si>
  <si>
    <t>FACTURE 999</t>
  </si>
  <si>
    <t>FACTURE 1000</t>
  </si>
  <si>
    <t>Chiffre d'aff. HT</t>
  </si>
  <si>
    <t>Consultez, imprimez ou transformez en PDF ce devis</t>
  </si>
  <si>
    <t>Merci de nous retourner ce devis avec mention "bon pour accord" et signature.</t>
  </si>
  <si>
    <r>
      <t xml:space="preserve">Pourcentage de remise global </t>
    </r>
    <r>
      <rPr>
        <i/>
        <sz val="11"/>
        <color rgb="FFFF0000"/>
        <rFont val="Arial"/>
        <family val="2"/>
      </rPr>
      <t>(facultatif)</t>
    </r>
    <r>
      <rPr>
        <i/>
        <sz val="11"/>
        <color theme="1"/>
        <rFont val="Arial"/>
        <family val="2"/>
      </rPr>
      <t xml:space="preserve"> :</t>
    </r>
  </si>
  <si>
    <t>Tout retard de paiement obligera le client au paiement d'un intérêt légal selon les dispositions en vigueur.</t>
  </si>
  <si>
    <t>En votre aimable règlement avant le :</t>
  </si>
  <si>
    <t>Adresse de vos bureaux :</t>
  </si>
  <si>
    <t>Numéro Siren ou Siret :</t>
  </si>
  <si>
    <t>Chiffre d'affaires facturé :</t>
  </si>
  <si>
    <t>Saisissez vos factures à la suite et visualisez-les dans l'onglet FACTURE :</t>
  </si>
  <si>
    <t>Suivi des paiements</t>
  </si>
  <si>
    <t>Date première relance</t>
  </si>
  <si>
    <t>Date deuxième relance</t>
  </si>
  <si>
    <t>Oui</t>
  </si>
  <si>
    <t>Non</t>
  </si>
  <si>
    <t>Facture</t>
  </si>
  <si>
    <t>Renseignez les cellules bleues uniquement</t>
  </si>
  <si>
    <r>
      <t xml:space="preserve">Paiement reçu ?
</t>
    </r>
    <r>
      <rPr>
        <b/>
        <i/>
        <sz val="9"/>
        <color theme="0"/>
        <rFont val="Arial"/>
        <family val="2"/>
      </rPr>
      <t>(Oui / Non)</t>
    </r>
  </si>
  <si>
    <r>
      <t xml:space="preserve">Échéance dépassée ? </t>
    </r>
    <r>
      <rPr>
        <b/>
        <i/>
        <sz val="9"/>
        <color theme="0"/>
        <rFont val="Arial"/>
        <family val="2"/>
      </rPr>
      <t>(auto)</t>
    </r>
  </si>
  <si>
    <r>
      <rPr>
        <b/>
        <sz val="11"/>
        <color theme="0"/>
        <rFont val="Arial"/>
        <family val="2"/>
      </rPr>
      <t>N° client</t>
    </r>
    <r>
      <rPr>
        <b/>
        <sz val="12"/>
        <color theme="0"/>
        <rFont val="Arial"/>
        <family val="2"/>
      </rPr>
      <t xml:space="preserve">
</t>
    </r>
    <r>
      <rPr>
        <b/>
        <i/>
        <sz val="9"/>
        <color theme="0"/>
        <rFont val="Arial"/>
        <family val="2"/>
      </rPr>
      <t>(automatique)</t>
    </r>
  </si>
  <si>
    <r>
      <rPr>
        <b/>
        <sz val="11"/>
        <color theme="0"/>
        <rFont val="Arial"/>
        <family val="2"/>
      </rPr>
      <t>Nom client</t>
    </r>
    <r>
      <rPr>
        <b/>
        <sz val="12"/>
        <color theme="0"/>
        <rFont val="Arial"/>
        <family val="2"/>
      </rPr>
      <t xml:space="preserve">
</t>
    </r>
    <r>
      <rPr>
        <b/>
        <i/>
        <sz val="9"/>
        <color theme="0"/>
        <rFont val="Arial"/>
        <family val="2"/>
      </rPr>
      <t>(automatique)</t>
    </r>
  </si>
  <si>
    <r>
      <rPr>
        <b/>
        <sz val="11"/>
        <color theme="0"/>
        <rFont val="Arial"/>
        <family val="2"/>
      </rPr>
      <t>Date facture</t>
    </r>
    <r>
      <rPr>
        <b/>
        <sz val="12"/>
        <color theme="0"/>
        <rFont val="Arial"/>
        <family val="2"/>
      </rPr>
      <t xml:space="preserve">
</t>
    </r>
    <r>
      <rPr>
        <b/>
        <i/>
        <sz val="9"/>
        <color theme="0"/>
        <rFont val="Arial"/>
        <family val="2"/>
      </rPr>
      <t>(automatique)</t>
    </r>
  </si>
  <si>
    <r>
      <rPr>
        <b/>
        <sz val="11"/>
        <color theme="0"/>
        <rFont val="Arial"/>
        <family val="2"/>
      </rPr>
      <t>Date échéance</t>
    </r>
    <r>
      <rPr>
        <b/>
        <sz val="12"/>
        <color theme="0"/>
        <rFont val="Arial"/>
        <family val="2"/>
      </rPr>
      <t xml:space="preserve">
</t>
    </r>
    <r>
      <rPr>
        <b/>
        <i/>
        <sz val="9"/>
        <color theme="0"/>
        <rFont val="Arial"/>
        <family val="2"/>
      </rPr>
      <t>(automatique)</t>
    </r>
  </si>
  <si>
    <r>
      <rPr>
        <b/>
        <sz val="11"/>
        <color theme="0"/>
        <rFont val="Arial"/>
        <family val="2"/>
      </rPr>
      <t>Montant</t>
    </r>
    <r>
      <rPr>
        <b/>
        <sz val="12"/>
        <color theme="0"/>
        <rFont val="Arial"/>
        <family val="2"/>
      </rPr>
      <t xml:space="preserve">
</t>
    </r>
    <r>
      <rPr>
        <b/>
        <i/>
        <sz val="9"/>
        <color theme="0"/>
        <rFont val="Arial"/>
        <family val="2"/>
      </rPr>
      <t>(automatique)</t>
    </r>
  </si>
  <si>
    <t>Imprimez ou transformez en PDF cette facture</t>
  </si>
  <si>
    <t xml:space="preserve">Sélectionnez le numéro de facture à relancer : </t>
  </si>
  <si>
    <t>Madame, Monsieur,</t>
  </si>
  <si>
    <t>Objet : Relance paiement</t>
  </si>
  <si>
    <t>Sauf erreur ou omission de notre part, le paiement de la facture dont les détails figurent ci-dessous ne nous est pas parvenu.</t>
  </si>
  <si>
    <t>Numéro de facture :</t>
  </si>
  <si>
    <t>Montant de la facture :</t>
  </si>
  <si>
    <t>Date d'échéance :</t>
  </si>
  <si>
    <t>Date de la facture :</t>
  </si>
  <si>
    <t>Nous vous prions de bien vouloir procéder à son règlement dans les meilleurs délais, et vous adressons, à toutes fins utiles, un duplicata de cette facture en pièce jointe.
Si par ailleurs votre paiement venait à nous parvenir avant la réception de cette lettre, nous vous saurions gré de ne pas tenir compte de cette dernière.
Vous remerciant de faire le nécessaire, et restant à votre entière disposition pour toute éventuelle question, nous vous prions d'agréer, Madame, Monsieur, l'expression de nos salutations distinguées.</t>
  </si>
  <si>
    <t>Pièce jointe : Duplicata de facture</t>
  </si>
  <si>
    <t>Complément identité</t>
  </si>
  <si>
    <t>Raison sociale (ou nom)</t>
  </si>
  <si>
    <t>Rappel client (automatique) :</t>
  </si>
  <si>
    <t>Jean-Claude Durand</t>
  </si>
  <si>
    <t>https://www.business-plan-excel.fr/produit/mot-de-passe-logiciel-facturation-liberal/</t>
  </si>
  <si>
    <t>Taux de TVA ligne 1</t>
  </si>
  <si>
    <t>Taux de TVA ligne 15</t>
  </si>
  <si>
    <t>Taux de TVA ligne 14</t>
  </si>
  <si>
    <t>Taux de TVA ligne 2</t>
  </si>
  <si>
    <t>Taux de TVA ligne 3</t>
  </si>
  <si>
    <t>Taux de TVA ligne 4</t>
  </si>
  <si>
    <t>Taux de TVA ligne 5</t>
  </si>
  <si>
    <t>Taux de TVA ligne 6</t>
  </si>
  <si>
    <t>Taux de TVA ligne 7</t>
  </si>
  <si>
    <t>Taux de TVA ligne 8</t>
  </si>
  <si>
    <t>Taux de TVA ligne 9</t>
  </si>
  <si>
    <t>Taux de TVA ligne 10</t>
  </si>
  <si>
    <t>Taux de TVA ligne 11</t>
  </si>
  <si>
    <t>Taux de TVA ligne 12</t>
  </si>
  <si>
    <t>Taux de TVA ligne 13</t>
  </si>
  <si>
    <t>Total TVA :</t>
  </si>
  <si>
    <t>Taux de TVA officiels :</t>
  </si>
  <si>
    <t>total</t>
  </si>
  <si>
    <t>Aix-en-Provence</t>
  </si>
  <si>
    <t>04 27 71 00 00</t>
  </si>
  <si>
    <t>13100</t>
  </si>
  <si>
    <t>Structure bois veranda 20 m²</t>
  </si>
  <si>
    <t>Velux 100 x 100</t>
  </si>
  <si>
    <t>Couverture tuiles romaines</t>
  </si>
  <si>
    <t>Transport matériaux</t>
  </si>
  <si>
    <t>780 route de Marseille</t>
  </si>
  <si>
    <r>
      <t>Saisir date facture</t>
    </r>
    <r>
      <rPr>
        <i/>
        <sz val="11"/>
        <color theme="1"/>
        <rFont val="Arial"/>
        <family val="2"/>
      </rPr>
      <t xml:space="preserve"> (Ctrl + touche point virgule) ; </t>
    </r>
    <r>
      <rPr>
        <i/>
        <sz val="11"/>
        <color rgb="FFFF0000"/>
        <rFont val="Arial"/>
        <family val="2"/>
      </rPr>
      <t>obligatoire</t>
    </r>
  </si>
  <si>
    <t>Saisir dans les cellules bleues</t>
  </si>
  <si>
    <t>Devis 1</t>
  </si>
  <si>
    <t>Devis 2</t>
  </si>
  <si>
    <t>Devis 3</t>
  </si>
  <si>
    <t>Devis 4</t>
  </si>
  <si>
    <t>Devis 5</t>
  </si>
  <si>
    <t>Devis 6</t>
  </si>
  <si>
    <t>Devis 7</t>
  </si>
  <si>
    <t>Devis 8</t>
  </si>
  <si>
    <t>Devis 9</t>
  </si>
  <si>
    <t>Devis 10</t>
  </si>
  <si>
    <t>Devis 11</t>
  </si>
  <si>
    <t>Devis 12</t>
  </si>
  <si>
    <t>Devis 13</t>
  </si>
  <si>
    <t>Devis 14</t>
  </si>
  <si>
    <t>Devis 15</t>
  </si>
  <si>
    <t>Devis 16</t>
  </si>
  <si>
    <t>Devis 17</t>
  </si>
  <si>
    <t>Devis 18</t>
  </si>
  <si>
    <t>Devis 19</t>
  </si>
  <si>
    <t>Devis 20</t>
  </si>
  <si>
    <t>Devis 21</t>
  </si>
  <si>
    <t>Devis 22</t>
  </si>
  <si>
    <t>Devis 23</t>
  </si>
  <si>
    <t>Devis 24</t>
  </si>
  <si>
    <t>Devis 25</t>
  </si>
  <si>
    <t>Devis 26</t>
  </si>
  <si>
    <t>Devis 27</t>
  </si>
  <si>
    <t>Devis 28</t>
  </si>
  <si>
    <t>Devis 29</t>
  </si>
  <si>
    <t>Devis 30</t>
  </si>
  <si>
    <t>Devis 31</t>
  </si>
  <si>
    <t>Devis 32</t>
  </si>
  <si>
    <t>Devis 33</t>
  </si>
  <si>
    <t>Devis 34</t>
  </si>
  <si>
    <t>Devis 35</t>
  </si>
  <si>
    <t>Devis 36</t>
  </si>
  <si>
    <t>Devis 37</t>
  </si>
  <si>
    <t>Devis 38</t>
  </si>
  <si>
    <t>Devis 39</t>
  </si>
  <si>
    <t>Devis 40</t>
  </si>
  <si>
    <t>Devis 41</t>
  </si>
  <si>
    <t>Devis 42</t>
  </si>
  <si>
    <t>Devis 43</t>
  </si>
  <si>
    <t>Devis 44</t>
  </si>
  <si>
    <t>Devis 45</t>
  </si>
  <si>
    <t>Devis 46</t>
  </si>
  <si>
    <t>Devis 47</t>
  </si>
  <si>
    <t>Devis 48</t>
  </si>
  <si>
    <t>Devis 49</t>
  </si>
  <si>
    <t>Devis 50</t>
  </si>
  <si>
    <t>Devis 51</t>
  </si>
  <si>
    <t>Devis 52</t>
  </si>
  <si>
    <t>Devis 53</t>
  </si>
  <si>
    <t>Devis 54</t>
  </si>
  <si>
    <t>Devis 55</t>
  </si>
  <si>
    <t>Devis 56</t>
  </si>
  <si>
    <t>Devis 57</t>
  </si>
  <si>
    <t>Devis 58</t>
  </si>
  <si>
    <t>Devis 59</t>
  </si>
  <si>
    <t>Devis 60</t>
  </si>
  <si>
    <t>Devis 61</t>
  </si>
  <si>
    <t>Devis 62</t>
  </si>
  <si>
    <t>Devis 63</t>
  </si>
  <si>
    <t>Devis 64</t>
  </si>
  <si>
    <t>Devis 65</t>
  </si>
  <si>
    <t>Devis 66</t>
  </si>
  <si>
    <t>Devis 67</t>
  </si>
  <si>
    <t>Devis 68</t>
  </si>
  <si>
    <t>Devis 69</t>
  </si>
  <si>
    <t>Devis 70</t>
  </si>
  <si>
    <t>Devis 71</t>
  </si>
  <si>
    <t>Devis 72</t>
  </si>
  <si>
    <t>Devis 73</t>
  </si>
  <si>
    <t>Devis 74</t>
  </si>
  <si>
    <t>Devis 75</t>
  </si>
  <si>
    <t>Devis 76</t>
  </si>
  <si>
    <t>Devis 77</t>
  </si>
  <si>
    <t>Devis 78</t>
  </si>
  <si>
    <t>Devis 79</t>
  </si>
  <si>
    <t>Devis 80</t>
  </si>
  <si>
    <t>Devis 81</t>
  </si>
  <si>
    <t>Devis 82</t>
  </si>
  <si>
    <t>Devis 83</t>
  </si>
  <si>
    <t>Devis 84</t>
  </si>
  <si>
    <t>Devis 85</t>
  </si>
  <si>
    <t>Devis 86</t>
  </si>
  <si>
    <t>Devis 87</t>
  </si>
  <si>
    <t>Devis 88</t>
  </si>
  <si>
    <t>Devis 89</t>
  </si>
  <si>
    <t>Devis 90</t>
  </si>
  <si>
    <t>Devis 91</t>
  </si>
  <si>
    <t>Devis 92</t>
  </si>
  <si>
    <t>Devis 93</t>
  </si>
  <si>
    <t>Devis 94</t>
  </si>
  <si>
    <t>Devis 95</t>
  </si>
  <si>
    <t>Devis 96</t>
  </si>
  <si>
    <t>Devis 97</t>
  </si>
  <si>
    <t>Devis 98</t>
  </si>
  <si>
    <t>Devis 99</t>
  </si>
  <si>
    <t>Devis 100</t>
  </si>
  <si>
    <t>Devis 101</t>
  </si>
  <si>
    <t>Devis 102</t>
  </si>
  <si>
    <t>Devis 103</t>
  </si>
  <si>
    <t>Devis 104</t>
  </si>
  <si>
    <t>Devis 105</t>
  </si>
  <si>
    <t>Devis 106</t>
  </si>
  <si>
    <t>Devis 107</t>
  </si>
  <si>
    <t>Devis 108</t>
  </si>
  <si>
    <t>Devis 109</t>
  </si>
  <si>
    <t>Devis 110</t>
  </si>
  <si>
    <t>Devis 111</t>
  </si>
  <si>
    <t>Devis 112</t>
  </si>
  <si>
    <t>Devis 113</t>
  </si>
  <si>
    <t>Devis 114</t>
  </si>
  <si>
    <t>Devis 115</t>
  </si>
  <si>
    <t>Devis 116</t>
  </si>
  <si>
    <t>Devis 117</t>
  </si>
  <si>
    <t>Devis 118</t>
  </si>
  <si>
    <t>Devis 119</t>
  </si>
  <si>
    <t>Devis 120</t>
  </si>
  <si>
    <t>Devis 121</t>
  </si>
  <si>
    <t>Devis 122</t>
  </si>
  <si>
    <t>Devis 123</t>
  </si>
  <si>
    <t>Devis 124</t>
  </si>
  <si>
    <t>Devis 125</t>
  </si>
  <si>
    <t>Devis 126</t>
  </si>
  <si>
    <t>Devis 127</t>
  </si>
  <si>
    <t>Devis 128</t>
  </si>
  <si>
    <t>Devis 129</t>
  </si>
  <si>
    <t>Devis 130</t>
  </si>
  <si>
    <t>Devis 131</t>
  </si>
  <si>
    <t>Devis 132</t>
  </si>
  <si>
    <t>Devis 133</t>
  </si>
  <si>
    <t>Devis 134</t>
  </si>
  <si>
    <t>Devis 135</t>
  </si>
  <si>
    <t>Devis 136</t>
  </si>
  <si>
    <t>Devis 137</t>
  </si>
  <si>
    <t>Devis 138</t>
  </si>
  <si>
    <t>Devis 139</t>
  </si>
  <si>
    <t>Devis 140</t>
  </si>
  <si>
    <t>Devis 141</t>
  </si>
  <si>
    <t>Devis 142</t>
  </si>
  <si>
    <t>Devis 143</t>
  </si>
  <si>
    <t>Devis 144</t>
  </si>
  <si>
    <t>Devis 145</t>
  </si>
  <si>
    <t>Devis 146</t>
  </si>
  <si>
    <t>Devis 147</t>
  </si>
  <si>
    <t>Devis 148</t>
  </si>
  <si>
    <t>Devis 149</t>
  </si>
  <si>
    <t>Devis 150</t>
  </si>
  <si>
    <t>Devis 151</t>
  </si>
  <si>
    <t>Devis 152</t>
  </si>
  <si>
    <t>Devis 153</t>
  </si>
  <si>
    <t>Devis 154</t>
  </si>
  <si>
    <t>Devis 155</t>
  </si>
  <si>
    <t>Devis 156</t>
  </si>
  <si>
    <t>Devis 157</t>
  </si>
  <si>
    <t>Devis 158</t>
  </si>
  <si>
    <t>Devis 159</t>
  </si>
  <si>
    <t>Devis 160</t>
  </si>
  <si>
    <t>Devis 161</t>
  </si>
  <si>
    <t>Devis 162</t>
  </si>
  <si>
    <t>Devis 163</t>
  </si>
  <si>
    <t>Devis 164</t>
  </si>
  <si>
    <t>Devis 165</t>
  </si>
  <si>
    <t>Devis 166</t>
  </si>
  <si>
    <t>Devis 167</t>
  </si>
  <si>
    <t>Devis 168</t>
  </si>
  <si>
    <t>Devis 169</t>
  </si>
  <si>
    <t>Devis 170</t>
  </si>
  <si>
    <t>Devis 171</t>
  </si>
  <si>
    <t>Devis 172</t>
  </si>
  <si>
    <t>Devis 173</t>
  </si>
  <si>
    <t>Devis 174</t>
  </si>
  <si>
    <t>Devis 175</t>
  </si>
  <si>
    <t>Devis 176</t>
  </si>
  <si>
    <t>Devis 177</t>
  </si>
  <si>
    <t>Devis 178</t>
  </si>
  <si>
    <t>Devis 179</t>
  </si>
  <si>
    <t>Devis 180</t>
  </si>
  <si>
    <t>Devis 181</t>
  </si>
  <si>
    <t>Devis 182</t>
  </si>
  <si>
    <t>Devis 183</t>
  </si>
  <si>
    <t>Devis 184</t>
  </si>
  <si>
    <t>Devis 185</t>
  </si>
  <si>
    <t>Devis 186</t>
  </si>
  <si>
    <t>Devis 187</t>
  </si>
  <si>
    <t>Devis 188</t>
  </si>
  <si>
    <t>Devis 189</t>
  </si>
  <si>
    <t>Devis 190</t>
  </si>
  <si>
    <t>Devis 191</t>
  </si>
  <si>
    <t>Devis 192</t>
  </si>
  <si>
    <t>Devis 193</t>
  </si>
  <si>
    <t>Devis 194</t>
  </si>
  <si>
    <t>Devis 195</t>
  </si>
  <si>
    <t>Devis 196</t>
  </si>
  <si>
    <t>Devis 197</t>
  </si>
  <si>
    <t>Devis 198</t>
  </si>
  <si>
    <t>Devis 199</t>
  </si>
  <si>
    <t>Devis 200</t>
  </si>
  <si>
    <t>Devis 201</t>
  </si>
  <si>
    <t>Devis 202</t>
  </si>
  <si>
    <t>Devis 203</t>
  </si>
  <si>
    <t>Devis 204</t>
  </si>
  <si>
    <t>Devis 205</t>
  </si>
  <si>
    <t>Devis 206</t>
  </si>
  <si>
    <t>Devis 207</t>
  </si>
  <si>
    <t>Devis 208</t>
  </si>
  <si>
    <t>Devis 209</t>
  </si>
  <si>
    <t>Devis 210</t>
  </si>
  <si>
    <t>Devis 211</t>
  </si>
  <si>
    <t>Devis 212</t>
  </si>
  <si>
    <t>Devis 213</t>
  </si>
  <si>
    <t>Devis 214</t>
  </si>
  <si>
    <t>Devis 215</t>
  </si>
  <si>
    <t>Devis 216</t>
  </si>
  <si>
    <t>Devis 217</t>
  </si>
  <si>
    <t>Devis 218</t>
  </si>
  <si>
    <t>Devis 219</t>
  </si>
  <si>
    <t>Devis 220</t>
  </si>
  <si>
    <t>Devis 221</t>
  </si>
  <si>
    <t>Devis 222</t>
  </si>
  <si>
    <t>Devis 223</t>
  </si>
  <si>
    <t>Devis 224</t>
  </si>
  <si>
    <t>Devis 225</t>
  </si>
  <si>
    <t>Devis 226</t>
  </si>
  <si>
    <t>Devis 227</t>
  </si>
  <si>
    <t>Devis 228</t>
  </si>
  <si>
    <t>Devis 229</t>
  </si>
  <si>
    <t>Devis 230</t>
  </si>
  <si>
    <t>Devis 231</t>
  </si>
  <si>
    <t>Devis 232</t>
  </si>
  <si>
    <t>Devis 233</t>
  </si>
  <si>
    <t>Devis 234</t>
  </si>
  <si>
    <t>Devis 235</t>
  </si>
  <si>
    <t>Devis 236</t>
  </si>
  <si>
    <t>Devis 237</t>
  </si>
  <si>
    <t>Devis 238</t>
  </si>
  <si>
    <t>Devis 239</t>
  </si>
  <si>
    <t>Devis 240</t>
  </si>
  <si>
    <t>Devis 241</t>
  </si>
  <si>
    <t>Devis 242</t>
  </si>
  <si>
    <t>Devis 243</t>
  </si>
  <si>
    <t>Devis 244</t>
  </si>
  <si>
    <t>Devis 245</t>
  </si>
  <si>
    <t>Devis 246</t>
  </si>
  <si>
    <t>Devis 247</t>
  </si>
  <si>
    <t>Devis 248</t>
  </si>
  <si>
    <t>Devis 249</t>
  </si>
  <si>
    <t>Devis 250</t>
  </si>
  <si>
    <t>Devis 251</t>
  </si>
  <si>
    <t>Devis 252</t>
  </si>
  <si>
    <t>Devis 253</t>
  </si>
  <si>
    <t>Devis 254</t>
  </si>
  <si>
    <t>Devis 255</t>
  </si>
  <si>
    <t>Devis 256</t>
  </si>
  <si>
    <t>Devis 257</t>
  </si>
  <si>
    <t>Devis 258</t>
  </si>
  <si>
    <t>Devis 259</t>
  </si>
  <si>
    <t>Devis 260</t>
  </si>
  <si>
    <t>Devis 261</t>
  </si>
  <si>
    <t>Devis 262</t>
  </si>
  <si>
    <t>Devis 263</t>
  </si>
  <si>
    <t>Devis 264</t>
  </si>
  <si>
    <t>Devis 265</t>
  </si>
  <si>
    <t>Devis 266</t>
  </si>
  <si>
    <t>Devis 267</t>
  </si>
  <si>
    <t>Devis 268</t>
  </si>
  <si>
    <t>Devis 269</t>
  </si>
  <si>
    <t>Devis 270</t>
  </si>
  <si>
    <t>Devis 271</t>
  </si>
  <si>
    <t>Devis 272</t>
  </si>
  <si>
    <t>Devis 273</t>
  </si>
  <si>
    <t>Devis 274</t>
  </si>
  <si>
    <t>Devis 275</t>
  </si>
  <si>
    <t>Devis 276</t>
  </si>
  <si>
    <t>Devis 277</t>
  </si>
  <si>
    <t>Devis 278</t>
  </si>
  <si>
    <t>Devis 279</t>
  </si>
  <si>
    <t>Devis 280</t>
  </si>
  <si>
    <t>Devis 281</t>
  </si>
  <si>
    <t>Devis 282</t>
  </si>
  <si>
    <t>Devis 283</t>
  </si>
  <si>
    <t>Devis 284</t>
  </si>
  <si>
    <t>Devis 285</t>
  </si>
  <si>
    <t>Devis 286</t>
  </si>
  <si>
    <t>Devis 287</t>
  </si>
  <si>
    <t>Devis 288</t>
  </si>
  <si>
    <t>Devis 289</t>
  </si>
  <si>
    <t>Devis 290</t>
  </si>
  <si>
    <t>Devis 291</t>
  </si>
  <si>
    <t>Devis 292</t>
  </si>
  <si>
    <t>Devis 293</t>
  </si>
  <si>
    <t>Devis 294</t>
  </si>
  <si>
    <t>Devis 295</t>
  </si>
  <si>
    <t>Devis 296</t>
  </si>
  <si>
    <t>Devis 297</t>
  </si>
  <si>
    <t>Devis 298</t>
  </si>
  <si>
    <t>Devis 299</t>
  </si>
  <si>
    <t>Devis 300</t>
  </si>
  <si>
    <t>Devis 301</t>
  </si>
  <si>
    <t>Devis 302</t>
  </si>
  <si>
    <t>Devis 303</t>
  </si>
  <si>
    <t>Devis 304</t>
  </si>
  <si>
    <t>Devis 305</t>
  </si>
  <si>
    <t>Devis 306</t>
  </si>
  <si>
    <t>Devis 307</t>
  </si>
  <si>
    <t>Devis 308</t>
  </si>
  <si>
    <t>Devis 309</t>
  </si>
  <si>
    <t>Devis 310</t>
  </si>
  <si>
    <t>Devis 311</t>
  </si>
  <si>
    <t>Devis 312</t>
  </si>
  <si>
    <t>Devis 313</t>
  </si>
  <si>
    <t>Devis 314</t>
  </si>
  <si>
    <t>Devis 315</t>
  </si>
  <si>
    <t>Devis 316</t>
  </si>
  <si>
    <t>Devis 317</t>
  </si>
  <si>
    <t>Devis 318</t>
  </si>
  <si>
    <t>Devis 319</t>
  </si>
  <si>
    <t>Devis 320</t>
  </si>
  <si>
    <t>Devis 321</t>
  </si>
  <si>
    <t>Devis 322</t>
  </si>
  <si>
    <t>Devis 323</t>
  </si>
  <si>
    <t>Devis 324</t>
  </si>
  <si>
    <t>Devis 325</t>
  </si>
  <si>
    <t>Devis 326</t>
  </si>
  <si>
    <t>Devis 327</t>
  </si>
  <si>
    <t>Devis 328</t>
  </si>
  <si>
    <t>Devis 329</t>
  </si>
  <si>
    <t>Devis 330</t>
  </si>
  <si>
    <t>Devis 331</t>
  </si>
  <si>
    <t>Devis 332</t>
  </si>
  <si>
    <t>Devis 333</t>
  </si>
  <si>
    <t>Devis 334</t>
  </si>
  <si>
    <t>Devis 335</t>
  </si>
  <si>
    <t>Devis 336</t>
  </si>
  <si>
    <t>Devis 337</t>
  </si>
  <si>
    <t>Devis 338</t>
  </si>
  <si>
    <t>Devis 339</t>
  </si>
  <si>
    <t>Devis 340</t>
  </si>
  <si>
    <t>Devis 341</t>
  </si>
  <si>
    <t>Devis 342</t>
  </si>
  <si>
    <t>Devis 343</t>
  </si>
  <si>
    <t>Devis 344</t>
  </si>
  <si>
    <t>Devis 345</t>
  </si>
  <si>
    <t>Devis 346</t>
  </si>
  <si>
    <t>Devis 347</t>
  </si>
  <si>
    <t>Devis 348</t>
  </si>
  <si>
    <t>Devis 349</t>
  </si>
  <si>
    <t>Devis 350</t>
  </si>
  <si>
    <t>Devis 351</t>
  </si>
  <si>
    <t>Devis 352</t>
  </si>
  <si>
    <t>Devis 353</t>
  </si>
  <si>
    <t>Devis 354</t>
  </si>
  <si>
    <t>Devis 355</t>
  </si>
  <si>
    <t>Devis 356</t>
  </si>
  <si>
    <t>Devis 357</t>
  </si>
  <si>
    <t>Devis 358</t>
  </si>
  <si>
    <t>Devis 359</t>
  </si>
  <si>
    <t>Devis 360</t>
  </si>
  <si>
    <t>Devis 361</t>
  </si>
  <si>
    <t>Devis 362</t>
  </si>
  <si>
    <t>Devis 363</t>
  </si>
  <si>
    <t>Devis 364</t>
  </si>
  <si>
    <t>Devis 365</t>
  </si>
  <si>
    <t>Devis 366</t>
  </si>
  <si>
    <t>Devis 367</t>
  </si>
  <si>
    <t>Devis 368</t>
  </si>
  <si>
    <t>Devis 369</t>
  </si>
  <si>
    <t>Devis 370</t>
  </si>
  <si>
    <t>Devis 371</t>
  </si>
  <si>
    <t>Devis 372</t>
  </si>
  <si>
    <t>Devis 373</t>
  </si>
  <si>
    <t>Devis 374</t>
  </si>
  <si>
    <t>Devis 375</t>
  </si>
  <si>
    <t>Devis 376</t>
  </si>
  <si>
    <t>Devis 377</t>
  </si>
  <si>
    <t>Devis 378</t>
  </si>
  <si>
    <t>Devis 379</t>
  </si>
  <si>
    <t>Devis 380</t>
  </si>
  <si>
    <t>Devis 381</t>
  </si>
  <si>
    <t>Devis 382</t>
  </si>
  <si>
    <t>Devis 383</t>
  </si>
  <si>
    <t>Devis 384</t>
  </si>
  <si>
    <t>Devis 385</t>
  </si>
  <si>
    <t>Devis 386</t>
  </si>
  <si>
    <t>Devis 387</t>
  </si>
  <si>
    <t>Devis 388</t>
  </si>
  <si>
    <t>Devis 389</t>
  </si>
  <si>
    <t>Devis 390</t>
  </si>
  <si>
    <t>Devis 391</t>
  </si>
  <si>
    <t>Devis 392</t>
  </si>
  <si>
    <t>Devis 393</t>
  </si>
  <si>
    <t>Devis 394</t>
  </si>
  <si>
    <t>Devis 395</t>
  </si>
  <si>
    <t>Devis 396</t>
  </si>
  <si>
    <t>Devis 397</t>
  </si>
  <si>
    <t>Devis 398</t>
  </si>
  <si>
    <t>Devis 399</t>
  </si>
  <si>
    <t>Devis 400</t>
  </si>
  <si>
    <t>Devis 401</t>
  </si>
  <si>
    <t>Devis 402</t>
  </si>
  <si>
    <t>Devis 403</t>
  </si>
  <si>
    <t>Devis 404</t>
  </si>
  <si>
    <t>Devis 405</t>
  </si>
  <si>
    <t>Devis 406</t>
  </si>
  <si>
    <t>Devis 407</t>
  </si>
  <si>
    <t>Devis 408</t>
  </si>
  <si>
    <t>Devis 409</t>
  </si>
  <si>
    <t>Devis 410</t>
  </si>
  <si>
    <t>Devis 411</t>
  </si>
  <si>
    <t>Devis 412</t>
  </si>
  <si>
    <t>Devis 413</t>
  </si>
  <si>
    <t>Devis 414</t>
  </si>
  <si>
    <t>Devis 415</t>
  </si>
  <si>
    <t>Devis 416</t>
  </si>
  <si>
    <t>Devis 417</t>
  </si>
  <si>
    <t>Devis 418</t>
  </si>
  <si>
    <t>Devis 419</t>
  </si>
  <si>
    <t>Devis 420</t>
  </si>
  <si>
    <t>Devis 421</t>
  </si>
  <si>
    <t>Devis 422</t>
  </si>
  <si>
    <t>Devis 423</t>
  </si>
  <si>
    <t>Devis 424</t>
  </si>
  <si>
    <t>Devis 425</t>
  </si>
  <si>
    <t>Devis 426</t>
  </si>
  <si>
    <t>Devis 427</t>
  </si>
  <si>
    <t>Devis 428</t>
  </si>
  <si>
    <t>Devis 429</t>
  </si>
  <si>
    <t>Devis 430</t>
  </si>
  <si>
    <t>Devis 431</t>
  </si>
  <si>
    <t>Devis 432</t>
  </si>
  <si>
    <t>Devis 433</t>
  </si>
  <si>
    <t>Devis 434</t>
  </si>
  <si>
    <t>Devis 435</t>
  </si>
  <si>
    <t>Devis 436</t>
  </si>
  <si>
    <t>Devis 437</t>
  </si>
  <si>
    <t>Devis 438</t>
  </si>
  <si>
    <t>Devis 439</t>
  </si>
  <si>
    <t>Devis 440</t>
  </si>
  <si>
    <t>Devis 441</t>
  </si>
  <si>
    <t>Devis 442</t>
  </si>
  <si>
    <t>Devis 443</t>
  </si>
  <si>
    <t>Devis 444</t>
  </si>
  <si>
    <t>Devis 445</t>
  </si>
  <si>
    <t>Devis 446</t>
  </si>
  <si>
    <t>Devis 447</t>
  </si>
  <si>
    <t>Devis 448</t>
  </si>
  <si>
    <t>Devis 449</t>
  </si>
  <si>
    <t>Devis 450</t>
  </si>
  <si>
    <t>Devis 451</t>
  </si>
  <si>
    <t>Devis 452</t>
  </si>
  <si>
    <t>Devis 453</t>
  </si>
  <si>
    <t>Devis 454</t>
  </si>
  <si>
    <t>Devis 455</t>
  </si>
  <si>
    <t>Devis 456</t>
  </si>
  <si>
    <t>Devis 457</t>
  </si>
  <si>
    <t>Devis 458</t>
  </si>
  <si>
    <t>Devis 459</t>
  </si>
  <si>
    <t>Devis 460</t>
  </si>
  <si>
    <t>Devis 461</t>
  </si>
  <si>
    <t>Devis 462</t>
  </si>
  <si>
    <t>Devis 463</t>
  </si>
  <si>
    <t>Devis 464</t>
  </si>
  <si>
    <t>Devis 465</t>
  </si>
  <si>
    <t>Devis 466</t>
  </si>
  <si>
    <t>Devis 467</t>
  </si>
  <si>
    <t>Devis 468</t>
  </si>
  <si>
    <t>Devis 469</t>
  </si>
  <si>
    <t>Devis 470</t>
  </si>
  <si>
    <t>Devis 471</t>
  </si>
  <si>
    <t>Devis 472</t>
  </si>
  <si>
    <t>Devis 473</t>
  </si>
  <si>
    <t>Devis 474</t>
  </si>
  <si>
    <t>Devis 475</t>
  </si>
  <si>
    <t>Devis 476</t>
  </si>
  <si>
    <t>Devis 477</t>
  </si>
  <si>
    <t>Devis 478</t>
  </si>
  <si>
    <t>Devis 479</t>
  </si>
  <si>
    <t>Devis 480</t>
  </si>
  <si>
    <t>Devis 481</t>
  </si>
  <si>
    <t>Devis 482</t>
  </si>
  <si>
    <t>Devis 483</t>
  </si>
  <si>
    <t>Devis 484</t>
  </si>
  <si>
    <t>Devis 485</t>
  </si>
  <si>
    <t>Devis 486</t>
  </si>
  <si>
    <t>Devis 487</t>
  </si>
  <si>
    <t>Devis 488</t>
  </si>
  <si>
    <t>Devis 489</t>
  </si>
  <si>
    <t>Devis 490</t>
  </si>
  <si>
    <t>Devis 491</t>
  </si>
  <si>
    <t>Devis 492</t>
  </si>
  <si>
    <t>Devis 493</t>
  </si>
  <si>
    <t>Devis 494</t>
  </si>
  <si>
    <t>Devis 495</t>
  </si>
  <si>
    <t>Devis 496</t>
  </si>
  <si>
    <t>Devis 497</t>
  </si>
  <si>
    <t>Devis 498</t>
  </si>
  <si>
    <t>Devis 499</t>
  </si>
  <si>
    <t>Devis 500</t>
  </si>
  <si>
    <t>Devis 501</t>
  </si>
  <si>
    <t>Devis 502</t>
  </si>
  <si>
    <t>Devis 503</t>
  </si>
  <si>
    <t>Devis 504</t>
  </si>
  <si>
    <t>Devis 505</t>
  </si>
  <si>
    <t>Devis 506</t>
  </si>
  <si>
    <t>Devis 507</t>
  </si>
  <si>
    <t>Devis 508</t>
  </si>
  <si>
    <t>Devis 509</t>
  </si>
  <si>
    <t>Devis 510</t>
  </si>
  <si>
    <t>Devis 511</t>
  </si>
  <si>
    <t>Devis 512</t>
  </si>
  <si>
    <t>Devis 513</t>
  </si>
  <si>
    <t>Devis 514</t>
  </si>
  <si>
    <t>Devis 515</t>
  </si>
  <si>
    <t>Devis 516</t>
  </si>
  <si>
    <t>Devis 517</t>
  </si>
  <si>
    <t>Devis 518</t>
  </si>
  <si>
    <t>Devis 519</t>
  </si>
  <si>
    <t>Devis 520</t>
  </si>
  <si>
    <t>Devis 521</t>
  </si>
  <si>
    <t>Devis 522</t>
  </si>
  <si>
    <t>Devis 523</t>
  </si>
  <si>
    <t>Devis 524</t>
  </si>
  <si>
    <t>Devis 525</t>
  </si>
  <si>
    <t>Devis 526</t>
  </si>
  <si>
    <t>Devis 527</t>
  </si>
  <si>
    <t>Devis 528</t>
  </si>
  <si>
    <t>Devis 529</t>
  </si>
  <si>
    <t>Devis 530</t>
  </si>
  <si>
    <t>Devis 531</t>
  </si>
  <si>
    <t>Devis 532</t>
  </si>
  <si>
    <t>Devis 533</t>
  </si>
  <si>
    <t>Devis 534</t>
  </si>
  <si>
    <t>Devis 535</t>
  </si>
  <si>
    <t>Devis 536</t>
  </si>
  <si>
    <t>Devis 537</t>
  </si>
  <si>
    <t>Devis 538</t>
  </si>
  <si>
    <t>Devis 539</t>
  </si>
  <si>
    <t>Devis 540</t>
  </si>
  <si>
    <t>Devis 541</t>
  </si>
  <si>
    <t>Devis 542</t>
  </si>
  <si>
    <t>Devis 543</t>
  </si>
  <si>
    <t>Devis 544</t>
  </si>
  <si>
    <t>Devis 545</t>
  </si>
  <si>
    <t>Devis 546</t>
  </si>
  <si>
    <t>Devis 547</t>
  </si>
  <si>
    <t>Devis 548</t>
  </si>
  <si>
    <t>Devis 549</t>
  </si>
  <si>
    <t>Devis 550</t>
  </si>
  <si>
    <t>Devis 551</t>
  </si>
  <si>
    <t>Devis 552</t>
  </si>
  <si>
    <t>Devis 553</t>
  </si>
  <si>
    <t>Devis 554</t>
  </si>
  <si>
    <t>Devis 555</t>
  </si>
  <si>
    <t>Devis 556</t>
  </si>
  <si>
    <t>Devis 557</t>
  </si>
  <si>
    <t>Devis 558</t>
  </si>
  <si>
    <t>Devis 559</t>
  </si>
  <si>
    <t>Devis 560</t>
  </si>
  <si>
    <t>Devis 561</t>
  </si>
  <si>
    <t>Devis 562</t>
  </si>
  <si>
    <t>Devis 563</t>
  </si>
  <si>
    <t>Devis 564</t>
  </si>
  <si>
    <t>Devis 565</t>
  </si>
  <si>
    <t>Devis 566</t>
  </si>
  <si>
    <t>Devis 567</t>
  </si>
  <si>
    <t>Devis 568</t>
  </si>
  <si>
    <t>Devis 569</t>
  </si>
  <si>
    <t>Devis 570</t>
  </si>
  <si>
    <t>Devis 571</t>
  </si>
  <si>
    <t>Devis 572</t>
  </si>
  <si>
    <t>Devis 573</t>
  </si>
  <si>
    <t>Devis 574</t>
  </si>
  <si>
    <t>Devis 575</t>
  </si>
  <si>
    <t>Devis 576</t>
  </si>
  <si>
    <t>Devis 577</t>
  </si>
  <si>
    <t>Devis 578</t>
  </si>
  <si>
    <t>Devis 579</t>
  </si>
  <si>
    <t>Devis 580</t>
  </si>
  <si>
    <t>Devis 581</t>
  </si>
  <si>
    <t>Devis 582</t>
  </si>
  <si>
    <t>Devis 583</t>
  </si>
  <si>
    <t>Devis 584</t>
  </si>
  <si>
    <t>Devis 585</t>
  </si>
  <si>
    <t>Devis 586</t>
  </si>
  <si>
    <t>Devis 587</t>
  </si>
  <si>
    <t>Devis 588</t>
  </si>
  <si>
    <t>Devis 589</t>
  </si>
  <si>
    <t>Devis 590</t>
  </si>
  <si>
    <t>Devis 591</t>
  </si>
  <si>
    <t>Devis 592</t>
  </si>
  <si>
    <t>Devis 593</t>
  </si>
  <si>
    <t>Devis 594</t>
  </si>
  <si>
    <t>Devis 595</t>
  </si>
  <si>
    <t>Devis 596</t>
  </si>
  <si>
    <t>Devis 597</t>
  </si>
  <si>
    <t>Devis 598</t>
  </si>
  <si>
    <t>Devis 599</t>
  </si>
  <si>
    <t>Devis 600</t>
  </si>
  <si>
    <t>Devis 601</t>
  </si>
  <si>
    <t>Devis 602</t>
  </si>
  <si>
    <t>Devis 603</t>
  </si>
  <si>
    <t>Devis 604</t>
  </si>
  <si>
    <t>Devis 605</t>
  </si>
  <si>
    <t>Devis 606</t>
  </si>
  <si>
    <t>Devis 607</t>
  </si>
  <si>
    <t>Devis 608</t>
  </si>
  <si>
    <t>Devis 609</t>
  </si>
  <si>
    <t>Devis 610</t>
  </si>
  <si>
    <t>Devis 611</t>
  </si>
  <si>
    <t>Devis 612</t>
  </si>
  <si>
    <t>Devis 613</t>
  </si>
  <si>
    <t>Devis 614</t>
  </si>
  <si>
    <t>Devis 615</t>
  </si>
  <si>
    <t>Devis 616</t>
  </si>
  <si>
    <t>Devis 617</t>
  </si>
  <si>
    <t>Devis 618</t>
  </si>
  <si>
    <t>Devis 619</t>
  </si>
  <si>
    <t>Devis 620</t>
  </si>
  <si>
    <t>Devis 621</t>
  </si>
  <si>
    <t>Devis 622</t>
  </si>
  <si>
    <t>Devis 623</t>
  </si>
  <si>
    <t>Devis 624</t>
  </si>
  <si>
    <t>Devis 625</t>
  </si>
  <si>
    <t>Devis 626</t>
  </si>
  <si>
    <t>Devis 627</t>
  </si>
  <si>
    <t>Devis 628</t>
  </si>
  <si>
    <t>Devis 629</t>
  </si>
  <si>
    <t>Devis 630</t>
  </si>
  <si>
    <t>Devis 631</t>
  </si>
  <si>
    <t>Devis 632</t>
  </si>
  <si>
    <t>Devis 633</t>
  </si>
  <si>
    <t>Devis 634</t>
  </si>
  <si>
    <t>Devis 635</t>
  </si>
  <si>
    <t>Devis 636</t>
  </si>
  <si>
    <t>Devis 637</t>
  </si>
  <si>
    <t>Devis 638</t>
  </si>
  <si>
    <t>Devis 639</t>
  </si>
  <si>
    <t>Devis 640</t>
  </si>
  <si>
    <t>Devis 641</t>
  </si>
  <si>
    <t>Devis 642</t>
  </si>
  <si>
    <t>Devis 643</t>
  </si>
  <si>
    <t>Devis 644</t>
  </si>
  <si>
    <t>Devis 645</t>
  </si>
  <si>
    <t>Devis 646</t>
  </si>
  <si>
    <t>Devis 647</t>
  </si>
  <si>
    <t>Devis 648</t>
  </si>
  <si>
    <t>Devis 649</t>
  </si>
  <si>
    <t>Devis 650</t>
  </si>
  <si>
    <t>Devis 651</t>
  </si>
  <si>
    <t>Devis 652</t>
  </si>
  <si>
    <t>Devis 653</t>
  </si>
  <si>
    <t>Devis 654</t>
  </si>
  <si>
    <t>Devis 655</t>
  </si>
  <si>
    <t>Devis 656</t>
  </si>
  <si>
    <t>Devis 657</t>
  </si>
  <si>
    <t>Devis 658</t>
  </si>
  <si>
    <t>Devis 659</t>
  </si>
  <si>
    <t>Devis 660</t>
  </si>
  <si>
    <t>Devis 661</t>
  </si>
  <si>
    <t>Devis 662</t>
  </si>
  <si>
    <t>Devis 663</t>
  </si>
  <si>
    <t>Devis 664</t>
  </si>
  <si>
    <t>Devis 665</t>
  </si>
  <si>
    <t>Devis 666</t>
  </si>
  <si>
    <t>Devis 667</t>
  </si>
  <si>
    <t>Devis 668</t>
  </si>
  <si>
    <t>Devis 669</t>
  </si>
  <si>
    <t>Devis 670</t>
  </si>
  <si>
    <t>Devis 671</t>
  </si>
  <si>
    <t>Devis 672</t>
  </si>
  <si>
    <t>Devis 673</t>
  </si>
  <si>
    <t>Devis 674</t>
  </si>
  <si>
    <t>Devis 675</t>
  </si>
  <si>
    <t>Devis 676</t>
  </si>
  <si>
    <t>Devis 677</t>
  </si>
  <si>
    <t>Devis 678</t>
  </si>
  <si>
    <t>Devis 679</t>
  </si>
  <si>
    <t>Devis 680</t>
  </si>
  <si>
    <t>Devis 681</t>
  </si>
  <si>
    <t>Devis 682</t>
  </si>
  <si>
    <t>Devis 683</t>
  </si>
  <si>
    <t>Devis 684</t>
  </si>
  <si>
    <t>Devis 685</t>
  </si>
  <si>
    <t>Devis 686</t>
  </si>
  <si>
    <t>Devis 687</t>
  </si>
  <si>
    <t>Devis 688</t>
  </si>
  <si>
    <t>Devis 689</t>
  </si>
  <si>
    <t>Devis 690</t>
  </si>
  <si>
    <t>Devis 691</t>
  </si>
  <si>
    <t>Devis 692</t>
  </si>
  <si>
    <t>Devis 693</t>
  </si>
  <si>
    <t>Devis 694</t>
  </si>
  <si>
    <t>Devis 695</t>
  </si>
  <si>
    <t>Devis 696</t>
  </si>
  <si>
    <t>Devis 697</t>
  </si>
  <si>
    <t>Devis 698</t>
  </si>
  <si>
    <t>Devis 699</t>
  </si>
  <si>
    <t>Devis 700</t>
  </si>
  <si>
    <t>Devis 701</t>
  </si>
  <si>
    <t>Devis 702</t>
  </si>
  <si>
    <t>Devis 703</t>
  </si>
  <si>
    <t>Devis 704</t>
  </si>
  <si>
    <t>Devis 705</t>
  </si>
  <si>
    <t>Devis 706</t>
  </si>
  <si>
    <t>Devis 707</t>
  </si>
  <si>
    <t>Devis 708</t>
  </si>
  <si>
    <t>Devis 709</t>
  </si>
  <si>
    <t>Devis 710</t>
  </si>
  <si>
    <t>Devis 711</t>
  </si>
  <si>
    <t>Devis 712</t>
  </si>
  <si>
    <t>Devis 713</t>
  </si>
  <si>
    <t>Devis 714</t>
  </si>
  <si>
    <t>Devis 715</t>
  </si>
  <si>
    <t>Devis 716</t>
  </si>
  <si>
    <t>Devis 717</t>
  </si>
  <si>
    <t>Devis 718</t>
  </si>
  <si>
    <t>Devis 719</t>
  </si>
  <si>
    <t>Devis 720</t>
  </si>
  <si>
    <t>Devis 721</t>
  </si>
  <si>
    <t>Devis 722</t>
  </si>
  <si>
    <t>Devis 723</t>
  </si>
  <si>
    <t>Devis 724</t>
  </si>
  <si>
    <t>Devis 725</t>
  </si>
  <si>
    <t>Devis 726</t>
  </si>
  <si>
    <t>Devis 727</t>
  </si>
  <si>
    <t>Devis 728</t>
  </si>
  <si>
    <t>Devis 729</t>
  </si>
  <si>
    <t>Devis 730</t>
  </si>
  <si>
    <t>Devis 731</t>
  </si>
  <si>
    <t>Devis 732</t>
  </si>
  <si>
    <t>Devis 733</t>
  </si>
  <si>
    <t>Devis 734</t>
  </si>
  <si>
    <t>Devis 735</t>
  </si>
  <si>
    <t>Devis 736</t>
  </si>
  <si>
    <t>Devis 737</t>
  </si>
  <si>
    <t>Devis 738</t>
  </si>
  <si>
    <t>Devis 739</t>
  </si>
  <si>
    <t>Devis 740</t>
  </si>
  <si>
    <t>Devis 741</t>
  </si>
  <si>
    <t>Devis 742</t>
  </si>
  <si>
    <t>Devis 743</t>
  </si>
  <si>
    <t>Devis 744</t>
  </si>
  <si>
    <t>Devis 745</t>
  </si>
  <si>
    <t>Devis 746</t>
  </si>
  <si>
    <t>Devis 747</t>
  </si>
  <si>
    <t>Devis 748</t>
  </si>
  <si>
    <t>Devis 749</t>
  </si>
  <si>
    <t>Devis 750</t>
  </si>
  <si>
    <t>Devis 751</t>
  </si>
  <si>
    <t>Devis 752</t>
  </si>
  <si>
    <t>Devis 753</t>
  </si>
  <si>
    <t>Devis 754</t>
  </si>
  <si>
    <t>Devis 755</t>
  </si>
  <si>
    <t>Devis 756</t>
  </si>
  <si>
    <t>Devis 757</t>
  </si>
  <si>
    <t>Devis 758</t>
  </si>
  <si>
    <t>Devis 759</t>
  </si>
  <si>
    <t>Devis 760</t>
  </si>
  <si>
    <t>Devis 761</t>
  </si>
  <si>
    <t>Devis 762</t>
  </si>
  <si>
    <t>Devis 763</t>
  </si>
  <si>
    <t>Devis 764</t>
  </si>
  <si>
    <t>Devis 765</t>
  </si>
  <si>
    <t>Devis 766</t>
  </si>
  <si>
    <t>Devis 767</t>
  </si>
  <si>
    <t>Devis 768</t>
  </si>
  <si>
    <t>Devis 769</t>
  </si>
  <si>
    <t>Devis 770</t>
  </si>
  <si>
    <t>Devis 771</t>
  </si>
  <si>
    <t>Devis 772</t>
  </si>
  <si>
    <t>Devis 773</t>
  </si>
  <si>
    <t>Devis 774</t>
  </si>
  <si>
    <t>Devis 775</t>
  </si>
  <si>
    <t>Devis 776</t>
  </si>
  <si>
    <t>Devis 777</t>
  </si>
  <si>
    <t>Devis 778</t>
  </si>
  <si>
    <t>Devis 779</t>
  </si>
  <si>
    <t>Devis 780</t>
  </si>
  <si>
    <t>Devis 781</t>
  </si>
  <si>
    <t>Devis 782</t>
  </si>
  <si>
    <t>Devis 783</t>
  </si>
  <si>
    <t>Devis 784</t>
  </si>
  <si>
    <t>Devis 785</t>
  </si>
  <si>
    <t>Devis 786</t>
  </si>
  <si>
    <t>Devis 787</t>
  </si>
  <si>
    <t>Devis 788</t>
  </si>
  <si>
    <t>Devis 789</t>
  </si>
  <si>
    <t>Devis 790</t>
  </si>
  <si>
    <t>Devis 791</t>
  </si>
  <si>
    <t>Devis 792</t>
  </si>
  <si>
    <t>Devis 793</t>
  </si>
  <si>
    <t>Devis 794</t>
  </si>
  <si>
    <t>Devis 795</t>
  </si>
  <si>
    <t>Devis 796</t>
  </si>
  <si>
    <t>Devis 797</t>
  </si>
  <si>
    <t>Devis 798</t>
  </si>
  <si>
    <t>Devis 799</t>
  </si>
  <si>
    <t>Devis 800</t>
  </si>
  <si>
    <t>Devis 801</t>
  </si>
  <si>
    <t>Devis 802</t>
  </si>
  <si>
    <t>Devis 803</t>
  </si>
  <si>
    <t>Devis 804</t>
  </si>
  <si>
    <t>Devis 805</t>
  </si>
  <si>
    <t>Devis 806</t>
  </si>
  <si>
    <t>Devis 807</t>
  </si>
  <si>
    <t>Devis 808</t>
  </si>
  <si>
    <t>Devis 809</t>
  </si>
  <si>
    <t>Devis 810</t>
  </si>
  <si>
    <t>Devis 811</t>
  </si>
  <si>
    <t>Devis 812</t>
  </si>
  <si>
    <t>Devis 813</t>
  </si>
  <si>
    <t>Devis 814</t>
  </si>
  <si>
    <t>Devis 815</t>
  </si>
  <si>
    <t>Devis 816</t>
  </si>
  <si>
    <t>Devis 817</t>
  </si>
  <si>
    <t>Devis 818</t>
  </si>
  <si>
    <t>Devis 819</t>
  </si>
  <si>
    <t>Devis 820</t>
  </si>
  <si>
    <t>Devis 821</t>
  </si>
  <si>
    <t>Devis 822</t>
  </si>
  <si>
    <t>Devis 823</t>
  </si>
  <si>
    <t>Devis 824</t>
  </si>
  <si>
    <t>Devis 825</t>
  </si>
  <si>
    <t>Devis 826</t>
  </si>
  <si>
    <t>Devis 827</t>
  </si>
  <si>
    <t>Devis 828</t>
  </si>
  <si>
    <t>Devis 829</t>
  </si>
  <si>
    <t>Devis 830</t>
  </si>
  <si>
    <t>Devis 831</t>
  </si>
  <si>
    <t>Devis 832</t>
  </si>
  <si>
    <t>Devis 833</t>
  </si>
  <si>
    <t>Devis 834</t>
  </si>
  <si>
    <t>Devis 835</t>
  </si>
  <si>
    <t>Devis 836</t>
  </si>
  <si>
    <t>Devis 837</t>
  </si>
  <si>
    <t>Devis 838</t>
  </si>
  <si>
    <t>Devis 839</t>
  </si>
  <si>
    <t>Devis 840</t>
  </si>
  <si>
    <t>Devis 841</t>
  </si>
  <si>
    <t>Devis 842</t>
  </si>
  <si>
    <t>Devis 843</t>
  </si>
  <si>
    <t>Devis 844</t>
  </si>
  <si>
    <t>Devis 845</t>
  </si>
  <si>
    <t>Devis 846</t>
  </si>
  <si>
    <t>Devis 847</t>
  </si>
  <si>
    <t>Devis 848</t>
  </si>
  <si>
    <t>Devis 849</t>
  </si>
  <si>
    <t>Devis 850</t>
  </si>
  <si>
    <t>Devis 851</t>
  </si>
  <si>
    <t>Devis 852</t>
  </si>
  <si>
    <t>Devis 853</t>
  </si>
  <si>
    <t>Devis 854</t>
  </si>
  <si>
    <t>Devis 855</t>
  </si>
  <si>
    <t>Devis 856</t>
  </si>
  <si>
    <t>Devis 857</t>
  </si>
  <si>
    <t>Devis 858</t>
  </si>
  <si>
    <t>Devis 859</t>
  </si>
  <si>
    <t>Devis 860</t>
  </si>
  <si>
    <t>Devis 861</t>
  </si>
  <si>
    <t>Devis 862</t>
  </si>
  <si>
    <t>Devis 863</t>
  </si>
  <si>
    <t>Devis 864</t>
  </si>
  <si>
    <t>Devis 865</t>
  </si>
  <si>
    <t>Devis 866</t>
  </si>
  <si>
    <t>Devis 867</t>
  </si>
  <si>
    <t>Devis 868</t>
  </si>
  <si>
    <t>Devis 869</t>
  </si>
  <si>
    <t>Devis 870</t>
  </si>
  <si>
    <t>Devis 871</t>
  </si>
  <si>
    <t>Devis 872</t>
  </si>
  <si>
    <t>Devis 873</t>
  </si>
  <si>
    <t>Devis 874</t>
  </si>
  <si>
    <t>Devis 875</t>
  </si>
  <si>
    <t>Devis 876</t>
  </si>
  <si>
    <t>Devis 877</t>
  </si>
  <si>
    <t>Devis 878</t>
  </si>
  <si>
    <t>Devis 879</t>
  </si>
  <si>
    <t>Devis 880</t>
  </si>
  <si>
    <t>Devis 881</t>
  </si>
  <si>
    <t>Devis 882</t>
  </si>
  <si>
    <t>Devis 883</t>
  </si>
  <si>
    <t>Devis 884</t>
  </si>
  <si>
    <t>Devis 885</t>
  </si>
  <si>
    <t>Devis 886</t>
  </si>
  <si>
    <t>Devis 887</t>
  </si>
  <si>
    <t>Devis 888</t>
  </si>
  <si>
    <t>Devis 889</t>
  </si>
  <si>
    <t>Devis 890</t>
  </si>
  <si>
    <t>Devis 891</t>
  </si>
  <si>
    <t>Devis 892</t>
  </si>
  <si>
    <t>Devis 893</t>
  </si>
  <si>
    <t>Devis 894</t>
  </si>
  <si>
    <t>Devis 895</t>
  </si>
  <si>
    <t>Devis 896</t>
  </si>
  <si>
    <t>Devis 897</t>
  </si>
  <si>
    <t>Devis 898</t>
  </si>
  <si>
    <t>Devis 899</t>
  </si>
  <si>
    <t>Devis 900</t>
  </si>
  <si>
    <t>Devis 901</t>
  </si>
  <si>
    <t>Devis 902</t>
  </si>
  <si>
    <t>Devis 903</t>
  </si>
  <si>
    <t>Devis 904</t>
  </si>
  <si>
    <t>Devis 905</t>
  </si>
  <si>
    <t>Devis 906</t>
  </si>
  <si>
    <t>Devis 907</t>
  </si>
  <si>
    <t>Devis 908</t>
  </si>
  <si>
    <t>Devis 909</t>
  </si>
  <si>
    <t>Devis 910</t>
  </si>
  <si>
    <t>Devis 911</t>
  </si>
  <si>
    <t>Devis 912</t>
  </si>
  <si>
    <t>Devis 913</t>
  </si>
  <si>
    <t>Devis 914</t>
  </si>
  <si>
    <t>Devis 915</t>
  </si>
  <si>
    <t>Devis 916</t>
  </si>
  <si>
    <t>Devis 917</t>
  </si>
  <si>
    <t>Devis 918</t>
  </si>
  <si>
    <t>Devis 919</t>
  </si>
  <si>
    <t>Devis 920</t>
  </si>
  <si>
    <t>Devis 921</t>
  </si>
  <si>
    <t>Devis 922</t>
  </si>
  <si>
    <t>Devis 923</t>
  </si>
  <si>
    <t>Devis 924</t>
  </si>
  <si>
    <t>Devis 925</t>
  </si>
  <si>
    <t>Devis 926</t>
  </si>
  <si>
    <t>Devis 927</t>
  </si>
  <si>
    <t>Devis 928</t>
  </si>
  <si>
    <t>Devis 929</t>
  </si>
  <si>
    <t>Devis 930</t>
  </si>
  <si>
    <t>Devis 931</t>
  </si>
  <si>
    <t>Devis 932</t>
  </si>
  <si>
    <t>Devis 933</t>
  </si>
  <si>
    <t>Devis 934</t>
  </si>
  <si>
    <t>Devis 935</t>
  </si>
  <si>
    <t>Devis 936</t>
  </si>
  <si>
    <t>Devis 937</t>
  </si>
  <si>
    <t>Devis 938</t>
  </si>
  <si>
    <t>Devis 939</t>
  </si>
  <si>
    <t>Devis 940</t>
  </si>
  <si>
    <t>Devis 941</t>
  </si>
  <si>
    <t>Devis 942</t>
  </si>
  <si>
    <t>Devis 943</t>
  </si>
  <si>
    <t>Devis 944</t>
  </si>
  <si>
    <t>Devis 945</t>
  </si>
  <si>
    <t>Devis 946</t>
  </si>
  <si>
    <t>Devis 947</t>
  </si>
  <si>
    <t>Devis 948</t>
  </si>
  <si>
    <t>Devis 949</t>
  </si>
  <si>
    <t>Devis 950</t>
  </si>
  <si>
    <t>Devis 951</t>
  </si>
  <si>
    <t>Devis 952</t>
  </si>
  <si>
    <t>Devis 953</t>
  </si>
  <si>
    <t>Devis 954</t>
  </si>
  <si>
    <t>Devis 955</t>
  </si>
  <si>
    <t>Devis 956</t>
  </si>
  <si>
    <t>Devis 957</t>
  </si>
  <si>
    <t>Devis 958</t>
  </si>
  <si>
    <t>Devis 959</t>
  </si>
  <si>
    <t>Devis 960</t>
  </si>
  <si>
    <t>Devis 961</t>
  </si>
  <si>
    <t>Devis 962</t>
  </si>
  <si>
    <t>Devis 963</t>
  </si>
  <si>
    <t>Devis 964</t>
  </si>
  <si>
    <t>Devis 965</t>
  </si>
  <si>
    <t>Devis 966</t>
  </si>
  <si>
    <t>Devis 967</t>
  </si>
  <si>
    <t>Devis 968</t>
  </si>
  <si>
    <t>Devis 969</t>
  </si>
  <si>
    <t>Devis 970</t>
  </si>
  <si>
    <t>Devis 971</t>
  </si>
  <si>
    <t>Devis 972</t>
  </si>
  <si>
    <t>Devis 973</t>
  </si>
  <si>
    <t>Devis 974</t>
  </si>
  <si>
    <t>Devis 975</t>
  </si>
  <si>
    <t>Devis 976</t>
  </si>
  <si>
    <t>Devis 977</t>
  </si>
  <si>
    <t>Devis 978</t>
  </si>
  <si>
    <t>Devis 979</t>
  </si>
  <si>
    <t>Devis 980</t>
  </si>
  <si>
    <t>Devis 981</t>
  </si>
  <si>
    <t>Devis 982</t>
  </si>
  <si>
    <t>Devis 983</t>
  </si>
  <si>
    <t>Devis 984</t>
  </si>
  <si>
    <t>Devis 985</t>
  </si>
  <si>
    <t>Devis 986</t>
  </si>
  <si>
    <t>Devis 987</t>
  </si>
  <si>
    <t>Devis 988</t>
  </si>
  <si>
    <t>Devis 989</t>
  </si>
  <si>
    <t>Devis 990</t>
  </si>
  <si>
    <t>Devis 991</t>
  </si>
  <si>
    <t>Devis 992</t>
  </si>
  <si>
    <t>Devis 993</t>
  </si>
  <si>
    <t>Devis 994</t>
  </si>
  <si>
    <t>Devis 995</t>
  </si>
  <si>
    <t>Devis 996</t>
  </si>
  <si>
    <t>Devis 997</t>
  </si>
  <si>
    <t>Devis 998</t>
  </si>
  <si>
    <t>Devis 999</t>
  </si>
  <si>
    <t>Devis 1000</t>
  </si>
  <si>
    <t>Numéro d'ordre Devis :</t>
  </si>
  <si>
    <t>Saisir date Devis (Ctrl + touche point virgule) ; obligatoire</t>
  </si>
  <si>
    <t>MONTANT TOTAL Devis HT :</t>
  </si>
  <si>
    <t>Saisissez vos devis à la suite et visualisez-les dans l'onglet DEVIS :</t>
  </si>
  <si>
    <t>D00001</t>
  </si>
  <si>
    <t>D00002</t>
  </si>
  <si>
    <t>D00003</t>
  </si>
  <si>
    <t>D00004</t>
  </si>
  <si>
    <t>D00005</t>
  </si>
  <si>
    <t>D00006</t>
  </si>
  <si>
    <t>D00007</t>
  </si>
  <si>
    <t>D00008</t>
  </si>
  <si>
    <t>D00009</t>
  </si>
  <si>
    <t>D00010</t>
  </si>
  <si>
    <t>D00011</t>
  </si>
  <si>
    <t>D00012</t>
  </si>
  <si>
    <t>D00013</t>
  </si>
  <si>
    <t>D00014</t>
  </si>
  <si>
    <t>D00015</t>
  </si>
  <si>
    <t>D00016</t>
  </si>
  <si>
    <t>D00017</t>
  </si>
  <si>
    <t>D00018</t>
  </si>
  <si>
    <t>D00019</t>
  </si>
  <si>
    <t>D00020</t>
  </si>
  <si>
    <t>D00021</t>
  </si>
  <si>
    <t>D00022</t>
  </si>
  <si>
    <t>D00023</t>
  </si>
  <si>
    <t>D00024</t>
  </si>
  <si>
    <t>D00025</t>
  </si>
  <si>
    <t>D00026</t>
  </si>
  <si>
    <t>D00027</t>
  </si>
  <si>
    <t>D00028</t>
  </si>
  <si>
    <t>D00029</t>
  </si>
  <si>
    <t>D00030</t>
  </si>
  <si>
    <t>D00031</t>
  </si>
  <si>
    <t>D00032</t>
  </si>
  <si>
    <t>D00033</t>
  </si>
  <si>
    <t>D00034</t>
  </si>
  <si>
    <t>D00035</t>
  </si>
  <si>
    <t>D00036</t>
  </si>
  <si>
    <t>D00037</t>
  </si>
  <si>
    <t>D00038</t>
  </si>
  <si>
    <t>D00039</t>
  </si>
  <si>
    <t>D00040</t>
  </si>
  <si>
    <t>D00041</t>
  </si>
  <si>
    <t>D00042</t>
  </si>
  <si>
    <t>D00043</t>
  </si>
  <si>
    <t>D00044</t>
  </si>
  <si>
    <t>D00045</t>
  </si>
  <si>
    <t>D00046</t>
  </si>
  <si>
    <t>D00047</t>
  </si>
  <si>
    <t>D00048</t>
  </si>
  <si>
    <t>D00049</t>
  </si>
  <si>
    <t>D00050</t>
  </si>
  <si>
    <t>D00051</t>
  </si>
  <si>
    <t>D00052</t>
  </si>
  <si>
    <t>D00053</t>
  </si>
  <si>
    <t>D00054</t>
  </si>
  <si>
    <t>D00055</t>
  </si>
  <si>
    <t>D00056</t>
  </si>
  <si>
    <t>D00057</t>
  </si>
  <si>
    <t>D00058</t>
  </si>
  <si>
    <t>D00059</t>
  </si>
  <si>
    <t>D00060</t>
  </si>
  <si>
    <t>D00061</t>
  </si>
  <si>
    <t>D00062</t>
  </si>
  <si>
    <t>D00063</t>
  </si>
  <si>
    <t>D00064</t>
  </si>
  <si>
    <t>D00065</t>
  </si>
  <si>
    <t>D00066</t>
  </si>
  <si>
    <t>D00067</t>
  </si>
  <si>
    <t>D00068</t>
  </si>
  <si>
    <t>D00069</t>
  </si>
  <si>
    <t>D00070</t>
  </si>
  <si>
    <t>D00071</t>
  </si>
  <si>
    <t>D00072</t>
  </si>
  <si>
    <t>D00073</t>
  </si>
  <si>
    <t>D00074</t>
  </si>
  <si>
    <t>D00075</t>
  </si>
  <si>
    <t>D00076</t>
  </si>
  <si>
    <t>D00077</t>
  </si>
  <si>
    <t>D00078</t>
  </si>
  <si>
    <t>D00079</t>
  </si>
  <si>
    <t>D00080</t>
  </si>
  <si>
    <t>D00081</t>
  </si>
  <si>
    <t>D00082</t>
  </si>
  <si>
    <t>D00083</t>
  </si>
  <si>
    <t>D00084</t>
  </si>
  <si>
    <t>D00085</t>
  </si>
  <si>
    <t>D00086</t>
  </si>
  <si>
    <t>D00087</t>
  </si>
  <si>
    <t>D00088</t>
  </si>
  <si>
    <t>D00089</t>
  </si>
  <si>
    <t>D00090</t>
  </si>
  <si>
    <t>D00091</t>
  </si>
  <si>
    <t>D00092</t>
  </si>
  <si>
    <t>D00093</t>
  </si>
  <si>
    <t>D00094</t>
  </si>
  <si>
    <t>D00095</t>
  </si>
  <si>
    <t>D00096</t>
  </si>
  <si>
    <t>D00097</t>
  </si>
  <si>
    <t>D00098</t>
  </si>
  <si>
    <t>D00099</t>
  </si>
  <si>
    <t>D00100</t>
  </si>
  <si>
    <t>D00101</t>
  </si>
  <si>
    <t>D00102</t>
  </si>
  <si>
    <t>D00103</t>
  </si>
  <si>
    <t>D00104</t>
  </si>
  <si>
    <t>D00105</t>
  </si>
  <si>
    <t>D00106</t>
  </si>
  <si>
    <t>D00107</t>
  </si>
  <si>
    <t>D00108</t>
  </si>
  <si>
    <t>D00109</t>
  </si>
  <si>
    <t>D00110</t>
  </si>
  <si>
    <t>D00111</t>
  </si>
  <si>
    <t>D00112</t>
  </si>
  <si>
    <t>D00113</t>
  </si>
  <si>
    <t>D00114</t>
  </si>
  <si>
    <t>D00115</t>
  </si>
  <si>
    <t>D00116</t>
  </si>
  <si>
    <t>D00117</t>
  </si>
  <si>
    <t>D00118</t>
  </si>
  <si>
    <t>D00119</t>
  </si>
  <si>
    <t>D00120</t>
  </si>
  <si>
    <t>D00121</t>
  </si>
  <si>
    <t>D00122</t>
  </si>
  <si>
    <t>D00123</t>
  </si>
  <si>
    <t>D00124</t>
  </si>
  <si>
    <t>D00125</t>
  </si>
  <si>
    <t>D00126</t>
  </si>
  <si>
    <t>D00127</t>
  </si>
  <si>
    <t>D00128</t>
  </si>
  <si>
    <t>D00129</t>
  </si>
  <si>
    <t>D00130</t>
  </si>
  <si>
    <t>D00131</t>
  </si>
  <si>
    <t>D00132</t>
  </si>
  <si>
    <t>D00133</t>
  </si>
  <si>
    <t>D00134</t>
  </si>
  <si>
    <t>D00135</t>
  </si>
  <si>
    <t>D00136</t>
  </si>
  <si>
    <t>D00137</t>
  </si>
  <si>
    <t>D00138</t>
  </si>
  <si>
    <t>D00139</t>
  </si>
  <si>
    <t>D00140</t>
  </si>
  <si>
    <t>D00141</t>
  </si>
  <si>
    <t>D00142</t>
  </si>
  <si>
    <t>D00143</t>
  </si>
  <si>
    <t>D00144</t>
  </si>
  <si>
    <t>D00145</t>
  </si>
  <si>
    <t>D00146</t>
  </si>
  <si>
    <t>D00147</t>
  </si>
  <si>
    <t>D00148</t>
  </si>
  <si>
    <t>D00149</t>
  </si>
  <si>
    <t>D00150</t>
  </si>
  <si>
    <t>D00151</t>
  </si>
  <si>
    <t>D00152</t>
  </si>
  <si>
    <t>D00153</t>
  </si>
  <si>
    <t>D00154</t>
  </si>
  <si>
    <t>D00155</t>
  </si>
  <si>
    <t>D00156</t>
  </si>
  <si>
    <t>D00157</t>
  </si>
  <si>
    <t>D00158</t>
  </si>
  <si>
    <t>D00159</t>
  </si>
  <si>
    <t>D00160</t>
  </si>
  <si>
    <t>D00161</t>
  </si>
  <si>
    <t>D00162</t>
  </si>
  <si>
    <t>D00163</t>
  </si>
  <si>
    <t>D00164</t>
  </si>
  <si>
    <t>D00165</t>
  </si>
  <si>
    <t>D00166</t>
  </si>
  <si>
    <t>D00167</t>
  </si>
  <si>
    <t>D00168</t>
  </si>
  <si>
    <t>D00169</t>
  </si>
  <si>
    <t>D00170</t>
  </si>
  <si>
    <t>D00171</t>
  </si>
  <si>
    <t>D00172</t>
  </si>
  <si>
    <t>D00173</t>
  </si>
  <si>
    <t>D00174</t>
  </si>
  <si>
    <t>D00175</t>
  </si>
  <si>
    <t>D00176</t>
  </si>
  <si>
    <t>D00177</t>
  </si>
  <si>
    <t>D00178</t>
  </si>
  <si>
    <t>D00179</t>
  </si>
  <si>
    <t>D00180</t>
  </si>
  <si>
    <t>D00181</t>
  </si>
  <si>
    <t>D00182</t>
  </si>
  <si>
    <t>D00183</t>
  </si>
  <si>
    <t>D00184</t>
  </si>
  <si>
    <t>D00185</t>
  </si>
  <si>
    <t>D00186</t>
  </si>
  <si>
    <t>D00187</t>
  </si>
  <si>
    <t>D00188</t>
  </si>
  <si>
    <t>D00189</t>
  </si>
  <si>
    <t>D00190</t>
  </si>
  <si>
    <t>D00191</t>
  </si>
  <si>
    <t>D00192</t>
  </si>
  <si>
    <t>D00193</t>
  </si>
  <si>
    <t>D00194</t>
  </si>
  <si>
    <t>D00195</t>
  </si>
  <si>
    <t>D00196</t>
  </si>
  <si>
    <t>D00197</t>
  </si>
  <si>
    <t>D00198</t>
  </si>
  <si>
    <t>D00199</t>
  </si>
  <si>
    <t>D00200</t>
  </si>
  <si>
    <t>D00201</t>
  </si>
  <si>
    <t>D00202</t>
  </si>
  <si>
    <t>D00203</t>
  </si>
  <si>
    <t>D00204</t>
  </si>
  <si>
    <t>D00205</t>
  </si>
  <si>
    <t>D00206</t>
  </si>
  <si>
    <t>D00207</t>
  </si>
  <si>
    <t>D00208</t>
  </si>
  <si>
    <t>D00209</t>
  </si>
  <si>
    <t>D00210</t>
  </si>
  <si>
    <t>D00211</t>
  </si>
  <si>
    <t>D00212</t>
  </si>
  <si>
    <t>D00213</t>
  </si>
  <si>
    <t>D00214</t>
  </si>
  <si>
    <t>D00215</t>
  </si>
  <si>
    <t>D00216</t>
  </si>
  <si>
    <t>D00217</t>
  </si>
  <si>
    <t>D00218</t>
  </si>
  <si>
    <t>D00219</t>
  </si>
  <si>
    <t>D00220</t>
  </si>
  <si>
    <t>D00221</t>
  </si>
  <si>
    <t>D00222</t>
  </si>
  <si>
    <t>D00223</t>
  </si>
  <si>
    <t>D00224</t>
  </si>
  <si>
    <t>D00225</t>
  </si>
  <si>
    <t>D00226</t>
  </si>
  <si>
    <t>D00227</t>
  </si>
  <si>
    <t>D00228</t>
  </si>
  <si>
    <t>D00229</t>
  </si>
  <si>
    <t>D00230</t>
  </si>
  <si>
    <t>D00231</t>
  </si>
  <si>
    <t>D00232</t>
  </si>
  <si>
    <t>D00233</t>
  </si>
  <si>
    <t>D00234</t>
  </si>
  <si>
    <t>D00235</t>
  </si>
  <si>
    <t>D00236</t>
  </si>
  <si>
    <t>D00237</t>
  </si>
  <si>
    <t>D00238</t>
  </si>
  <si>
    <t>D00239</t>
  </si>
  <si>
    <t>D00240</t>
  </si>
  <si>
    <t>D00241</t>
  </si>
  <si>
    <t>D00242</t>
  </si>
  <si>
    <t>D00243</t>
  </si>
  <si>
    <t>D00244</t>
  </si>
  <si>
    <t>D00245</t>
  </si>
  <si>
    <t>D00246</t>
  </si>
  <si>
    <t>D00247</t>
  </si>
  <si>
    <t>D00248</t>
  </si>
  <si>
    <t>D00249</t>
  </si>
  <si>
    <t>D00250</t>
  </si>
  <si>
    <t>D00251</t>
  </si>
  <si>
    <t>D00252</t>
  </si>
  <si>
    <t>D00253</t>
  </si>
  <si>
    <t>D00254</t>
  </si>
  <si>
    <t>D00255</t>
  </si>
  <si>
    <t>D00256</t>
  </si>
  <si>
    <t>D00257</t>
  </si>
  <si>
    <t>D00258</t>
  </si>
  <si>
    <t>D00259</t>
  </si>
  <si>
    <t>D00260</t>
  </si>
  <si>
    <t>D00261</t>
  </si>
  <si>
    <t>D00262</t>
  </si>
  <si>
    <t>D00263</t>
  </si>
  <si>
    <t>D00264</t>
  </si>
  <si>
    <t>D00265</t>
  </si>
  <si>
    <t>D00266</t>
  </si>
  <si>
    <t>D00267</t>
  </si>
  <si>
    <t>D00268</t>
  </si>
  <si>
    <t>D00269</t>
  </si>
  <si>
    <t>D00270</t>
  </si>
  <si>
    <t>D00271</t>
  </si>
  <si>
    <t>D00272</t>
  </si>
  <si>
    <t>D00273</t>
  </si>
  <si>
    <t>D00274</t>
  </si>
  <si>
    <t>D00275</t>
  </si>
  <si>
    <t>D00276</t>
  </si>
  <si>
    <t>D00277</t>
  </si>
  <si>
    <t>D00278</t>
  </si>
  <si>
    <t>D00279</t>
  </si>
  <si>
    <t>D00280</t>
  </si>
  <si>
    <t>D00281</t>
  </si>
  <si>
    <t>D00282</t>
  </si>
  <si>
    <t>D00283</t>
  </si>
  <si>
    <t>D00284</t>
  </si>
  <si>
    <t>D00285</t>
  </si>
  <si>
    <t>D00286</t>
  </si>
  <si>
    <t>D00287</t>
  </si>
  <si>
    <t>D00288</t>
  </si>
  <si>
    <t>D00289</t>
  </si>
  <si>
    <t>D00290</t>
  </si>
  <si>
    <t>D00291</t>
  </si>
  <si>
    <t>D00292</t>
  </si>
  <si>
    <t>D00293</t>
  </si>
  <si>
    <t>D00294</t>
  </si>
  <si>
    <t>D00295</t>
  </si>
  <si>
    <t>D00296</t>
  </si>
  <si>
    <t>D00297</t>
  </si>
  <si>
    <t>D00298</t>
  </si>
  <si>
    <t>D00299</t>
  </si>
  <si>
    <t>D00300</t>
  </si>
  <si>
    <t>D00301</t>
  </si>
  <si>
    <t>D00302</t>
  </si>
  <si>
    <t>D00303</t>
  </si>
  <si>
    <t>D00304</t>
  </si>
  <si>
    <t>D00305</t>
  </si>
  <si>
    <t>D00306</t>
  </si>
  <si>
    <t>D00307</t>
  </si>
  <si>
    <t>D00308</t>
  </si>
  <si>
    <t>D00309</t>
  </si>
  <si>
    <t>D00310</t>
  </si>
  <si>
    <t>D00311</t>
  </si>
  <si>
    <t>D00312</t>
  </si>
  <si>
    <t>D00313</t>
  </si>
  <si>
    <t>D00314</t>
  </si>
  <si>
    <t>D00315</t>
  </si>
  <si>
    <t>D00316</t>
  </si>
  <si>
    <t>D00317</t>
  </si>
  <si>
    <t>D00318</t>
  </si>
  <si>
    <t>D00319</t>
  </si>
  <si>
    <t>D00320</t>
  </si>
  <si>
    <t>D00321</t>
  </si>
  <si>
    <t>D00322</t>
  </si>
  <si>
    <t>D00323</t>
  </si>
  <si>
    <t>D00324</t>
  </si>
  <si>
    <t>D00325</t>
  </si>
  <si>
    <t>D00326</t>
  </si>
  <si>
    <t>D00327</t>
  </si>
  <si>
    <t>D00328</t>
  </si>
  <si>
    <t>D00329</t>
  </si>
  <si>
    <t>D00330</t>
  </si>
  <si>
    <t>D00331</t>
  </si>
  <si>
    <t>D00332</t>
  </si>
  <si>
    <t>D00333</t>
  </si>
  <si>
    <t>D00334</t>
  </si>
  <si>
    <t>D00335</t>
  </si>
  <si>
    <t>D00336</t>
  </si>
  <si>
    <t>D00337</t>
  </si>
  <si>
    <t>D00338</t>
  </si>
  <si>
    <t>D00339</t>
  </si>
  <si>
    <t>D00340</t>
  </si>
  <si>
    <t>D00341</t>
  </si>
  <si>
    <t>D00342</t>
  </si>
  <si>
    <t>D00343</t>
  </si>
  <si>
    <t>D00344</t>
  </si>
  <si>
    <t>D00345</t>
  </si>
  <si>
    <t>D00346</t>
  </si>
  <si>
    <t>D00347</t>
  </si>
  <si>
    <t>D00348</t>
  </si>
  <si>
    <t>D00349</t>
  </si>
  <si>
    <t>D00350</t>
  </si>
  <si>
    <t>D00351</t>
  </si>
  <si>
    <t>D00352</t>
  </si>
  <si>
    <t>D00353</t>
  </si>
  <si>
    <t>D00354</t>
  </si>
  <si>
    <t>D00355</t>
  </si>
  <si>
    <t>D00356</t>
  </si>
  <si>
    <t>D00357</t>
  </si>
  <si>
    <t>D00358</t>
  </si>
  <si>
    <t>D00359</t>
  </si>
  <si>
    <t>D00360</t>
  </si>
  <si>
    <t>D00361</t>
  </si>
  <si>
    <t>D00362</t>
  </si>
  <si>
    <t>D00363</t>
  </si>
  <si>
    <t>D00364</t>
  </si>
  <si>
    <t>D00365</t>
  </si>
  <si>
    <t>D00366</t>
  </si>
  <si>
    <t>D00367</t>
  </si>
  <si>
    <t>D00368</t>
  </si>
  <si>
    <t>D00369</t>
  </si>
  <si>
    <t>D00370</t>
  </si>
  <si>
    <t>D00371</t>
  </si>
  <si>
    <t>D00372</t>
  </si>
  <si>
    <t>D00373</t>
  </si>
  <si>
    <t>D00374</t>
  </si>
  <si>
    <t>D00375</t>
  </si>
  <si>
    <t>D00376</t>
  </si>
  <si>
    <t>D00377</t>
  </si>
  <si>
    <t>D00378</t>
  </si>
  <si>
    <t>D00379</t>
  </si>
  <si>
    <t>D00380</t>
  </si>
  <si>
    <t>D00381</t>
  </si>
  <si>
    <t>D00382</t>
  </si>
  <si>
    <t>D00383</t>
  </si>
  <si>
    <t>D00384</t>
  </si>
  <si>
    <t>D00385</t>
  </si>
  <si>
    <t>D00386</t>
  </si>
  <si>
    <t>D00387</t>
  </si>
  <si>
    <t>D00388</t>
  </si>
  <si>
    <t>D00389</t>
  </si>
  <si>
    <t>D00390</t>
  </si>
  <si>
    <t>D00391</t>
  </si>
  <si>
    <t>D00392</t>
  </si>
  <si>
    <t>D00393</t>
  </si>
  <si>
    <t>D00394</t>
  </si>
  <si>
    <t>D00395</t>
  </si>
  <si>
    <t>D00396</t>
  </si>
  <si>
    <t>D00397</t>
  </si>
  <si>
    <t>D00398</t>
  </si>
  <si>
    <t>D00399</t>
  </si>
  <si>
    <t>D00400</t>
  </si>
  <si>
    <t>D00401</t>
  </si>
  <si>
    <t>D00402</t>
  </si>
  <si>
    <t>D00403</t>
  </si>
  <si>
    <t>D00404</t>
  </si>
  <si>
    <t>D00405</t>
  </si>
  <si>
    <t>D00406</t>
  </si>
  <si>
    <t>D00407</t>
  </si>
  <si>
    <t>D00408</t>
  </si>
  <si>
    <t>D00409</t>
  </si>
  <si>
    <t>D00410</t>
  </si>
  <si>
    <t>D00411</t>
  </si>
  <si>
    <t>D00412</t>
  </si>
  <si>
    <t>D00413</t>
  </si>
  <si>
    <t>D00414</t>
  </si>
  <si>
    <t>D00415</t>
  </si>
  <si>
    <t>D00416</t>
  </si>
  <si>
    <t>D00417</t>
  </si>
  <si>
    <t>D00418</t>
  </si>
  <si>
    <t>D00419</t>
  </si>
  <si>
    <t>D00420</t>
  </si>
  <si>
    <t>D00421</t>
  </si>
  <si>
    <t>D00422</t>
  </si>
  <si>
    <t>D00423</t>
  </si>
  <si>
    <t>D00424</t>
  </si>
  <si>
    <t>D00425</t>
  </si>
  <si>
    <t>D00426</t>
  </si>
  <si>
    <t>D00427</t>
  </si>
  <si>
    <t>D00428</t>
  </si>
  <si>
    <t>D00429</t>
  </si>
  <si>
    <t>D00430</t>
  </si>
  <si>
    <t>D00431</t>
  </si>
  <si>
    <t>D00432</t>
  </si>
  <si>
    <t>D00433</t>
  </si>
  <si>
    <t>D00434</t>
  </si>
  <si>
    <t>D00435</t>
  </si>
  <si>
    <t>D00436</t>
  </si>
  <si>
    <t>D00437</t>
  </si>
  <si>
    <t>D00438</t>
  </si>
  <si>
    <t>D00439</t>
  </si>
  <si>
    <t>D00440</t>
  </si>
  <si>
    <t>D00441</t>
  </si>
  <si>
    <t>D00442</t>
  </si>
  <si>
    <t>D00443</t>
  </si>
  <si>
    <t>D00444</t>
  </si>
  <si>
    <t>D00445</t>
  </si>
  <si>
    <t>D00446</t>
  </si>
  <si>
    <t>D00447</t>
  </si>
  <si>
    <t>D00448</t>
  </si>
  <si>
    <t>D00449</t>
  </si>
  <si>
    <t>D00450</t>
  </si>
  <si>
    <t>D00451</t>
  </si>
  <si>
    <t>D00452</t>
  </si>
  <si>
    <t>D00453</t>
  </si>
  <si>
    <t>D00454</t>
  </si>
  <si>
    <t>D00455</t>
  </si>
  <si>
    <t>D00456</t>
  </si>
  <si>
    <t>D00457</t>
  </si>
  <si>
    <t>D00458</t>
  </si>
  <si>
    <t>D00459</t>
  </si>
  <si>
    <t>D00460</t>
  </si>
  <si>
    <t>D00461</t>
  </si>
  <si>
    <t>D00462</t>
  </si>
  <si>
    <t>D00463</t>
  </si>
  <si>
    <t>D00464</t>
  </si>
  <si>
    <t>D00465</t>
  </si>
  <si>
    <t>D00466</t>
  </si>
  <si>
    <t>D00467</t>
  </si>
  <si>
    <t>D00468</t>
  </si>
  <si>
    <t>D00469</t>
  </si>
  <si>
    <t>D00470</t>
  </si>
  <si>
    <t>D00471</t>
  </si>
  <si>
    <t>D00472</t>
  </si>
  <si>
    <t>D00473</t>
  </si>
  <si>
    <t>D00474</t>
  </si>
  <si>
    <t>D00475</t>
  </si>
  <si>
    <t>D00476</t>
  </si>
  <si>
    <t>D00477</t>
  </si>
  <si>
    <t>D00478</t>
  </si>
  <si>
    <t>D00479</t>
  </si>
  <si>
    <t>D00480</t>
  </si>
  <si>
    <t>D00481</t>
  </si>
  <si>
    <t>D00482</t>
  </si>
  <si>
    <t>D00483</t>
  </si>
  <si>
    <t>D00484</t>
  </si>
  <si>
    <t>D00485</t>
  </si>
  <si>
    <t>D00486</t>
  </si>
  <si>
    <t>D00487</t>
  </si>
  <si>
    <t>D00488</t>
  </si>
  <si>
    <t>D00489</t>
  </si>
  <si>
    <t>D00490</t>
  </si>
  <si>
    <t>D00491</t>
  </si>
  <si>
    <t>D00492</t>
  </si>
  <si>
    <t>D00493</t>
  </si>
  <si>
    <t>D00494</t>
  </si>
  <si>
    <t>D00495</t>
  </si>
  <si>
    <t>D00496</t>
  </si>
  <si>
    <t>D00497</t>
  </si>
  <si>
    <t>D00498</t>
  </si>
  <si>
    <t>D00499</t>
  </si>
  <si>
    <t>D00500</t>
  </si>
  <si>
    <t>D00501</t>
  </si>
  <si>
    <t>D00502</t>
  </si>
  <si>
    <t>D00503</t>
  </si>
  <si>
    <t>D00504</t>
  </si>
  <si>
    <t>D00505</t>
  </si>
  <si>
    <t>D00506</t>
  </si>
  <si>
    <t>D00507</t>
  </si>
  <si>
    <t>D00508</t>
  </si>
  <si>
    <t>D00509</t>
  </si>
  <si>
    <t>D00510</t>
  </si>
  <si>
    <t>D00511</t>
  </si>
  <si>
    <t>D00512</t>
  </si>
  <si>
    <t>D00513</t>
  </si>
  <si>
    <t>D00514</t>
  </si>
  <si>
    <t>D00515</t>
  </si>
  <si>
    <t>D00516</t>
  </si>
  <si>
    <t>D00517</t>
  </si>
  <si>
    <t>D00518</t>
  </si>
  <si>
    <t>D00519</t>
  </si>
  <si>
    <t>D00520</t>
  </si>
  <si>
    <t>D00521</t>
  </si>
  <si>
    <t>D00522</t>
  </si>
  <si>
    <t>D00523</t>
  </si>
  <si>
    <t>D00524</t>
  </si>
  <si>
    <t>D00525</t>
  </si>
  <si>
    <t>D00526</t>
  </si>
  <si>
    <t>D00527</t>
  </si>
  <si>
    <t>D00528</t>
  </si>
  <si>
    <t>D00529</t>
  </si>
  <si>
    <t>D00530</t>
  </si>
  <si>
    <t>D00531</t>
  </si>
  <si>
    <t>D00532</t>
  </si>
  <si>
    <t>D00533</t>
  </si>
  <si>
    <t>D00534</t>
  </si>
  <si>
    <t>D00535</t>
  </si>
  <si>
    <t>D00536</t>
  </si>
  <si>
    <t>D00537</t>
  </si>
  <si>
    <t>D00538</t>
  </si>
  <si>
    <t>D00539</t>
  </si>
  <si>
    <t>D00540</t>
  </si>
  <si>
    <t>D00541</t>
  </si>
  <si>
    <t>D00542</t>
  </si>
  <si>
    <t>D00543</t>
  </si>
  <si>
    <t>D00544</t>
  </si>
  <si>
    <t>D00545</t>
  </si>
  <si>
    <t>D00546</t>
  </si>
  <si>
    <t>D00547</t>
  </si>
  <si>
    <t>D00548</t>
  </si>
  <si>
    <t>D00549</t>
  </si>
  <si>
    <t>D00550</t>
  </si>
  <si>
    <t>D00551</t>
  </si>
  <si>
    <t>D00552</t>
  </si>
  <si>
    <t>D00553</t>
  </si>
  <si>
    <t>D00554</t>
  </si>
  <si>
    <t>D00555</t>
  </si>
  <si>
    <t>D00556</t>
  </si>
  <si>
    <t>D00557</t>
  </si>
  <si>
    <t>D00558</t>
  </si>
  <si>
    <t>D00559</t>
  </si>
  <si>
    <t>D00560</t>
  </si>
  <si>
    <t>D00561</t>
  </si>
  <si>
    <t>D00562</t>
  </si>
  <si>
    <t>D00563</t>
  </si>
  <si>
    <t>D00564</t>
  </si>
  <si>
    <t>D00565</t>
  </si>
  <si>
    <t>D00566</t>
  </si>
  <si>
    <t>D00567</t>
  </si>
  <si>
    <t>D00568</t>
  </si>
  <si>
    <t>D00569</t>
  </si>
  <si>
    <t>D00570</t>
  </si>
  <si>
    <t>D00571</t>
  </si>
  <si>
    <t>D00572</t>
  </si>
  <si>
    <t>D00573</t>
  </si>
  <si>
    <t>D00574</t>
  </si>
  <si>
    <t>D00575</t>
  </si>
  <si>
    <t>D00576</t>
  </si>
  <si>
    <t>D00577</t>
  </si>
  <si>
    <t>D00578</t>
  </si>
  <si>
    <t>D00579</t>
  </si>
  <si>
    <t>D00580</t>
  </si>
  <si>
    <t>D00581</t>
  </si>
  <si>
    <t>D00582</t>
  </si>
  <si>
    <t>D00583</t>
  </si>
  <si>
    <t>D00584</t>
  </si>
  <si>
    <t>D00585</t>
  </si>
  <si>
    <t>D00586</t>
  </si>
  <si>
    <t>D00587</t>
  </si>
  <si>
    <t>D00588</t>
  </si>
  <si>
    <t>D00589</t>
  </si>
  <si>
    <t>D00590</t>
  </si>
  <si>
    <t>D00591</t>
  </si>
  <si>
    <t>D00592</t>
  </si>
  <si>
    <t>D00593</t>
  </si>
  <si>
    <t>D00594</t>
  </si>
  <si>
    <t>D00595</t>
  </si>
  <si>
    <t>D00596</t>
  </si>
  <si>
    <t>D00597</t>
  </si>
  <si>
    <t>D00598</t>
  </si>
  <si>
    <t>D00599</t>
  </si>
  <si>
    <t>D00600</t>
  </si>
  <si>
    <t>D00601</t>
  </si>
  <si>
    <t>D00602</t>
  </si>
  <si>
    <t>D00603</t>
  </si>
  <si>
    <t>D00604</t>
  </si>
  <si>
    <t>D00605</t>
  </si>
  <si>
    <t>D00606</t>
  </si>
  <si>
    <t>D00607</t>
  </si>
  <si>
    <t>D00608</t>
  </si>
  <si>
    <t>D00609</t>
  </si>
  <si>
    <t>D00610</t>
  </si>
  <si>
    <t>D00611</t>
  </si>
  <si>
    <t>D00612</t>
  </si>
  <si>
    <t>D00613</t>
  </si>
  <si>
    <t>D00614</t>
  </si>
  <si>
    <t>D00615</t>
  </si>
  <si>
    <t>D00616</t>
  </si>
  <si>
    <t>D00617</t>
  </si>
  <si>
    <t>D00618</t>
  </si>
  <si>
    <t>D00619</t>
  </si>
  <si>
    <t>D00620</t>
  </si>
  <si>
    <t>D00621</t>
  </si>
  <si>
    <t>D00622</t>
  </si>
  <si>
    <t>D00623</t>
  </si>
  <si>
    <t>D00624</t>
  </si>
  <si>
    <t>D00625</t>
  </si>
  <si>
    <t>D00626</t>
  </si>
  <si>
    <t>D00627</t>
  </si>
  <si>
    <t>D00628</t>
  </si>
  <si>
    <t>D00629</t>
  </si>
  <si>
    <t>D00630</t>
  </si>
  <si>
    <t>D00631</t>
  </si>
  <si>
    <t>D00632</t>
  </si>
  <si>
    <t>D00633</t>
  </si>
  <si>
    <t>D00634</t>
  </si>
  <si>
    <t>D00635</t>
  </si>
  <si>
    <t>D00636</t>
  </si>
  <si>
    <t>D00637</t>
  </si>
  <si>
    <t>D00638</t>
  </si>
  <si>
    <t>D00639</t>
  </si>
  <si>
    <t>D00640</t>
  </si>
  <si>
    <t>D00641</t>
  </si>
  <si>
    <t>D00642</t>
  </si>
  <si>
    <t>D00643</t>
  </si>
  <si>
    <t>D00644</t>
  </si>
  <si>
    <t>D00645</t>
  </si>
  <si>
    <t>D00646</t>
  </si>
  <si>
    <t>D00647</t>
  </si>
  <si>
    <t>D00648</t>
  </si>
  <si>
    <t>D00649</t>
  </si>
  <si>
    <t>D00650</t>
  </si>
  <si>
    <t>D00651</t>
  </si>
  <si>
    <t>D00652</t>
  </si>
  <si>
    <t>D00653</t>
  </si>
  <si>
    <t>D00654</t>
  </si>
  <si>
    <t>D00655</t>
  </si>
  <si>
    <t>D00656</t>
  </si>
  <si>
    <t>D00657</t>
  </si>
  <si>
    <t>D00658</t>
  </si>
  <si>
    <t>D00659</t>
  </si>
  <si>
    <t>D00660</t>
  </si>
  <si>
    <t>D00661</t>
  </si>
  <si>
    <t>D00662</t>
  </si>
  <si>
    <t>D00663</t>
  </si>
  <si>
    <t>D00664</t>
  </si>
  <si>
    <t>D00665</t>
  </si>
  <si>
    <t>D00666</t>
  </si>
  <si>
    <t>D00667</t>
  </si>
  <si>
    <t>D00668</t>
  </si>
  <si>
    <t>D00669</t>
  </si>
  <si>
    <t>D00670</t>
  </si>
  <si>
    <t>D00671</t>
  </si>
  <si>
    <t>D00672</t>
  </si>
  <si>
    <t>D00673</t>
  </si>
  <si>
    <t>D00674</t>
  </si>
  <si>
    <t>D00675</t>
  </si>
  <si>
    <t>D00676</t>
  </si>
  <si>
    <t>D00677</t>
  </si>
  <si>
    <t>D00678</t>
  </si>
  <si>
    <t>D00679</t>
  </si>
  <si>
    <t>D00680</t>
  </si>
  <si>
    <t>D00681</t>
  </si>
  <si>
    <t>D00682</t>
  </si>
  <si>
    <t>D00683</t>
  </si>
  <si>
    <t>D00684</t>
  </si>
  <si>
    <t>D00685</t>
  </si>
  <si>
    <t>D00686</t>
  </si>
  <si>
    <t>D00687</t>
  </si>
  <si>
    <t>D00688</t>
  </si>
  <si>
    <t>D00689</t>
  </si>
  <si>
    <t>D00690</t>
  </si>
  <si>
    <t>D00691</t>
  </si>
  <si>
    <t>D00692</t>
  </si>
  <si>
    <t>D00693</t>
  </si>
  <si>
    <t>D00694</t>
  </si>
  <si>
    <t>D00695</t>
  </si>
  <si>
    <t>D00696</t>
  </si>
  <si>
    <t>D00697</t>
  </si>
  <si>
    <t>D00698</t>
  </si>
  <si>
    <t>D00699</t>
  </si>
  <si>
    <t>D00700</t>
  </si>
  <si>
    <t>D00701</t>
  </si>
  <si>
    <t>D00702</t>
  </si>
  <si>
    <t>D00703</t>
  </si>
  <si>
    <t>D00704</t>
  </si>
  <si>
    <t>D00705</t>
  </si>
  <si>
    <t>D00706</t>
  </si>
  <si>
    <t>D00707</t>
  </si>
  <si>
    <t>D00708</t>
  </si>
  <si>
    <t>D00709</t>
  </si>
  <si>
    <t>D00710</t>
  </si>
  <si>
    <t>D00711</t>
  </si>
  <si>
    <t>D00712</t>
  </si>
  <si>
    <t>D00713</t>
  </si>
  <si>
    <t>D00714</t>
  </si>
  <si>
    <t>D00715</t>
  </si>
  <si>
    <t>D00716</t>
  </si>
  <si>
    <t>D00717</t>
  </si>
  <si>
    <t>D00718</t>
  </si>
  <si>
    <t>D00719</t>
  </si>
  <si>
    <t>D00720</t>
  </si>
  <si>
    <t>D00721</t>
  </si>
  <si>
    <t>D00722</t>
  </si>
  <si>
    <t>D00723</t>
  </si>
  <si>
    <t>D00724</t>
  </si>
  <si>
    <t>D00725</t>
  </si>
  <si>
    <t>D00726</t>
  </si>
  <si>
    <t>D00727</t>
  </si>
  <si>
    <t>D00728</t>
  </si>
  <si>
    <t>D00729</t>
  </si>
  <si>
    <t>D00730</t>
  </si>
  <si>
    <t>D00731</t>
  </si>
  <si>
    <t>D00732</t>
  </si>
  <si>
    <t>D00733</t>
  </si>
  <si>
    <t>D00734</t>
  </si>
  <si>
    <t>D00735</t>
  </si>
  <si>
    <t>D00736</t>
  </si>
  <si>
    <t>D00737</t>
  </si>
  <si>
    <t>D00738</t>
  </si>
  <si>
    <t>D00739</t>
  </si>
  <si>
    <t>D00740</t>
  </si>
  <si>
    <t>D00741</t>
  </si>
  <si>
    <t>D00742</t>
  </si>
  <si>
    <t>D00743</t>
  </si>
  <si>
    <t>D00744</t>
  </si>
  <si>
    <t>D00745</t>
  </si>
  <si>
    <t>D00746</t>
  </si>
  <si>
    <t>D00747</t>
  </si>
  <si>
    <t>D00748</t>
  </si>
  <si>
    <t>D00749</t>
  </si>
  <si>
    <t>D00750</t>
  </si>
  <si>
    <t>D00751</t>
  </si>
  <si>
    <t>D00752</t>
  </si>
  <si>
    <t>D00753</t>
  </si>
  <si>
    <t>D00754</t>
  </si>
  <si>
    <t>D00755</t>
  </si>
  <si>
    <t>D00756</t>
  </si>
  <si>
    <t>D00757</t>
  </si>
  <si>
    <t>D00758</t>
  </si>
  <si>
    <t>D00759</t>
  </si>
  <si>
    <t>D00760</t>
  </si>
  <si>
    <t>D00761</t>
  </si>
  <si>
    <t>D00762</t>
  </si>
  <si>
    <t>D00763</t>
  </si>
  <si>
    <t>D00764</t>
  </si>
  <si>
    <t>D00765</t>
  </si>
  <si>
    <t>D00766</t>
  </si>
  <si>
    <t>D00767</t>
  </si>
  <si>
    <t>D00768</t>
  </si>
  <si>
    <t>D00769</t>
  </si>
  <si>
    <t>D00770</t>
  </si>
  <si>
    <t>D00771</t>
  </si>
  <si>
    <t>D00772</t>
  </si>
  <si>
    <t>D00773</t>
  </si>
  <si>
    <t>D00774</t>
  </si>
  <si>
    <t>D00775</t>
  </si>
  <si>
    <t>D00776</t>
  </si>
  <si>
    <t>D00777</t>
  </si>
  <si>
    <t>D00778</t>
  </si>
  <si>
    <t>D00779</t>
  </si>
  <si>
    <t>D00780</t>
  </si>
  <si>
    <t>D00781</t>
  </si>
  <si>
    <t>D00782</t>
  </si>
  <si>
    <t>D00783</t>
  </si>
  <si>
    <t>D00784</t>
  </si>
  <si>
    <t>D00785</t>
  </si>
  <si>
    <t>D00786</t>
  </si>
  <si>
    <t>D00787</t>
  </si>
  <si>
    <t>D00788</t>
  </si>
  <si>
    <t>D00789</t>
  </si>
  <si>
    <t>D00790</t>
  </si>
  <si>
    <t>D00791</t>
  </si>
  <si>
    <t>D00792</t>
  </si>
  <si>
    <t>D00793</t>
  </si>
  <si>
    <t>D00794</t>
  </si>
  <si>
    <t>D00795</t>
  </si>
  <si>
    <t>D00796</t>
  </si>
  <si>
    <t>D00797</t>
  </si>
  <si>
    <t>D00798</t>
  </si>
  <si>
    <t>D00799</t>
  </si>
  <si>
    <t>D00800</t>
  </si>
  <si>
    <t>D00801</t>
  </si>
  <si>
    <t>D00802</t>
  </si>
  <si>
    <t>D00803</t>
  </si>
  <si>
    <t>D00804</t>
  </si>
  <si>
    <t>D00805</t>
  </si>
  <si>
    <t>D00806</t>
  </si>
  <si>
    <t>D00807</t>
  </si>
  <si>
    <t>D00808</t>
  </si>
  <si>
    <t>D00809</t>
  </si>
  <si>
    <t>D00810</t>
  </si>
  <si>
    <t>D00811</t>
  </si>
  <si>
    <t>D00812</t>
  </si>
  <si>
    <t>D00813</t>
  </si>
  <si>
    <t>D00814</t>
  </si>
  <si>
    <t>D00815</t>
  </si>
  <si>
    <t>D00816</t>
  </si>
  <si>
    <t>D00817</t>
  </si>
  <si>
    <t>D00818</t>
  </si>
  <si>
    <t>D00819</t>
  </si>
  <si>
    <t>D00820</t>
  </si>
  <si>
    <t>D00821</t>
  </si>
  <si>
    <t>D00822</t>
  </si>
  <si>
    <t>D00823</t>
  </si>
  <si>
    <t>D00824</t>
  </si>
  <si>
    <t>D00825</t>
  </si>
  <si>
    <t>D00826</t>
  </si>
  <si>
    <t>D00827</t>
  </si>
  <si>
    <t>D00828</t>
  </si>
  <si>
    <t>D00829</t>
  </si>
  <si>
    <t>D00830</t>
  </si>
  <si>
    <t>D00831</t>
  </si>
  <si>
    <t>D00832</t>
  </si>
  <si>
    <t>D00833</t>
  </si>
  <si>
    <t>D00834</t>
  </si>
  <si>
    <t>D00835</t>
  </si>
  <si>
    <t>D00836</t>
  </si>
  <si>
    <t>D00837</t>
  </si>
  <si>
    <t>D00838</t>
  </si>
  <si>
    <t>D00839</t>
  </si>
  <si>
    <t>D00840</t>
  </si>
  <si>
    <t>D00841</t>
  </si>
  <si>
    <t>D00842</t>
  </si>
  <si>
    <t>D00843</t>
  </si>
  <si>
    <t>D00844</t>
  </si>
  <si>
    <t>D00845</t>
  </si>
  <si>
    <t>D00846</t>
  </si>
  <si>
    <t>D00847</t>
  </si>
  <si>
    <t>D00848</t>
  </si>
  <si>
    <t>D00849</t>
  </si>
  <si>
    <t>D00850</t>
  </si>
  <si>
    <t>D00851</t>
  </si>
  <si>
    <t>D00852</t>
  </si>
  <si>
    <t>D00853</t>
  </si>
  <si>
    <t>D00854</t>
  </si>
  <si>
    <t>D00855</t>
  </si>
  <si>
    <t>D00856</t>
  </si>
  <si>
    <t>D00857</t>
  </si>
  <si>
    <t>D00858</t>
  </si>
  <si>
    <t>D00859</t>
  </si>
  <si>
    <t>D00860</t>
  </si>
  <si>
    <t>D00861</t>
  </si>
  <si>
    <t>D00862</t>
  </si>
  <si>
    <t>D00863</t>
  </si>
  <si>
    <t>D00864</t>
  </si>
  <si>
    <t>D00865</t>
  </si>
  <si>
    <t>D00866</t>
  </si>
  <si>
    <t>D00867</t>
  </si>
  <si>
    <t>D00868</t>
  </si>
  <si>
    <t>D00869</t>
  </si>
  <si>
    <t>D00870</t>
  </si>
  <si>
    <t>D00871</t>
  </si>
  <si>
    <t>D00872</t>
  </si>
  <si>
    <t>D00873</t>
  </si>
  <si>
    <t>D00874</t>
  </si>
  <si>
    <t>D00875</t>
  </si>
  <si>
    <t>D00876</t>
  </si>
  <si>
    <t>D00877</t>
  </si>
  <si>
    <t>D00878</t>
  </si>
  <si>
    <t>D00879</t>
  </si>
  <si>
    <t>D00880</t>
  </si>
  <si>
    <t>D00881</t>
  </si>
  <si>
    <t>D00882</t>
  </si>
  <si>
    <t>D00883</t>
  </si>
  <si>
    <t>D00884</t>
  </si>
  <si>
    <t>D00885</t>
  </si>
  <si>
    <t>D00886</t>
  </si>
  <si>
    <t>D00887</t>
  </si>
  <si>
    <t>D00888</t>
  </si>
  <si>
    <t>D00889</t>
  </si>
  <si>
    <t>D00890</t>
  </si>
  <si>
    <t>D00891</t>
  </si>
  <si>
    <t>D00892</t>
  </si>
  <si>
    <t>D00893</t>
  </si>
  <si>
    <t>D00894</t>
  </si>
  <si>
    <t>D00895</t>
  </si>
  <si>
    <t>D00896</t>
  </si>
  <si>
    <t>D00897</t>
  </si>
  <si>
    <t>D00898</t>
  </si>
  <si>
    <t>D00899</t>
  </si>
  <si>
    <t>D00900</t>
  </si>
  <si>
    <t>D00901</t>
  </si>
  <si>
    <t>D00902</t>
  </si>
  <si>
    <t>D00903</t>
  </si>
  <si>
    <t>D00904</t>
  </si>
  <si>
    <t>D00905</t>
  </si>
  <si>
    <t>D00906</t>
  </si>
  <si>
    <t>D00907</t>
  </si>
  <si>
    <t>D00908</t>
  </si>
  <si>
    <t>D00909</t>
  </si>
  <si>
    <t>D00910</t>
  </si>
  <si>
    <t>D00911</t>
  </si>
  <si>
    <t>D00912</t>
  </si>
  <si>
    <t>D00913</t>
  </si>
  <si>
    <t>D00914</t>
  </si>
  <si>
    <t>D00915</t>
  </si>
  <si>
    <t>D00916</t>
  </si>
  <si>
    <t>D00917</t>
  </si>
  <si>
    <t>D00918</t>
  </si>
  <si>
    <t>D00919</t>
  </si>
  <si>
    <t>D00920</t>
  </si>
  <si>
    <t>D00921</t>
  </si>
  <si>
    <t>D00922</t>
  </si>
  <si>
    <t>D00923</t>
  </si>
  <si>
    <t>D00924</t>
  </si>
  <si>
    <t>D00925</t>
  </si>
  <si>
    <t>D00926</t>
  </si>
  <si>
    <t>D00927</t>
  </si>
  <si>
    <t>D00928</t>
  </si>
  <si>
    <t>D00929</t>
  </si>
  <si>
    <t>D00930</t>
  </si>
  <si>
    <t>D00931</t>
  </si>
  <si>
    <t>D00932</t>
  </si>
  <si>
    <t>D00933</t>
  </si>
  <si>
    <t>D00934</t>
  </si>
  <si>
    <t>D00935</t>
  </si>
  <si>
    <t>D00936</t>
  </si>
  <si>
    <t>D00937</t>
  </si>
  <si>
    <t>D00938</t>
  </si>
  <si>
    <t>D00939</t>
  </si>
  <si>
    <t>D00940</t>
  </si>
  <si>
    <t>D00941</t>
  </si>
  <si>
    <t>D00942</t>
  </si>
  <si>
    <t>D00943</t>
  </si>
  <si>
    <t>D00944</t>
  </si>
  <si>
    <t>D00945</t>
  </si>
  <si>
    <t>D00946</t>
  </si>
  <si>
    <t>D00947</t>
  </si>
  <si>
    <t>D00948</t>
  </si>
  <si>
    <t>D00949</t>
  </si>
  <si>
    <t>D00950</t>
  </si>
  <si>
    <t>D00951</t>
  </si>
  <si>
    <t>D00952</t>
  </si>
  <si>
    <t>D00953</t>
  </si>
  <si>
    <t>D00954</t>
  </si>
  <si>
    <t>D00955</t>
  </si>
  <si>
    <t>D00956</t>
  </si>
  <si>
    <t>D00957</t>
  </si>
  <si>
    <t>D00958</t>
  </si>
  <si>
    <t>D00959</t>
  </si>
  <si>
    <t>D00960</t>
  </si>
  <si>
    <t>D00961</t>
  </si>
  <si>
    <t>D00962</t>
  </si>
  <si>
    <t>D00963</t>
  </si>
  <si>
    <t>D00964</t>
  </si>
  <si>
    <t>D00965</t>
  </si>
  <si>
    <t>D00966</t>
  </si>
  <si>
    <t>D00967</t>
  </si>
  <si>
    <t>D00968</t>
  </si>
  <si>
    <t>D00969</t>
  </si>
  <si>
    <t>D00970</t>
  </si>
  <si>
    <t>D00971</t>
  </si>
  <si>
    <t>D00972</t>
  </si>
  <si>
    <t>D00973</t>
  </si>
  <si>
    <t>D00974</t>
  </si>
  <si>
    <t>D00975</t>
  </si>
  <si>
    <t>D00976</t>
  </si>
  <si>
    <t>D00977</t>
  </si>
  <si>
    <t>D00978</t>
  </si>
  <si>
    <t>D00979</t>
  </si>
  <si>
    <t>D00980</t>
  </si>
  <si>
    <t>D00981</t>
  </si>
  <si>
    <t>D00982</t>
  </si>
  <si>
    <t>D00983</t>
  </si>
  <si>
    <t>D00984</t>
  </si>
  <si>
    <t>D00985</t>
  </si>
  <si>
    <t>D00986</t>
  </si>
  <si>
    <t>D00987</t>
  </si>
  <si>
    <t>D00988</t>
  </si>
  <si>
    <t>D00989</t>
  </si>
  <si>
    <t>D00990</t>
  </si>
  <si>
    <t>D00991</t>
  </si>
  <si>
    <t>D00992</t>
  </si>
  <si>
    <t>D00993</t>
  </si>
  <si>
    <t>D00994</t>
  </si>
  <si>
    <t>D00995</t>
  </si>
  <si>
    <t>D00996</t>
  </si>
  <si>
    <t>D00997</t>
  </si>
  <si>
    <t>D00998</t>
  </si>
  <si>
    <t>D00999</t>
  </si>
  <si>
    <t>D01000</t>
  </si>
  <si>
    <t>Sélectionnez le numéro de Devis :</t>
  </si>
  <si>
    <t xml:space="preserve">DEVIS N° </t>
  </si>
  <si>
    <t>Saisir dans les cellules jaunes</t>
  </si>
  <si>
    <t>Base factures</t>
  </si>
  <si>
    <t>Base devis</t>
  </si>
  <si>
    <t>FACTURE N°</t>
  </si>
  <si>
    <t>Réf. client :</t>
  </si>
  <si>
    <t>Bâtibois</t>
  </si>
  <si>
    <t>SAS</t>
  </si>
  <si>
    <t>Le mot de passe sera à insérer dans le menu Révision, "Ôter la protection de la feuille" et aussi "Protéger le classeur"</t>
  </si>
  <si>
    <t>Pour déverrouiller ce document, rendez-vous dans le dernier onglet</t>
  </si>
  <si>
    <t>FONCTIONNEMENT :</t>
  </si>
  <si>
    <t>- Complétez le présent onglet</t>
  </si>
  <si>
    <t>- Consultez vos devis et vos factures dans les onglets DEVIS et FACTURE</t>
  </si>
  <si>
    <r>
      <t xml:space="preserve">- Pour </t>
    </r>
    <r>
      <rPr>
        <b/>
        <u/>
        <sz val="11"/>
        <color rgb="FFC00000"/>
        <rFont val="Arial"/>
        <family val="2"/>
      </rPr>
      <t>déverrouiller</t>
    </r>
    <r>
      <rPr>
        <b/>
        <sz val="11"/>
        <color rgb="FFC00000"/>
        <rFont val="Arial"/>
        <family val="2"/>
      </rPr>
      <t xml:space="preserve"> le document, rendez-vous dans le </t>
    </r>
    <r>
      <rPr>
        <b/>
        <u/>
        <sz val="11"/>
        <color rgb="FFC00000"/>
        <rFont val="Arial"/>
        <family val="2"/>
      </rPr>
      <t>dernier onglet</t>
    </r>
  </si>
  <si>
    <t>Logiciel de facturation artisan</t>
  </si>
  <si>
    <t>Vos paramètres</t>
  </si>
  <si>
    <t>- Renseignez la base clients (onglet suivant)</t>
  </si>
  <si>
    <t>- Créez vos factures et vos devis dans "Base facturation" et "Base devis"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</si>
</sst>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#&quot; &quot;##&quot; &quot;##&quot; &quot;##&quot; &quot;##"/>
    <numFmt numFmtId="165" formatCode="0.0%"/>
    <numFmt numFmtId="166" formatCode="_-* #,##0.00\ _€_-;\-* #,##0.00\ _€_-;_-* &quot;-&quot;??\ _€_-;_-@_-"/>
    <numFmt numFmtId="167" formatCode="0.0"/>
    <numFmt numFmtId="168" formatCode="[$-F800]dddd\,\ mmmm\ dd\,\ yyyy"/>
    <numFmt numFmtId="169" formatCode="#,##0.00\ &quot;€&quot;"/>
  </numFmts>
  <fonts count="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i/>
      <sz val="14"/>
      <color theme="0"/>
      <name val="Arial"/>
      <family val="2"/>
    </font>
    <font>
      <b/>
      <i/>
      <sz val="12"/>
      <color theme="8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.5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8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b/>
      <i/>
      <sz val="14"/>
      <color rgb="FFC00000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u/>
      <sz val="12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20"/>
      <color rgb="FFC00000"/>
      <name val="Arial"/>
      <family val="2"/>
    </font>
    <font>
      <b/>
      <i/>
      <sz val="9"/>
      <color theme="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FFFFFF"/>
      <name val="Arial"/>
      <family val="2"/>
    </font>
    <font>
      <b/>
      <i/>
      <sz val="10"/>
      <color theme="8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theme="5"/>
      <name val="Arial"/>
      <family val="2"/>
    </font>
    <font>
      <b/>
      <i/>
      <sz val="14"/>
      <color theme="5"/>
      <name val="Arial"/>
      <family val="2"/>
    </font>
    <font>
      <i/>
      <sz val="10"/>
      <color rgb="FFFF0000"/>
      <name val="Arial"/>
      <family val="2"/>
    </font>
    <font>
      <b/>
      <u/>
      <sz val="11"/>
      <color rgb="FFC00000"/>
      <name val="Arial"/>
      <family val="2"/>
    </font>
    <font>
      <b/>
      <sz val="11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theme="1" tint="0.49803155613879818"/>
        </stop>
        <stop position="1">
          <color theme="2"/>
        </stop>
      </gradient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5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1" applyFont="1"/>
    <xf numFmtId="0" fontId="13" fillId="0" borderId="0" xfId="0" applyFont="1"/>
    <xf numFmtId="0" fontId="2" fillId="0" borderId="1" xfId="0" applyFont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6" fillId="3" borderId="5" xfId="0" applyNumberFormat="1" applyFont="1" applyFill="1" applyBorder="1" applyAlignment="1" applyProtection="1">
      <alignment vertical="center"/>
      <protection locked="0"/>
    </xf>
    <xf numFmtId="49" fontId="15" fillId="3" borderId="1" xfId="0" applyNumberFormat="1" applyFont="1" applyFill="1" applyBorder="1" applyAlignment="1" applyProtection="1">
      <alignment vertical="center"/>
      <protection locked="0"/>
    </xf>
    <xf numFmtId="49" fontId="16" fillId="3" borderId="1" xfId="0" applyNumberFormat="1" applyFont="1" applyFill="1" applyBorder="1" applyAlignment="1" applyProtection="1">
      <alignment vertical="center"/>
      <protection locked="0"/>
    </xf>
    <xf numFmtId="49" fontId="16" fillId="5" borderId="1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/>
    </xf>
    <xf numFmtId="4" fontId="35" fillId="0" borderId="4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horizontal="center" vertical="center"/>
    </xf>
    <xf numFmtId="4" fontId="30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38" fillId="0" borderId="13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6" fontId="20" fillId="0" borderId="0" xfId="3" applyFont="1"/>
    <xf numFmtId="166" fontId="20" fillId="0" borderId="0" xfId="3" applyFont="1" applyAlignment="1">
      <alignment horizontal="right"/>
    </xf>
    <xf numFmtId="166" fontId="41" fillId="0" borderId="0" xfId="3" applyFont="1"/>
    <xf numFmtId="0" fontId="42" fillId="0" borderId="0" xfId="0" applyFont="1" applyAlignment="1">
      <alignment horizontal="center"/>
    </xf>
    <xf numFmtId="0" fontId="20" fillId="3" borderId="10" xfId="0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14" fontId="16" fillId="3" borderId="14" xfId="0" applyNumberFormat="1" applyFont="1" applyFill="1" applyBorder="1" applyAlignment="1" applyProtection="1">
      <alignment horizontal="center" vertical="center"/>
      <protection locked="0"/>
    </xf>
    <xf numFmtId="14" fontId="16" fillId="3" borderId="15" xfId="0" applyNumberFormat="1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10" fontId="16" fillId="3" borderId="15" xfId="2" applyNumberFormat="1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9" fontId="7" fillId="3" borderId="1" xfId="1" applyNumberFormat="1" applyFill="1" applyBorder="1" applyAlignment="1" applyProtection="1">
      <alignment vertical="center"/>
      <protection locked="0"/>
    </xf>
    <xf numFmtId="164" fontId="18" fillId="0" borderId="0" xfId="0" applyNumberFormat="1" applyFont="1" applyAlignment="1">
      <alignment horizontal="center" vertical="center"/>
    </xf>
    <xf numFmtId="164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43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4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44" fillId="3" borderId="1" xfId="0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left" vertical="center" wrapText="1"/>
    </xf>
    <xf numFmtId="4" fontId="15" fillId="0" borderId="25" xfId="0" applyNumberFormat="1" applyFont="1" applyBorder="1" applyAlignment="1">
      <alignment horizontal="right" vertical="center" wrapText="1"/>
    </xf>
    <xf numFmtId="0" fontId="15" fillId="0" borderId="26" xfId="0" applyFont="1" applyBorder="1" applyAlignment="1">
      <alignment horizontal="left" vertical="center" wrapText="1"/>
    </xf>
    <xf numFmtId="4" fontId="15" fillId="0" borderId="26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0" fontId="46" fillId="0" borderId="0" xfId="0" applyFont="1" applyAlignment="1">
      <alignment vertical="center"/>
    </xf>
    <xf numFmtId="10" fontId="16" fillId="3" borderId="13" xfId="2" applyNumberFormat="1" applyFont="1" applyFill="1" applyBorder="1" applyAlignment="1" applyProtection="1">
      <alignment horizontal="center" vertical="center"/>
      <protection locked="0"/>
    </xf>
    <xf numFmtId="49" fontId="4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0" xfId="0" applyFont="1" applyAlignment="1">
      <alignment vertical="center"/>
    </xf>
    <xf numFmtId="14" fontId="20" fillId="8" borderId="0" xfId="0" applyNumberFormat="1" applyFont="1" applyFill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5" fontId="42" fillId="0" borderId="0" xfId="2" applyNumberFormat="1" applyFont="1" applyAlignment="1">
      <alignment horizontal="center" vertical="center"/>
    </xf>
    <xf numFmtId="0" fontId="29" fillId="0" borderId="21" xfId="0" applyFont="1" applyBorder="1" applyAlignment="1">
      <alignment horizontal="left" vertical="center"/>
    </xf>
    <xf numFmtId="0" fontId="29" fillId="0" borderId="21" xfId="0" applyFont="1" applyBorder="1" applyAlignment="1">
      <alignment horizontal="right" vertical="center"/>
    </xf>
    <xf numFmtId="0" fontId="29" fillId="0" borderId="21" xfId="0" applyFont="1" applyBorder="1" applyAlignment="1">
      <alignment horizontal="center" vertical="center"/>
    </xf>
    <xf numFmtId="0" fontId="33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166" fontId="45" fillId="0" borderId="0" xfId="0" applyNumberFormat="1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2" fontId="15" fillId="0" borderId="26" xfId="0" applyNumberFormat="1" applyFont="1" applyBorder="1" applyAlignment="1">
      <alignment horizontal="right" vertical="center" wrapText="1"/>
    </xf>
    <xf numFmtId="2" fontId="15" fillId="0" borderId="5" xfId="0" applyNumberFormat="1" applyFont="1" applyBorder="1" applyAlignment="1">
      <alignment horizontal="right" vertical="center" wrapText="1"/>
    </xf>
    <xf numFmtId="0" fontId="19" fillId="4" borderId="2" xfId="0" applyFont="1" applyFill="1" applyBorder="1" applyAlignment="1">
      <alignment vertical="center"/>
    </xf>
    <xf numFmtId="0" fontId="36" fillId="0" borderId="0" xfId="0" applyFont="1" applyAlignment="1">
      <alignment horizontal="left" vertical="center"/>
    </xf>
    <xf numFmtId="166" fontId="36" fillId="0" borderId="0" xfId="3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14" fontId="49" fillId="0" borderId="0" xfId="0" applyNumberFormat="1" applyFont="1" applyAlignment="1">
      <alignment horizontal="left" vertical="center"/>
    </xf>
    <xf numFmtId="10" fontId="36" fillId="0" borderId="3" xfId="2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15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0" xfId="0" applyNumberFormat="1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38" fillId="0" borderId="31" xfId="0" applyFont="1" applyBorder="1" applyAlignment="1">
      <alignment horizontal="left" vertical="center" wrapText="1"/>
    </xf>
    <xf numFmtId="49" fontId="16" fillId="0" borderId="32" xfId="0" applyNumberFormat="1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49" fontId="16" fillId="11" borderId="32" xfId="0" applyNumberFormat="1" applyFont="1" applyFill="1" applyBorder="1" applyAlignment="1">
      <alignment vertical="center" wrapText="1"/>
    </xf>
    <xf numFmtId="0" fontId="16" fillId="11" borderId="33" xfId="0" applyFont="1" applyFill="1" applyBorder="1" applyAlignment="1">
      <alignment vertical="center" wrapText="1"/>
    </xf>
    <xf numFmtId="0" fontId="16" fillId="11" borderId="34" xfId="0" applyFont="1" applyFill="1" applyBorder="1" applyAlignment="1">
      <alignment vertical="center" wrapText="1"/>
    </xf>
    <xf numFmtId="49" fontId="43" fillId="6" borderId="13" xfId="0" applyNumberFormat="1" applyFont="1" applyFill="1" applyBorder="1" applyAlignment="1" applyProtection="1">
      <alignment horizontal="center" vertical="center" wrapText="1"/>
      <protection locked="0"/>
    </xf>
    <xf numFmtId="49" fontId="43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3" xfId="0" applyFont="1" applyFill="1" applyBorder="1" applyAlignment="1" applyProtection="1">
      <alignment horizontal="center" vertical="center"/>
      <protection locked="0"/>
    </xf>
    <xf numFmtId="0" fontId="15" fillId="6" borderId="15" xfId="0" applyFont="1" applyFill="1" applyBorder="1" applyAlignment="1" applyProtection="1">
      <alignment horizontal="center" vertical="center"/>
      <protection locked="0"/>
    </xf>
    <xf numFmtId="49" fontId="43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4" xfId="0" applyFont="1" applyFill="1" applyBorder="1" applyAlignment="1" applyProtection="1">
      <alignment horizontal="center" vertical="center" wrapText="1"/>
      <protection locked="0"/>
    </xf>
    <xf numFmtId="0" fontId="15" fillId="6" borderId="1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top" indent="3"/>
    </xf>
    <xf numFmtId="0" fontId="19" fillId="7" borderId="35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66" fontId="0" fillId="0" borderId="1" xfId="3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6" fontId="0" fillId="0" borderId="3" xfId="3" applyFont="1" applyBorder="1" applyAlignment="1">
      <alignment vertical="center"/>
    </xf>
    <xf numFmtId="166" fontId="2" fillId="0" borderId="1" xfId="3" applyFont="1" applyBorder="1" applyAlignment="1">
      <alignment vertical="center"/>
    </xf>
    <xf numFmtId="0" fontId="51" fillId="10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 wrapText="1"/>
    </xf>
    <xf numFmtId="166" fontId="18" fillId="0" borderId="0" xfId="3" applyFont="1" applyFill="1" applyAlignment="1">
      <alignment horizontal="center"/>
    </xf>
    <xf numFmtId="49" fontId="43" fillId="0" borderId="0" xfId="0" applyNumberFormat="1" applyFont="1" applyAlignment="1">
      <alignment vertical="center" wrapText="1"/>
    </xf>
    <xf numFmtId="0" fontId="42" fillId="0" borderId="0" xfId="0" applyFont="1"/>
    <xf numFmtId="166" fontId="18" fillId="0" borderId="0" xfId="3" applyFont="1" applyFill="1"/>
    <xf numFmtId="0" fontId="52" fillId="0" borderId="0" xfId="0" applyFont="1" applyAlignment="1">
      <alignment vertical="center"/>
    </xf>
    <xf numFmtId="0" fontId="30" fillId="0" borderId="0" xfId="0" applyFont="1" applyAlignment="1">
      <alignment horizontal="left" vertical="center" indent="5"/>
    </xf>
    <xf numFmtId="0" fontId="41" fillId="0" borderId="0" xfId="0" applyFont="1" applyAlignment="1">
      <alignment horizontal="left" vertical="center"/>
    </xf>
    <xf numFmtId="0" fontId="53" fillId="0" borderId="0" xfId="0" applyFont="1" applyAlignment="1">
      <alignment horizontal="left"/>
    </xf>
    <xf numFmtId="167" fontId="15" fillId="0" borderId="25" xfId="0" applyNumberFormat="1" applyFont="1" applyBorder="1" applyAlignment="1">
      <alignment horizontal="right" vertical="center" wrapText="1"/>
    </xf>
    <xf numFmtId="167" fontId="15" fillId="0" borderId="26" xfId="0" applyNumberFormat="1" applyFont="1" applyBorder="1" applyAlignment="1">
      <alignment horizontal="right" vertical="center" wrapText="1"/>
    </xf>
    <xf numFmtId="167" fontId="15" fillId="0" borderId="5" xfId="0" applyNumberFormat="1" applyFont="1" applyBorder="1" applyAlignment="1">
      <alignment horizontal="right" vertical="center" wrapText="1"/>
    </xf>
    <xf numFmtId="2" fontId="15" fillId="0" borderId="25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left" vertical="center" indent="3"/>
    </xf>
    <xf numFmtId="0" fontId="55" fillId="0" borderId="0" xfId="0" applyFont="1" applyAlignment="1">
      <alignment horizontal="left" vertical="center"/>
    </xf>
    <xf numFmtId="0" fontId="32" fillId="12" borderId="24" xfId="0" applyFont="1" applyFill="1" applyBorder="1" applyAlignment="1">
      <alignment horizontal="left" vertical="center"/>
    </xf>
    <xf numFmtId="0" fontId="32" fillId="12" borderId="24" xfId="0" applyFont="1" applyFill="1" applyBorder="1" applyAlignment="1">
      <alignment horizontal="center" vertical="center" wrapText="1"/>
    </xf>
    <xf numFmtId="0" fontId="32" fillId="12" borderId="24" xfId="0" applyFont="1" applyFill="1" applyBorder="1" applyAlignment="1">
      <alignment horizontal="right" vertical="center" wrapText="1"/>
    </xf>
    <xf numFmtId="0" fontId="32" fillId="12" borderId="23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left" vertical="top" indent="3"/>
    </xf>
    <xf numFmtId="0" fontId="23" fillId="0" borderId="0" xfId="0" applyFont="1" applyAlignment="1">
      <alignment horizontal="left" indent="3"/>
    </xf>
    <xf numFmtId="0" fontId="16" fillId="0" borderId="36" xfId="0" applyFont="1" applyBorder="1" applyAlignment="1">
      <alignment vertical="center"/>
    </xf>
    <xf numFmtId="0" fontId="16" fillId="3" borderId="30" xfId="0" applyFont="1" applyFill="1" applyBorder="1" applyAlignment="1" applyProtection="1">
      <alignment vertical="center"/>
      <protection locked="0"/>
    </xf>
    <xf numFmtId="0" fontId="16" fillId="0" borderId="37" xfId="0" applyFont="1" applyBorder="1" applyAlignment="1">
      <alignment vertical="center"/>
    </xf>
    <xf numFmtId="0" fontId="15" fillId="3" borderId="38" xfId="0" applyFont="1" applyFill="1" applyBorder="1" applyAlignment="1" applyProtection="1">
      <alignment vertical="center"/>
      <protection locked="0"/>
    </xf>
    <xf numFmtId="0" fontId="16" fillId="0" borderId="39" xfId="0" applyFont="1" applyBorder="1" applyAlignment="1">
      <alignment vertical="center"/>
    </xf>
    <xf numFmtId="0" fontId="15" fillId="3" borderId="12" xfId="0" applyFont="1" applyFill="1" applyBorder="1" applyAlignment="1" applyProtection="1">
      <alignment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49" fontId="15" fillId="3" borderId="12" xfId="0" applyNumberFormat="1" applyFont="1" applyFill="1" applyBorder="1" applyAlignment="1" applyProtection="1">
      <alignment horizontal="left" vertical="center"/>
      <protection locked="0"/>
    </xf>
    <xf numFmtId="0" fontId="16" fillId="0" borderId="40" xfId="0" applyFont="1" applyBorder="1" applyAlignment="1">
      <alignment vertical="center" wrapText="1"/>
    </xf>
    <xf numFmtId="0" fontId="15" fillId="3" borderId="41" xfId="0" applyFont="1" applyFill="1" applyBorder="1" applyAlignment="1" applyProtection="1">
      <alignment vertical="center"/>
      <protection locked="0"/>
    </xf>
    <xf numFmtId="14" fontId="15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57" fillId="0" borderId="44" xfId="0" applyFont="1" applyBorder="1" applyAlignment="1">
      <alignment vertical="center"/>
    </xf>
    <xf numFmtId="0" fontId="43" fillId="0" borderId="44" xfId="0" applyFont="1" applyBorder="1" applyAlignment="1">
      <alignment vertical="center"/>
    </xf>
    <xf numFmtId="0" fontId="57" fillId="0" borderId="42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8" fillId="7" borderId="43" xfId="0" applyFont="1" applyFill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14" fontId="15" fillId="0" borderId="0" xfId="0" applyNumberFormat="1" applyFont="1" applyAlignment="1">
      <alignment vertical="center"/>
    </xf>
    <xf numFmtId="14" fontId="43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 wrapText="1"/>
    </xf>
    <xf numFmtId="49" fontId="43" fillId="0" borderId="0" xfId="0" applyNumberFormat="1" applyFont="1" applyAlignment="1">
      <alignment horizontal="left" vertical="center" wrapText="1"/>
    </xf>
    <xf numFmtId="14" fontId="43" fillId="3" borderId="44" xfId="0" applyNumberFormat="1" applyFont="1" applyFill="1" applyBorder="1" applyAlignment="1" applyProtection="1">
      <alignment vertical="center"/>
      <protection locked="0"/>
    </xf>
    <xf numFmtId="49" fontId="43" fillId="3" borderId="44" xfId="0" applyNumberFormat="1" applyFont="1" applyFill="1" applyBorder="1" applyAlignment="1" applyProtection="1">
      <alignment horizontal="left" vertical="center" wrapText="1"/>
      <protection locked="0"/>
    </xf>
    <xf numFmtId="14" fontId="43" fillId="3" borderId="42" xfId="0" applyNumberFormat="1" applyFont="1" applyFill="1" applyBorder="1" applyAlignment="1" applyProtection="1">
      <alignment vertical="center"/>
      <protection locked="0"/>
    </xf>
    <xf numFmtId="49" fontId="43" fillId="3" borderId="42" xfId="0" applyNumberFormat="1" applyFont="1" applyFill="1" applyBorder="1" applyAlignment="1" applyProtection="1">
      <alignment horizontal="left" vertical="center" wrapText="1"/>
      <protection locked="0"/>
    </xf>
    <xf numFmtId="14" fontId="16" fillId="0" borderId="0" xfId="0" applyNumberFormat="1" applyFont="1" applyAlignment="1">
      <alignment horizontal="center" vertical="center"/>
    </xf>
    <xf numFmtId="14" fontId="57" fillId="3" borderId="44" xfId="0" applyNumberFormat="1" applyFont="1" applyFill="1" applyBorder="1" applyAlignment="1" applyProtection="1">
      <alignment horizontal="center" vertical="center"/>
      <protection locked="0"/>
    </xf>
    <xf numFmtId="14" fontId="57" fillId="3" borderId="42" xfId="0" applyNumberFormat="1" applyFont="1" applyFill="1" applyBorder="1" applyAlignment="1" applyProtection="1">
      <alignment horizontal="center" vertical="center"/>
      <protection locked="0"/>
    </xf>
    <xf numFmtId="14" fontId="57" fillId="0" borderId="0" xfId="0" applyNumberFormat="1" applyFont="1" applyAlignment="1">
      <alignment horizontal="center" vertical="center"/>
    </xf>
    <xf numFmtId="0" fontId="59" fillId="0" borderId="0" xfId="0" applyFont="1" applyAlignment="1">
      <alignment vertical="center"/>
    </xf>
    <xf numFmtId="14" fontId="46" fillId="0" borderId="0" xfId="0" applyNumberFormat="1" applyFont="1" applyAlignment="1">
      <alignment horizontal="left" vertical="center" indent="3"/>
    </xf>
    <xf numFmtId="0" fontId="19" fillId="13" borderId="43" xfId="0" applyFont="1" applyFill="1" applyBorder="1" applyAlignment="1">
      <alignment horizontal="left" vertical="center" wrapText="1"/>
    </xf>
    <xf numFmtId="14" fontId="58" fillId="13" borderId="43" xfId="0" applyNumberFormat="1" applyFont="1" applyFill="1" applyBorder="1" applyAlignment="1">
      <alignment horizontal="center" vertical="center" wrapText="1"/>
    </xf>
    <xf numFmtId="49" fontId="58" fillId="13" borderId="43" xfId="0" applyNumberFormat="1" applyFont="1" applyFill="1" applyBorder="1" applyAlignment="1">
      <alignment horizontal="left" vertical="center" wrapText="1"/>
    </xf>
    <xf numFmtId="0" fontId="37" fillId="13" borderId="43" xfId="0" applyFont="1" applyFill="1" applyBorder="1" applyAlignment="1">
      <alignment horizontal="left" vertical="center" wrapText="1"/>
    </xf>
    <xf numFmtId="14" fontId="19" fillId="13" borderId="43" xfId="0" applyNumberFormat="1" applyFont="1" applyFill="1" applyBorder="1" applyAlignment="1">
      <alignment horizontal="center" vertical="center" wrapText="1"/>
    </xf>
    <xf numFmtId="14" fontId="43" fillId="0" borderId="44" xfId="0" applyNumberFormat="1" applyFont="1" applyBorder="1" applyAlignment="1">
      <alignment horizontal="center" vertical="center"/>
    </xf>
    <xf numFmtId="14" fontId="4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167" fontId="15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10" fontId="48" fillId="0" borderId="0" xfId="2" applyNumberFormat="1" applyFont="1" applyFill="1" applyBorder="1" applyAlignment="1">
      <alignment horizontal="center" vertical="center" wrapText="1"/>
    </xf>
    <xf numFmtId="4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35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64" fontId="1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4" fontId="62" fillId="0" borderId="0" xfId="0" applyNumberFormat="1" applyFont="1" applyAlignment="1">
      <alignment vertical="center"/>
    </xf>
    <xf numFmtId="10" fontId="35" fillId="0" borderId="0" xfId="2" applyNumberFormat="1" applyFont="1" applyBorder="1" applyAlignment="1">
      <alignment horizontal="right" vertical="center"/>
    </xf>
    <xf numFmtId="0" fontId="6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10" fontId="47" fillId="0" borderId="0" xfId="2" applyNumberFormat="1" applyFont="1" applyFill="1" applyBorder="1" applyAlignment="1">
      <alignment horizontal="center" vertical="center" wrapText="1"/>
    </xf>
    <xf numFmtId="10" fontId="47" fillId="0" borderId="0" xfId="2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left" vertical="center"/>
    </xf>
    <xf numFmtId="0" fontId="47" fillId="0" borderId="0" xfId="0" applyFont="1" applyAlignment="1">
      <alignment horizontal="left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indent="2"/>
    </xf>
    <xf numFmtId="14" fontId="39" fillId="0" borderId="0" xfId="0" applyNumberFormat="1" applyFont="1" applyAlignment="1">
      <alignment horizontal="left" vertical="center"/>
    </xf>
    <xf numFmtId="0" fontId="64" fillId="0" borderId="0" xfId="0" applyFont="1" applyAlignment="1">
      <alignment vertical="center"/>
    </xf>
    <xf numFmtId="0" fontId="49" fillId="0" borderId="0" xfId="0" applyFont="1" applyAlignment="1">
      <alignment horizontal="left" vertical="top" wrapText="1"/>
    </xf>
    <xf numFmtId="0" fontId="16" fillId="0" borderId="1" xfId="0" applyFont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5" fontId="16" fillId="11" borderId="46" xfId="2" applyNumberFormat="1" applyFont="1" applyFill="1" applyBorder="1" applyAlignment="1">
      <alignment vertical="center" wrapText="1"/>
    </xf>
    <xf numFmtId="165" fontId="43" fillId="6" borderId="13" xfId="2" applyNumberFormat="1" applyFont="1" applyFill="1" applyBorder="1" applyAlignment="1" applyProtection="1">
      <alignment horizontal="center" vertical="center" wrapText="1"/>
      <protection locked="0"/>
    </xf>
    <xf numFmtId="165" fontId="43" fillId="6" borderId="15" xfId="2" applyNumberFormat="1" applyFont="1" applyFill="1" applyBorder="1" applyAlignment="1" applyProtection="1">
      <alignment horizontal="center" vertical="center" wrapText="1"/>
      <protection locked="0"/>
    </xf>
    <xf numFmtId="165" fontId="43" fillId="0" borderId="0" xfId="2" applyNumberFormat="1" applyFont="1" applyAlignment="1">
      <alignment horizontal="center" vertical="center" wrapText="1"/>
    </xf>
    <xf numFmtId="165" fontId="43" fillId="0" borderId="0" xfId="2" applyNumberFormat="1" applyFont="1" applyAlignment="1">
      <alignment vertical="center" wrapText="1"/>
    </xf>
    <xf numFmtId="165" fontId="43" fillId="6" borderId="13" xfId="0" applyNumberFormat="1" applyFont="1" applyFill="1" applyBorder="1" applyAlignment="1" applyProtection="1">
      <alignment horizontal="center" vertical="center" wrapText="1"/>
      <protection locked="0"/>
    </xf>
    <xf numFmtId="165" fontId="43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0" borderId="0" xfId="0" applyNumberFormat="1" applyFont="1" applyAlignment="1">
      <alignment horizontal="center" vertical="center" wrapText="1"/>
    </xf>
    <xf numFmtId="165" fontId="43" fillId="0" borderId="0" xfId="0" applyNumberFormat="1" applyFont="1" applyAlignment="1">
      <alignment vertical="center" wrapText="1"/>
    </xf>
    <xf numFmtId="165" fontId="16" fillId="11" borderId="46" xfId="0" applyNumberFormat="1" applyFont="1" applyFill="1" applyBorder="1" applyAlignment="1">
      <alignment vertical="center" wrapText="1"/>
    </xf>
    <xf numFmtId="165" fontId="16" fillId="0" borderId="33" xfId="0" applyNumberFormat="1" applyFont="1" applyBorder="1" applyAlignment="1">
      <alignment vertical="center" wrapText="1"/>
    </xf>
    <xf numFmtId="165" fontId="43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4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3" borderId="15" xfId="0" applyNumberFormat="1" applyFont="1" applyFill="1" applyBorder="1" applyAlignment="1" applyProtection="1">
      <alignment horizontal="center" vertical="center"/>
      <protection locked="0"/>
    </xf>
    <xf numFmtId="165" fontId="43" fillId="0" borderId="0" xfId="0" applyNumberFormat="1" applyFont="1" applyAlignment="1">
      <alignment horizontal="center" vertical="center"/>
    </xf>
    <xf numFmtId="165" fontId="43" fillId="0" borderId="0" xfId="0" applyNumberFormat="1" applyFont="1" applyAlignment="1">
      <alignment vertical="center"/>
    </xf>
    <xf numFmtId="165" fontId="42" fillId="0" borderId="25" xfId="2" applyNumberFormat="1" applyFont="1" applyBorder="1" applyAlignment="1">
      <alignment horizontal="center" vertical="center" wrapText="1"/>
    </xf>
    <xf numFmtId="165" fontId="65" fillId="0" borderId="26" xfId="2" applyNumberFormat="1" applyFont="1" applyFill="1" applyBorder="1" applyAlignment="1">
      <alignment horizontal="center" vertical="center" wrapText="1"/>
    </xf>
    <xf numFmtId="165" fontId="65" fillId="0" borderId="5" xfId="2" applyNumberFormat="1" applyFont="1" applyFill="1" applyBorder="1" applyAlignment="1">
      <alignment horizontal="center" vertical="center"/>
    </xf>
    <xf numFmtId="0" fontId="66" fillId="0" borderId="47" xfId="0" applyFont="1" applyBorder="1" applyAlignment="1">
      <alignment horizontal="left"/>
    </xf>
    <xf numFmtId="166" fontId="67" fillId="0" borderId="48" xfId="3" applyFont="1" applyBorder="1" applyAlignment="1">
      <alignment horizontal="right"/>
    </xf>
    <xf numFmtId="0" fontId="66" fillId="0" borderId="49" xfId="0" applyFont="1" applyBorder="1" applyAlignment="1">
      <alignment horizontal="left"/>
    </xf>
    <xf numFmtId="166" fontId="67" fillId="0" borderId="50" xfId="3" applyFont="1" applyBorder="1" applyAlignment="1">
      <alignment horizontal="right"/>
    </xf>
    <xf numFmtId="166" fontId="66" fillId="0" borderId="50" xfId="3" applyFont="1" applyBorder="1" applyAlignment="1">
      <alignment horizontal="right" vertical="center"/>
    </xf>
    <xf numFmtId="0" fontId="68" fillId="0" borderId="51" xfId="0" applyFont="1" applyBorder="1" applyAlignment="1">
      <alignment horizontal="left"/>
    </xf>
    <xf numFmtId="166" fontId="68" fillId="0" borderId="52" xfId="3" applyFont="1" applyBorder="1" applyAlignment="1">
      <alignment horizontal="right"/>
    </xf>
    <xf numFmtId="165" fontId="39" fillId="0" borderId="0" xfId="2" applyNumberFormat="1" applyFont="1" applyAlignment="1">
      <alignment horizontal="center" vertical="center"/>
    </xf>
    <xf numFmtId="0" fontId="69" fillId="0" borderId="0" xfId="0" applyFont="1" applyAlignment="1">
      <alignment vertical="center"/>
    </xf>
    <xf numFmtId="43" fontId="15" fillId="0" borderId="26" xfId="4" applyFont="1" applyBorder="1" applyAlignment="1">
      <alignment vertical="center"/>
    </xf>
    <xf numFmtId="43" fontId="15" fillId="0" borderId="5" xfId="4" applyFont="1" applyBorder="1" applyAlignment="1">
      <alignment vertical="center"/>
    </xf>
    <xf numFmtId="43" fontId="15" fillId="0" borderId="25" xfId="4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165" fontId="15" fillId="3" borderId="38" xfId="2" applyNumberFormat="1" applyFont="1" applyFill="1" applyBorder="1" applyAlignment="1" applyProtection="1">
      <alignment horizontal="center" vertical="center"/>
      <protection locked="0"/>
    </xf>
    <xf numFmtId="165" fontId="15" fillId="3" borderId="5" xfId="2" applyNumberFormat="1" applyFont="1" applyFill="1" applyBorder="1" applyAlignment="1" applyProtection="1">
      <alignment horizontal="center" vertical="center"/>
      <protection locked="0"/>
    </xf>
    <xf numFmtId="165" fontId="15" fillId="3" borderId="44" xfId="2" applyNumberFormat="1" applyFont="1" applyFill="1" applyBorder="1" applyAlignment="1" applyProtection="1">
      <alignment horizontal="center" vertical="center"/>
      <protection locked="0"/>
    </xf>
    <xf numFmtId="0" fontId="43" fillId="0" borderId="42" xfId="0" applyFont="1" applyBorder="1" applyAlignment="1">
      <alignment vertical="center"/>
    </xf>
    <xf numFmtId="0" fontId="57" fillId="0" borderId="42" xfId="0" applyFont="1" applyBorder="1" applyAlignment="1">
      <alignment horizontal="center" vertical="center"/>
    </xf>
    <xf numFmtId="14" fontId="43" fillId="0" borderId="42" xfId="0" applyNumberFormat="1" applyFont="1" applyBorder="1" applyAlignment="1">
      <alignment horizontal="center" vertical="center"/>
    </xf>
    <xf numFmtId="165" fontId="16" fillId="0" borderId="33" xfId="2" applyNumberFormat="1" applyFont="1" applyBorder="1" applyAlignment="1">
      <alignment vertical="center" wrapText="1"/>
    </xf>
    <xf numFmtId="165" fontId="43" fillId="3" borderId="13" xfId="2" applyNumberFormat="1" applyFont="1" applyFill="1" applyBorder="1" applyAlignment="1" applyProtection="1">
      <alignment horizontal="center" vertical="center" wrapText="1"/>
      <protection locked="0"/>
    </xf>
    <xf numFmtId="165" fontId="43" fillId="3" borderId="15" xfId="2" applyNumberFormat="1" applyFont="1" applyFill="1" applyBorder="1" applyAlignment="1" applyProtection="1">
      <alignment horizontal="center" vertical="center" wrapText="1"/>
      <protection locked="0"/>
    </xf>
    <xf numFmtId="165" fontId="43" fillId="3" borderId="15" xfId="2" applyNumberFormat="1" applyFont="1" applyFill="1" applyBorder="1" applyAlignment="1" applyProtection="1">
      <alignment horizontal="center" vertical="center"/>
      <protection locked="0"/>
    </xf>
    <xf numFmtId="165" fontId="43" fillId="0" borderId="0" xfId="2" applyNumberFormat="1" applyFont="1" applyAlignment="1">
      <alignment horizontal="center" vertical="center"/>
    </xf>
    <xf numFmtId="165" fontId="43" fillId="0" borderId="0" xfId="2" applyNumberFormat="1" applyFont="1" applyAlignment="1">
      <alignment vertical="center"/>
    </xf>
    <xf numFmtId="169" fontId="39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center" vertical="center"/>
    </xf>
    <xf numFmtId="4" fontId="19" fillId="13" borderId="43" xfId="0" applyNumberFormat="1" applyFont="1" applyFill="1" applyBorder="1" applyAlignment="1">
      <alignment horizontal="center" vertical="center" wrapText="1"/>
    </xf>
    <xf numFmtId="4" fontId="57" fillId="0" borderId="44" xfId="0" applyNumberFormat="1" applyFont="1" applyBorder="1" applyAlignment="1">
      <alignment horizontal="center" vertical="center"/>
    </xf>
    <xf numFmtId="4" fontId="57" fillId="0" borderId="42" xfId="0" applyNumberFormat="1" applyFont="1" applyBorder="1" applyAlignment="1">
      <alignment horizontal="center" vertical="center"/>
    </xf>
    <xf numFmtId="4" fontId="57" fillId="0" borderId="0" xfId="0" applyNumberFormat="1" applyFont="1" applyAlignment="1">
      <alignment horizontal="center" vertical="center"/>
    </xf>
    <xf numFmtId="0" fontId="44" fillId="14" borderId="1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vertical="center"/>
    </xf>
    <xf numFmtId="0" fontId="20" fillId="15" borderId="10" xfId="0" applyFont="1" applyFill="1" applyBorder="1" applyAlignment="1" applyProtection="1">
      <alignment horizontal="center" vertical="center"/>
      <protection locked="0"/>
    </xf>
    <xf numFmtId="0" fontId="20" fillId="15" borderId="11" xfId="0" applyFont="1" applyFill="1" applyBorder="1" applyAlignment="1" applyProtection="1">
      <alignment horizontal="center" vertical="center"/>
      <protection locked="0"/>
    </xf>
    <xf numFmtId="14" fontId="16" fillId="15" borderId="14" xfId="0" applyNumberFormat="1" applyFont="1" applyFill="1" applyBorder="1" applyAlignment="1" applyProtection="1">
      <alignment horizontal="center" vertical="center"/>
      <protection locked="0"/>
    </xf>
    <xf numFmtId="14" fontId="16" fillId="15" borderId="15" xfId="0" applyNumberFormat="1" applyFont="1" applyFill="1" applyBorder="1" applyAlignment="1" applyProtection="1">
      <alignment horizontal="center" vertical="center"/>
      <protection locked="0"/>
    </xf>
    <xf numFmtId="0" fontId="16" fillId="15" borderId="15" xfId="0" applyFont="1" applyFill="1" applyBorder="1" applyAlignment="1" applyProtection="1">
      <alignment horizontal="center" vertical="center"/>
      <protection locked="0"/>
    </xf>
    <xf numFmtId="10" fontId="16" fillId="15" borderId="13" xfId="2" applyNumberFormat="1" applyFont="1" applyFill="1" applyBorder="1" applyAlignment="1" applyProtection="1">
      <alignment horizontal="center" vertical="center"/>
      <protection locked="0"/>
    </xf>
    <xf numFmtId="10" fontId="16" fillId="15" borderId="15" xfId="2" applyNumberFormat="1" applyFont="1" applyFill="1" applyBorder="1" applyAlignment="1" applyProtection="1">
      <alignment horizontal="center" vertical="center"/>
      <protection locked="0"/>
    </xf>
    <xf numFmtId="49" fontId="43" fillId="15" borderId="13" xfId="0" applyNumberFormat="1" applyFont="1" applyFill="1" applyBorder="1" applyAlignment="1" applyProtection="1">
      <alignment horizontal="center" vertical="center" wrapText="1"/>
      <protection locked="0"/>
    </xf>
    <xf numFmtId="49" fontId="43" fillId="15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15" borderId="13" xfId="0" applyNumberFormat="1" applyFont="1" applyFill="1" applyBorder="1" applyAlignment="1" applyProtection="1">
      <alignment horizontal="center" vertical="center" wrapText="1"/>
      <protection locked="0"/>
    </xf>
    <xf numFmtId="165" fontId="43" fillId="15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15" borderId="15" xfId="0" applyNumberFormat="1" applyFont="1" applyFill="1" applyBorder="1" applyAlignment="1" applyProtection="1">
      <alignment horizontal="center" vertical="center"/>
      <protection locked="0"/>
    </xf>
    <xf numFmtId="0" fontId="15" fillId="15" borderId="13" xfId="0" applyFont="1" applyFill="1" applyBorder="1" applyAlignment="1" applyProtection="1">
      <alignment horizontal="center" vertical="center" wrapText="1"/>
      <protection locked="0"/>
    </xf>
    <xf numFmtId="0" fontId="15" fillId="15" borderId="15" xfId="0" applyFont="1" applyFill="1" applyBorder="1" applyAlignment="1" applyProtection="1">
      <alignment horizontal="center" vertical="center" wrapText="1"/>
      <protection locked="0"/>
    </xf>
    <xf numFmtId="0" fontId="15" fillId="15" borderId="15" xfId="0" applyFont="1" applyFill="1" applyBorder="1" applyAlignment="1" applyProtection="1">
      <alignment horizontal="center" vertical="center"/>
      <protection locked="0"/>
    </xf>
    <xf numFmtId="49" fontId="43" fillId="15" borderId="14" xfId="0" applyNumberFormat="1" applyFont="1" applyFill="1" applyBorder="1" applyAlignment="1" applyProtection="1">
      <alignment horizontal="center" vertical="center" wrapText="1"/>
      <protection locked="0"/>
    </xf>
    <xf numFmtId="165" fontId="43" fillId="15" borderId="13" xfId="2" applyNumberFormat="1" applyFont="1" applyFill="1" applyBorder="1" applyAlignment="1" applyProtection="1">
      <alignment horizontal="center" vertical="center" wrapText="1"/>
      <protection locked="0"/>
    </xf>
    <xf numFmtId="165" fontId="43" fillId="15" borderId="15" xfId="2" applyNumberFormat="1" applyFont="1" applyFill="1" applyBorder="1" applyAlignment="1" applyProtection="1">
      <alignment horizontal="center" vertical="center" wrapText="1"/>
      <protection locked="0"/>
    </xf>
    <xf numFmtId="165" fontId="43" fillId="15" borderId="15" xfId="2" applyNumberFormat="1" applyFont="1" applyFill="1" applyBorder="1" applyAlignment="1" applyProtection="1">
      <alignment horizontal="center" vertical="center"/>
      <protection locked="0"/>
    </xf>
    <xf numFmtId="0" fontId="15" fillId="15" borderId="14" xfId="0" applyFont="1" applyFill="1" applyBorder="1" applyAlignment="1" applyProtection="1">
      <alignment horizontal="center" vertical="center" wrapText="1"/>
      <protection locked="0"/>
    </xf>
    <xf numFmtId="49" fontId="43" fillId="16" borderId="13" xfId="0" applyNumberFormat="1" applyFont="1" applyFill="1" applyBorder="1" applyAlignment="1" applyProtection="1">
      <alignment horizontal="center" vertical="center" wrapText="1"/>
      <protection locked="0"/>
    </xf>
    <xf numFmtId="49" fontId="43" fillId="16" borderId="15" xfId="0" applyNumberFormat="1" applyFont="1" applyFill="1" applyBorder="1" applyAlignment="1" applyProtection="1">
      <alignment horizontal="center" vertical="center" wrapText="1"/>
      <protection locked="0"/>
    </xf>
    <xf numFmtId="165" fontId="43" fillId="16" borderId="13" xfId="2" applyNumberFormat="1" applyFont="1" applyFill="1" applyBorder="1" applyAlignment="1" applyProtection="1">
      <alignment horizontal="center" vertical="center" wrapText="1"/>
      <protection locked="0"/>
    </xf>
    <xf numFmtId="165" fontId="43" fillId="16" borderId="15" xfId="2" applyNumberFormat="1" applyFont="1" applyFill="1" applyBorder="1" applyAlignment="1" applyProtection="1">
      <alignment horizontal="center" vertical="center" wrapText="1"/>
      <protection locked="0"/>
    </xf>
    <xf numFmtId="0" fontId="15" fillId="16" borderId="13" xfId="0" applyFont="1" applyFill="1" applyBorder="1" applyAlignment="1" applyProtection="1">
      <alignment horizontal="center" vertical="center"/>
      <protection locked="0"/>
    </xf>
    <xf numFmtId="0" fontId="15" fillId="16" borderId="15" xfId="0" applyFont="1" applyFill="1" applyBorder="1" applyAlignment="1" applyProtection="1">
      <alignment horizontal="center" vertical="center"/>
      <protection locked="0"/>
    </xf>
    <xf numFmtId="49" fontId="43" fillId="16" borderId="14" xfId="0" applyNumberFormat="1" applyFont="1" applyFill="1" applyBorder="1" applyAlignment="1" applyProtection="1">
      <alignment horizontal="center" vertical="center" wrapText="1"/>
      <protection locked="0"/>
    </xf>
    <xf numFmtId="165" fontId="43" fillId="16" borderId="13" xfId="0" applyNumberFormat="1" applyFont="1" applyFill="1" applyBorder="1" applyAlignment="1" applyProtection="1">
      <alignment horizontal="center" vertical="center" wrapText="1"/>
      <protection locked="0"/>
    </xf>
    <xf numFmtId="165" fontId="43" fillId="16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14" xfId="0" applyFont="1" applyFill="1" applyBorder="1" applyAlignment="1" applyProtection="1">
      <alignment horizontal="center" vertical="center" wrapText="1"/>
      <protection locked="0"/>
    </xf>
    <xf numFmtId="0" fontId="15" fillId="16" borderId="15" xfId="0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Alignment="1">
      <alignment vertical="center"/>
    </xf>
    <xf numFmtId="0" fontId="56" fillId="0" borderId="0" xfId="1" applyFont="1" applyAlignment="1"/>
    <xf numFmtId="0" fontId="24" fillId="4" borderId="2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30" fillId="0" borderId="2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164" fontId="15" fillId="0" borderId="0" xfId="0" applyNumberFormat="1" applyFont="1" applyAlignment="1">
      <alignment horizontal="left" vertical="center" indent="1"/>
    </xf>
    <xf numFmtId="14" fontId="20" fillId="8" borderId="0" xfId="0" applyNumberFormat="1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indent="5"/>
    </xf>
    <xf numFmtId="0" fontId="27" fillId="0" borderId="0" xfId="0" applyFont="1" applyAlignment="1">
      <alignment horizontal="left" vertical="center"/>
    </xf>
    <xf numFmtId="168" fontId="15" fillId="8" borderId="0" xfId="0" applyNumberFormat="1" applyFont="1" applyFill="1" applyAlignment="1">
      <alignment horizontal="left"/>
    </xf>
    <xf numFmtId="0" fontId="47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 applyProtection="1">
      <alignment horizontal="left" vertical="center" indent="7"/>
      <protection locked="0"/>
    </xf>
    <xf numFmtId="0" fontId="56" fillId="0" borderId="0" xfId="1" applyFont="1" applyAlignment="1">
      <alignment horizontal="left"/>
    </xf>
    <xf numFmtId="0" fontId="72" fillId="0" borderId="0" xfId="0" applyFont="1"/>
    <xf numFmtId="0" fontId="40" fillId="0" borderId="0" xfId="0" applyFont="1"/>
    <xf numFmtId="0" fontId="73" fillId="0" borderId="0" xfId="0" applyFont="1"/>
    <xf numFmtId="0" fontId="74" fillId="0" borderId="0" xfId="0" quotePrefix="1" applyFont="1" applyAlignment="1">
      <alignment vertical="center"/>
    </xf>
  </cellXfs>
  <cellStyles count="5">
    <cellStyle name="Lien hypertexte" xfId="1" builtinId="8"/>
    <cellStyle name="Milliers" xfId="4" builtinId="3"/>
    <cellStyle name="Milliers 2" xfId="3" xr:uid="{640F6326-74DF-49A7-97E2-F95E888F07FA}"/>
    <cellStyle name="Normal" xfId="0" builtinId="0"/>
    <cellStyle name="Pourcentag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Statistiques!$E$6</c:f>
              <c:strCache>
                <c:ptCount val="1"/>
                <c:pt idx="0">
                  <c:v>Chiffre d'aff. 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Statistiques!$D$7:$D$18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Statistiques!$E$7:$E$18</c:f>
              <c:numCache>
                <c:formatCode>_-* #\ ##0.00\ _€_-;\-* #\ ##0.00\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D-47A7-9AEE-C4416F22B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062432"/>
        <c:axId val="96065344"/>
      </c:barChart>
      <c:catAx>
        <c:axId val="960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065344"/>
        <c:crosses val="autoZero"/>
        <c:auto val="1"/>
        <c:lblAlgn val="ctr"/>
        <c:lblOffset val="100"/>
        <c:noMultiLvlLbl val="0"/>
      </c:catAx>
      <c:valAx>
        <c:axId val="9606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_€_-;\-* #\ 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06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</xdr:colOff>
      <xdr:row>0</xdr:row>
      <xdr:rowOff>241124</xdr:rowOff>
    </xdr:from>
    <xdr:to>
      <xdr:col>4</xdr:col>
      <xdr:colOff>557634</xdr:colOff>
      <xdr:row>3</xdr:row>
      <xdr:rowOff>154532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67FD31-998C-4A58-93F2-C5ADD5B43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0816" y="241124"/>
          <a:ext cx="2258811" cy="704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7938</xdr:colOff>
      <xdr:row>4</xdr:row>
      <xdr:rowOff>180181</xdr:rowOff>
    </xdr:from>
    <xdr:to>
      <xdr:col>12</xdr:col>
      <xdr:colOff>7938</xdr:colOff>
      <xdr:row>20</xdr:row>
      <xdr:rowOff>31750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93D3235-89D7-4E69-9D66-BF0B347EF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A8146D-C5DF-4DA0-9927-EDA50B2C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business-plan-excel.fr/produit/mot-de-passe-logiciel-facturation-libera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cb@winyard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B243-6AE7-48C5-A9D8-F3E4837FEE22}">
  <dimension ref="A1:K29"/>
  <sheetViews>
    <sheetView showGridLines="0" tabSelected="1" zoomScale="110" zoomScaleNormal="110" workbookViewId="0">
      <selection activeCell="B7" sqref="B7"/>
    </sheetView>
  </sheetViews>
  <sheetFormatPr baseColWidth="10" defaultColWidth="11.375" defaultRowHeight="14.55" x14ac:dyDescent="0.25"/>
  <cols>
    <col min="1" max="1" width="42.75" style="19" customWidth="1"/>
    <col min="2" max="2" width="44.375" style="19" customWidth="1"/>
    <col min="3" max="3" width="18.75" style="19" customWidth="1"/>
    <col min="4" max="4" width="24.25" style="24" customWidth="1"/>
    <col min="5" max="5" width="21.875" style="19" customWidth="1"/>
    <col min="6" max="6" width="33" style="19" customWidth="1"/>
    <col min="7" max="7" width="13.875" style="19" customWidth="1"/>
    <col min="8" max="8" width="22.625" style="19" customWidth="1"/>
    <col min="9" max="9" width="22.125" style="19" customWidth="1"/>
    <col min="10" max="11" width="20.875" style="25" customWidth="1"/>
    <col min="12" max="12" width="40.625" style="19" customWidth="1"/>
    <col min="13" max="16384" width="11.375" style="19"/>
  </cols>
  <sheetData>
    <row r="1" spans="1:4" ht="27.7" x14ac:dyDescent="0.25">
      <c r="A1" s="16" t="s">
        <v>5837</v>
      </c>
    </row>
    <row r="2" spans="1:4" ht="15.1" x14ac:dyDescent="0.25">
      <c r="A2" s="24"/>
    </row>
    <row r="3" spans="1:4" ht="20.100000000000001" x14ac:dyDescent="0.25">
      <c r="A3" s="14" t="s">
        <v>5838</v>
      </c>
    </row>
    <row r="4" spans="1:4" ht="15.75" customHeight="1" x14ac:dyDescent="0.25">
      <c r="A4" s="15" t="s">
        <v>1660</v>
      </c>
    </row>
    <row r="5" spans="1:4" ht="15.75" customHeight="1" x14ac:dyDescent="0.25">
      <c r="A5" s="24"/>
    </row>
    <row r="6" spans="1:4" ht="15.75" customHeight="1" x14ac:dyDescent="0.25">
      <c r="A6" s="24"/>
    </row>
    <row r="7" spans="1:4" ht="24.1" customHeight="1" x14ac:dyDescent="0.25">
      <c r="A7" s="165" t="s">
        <v>1661</v>
      </c>
      <c r="B7" s="166" t="s">
        <v>5829</v>
      </c>
    </row>
    <row r="8" spans="1:4" ht="6.1" customHeight="1" x14ac:dyDescent="0.25"/>
    <row r="9" spans="1:4" ht="24.1" customHeight="1" x14ac:dyDescent="0.25">
      <c r="A9" s="167" t="s">
        <v>1662</v>
      </c>
      <c r="B9" s="168" t="s">
        <v>5830</v>
      </c>
      <c r="D9" s="356" t="s">
        <v>5833</v>
      </c>
    </row>
    <row r="10" spans="1:4" ht="24.1" customHeight="1" x14ac:dyDescent="0.25">
      <c r="A10" s="169" t="s">
        <v>3756</v>
      </c>
      <c r="B10" s="170" t="s">
        <v>1663</v>
      </c>
    </row>
    <row r="11" spans="1:4" ht="24.1" customHeight="1" x14ac:dyDescent="0.25">
      <c r="A11" s="169" t="s">
        <v>1664</v>
      </c>
      <c r="B11" s="171">
        <v>13100</v>
      </c>
      <c r="D11" s="357" t="s">
        <v>5834</v>
      </c>
    </row>
    <row r="12" spans="1:4" ht="24.1" customHeight="1" x14ac:dyDescent="0.25">
      <c r="A12" s="169" t="s">
        <v>1665</v>
      </c>
      <c r="B12" s="170" t="s">
        <v>3808</v>
      </c>
      <c r="D12" s="357" t="s">
        <v>5839</v>
      </c>
    </row>
    <row r="13" spans="1:4" ht="24.1" customHeight="1" x14ac:dyDescent="0.25">
      <c r="A13" s="169" t="s">
        <v>1666</v>
      </c>
      <c r="B13" s="170" t="s">
        <v>3809</v>
      </c>
      <c r="D13" s="357" t="s">
        <v>5840</v>
      </c>
    </row>
    <row r="14" spans="1:4" ht="24.1" customHeight="1" x14ac:dyDescent="0.25">
      <c r="A14" s="169" t="s">
        <v>3757</v>
      </c>
      <c r="B14" s="172" t="s">
        <v>1667</v>
      </c>
      <c r="D14" s="357" t="s">
        <v>5835</v>
      </c>
    </row>
    <row r="15" spans="1:4" ht="24.1" customHeight="1" x14ac:dyDescent="0.25">
      <c r="A15" s="173" t="s">
        <v>1669</v>
      </c>
      <c r="B15" s="174"/>
      <c r="D15" s="357" t="s">
        <v>5836</v>
      </c>
    </row>
    <row r="16" spans="1:4" ht="24.1" customHeight="1" x14ac:dyDescent="0.25">
      <c r="A16" s="24"/>
    </row>
    <row r="17" spans="1:8" ht="22.5" customHeight="1" x14ac:dyDescent="0.25">
      <c r="A17" s="105" t="s">
        <v>3806</v>
      </c>
      <c r="B17" s="273">
        <v>0</v>
      </c>
    </row>
    <row r="18" spans="1:8" ht="22.5" customHeight="1" x14ac:dyDescent="0.25">
      <c r="A18" s="24"/>
      <c r="B18" s="275">
        <v>5.5E-2</v>
      </c>
    </row>
    <row r="19" spans="1:8" ht="22.5" customHeight="1" x14ac:dyDescent="0.25">
      <c r="A19" s="35"/>
      <c r="B19" s="274">
        <v>0.2</v>
      </c>
    </row>
    <row r="20" spans="1:8" ht="15.75" customHeight="1" x14ac:dyDescent="0.25"/>
    <row r="21" spans="1:8" ht="4.7" customHeight="1" x14ac:dyDescent="0.25"/>
    <row r="22" spans="1:8" ht="4.7" customHeight="1" x14ac:dyDescent="0.25"/>
    <row r="23" spans="1:8" ht="4.7" customHeight="1" x14ac:dyDescent="0.25"/>
    <row r="24" spans="1:8" ht="15.1" hidden="1" x14ac:dyDescent="0.25">
      <c r="A24" s="19" t="s">
        <v>1670</v>
      </c>
    </row>
    <row r="25" spans="1:8" ht="15.1" hidden="1" x14ac:dyDescent="0.25">
      <c r="A25" s="19" t="s">
        <v>1668</v>
      </c>
    </row>
    <row r="26" spans="1:8" ht="20.8" x14ac:dyDescent="0.35">
      <c r="A26" s="4"/>
      <c r="B26"/>
      <c r="C26"/>
      <c r="D26"/>
      <c r="E26"/>
      <c r="F26"/>
      <c r="G26"/>
      <c r="H26"/>
    </row>
    <row r="27" spans="1:8" ht="18" x14ac:dyDescent="0.3">
      <c r="A27" s="5"/>
      <c r="B27"/>
      <c r="C27"/>
      <c r="D27"/>
      <c r="E27"/>
      <c r="F27"/>
      <c r="G27"/>
      <c r="H27"/>
    </row>
    <row r="28" spans="1:8" ht="15.95" x14ac:dyDescent="0.3">
      <c r="A28" s="325"/>
      <c r="B28" s="325"/>
      <c r="C28" s="325"/>
      <c r="D28" s="325"/>
      <c r="E28" s="325"/>
      <c r="F28" s="325"/>
      <c r="G28"/>
      <c r="H28"/>
    </row>
    <row r="29" spans="1:8" x14ac:dyDescent="0.25">
      <c r="A29"/>
      <c r="B29" s="1"/>
    </row>
  </sheetData>
  <sheetProtection algorithmName="SHA-512" hashValue="FwQXh01D9tu7sXOWB9QJP4OP83QlzhZhsZWaImav4qsH5o1VZCvTTo01MBpBhiG/YiPWkY2zPQAojSFXPZ0PDA==" saltValue="PBQpAr2BX25XYy528adsh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679B-61A9-4E4F-AD8A-E2F00036380B}">
  <dimension ref="A9:I27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38.375" customWidth="1"/>
  </cols>
  <sheetData>
    <row r="9" spans="1:9" ht="20.8" x14ac:dyDescent="0.35">
      <c r="A9" s="4" t="s">
        <v>0</v>
      </c>
    </row>
    <row r="10" spans="1:9" ht="18" x14ac:dyDescent="0.3">
      <c r="A10" s="2"/>
    </row>
    <row r="11" spans="1:9" ht="18" x14ac:dyDescent="0.3">
      <c r="B11" s="5" t="s">
        <v>1</v>
      </c>
    </row>
    <row r="12" spans="1:9" ht="15.95" x14ac:dyDescent="0.3">
      <c r="B12" s="1"/>
      <c r="C12" s="353" t="s">
        <v>3789</v>
      </c>
      <c r="D12" s="353"/>
      <c r="E12" s="353"/>
      <c r="F12" s="353"/>
      <c r="G12" s="353"/>
      <c r="H12" s="353"/>
      <c r="I12" s="6" t="s">
        <v>2</v>
      </c>
    </row>
    <row r="14" spans="1:9" x14ac:dyDescent="0.25">
      <c r="C14" s="354" t="s">
        <v>5831</v>
      </c>
    </row>
    <row r="25" spans="1:1" x14ac:dyDescent="0.25">
      <c r="A25" s="7" t="s">
        <v>3</v>
      </c>
    </row>
    <row r="26" spans="1:1" x14ac:dyDescent="0.25">
      <c r="A26" s="8" t="s">
        <v>4</v>
      </c>
    </row>
    <row r="27" spans="1:1" x14ac:dyDescent="0.25">
      <c r="A27" s="9" t="s">
        <v>5</v>
      </c>
    </row>
  </sheetData>
  <sheetProtection algorithmName="SHA-512" hashValue="42XCR8ocom/Ae4htBUi8+JqSLhO/1iLAk7SHGTPLyydUPXHSpIixC9vKgmqVprfVG2Sj0USLmeuieF6aQXWscw==" saltValue="fSMomEIFe8fMQlJNV0cnHw==" spinCount="100000" sheet="1" objects="1" scenarios="1"/>
  <mergeCells count="1">
    <mergeCell ref="C12:H12"/>
  </mergeCells>
  <hyperlinks>
    <hyperlink ref="A26" r:id="rId1" xr:uid="{5322C9ED-38A5-41E4-835D-FFA8CBBC0DCE}"/>
    <hyperlink ref="C12" r:id="rId2" xr:uid="{9A587976-24EE-45A6-AAF9-AF5225FB6544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A1CD-301F-435B-BF55-BD22449A349A}">
  <dimension ref="A1:J1647"/>
  <sheetViews>
    <sheetView showGridLines="0" zoomScaleNormal="100" workbookViewId="0">
      <pane ySplit="6" topLeftCell="A7" activePane="bottomLeft" state="frozen"/>
      <selection pane="bottomLeft" activeCell="B8" sqref="B8"/>
    </sheetView>
  </sheetViews>
  <sheetFormatPr baseColWidth="10" defaultColWidth="11.375" defaultRowHeight="15.25" x14ac:dyDescent="0.25"/>
  <cols>
    <col min="1" max="1" width="12" style="12" customWidth="1"/>
    <col min="2" max="2" width="25.875" style="12" bestFit="1" customWidth="1"/>
    <col min="3" max="3" width="29.125" style="17" customWidth="1"/>
    <col min="4" max="4" width="33" style="17" customWidth="1"/>
    <col min="5" max="5" width="15.125" style="17" customWidth="1"/>
    <col min="6" max="6" width="22.625" style="17" customWidth="1"/>
    <col min="7" max="7" width="22.125" style="17" customWidth="1"/>
    <col min="8" max="8" width="20.875" style="60" customWidth="1"/>
    <col min="9" max="9" width="24.375" style="60" customWidth="1"/>
    <col min="10" max="10" width="54.75" style="111" customWidth="1"/>
    <col min="11" max="16384" width="11.375" style="17"/>
  </cols>
  <sheetData>
    <row r="1" spans="1:10" ht="27.7" x14ac:dyDescent="0.2">
      <c r="A1" s="16" t="s">
        <v>17</v>
      </c>
      <c r="G1" s="355" t="s">
        <v>5832</v>
      </c>
    </row>
    <row r="2" spans="1:10" ht="15.75" x14ac:dyDescent="0.25">
      <c r="A2" s="17"/>
    </row>
    <row r="3" spans="1:10" ht="18" x14ac:dyDescent="0.25">
      <c r="A3" s="15" t="s">
        <v>1659</v>
      </c>
    </row>
    <row r="4" spans="1:10" ht="15.75" customHeight="1" x14ac:dyDescent="0.25"/>
    <row r="5" spans="1:10" ht="27.7" customHeight="1" x14ac:dyDescent="0.25">
      <c r="A5" s="326" t="s">
        <v>17</v>
      </c>
      <c r="B5" s="327"/>
      <c r="C5" s="327"/>
      <c r="D5" s="327"/>
      <c r="E5" s="327"/>
      <c r="F5" s="327"/>
      <c r="G5" s="327"/>
      <c r="H5" s="327"/>
      <c r="I5" s="327"/>
      <c r="J5" s="328"/>
    </row>
    <row r="6" spans="1:10" ht="26.35" customHeight="1" x14ac:dyDescent="0.25">
      <c r="A6" s="13" t="s">
        <v>18</v>
      </c>
      <c r="B6" s="238" t="s">
        <v>3786</v>
      </c>
      <c r="C6" s="238" t="s">
        <v>3785</v>
      </c>
      <c r="D6" s="238" t="s">
        <v>9</v>
      </c>
      <c r="E6" s="238" t="s">
        <v>10</v>
      </c>
      <c r="F6" s="238" t="s">
        <v>11</v>
      </c>
      <c r="G6" s="238" t="s">
        <v>12</v>
      </c>
      <c r="H6" s="239" t="s">
        <v>15</v>
      </c>
      <c r="I6" s="239" t="s">
        <v>16</v>
      </c>
      <c r="J6" s="240" t="s">
        <v>14</v>
      </c>
    </row>
    <row r="7" spans="1:10" s="19" customFormat="1" ht="18.7" customHeight="1" x14ac:dyDescent="0.25">
      <c r="A7" s="23" t="s">
        <v>13</v>
      </c>
      <c r="B7" s="20" t="s">
        <v>3788</v>
      </c>
      <c r="C7" s="21"/>
      <c r="D7" s="21" t="s">
        <v>3815</v>
      </c>
      <c r="E7" s="21" t="s">
        <v>3810</v>
      </c>
      <c r="F7" s="21" t="s">
        <v>3808</v>
      </c>
      <c r="G7" s="59" t="s">
        <v>2698</v>
      </c>
      <c r="H7" s="61">
        <v>148484848</v>
      </c>
      <c r="I7" s="61">
        <v>689898989</v>
      </c>
      <c r="J7" s="112"/>
    </row>
    <row r="8" spans="1:10" s="19" customFormat="1" ht="18.7" customHeight="1" x14ac:dyDescent="0.25">
      <c r="A8" s="23" t="s">
        <v>19</v>
      </c>
      <c r="B8" s="22"/>
      <c r="C8" s="21"/>
      <c r="D8" s="21"/>
      <c r="E8" s="21"/>
      <c r="F8" s="21"/>
      <c r="G8" s="59"/>
      <c r="H8" s="61"/>
      <c r="I8" s="61"/>
      <c r="J8" s="112"/>
    </row>
    <row r="9" spans="1:10" s="19" customFormat="1" ht="18.7" customHeight="1" x14ac:dyDescent="0.25">
      <c r="A9" s="23" t="s">
        <v>20</v>
      </c>
      <c r="B9" s="22"/>
      <c r="C9" s="21"/>
      <c r="D9" s="21"/>
      <c r="E9" s="21"/>
      <c r="F9" s="21"/>
      <c r="G9" s="21"/>
      <c r="H9" s="61"/>
      <c r="I9" s="61"/>
      <c r="J9" s="112"/>
    </row>
    <row r="10" spans="1:10" s="19" customFormat="1" ht="18.7" customHeight="1" x14ac:dyDescent="0.25">
      <c r="A10" s="23" t="s">
        <v>21</v>
      </c>
      <c r="B10" s="22"/>
      <c r="C10" s="21"/>
      <c r="D10" s="21"/>
      <c r="E10" s="21"/>
      <c r="F10" s="21"/>
      <c r="G10" s="21"/>
      <c r="H10" s="61"/>
      <c r="I10" s="61"/>
      <c r="J10" s="112"/>
    </row>
    <row r="11" spans="1:10" s="19" customFormat="1" ht="18.7" customHeight="1" x14ac:dyDescent="0.25">
      <c r="A11" s="23" t="s">
        <v>22</v>
      </c>
      <c r="B11" s="22"/>
      <c r="C11" s="21"/>
      <c r="D11" s="21"/>
      <c r="E11" s="21"/>
      <c r="F11" s="21"/>
      <c r="G11" s="21"/>
      <c r="H11" s="61"/>
      <c r="I11" s="61"/>
      <c r="J11" s="112"/>
    </row>
    <row r="12" spans="1:10" s="19" customFormat="1" ht="18.7" customHeight="1" x14ac:dyDescent="0.25">
      <c r="A12" s="23" t="s">
        <v>23</v>
      </c>
      <c r="B12" s="22"/>
      <c r="C12" s="21"/>
      <c r="D12" s="21"/>
      <c r="E12" s="21"/>
      <c r="F12" s="21"/>
      <c r="G12" s="21"/>
      <c r="H12" s="61"/>
      <c r="I12" s="61"/>
      <c r="J12" s="112"/>
    </row>
    <row r="13" spans="1:10" s="19" customFormat="1" ht="18.7" customHeight="1" x14ac:dyDescent="0.25">
      <c r="A13" s="23" t="s">
        <v>24</v>
      </c>
      <c r="B13" s="22"/>
      <c r="C13" s="21"/>
      <c r="D13" s="21"/>
      <c r="E13" s="21"/>
      <c r="F13" s="21"/>
      <c r="G13" s="21"/>
      <c r="H13" s="61"/>
      <c r="I13" s="61"/>
      <c r="J13" s="112"/>
    </row>
    <row r="14" spans="1:10" s="19" customFormat="1" ht="18.7" customHeight="1" x14ac:dyDescent="0.25">
      <c r="A14" s="23" t="s">
        <v>25</v>
      </c>
      <c r="B14" s="22"/>
      <c r="C14" s="21"/>
      <c r="D14" s="21"/>
      <c r="E14" s="21"/>
      <c r="F14" s="21"/>
      <c r="G14" s="21"/>
      <c r="H14" s="61"/>
      <c r="I14" s="61"/>
      <c r="J14" s="112"/>
    </row>
    <row r="15" spans="1:10" s="19" customFormat="1" ht="18.7" customHeight="1" x14ac:dyDescent="0.25">
      <c r="A15" s="23" t="s">
        <v>26</v>
      </c>
      <c r="B15" s="22"/>
      <c r="C15" s="21"/>
      <c r="D15" s="21"/>
      <c r="E15" s="21"/>
      <c r="F15" s="21"/>
      <c r="G15" s="21"/>
      <c r="H15" s="61"/>
      <c r="I15" s="61"/>
      <c r="J15" s="112"/>
    </row>
    <row r="16" spans="1:10" s="19" customFormat="1" ht="18.7" customHeight="1" x14ac:dyDescent="0.25">
      <c r="A16" s="23" t="s">
        <v>27</v>
      </c>
      <c r="B16" s="22"/>
      <c r="C16" s="21"/>
      <c r="D16" s="21"/>
      <c r="E16" s="21"/>
      <c r="F16" s="21"/>
      <c r="G16" s="21"/>
      <c r="H16" s="61"/>
      <c r="I16" s="61"/>
      <c r="J16" s="112"/>
    </row>
    <row r="17" spans="1:10" s="19" customFormat="1" ht="18.7" customHeight="1" x14ac:dyDescent="0.25">
      <c r="A17" s="23" t="s">
        <v>28</v>
      </c>
      <c r="B17" s="22"/>
      <c r="C17" s="21"/>
      <c r="D17" s="21"/>
      <c r="E17" s="21"/>
      <c r="F17" s="21"/>
      <c r="G17" s="21"/>
      <c r="H17" s="61"/>
      <c r="I17" s="61"/>
      <c r="J17" s="112"/>
    </row>
    <row r="18" spans="1:10" s="19" customFormat="1" ht="18.7" customHeight="1" x14ac:dyDescent="0.25">
      <c r="A18" s="23" t="s">
        <v>29</v>
      </c>
      <c r="B18" s="22"/>
      <c r="C18" s="21"/>
      <c r="D18" s="21"/>
      <c r="E18" s="21"/>
      <c r="F18" s="21"/>
      <c r="G18" s="21"/>
      <c r="H18" s="61"/>
      <c r="I18" s="61"/>
      <c r="J18" s="112"/>
    </row>
    <row r="19" spans="1:10" s="19" customFormat="1" ht="18.7" customHeight="1" x14ac:dyDescent="0.25">
      <c r="A19" s="23" t="s">
        <v>30</v>
      </c>
      <c r="B19" s="22"/>
      <c r="C19" s="21"/>
      <c r="D19" s="21"/>
      <c r="E19" s="21"/>
      <c r="F19" s="21"/>
      <c r="G19" s="21"/>
      <c r="H19" s="61"/>
      <c r="I19" s="61"/>
      <c r="J19" s="112"/>
    </row>
    <row r="20" spans="1:10" s="19" customFormat="1" ht="18.7" customHeight="1" x14ac:dyDescent="0.25">
      <c r="A20" s="23" t="s">
        <v>31</v>
      </c>
      <c r="B20" s="22"/>
      <c r="C20" s="21"/>
      <c r="D20" s="21"/>
      <c r="E20" s="21"/>
      <c r="F20" s="21"/>
      <c r="G20" s="21"/>
      <c r="H20" s="61"/>
      <c r="I20" s="61"/>
      <c r="J20" s="112"/>
    </row>
    <row r="21" spans="1:10" s="19" customFormat="1" ht="18.7" customHeight="1" x14ac:dyDescent="0.25">
      <c r="A21" s="23" t="s">
        <v>32</v>
      </c>
      <c r="B21" s="22"/>
      <c r="C21" s="21"/>
      <c r="D21" s="21"/>
      <c r="E21" s="21"/>
      <c r="F21" s="21"/>
      <c r="G21" s="21"/>
      <c r="H21" s="61"/>
      <c r="I21" s="61"/>
      <c r="J21" s="112"/>
    </row>
    <row r="22" spans="1:10" s="19" customFormat="1" ht="18.7" customHeight="1" x14ac:dyDescent="0.25">
      <c r="A22" s="23" t="s">
        <v>33</v>
      </c>
      <c r="B22" s="22"/>
      <c r="C22" s="21"/>
      <c r="D22" s="21"/>
      <c r="E22" s="21"/>
      <c r="F22" s="21"/>
      <c r="G22" s="21"/>
      <c r="H22" s="61"/>
      <c r="I22" s="61"/>
      <c r="J22" s="112"/>
    </row>
    <row r="23" spans="1:10" s="19" customFormat="1" ht="18.7" customHeight="1" x14ac:dyDescent="0.25">
      <c r="A23" s="23" t="s">
        <v>34</v>
      </c>
      <c r="B23" s="22"/>
      <c r="C23" s="21"/>
      <c r="D23" s="21"/>
      <c r="E23" s="21"/>
      <c r="F23" s="21"/>
      <c r="G23" s="21"/>
      <c r="H23" s="61"/>
      <c r="I23" s="61"/>
      <c r="J23" s="112"/>
    </row>
    <row r="24" spans="1:10" s="19" customFormat="1" ht="18.7" customHeight="1" x14ac:dyDescent="0.25">
      <c r="A24" s="23" t="s">
        <v>35</v>
      </c>
      <c r="B24" s="22"/>
      <c r="C24" s="21"/>
      <c r="D24" s="21"/>
      <c r="E24" s="21"/>
      <c r="F24" s="21"/>
      <c r="G24" s="21"/>
      <c r="H24" s="61"/>
      <c r="I24" s="61"/>
      <c r="J24" s="112"/>
    </row>
    <row r="25" spans="1:10" s="19" customFormat="1" ht="18.7" customHeight="1" x14ac:dyDescent="0.25">
      <c r="A25" s="23" t="s">
        <v>36</v>
      </c>
      <c r="B25" s="22"/>
      <c r="C25" s="21"/>
      <c r="D25" s="21"/>
      <c r="E25" s="21"/>
      <c r="F25" s="21"/>
      <c r="G25" s="21"/>
      <c r="H25" s="61"/>
      <c r="I25" s="61"/>
      <c r="J25" s="112"/>
    </row>
    <row r="26" spans="1:10" s="19" customFormat="1" ht="18.7" customHeight="1" x14ac:dyDescent="0.25">
      <c r="A26" s="23" t="s">
        <v>37</v>
      </c>
      <c r="B26" s="22"/>
      <c r="C26" s="21"/>
      <c r="D26" s="21"/>
      <c r="E26" s="21"/>
      <c r="F26" s="21"/>
      <c r="G26" s="21"/>
      <c r="H26" s="61"/>
      <c r="I26" s="61"/>
      <c r="J26" s="112"/>
    </row>
    <row r="27" spans="1:10" s="19" customFormat="1" ht="18.7" customHeight="1" x14ac:dyDescent="0.25">
      <c r="A27" s="23" t="s">
        <v>38</v>
      </c>
      <c r="B27" s="22"/>
      <c r="C27" s="21"/>
      <c r="D27" s="21"/>
      <c r="E27" s="21"/>
      <c r="F27" s="21"/>
      <c r="G27" s="21"/>
      <c r="H27" s="61"/>
      <c r="I27" s="61"/>
      <c r="J27" s="112"/>
    </row>
    <row r="28" spans="1:10" s="19" customFormat="1" ht="18.7" customHeight="1" x14ac:dyDescent="0.25">
      <c r="A28" s="23" t="s">
        <v>39</v>
      </c>
      <c r="B28" s="22"/>
      <c r="C28" s="21"/>
      <c r="D28" s="21"/>
      <c r="E28" s="21"/>
      <c r="F28" s="21"/>
      <c r="G28" s="21"/>
      <c r="H28" s="61"/>
      <c r="I28" s="61"/>
      <c r="J28" s="112"/>
    </row>
    <row r="29" spans="1:10" s="19" customFormat="1" ht="18.7" customHeight="1" x14ac:dyDescent="0.25">
      <c r="A29" s="23" t="s">
        <v>40</v>
      </c>
      <c r="B29" s="22"/>
      <c r="C29" s="21"/>
      <c r="D29" s="21"/>
      <c r="E29" s="21"/>
      <c r="F29" s="21"/>
      <c r="G29" s="21"/>
      <c r="H29" s="61"/>
      <c r="I29" s="61"/>
      <c r="J29" s="112"/>
    </row>
    <row r="30" spans="1:10" s="19" customFormat="1" ht="18.7" customHeight="1" x14ac:dyDescent="0.25">
      <c r="A30" s="23" t="s">
        <v>41</v>
      </c>
      <c r="B30" s="22"/>
      <c r="C30" s="21"/>
      <c r="D30" s="21"/>
      <c r="E30" s="21"/>
      <c r="F30" s="21"/>
      <c r="G30" s="21"/>
      <c r="H30" s="61"/>
      <c r="I30" s="61"/>
      <c r="J30" s="112"/>
    </row>
    <row r="31" spans="1:10" s="19" customFormat="1" ht="18.7" customHeight="1" x14ac:dyDescent="0.25">
      <c r="A31" s="23" t="s">
        <v>42</v>
      </c>
      <c r="B31" s="22"/>
      <c r="C31" s="21"/>
      <c r="D31" s="21"/>
      <c r="E31" s="21"/>
      <c r="F31" s="21"/>
      <c r="G31" s="21"/>
      <c r="H31" s="61"/>
      <c r="I31" s="61"/>
      <c r="J31" s="112"/>
    </row>
    <row r="32" spans="1:10" s="19" customFormat="1" ht="18.7" customHeight="1" x14ac:dyDescent="0.25">
      <c r="A32" s="23" t="s">
        <v>43</v>
      </c>
      <c r="B32" s="22"/>
      <c r="C32" s="21"/>
      <c r="D32" s="21"/>
      <c r="E32" s="21"/>
      <c r="F32" s="21"/>
      <c r="G32" s="21"/>
      <c r="H32" s="61"/>
      <c r="I32" s="61"/>
      <c r="J32" s="112"/>
    </row>
    <row r="33" spans="1:10" s="19" customFormat="1" ht="18.7" customHeight="1" x14ac:dyDescent="0.25">
      <c r="A33" s="23" t="s">
        <v>44</v>
      </c>
      <c r="B33" s="22"/>
      <c r="C33" s="21"/>
      <c r="D33" s="21"/>
      <c r="E33" s="21"/>
      <c r="F33" s="21"/>
      <c r="G33" s="21"/>
      <c r="H33" s="61"/>
      <c r="I33" s="61"/>
      <c r="J33" s="112"/>
    </row>
    <row r="34" spans="1:10" s="19" customFormat="1" ht="18.7" customHeight="1" x14ac:dyDescent="0.25">
      <c r="A34" s="23" t="s">
        <v>45</v>
      </c>
      <c r="B34" s="22"/>
      <c r="C34" s="21"/>
      <c r="D34" s="21"/>
      <c r="E34" s="21"/>
      <c r="F34" s="21"/>
      <c r="G34" s="21"/>
      <c r="H34" s="61"/>
      <c r="I34" s="61"/>
      <c r="J34" s="112"/>
    </row>
    <row r="35" spans="1:10" s="19" customFormat="1" ht="18.7" customHeight="1" x14ac:dyDescent="0.25">
      <c r="A35" s="23" t="s">
        <v>46</v>
      </c>
      <c r="B35" s="22"/>
      <c r="C35" s="21"/>
      <c r="D35" s="21"/>
      <c r="E35" s="21"/>
      <c r="F35" s="21"/>
      <c r="G35" s="21"/>
      <c r="H35" s="61"/>
      <c r="I35" s="61"/>
      <c r="J35" s="112"/>
    </row>
    <row r="36" spans="1:10" s="19" customFormat="1" ht="18.7" customHeight="1" x14ac:dyDescent="0.25">
      <c r="A36" s="23" t="s">
        <v>47</v>
      </c>
      <c r="B36" s="22"/>
      <c r="C36" s="21"/>
      <c r="D36" s="21"/>
      <c r="E36" s="21"/>
      <c r="F36" s="21"/>
      <c r="G36" s="21"/>
      <c r="H36" s="61"/>
      <c r="I36" s="61"/>
      <c r="J36" s="112"/>
    </row>
    <row r="37" spans="1:10" s="19" customFormat="1" ht="18.7" customHeight="1" x14ac:dyDescent="0.25">
      <c r="A37" s="23" t="s">
        <v>48</v>
      </c>
      <c r="B37" s="22"/>
      <c r="C37" s="21"/>
      <c r="D37" s="21"/>
      <c r="E37" s="21"/>
      <c r="F37" s="21"/>
      <c r="G37" s="21"/>
      <c r="H37" s="61"/>
      <c r="I37" s="61"/>
      <c r="J37" s="112"/>
    </row>
    <row r="38" spans="1:10" s="19" customFormat="1" ht="18.7" customHeight="1" x14ac:dyDescent="0.25">
      <c r="A38" s="23" t="s">
        <v>49</v>
      </c>
      <c r="B38" s="22"/>
      <c r="C38" s="21"/>
      <c r="D38" s="21"/>
      <c r="E38" s="21"/>
      <c r="F38" s="21"/>
      <c r="G38" s="21"/>
      <c r="H38" s="61"/>
      <c r="I38" s="61"/>
      <c r="J38" s="112"/>
    </row>
    <row r="39" spans="1:10" s="19" customFormat="1" ht="18.7" customHeight="1" x14ac:dyDescent="0.25">
      <c r="A39" s="23" t="s">
        <v>50</v>
      </c>
      <c r="B39" s="22"/>
      <c r="C39" s="21"/>
      <c r="D39" s="21"/>
      <c r="E39" s="21"/>
      <c r="F39" s="21"/>
      <c r="G39" s="21"/>
      <c r="H39" s="61"/>
      <c r="I39" s="61"/>
      <c r="J39" s="112"/>
    </row>
    <row r="40" spans="1:10" s="19" customFormat="1" ht="18.7" customHeight="1" x14ac:dyDescent="0.25">
      <c r="A40" s="23" t="s">
        <v>51</v>
      </c>
      <c r="B40" s="22"/>
      <c r="C40" s="21"/>
      <c r="D40" s="21"/>
      <c r="E40" s="21"/>
      <c r="F40" s="21"/>
      <c r="G40" s="21"/>
      <c r="H40" s="61"/>
      <c r="I40" s="61"/>
      <c r="J40" s="112"/>
    </row>
    <row r="41" spans="1:10" s="19" customFormat="1" ht="18.7" customHeight="1" x14ac:dyDescent="0.25">
      <c r="A41" s="23" t="s">
        <v>52</v>
      </c>
      <c r="B41" s="22"/>
      <c r="C41" s="21"/>
      <c r="D41" s="21"/>
      <c r="E41" s="21"/>
      <c r="F41" s="21"/>
      <c r="G41" s="21"/>
      <c r="H41" s="61"/>
      <c r="I41" s="61"/>
      <c r="J41" s="112"/>
    </row>
    <row r="42" spans="1:10" s="19" customFormat="1" ht="18.7" customHeight="1" x14ac:dyDescent="0.25">
      <c r="A42" s="23" t="s">
        <v>53</v>
      </c>
      <c r="B42" s="22"/>
      <c r="C42" s="21"/>
      <c r="D42" s="21"/>
      <c r="E42" s="21"/>
      <c r="F42" s="21"/>
      <c r="G42" s="21"/>
      <c r="H42" s="61"/>
      <c r="I42" s="61"/>
      <c r="J42" s="112"/>
    </row>
    <row r="43" spans="1:10" s="19" customFormat="1" ht="18.7" customHeight="1" x14ac:dyDescent="0.25">
      <c r="A43" s="23" t="s">
        <v>54</v>
      </c>
      <c r="B43" s="22"/>
      <c r="C43" s="21"/>
      <c r="D43" s="21"/>
      <c r="E43" s="21"/>
      <c r="F43" s="21"/>
      <c r="G43" s="21"/>
      <c r="H43" s="61"/>
      <c r="I43" s="61"/>
      <c r="J43" s="112"/>
    </row>
    <row r="44" spans="1:10" s="19" customFormat="1" ht="18.7" customHeight="1" x14ac:dyDescent="0.25">
      <c r="A44" s="23" t="s">
        <v>55</v>
      </c>
      <c r="B44" s="22"/>
      <c r="C44" s="21"/>
      <c r="D44" s="21"/>
      <c r="E44" s="21"/>
      <c r="F44" s="21"/>
      <c r="G44" s="21"/>
      <c r="H44" s="61"/>
      <c r="I44" s="61"/>
      <c r="J44" s="112"/>
    </row>
    <row r="45" spans="1:10" s="19" customFormat="1" ht="18.7" customHeight="1" x14ac:dyDescent="0.25">
      <c r="A45" s="23" t="s">
        <v>56</v>
      </c>
      <c r="B45" s="22"/>
      <c r="C45" s="21"/>
      <c r="D45" s="21"/>
      <c r="E45" s="21"/>
      <c r="F45" s="21"/>
      <c r="G45" s="21"/>
      <c r="H45" s="61"/>
      <c r="I45" s="61"/>
      <c r="J45" s="112"/>
    </row>
    <row r="46" spans="1:10" s="19" customFormat="1" ht="18.7" customHeight="1" x14ac:dyDescent="0.25">
      <c r="A46" s="23" t="s">
        <v>57</v>
      </c>
      <c r="B46" s="22"/>
      <c r="C46" s="21"/>
      <c r="D46" s="21"/>
      <c r="E46" s="21"/>
      <c r="F46" s="21"/>
      <c r="G46" s="21"/>
      <c r="H46" s="61"/>
      <c r="I46" s="61"/>
      <c r="J46" s="112"/>
    </row>
    <row r="47" spans="1:10" s="19" customFormat="1" ht="18.7" customHeight="1" x14ac:dyDescent="0.25">
      <c r="A47" s="23" t="s">
        <v>58</v>
      </c>
      <c r="B47" s="22"/>
      <c r="C47" s="21"/>
      <c r="D47" s="21"/>
      <c r="E47" s="21"/>
      <c r="F47" s="21"/>
      <c r="G47" s="21"/>
      <c r="H47" s="61"/>
      <c r="I47" s="61"/>
      <c r="J47" s="112"/>
    </row>
    <row r="48" spans="1:10" s="19" customFormat="1" ht="18.7" customHeight="1" x14ac:dyDescent="0.25">
      <c r="A48" s="23" t="s">
        <v>59</v>
      </c>
      <c r="B48" s="22"/>
      <c r="C48" s="21"/>
      <c r="D48" s="21"/>
      <c r="E48" s="21"/>
      <c r="F48" s="21"/>
      <c r="G48" s="21"/>
      <c r="H48" s="61"/>
      <c r="I48" s="61"/>
      <c r="J48" s="112"/>
    </row>
    <row r="49" spans="1:10" s="19" customFormat="1" ht="18.7" customHeight="1" x14ac:dyDescent="0.25">
      <c r="A49" s="23" t="s">
        <v>60</v>
      </c>
      <c r="B49" s="22"/>
      <c r="C49" s="21"/>
      <c r="D49" s="21"/>
      <c r="E49" s="21"/>
      <c r="F49" s="21"/>
      <c r="G49" s="21"/>
      <c r="H49" s="61"/>
      <c r="I49" s="61"/>
      <c r="J49" s="112"/>
    </row>
    <row r="50" spans="1:10" s="19" customFormat="1" ht="18.7" customHeight="1" x14ac:dyDescent="0.25">
      <c r="A50" s="23" t="s">
        <v>61</v>
      </c>
      <c r="B50" s="22"/>
      <c r="C50" s="21"/>
      <c r="D50" s="21"/>
      <c r="E50" s="21"/>
      <c r="F50" s="21"/>
      <c r="G50" s="21"/>
      <c r="H50" s="61"/>
      <c r="I50" s="61"/>
      <c r="J50" s="112"/>
    </row>
    <row r="51" spans="1:10" s="19" customFormat="1" ht="18.7" customHeight="1" x14ac:dyDescent="0.25">
      <c r="A51" s="23" t="s">
        <v>62</v>
      </c>
      <c r="B51" s="22"/>
      <c r="C51" s="21"/>
      <c r="D51" s="21"/>
      <c r="E51" s="21"/>
      <c r="F51" s="21"/>
      <c r="G51" s="21"/>
      <c r="H51" s="61"/>
      <c r="I51" s="61"/>
      <c r="J51" s="112"/>
    </row>
    <row r="52" spans="1:10" s="19" customFormat="1" ht="18.7" customHeight="1" x14ac:dyDescent="0.25">
      <c r="A52" s="23" t="s">
        <v>63</v>
      </c>
      <c r="B52" s="22"/>
      <c r="C52" s="21"/>
      <c r="D52" s="21"/>
      <c r="E52" s="21"/>
      <c r="F52" s="21"/>
      <c r="G52" s="21"/>
      <c r="H52" s="61"/>
      <c r="I52" s="61"/>
      <c r="J52" s="112"/>
    </row>
    <row r="53" spans="1:10" s="19" customFormat="1" ht="18.7" customHeight="1" x14ac:dyDescent="0.25">
      <c r="A53" s="23" t="s">
        <v>64</v>
      </c>
      <c r="B53" s="22"/>
      <c r="C53" s="21"/>
      <c r="D53" s="21"/>
      <c r="E53" s="21"/>
      <c r="F53" s="21"/>
      <c r="G53" s="21"/>
      <c r="H53" s="61"/>
      <c r="I53" s="61"/>
      <c r="J53" s="112"/>
    </row>
    <row r="54" spans="1:10" s="19" customFormat="1" ht="18.7" customHeight="1" x14ac:dyDescent="0.25">
      <c r="A54" s="23" t="s">
        <v>65</v>
      </c>
      <c r="B54" s="22"/>
      <c r="C54" s="21"/>
      <c r="D54" s="21"/>
      <c r="E54" s="21"/>
      <c r="F54" s="21"/>
      <c r="G54" s="21"/>
      <c r="H54" s="61"/>
      <c r="I54" s="61"/>
      <c r="J54" s="112"/>
    </row>
    <row r="55" spans="1:10" s="19" customFormat="1" ht="18.7" customHeight="1" x14ac:dyDescent="0.25">
      <c r="A55" s="23" t="s">
        <v>66</v>
      </c>
      <c r="B55" s="22"/>
      <c r="C55" s="21"/>
      <c r="D55" s="21"/>
      <c r="E55" s="21"/>
      <c r="F55" s="21"/>
      <c r="G55" s="21"/>
      <c r="H55" s="61"/>
      <c r="I55" s="61"/>
      <c r="J55" s="112"/>
    </row>
    <row r="56" spans="1:10" s="19" customFormat="1" ht="18.7" customHeight="1" x14ac:dyDescent="0.25">
      <c r="A56" s="23" t="s">
        <v>67</v>
      </c>
      <c r="B56" s="22"/>
      <c r="C56" s="21"/>
      <c r="D56" s="21"/>
      <c r="E56" s="21"/>
      <c r="F56" s="21"/>
      <c r="G56" s="21"/>
      <c r="H56" s="61"/>
      <c r="I56" s="61"/>
      <c r="J56" s="112"/>
    </row>
    <row r="57" spans="1:10" s="19" customFormat="1" ht="18.7" customHeight="1" x14ac:dyDescent="0.25">
      <c r="A57" s="23" t="s">
        <v>68</v>
      </c>
      <c r="B57" s="22"/>
      <c r="C57" s="21"/>
      <c r="D57" s="21"/>
      <c r="E57" s="21"/>
      <c r="F57" s="21"/>
      <c r="G57" s="21"/>
      <c r="H57" s="61"/>
      <c r="I57" s="61"/>
      <c r="J57" s="112"/>
    </row>
    <row r="58" spans="1:10" s="19" customFormat="1" ht="18.7" customHeight="1" x14ac:dyDescent="0.25">
      <c r="A58" s="23" t="s">
        <v>69</v>
      </c>
      <c r="B58" s="22"/>
      <c r="C58" s="21"/>
      <c r="D58" s="21"/>
      <c r="E58" s="21"/>
      <c r="F58" s="21"/>
      <c r="G58" s="21"/>
      <c r="H58" s="61"/>
      <c r="I58" s="61"/>
      <c r="J58" s="112"/>
    </row>
    <row r="59" spans="1:10" s="19" customFormat="1" ht="18.7" customHeight="1" x14ac:dyDescent="0.25">
      <c r="A59" s="23" t="s">
        <v>70</v>
      </c>
      <c r="B59" s="22"/>
      <c r="C59" s="21"/>
      <c r="D59" s="21"/>
      <c r="E59" s="21"/>
      <c r="F59" s="21"/>
      <c r="G59" s="21"/>
      <c r="H59" s="61"/>
      <c r="I59" s="61"/>
      <c r="J59" s="112"/>
    </row>
    <row r="60" spans="1:10" s="19" customFormat="1" ht="18.7" customHeight="1" x14ac:dyDescent="0.25">
      <c r="A60" s="23" t="s">
        <v>71</v>
      </c>
      <c r="B60" s="22"/>
      <c r="C60" s="21"/>
      <c r="D60" s="21"/>
      <c r="E60" s="21"/>
      <c r="F60" s="21"/>
      <c r="G60" s="21"/>
      <c r="H60" s="61"/>
      <c r="I60" s="61"/>
      <c r="J60" s="112"/>
    </row>
    <row r="61" spans="1:10" s="19" customFormat="1" ht="18.7" customHeight="1" x14ac:dyDescent="0.25">
      <c r="A61" s="23" t="s">
        <v>72</v>
      </c>
      <c r="B61" s="22"/>
      <c r="C61" s="21"/>
      <c r="D61" s="21"/>
      <c r="E61" s="21"/>
      <c r="F61" s="21"/>
      <c r="G61" s="21"/>
      <c r="H61" s="61"/>
      <c r="I61" s="61"/>
      <c r="J61" s="112"/>
    </row>
    <row r="62" spans="1:10" s="19" customFormat="1" ht="18.7" customHeight="1" x14ac:dyDescent="0.25">
      <c r="A62" s="23" t="s">
        <v>73</v>
      </c>
      <c r="B62" s="22"/>
      <c r="C62" s="21"/>
      <c r="D62" s="21"/>
      <c r="E62" s="21"/>
      <c r="F62" s="21"/>
      <c r="G62" s="21"/>
      <c r="H62" s="61"/>
      <c r="I62" s="61"/>
      <c r="J62" s="112"/>
    </row>
    <row r="63" spans="1:10" s="19" customFormat="1" ht="18.7" customHeight="1" x14ac:dyDescent="0.25">
      <c r="A63" s="23" t="s">
        <v>74</v>
      </c>
      <c r="B63" s="22"/>
      <c r="C63" s="21"/>
      <c r="D63" s="21"/>
      <c r="E63" s="21"/>
      <c r="F63" s="21"/>
      <c r="G63" s="21"/>
      <c r="H63" s="61"/>
      <c r="I63" s="61"/>
      <c r="J63" s="112"/>
    </row>
    <row r="64" spans="1:10" s="19" customFormat="1" ht="18.7" customHeight="1" x14ac:dyDescent="0.25">
      <c r="A64" s="23" t="s">
        <v>75</v>
      </c>
      <c r="B64" s="22"/>
      <c r="C64" s="21"/>
      <c r="D64" s="21"/>
      <c r="E64" s="21"/>
      <c r="F64" s="21"/>
      <c r="G64" s="21"/>
      <c r="H64" s="61"/>
      <c r="I64" s="61"/>
      <c r="J64" s="112"/>
    </row>
    <row r="65" spans="1:10" s="19" customFormat="1" ht="18.7" customHeight="1" x14ac:dyDescent="0.25">
      <c r="A65" s="23" t="s">
        <v>76</v>
      </c>
      <c r="B65" s="22"/>
      <c r="C65" s="21"/>
      <c r="D65" s="21"/>
      <c r="E65" s="21"/>
      <c r="F65" s="21"/>
      <c r="G65" s="21"/>
      <c r="H65" s="61"/>
      <c r="I65" s="61"/>
      <c r="J65" s="112"/>
    </row>
    <row r="66" spans="1:10" s="19" customFormat="1" ht="18.7" customHeight="1" x14ac:dyDescent="0.25">
      <c r="A66" s="23" t="s">
        <v>77</v>
      </c>
      <c r="B66" s="22"/>
      <c r="C66" s="21"/>
      <c r="D66" s="21"/>
      <c r="E66" s="21"/>
      <c r="F66" s="21"/>
      <c r="G66" s="21"/>
      <c r="H66" s="61"/>
      <c r="I66" s="61"/>
      <c r="J66" s="112"/>
    </row>
    <row r="67" spans="1:10" s="19" customFormat="1" ht="18.7" customHeight="1" x14ac:dyDescent="0.25">
      <c r="A67" s="23" t="s">
        <v>78</v>
      </c>
      <c r="B67" s="22"/>
      <c r="C67" s="21"/>
      <c r="D67" s="21"/>
      <c r="E67" s="21"/>
      <c r="F67" s="21"/>
      <c r="G67" s="21"/>
      <c r="H67" s="61"/>
      <c r="I67" s="61"/>
      <c r="J67" s="112"/>
    </row>
    <row r="68" spans="1:10" s="19" customFormat="1" ht="18.7" customHeight="1" x14ac:dyDescent="0.25">
      <c r="A68" s="23" t="s">
        <v>79</v>
      </c>
      <c r="B68" s="22"/>
      <c r="C68" s="21"/>
      <c r="D68" s="21"/>
      <c r="E68" s="21"/>
      <c r="F68" s="21"/>
      <c r="G68" s="21"/>
      <c r="H68" s="61"/>
      <c r="I68" s="61"/>
      <c r="J68" s="112"/>
    </row>
    <row r="69" spans="1:10" s="19" customFormat="1" ht="18.7" customHeight="1" x14ac:dyDescent="0.25">
      <c r="A69" s="23" t="s">
        <v>80</v>
      </c>
      <c r="B69" s="22"/>
      <c r="C69" s="21"/>
      <c r="D69" s="21"/>
      <c r="E69" s="21"/>
      <c r="F69" s="21"/>
      <c r="G69" s="21"/>
      <c r="H69" s="61"/>
      <c r="I69" s="61"/>
      <c r="J69" s="112"/>
    </row>
    <row r="70" spans="1:10" s="19" customFormat="1" ht="18.7" customHeight="1" x14ac:dyDescent="0.25">
      <c r="A70" s="23" t="s">
        <v>81</v>
      </c>
      <c r="B70" s="22"/>
      <c r="C70" s="21"/>
      <c r="D70" s="21"/>
      <c r="E70" s="21"/>
      <c r="F70" s="21"/>
      <c r="G70" s="21"/>
      <c r="H70" s="61"/>
      <c r="I70" s="61"/>
      <c r="J70" s="112"/>
    </row>
    <row r="71" spans="1:10" s="19" customFormat="1" ht="18.7" customHeight="1" x14ac:dyDescent="0.25">
      <c r="A71" s="23" t="s">
        <v>82</v>
      </c>
      <c r="B71" s="22"/>
      <c r="C71" s="21"/>
      <c r="D71" s="21"/>
      <c r="E71" s="21"/>
      <c r="F71" s="21"/>
      <c r="G71" s="21"/>
      <c r="H71" s="61"/>
      <c r="I71" s="61"/>
      <c r="J71" s="112"/>
    </row>
    <row r="72" spans="1:10" s="19" customFormat="1" ht="18.7" customHeight="1" x14ac:dyDescent="0.25">
      <c r="A72" s="23" t="s">
        <v>83</v>
      </c>
      <c r="B72" s="22"/>
      <c r="C72" s="21"/>
      <c r="D72" s="21"/>
      <c r="E72" s="21"/>
      <c r="F72" s="21"/>
      <c r="G72" s="21"/>
      <c r="H72" s="61"/>
      <c r="I72" s="61"/>
      <c r="J72" s="112"/>
    </row>
    <row r="73" spans="1:10" s="19" customFormat="1" ht="18.7" customHeight="1" x14ac:dyDescent="0.25">
      <c r="A73" s="23" t="s">
        <v>84</v>
      </c>
      <c r="B73" s="22"/>
      <c r="C73" s="21"/>
      <c r="D73" s="21"/>
      <c r="E73" s="21"/>
      <c r="F73" s="21"/>
      <c r="G73" s="21"/>
      <c r="H73" s="61"/>
      <c r="I73" s="61"/>
      <c r="J73" s="112"/>
    </row>
    <row r="74" spans="1:10" s="19" customFormat="1" ht="18.7" customHeight="1" x14ac:dyDescent="0.25">
      <c r="A74" s="23" t="s">
        <v>85</v>
      </c>
      <c r="B74" s="22"/>
      <c r="C74" s="21"/>
      <c r="D74" s="21"/>
      <c r="E74" s="21"/>
      <c r="F74" s="21"/>
      <c r="G74" s="21"/>
      <c r="H74" s="61"/>
      <c r="I74" s="61"/>
      <c r="J74" s="112"/>
    </row>
    <row r="75" spans="1:10" s="19" customFormat="1" ht="18.7" customHeight="1" x14ac:dyDescent="0.25">
      <c r="A75" s="23" t="s">
        <v>86</v>
      </c>
      <c r="B75" s="22"/>
      <c r="C75" s="21"/>
      <c r="D75" s="21"/>
      <c r="E75" s="21"/>
      <c r="F75" s="21"/>
      <c r="G75" s="21"/>
      <c r="H75" s="61"/>
      <c r="I75" s="61"/>
      <c r="J75" s="112"/>
    </row>
    <row r="76" spans="1:10" s="19" customFormat="1" ht="18.7" customHeight="1" x14ac:dyDescent="0.25">
      <c r="A76" s="23" t="s">
        <v>87</v>
      </c>
      <c r="B76" s="22"/>
      <c r="C76" s="21"/>
      <c r="D76" s="21"/>
      <c r="E76" s="21"/>
      <c r="F76" s="21"/>
      <c r="G76" s="21"/>
      <c r="H76" s="61"/>
      <c r="I76" s="61"/>
      <c r="J76" s="112"/>
    </row>
    <row r="77" spans="1:10" s="19" customFormat="1" ht="18.7" customHeight="1" x14ac:dyDescent="0.25">
      <c r="A77" s="23" t="s">
        <v>88</v>
      </c>
      <c r="B77" s="22"/>
      <c r="C77" s="21"/>
      <c r="D77" s="21"/>
      <c r="E77" s="21"/>
      <c r="F77" s="21"/>
      <c r="G77" s="21"/>
      <c r="H77" s="61"/>
      <c r="I77" s="61"/>
      <c r="J77" s="112"/>
    </row>
    <row r="78" spans="1:10" s="19" customFormat="1" ht="18.7" customHeight="1" x14ac:dyDescent="0.25">
      <c r="A78" s="23" t="s">
        <v>89</v>
      </c>
      <c r="B78" s="22"/>
      <c r="C78" s="21"/>
      <c r="D78" s="21"/>
      <c r="E78" s="21"/>
      <c r="F78" s="21"/>
      <c r="G78" s="21"/>
      <c r="H78" s="61"/>
      <c r="I78" s="61"/>
      <c r="J78" s="112"/>
    </row>
    <row r="79" spans="1:10" s="19" customFormat="1" ht="18.7" customHeight="1" x14ac:dyDescent="0.25">
      <c r="A79" s="23" t="s">
        <v>90</v>
      </c>
      <c r="B79" s="22"/>
      <c r="C79" s="21"/>
      <c r="D79" s="21"/>
      <c r="E79" s="21"/>
      <c r="F79" s="21"/>
      <c r="G79" s="21"/>
      <c r="H79" s="61"/>
      <c r="I79" s="61"/>
      <c r="J79" s="112"/>
    </row>
    <row r="80" spans="1:10" s="19" customFormat="1" ht="18.7" customHeight="1" x14ac:dyDescent="0.25">
      <c r="A80" s="23" t="s">
        <v>91</v>
      </c>
      <c r="B80" s="22"/>
      <c r="C80" s="21"/>
      <c r="D80" s="21"/>
      <c r="E80" s="21"/>
      <c r="F80" s="21"/>
      <c r="G80" s="21"/>
      <c r="H80" s="61"/>
      <c r="I80" s="61"/>
      <c r="J80" s="112"/>
    </row>
    <row r="81" spans="1:10" s="19" customFormat="1" ht="18.7" customHeight="1" x14ac:dyDescent="0.25">
      <c r="A81" s="23" t="s">
        <v>92</v>
      </c>
      <c r="B81" s="22"/>
      <c r="C81" s="21"/>
      <c r="D81" s="21"/>
      <c r="E81" s="21"/>
      <c r="F81" s="21"/>
      <c r="G81" s="21"/>
      <c r="H81" s="61"/>
      <c r="I81" s="61"/>
      <c r="J81" s="112"/>
    </row>
    <row r="82" spans="1:10" s="19" customFormat="1" ht="18.7" customHeight="1" x14ac:dyDescent="0.25">
      <c r="A82" s="23" t="s">
        <v>93</v>
      </c>
      <c r="B82" s="22"/>
      <c r="C82" s="21"/>
      <c r="D82" s="21"/>
      <c r="E82" s="21"/>
      <c r="F82" s="21"/>
      <c r="G82" s="21"/>
      <c r="H82" s="61"/>
      <c r="I82" s="61"/>
      <c r="J82" s="112"/>
    </row>
    <row r="83" spans="1:10" s="19" customFormat="1" ht="18.7" customHeight="1" x14ac:dyDescent="0.25">
      <c r="A83" s="23" t="s">
        <v>94</v>
      </c>
      <c r="B83" s="22"/>
      <c r="C83" s="21"/>
      <c r="D83" s="21"/>
      <c r="E83" s="21"/>
      <c r="F83" s="21"/>
      <c r="G83" s="21"/>
      <c r="H83" s="61"/>
      <c r="I83" s="61"/>
      <c r="J83" s="112"/>
    </row>
    <row r="84" spans="1:10" s="19" customFormat="1" ht="18.7" customHeight="1" x14ac:dyDescent="0.25">
      <c r="A84" s="23" t="s">
        <v>95</v>
      </c>
      <c r="B84" s="22"/>
      <c r="C84" s="21"/>
      <c r="D84" s="21"/>
      <c r="E84" s="21"/>
      <c r="F84" s="21"/>
      <c r="G84" s="21"/>
      <c r="H84" s="61"/>
      <c r="I84" s="61"/>
      <c r="J84" s="112"/>
    </row>
    <row r="85" spans="1:10" s="19" customFormat="1" ht="18.7" customHeight="1" x14ac:dyDescent="0.25">
      <c r="A85" s="23" t="s">
        <v>96</v>
      </c>
      <c r="B85" s="22"/>
      <c r="C85" s="21"/>
      <c r="D85" s="21"/>
      <c r="E85" s="21"/>
      <c r="F85" s="21"/>
      <c r="G85" s="21"/>
      <c r="H85" s="61"/>
      <c r="I85" s="61"/>
      <c r="J85" s="112"/>
    </row>
    <row r="86" spans="1:10" s="19" customFormat="1" ht="18.7" customHeight="1" x14ac:dyDescent="0.25">
      <c r="A86" s="23" t="s">
        <v>97</v>
      </c>
      <c r="B86" s="22"/>
      <c r="C86" s="21"/>
      <c r="D86" s="21"/>
      <c r="E86" s="21"/>
      <c r="F86" s="21"/>
      <c r="G86" s="21"/>
      <c r="H86" s="61"/>
      <c r="I86" s="61"/>
      <c r="J86" s="112"/>
    </row>
    <row r="87" spans="1:10" s="19" customFormat="1" ht="18.7" customHeight="1" x14ac:dyDescent="0.25">
      <c r="A87" s="23" t="s">
        <v>98</v>
      </c>
      <c r="B87" s="22"/>
      <c r="C87" s="21"/>
      <c r="D87" s="21"/>
      <c r="E87" s="21"/>
      <c r="F87" s="21"/>
      <c r="G87" s="21"/>
      <c r="H87" s="61"/>
      <c r="I87" s="61"/>
      <c r="J87" s="112"/>
    </row>
    <row r="88" spans="1:10" s="19" customFormat="1" ht="18.7" customHeight="1" x14ac:dyDescent="0.25">
      <c r="A88" s="23" t="s">
        <v>99</v>
      </c>
      <c r="B88" s="22"/>
      <c r="C88" s="21"/>
      <c r="D88" s="21"/>
      <c r="E88" s="21"/>
      <c r="F88" s="21"/>
      <c r="G88" s="21"/>
      <c r="H88" s="61"/>
      <c r="I88" s="61"/>
      <c r="J88" s="112"/>
    </row>
    <row r="89" spans="1:10" s="19" customFormat="1" ht="18.7" customHeight="1" x14ac:dyDescent="0.25">
      <c r="A89" s="23" t="s">
        <v>100</v>
      </c>
      <c r="B89" s="22"/>
      <c r="C89" s="21"/>
      <c r="D89" s="21"/>
      <c r="E89" s="21"/>
      <c r="F89" s="21"/>
      <c r="G89" s="21"/>
      <c r="H89" s="61"/>
      <c r="I89" s="61"/>
      <c r="J89" s="112"/>
    </row>
    <row r="90" spans="1:10" s="19" customFormat="1" ht="18.7" customHeight="1" x14ac:dyDescent="0.25">
      <c r="A90" s="23" t="s">
        <v>101</v>
      </c>
      <c r="B90" s="22"/>
      <c r="C90" s="21"/>
      <c r="D90" s="21"/>
      <c r="E90" s="21"/>
      <c r="F90" s="21"/>
      <c r="G90" s="21"/>
      <c r="H90" s="61"/>
      <c r="I90" s="61"/>
      <c r="J90" s="112"/>
    </row>
    <row r="91" spans="1:10" s="19" customFormat="1" ht="18.7" customHeight="1" x14ac:dyDescent="0.25">
      <c r="A91" s="23" t="s">
        <v>102</v>
      </c>
      <c r="B91" s="22"/>
      <c r="C91" s="21"/>
      <c r="D91" s="21"/>
      <c r="E91" s="21"/>
      <c r="F91" s="21"/>
      <c r="G91" s="21"/>
      <c r="H91" s="61"/>
      <c r="I91" s="61"/>
      <c r="J91" s="112"/>
    </row>
    <row r="92" spans="1:10" s="19" customFormat="1" ht="18.7" customHeight="1" x14ac:dyDescent="0.25">
      <c r="A92" s="23" t="s">
        <v>103</v>
      </c>
      <c r="B92" s="22"/>
      <c r="C92" s="21"/>
      <c r="D92" s="21"/>
      <c r="E92" s="21"/>
      <c r="F92" s="21"/>
      <c r="G92" s="21"/>
      <c r="H92" s="61"/>
      <c r="I92" s="61"/>
      <c r="J92" s="112"/>
    </row>
    <row r="93" spans="1:10" s="19" customFormat="1" ht="18.7" customHeight="1" x14ac:dyDescent="0.25">
      <c r="A93" s="23" t="s">
        <v>104</v>
      </c>
      <c r="B93" s="22"/>
      <c r="C93" s="21"/>
      <c r="D93" s="21"/>
      <c r="E93" s="21"/>
      <c r="F93" s="21"/>
      <c r="G93" s="21"/>
      <c r="H93" s="61"/>
      <c r="I93" s="61"/>
      <c r="J93" s="112"/>
    </row>
    <row r="94" spans="1:10" s="19" customFormat="1" ht="18.7" customHeight="1" x14ac:dyDescent="0.25">
      <c r="A94" s="23" t="s">
        <v>105</v>
      </c>
      <c r="B94" s="22"/>
      <c r="C94" s="21"/>
      <c r="D94" s="21"/>
      <c r="E94" s="21"/>
      <c r="F94" s="21"/>
      <c r="G94" s="21"/>
      <c r="H94" s="61"/>
      <c r="I94" s="61"/>
      <c r="J94" s="112"/>
    </row>
    <row r="95" spans="1:10" s="19" customFormat="1" ht="18.7" customHeight="1" x14ac:dyDescent="0.25">
      <c r="A95" s="23" t="s">
        <v>106</v>
      </c>
      <c r="B95" s="22"/>
      <c r="C95" s="21"/>
      <c r="D95" s="21"/>
      <c r="E95" s="21"/>
      <c r="F95" s="21"/>
      <c r="G95" s="21"/>
      <c r="H95" s="61"/>
      <c r="I95" s="61"/>
      <c r="J95" s="112"/>
    </row>
    <row r="96" spans="1:10" s="19" customFormat="1" ht="18.7" customHeight="1" x14ac:dyDescent="0.25">
      <c r="A96" s="23" t="s">
        <v>107</v>
      </c>
      <c r="B96" s="22"/>
      <c r="C96" s="21"/>
      <c r="D96" s="21"/>
      <c r="E96" s="21"/>
      <c r="F96" s="21"/>
      <c r="G96" s="21"/>
      <c r="H96" s="61"/>
      <c r="I96" s="61"/>
      <c r="J96" s="112"/>
    </row>
    <row r="97" spans="1:10" s="19" customFormat="1" ht="18.7" customHeight="1" x14ac:dyDescent="0.25">
      <c r="A97" s="23" t="s">
        <v>108</v>
      </c>
      <c r="B97" s="22"/>
      <c r="C97" s="21"/>
      <c r="D97" s="21"/>
      <c r="E97" s="21"/>
      <c r="F97" s="21"/>
      <c r="G97" s="21"/>
      <c r="H97" s="61"/>
      <c r="I97" s="61"/>
      <c r="J97" s="112"/>
    </row>
    <row r="98" spans="1:10" s="19" customFormat="1" ht="18.7" customHeight="1" x14ac:dyDescent="0.25">
      <c r="A98" s="23" t="s">
        <v>109</v>
      </c>
      <c r="B98" s="22"/>
      <c r="C98" s="21"/>
      <c r="D98" s="21"/>
      <c r="E98" s="21"/>
      <c r="F98" s="21"/>
      <c r="G98" s="21"/>
      <c r="H98" s="61"/>
      <c r="I98" s="61"/>
      <c r="J98" s="112"/>
    </row>
    <row r="99" spans="1:10" s="19" customFormat="1" ht="18.7" customHeight="1" x14ac:dyDescent="0.25">
      <c r="A99" s="23" t="s">
        <v>110</v>
      </c>
      <c r="B99" s="22"/>
      <c r="C99" s="21"/>
      <c r="D99" s="21"/>
      <c r="E99" s="21"/>
      <c r="F99" s="21"/>
      <c r="G99" s="21"/>
      <c r="H99" s="61"/>
      <c r="I99" s="61"/>
      <c r="J99" s="112"/>
    </row>
    <row r="100" spans="1:10" s="19" customFormat="1" ht="18.7" customHeight="1" x14ac:dyDescent="0.25">
      <c r="A100" s="23" t="s">
        <v>111</v>
      </c>
      <c r="B100" s="22"/>
      <c r="C100" s="21"/>
      <c r="D100" s="21"/>
      <c r="E100" s="21"/>
      <c r="F100" s="21"/>
      <c r="G100" s="21"/>
      <c r="H100" s="61"/>
      <c r="I100" s="61"/>
      <c r="J100" s="112"/>
    </row>
    <row r="101" spans="1:10" s="19" customFormat="1" ht="18.7" customHeight="1" x14ac:dyDescent="0.25">
      <c r="A101" s="23" t="s">
        <v>112</v>
      </c>
      <c r="B101" s="22"/>
      <c r="C101" s="21"/>
      <c r="D101" s="21"/>
      <c r="E101" s="21"/>
      <c r="F101" s="21"/>
      <c r="G101" s="21"/>
      <c r="H101" s="61"/>
      <c r="I101" s="61"/>
      <c r="J101" s="112"/>
    </row>
    <row r="102" spans="1:10" s="19" customFormat="1" ht="18.7" customHeight="1" x14ac:dyDescent="0.25">
      <c r="A102" s="23" t="s">
        <v>113</v>
      </c>
      <c r="B102" s="22"/>
      <c r="C102" s="21"/>
      <c r="D102" s="21"/>
      <c r="E102" s="21"/>
      <c r="F102" s="21"/>
      <c r="G102" s="21"/>
      <c r="H102" s="61"/>
      <c r="I102" s="61"/>
      <c r="J102" s="112"/>
    </row>
    <row r="103" spans="1:10" s="19" customFormat="1" ht="18.7" customHeight="1" x14ac:dyDescent="0.25">
      <c r="A103" s="23" t="s">
        <v>114</v>
      </c>
      <c r="B103" s="22"/>
      <c r="C103" s="21"/>
      <c r="D103" s="21"/>
      <c r="E103" s="21"/>
      <c r="F103" s="21"/>
      <c r="G103" s="21"/>
      <c r="H103" s="61"/>
      <c r="I103" s="61"/>
      <c r="J103" s="112"/>
    </row>
    <row r="104" spans="1:10" s="19" customFormat="1" ht="18.7" customHeight="1" x14ac:dyDescent="0.25">
      <c r="A104" s="23" t="s">
        <v>115</v>
      </c>
      <c r="B104" s="22"/>
      <c r="C104" s="21"/>
      <c r="D104" s="21"/>
      <c r="E104" s="21"/>
      <c r="F104" s="21"/>
      <c r="G104" s="21"/>
      <c r="H104" s="61"/>
      <c r="I104" s="61"/>
      <c r="J104" s="112"/>
    </row>
    <row r="105" spans="1:10" s="19" customFormat="1" ht="18.7" customHeight="1" x14ac:dyDescent="0.25">
      <c r="A105" s="23" t="s">
        <v>116</v>
      </c>
      <c r="B105" s="22"/>
      <c r="C105" s="21"/>
      <c r="D105" s="21"/>
      <c r="E105" s="21"/>
      <c r="F105" s="21"/>
      <c r="G105" s="21"/>
      <c r="H105" s="61"/>
      <c r="I105" s="61"/>
      <c r="J105" s="112"/>
    </row>
    <row r="106" spans="1:10" s="19" customFormat="1" ht="18.7" customHeight="1" x14ac:dyDescent="0.25">
      <c r="A106" s="23" t="s">
        <v>117</v>
      </c>
      <c r="B106" s="22"/>
      <c r="C106" s="21"/>
      <c r="D106" s="21"/>
      <c r="E106" s="21"/>
      <c r="F106" s="21"/>
      <c r="G106" s="21"/>
      <c r="H106" s="61"/>
      <c r="I106" s="61"/>
      <c r="J106" s="112"/>
    </row>
    <row r="107" spans="1:10" s="19" customFormat="1" ht="18.7" customHeight="1" x14ac:dyDescent="0.25">
      <c r="A107" s="23" t="s">
        <v>118</v>
      </c>
      <c r="B107" s="22"/>
      <c r="C107" s="21"/>
      <c r="D107" s="21"/>
      <c r="E107" s="21"/>
      <c r="F107" s="21"/>
      <c r="G107" s="21"/>
      <c r="H107" s="61"/>
      <c r="I107" s="61"/>
      <c r="J107" s="112"/>
    </row>
    <row r="108" spans="1:10" s="19" customFormat="1" ht="18.7" customHeight="1" x14ac:dyDescent="0.25">
      <c r="A108" s="23" t="s">
        <v>119</v>
      </c>
      <c r="B108" s="22"/>
      <c r="C108" s="21"/>
      <c r="D108" s="21"/>
      <c r="E108" s="21"/>
      <c r="F108" s="21"/>
      <c r="G108" s="21"/>
      <c r="H108" s="61"/>
      <c r="I108" s="61"/>
      <c r="J108" s="112"/>
    </row>
    <row r="109" spans="1:10" s="19" customFormat="1" ht="18.7" customHeight="1" x14ac:dyDescent="0.25">
      <c r="A109" s="23" t="s">
        <v>120</v>
      </c>
      <c r="B109" s="22"/>
      <c r="C109" s="21"/>
      <c r="D109" s="21"/>
      <c r="E109" s="21"/>
      <c r="F109" s="21"/>
      <c r="G109" s="21"/>
      <c r="H109" s="61"/>
      <c r="I109" s="61"/>
      <c r="J109" s="112"/>
    </row>
    <row r="110" spans="1:10" s="19" customFormat="1" ht="18.7" customHeight="1" x14ac:dyDescent="0.25">
      <c r="A110" s="23" t="s">
        <v>121</v>
      </c>
      <c r="B110" s="22"/>
      <c r="C110" s="21"/>
      <c r="D110" s="21"/>
      <c r="E110" s="21"/>
      <c r="F110" s="21"/>
      <c r="G110" s="21"/>
      <c r="H110" s="61"/>
      <c r="I110" s="61"/>
      <c r="J110" s="112"/>
    </row>
    <row r="111" spans="1:10" s="19" customFormat="1" ht="18.7" customHeight="1" x14ac:dyDescent="0.25">
      <c r="A111" s="23" t="s">
        <v>122</v>
      </c>
      <c r="B111" s="22"/>
      <c r="C111" s="21"/>
      <c r="D111" s="21"/>
      <c r="E111" s="21"/>
      <c r="F111" s="21"/>
      <c r="G111" s="21"/>
      <c r="H111" s="61"/>
      <c r="I111" s="61"/>
      <c r="J111" s="112"/>
    </row>
    <row r="112" spans="1:10" s="19" customFormat="1" ht="18.7" customHeight="1" x14ac:dyDescent="0.25">
      <c r="A112" s="23" t="s">
        <v>123</v>
      </c>
      <c r="B112" s="22"/>
      <c r="C112" s="21"/>
      <c r="D112" s="21"/>
      <c r="E112" s="21"/>
      <c r="F112" s="21"/>
      <c r="G112" s="21"/>
      <c r="H112" s="61"/>
      <c r="I112" s="61"/>
      <c r="J112" s="112"/>
    </row>
    <row r="113" spans="1:10" s="19" customFormat="1" ht="18.7" customHeight="1" x14ac:dyDescent="0.25">
      <c r="A113" s="23" t="s">
        <v>124</v>
      </c>
      <c r="B113" s="22"/>
      <c r="C113" s="21"/>
      <c r="D113" s="21"/>
      <c r="E113" s="21"/>
      <c r="F113" s="21"/>
      <c r="G113" s="21"/>
      <c r="H113" s="61"/>
      <c r="I113" s="61"/>
      <c r="J113" s="112"/>
    </row>
    <row r="114" spans="1:10" s="19" customFormat="1" ht="18.7" customHeight="1" x14ac:dyDescent="0.25">
      <c r="A114" s="23" t="s">
        <v>125</v>
      </c>
      <c r="B114" s="22"/>
      <c r="C114" s="21"/>
      <c r="D114" s="21"/>
      <c r="E114" s="21"/>
      <c r="F114" s="21"/>
      <c r="G114" s="21"/>
      <c r="H114" s="61"/>
      <c r="I114" s="61"/>
      <c r="J114" s="112"/>
    </row>
    <row r="115" spans="1:10" s="19" customFormat="1" ht="18.7" customHeight="1" x14ac:dyDescent="0.25">
      <c r="A115" s="23" t="s">
        <v>126</v>
      </c>
      <c r="B115" s="22"/>
      <c r="C115" s="21"/>
      <c r="D115" s="21"/>
      <c r="E115" s="21"/>
      <c r="F115" s="21"/>
      <c r="G115" s="21"/>
      <c r="H115" s="61"/>
      <c r="I115" s="61"/>
      <c r="J115" s="112"/>
    </row>
    <row r="116" spans="1:10" s="19" customFormat="1" ht="18.7" customHeight="1" x14ac:dyDescent="0.25">
      <c r="A116" s="23" t="s">
        <v>127</v>
      </c>
      <c r="B116" s="22"/>
      <c r="C116" s="21"/>
      <c r="D116" s="21"/>
      <c r="E116" s="21"/>
      <c r="F116" s="21"/>
      <c r="G116" s="21"/>
      <c r="H116" s="61"/>
      <c r="I116" s="61"/>
      <c r="J116" s="112"/>
    </row>
    <row r="117" spans="1:10" s="19" customFormat="1" ht="18.7" customHeight="1" x14ac:dyDescent="0.25">
      <c r="A117" s="23" t="s">
        <v>128</v>
      </c>
      <c r="B117" s="22"/>
      <c r="C117" s="21"/>
      <c r="D117" s="21"/>
      <c r="E117" s="21"/>
      <c r="F117" s="21"/>
      <c r="G117" s="21"/>
      <c r="H117" s="61"/>
      <c r="I117" s="61"/>
      <c r="J117" s="112"/>
    </row>
    <row r="118" spans="1:10" s="19" customFormat="1" ht="18.7" customHeight="1" x14ac:dyDescent="0.25">
      <c r="A118" s="23" t="s">
        <v>129</v>
      </c>
      <c r="B118" s="22"/>
      <c r="C118" s="21"/>
      <c r="D118" s="21"/>
      <c r="E118" s="21"/>
      <c r="F118" s="21"/>
      <c r="G118" s="21"/>
      <c r="H118" s="61"/>
      <c r="I118" s="61"/>
      <c r="J118" s="112"/>
    </row>
    <row r="119" spans="1:10" s="19" customFormat="1" ht="18.7" customHeight="1" x14ac:dyDescent="0.25">
      <c r="A119" s="23" t="s">
        <v>130</v>
      </c>
      <c r="B119" s="22"/>
      <c r="C119" s="21"/>
      <c r="D119" s="21"/>
      <c r="E119" s="21"/>
      <c r="F119" s="21"/>
      <c r="G119" s="21"/>
      <c r="H119" s="61"/>
      <c r="I119" s="61"/>
      <c r="J119" s="112"/>
    </row>
    <row r="120" spans="1:10" s="19" customFormat="1" ht="18.7" customHeight="1" x14ac:dyDescent="0.25">
      <c r="A120" s="23" t="s">
        <v>131</v>
      </c>
      <c r="B120" s="22"/>
      <c r="C120" s="21"/>
      <c r="D120" s="21"/>
      <c r="E120" s="21"/>
      <c r="F120" s="21"/>
      <c r="G120" s="21"/>
      <c r="H120" s="61"/>
      <c r="I120" s="61"/>
      <c r="J120" s="112"/>
    </row>
    <row r="121" spans="1:10" s="19" customFormat="1" ht="18.7" customHeight="1" x14ac:dyDescent="0.25">
      <c r="A121" s="23" t="s">
        <v>132</v>
      </c>
      <c r="B121" s="22"/>
      <c r="C121" s="21"/>
      <c r="D121" s="21"/>
      <c r="E121" s="21"/>
      <c r="F121" s="21"/>
      <c r="G121" s="21"/>
      <c r="H121" s="61"/>
      <c r="I121" s="61"/>
      <c r="J121" s="112"/>
    </row>
    <row r="122" spans="1:10" s="19" customFormat="1" ht="18.7" customHeight="1" x14ac:dyDescent="0.25">
      <c r="A122" s="23" t="s">
        <v>133</v>
      </c>
      <c r="B122" s="22"/>
      <c r="C122" s="21"/>
      <c r="D122" s="21"/>
      <c r="E122" s="21"/>
      <c r="F122" s="21"/>
      <c r="G122" s="21"/>
      <c r="H122" s="61"/>
      <c r="I122" s="61"/>
      <c r="J122" s="112"/>
    </row>
    <row r="123" spans="1:10" s="19" customFormat="1" ht="18.7" customHeight="1" x14ac:dyDescent="0.25">
      <c r="A123" s="23" t="s">
        <v>134</v>
      </c>
      <c r="B123" s="22"/>
      <c r="C123" s="21"/>
      <c r="D123" s="21"/>
      <c r="E123" s="21"/>
      <c r="F123" s="21"/>
      <c r="G123" s="21"/>
      <c r="H123" s="61"/>
      <c r="I123" s="61"/>
      <c r="J123" s="112"/>
    </row>
    <row r="124" spans="1:10" s="19" customFormat="1" ht="18.7" customHeight="1" x14ac:dyDescent="0.25">
      <c r="A124" s="23" t="s">
        <v>135</v>
      </c>
      <c r="B124" s="22"/>
      <c r="C124" s="21"/>
      <c r="D124" s="21"/>
      <c r="E124" s="21"/>
      <c r="F124" s="21"/>
      <c r="G124" s="21"/>
      <c r="H124" s="61"/>
      <c r="I124" s="61"/>
      <c r="J124" s="112"/>
    </row>
    <row r="125" spans="1:10" s="19" customFormat="1" ht="18.7" customHeight="1" x14ac:dyDescent="0.25">
      <c r="A125" s="23" t="s">
        <v>136</v>
      </c>
      <c r="B125" s="22"/>
      <c r="C125" s="21"/>
      <c r="D125" s="21"/>
      <c r="E125" s="21"/>
      <c r="F125" s="21"/>
      <c r="G125" s="21"/>
      <c r="H125" s="61"/>
      <c r="I125" s="61"/>
      <c r="J125" s="112"/>
    </row>
    <row r="126" spans="1:10" s="19" customFormat="1" ht="18.7" customHeight="1" x14ac:dyDescent="0.25">
      <c r="A126" s="23" t="s">
        <v>137</v>
      </c>
      <c r="B126" s="22"/>
      <c r="C126" s="21"/>
      <c r="D126" s="21"/>
      <c r="E126" s="21"/>
      <c r="F126" s="21"/>
      <c r="G126" s="21"/>
      <c r="H126" s="61"/>
      <c r="I126" s="61"/>
      <c r="J126" s="112"/>
    </row>
    <row r="127" spans="1:10" s="19" customFormat="1" ht="18.7" customHeight="1" x14ac:dyDescent="0.25">
      <c r="A127" s="23" t="s">
        <v>138</v>
      </c>
      <c r="B127" s="22"/>
      <c r="C127" s="21"/>
      <c r="D127" s="21"/>
      <c r="E127" s="21"/>
      <c r="F127" s="21"/>
      <c r="G127" s="21"/>
      <c r="H127" s="61"/>
      <c r="I127" s="61"/>
      <c r="J127" s="112"/>
    </row>
    <row r="128" spans="1:10" s="19" customFormat="1" ht="18.7" customHeight="1" x14ac:dyDescent="0.25">
      <c r="A128" s="23" t="s">
        <v>139</v>
      </c>
      <c r="B128" s="22"/>
      <c r="C128" s="21"/>
      <c r="D128" s="21"/>
      <c r="E128" s="21"/>
      <c r="F128" s="21"/>
      <c r="G128" s="21"/>
      <c r="H128" s="61"/>
      <c r="I128" s="61"/>
      <c r="J128" s="112"/>
    </row>
    <row r="129" spans="1:10" s="19" customFormat="1" ht="18.7" customHeight="1" x14ac:dyDescent="0.25">
      <c r="A129" s="23" t="s">
        <v>140</v>
      </c>
      <c r="B129" s="22"/>
      <c r="C129" s="21"/>
      <c r="D129" s="21"/>
      <c r="E129" s="21"/>
      <c r="F129" s="21"/>
      <c r="G129" s="21"/>
      <c r="H129" s="61"/>
      <c r="I129" s="61"/>
      <c r="J129" s="112"/>
    </row>
    <row r="130" spans="1:10" s="19" customFormat="1" ht="18.7" customHeight="1" x14ac:dyDescent="0.25">
      <c r="A130" s="23" t="s">
        <v>141</v>
      </c>
      <c r="B130" s="22"/>
      <c r="C130" s="21"/>
      <c r="D130" s="21"/>
      <c r="E130" s="21"/>
      <c r="F130" s="21"/>
      <c r="G130" s="21"/>
      <c r="H130" s="61"/>
      <c r="I130" s="61"/>
      <c r="J130" s="112"/>
    </row>
    <row r="131" spans="1:10" s="19" customFormat="1" ht="18.7" customHeight="1" x14ac:dyDescent="0.25">
      <c r="A131" s="23" t="s">
        <v>142</v>
      </c>
      <c r="B131" s="22"/>
      <c r="C131" s="21"/>
      <c r="D131" s="21"/>
      <c r="E131" s="21"/>
      <c r="F131" s="21"/>
      <c r="G131" s="21"/>
      <c r="H131" s="61"/>
      <c r="I131" s="61"/>
      <c r="J131" s="112"/>
    </row>
    <row r="132" spans="1:10" s="19" customFormat="1" ht="18.7" customHeight="1" x14ac:dyDescent="0.25">
      <c r="A132" s="23" t="s">
        <v>143</v>
      </c>
      <c r="B132" s="22"/>
      <c r="C132" s="21"/>
      <c r="D132" s="21"/>
      <c r="E132" s="21"/>
      <c r="F132" s="21"/>
      <c r="G132" s="21"/>
      <c r="H132" s="61"/>
      <c r="I132" s="61"/>
      <c r="J132" s="112"/>
    </row>
    <row r="133" spans="1:10" s="19" customFormat="1" ht="18.7" customHeight="1" x14ac:dyDescent="0.25">
      <c r="A133" s="23" t="s">
        <v>144</v>
      </c>
      <c r="B133" s="22"/>
      <c r="C133" s="21"/>
      <c r="D133" s="21"/>
      <c r="E133" s="21"/>
      <c r="F133" s="21"/>
      <c r="G133" s="21"/>
      <c r="H133" s="61"/>
      <c r="I133" s="61"/>
      <c r="J133" s="112"/>
    </row>
    <row r="134" spans="1:10" s="19" customFormat="1" ht="18.7" customHeight="1" x14ac:dyDescent="0.25">
      <c r="A134" s="23" t="s">
        <v>145</v>
      </c>
      <c r="B134" s="22"/>
      <c r="C134" s="21"/>
      <c r="D134" s="21"/>
      <c r="E134" s="21"/>
      <c r="F134" s="21"/>
      <c r="G134" s="21"/>
      <c r="H134" s="61"/>
      <c r="I134" s="61"/>
      <c r="J134" s="112"/>
    </row>
    <row r="135" spans="1:10" s="19" customFormat="1" ht="18.7" customHeight="1" x14ac:dyDescent="0.25">
      <c r="A135" s="23" t="s">
        <v>146</v>
      </c>
      <c r="B135" s="22"/>
      <c r="C135" s="21"/>
      <c r="D135" s="21"/>
      <c r="E135" s="21"/>
      <c r="F135" s="21"/>
      <c r="G135" s="21"/>
      <c r="H135" s="61"/>
      <c r="I135" s="61"/>
      <c r="J135" s="112"/>
    </row>
    <row r="136" spans="1:10" s="19" customFormat="1" ht="18.7" customHeight="1" x14ac:dyDescent="0.25">
      <c r="A136" s="23" t="s">
        <v>147</v>
      </c>
      <c r="B136" s="22"/>
      <c r="C136" s="21"/>
      <c r="D136" s="21"/>
      <c r="E136" s="21"/>
      <c r="F136" s="21"/>
      <c r="G136" s="21"/>
      <c r="H136" s="61"/>
      <c r="I136" s="61"/>
      <c r="J136" s="112"/>
    </row>
    <row r="137" spans="1:10" s="19" customFormat="1" ht="18.7" customHeight="1" x14ac:dyDescent="0.25">
      <c r="A137" s="23" t="s">
        <v>148</v>
      </c>
      <c r="B137" s="22"/>
      <c r="C137" s="21"/>
      <c r="D137" s="21"/>
      <c r="E137" s="21"/>
      <c r="F137" s="21"/>
      <c r="G137" s="21"/>
      <c r="H137" s="61"/>
      <c r="I137" s="61"/>
      <c r="J137" s="112"/>
    </row>
    <row r="138" spans="1:10" s="19" customFormat="1" ht="18.7" customHeight="1" x14ac:dyDescent="0.25">
      <c r="A138" s="23" t="s">
        <v>149</v>
      </c>
      <c r="B138" s="22"/>
      <c r="C138" s="21"/>
      <c r="D138" s="21"/>
      <c r="E138" s="21"/>
      <c r="F138" s="21"/>
      <c r="G138" s="21"/>
      <c r="H138" s="61"/>
      <c r="I138" s="61"/>
      <c r="J138" s="112"/>
    </row>
    <row r="139" spans="1:10" s="19" customFormat="1" ht="18.7" customHeight="1" x14ac:dyDescent="0.25">
      <c r="A139" s="23" t="s">
        <v>150</v>
      </c>
      <c r="B139" s="22"/>
      <c r="C139" s="21"/>
      <c r="D139" s="21"/>
      <c r="E139" s="21"/>
      <c r="F139" s="21"/>
      <c r="G139" s="21"/>
      <c r="H139" s="61"/>
      <c r="I139" s="61"/>
      <c r="J139" s="112"/>
    </row>
    <row r="140" spans="1:10" s="19" customFormat="1" ht="18.7" customHeight="1" x14ac:dyDescent="0.25">
      <c r="A140" s="23" t="s">
        <v>151</v>
      </c>
      <c r="B140" s="22"/>
      <c r="C140" s="21"/>
      <c r="D140" s="21"/>
      <c r="E140" s="21"/>
      <c r="F140" s="21"/>
      <c r="G140" s="21"/>
      <c r="H140" s="61"/>
      <c r="I140" s="61"/>
      <c r="J140" s="112"/>
    </row>
    <row r="141" spans="1:10" s="19" customFormat="1" ht="18.7" customHeight="1" x14ac:dyDescent="0.25">
      <c r="A141" s="23" t="s">
        <v>152</v>
      </c>
      <c r="B141" s="22"/>
      <c r="C141" s="21"/>
      <c r="D141" s="21"/>
      <c r="E141" s="21"/>
      <c r="F141" s="21"/>
      <c r="G141" s="21"/>
      <c r="H141" s="61"/>
      <c r="I141" s="61"/>
      <c r="J141" s="112"/>
    </row>
    <row r="142" spans="1:10" s="19" customFormat="1" ht="18.7" customHeight="1" x14ac:dyDescent="0.25">
      <c r="A142" s="23" t="s">
        <v>153</v>
      </c>
      <c r="B142" s="22"/>
      <c r="C142" s="21"/>
      <c r="D142" s="21"/>
      <c r="E142" s="21"/>
      <c r="F142" s="21"/>
      <c r="G142" s="21"/>
      <c r="H142" s="61"/>
      <c r="I142" s="61"/>
      <c r="J142" s="112"/>
    </row>
    <row r="143" spans="1:10" s="19" customFormat="1" ht="18.7" customHeight="1" x14ac:dyDescent="0.25">
      <c r="A143" s="23" t="s">
        <v>154</v>
      </c>
      <c r="B143" s="22"/>
      <c r="C143" s="21"/>
      <c r="D143" s="21"/>
      <c r="E143" s="21"/>
      <c r="F143" s="21"/>
      <c r="G143" s="21"/>
      <c r="H143" s="61"/>
      <c r="I143" s="61"/>
      <c r="J143" s="112"/>
    </row>
    <row r="144" spans="1:10" s="19" customFormat="1" ht="18.7" customHeight="1" x14ac:dyDescent="0.25">
      <c r="A144" s="23" t="s">
        <v>155</v>
      </c>
      <c r="B144" s="22"/>
      <c r="C144" s="21"/>
      <c r="D144" s="21"/>
      <c r="E144" s="21"/>
      <c r="F144" s="21"/>
      <c r="G144" s="21"/>
      <c r="H144" s="61"/>
      <c r="I144" s="61"/>
      <c r="J144" s="112"/>
    </row>
    <row r="145" spans="1:10" s="19" customFormat="1" ht="18.7" customHeight="1" x14ac:dyDescent="0.25">
      <c r="A145" s="23" t="s">
        <v>156</v>
      </c>
      <c r="B145" s="22"/>
      <c r="C145" s="21"/>
      <c r="D145" s="21"/>
      <c r="E145" s="21"/>
      <c r="F145" s="21"/>
      <c r="G145" s="21"/>
      <c r="H145" s="61"/>
      <c r="I145" s="61"/>
      <c r="J145" s="112"/>
    </row>
    <row r="146" spans="1:10" s="19" customFormat="1" ht="18.7" customHeight="1" x14ac:dyDescent="0.25">
      <c r="A146" s="23" t="s">
        <v>157</v>
      </c>
      <c r="B146" s="22"/>
      <c r="C146" s="21"/>
      <c r="D146" s="21"/>
      <c r="E146" s="21"/>
      <c r="F146" s="21"/>
      <c r="G146" s="21"/>
      <c r="H146" s="61"/>
      <c r="I146" s="61"/>
      <c r="J146" s="112"/>
    </row>
    <row r="147" spans="1:10" s="19" customFormat="1" ht="18.7" customHeight="1" x14ac:dyDescent="0.25">
      <c r="A147" s="23" t="s">
        <v>158</v>
      </c>
      <c r="B147" s="22"/>
      <c r="C147" s="21"/>
      <c r="D147" s="21"/>
      <c r="E147" s="21"/>
      <c r="F147" s="21"/>
      <c r="G147" s="21"/>
      <c r="H147" s="61"/>
      <c r="I147" s="61"/>
      <c r="J147" s="112"/>
    </row>
    <row r="148" spans="1:10" s="19" customFormat="1" ht="18.7" customHeight="1" x14ac:dyDescent="0.25">
      <c r="A148" s="23" t="s">
        <v>159</v>
      </c>
      <c r="B148" s="22"/>
      <c r="C148" s="21"/>
      <c r="D148" s="21"/>
      <c r="E148" s="21"/>
      <c r="F148" s="21"/>
      <c r="G148" s="21"/>
      <c r="H148" s="61"/>
      <c r="I148" s="61"/>
      <c r="J148" s="112"/>
    </row>
    <row r="149" spans="1:10" s="19" customFormat="1" ht="18.7" customHeight="1" x14ac:dyDescent="0.25">
      <c r="A149" s="23" t="s">
        <v>160</v>
      </c>
      <c r="B149" s="22"/>
      <c r="C149" s="21"/>
      <c r="D149" s="21"/>
      <c r="E149" s="21"/>
      <c r="F149" s="21"/>
      <c r="G149" s="21"/>
      <c r="H149" s="61"/>
      <c r="I149" s="61"/>
      <c r="J149" s="112"/>
    </row>
    <row r="150" spans="1:10" s="19" customFormat="1" ht="18.7" customHeight="1" x14ac:dyDescent="0.25">
      <c r="A150" s="23" t="s">
        <v>161</v>
      </c>
      <c r="B150" s="22"/>
      <c r="C150" s="21"/>
      <c r="D150" s="21"/>
      <c r="E150" s="21"/>
      <c r="F150" s="21"/>
      <c r="G150" s="21"/>
      <c r="H150" s="61"/>
      <c r="I150" s="61"/>
      <c r="J150" s="112"/>
    </row>
    <row r="151" spans="1:10" s="19" customFormat="1" ht="18.7" customHeight="1" x14ac:dyDescent="0.25">
      <c r="A151" s="23" t="s">
        <v>162</v>
      </c>
      <c r="B151" s="22"/>
      <c r="C151" s="21"/>
      <c r="D151" s="21"/>
      <c r="E151" s="21"/>
      <c r="F151" s="21"/>
      <c r="G151" s="21"/>
      <c r="H151" s="61"/>
      <c r="I151" s="61"/>
      <c r="J151" s="112"/>
    </row>
    <row r="152" spans="1:10" s="19" customFormat="1" ht="18.7" customHeight="1" x14ac:dyDescent="0.25">
      <c r="A152" s="23" t="s">
        <v>163</v>
      </c>
      <c r="B152" s="22"/>
      <c r="C152" s="21"/>
      <c r="D152" s="21"/>
      <c r="E152" s="21"/>
      <c r="F152" s="21"/>
      <c r="G152" s="21"/>
      <c r="H152" s="61"/>
      <c r="I152" s="61"/>
      <c r="J152" s="112"/>
    </row>
    <row r="153" spans="1:10" s="19" customFormat="1" ht="18.7" customHeight="1" x14ac:dyDescent="0.25">
      <c r="A153" s="23" t="s">
        <v>164</v>
      </c>
      <c r="B153" s="22"/>
      <c r="C153" s="21"/>
      <c r="D153" s="21"/>
      <c r="E153" s="21"/>
      <c r="F153" s="21"/>
      <c r="G153" s="21"/>
      <c r="H153" s="61"/>
      <c r="I153" s="61"/>
      <c r="J153" s="112"/>
    </row>
    <row r="154" spans="1:10" s="19" customFormat="1" ht="18.7" customHeight="1" x14ac:dyDescent="0.25">
      <c r="A154" s="23" t="s">
        <v>165</v>
      </c>
      <c r="B154" s="22"/>
      <c r="C154" s="21"/>
      <c r="D154" s="21"/>
      <c r="E154" s="21"/>
      <c r="F154" s="21"/>
      <c r="G154" s="21"/>
      <c r="H154" s="61"/>
      <c r="I154" s="61"/>
      <c r="J154" s="112"/>
    </row>
    <row r="155" spans="1:10" s="19" customFormat="1" ht="18.7" customHeight="1" x14ac:dyDescent="0.25">
      <c r="A155" s="23" t="s">
        <v>166</v>
      </c>
      <c r="B155" s="22"/>
      <c r="C155" s="21"/>
      <c r="D155" s="21"/>
      <c r="E155" s="21"/>
      <c r="F155" s="21"/>
      <c r="G155" s="21"/>
      <c r="H155" s="61"/>
      <c r="I155" s="61"/>
      <c r="J155" s="112"/>
    </row>
    <row r="156" spans="1:10" s="19" customFormat="1" ht="18.7" customHeight="1" x14ac:dyDescent="0.25">
      <c r="A156" s="23" t="s">
        <v>167</v>
      </c>
      <c r="B156" s="22"/>
      <c r="C156" s="21"/>
      <c r="D156" s="21"/>
      <c r="E156" s="21"/>
      <c r="F156" s="21"/>
      <c r="G156" s="21"/>
      <c r="H156" s="61"/>
      <c r="I156" s="61"/>
      <c r="J156" s="112"/>
    </row>
    <row r="157" spans="1:10" s="19" customFormat="1" ht="18.7" customHeight="1" x14ac:dyDescent="0.25">
      <c r="A157" s="23" t="s">
        <v>168</v>
      </c>
      <c r="B157" s="22"/>
      <c r="C157" s="21"/>
      <c r="D157" s="21"/>
      <c r="E157" s="21"/>
      <c r="F157" s="21"/>
      <c r="G157" s="21"/>
      <c r="H157" s="61"/>
      <c r="I157" s="61"/>
      <c r="J157" s="112"/>
    </row>
    <row r="158" spans="1:10" s="19" customFormat="1" ht="18.7" customHeight="1" x14ac:dyDescent="0.25">
      <c r="A158" s="23" t="s">
        <v>169</v>
      </c>
      <c r="B158" s="22"/>
      <c r="C158" s="21"/>
      <c r="D158" s="21"/>
      <c r="E158" s="21"/>
      <c r="F158" s="21"/>
      <c r="G158" s="21"/>
      <c r="H158" s="61"/>
      <c r="I158" s="61"/>
      <c r="J158" s="112"/>
    </row>
    <row r="159" spans="1:10" s="19" customFormat="1" ht="18.7" customHeight="1" x14ac:dyDescent="0.25">
      <c r="A159" s="23" t="s">
        <v>170</v>
      </c>
      <c r="B159" s="22"/>
      <c r="C159" s="21"/>
      <c r="D159" s="21"/>
      <c r="E159" s="21"/>
      <c r="F159" s="21"/>
      <c r="G159" s="21"/>
      <c r="H159" s="61"/>
      <c r="I159" s="61"/>
      <c r="J159" s="112"/>
    </row>
    <row r="160" spans="1:10" s="19" customFormat="1" ht="18.7" customHeight="1" x14ac:dyDescent="0.25">
      <c r="A160" s="23" t="s">
        <v>171</v>
      </c>
      <c r="B160" s="22"/>
      <c r="C160" s="21"/>
      <c r="D160" s="21"/>
      <c r="E160" s="21"/>
      <c r="F160" s="21"/>
      <c r="G160" s="21"/>
      <c r="H160" s="61"/>
      <c r="I160" s="61"/>
      <c r="J160" s="112"/>
    </row>
    <row r="161" spans="1:10" s="19" customFormat="1" ht="18.7" customHeight="1" x14ac:dyDescent="0.25">
      <c r="A161" s="23" t="s">
        <v>172</v>
      </c>
      <c r="B161" s="22"/>
      <c r="C161" s="21"/>
      <c r="D161" s="21"/>
      <c r="E161" s="21"/>
      <c r="F161" s="21"/>
      <c r="G161" s="21"/>
      <c r="H161" s="61"/>
      <c r="I161" s="61"/>
      <c r="J161" s="112"/>
    </row>
    <row r="162" spans="1:10" s="19" customFormat="1" ht="18.7" customHeight="1" x14ac:dyDescent="0.25">
      <c r="A162" s="23" t="s">
        <v>173</v>
      </c>
      <c r="B162" s="22"/>
      <c r="C162" s="21"/>
      <c r="D162" s="21"/>
      <c r="E162" s="21"/>
      <c r="F162" s="21"/>
      <c r="G162" s="21"/>
      <c r="H162" s="61"/>
      <c r="I162" s="61"/>
      <c r="J162" s="112"/>
    </row>
    <row r="163" spans="1:10" s="19" customFormat="1" ht="18.7" customHeight="1" x14ac:dyDescent="0.25">
      <c r="A163" s="23" t="s">
        <v>174</v>
      </c>
      <c r="B163" s="22"/>
      <c r="C163" s="21"/>
      <c r="D163" s="21"/>
      <c r="E163" s="21"/>
      <c r="F163" s="21"/>
      <c r="G163" s="21"/>
      <c r="H163" s="61"/>
      <c r="I163" s="61"/>
      <c r="J163" s="112"/>
    </row>
    <row r="164" spans="1:10" s="19" customFormat="1" ht="18.7" customHeight="1" x14ac:dyDescent="0.25">
      <c r="A164" s="23" t="s">
        <v>175</v>
      </c>
      <c r="B164" s="22"/>
      <c r="C164" s="21"/>
      <c r="D164" s="21"/>
      <c r="E164" s="21"/>
      <c r="F164" s="21"/>
      <c r="G164" s="21"/>
      <c r="H164" s="61"/>
      <c r="I164" s="61"/>
      <c r="J164" s="112"/>
    </row>
    <row r="165" spans="1:10" s="19" customFormat="1" ht="18.7" customHeight="1" x14ac:dyDescent="0.25">
      <c r="A165" s="23" t="s">
        <v>176</v>
      </c>
      <c r="B165" s="22"/>
      <c r="C165" s="21"/>
      <c r="D165" s="21"/>
      <c r="E165" s="21"/>
      <c r="F165" s="21"/>
      <c r="G165" s="21"/>
      <c r="H165" s="61"/>
      <c r="I165" s="61"/>
      <c r="J165" s="112"/>
    </row>
    <row r="166" spans="1:10" s="19" customFormat="1" ht="18.7" customHeight="1" x14ac:dyDescent="0.25">
      <c r="A166" s="23" t="s">
        <v>177</v>
      </c>
      <c r="B166" s="22"/>
      <c r="C166" s="21"/>
      <c r="D166" s="21"/>
      <c r="E166" s="21"/>
      <c r="F166" s="21"/>
      <c r="G166" s="21"/>
      <c r="H166" s="61"/>
      <c r="I166" s="61"/>
      <c r="J166" s="112"/>
    </row>
    <row r="167" spans="1:10" s="19" customFormat="1" ht="18.7" customHeight="1" x14ac:dyDescent="0.25">
      <c r="A167" s="23" t="s">
        <v>178</v>
      </c>
      <c r="B167" s="22"/>
      <c r="C167" s="21"/>
      <c r="D167" s="21"/>
      <c r="E167" s="21"/>
      <c r="F167" s="21"/>
      <c r="G167" s="21"/>
      <c r="H167" s="61"/>
      <c r="I167" s="61"/>
      <c r="J167" s="112"/>
    </row>
    <row r="168" spans="1:10" s="19" customFormat="1" ht="18.7" customHeight="1" x14ac:dyDescent="0.25">
      <c r="A168" s="23" t="s">
        <v>179</v>
      </c>
      <c r="B168" s="22"/>
      <c r="C168" s="21"/>
      <c r="D168" s="21"/>
      <c r="E168" s="21"/>
      <c r="F168" s="21"/>
      <c r="G168" s="21"/>
      <c r="H168" s="61"/>
      <c r="I168" s="61"/>
      <c r="J168" s="112"/>
    </row>
    <row r="169" spans="1:10" s="19" customFormat="1" ht="18.7" customHeight="1" x14ac:dyDescent="0.25">
      <c r="A169" s="23" t="s">
        <v>180</v>
      </c>
      <c r="B169" s="22"/>
      <c r="C169" s="21"/>
      <c r="D169" s="21"/>
      <c r="E169" s="21"/>
      <c r="F169" s="21"/>
      <c r="G169" s="21"/>
      <c r="H169" s="61"/>
      <c r="I169" s="61"/>
      <c r="J169" s="112"/>
    </row>
    <row r="170" spans="1:10" s="19" customFormat="1" ht="18.7" customHeight="1" x14ac:dyDescent="0.25">
      <c r="A170" s="23" t="s">
        <v>181</v>
      </c>
      <c r="B170" s="22"/>
      <c r="C170" s="21"/>
      <c r="D170" s="21"/>
      <c r="E170" s="21"/>
      <c r="F170" s="21"/>
      <c r="G170" s="21"/>
      <c r="H170" s="61"/>
      <c r="I170" s="61"/>
      <c r="J170" s="112"/>
    </row>
    <row r="171" spans="1:10" s="19" customFormat="1" ht="18.7" customHeight="1" x14ac:dyDescent="0.25">
      <c r="A171" s="23" t="s">
        <v>182</v>
      </c>
      <c r="B171" s="22"/>
      <c r="C171" s="21"/>
      <c r="D171" s="21"/>
      <c r="E171" s="21"/>
      <c r="F171" s="21"/>
      <c r="G171" s="21"/>
      <c r="H171" s="61"/>
      <c r="I171" s="61"/>
      <c r="J171" s="112"/>
    </row>
    <row r="172" spans="1:10" s="19" customFormat="1" ht="18.7" customHeight="1" x14ac:dyDescent="0.25">
      <c r="A172" s="23" t="s">
        <v>183</v>
      </c>
      <c r="B172" s="22"/>
      <c r="C172" s="21"/>
      <c r="D172" s="21"/>
      <c r="E172" s="21"/>
      <c r="F172" s="21"/>
      <c r="G172" s="21"/>
      <c r="H172" s="61"/>
      <c r="I172" s="61"/>
      <c r="J172" s="112"/>
    </row>
    <row r="173" spans="1:10" s="19" customFormat="1" ht="18.7" customHeight="1" x14ac:dyDescent="0.25">
      <c r="A173" s="23" t="s">
        <v>184</v>
      </c>
      <c r="B173" s="22"/>
      <c r="C173" s="21"/>
      <c r="D173" s="21"/>
      <c r="E173" s="21"/>
      <c r="F173" s="21"/>
      <c r="G173" s="21"/>
      <c r="H173" s="61"/>
      <c r="I173" s="61"/>
      <c r="J173" s="112"/>
    </row>
    <row r="174" spans="1:10" s="19" customFormat="1" ht="18.7" customHeight="1" x14ac:dyDescent="0.25">
      <c r="A174" s="23" t="s">
        <v>185</v>
      </c>
      <c r="B174" s="22"/>
      <c r="C174" s="21"/>
      <c r="D174" s="21"/>
      <c r="E174" s="21"/>
      <c r="F174" s="21"/>
      <c r="G174" s="21"/>
      <c r="H174" s="61"/>
      <c r="I174" s="61"/>
      <c r="J174" s="112"/>
    </row>
    <row r="175" spans="1:10" s="19" customFormat="1" ht="18.7" customHeight="1" x14ac:dyDescent="0.25">
      <c r="A175" s="23" t="s">
        <v>186</v>
      </c>
      <c r="B175" s="22"/>
      <c r="C175" s="21"/>
      <c r="D175" s="21"/>
      <c r="E175" s="21"/>
      <c r="F175" s="21"/>
      <c r="G175" s="21"/>
      <c r="H175" s="61"/>
      <c r="I175" s="61"/>
      <c r="J175" s="112"/>
    </row>
    <row r="176" spans="1:10" s="19" customFormat="1" ht="18.7" customHeight="1" x14ac:dyDescent="0.25">
      <c r="A176" s="23" t="s">
        <v>187</v>
      </c>
      <c r="B176" s="22"/>
      <c r="C176" s="21"/>
      <c r="D176" s="21"/>
      <c r="E176" s="21"/>
      <c r="F176" s="21"/>
      <c r="G176" s="21"/>
      <c r="H176" s="61"/>
      <c r="I176" s="61"/>
      <c r="J176" s="112"/>
    </row>
    <row r="177" spans="1:10" s="19" customFormat="1" ht="18.7" customHeight="1" x14ac:dyDescent="0.25">
      <c r="A177" s="23" t="s">
        <v>188</v>
      </c>
      <c r="B177" s="22"/>
      <c r="C177" s="21"/>
      <c r="D177" s="21"/>
      <c r="E177" s="21"/>
      <c r="F177" s="21"/>
      <c r="G177" s="21"/>
      <c r="H177" s="61"/>
      <c r="I177" s="61"/>
      <c r="J177" s="112"/>
    </row>
    <row r="178" spans="1:10" s="19" customFormat="1" ht="18.7" customHeight="1" x14ac:dyDescent="0.25">
      <c r="A178" s="23" t="s">
        <v>189</v>
      </c>
      <c r="B178" s="22"/>
      <c r="C178" s="21"/>
      <c r="D178" s="21"/>
      <c r="E178" s="21"/>
      <c r="F178" s="21"/>
      <c r="G178" s="21"/>
      <c r="H178" s="61"/>
      <c r="I178" s="61"/>
      <c r="J178" s="112"/>
    </row>
    <row r="179" spans="1:10" s="19" customFormat="1" ht="18.7" customHeight="1" x14ac:dyDescent="0.25">
      <c r="A179" s="23" t="s">
        <v>190</v>
      </c>
      <c r="B179" s="22"/>
      <c r="C179" s="21"/>
      <c r="D179" s="21"/>
      <c r="E179" s="21"/>
      <c r="F179" s="21"/>
      <c r="G179" s="21"/>
      <c r="H179" s="61"/>
      <c r="I179" s="61"/>
      <c r="J179" s="112"/>
    </row>
    <row r="180" spans="1:10" s="19" customFormat="1" ht="18.7" customHeight="1" x14ac:dyDescent="0.25">
      <c r="A180" s="23" t="s">
        <v>191</v>
      </c>
      <c r="B180" s="22"/>
      <c r="C180" s="21"/>
      <c r="D180" s="21"/>
      <c r="E180" s="21"/>
      <c r="F180" s="21"/>
      <c r="G180" s="21"/>
      <c r="H180" s="61"/>
      <c r="I180" s="61"/>
      <c r="J180" s="112"/>
    </row>
    <row r="181" spans="1:10" s="19" customFormat="1" ht="18.7" customHeight="1" x14ac:dyDescent="0.25">
      <c r="A181" s="23" t="s">
        <v>192</v>
      </c>
      <c r="B181" s="22"/>
      <c r="C181" s="21"/>
      <c r="D181" s="21"/>
      <c r="E181" s="21"/>
      <c r="F181" s="21"/>
      <c r="G181" s="21"/>
      <c r="H181" s="61"/>
      <c r="I181" s="61"/>
      <c r="J181" s="112"/>
    </row>
    <row r="182" spans="1:10" s="19" customFormat="1" ht="18.7" customHeight="1" x14ac:dyDescent="0.25">
      <c r="A182" s="23" t="s">
        <v>193</v>
      </c>
      <c r="B182" s="22"/>
      <c r="C182" s="21"/>
      <c r="D182" s="21"/>
      <c r="E182" s="21"/>
      <c r="F182" s="21"/>
      <c r="G182" s="21"/>
      <c r="H182" s="61"/>
      <c r="I182" s="61"/>
      <c r="J182" s="112"/>
    </row>
    <row r="183" spans="1:10" s="19" customFormat="1" ht="18.7" customHeight="1" x14ac:dyDescent="0.25">
      <c r="A183" s="23" t="s">
        <v>194</v>
      </c>
      <c r="B183" s="22"/>
      <c r="C183" s="21"/>
      <c r="D183" s="21"/>
      <c r="E183" s="21"/>
      <c r="F183" s="21"/>
      <c r="G183" s="21"/>
      <c r="H183" s="61"/>
      <c r="I183" s="61"/>
      <c r="J183" s="112"/>
    </row>
    <row r="184" spans="1:10" s="19" customFormat="1" ht="18.7" customHeight="1" x14ac:dyDescent="0.25">
      <c r="A184" s="23" t="s">
        <v>195</v>
      </c>
      <c r="B184" s="22"/>
      <c r="C184" s="21"/>
      <c r="D184" s="21"/>
      <c r="E184" s="21"/>
      <c r="F184" s="21"/>
      <c r="G184" s="21"/>
      <c r="H184" s="61"/>
      <c r="I184" s="61"/>
      <c r="J184" s="112"/>
    </row>
    <row r="185" spans="1:10" s="19" customFormat="1" ht="18.7" customHeight="1" x14ac:dyDescent="0.25">
      <c r="A185" s="23" t="s">
        <v>196</v>
      </c>
      <c r="B185" s="22"/>
      <c r="C185" s="21"/>
      <c r="D185" s="21"/>
      <c r="E185" s="21"/>
      <c r="F185" s="21"/>
      <c r="G185" s="21"/>
      <c r="H185" s="61"/>
      <c r="I185" s="61"/>
      <c r="J185" s="112"/>
    </row>
    <row r="186" spans="1:10" s="19" customFormat="1" ht="18.7" customHeight="1" x14ac:dyDescent="0.25">
      <c r="A186" s="23" t="s">
        <v>197</v>
      </c>
      <c r="B186" s="22"/>
      <c r="C186" s="21"/>
      <c r="D186" s="21"/>
      <c r="E186" s="21"/>
      <c r="F186" s="21"/>
      <c r="G186" s="21"/>
      <c r="H186" s="61"/>
      <c r="I186" s="61"/>
      <c r="J186" s="112"/>
    </row>
    <row r="187" spans="1:10" s="19" customFormat="1" ht="18.7" customHeight="1" x14ac:dyDescent="0.25">
      <c r="A187" s="23" t="s">
        <v>198</v>
      </c>
      <c r="B187" s="22"/>
      <c r="C187" s="21"/>
      <c r="D187" s="21"/>
      <c r="E187" s="21"/>
      <c r="F187" s="21"/>
      <c r="G187" s="21"/>
      <c r="H187" s="61"/>
      <c r="I187" s="61"/>
      <c r="J187" s="112"/>
    </row>
    <row r="188" spans="1:10" s="19" customFormat="1" ht="18.7" customHeight="1" x14ac:dyDescent="0.25">
      <c r="A188" s="23" t="s">
        <v>199</v>
      </c>
      <c r="B188" s="22"/>
      <c r="C188" s="21"/>
      <c r="D188" s="21"/>
      <c r="E188" s="21"/>
      <c r="F188" s="21"/>
      <c r="G188" s="21"/>
      <c r="H188" s="61"/>
      <c r="I188" s="61"/>
      <c r="J188" s="112"/>
    </row>
    <row r="189" spans="1:10" s="19" customFormat="1" ht="18.7" customHeight="1" x14ac:dyDescent="0.25">
      <c r="A189" s="23" t="s">
        <v>200</v>
      </c>
      <c r="B189" s="22"/>
      <c r="C189" s="21"/>
      <c r="D189" s="21"/>
      <c r="E189" s="21"/>
      <c r="F189" s="21"/>
      <c r="G189" s="21"/>
      <c r="H189" s="61"/>
      <c r="I189" s="61"/>
      <c r="J189" s="112"/>
    </row>
    <row r="190" spans="1:10" s="19" customFormat="1" ht="18.7" customHeight="1" x14ac:dyDescent="0.25">
      <c r="A190" s="23" t="s">
        <v>201</v>
      </c>
      <c r="B190" s="22"/>
      <c r="C190" s="21"/>
      <c r="D190" s="21"/>
      <c r="E190" s="21"/>
      <c r="F190" s="21"/>
      <c r="G190" s="21"/>
      <c r="H190" s="61"/>
      <c r="I190" s="61"/>
      <c r="J190" s="112"/>
    </row>
    <row r="191" spans="1:10" s="19" customFormat="1" ht="18.7" customHeight="1" x14ac:dyDescent="0.25">
      <c r="A191" s="23" t="s">
        <v>202</v>
      </c>
      <c r="B191" s="22"/>
      <c r="C191" s="21"/>
      <c r="D191" s="21"/>
      <c r="E191" s="21"/>
      <c r="F191" s="21"/>
      <c r="G191" s="21"/>
      <c r="H191" s="61"/>
      <c r="I191" s="61"/>
      <c r="J191" s="112"/>
    </row>
    <row r="192" spans="1:10" s="19" customFormat="1" ht="18.7" customHeight="1" x14ac:dyDescent="0.25">
      <c r="A192" s="23" t="s">
        <v>203</v>
      </c>
      <c r="B192" s="22"/>
      <c r="C192" s="21"/>
      <c r="D192" s="21"/>
      <c r="E192" s="21"/>
      <c r="F192" s="21"/>
      <c r="G192" s="21"/>
      <c r="H192" s="61"/>
      <c r="I192" s="61"/>
      <c r="J192" s="112"/>
    </row>
    <row r="193" spans="1:10" s="19" customFormat="1" ht="18.7" customHeight="1" x14ac:dyDescent="0.25">
      <c r="A193" s="23" t="s">
        <v>204</v>
      </c>
      <c r="B193" s="22"/>
      <c r="C193" s="21"/>
      <c r="D193" s="21"/>
      <c r="E193" s="21"/>
      <c r="F193" s="21"/>
      <c r="G193" s="21"/>
      <c r="H193" s="61"/>
      <c r="I193" s="61"/>
      <c r="J193" s="112"/>
    </row>
    <row r="194" spans="1:10" s="19" customFormat="1" ht="18.7" customHeight="1" x14ac:dyDescent="0.25">
      <c r="A194" s="23" t="s">
        <v>205</v>
      </c>
      <c r="B194" s="22"/>
      <c r="C194" s="21"/>
      <c r="D194" s="21"/>
      <c r="E194" s="21"/>
      <c r="F194" s="21"/>
      <c r="G194" s="21"/>
      <c r="H194" s="61"/>
      <c r="I194" s="61"/>
      <c r="J194" s="112"/>
    </row>
    <row r="195" spans="1:10" s="19" customFormat="1" ht="18.7" customHeight="1" x14ac:dyDescent="0.25">
      <c r="A195" s="23" t="s">
        <v>206</v>
      </c>
      <c r="B195" s="22"/>
      <c r="C195" s="21"/>
      <c r="D195" s="21"/>
      <c r="E195" s="21"/>
      <c r="F195" s="21"/>
      <c r="G195" s="21"/>
      <c r="H195" s="61"/>
      <c r="I195" s="61"/>
      <c r="J195" s="112"/>
    </row>
    <row r="196" spans="1:10" s="19" customFormat="1" ht="18.7" customHeight="1" x14ac:dyDescent="0.25">
      <c r="A196" s="23" t="s">
        <v>207</v>
      </c>
      <c r="B196" s="22"/>
      <c r="C196" s="21"/>
      <c r="D196" s="21"/>
      <c r="E196" s="21"/>
      <c r="F196" s="21"/>
      <c r="G196" s="21"/>
      <c r="H196" s="61"/>
      <c r="I196" s="61"/>
      <c r="J196" s="112"/>
    </row>
    <row r="197" spans="1:10" s="19" customFormat="1" ht="18.7" customHeight="1" x14ac:dyDescent="0.25">
      <c r="A197" s="23" t="s">
        <v>208</v>
      </c>
      <c r="B197" s="22"/>
      <c r="C197" s="21"/>
      <c r="D197" s="21"/>
      <c r="E197" s="21"/>
      <c r="F197" s="21"/>
      <c r="G197" s="21"/>
      <c r="H197" s="61"/>
      <c r="I197" s="61"/>
      <c r="J197" s="112"/>
    </row>
    <row r="198" spans="1:10" s="19" customFormat="1" ht="18.7" customHeight="1" x14ac:dyDescent="0.25">
      <c r="A198" s="23" t="s">
        <v>209</v>
      </c>
      <c r="B198" s="22"/>
      <c r="C198" s="21"/>
      <c r="D198" s="21"/>
      <c r="E198" s="21"/>
      <c r="F198" s="21"/>
      <c r="G198" s="21"/>
      <c r="H198" s="61"/>
      <c r="I198" s="61"/>
      <c r="J198" s="112"/>
    </row>
    <row r="199" spans="1:10" s="19" customFormat="1" ht="18.7" customHeight="1" x14ac:dyDescent="0.25">
      <c r="A199" s="23" t="s">
        <v>210</v>
      </c>
      <c r="B199" s="22"/>
      <c r="C199" s="21"/>
      <c r="D199" s="21"/>
      <c r="E199" s="21"/>
      <c r="F199" s="21"/>
      <c r="G199" s="21"/>
      <c r="H199" s="61"/>
      <c r="I199" s="61"/>
      <c r="J199" s="112"/>
    </row>
    <row r="200" spans="1:10" s="19" customFormat="1" ht="18.7" customHeight="1" x14ac:dyDescent="0.25">
      <c r="A200" s="23" t="s">
        <v>211</v>
      </c>
      <c r="B200" s="22"/>
      <c r="C200" s="21"/>
      <c r="D200" s="21"/>
      <c r="E200" s="21"/>
      <c r="F200" s="21"/>
      <c r="G200" s="21"/>
      <c r="H200" s="61"/>
      <c r="I200" s="61"/>
      <c r="J200" s="112"/>
    </row>
    <row r="201" spans="1:10" s="19" customFormat="1" ht="18.7" customHeight="1" x14ac:dyDescent="0.25">
      <c r="A201" s="23" t="s">
        <v>212</v>
      </c>
      <c r="B201" s="22"/>
      <c r="C201" s="21"/>
      <c r="D201" s="21"/>
      <c r="E201" s="21"/>
      <c r="F201" s="21"/>
      <c r="G201" s="21"/>
      <c r="H201" s="61"/>
      <c r="I201" s="61"/>
      <c r="J201" s="112"/>
    </row>
    <row r="202" spans="1:10" s="19" customFormat="1" ht="18.7" customHeight="1" x14ac:dyDescent="0.25">
      <c r="A202" s="23" t="s">
        <v>213</v>
      </c>
      <c r="B202" s="22"/>
      <c r="C202" s="21"/>
      <c r="D202" s="21"/>
      <c r="E202" s="21"/>
      <c r="F202" s="21"/>
      <c r="G202" s="21"/>
      <c r="H202" s="61"/>
      <c r="I202" s="61"/>
      <c r="J202" s="112"/>
    </row>
    <row r="203" spans="1:10" s="19" customFormat="1" ht="18.7" customHeight="1" x14ac:dyDescent="0.25">
      <c r="A203" s="23" t="s">
        <v>214</v>
      </c>
      <c r="B203" s="22"/>
      <c r="C203" s="21"/>
      <c r="D203" s="21"/>
      <c r="E203" s="21"/>
      <c r="F203" s="21"/>
      <c r="G203" s="21"/>
      <c r="H203" s="61"/>
      <c r="I203" s="61"/>
      <c r="J203" s="112"/>
    </row>
    <row r="204" spans="1:10" s="19" customFormat="1" ht="18.7" customHeight="1" x14ac:dyDescent="0.25">
      <c r="A204" s="23" t="s">
        <v>215</v>
      </c>
      <c r="B204" s="22"/>
      <c r="C204" s="21"/>
      <c r="D204" s="21"/>
      <c r="E204" s="21"/>
      <c r="F204" s="21"/>
      <c r="G204" s="21"/>
      <c r="H204" s="61"/>
      <c r="I204" s="61"/>
      <c r="J204" s="112"/>
    </row>
    <row r="205" spans="1:10" s="19" customFormat="1" ht="18.7" customHeight="1" x14ac:dyDescent="0.25">
      <c r="A205" s="23" t="s">
        <v>216</v>
      </c>
      <c r="B205" s="22"/>
      <c r="C205" s="21"/>
      <c r="D205" s="21"/>
      <c r="E205" s="21"/>
      <c r="F205" s="21"/>
      <c r="G205" s="21"/>
      <c r="H205" s="61"/>
      <c r="I205" s="61"/>
      <c r="J205" s="112"/>
    </row>
    <row r="206" spans="1:10" s="19" customFormat="1" ht="18.7" customHeight="1" x14ac:dyDescent="0.25">
      <c r="A206" s="23" t="s">
        <v>217</v>
      </c>
      <c r="B206" s="22"/>
      <c r="C206" s="21"/>
      <c r="D206" s="21"/>
      <c r="E206" s="21"/>
      <c r="F206" s="21"/>
      <c r="G206" s="21"/>
      <c r="H206" s="61"/>
      <c r="I206" s="61"/>
      <c r="J206" s="112"/>
    </row>
    <row r="207" spans="1:10" s="19" customFormat="1" ht="18.7" customHeight="1" x14ac:dyDescent="0.25">
      <c r="A207" s="23" t="s">
        <v>218</v>
      </c>
      <c r="B207" s="22"/>
      <c r="C207" s="21"/>
      <c r="D207" s="21"/>
      <c r="E207" s="21"/>
      <c r="F207" s="21"/>
      <c r="G207" s="21"/>
      <c r="H207" s="61"/>
      <c r="I207" s="61"/>
      <c r="J207" s="112"/>
    </row>
    <row r="208" spans="1:10" s="19" customFormat="1" ht="18.7" customHeight="1" x14ac:dyDescent="0.25">
      <c r="A208" s="23" t="s">
        <v>219</v>
      </c>
      <c r="B208" s="22"/>
      <c r="C208" s="21"/>
      <c r="D208" s="21"/>
      <c r="E208" s="21"/>
      <c r="F208" s="21"/>
      <c r="G208" s="21"/>
      <c r="H208" s="61"/>
      <c r="I208" s="61"/>
      <c r="J208" s="112"/>
    </row>
    <row r="209" spans="1:10" s="19" customFormat="1" ht="18.7" customHeight="1" x14ac:dyDescent="0.25">
      <c r="A209" s="23" t="s">
        <v>220</v>
      </c>
      <c r="B209" s="22"/>
      <c r="C209" s="21"/>
      <c r="D209" s="21"/>
      <c r="E209" s="21"/>
      <c r="F209" s="21"/>
      <c r="G209" s="21"/>
      <c r="H209" s="61"/>
      <c r="I209" s="61"/>
      <c r="J209" s="112"/>
    </row>
    <row r="210" spans="1:10" s="19" customFormat="1" ht="18.7" customHeight="1" x14ac:dyDescent="0.25">
      <c r="A210" s="23" t="s">
        <v>221</v>
      </c>
      <c r="B210" s="22"/>
      <c r="C210" s="21"/>
      <c r="D210" s="21"/>
      <c r="E210" s="21"/>
      <c r="F210" s="21"/>
      <c r="G210" s="21"/>
      <c r="H210" s="61"/>
      <c r="I210" s="61"/>
      <c r="J210" s="112"/>
    </row>
    <row r="211" spans="1:10" s="19" customFormat="1" ht="18.7" customHeight="1" x14ac:dyDescent="0.25">
      <c r="A211" s="23" t="s">
        <v>222</v>
      </c>
      <c r="B211" s="22"/>
      <c r="C211" s="21"/>
      <c r="D211" s="21"/>
      <c r="E211" s="21"/>
      <c r="F211" s="21"/>
      <c r="G211" s="21"/>
      <c r="H211" s="61"/>
      <c r="I211" s="61"/>
      <c r="J211" s="112"/>
    </row>
    <row r="212" spans="1:10" s="19" customFormat="1" ht="18.7" customHeight="1" x14ac:dyDescent="0.25">
      <c r="A212" s="23" t="s">
        <v>223</v>
      </c>
      <c r="B212" s="22"/>
      <c r="C212" s="21"/>
      <c r="D212" s="21"/>
      <c r="E212" s="21"/>
      <c r="F212" s="21"/>
      <c r="G212" s="21"/>
      <c r="H212" s="61"/>
      <c r="I212" s="61"/>
      <c r="J212" s="112"/>
    </row>
    <row r="213" spans="1:10" s="19" customFormat="1" ht="18.7" customHeight="1" x14ac:dyDescent="0.25">
      <c r="A213" s="23" t="s">
        <v>224</v>
      </c>
      <c r="B213" s="22"/>
      <c r="C213" s="21"/>
      <c r="D213" s="21"/>
      <c r="E213" s="21"/>
      <c r="F213" s="21"/>
      <c r="G213" s="21"/>
      <c r="H213" s="61"/>
      <c r="I213" s="61"/>
      <c r="J213" s="112"/>
    </row>
    <row r="214" spans="1:10" s="19" customFormat="1" ht="18.7" customHeight="1" x14ac:dyDescent="0.25">
      <c r="A214" s="23" t="s">
        <v>225</v>
      </c>
      <c r="B214" s="22"/>
      <c r="C214" s="21"/>
      <c r="D214" s="21"/>
      <c r="E214" s="21"/>
      <c r="F214" s="21"/>
      <c r="G214" s="21"/>
      <c r="H214" s="61"/>
      <c r="I214" s="61"/>
      <c r="J214" s="112"/>
    </row>
    <row r="215" spans="1:10" s="19" customFormat="1" ht="18.7" customHeight="1" x14ac:dyDescent="0.25">
      <c r="A215" s="23" t="s">
        <v>226</v>
      </c>
      <c r="B215" s="22"/>
      <c r="C215" s="21"/>
      <c r="D215" s="21"/>
      <c r="E215" s="21"/>
      <c r="F215" s="21"/>
      <c r="G215" s="21"/>
      <c r="H215" s="61"/>
      <c r="I215" s="61"/>
      <c r="J215" s="112"/>
    </row>
    <row r="216" spans="1:10" s="19" customFormat="1" ht="18.7" customHeight="1" x14ac:dyDescent="0.25">
      <c r="A216" s="23" t="s">
        <v>227</v>
      </c>
      <c r="B216" s="22"/>
      <c r="C216" s="21"/>
      <c r="D216" s="21"/>
      <c r="E216" s="21"/>
      <c r="F216" s="21"/>
      <c r="G216" s="21"/>
      <c r="H216" s="61"/>
      <c r="I216" s="61"/>
      <c r="J216" s="112"/>
    </row>
    <row r="217" spans="1:10" s="19" customFormat="1" ht="18.7" customHeight="1" x14ac:dyDescent="0.25">
      <c r="A217" s="23" t="s">
        <v>228</v>
      </c>
      <c r="B217" s="22"/>
      <c r="C217" s="21"/>
      <c r="D217" s="21"/>
      <c r="E217" s="21"/>
      <c r="F217" s="21"/>
      <c r="G217" s="21"/>
      <c r="H217" s="61"/>
      <c r="I217" s="61"/>
      <c r="J217" s="112"/>
    </row>
    <row r="218" spans="1:10" s="19" customFormat="1" ht="18.7" customHeight="1" x14ac:dyDescent="0.25">
      <c r="A218" s="23" t="s">
        <v>229</v>
      </c>
      <c r="B218" s="22"/>
      <c r="C218" s="21"/>
      <c r="D218" s="21"/>
      <c r="E218" s="21"/>
      <c r="F218" s="21"/>
      <c r="G218" s="21"/>
      <c r="H218" s="61"/>
      <c r="I218" s="61"/>
      <c r="J218" s="112"/>
    </row>
    <row r="219" spans="1:10" s="19" customFormat="1" ht="18.7" customHeight="1" x14ac:dyDescent="0.25">
      <c r="A219" s="23" t="s">
        <v>230</v>
      </c>
      <c r="B219" s="22"/>
      <c r="C219" s="21"/>
      <c r="D219" s="21"/>
      <c r="E219" s="21"/>
      <c r="F219" s="21"/>
      <c r="G219" s="21"/>
      <c r="H219" s="61"/>
      <c r="I219" s="61"/>
      <c r="J219" s="112"/>
    </row>
    <row r="220" spans="1:10" s="19" customFormat="1" ht="18.7" customHeight="1" x14ac:dyDescent="0.25">
      <c r="A220" s="23" t="s">
        <v>231</v>
      </c>
      <c r="B220" s="22"/>
      <c r="C220" s="21"/>
      <c r="D220" s="21"/>
      <c r="E220" s="21"/>
      <c r="F220" s="21"/>
      <c r="G220" s="21"/>
      <c r="H220" s="61"/>
      <c r="I220" s="61"/>
      <c r="J220" s="112"/>
    </row>
    <row r="221" spans="1:10" s="19" customFormat="1" ht="18.7" customHeight="1" x14ac:dyDescent="0.25">
      <c r="A221" s="23" t="s">
        <v>232</v>
      </c>
      <c r="B221" s="22"/>
      <c r="C221" s="21"/>
      <c r="D221" s="21"/>
      <c r="E221" s="21"/>
      <c r="F221" s="21"/>
      <c r="G221" s="21"/>
      <c r="H221" s="61"/>
      <c r="I221" s="61"/>
      <c r="J221" s="112"/>
    </row>
    <row r="222" spans="1:10" s="19" customFormat="1" ht="18.7" customHeight="1" x14ac:dyDescent="0.25">
      <c r="A222" s="23" t="s">
        <v>233</v>
      </c>
      <c r="B222" s="22"/>
      <c r="C222" s="21"/>
      <c r="D222" s="21"/>
      <c r="E222" s="21"/>
      <c r="F222" s="21"/>
      <c r="G222" s="21"/>
      <c r="H222" s="61"/>
      <c r="I222" s="61"/>
      <c r="J222" s="112"/>
    </row>
    <row r="223" spans="1:10" s="19" customFormat="1" ht="18.7" customHeight="1" x14ac:dyDescent="0.25">
      <c r="A223" s="23" t="s">
        <v>234</v>
      </c>
      <c r="B223" s="22"/>
      <c r="C223" s="21"/>
      <c r="D223" s="21"/>
      <c r="E223" s="21"/>
      <c r="F223" s="21"/>
      <c r="G223" s="21"/>
      <c r="H223" s="61"/>
      <c r="I223" s="61"/>
      <c r="J223" s="112"/>
    </row>
    <row r="224" spans="1:10" s="19" customFormat="1" ht="18.7" customHeight="1" x14ac:dyDescent="0.25">
      <c r="A224" s="23" t="s">
        <v>235</v>
      </c>
      <c r="B224" s="22"/>
      <c r="C224" s="21"/>
      <c r="D224" s="21"/>
      <c r="E224" s="21"/>
      <c r="F224" s="21"/>
      <c r="G224" s="21"/>
      <c r="H224" s="61"/>
      <c r="I224" s="61"/>
      <c r="J224" s="112"/>
    </row>
    <row r="225" spans="1:10" s="19" customFormat="1" ht="18.7" customHeight="1" x14ac:dyDescent="0.25">
      <c r="A225" s="23" t="s">
        <v>236</v>
      </c>
      <c r="B225" s="22"/>
      <c r="C225" s="21"/>
      <c r="D225" s="21"/>
      <c r="E225" s="21"/>
      <c r="F225" s="21"/>
      <c r="G225" s="21"/>
      <c r="H225" s="61"/>
      <c r="I225" s="61"/>
      <c r="J225" s="112"/>
    </row>
    <row r="226" spans="1:10" s="19" customFormat="1" ht="18.7" customHeight="1" x14ac:dyDescent="0.25">
      <c r="A226" s="23" t="s">
        <v>237</v>
      </c>
      <c r="B226" s="22"/>
      <c r="C226" s="21"/>
      <c r="D226" s="21"/>
      <c r="E226" s="21"/>
      <c r="F226" s="21"/>
      <c r="G226" s="21"/>
      <c r="H226" s="61"/>
      <c r="I226" s="61"/>
      <c r="J226" s="112"/>
    </row>
    <row r="227" spans="1:10" s="19" customFormat="1" ht="18.7" customHeight="1" x14ac:dyDescent="0.25">
      <c r="A227" s="23" t="s">
        <v>238</v>
      </c>
      <c r="B227" s="22"/>
      <c r="C227" s="21"/>
      <c r="D227" s="21"/>
      <c r="E227" s="21"/>
      <c r="F227" s="21"/>
      <c r="G227" s="21"/>
      <c r="H227" s="61"/>
      <c r="I227" s="61"/>
      <c r="J227" s="112"/>
    </row>
    <row r="228" spans="1:10" s="19" customFormat="1" ht="18.7" customHeight="1" x14ac:dyDescent="0.25">
      <c r="A228" s="23" t="s">
        <v>239</v>
      </c>
      <c r="B228" s="22"/>
      <c r="C228" s="21"/>
      <c r="D228" s="21"/>
      <c r="E228" s="21"/>
      <c r="F228" s="21"/>
      <c r="G228" s="21"/>
      <c r="H228" s="61"/>
      <c r="I228" s="61"/>
      <c r="J228" s="112"/>
    </row>
    <row r="229" spans="1:10" s="19" customFormat="1" ht="18.7" customHeight="1" x14ac:dyDescent="0.25">
      <c r="A229" s="23" t="s">
        <v>240</v>
      </c>
      <c r="B229" s="22"/>
      <c r="C229" s="21"/>
      <c r="D229" s="21"/>
      <c r="E229" s="21"/>
      <c r="F229" s="21"/>
      <c r="G229" s="21"/>
      <c r="H229" s="61"/>
      <c r="I229" s="61"/>
      <c r="J229" s="112"/>
    </row>
    <row r="230" spans="1:10" s="19" customFormat="1" ht="18.7" customHeight="1" x14ac:dyDescent="0.25">
      <c r="A230" s="23" t="s">
        <v>241</v>
      </c>
      <c r="B230" s="22"/>
      <c r="C230" s="21"/>
      <c r="D230" s="21"/>
      <c r="E230" s="21"/>
      <c r="F230" s="21"/>
      <c r="G230" s="21"/>
      <c r="H230" s="61"/>
      <c r="I230" s="61"/>
      <c r="J230" s="112"/>
    </row>
    <row r="231" spans="1:10" s="19" customFormat="1" ht="18.7" customHeight="1" x14ac:dyDescent="0.25">
      <c r="A231" s="23" t="s">
        <v>242</v>
      </c>
      <c r="B231" s="22"/>
      <c r="C231" s="21"/>
      <c r="D231" s="21"/>
      <c r="E231" s="21"/>
      <c r="F231" s="21"/>
      <c r="G231" s="21"/>
      <c r="H231" s="61"/>
      <c r="I231" s="61"/>
      <c r="J231" s="112"/>
    </row>
    <row r="232" spans="1:10" s="19" customFormat="1" ht="18.7" customHeight="1" x14ac:dyDescent="0.25">
      <c r="A232" s="23" t="s">
        <v>243</v>
      </c>
      <c r="B232" s="22"/>
      <c r="C232" s="21"/>
      <c r="D232" s="21"/>
      <c r="E232" s="21"/>
      <c r="F232" s="21"/>
      <c r="G232" s="21"/>
      <c r="H232" s="61"/>
      <c r="I232" s="61"/>
      <c r="J232" s="112"/>
    </row>
    <row r="233" spans="1:10" s="19" customFormat="1" ht="18.7" customHeight="1" x14ac:dyDescent="0.25">
      <c r="A233" s="23" t="s">
        <v>244</v>
      </c>
      <c r="B233" s="22"/>
      <c r="C233" s="21"/>
      <c r="D233" s="21"/>
      <c r="E233" s="21"/>
      <c r="F233" s="21"/>
      <c r="G233" s="21"/>
      <c r="H233" s="61"/>
      <c r="I233" s="61"/>
      <c r="J233" s="112"/>
    </row>
    <row r="234" spans="1:10" s="19" customFormat="1" ht="18.7" customHeight="1" x14ac:dyDescent="0.25">
      <c r="A234" s="23" t="s">
        <v>245</v>
      </c>
      <c r="B234" s="22"/>
      <c r="C234" s="21"/>
      <c r="D234" s="21"/>
      <c r="E234" s="21"/>
      <c r="F234" s="21"/>
      <c r="G234" s="21"/>
      <c r="H234" s="61"/>
      <c r="I234" s="61"/>
      <c r="J234" s="112"/>
    </row>
    <row r="235" spans="1:10" s="19" customFormat="1" ht="18.7" customHeight="1" x14ac:dyDescent="0.25">
      <c r="A235" s="23" t="s">
        <v>246</v>
      </c>
      <c r="B235" s="22"/>
      <c r="C235" s="21"/>
      <c r="D235" s="21"/>
      <c r="E235" s="21"/>
      <c r="F235" s="21"/>
      <c r="G235" s="21"/>
      <c r="H235" s="61"/>
      <c r="I235" s="61"/>
      <c r="J235" s="112"/>
    </row>
    <row r="236" spans="1:10" s="19" customFormat="1" ht="18.7" customHeight="1" x14ac:dyDescent="0.25">
      <c r="A236" s="23" t="s">
        <v>247</v>
      </c>
      <c r="B236" s="22"/>
      <c r="C236" s="21"/>
      <c r="D236" s="21"/>
      <c r="E236" s="21"/>
      <c r="F236" s="21"/>
      <c r="G236" s="21"/>
      <c r="H236" s="61"/>
      <c r="I236" s="61"/>
      <c r="J236" s="112"/>
    </row>
    <row r="237" spans="1:10" s="19" customFormat="1" ht="18.7" customHeight="1" x14ac:dyDescent="0.25">
      <c r="A237" s="23" t="s">
        <v>248</v>
      </c>
      <c r="B237" s="22"/>
      <c r="C237" s="21"/>
      <c r="D237" s="21"/>
      <c r="E237" s="21"/>
      <c r="F237" s="21"/>
      <c r="G237" s="21"/>
      <c r="H237" s="61"/>
      <c r="I237" s="61"/>
      <c r="J237" s="112"/>
    </row>
    <row r="238" spans="1:10" s="19" customFormat="1" ht="18.7" customHeight="1" x14ac:dyDescent="0.25">
      <c r="A238" s="23" t="s">
        <v>249</v>
      </c>
      <c r="B238" s="22"/>
      <c r="C238" s="21"/>
      <c r="D238" s="21"/>
      <c r="E238" s="21"/>
      <c r="F238" s="21"/>
      <c r="G238" s="21"/>
      <c r="H238" s="61"/>
      <c r="I238" s="61"/>
      <c r="J238" s="112"/>
    </row>
    <row r="239" spans="1:10" s="19" customFormat="1" ht="18.7" customHeight="1" x14ac:dyDescent="0.25">
      <c r="A239" s="23" t="s">
        <v>250</v>
      </c>
      <c r="B239" s="22"/>
      <c r="C239" s="21"/>
      <c r="D239" s="21"/>
      <c r="E239" s="21"/>
      <c r="F239" s="21"/>
      <c r="G239" s="21"/>
      <c r="H239" s="61"/>
      <c r="I239" s="61"/>
      <c r="J239" s="112"/>
    </row>
    <row r="240" spans="1:10" s="19" customFormat="1" ht="18.7" customHeight="1" x14ac:dyDescent="0.25">
      <c r="A240" s="23" t="s">
        <v>251</v>
      </c>
      <c r="B240" s="22"/>
      <c r="C240" s="21"/>
      <c r="D240" s="21"/>
      <c r="E240" s="21"/>
      <c r="F240" s="21"/>
      <c r="G240" s="21"/>
      <c r="H240" s="61"/>
      <c r="I240" s="61"/>
      <c r="J240" s="112"/>
    </row>
    <row r="241" spans="1:10" s="19" customFormat="1" ht="18.7" customHeight="1" x14ac:dyDescent="0.25">
      <c r="A241" s="23" t="s">
        <v>252</v>
      </c>
      <c r="B241" s="22"/>
      <c r="C241" s="21"/>
      <c r="D241" s="21"/>
      <c r="E241" s="21"/>
      <c r="F241" s="21"/>
      <c r="G241" s="21"/>
      <c r="H241" s="61"/>
      <c r="I241" s="61"/>
      <c r="J241" s="112"/>
    </row>
    <row r="242" spans="1:10" s="19" customFormat="1" ht="18.7" customHeight="1" x14ac:dyDescent="0.25">
      <c r="A242" s="23" t="s">
        <v>253</v>
      </c>
      <c r="B242" s="22"/>
      <c r="C242" s="21"/>
      <c r="D242" s="21"/>
      <c r="E242" s="21"/>
      <c r="F242" s="21"/>
      <c r="G242" s="21"/>
      <c r="H242" s="61"/>
      <c r="I242" s="61"/>
      <c r="J242" s="112"/>
    </row>
    <row r="243" spans="1:10" s="19" customFormat="1" ht="18.7" customHeight="1" x14ac:dyDescent="0.25">
      <c r="A243" s="23" t="s">
        <v>254</v>
      </c>
      <c r="B243" s="22"/>
      <c r="C243" s="21"/>
      <c r="D243" s="21"/>
      <c r="E243" s="21"/>
      <c r="F243" s="21"/>
      <c r="G243" s="21"/>
      <c r="H243" s="61"/>
      <c r="I243" s="61"/>
      <c r="J243" s="112"/>
    </row>
    <row r="244" spans="1:10" s="19" customFormat="1" ht="18.7" customHeight="1" x14ac:dyDescent="0.25">
      <c r="A244" s="23" t="s">
        <v>255</v>
      </c>
      <c r="B244" s="22"/>
      <c r="C244" s="21"/>
      <c r="D244" s="21"/>
      <c r="E244" s="21"/>
      <c r="F244" s="21"/>
      <c r="G244" s="21"/>
      <c r="H244" s="61"/>
      <c r="I244" s="61"/>
      <c r="J244" s="112"/>
    </row>
    <row r="245" spans="1:10" s="19" customFormat="1" ht="18.7" customHeight="1" x14ac:dyDescent="0.25">
      <c r="A245" s="23" t="s">
        <v>256</v>
      </c>
      <c r="B245" s="22"/>
      <c r="C245" s="21"/>
      <c r="D245" s="21"/>
      <c r="E245" s="21"/>
      <c r="F245" s="21"/>
      <c r="G245" s="21"/>
      <c r="H245" s="61"/>
      <c r="I245" s="61"/>
      <c r="J245" s="112"/>
    </row>
    <row r="246" spans="1:10" s="19" customFormat="1" ht="18.7" customHeight="1" x14ac:dyDescent="0.25">
      <c r="A246" s="23" t="s">
        <v>257</v>
      </c>
      <c r="B246" s="22"/>
      <c r="C246" s="21"/>
      <c r="D246" s="21"/>
      <c r="E246" s="21"/>
      <c r="F246" s="21"/>
      <c r="G246" s="21"/>
      <c r="H246" s="61"/>
      <c r="I246" s="61"/>
      <c r="J246" s="112"/>
    </row>
    <row r="247" spans="1:10" s="19" customFormat="1" ht="18.7" customHeight="1" x14ac:dyDescent="0.25">
      <c r="A247" s="23" t="s">
        <v>258</v>
      </c>
      <c r="B247" s="22"/>
      <c r="C247" s="21"/>
      <c r="D247" s="21"/>
      <c r="E247" s="21"/>
      <c r="F247" s="21"/>
      <c r="G247" s="21"/>
      <c r="H247" s="61"/>
      <c r="I247" s="61"/>
      <c r="J247" s="112"/>
    </row>
    <row r="248" spans="1:10" s="19" customFormat="1" ht="18.7" customHeight="1" x14ac:dyDescent="0.25">
      <c r="A248" s="23" t="s">
        <v>259</v>
      </c>
      <c r="B248" s="22"/>
      <c r="C248" s="21"/>
      <c r="D248" s="21"/>
      <c r="E248" s="21"/>
      <c r="F248" s="21"/>
      <c r="G248" s="21"/>
      <c r="H248" s="61"/>
      <c r="I248" s="61"/>
      <c r="J248" s="112"/>
    </row>
    <row r="249" spans="1:10" s="19" customFormat="1" ht="18.7" customHeight="1" x14ac:dyDescent="0.25">
      <c r="A249" s="23" t="s">
        <v>260</v>
      </c>
      <c r="B249" s="22"/>
      <c r="C249" s="21"/>
      <c r="D249" s="21"/>
      <c r="E249" s="21"/>
      <c r="F249" s="21"/>
      <c r="G249" s="21"/>
      <c r="H249" s="61"/>
      <c r="I249" s="61"/>
      <c r="J249" s="112"/>
    </row>
    <row r="250" spans="1:10" s="19" customFormat="1" ht="18.7" customHeight="1" x14ac:dyDescent="0.25">
      <c r="A250" s="23" t="s">
        <v>261</v>
      </c>
      <c r="B250" s="22"/>
      <c r="C250" s="21"/>
      <c r="D250" s="21"/>
      <c r="E250" s="21"/>
      <c r="F250" s="21"/>
      <c r="G250" s="21"/>
      <c r="H250" s="61"/>
      <c r="I250" s="61"/>
      <c r="J250" s="112"/>
    </row>
    <row r="251" spans="1:10" s="19" customFormat="1" ht="18.7" customHeight="1" x14ac:dyDescent="0.25">
      <c r="A251" s="23" t="s">
        <v>262</v>
      </c>
      <c r="B251" s="22"/>
      <c r="C251" s="21"/>
      <c r="D251" s="21"/>
      <c r="E251" s="21"/>
      <c r="F251" s="21"/>
      <c r="G251" s="21"/>
      <c r="H251" s="61"/>
      <c r="I251" s="61"/>
      <c r="J251" s="112"/>
    </row>
    <row r="252" spans="1:10" s="19" customFormat="1" ht="18.7" customHeight="1" x14ac:dyDescent="0.25">
      <c r="A252" s="23" t="s">
        <v>263</v>
      </c>
      <c r="B252" s="22"/>
      <c r="C252" s="21"/>
      <c r="D252" s="21"/>
      <c r="E252" s="21"/>
      <c r="F252" s="21"/>
      <c r="G252" s="21"/>
      <c r="H252" s="61"/>
      <c r="I252" s="61"/>
      <c r="J252" s="112"/>
    </row>
    <row r="253" spans="1:10" s="19" customFormat="1" ht="18.7" customHeight="1" x14ac:dyDescent="0.25">
      <c r="A253" s="23" t="s">
        <v>264</v>
      </c>
      <c r="B253" s="22"/>
      <c r="C253" s="21"/>
      <c r="D253" s="21"/>
      <c r="E253" s="21"/>
      <c r="F253" s="21"/>
      <c r="G253" s="21"/>
      <c r="H253" s="61"/>
      <c r="I253" s="61"/>
      <c r="J253" s="112"/>
    </row>
    <row r="254" spans="1:10" s="19" customFormat="1" ht="18.7" customHeight="1" x14ac:dyDescent="0.25">
      <c r="A254" s="23" t="s">
        <v>265</v>
      </c>
      <c r="B254" s="22"/>
      <c r="C254" s="21"/>
      <c r="D254" s="21"/>
      <c r="E254" s="21"/>
      <c r="F254" s="21"/>
      <c r="G254" s="21"/>
      <c r="H254" s="61"/>
      <c r="I254" s="61"/>
      <c r="J254" s="112"/>
    </row>
    <row r="255" spans="1:10" s="19" customFormat="1" ht="18.7" customHeight="1" x14ac:dyDescent="0.25">
      <c r="A255" s="23" t="s">
        <v>266</v>
      </c>
      <c r="B255" s="22"/>
      <c r="C255" s="21"/>
      <c r="D255" s="21"/>
      <c r="E255" s="21"/>
      <c r="F255" s="21"/>
      <c r="G255" s="21"/>
      <c r="H255" s="61"/>
      <c r="I255" s="61"/>
      <c r="J255" s="112"/>
    </row>
    <row r="256" spans="1:10" s="19" customFormat="1" ht="18.7" customHeight="1" x14ac:dyDescent="0.25">
      <c r="A256" s="23" t="s">
        <v>267</v>
      </c>
      <c r="B256" s="22"/>
      <c r="C256" s="21"/>
      <c r="D256" s="21"/>
      <c r="E256" s="21"/>
      <c r="F256" s="21"/>
      <c r="G256" s="21"/>
      <c r="H256" s="61"/>
      <c r="I256" s="61"/>
      <c r="J256" s="112"/>
    </row>
    <row r="257" spans="1:10" s="19" customFormat="1" ht="18.7" customHeight="1" x14ac:dyDescent="0.25">
      <c r="A257" s="23" t="s">
        <v>268</v>
      </c>
      <c r="B257" s="22"/>
      <c r="C257" s="21"/>
      <c r="D257" s="21"/>
      <c r="E257" s="21"/>
      <c r="F257" s="21"/>
      <c r="G257" s="21"/>
      <c r="H257" s="61"/>
      <c r="I257" s="61"/>
      <c r="J257" s="112"/>
    </row>
    <row r="258" spans="1:10" s="19" customFormat="1" ht="18.7" customHeight="1" x14ac:dyDescent="0.25">
      <c r="A258" s="23" t="s">
        <v>269</v>
      </c>
      <c r="B258" s="22"/>
      <c r="C258" s="21"/>
      <c r="D258" s="21"/>
      <c r="E258" s="21"/>
      <c r="F258" s="21"/>
      <c r="G258" s="21"/>
      <c r="H258" s="61"/>
      <c r="I258" s="61"/>
      <c r="J258" s="112"/>
    </row>
    <row r="259" spans="1:10" s="19" customFormat="1" ht="18.7" customHeight="1" x14ac:dyDescent="0.25">
      <c r="A259" s="23" t="s">
        <v>270</v>
      </c>
      <c r="B259" s="22"/>
      <c r="C259" s="21"/>
      <c r="D259" s="21"/>
      <c r="E259" s="21"/>
      <c r="F259" s="21"/>
      <c r="G259" s="21"/>
      <c r="H259" s="61"/>
      <c r="I259" s="61"/>
      <c r="J259" s="112"/>
    </row>
    <row r="260" spans="1:10" s="19" customFormat="1" ht="18.7" customHeight="1" x14ac:dyDescent="0.25">
      <c r="A260" s="23" t="s">
        <v>271</v>
      </c>
      <c r="B260" s="22"/>
      <c r="C260" s="21"/>
      <c r="D260" s="21"/>
      <c r="E260" s="21"/>
      <c r="F260" s="21"/>
      <c r="G260" s="21"/>
      <c r="H260" s="61"/>
      <c r="I260" s="61"/>
      <c r="J260" s="112"/>
    </row>
    <row r="261" spans="1:10" s="19" customFormat="1" ht="18.7" customHeight="1" x14ac:dyDescent="0.25">
      <c r="A261" s="23" t="s">
        <v>272</v>
      </c>
      <c r="B261" s="22"/>
      <c r="C261" s="21"/>
      <c r="D261" s="21"/>
      <c r="E261" s="21"/>
      <c r="F261" s="21"/>
      <c r="G261" s="21"/>
      <c r="H261" s="61"/>
      <c r="I261" s="61"/>
      <c r="J261" s="112"/>
    </row>
    <row r="262" spans="1:10" s="19" customFormat="1" ht="18.7" customHeight="1" x14ac:dyDescent="0.25">
      <c r="A262" s="23" t="s">
        <v>273</v>
      </c>
      <c r="B262" s="22"/>
      <c r="C262" s="21"/>
      <c r="D262" s="21"/>
      <c r="E262" s="21"/>
      <c r="F262" s="21"/>
      <c r="G262" s="21"/>
      <c r="H262" s="61"/>
      <c r="I262" s="61"/>
      <c r="J262" s="112"/>
    </row>
    <row r="263" spans="1:10" s="19" customFormat="1" ht="18.7" customHeight="1" x14ac:dyDescent="0.25">
      <c r="A263" s="23" t="s">
        <v>274</v>
      </c>
      <c r="B263" s="22"/>
      <c r="C263" s="21"/>
      <c r="D263" s="21"/>
      <c r="E263" s="21"/>
      <c r="F263" s="21"/>
      <c r="G263" s="21"/>
      <c r="H263" s="61"/>
      <c r="I263" s="61"/>
      <c r="J263" s="112"/>
    </row>
    <row r="264" spans="1:10" s="19" customFormat="1" ht="18.7" customHeight="1" x14ac:dyDescent="0.25">
      <c r="A264" s="23" t="s">
        <v>275</v>
      </c>
      <c r="B264" s="22"/>
      <c r="C264" s="21"/>
      <c r="D264" s="21"/>
      <c r="E264" s="21"/>
      <c r="F264" s="21"/>
      <c r="G264" s="21"/>
      <c r="H264" s="61"/>
      <c r="I264" s="61"/>
      <c r="J264" s="112"/>
    </row>
    <row r="265" spans="1:10" s="19" customFormat="1" ht="18.7" customHeight="1" x14ac:dyDescent="0.25">
      <c r="A265" s="23" t="s">
        <v>276</v>
      </c>
      <c r="B265" s="22"/>
      <c r="C265" s="21"/>
      <c r="D265" s="21"/>
      <c r="E265" s="21"/>
      <c r="F265" s="21"/>
      <c r="G265" s="21"/>
      <c r="H265" s="61"/>
      <c r="I265" s="61"/>
      <c r="J265" s="112"/>
    </row>
    <row r="266" spans="1:10" s="19" customFormat="1" ht="18.7" customHeight="1" x14ac:dyDescent="0.25">
      <c r="A266" s="23" t="s">
        <v>277</v>
      </c>
      <c r="B266" s="22"/>
      <c r="C266" s="21"/>
      <c r="D266" s="21"/>
      <c r="E266" s="21"/>
      <c r="F266" s="21"/>
      <c r="G266" s="21"/>
      <c r="H266" s="61"/>
      <c r="I266" s="61"/>
      <c r="J266" s="112"/>
    </row>
    <row r="267" spans="1:10" s="19" customFormat="1" ht="18.7" customHeight="1" x14ac:dyDescent="0.25">
      <c r="A267" s="23" t="s">
        <v>278</v>
      </c>
      <c r="B267" s="22"/>
      <c r="C267" s="21"/>
      <c r="D267" s="21"/>
      <c r="E267" s="21"/>
      <c r="F267" s="21"/>
      <c r="G267" s="21"/>
      <c r="H267" s="61"/>
      <c r="I267" s="61"/>
      <c r="J267" s="112"/>
    </row>
    <row r="268" spans="1:10" s="19" customFormat="1" ht="18.7" customHeight="1" x14ac:dyDescent="0.25">
      <c r="A268" s="23" t="s">
        <v>279</v>
      </c>
      <c r="B268" s="22"/>
      <c r="C268" s="21"/>
      <c r="D268" s="21"/>
      <c r="E268" s="21"/>
      <c r="F268" s="21"/>
      <c r="G268" s="21"/>
      <c r="H268" s="61"/>
      <c r="I268" s="61"/>
      <c r="J268" s="112"/>
    </row>
    <row r="269" spans="1:10" s="19" customFormat="1" ht="18.7" customHeight="1" x14ac:dyDescent="0.25">
      <c r="A269" s="23" t="s">
        <v>280</v>
      </c>
      <c r="B269" s="22"/>
      <c r="C269" s="21"/>
      <c r="D269" s="21"/>
      <c r="E269" s="21"/>
      <c r="F269" s="21"/>
      <c r="G269" s="21"/>
      <c r="H269" s="61"/>
      <c r="I269" s="61"/>
      <c r="J269" s="112"/>
    </row>
    <row r="270" spans="1:10" s="19" customFormat="1" ht="18.7" customHeight="1" x14ac:dyDescent="0.25">
      <c r="A270" s="23" t="s">
        <v>281</v>
      </c>
      <c r="B270" s="22"/>
      <c r="C270" s="21"/>
      <c r="D270" s="21"/>
      <c r="E270" s="21"/>
      <c r="F270" s="21"/>
      <c r="G270" s="21"/>
      <c r="H270" s="61"/>
      <c r="I270" s="61"/>
      <c r="J270" s="112"/>
    </row>
    <row r="271" spans="1:10" s="19" customFormat="1" ht="18.7" customHeight="1" x14ac:dyDescent="0.25">
      <c r="A271" s="23" t="s">
        <v>282</v>
      </c>
      <c r="B271" s="22"/>
      <c r="C271" s="21"/>
      <c r="D271" s="21"/>
      <c r="E271" s="21"/>
      <c r="F271" s="21"/>
      <c r="G271" s="21"/>
      <c r="H271" s="61"/>
      <c r="I271" s="61"/>
      <c r="J271" s="112"/>
    </row>
    <row r="272" spans="1:10" s="19" customFormat="1" ht="18.7" customHeight="1" x14ac:dyDescent="0.25">
      <c r="A272" s="23" t="s">
        <v>283</v>
      </c>
      <c r="B272" s="22"/>
      <c r="C272" s="21"/>
      <c r="D272" s="21"/>
      <c r="E272" s="21"/>
      <c r="F272" s="21"/>
      <c r="G272" s="21"/>
      <c r="H272" s="61"/>
      <c r="I272" s="61"/>
      <c r="J272" s="112"/>
    </row>
    <row r="273" spans="1:10" s="19" customFormat="1" ht="18.7" customHeight="1" x14ac:dyDescent="0.25">
      <c r="A273" s="23" t="s">
        <v>284</v>
      </c>
      <c r="B273" s="22"/>
      <c r="C273" s="21"/>
      <c r="D273" s="21"/>
      <c r="E273" s="21"/>
      <c r="F273" s="21"/>
      <c r="G273" s="21"/>
      <c r="H273" s="61"/>
      <c r="I273" s="61"/>
      <c r="J273" s="112"/>
    </row>
    <row r="274" spans="1:10" s="19" customFormat="1" ht="18.7" customHeight="1" x14ac:dyDescent="0.25">
      <c r="A274" s="23" t="s">
        <v>285</v>
      </c>
      <c r="B274" s="22"/>
      <c r="C274" s="21"/>
      <c r="D274" s="21"/>
      <c r="E274" s="21"/>
      <c r="F274" s="21"/>
      <c r="G274" s="21"/>
      <c r="H274" s="61"/>
      <c r="I274" s="61"/>
      <c r="J274" s="112"/>
    </row>
    <row r="275" spans="1:10" s="19" customFormat="1" ht="18.7" customHeight="1" x14ac:dyDescent="0.25">
      <c r="A275" s="23" t="s">
        <v>286</v>
      </c>
      <c r="B275" s="22"/>
      <c r="C275" s="21"/>
      <c r="D275" s="21"/>
      <c r="E275" s="21"/>
      <c r="F275" s="21"/>
      <c r="G275" s="21"/>
      <c r="H275" s="61"/>
      <c r="I275" s="61"/>
      <c r="J275" s="112"/>
    </row>
    <row r="276" spans="1:10" s="19" customFormat="1" ht="18.7" customHeight="1" x14ac:dyDescent="0.25">
      <c r="A276" s="23" t="s">
        <v>287</v>
      </c>
      <c r="B276" s="22"/>
      <c r="C276" s="21"/>
      <c r="D276" s="21"/>
      <c r="E276" s="21"/>
      <c r="F276" s="21"/>
      <c r="G276" s="21"/>
      <c r="H276" s="61"/>
      <c r="I276" s="61"/>
      <c r="J276" s="112"/>
    </row>
    <row r="277" spans="1:10" s="19" customFormat="1" ht="18.7" customHeight="1" x14ac:dyDescent="0.25">
      <c r="A277" s="23" t="s">
        <v>288</v>
      </c>
      <c r="B277" s="22"/>
      <c r="C277" s="21"/>
      <c r="D277" s="21"/>
      <c r="E277" s="21"/>
      <c r="F277" s="21"/>
      <c r="G277" s="21"/>
      <c r="H277" s="61"/>
      <c r="I277" s="61"/>
      <c r="J277" s="112"/>
    </row>
    <row r="278" spans="1:10" s="19" customFormat="1" ht="18.7" customHeight="1" x14ac:dyDescent="0.25">
      <c r="A278" s="23" t="s">
        <v>289</v>
      </c>
      <c r="B278" s="22"/>
      <c r="C278" s="21"/>
      <c r="D278" s="21"/>
      <c r="E278" s="21"/>
      <c r="F278" s="21"/>
      <c r="G278" s="21"/>
      <c r="H278" s="61"/>
      <c r="I278" s="61"/>
      <c r="J278" s="112"/>
    </row>
    <row r="279" spans="1:10" s="19" customFormat="1" ht="18.7" customHeight="1" x14ac:dyDescent="0.25">
      <c r="A279" s="23" t="s">
        <v>290</v>
      </c>
      <c r="B279" s="22"/>
      <c r="C279" s="21"/>
      <c r="D279" s="21"/>
      <c r="E279" s="21"/>
      <c r="F279" s="21"/>
      <c r="G279" s="21"/>
      <c r="H279" s="61"/>
      <c r="I279" s="61"/>
      <c r="J279" s="112"/>
    </row>
    <row r="280" spans="1:10" s="19" customFormat="1" ht="18.7" customHeight="1" x14ac:dyDescent="0.25">
      <c r="A280" s="23" t="s">
        <v>291</v>
      </c>
      <c r="B280" s="22"/>
      <c r="C280" s="21"/>
      <c r="D280" s="21"/>
      <c r="E280" s="21"/>
      <c r="F280" s="21"/>
      <c r="G280" s="21"/>
      <c r="H280" s="61"/>
      <c r="I280" s="61"/>
      <c r="J280" s="112"/>
    </row>
    <row r="281" spans="1:10" s="19" customFormat="1" ht="18.7" customHeight="1" x14ac:dyDescent="0.25">
      <c r="A281" s="23" t="s">
        <v>292</v>
      </c>
      <c r="B281" s="22"/>
      <c r="C281" s="21"/>
      <c r="D281" s="21"/>
      <c r="E281" s="21"/>
      <c r="F281" s="21"/>
      <c r="G281" s="21"/>
      <c r="H281" s="61"/>
      <c r="I281" s="61"/>
      <c r="J281" s="112"/>
    </row>
    <row r="282" spans="1:10" s="19" customFormat="1" ht="18.7" customHeight="1" x14ac:dyDescent="0.25">
      <c r="A282" s="23" t="s">
        <v>293</v>
      </c>
      <c r="B282" s="22"/>
      <c r="C282" s="21"/>
      <c r="D282" s="21"/>
      <c r="E282" s="21"/>
      <c r="F282" s="21"/>
      <c r="G282" s="21"/>
      <c r="H282" s="61"/>
      <c r="I282" s="61"/>
      <c r="J282" s="112"/>
    </row>
    <row r="283" spans="1:10" s="19" customFormat="1" ht="18.7" customHeight="1" x14ac:dyDescent="0.25">
      <c r="A283" s="23" t="s">
        <v>294</v>
      </c>
      <c r="B283" s="22"/>
      <c r="C283" s="21"/>
      <c r="D283" s="21"/>
      <c r="E283" s="21"/>
      <c r="F283" s="21"/>
      <c r="G283" s="21"/>
      <c r="H283" s="61"/>
      <c r="I283" s="61"/>
      <c r="J283" s="112"/>
    </row>
    <row r="284" spans="1:10" s="19" customFormat="1" ht="18.7" customHeight="1" x14ac:dyDescent="0.25">
      <c r="A284" s="23" t="s">
        <v>295</v>
      </c>
      <c r="B284" s="22"/>
      <c r="C284" s="21"/>
      <c r="D284" s="21"/>
      <c r="E284" s="21"/>
      <c r="F284" s="21"/>
      <c r="G284" s="21"/>
      <c r="H284" s="61"/>
      <c r="I284" s="61"/>
      <c r="J284" s="112"/>
    </row>
    <row r="285" spans="1:10" s="19" customFormat="1" ht="18.7" customHeight="1" x14ac:dyDescent="0.25">
      <c r="A285" s="23" t="s">
        <v>296</v>
      </c>
      <c r="B285" s="22"/>
      <c r="C285" s="21"/>
      <c r="D285" s="21"/>
      <c r="E285" s="21"/>
      <c r="F285" s="21"/>
      <c r="G285" s="21"/>
      <c r="H285" s="61"/>
      <c r="I285" s="61"/>
      <c r="J285" s="112"/>
    </row>
    <row r="286" spans="1:10" s="19" customFormat="1" ht="18.7" customHeight="1" x14ac:dyDescent="0.25">
      <c r="A286" s="23" t="s">
        <v>297</v>
      </c>
      <c r="B286" s="22"/>
      <c r="C286" s="21"/>
      <c r="D286" s="21"/>
      <c r="E286" s="21"/>
      <c r="F286" s="21"/>
      <c r="G286" s="21"/>
      <c r="H286" s="61"/>
      <c r="I286" s="61"/>
      <c r="J286" s="112"/>
    </row>
    <row r="287" spans="1:10" s="19" customFormat="1" ht="18.7" customHeight="1" x14ac:dyDescent="0.25">
      <c r="A287" s="23" t="s">
        <v>298</v>
      </c>
      <c r="B287" s="22"/>
      <c r="C287" s="21"/>
      <c r="D287" s="21"/>
      <c r="E287" s="21"/>
      <c r="F287" s="21"/>
      <c r="G287" s="21"/>
      <c r="H287" s="61"/>
      <c r="I287" s="61"/>
      <c r="J287" s="112"/>
    </row>
    <row r="288" spans="1:10" s="19" customFormat="1" ht="18.7" customHeight="1" x14ac:dyDescent="0.25">
      <c r="A288" s="23" t="s">
        <v>299</v>
      </c>
      <c r="B288" s="22"/>
      <c r="C288" s="21"/>
      <c r="D288" s="21"/>
      <c r="E288" s="21"/>
      <c r="F288" s="21"/>
      <c r="G288" s="21"/>
      <c r="H288" s="61"/>
      <c r="I288" s="61"/>
      <c r="J288" s="112"/>
    </row>
    <row r="289" spans="1:10" s="19" customFormat="1" ht="18.7" customHeight="1" x14ac:dyDescent="0.25">
      <c r="A289" s="23" t="s">
        <v>300</v>
      </c>
      <c r="B289" s="22"/>
      <c r="C289" s="21"/>
      <c r="D289" s="21"/>
      <c r="E289" s="21"/>
      <c r="F289" s="21"/>
      <c r="G289" s="21"/>
      <c r="H289" s="61"/>
      <c r="I289" s="61"/>
      <c r="J289" s="112"/>
    </row>
    <row r="290" spans="1:10" s="19" customFormat="1" ht="18.7" customHeight="1" x14ac:dyDescent="0.25">
      <c r="A290" s="23" t="s">
        <v>301</v>
      </c>
      <c r="B290" s="22"/>
      <c r="C290" s="21"/>
      <c r="D290" s="21"/>
      <c r="E290" s="21"/>
      <c r="F290" s="21"/>
      <c r="G290" s="21"/>
      <c r="H290" s="61"/>
      <c r="I290" s="61"/>
      <c r="J290" s="112"/>
    </row>
    <row r="291" spans="1:10" s="19" customFormat="1" ht="18.7" customHeight="1" x14ac:dyDescent="0.25">
      <c r="A291" s="23" t="s">
        <v>302</v>
      </c>
      <c r="B291" s="22"/>
      <c r="C291" s="21"/>
      <c r="D291" s="21"/>
      <c r="E291" s="21"/>
      <c r="F291" s="21"/>
      <c r="G291" s="21"/>
      <c r="H291" s="61"/>
      <c r="I291" s="61"/>
      <c r="J291" s="112"/>
    </row>
    <row r="292" spans="1:10" s="19" customFormat="1" ht="18.7" customHeight="1" x14ac:dyDescent="0.25">
      <c r="A292" s="23" t="s">
        <v>303</v>
      </c>
      <c r="B292" s="22"/>
      <c r="C292" s="21"/>
      <c r="D292" s="21"/>
      <c r="E292" s="21"/>
      <c r="F292" s="21"/>
      <c r="G292" s="21"/>
      <c r="H292" s="61"/>
      <c r="I292" s="61"/>
      <c r="J292" s="112"/>
    </row>
    <row r="293" spans="1:10" s="19" customFormat="1" ht="18.7" customHeight="1" x14ac:dyDescent="0.25">
      <c r="A293" s="23" t="s">
        <v>304</v>
      </c>
      <c r="B293" s="22"/>
      <c r="C293" s="21"/>
      <c r="D293" s="21"/>
      <c r="E293" s="21"/>
      <c r="F293" s="21"/>
      <c r="G293" s="21"/>
      <c r="H293" s="61"/>
      <c r="I293" s="61"/>
      <c r="J293" s="112"/>
    </row>
    <row r="294" spans="1:10" s="19" customFormat="1" ht="18.7" customHeight="1" x14ac:dyDescent="0.25">
      <c r="A294" s="23" t="s">
        <v>305</v>
      </c>
      <c r="B294" s="22"/>
      <c r="C294" s="21"/>
      <c r="D294" s="21"/>
      <c r="E294" s="21"/>
      <c r="F294" s="21"/>
      <c r="G294" s="21"/>
      <c r="H294" s="61"/>
      <c r="I294" s="61"/>
      <c r="J294" s="112"/>
    </row>
    <row r="295" spans="1:10" s="19" customFormat="1" ht="18.7" customHeight="1" x14ac:dyDescent="0.25">
      <c r="A295" s="23" t="s">
        <v>306</v>
      </c>
      <c r="B295" s="22"/>
      <c r="C295" s="21"/>
      <c r="D295" s="21"/>
      <c r="E295" s="21"/>
      <c r="F295" s="21"/>
      <c r="G295" s="21"/>
      <c r="H295" s="61"/>
      <c r="I295" s="61"/>
      <c r="J295" s="112"/>
    </row>
    <row r="296" spans="1:10" s="19" customFormat="1" ht="18.7" customHeight="1" x14ac:dyDescent="0.25">
      <c r="A296" s="23" t="s">
        <v>307</v>
      </c>
      <c r="B296" s="22"/>
      <c r="C296" s="21"/>
      <c r="D296" s="21"/>
      <c r="E296" s="21"/>
      <c r="F296" s="21"/>
      <c r="G296" s="21"/>
      <c r="H296" s="61"/>
      <c r="I296" s="61"/>
      <c r="J296" s="112"/>
    </row>
    <row r="297" spans="1:10" s="19" customFormat="1" ht="18.7" customHeight="1" x14ac:dyDescent="0.25">
      <c r="A297" s="23" t="s">
        <v>308</v>
      </c>
      <c r="B297" s="22"/>
      <c r="C297" s="21"/>
      <c r="D297" s="21"/>
      <c r="E297" s="21"/>
      <c r="F297" s="21"/>
      <c r="G297" s="21"/>
      <c r="H297" s="61"/>
      <c r="I297" s="61"/>
      <c r="J297" s="112"/>
    </row>
    <row r="298" spans="1:10" s="19" customFormat="1" ht="18.7" customHeight="1" x14ac:dyDescent="0.25">
      <c r="A298" s="23" t="s">
        <v>309</v>
      </c>
      <c r="B298" s="22"/>
      <c r="C298" s="21"/>
      <c r="D298" s="21"/>
      <c r="E298" s="21"/>
      <c r="F298" s="21"/>
      <c r="G298" s="21"/>
      <c r="H298" s="61"/>
      <c r="I298" s="61"/>
      <c r="J298" s="112"/>
    </row>
    <row r="299" spans="1:10" s="19" customFormat="1" ht="18.7" customHeight="1" x14ac:dyDescent="0.25">
      <c r="A299" s="23" t="s">
        <v>310</v>
      </c>
      <c r="B299" s="22"/>
      <c r="C299" s="21"/>
      <c r="D299" s="21"/>
      <c r="E299" s="21"/>
      <c r="F299" s="21"/>
      <c r="G299" s="21"/>
      <c r="H299" s="61"/>
      <c r="I299" s="61"/>
      <c r="J299" s="112"/>
    </row>
    <row r="300" spans="1:10" s="19" customFormat="1" ht="18.7" customHeight="1" x14ac:dyDescent="0.25">
      <c r="A300" s="23" t="s">
        <v>311</v>
      </c>
      <c r="B300" s="22"/>
      <c r="C300" s="21"/>
      <c r="D300" s="21"/>
      <c r="E300" s="21"/>
      <c r="F300" s="21"/>
      <c r="G300" s="21"/>
      <c r="H300" s="61"/>
      <c r="I300" s="61"/>
      <c r="J300" s="112"/>
    </row>
    <row r="301" spans="1:10" s="19" customFormat="1" ht="18.7" customHeight="1" x14ac:dyDescent="0.25">
      <c r="A301" s="23" t="s">
        <v>312</v>
      </c>
      <c r="B301" s="22"/>
      <c r="C301" s="21"/>
      <c r="D301" s="21"/>
      <c r="E301" s="21"/>
      <c r="F301" s="21"/>
      <c r="G301" s="21"/>
      <c r="H301" s="61"/>
      <c r="I301" s="61"/>
      <c r="J301" s="112"/>
    </row>
    <row r="302" spans="1:10" s="19" customFormat="1" ht="18.7" customHeight="1" x14ac:dyDescent="0.25">
      <c r="A302" s="23" t="s">
        <v>313</v>
      </c>
      <c r="B302" s="22"/>
      <c r="C302" s="21"/>
      <c r="D302" s="21"/>
      <c r="E302" s="21"/>
      <c r="F302" s="21"/>
      <c r="G302" s="21"/>
      <c r="H302" s="61"/>
      <c r="I302" s="61"/>
      <c r="J302" s="112"/>
    </row>
    <row r="303" spans="1:10" s="19" customFormat="1" ht="18.7" customHeight="1" x14ac:dyDescent="0.25">
      <c r="A303" s="23" t="s">
        <v>314</v>
      </c>
      <c r="B303" s="22"/>
      <c r="C303" s="21"/>
      <c r="D303" s="21"/>
      <c r="E303" s="21"/>
      <c r="F303" s="21"/>
      <c r="G303" s="21"/>
      <c r="H303" s="61"/>
      <c r="I303" s="61"/>
      <c r="J303" s="112"/>
    </row>
    <row r="304" spans="1:10" s="19" customFormat="1" ht="18.7" customHeight="1" x14ac:dyDescent="0.25">
      <c r="A304" s="23" t="s">
        <v>315</v>
      </c>
      <c r="B304" s="22"/>
      <c r="C304" s="21"/>
      <c r="D304" s="21"/>
      <c r="E304" s="21"/>
      <c r="F304" s="21"/>
      <c r="G304" s="21"/>
      <c r="H304" s="61"/>
      <c r="I304" s="61"/>
      <c r="J304" s="112"/>
    </row>
    <row r="305" spans="1:10" s="19" customFormat="1" ht="18.7" customHeight="1" x14ac:dyDescent="0.25">
      <c r="A305" s="23" t="s">
        <v>316</v>
      </c>
      <c r="B305" s="22"/>
      <c r="C305" s="21"/>
      <c r="D305" s="21"/>
      <c r="E305" s="21"/>
      <c r="F305" s="21"/>
      <c r="G305" s="21"/>
      <c r="H305" s="61"/>
      <c r="I305" s="61"/>
      <c r="J305" s="112"/>
    </row>
    <row r="306" spans="1:10" s="19" customFormat="1" ht="18.7" customHeight="1" x14ac:dyDescent="0.25">
      <c r="A306" s="23" t="s">
        <v>317</v>
      </c>
      <c r="B306" s="22"/>
      <c r="C306" s="21"/>
      <c r="D306" s="21"/>
      <c r="E306" s="21"/>
      <c r="F306" s="21"/>
      <c r="G306" s="21"/>
      <c r="H306" s="61"/>
      <c r="I306" s="61"/>
      <c r="J306" s="112"/>
    </row>
    <row r="307" spans="1:10" s="19" customFormat="1" ht="18.7" customHeight="1" x14ac:dyDescent="0.25">
      <c r="A307" s="23" t="s">
        <v>318</v>
      </c>
      <c r="B307" s="22"/>
      <c r="C307" s="21"/>
      <c r="D307" s="21"/>
      <c r="E307" s="21"/>
      <c r="F307" s="21"/>
      <c r="G307" s="21"/>
      <c r="H307" s="61"/>
      <c r="I307" s="61"/>
      <c r="J307" s="112"/>
    </row>
    <row r="308" spans="1:10" s="19" customFormat="1" ht="18.7" customHeight="1" x14ac:dyDescent="0.25">
      <c r="A308" s="23" t="s">
        <v>319</v>
      </c>
      <c r="B308" s="22"/>
      <c r="C308" s="21"/>
      <c r="D308" s="21"/>
      <c r="E308" s="21"/>
      <c r="F308" s="21"/>
      <c r="G308" s="21"/>
      <c r="H308" s="61"/>
      <c r="I308" s="61"/>
      <c r="J308" s="112"/>
    </row>
    <row r="309" spans="1:10" s="19" customFormat="1" ht="18.7" customHeight="1" x14ac:dyDescent="0.25">
      <c r="A309" s="23" t="s">
        <v>320</v>
      </c>
      <c r="B309" s="22"/>
      <c r="C309" s="21"/>
      <c r="D309" s="21"/>
      <c r="E309" s="21"/>
      <c r="F309" s="21"/>
      <c r="G309" s="21"/>
      <c r="H309" s="61"/>
      <c r="I309" s="61"/>
      <c r="J309" s="112"/>
    </row>
    <row r="310" spans="1:10" s="19" customFormat="1" ht="18.7" customHeight="1" x14ac:dyDescent="0.25">
      <c r="A310" s="23" t="s">
        <v>321</v>
      </c>
      <c r="B310" s="22"/>
      <c r="C310" s="21"/>
      <c r="D310" s="21"/>
      <c r="E310" s="21"/>
      <c r="F310" s="21"/>
      <c r="G310" s="21"/>
      <c r="H310" s="61"/>
      <c r="I310" s="61"/>
      <c r="J310" s="112"/>
    </row>
    <row r="311" spans="1:10" s="19" customFormat="1" ht="18.7" customHeight="1" x14ac:dyDescent="0.25">
      <c r="A311" s="23" t="s">
        <v>322</v>
      </c>
      <c r="B311" s="22"/>
      <c r="C311" s="21"/>
      <c r="D311" s="21"/>
      <c r="E311" s="21"/>
      <c r="F311" s="21"/>
      <c r="G311" s="21"/>
      <c r="H311" s="61"/>
      <c r="I311" s="61"/>
      <c r="J311" s="112"/>
    </row>
    <row r="312" spans="1:10" s="19" customFormat="1" ht="18.7" customHeight="1" x14ac:dyDescent="0.25">
      <c r="A312" s="23" t="s">
        <v>323</v>
      </c>
      <c r="B312" s="22"/>
      <c r="C312" s="21"/>
      <c r="D312" s="21"/>
      <c r="E312" s="21"/>
      <c r="F312" s="21"/>
      <c r="G312" s="21"/>
      <c r="H312" s="61"/>
      <c r="I312" s="61"/>
      <c r="J312" s="112"/>
    </row>
    <row r="313" spans="1:10" s="19" customFormat="1" ht="18.7" customHeight="1" x14ac:dyDescent="0.25">
      <c r="A313" s="23" t="s">
        <v>324</v>
      </c>
      <c r="B313" s="22"/>
      <c r="C313" s="21"/>
      <c r="D313" s="21"/>
      <c r="E313" s="21"/>
      <c r="F313" s="21"/>
      <c r="G313" s="21"/>
      <c r="H313" s="61"/>
      <c r="I313" s="61"/>
      <c r="J313" s="112"/>
    </row>
    <row r="314" spans="1:10" s="19" customFormat="1" ht="18.7" customHeight="1" x14ac:dyDescent="0.25">
      <c r="A314" s="23" t="s">
        <v>325</v>
      </c>
      <c r="B314" s="22"/>
      <c r="C314" s="21"/>
      <c r="D314" s="21"/>
      <c r="E314" s="21"/>
      <c r="F314" s="21"/>
      <c r="G314" s="21"/>
      <c r="H314" s="61"/>
      <c r="I314" s="61"/>
      <c r="J314" s="112"/>
    </row>
    <row r="315" spans="1:10" s="19" customFormat="1" ht="18.7" customHeight="1" x14ac:dyDescent="0.25">
      <c r="A315" s="23" t="s">
        <v>326</v>
      </c>
      <c r="B315" s="22"/>
      <c r="C315" s="21"/>
      <c r="D315" s="21"/>
      <c r="E315" s="21"/>
      <c r="F315" s="21"/>
      <c r="G315" s="21"/>
      <c r="H315" s="61"/>
      <c r="I315" s="61"/>
      <c r="J315" s="112"/>
    </row>
    <row r="316" spans="1:10" s="19" customFormat="1" ht="18.7" customHeight="1" x14ac:dyDescent="0.25">
      <c r="A316" s="23" t="s">
        <v>327</v>
      </c>
      <c r="B316" s="22"/>
      <c r="C316" s="21"/>
      <c r="D316" s="21"/>
      <c r="E316" s="21"/>
      <c r="F316" s="21"/>
      <c r="G316" s="21"/>
      <c r="H316" s="61"/>
      <c r="I316" s="61"/>
      <c r="J316" s="112"/>
    </row>
    <row r="317" spans="1:10" s="19" customFormat="1" ht="18.7" customHeight="1" x14ac:dyDescent="0.25">
      <c r="A317" s="23" t="s">
        <v>328</v>
      </c>
      <c r="B317" s="22"/>
      <c r="C317" s="21"/>
      <c r="D317" s="21"/>
      <c r="E317" s="21"/>
      <c r="F317" s="21"/>
      <c r="G317" s="21"/>
      <c r="H317" s="61"/>
      <c r="I317" s="61"/>
      <c r="J317" s="112"/>
    </row>
    <row r="318" spans="1:10" s="19" customFormat="1" ht="18.7" customHeight="1" x14ac:dyDescent="0.25">
      <c r="A318" s="23" t="s">
        <v>329</v>
      </c>
      <c r="B318" s="22"/>
      <c r="C318" s="21"/>
      <c r="D318" s="21"/>
      <c r="E318" s="21"/>
      <c r="F318" s="21"/>
      <c r="G318" s="21"/>
      <c r="H318" s="61"/>
      <c r="I318" s="61"/>
      <c r="J318" s="112"/>
    </row>
    <row r="319" spans="1:10" s="19" customFormat="1" ht="18.7" customHeight="1" x14ac:dyDescent="0.25">
      <c r="A319" s="23" t="s">
        <v>330</v>
      </c>
      <c r="B319" s="22"/>
      <c r="C319" s="21"/>
      <c r="D319" s="21"/>
      <c r="E319" s="21"/>
      <c r="F319" s="21"/>
      <c r="G319" s="21"/>
      <c r="H319" s="61"/>
      <c r="I319" s="61"/>
      <c r="J319" s="112"/>
    </row>
    <row r="320" spans="1:10" s="19" customFormat="1" ht="18.7" customHeight="1" x14ac:dyDescent="0.25">
      <c r="A320" s="23" t="s">
        <v>331</v>
      </c>
      <c r="B320" s="22"/>
      <c r="C320" s="21"/>
      <c r="D320" s="21"/>
      <c r="E320" s="21"/>
      <c r="F320" s="21"/>
      <c r="G320" s="21"/>
      <c r="H320" s="61"/>
      <c r="I320" s="61"/>
      <c r="J320" s="112"/>
    </row>
    <row r="321" spans="1:10" s="19" customFormat="1" ht="18.7" customHeight="1" x14ac:dyDescent="0.25">
      <c r="A321" s="23" t="s">
        <v>332</v>
      </c>
      <c r="B321" s="22"/>
      <c r="C321" s="21"/>
      <c r="D321" s="21"/>
      <c r="E321" s="21"/>
      <c r="F321" s="21"/>
      <c r="G321" s="21"/>
      <c r="H321" s="61"/>
      <c r="I321" s="61"/>
      <c r="J321" s="112"/>
    </row>
    <row r="322" spans="1:10" s="19" customFormat="1" ht="18.7" customHeight="1" x14ac:dyDescent="0.25">
      <c r="A322" s="23" t="s">
        <v>333</v>
      </c>
      <c r="B322" s="22"/>
      <c r="C322" s="21"/>
      <c r="D322" s="21"/>
      <c r="E322" s="21"/>
      <c r="F322" s="21"/>
      <c r="G322" s="21"/>
      <c r="H322" s="61"/>
      <c r="I322" s="61"/>
      <c r="J322" s="112"/>
    </row>
    <row r="323" spans="1:10" s="19" customFormat="1" ht="18.7" customHeight="1" x14ac:dyDescent="0.25">
      <c r="A323" s="23" t="s">
        <v>334</v>
      </c>
      <c r="B323" s="22"/>
      <c r="C323" s="21"/>
      <c r="D323" s="21"/>
      <c r="E323" s="21"/>
      <c r="F323" s="21"/>
      <c r="G323" s="21"/>
      <c r="H323" s="61"/>
      <c r="I323" s="61"/>
      <c r="J323" s="112"/>
    </row>
    <row r="324" spans="1:10" s="19" customFormat="1" ht="18.7" customHeight="1" x14ac:dyDescent="0.25">
      <c r="A324" s="23" t="s">
        <v>335</v>
      </c>
      <c r="B324" s="22"/>
      <c r="C324" s="21"/>
      <c r="D324" s="21"/>
      <c r="E324" s="21"/>
      <c r="F324" s="21"/>
      <c r="G324" s="21"/>
      <c r="H324" s="61"/>
      <c r="I324" s="61"/>
      <c r="J324" s="112"/>
    </row>
    <row r="325" spans="1:10" s="19" customFormat="1" ht="18.7" customHeight="1" x14ac:dyDescent="0.25">
      <c r="A325" s="23" t="s">
        <v>336</v>
      </c>
      <c r="B325" s="22"/>
      <c r="C325" s="21"/>
      <c r="D325" s="21"/>
      <c r="E325" s="21"/>
      <c r="F325" s="21"/>
      <c r="G325" s="21"/>
      <c r="H325" s="61"/>
      <c r="I325" s="61"/>
      <c r="J325" s="112"/>
    </row>
    <row r="326" spans="1:10" s="19" customFormat="1" ht="18.7" customHeight="1" x14ac:dyDescent="0.25">
      <c r="A326" s="23" t="s">
        <v>337</v>
      </c>
      <c r="B326" s="22"/>
      <c r="C326" s="21"/>
      <c r="D326" s="21"/>
      <c r="E326" s="21"/>
      <c r="F326" s="21"/>
      <c r="G326" s="21"/>
      <c r="H326" s="61"/>
      <c r="I326" s="61"/>
      <c r="J326" s="112"/>
    </row>
    <row r="327" spans="1:10" s="19" customFormat="1" ht="18.7" customHeight="1" x14ac:dyDescent="0.25">
      <c r="A327" s="23" t="s">
        <v>338</v>
      </c>
      <c r="B327" s="22"/>
      <c r="C327" s="21"/>
      <c r="D327" s="21"/>
      <c r="E327" s="21"/>
      <c r="F327" s="21"/>
      <c r="G327" s="21"/>
      <c r="H327" s="61"/>
      <c r="I327" s="61"/>
      <c r="J327" s="112"/>
    </row>
    <row r="328" spans="1:10" s="19" customFormat="1" ht="18.7" customHeight="1" x14ac:dyDescent="0.25">
      <c r="A328" s="23" t="s">
        <v>339</v>
      </c>
      <c r="B328" s="22"/>
      <c r="C328" s="21"/>
      <c r="D328" s="21"/>
      <c r="E328" s="21"/>
      <c r="F328" s="21"/>
      <c r="G328" s="21"/>
      <c r="H328" s="61"/>
      <c r="I328" s="61"/>
      <c r="J328" s="112"/>
    </row>
    <row r="329" spans="1:10" s="19" customFormat="1" ht="18.7" customHeight="1" x14ac:dyDescent="0.25">
      <c r="A329" s="23" t="s">
        <v>340</v>
      </c>
      <c r="B329" s="22"/>
      <c r="C329" s="21"/>
      <c r="D329" s="21"/>
      <c r="E329" s="21"/>
      <c r="F329" s="21"/>
      <c r="G329" s="21"/>
      <c r="H329" s="61"/>
      <c r="I329" s="61"/>
      <c r="J329" s="112"/>
    </row>
    <row r="330" spans="1:10" s="19" customFormat="1" ht="18.7" customHeight="1" x14ac:dyDescent="0.25">
      <c r="A330" s="23" t="s">
        <v>341</v>
      </c>
      <c r="B330" s="22"/>
      <c r="C330" s="21"/>
      <c r="D330" s="21"/>
      <c r="E330" s="21"/>
      <c r="F330" s="21"/>
      <c r="G330" s="21"/>
      <c r="H330" s="61"/>
      <c r="I330" s="61"/>
      <c r="J330" s="112"/>
    </row>
    <row r="331" spans="1:10" s="19" customFormat="1" ht="18.7" customHeight="1" x14ac:dyDescent="0.25">
      <c r="A331" s="23" t="s">
        <v>342</v>
      </c>
      <c r="B331" s="22"/>
      <c r="C331" s="21"/>
      <c r="D331" s="21"/>
      <c r="E331" s="21"/>
      <c r="F331" s="21"/>
      <c r="G331" s="21"/>
      <c r="H331" s="61"/>
      <c r="I331" s="61"/>
      <c r="J331" s="112"/>
    </row>
    <row r="332" spans="1:10" s="19" customFormat="1" ht="18.7" customHeight="1" x14ac:dyDescent="0.25">
      <c r="A332" s="23" t="s">
        <v>343</v>
      </c>
      <c r="B332" s="22"/>
      <c r="C332" s="21"/>
      <c r="D332" s="21"/>
      <c r="E332" s="21"/>
      <c r="F332" s="21"/>
      <c r="G332" s="21"/>
      <c r="H332" s="61"/>
      <c r="I332" s="61"/>
      <c r="J332" s="112"/>
    </row>
    <row r="333" spans="1:10" s="19" customFormat="1" ht="18.7" customHeight="1" x14ac:dyDescent="0.25">
      <c r="A333" s="23" t="s">
        <v>344</v>
      </c>
      <c r="B333" s="22"/>
      <c r="C333" s="21"/>
      <c r="D333" s="21"/>
      <c r="E333" s="21"/>
      <c r="F333" s="21"/>
      <c r="G333" s="21"/>
      <c r="H333" s="61"/>
      <c r="I333" s="61"/>
      <c r="J333" s="112"/>
    </row>
    <row r="334" spans="1:10" s="19" customFormat="1" ht="18.7" customHeight="1" x14ac:dyDescent="0.25">
      <c r="A334" s="23" t="s">
        <v>345</v>
      </c>
      <c r="B334" s="22"/>
      <c r="C334" s="21"/>
      <c r="D334" s="21"/>
      <c r="E334" s="21"/>
      <c r="F334" s="21"/>
      <c r="G334" s="21"/>
      <c r="H334" s="61"/>
      <c r="I334" s="61"/>
      <c r="J334" s="112"/>
    </row>
    <row r="335" spans="1:10" s="19" customFormat="1" ht="18.7" customHeight="1" x14ac:dyDescent="0.25">
      <c r="A335" s="23" t="s">
        <v>346</v>
      </c>
      <c r="B335" s="22"/>
      <c r="C335" s="21"/>
      <c r="D335" s="21"/>
      <c r="E335" s="21"/>
      <c r="F335" s="21"/>
      <c r="G335" s="21"/>
      <c r="H335" s="61"/>
      <c r="I335" s="61"/>
      <c r="J335" s="112"/>
    </row>
    <row r="336" spans="1:10" s="19" customFormat="1" ht="18.7" customHeight="1" x14ac:dyDescent="0.25">
      <c r="A336" s="23" t="s">
        <v>347</v>
      </c>
      <c r="B336" s="22"/>
      <c r="C336" s="21"/>
      <c r="D336" s="21"/>
      <c r="E336" s="21"/>
      <c r="F336" s="21"/>
      <c r="G336" s="21"/>
      <c r="H336" s="61"/>
      <c r="I336" s="61"/>
      <c r="J336" s="112"/>
    </row>
    <row r="337" spans="1:10" s="19" customFormat="1" ht="18.7" customHeight="1" x14ac:dyDescent="0.25">
      <c r="A337" s="23" t="s">
        <v>348</v>
      </c>
      <c r="B337" s="22"/>
      <c r="C337" s="21"/>
      <c r="D337" s="21"/>
      <c r="E337" s="21"/>
      <c r="F337" s="21"/>
      <c r="G337" s="21"/>
      <c r="H337" s="61"/>
      <c r="I337" s="61"/>
      <c r="J337" s="112"/>
    </row>
    <row r="338" spans="1:10" s="19" customFormat="1" ht="18.7" customHeight="1" x14ac:dyDescent="0.25">
      <c r="A338" s="23" t="s">
        <v>349</v>
      </c>
      <c r="B338" s="22"/>
      <c r="C338" s="21"/>
      <c r="D338" s="21"/>
      <c r="E338" s="21"/>
      <c r="F338" s="21"/>
      <c r="G338" s="21"/>
      <c r="H338" s="61"/>
      <c r="I338" s="61"/>
      <c r="J338" s="112"/>
    </row>
    <row r="339" spans="1:10" s="19" customFormat="1" ht="18.7" customHeight="1" x14ac:dyDescent="0.25">
      <c r="A339" s="23" t="s">
        <v>350</v>
      </c>
      <c r="B339" s="22"/>
      <c r="C339" s="21"/>
      <c r="D339" s="21"/>
      <c r="E339" s="21"/>
      <c r="F339" s="21"/>
      <c r="G339" s="21"/>
      <c r="H339" s="61"/>
      <c r="I339" s="61"/>
      <c r="J339" s="112"/>
    </row>
    <row r="340" spans="1:10" s="19" customFormat="1" ht="18.7" customHeight="1" x14ac:dyDescent="0.25">
      <c r="A340" s="23" t="s">
        <v>351</v>
      </c>
      <c r="B340" s="22"/>
      <c r="C340" s="21"/>
      <c r="D340" s="21"/>
      <c r="E340" s="21"/>
      <c r="F340" s="21"/>
      <c r="G340" s="21"/>
      <c r="H340" s="61"/>
      <c r="I340" s="61"/>
      <c r="J340" s="112"/>
    </row>
    <row r="341" spans="1:10" s="19" customFormat="1" ht="18.7" customHeight="1" x14ac:dyDescent="0.25">
      <c r="A341" s="23" t="s">
        <v>352</v>
      </c>
      <c r="B341" s="22"/>
      <c r="C341" s="21"/>
      <c r="D341" s="21"/>
      <c r="E341" s="21"/>
      <c r="F341" s="21"/>
      <c r="G341" s="21"/>
      <c r="H341" s="61"/>
      <c r="I341" s="61"/>
      <c r="J341" s="112"/>
    </row>
    <row r="342" spans="1:10" s="19" customFormat="1" ht="18.7" customHeight="1" x14ac:dyDescent="0.25">
      <c r="A342" s="23" t="s">
        <v>353</v>
      </c>
      <c r="B342" s="22"/>
      <c r="C342" s="21"/>
      <c r="D342" s="21"/>
      <c r="E342" s="21"/>
      <c r="F342" s="21"/>
      <c r="G342" s="21"/>
      <c r="H342" s="61"/>
      <c r="I342" s="61"/>
      <c r="J342" s="112"/>
    </row>
    <row r="343" spans="1:10" s="19" customFormat="1" ht="18.7" customHeight="1" x14ac:dyDescent="0.25">
      <c r="A343" s="23" t="s">
        <v>354</v>
      </c>
      <c r="B343" s="22"/>
      <c r="C343" s="21"/>
      <c r="D343" s="21"/>
      <c r="E343" s="21"/>
      <c r="F343" s="21"/>
      <c r="G343" s="21"/>
      <c r="H343" s="61"/>
      <c r="I343" s="61"/>
      <c r="J343" s="112"/>
    </row>
    <row r="344" spans="1:10" s="19" customFormat="1" ht="18.7" customHeight="1" x14ac:dyDescent="0.25">
      <c r="A344" s="23" t="s">
        <v>355</v>
      </c>
      <c r="B344" s="22"/>
      <c r="C344" s="21"/>
      <c r="D344" s="21"/>
      <c r="E344" s="21"/>
      <c r="F344" s="21"/>
      <c r="G344" s="21"/>
      <c r="H344" s="61"/>
      <c r="I344" s="61"/>
      <c r="J344" s="112"/>
    </row>
    <row r="345" spans="1:10" s="19" customFormat="1" ht="18.7" customHeight="1" x14ac:dyDescent="0.25">
      <c r="A345" s="23" t="s">
        <v>356</v>
      </c>
      <c r="B345" s="22"/>
      <c r="C345" s="21"/>
      <c r="D345" s="21"/>
      <c r="E345" s="21"/>
      <c r="F345" s="21"/>
      <c r="G345" s="21"/>
      <c r="H345" s="61"/>
      <c r="I345" s="61"/>
      <c r="J345" s="112"/>
    </row>
    <row r="346" spans="1:10" s="19" customFormat="1" ht="18.7" customHeight="1" x14ac:dyDescent="0.25">
      <c r="A346" s="23" t="s">
        <v>357</v>
      </c>
      <c r="B346" s="22"/>
      <c r="C346" s="21"/>
      <c r="D346" s="21"/>
      <c r="E346" s="21"/>
      <c r="F346" s="21"/>
      <c r="G346" s="21"/>
      <c r="H346" s="61"/>
      <c r="I346" s="61"/>
      <c r="J346" s="112"/>
    </row>
    <row r="347" spans="1:10" s="19" customFormat="1" ht="18.7" customHeight="1" x14ac:dyDescent="0.25">
      <c r="A347" s="23" t="s">
        <v>358</v>
      </c>
      <c r="B347" s="22"/>
      <c r="C347" s="21"/>
      <c r="D347" s="21"/>
      <c r="E347" s="21"/>
      <c r="F347" s="21"/>
      <c r="G347" s="21"/>
      <c r="H347" s="61"/>
      <c r="I347" s="61"/>
      <c r="J347" s="112"/>
    </row>
    <row r="348" spans="1:10" s="19" customFormat="1" ht="18.7" customHeight="1" x14ac:dyDescent="0.25">
      <c r="A348" s="23" t="s">
        <v>359</v>
      </c>
      <c r="B348" s="22"/>
      <c r="C348" s="21"/>
      <c r="D348" s="21"/>
      <c r="E348" s="21"/>
      <c r="F348" s="21"/>
      <c r="G348" s="21"/>
      <c r="H348" s="61"/>
      <c r="I348" s="61"/>
      <c r="J348" s="112"/>
    </row>
    <row r="349" spans="1:10" s="19" customFormat="1" ht="18.7" customHeight="1" x14ac:dyDescent="0.25">
      <c r="A349" s="23" t="s">
        <v>360</v>
      </c>
      <c r="B349" s="22"/>
      <c r="C349" s="21"/>
      <c r="D349" s="21"/>
      <c r="E349" s="21"/>
      <c r="F349" s="21"/>
      <c r="G349" s="21"/>
      <c r="H349" s="61"/>
      <c r="I349" s="61"/>
      <c r="J349" s="112"/>
    </row>
    <row r="350" spans="1:10" s="19" customFormat="1" ht="18.7" customHeight="1" x14ac:dyDescent="0.25">
      <c r="A350" s="23" t="s">
        <v>361</v>
      </c>
      <c r="B350" s="22"/>
      <c r="C350" s="21"/>
      <c r="D350" s="21"/>
      <c r="E350" s="21"/>
      <c r="F350" s="21"/>
      <c r="G350" s="21"/>
      <c r="H350" s="61"/>
      <c r="I350" s="61"/>
      <c r="J350" s="112"/>
    </row>
    <row r="351" spans="1:10" s="19" customFormat="1" ht="18.7" customHeight="1" x14ac:dyDescent="0.25">
      <c r="A351" s="23" t="s">
        <v>362</v>
      </c>
      <c r="B351" s="22"/>
      <c r="C351" s="21"/>
      <c r="D351" s="21"/>
      <c r="E351" s="21"/>
      <c r="F351" s="21"/>
      <c r="G351" s="21"/>
      <c r="H351" s="61"/>
      <c r="I351" s="61"/>
      <c r="J351" s="112"/>
    </row>
    <row r="352" spans="1:10" s="19" customFormat="1" ht="18.7" customHeight="1" x14ac:dyDescent="0.25">
      <c r="A352" s="23" t="s">
        <v>363</v>
      </c>
      <c r="B352" s="22"/>
      <c r="C352" s="21"/>
      <c r="D352" s="21"/>
      <c r="E352" s="21"/>
      <c r="F352" s="21"/>
      <c r="G352" s="21"/>
      <c r="H352" s="61"/>
      <c r="I352" s="61"/>
      <c r="J352" s="112"/>
    </row>
    <row r="353" spans="1:10" s="19" customFormat="1" ht="18.7" customHeight="1" x14ac:dyDescent="0.25">
      <c r="A353" s="23" t="s">
        <v>364</v>
      </c>
      <c r="B353" s="22"/>
      <c r="C353" s="21"/>
      <c r="D353" s="21"/>
      <c r="E353" s="21"/>
      <c r="F353" s="21"/>
      <c r="G353" s="21"/>
      <c r="H353" s="61"/>
      <c r="I353" s="61"/>
      <c r="J353" s="112"/>
    </row>
    <row r="354" spans="1:10" s="19" customFormat="1" ht="18.7" customHeight="1" x14ac:dyDescent="0.25">
      <c r="A354" s="23" t="s">
        <v>365</v>
      </c>
      <c r="B354" s="22"/>
      <c r="C354" s="21"/>
      <c r="D354" s="21"/>
      <c r="E354" s="21"/>
      <c r="F354" s="21"/>
      <c r="G354" s="21"/>
      <c r="H354" s="61"/>
      <c r="I354" s="61"/>
      <c r="J354" s="112"/>
    </row>
    <row r="355" spans="1:10" s="19" customFormat="1" ht="18.7" customHeight="1" x14ac:dyDescent="0.25">
      <c r="A355" s="23" t="s">
        <v>366</v>
      </c>
      <c r="B355" s="22"/>
      <c r="C355" s="21"/>
      <c r="D355" s="21"/>
      <c r="E355" s="21"/>
      <c r="F355" s="21"/>
      <c r="G355" s="21"/>
      <c r="H355" s="61"/>
      <c r="I355" s="61"/>
      <c r="J355" s="112"/>
    </row>
    <row r="356" spans="1:10" s="19" customFormat="1" ht="18.7" customHeight="1" x14ac:dyDescent="0.25">
      <c r="A356" s="23" t="s">
        <v>367</v>
      </c>
      <c r="B356" s="22"/>
      <c r="C356" s="21"/>
      <c r="D356" s="21"/>
      <c r="E356" s="21"/>
      <c r="F356" s="21"/>
      <c r="G356" s="21"/>
      <c r="H356" s="61"/>
      <c r="I356" s="61"/>
      <c r="J356" s="112"/>
    </row>
    <row r="357" spans="1:10" s="19" customFormat="1" ht="18.7" customHeight="1" x14ac:dyDescent="0.25">
      <c r="A357" s="23" t="s">
        <v>368</v>
      </c>
      <c r="B357" s="22"/>
      <c r="C357" s="21"/>
      <c r="D357" s="21"/>
      <c r="E357" s="21"/>
      <c r="F357" s="21"/>
      <c r="G357" s="21"/>
      <c r="H357" s="61"/>
      <c r="I357" s="61"/>
      <c r="J357" s="112"/>
    </row>
    <row r="358" spans="1:10" s="19" customFormat="1" ht="18.7" customHeight="1" x14ac:dyDescent="0.25">
      <c r="A358" s="23" t="s">
        <v>369</v>
      </c>
      <c r="B358" s="22"/>
      <c r="C358" s="21"/>
      <c r="D358" s="21"/>
      <c r="E358" s="21"/>
      <c r="F358" s="21"/>
      <c r="G358" s="21"/>
      <c r="H358" s="61"/>
      <c r="I358" s="61"/>
      <c r="J358" s="112"/>
    </row>
    <row r="359" spans="1:10" s="19" customFormat="1" ht="18.7" customHeight="1" x14ac:dyDescent="0.25">
      <c r="A359" s="23" t="s">
        <v>370</v>
      </c>
      <c r="B359" s="22"/>
      <c r="C359" s="21"/>
      <c r="D359" s="21"/>
      <c r="E359" s="21"/>
      <c r="F359" s="21"/>
      <c r="G359" s="21"/>
      <c r="H359" s="61"/>
      <c r="I359" s="61"/>
      <c r="J359" s="112"/>
    </row>
    <row r="360" spans="1:10" s="19" customFormat="1" ht="18.7" customHeight="1" x14ac:dyDescent="0.25">
      <c r="A360" s="23" t="s">
        <v>371</v>
      </c>
      <c r="B360" s="22"/>
      <c r="C360" s="21"/>
      <c r="D360" s="21"/>
      <c r="E360" s="21"/>
      <c r="F360" s="21"/>
      <c r="G360" s="21"/>
      <c r="H360" s="61"/>
      <c r="I360" s="61"/>
      <c r="J360" s="112"/>
    </row>
    <row r="361" spans="1:10" s="19" customFormat="1" ht="18.7" customHeight="1" x14ac:dyDescent="0.25">
      <c r="A361" s="23" t="s">
        <v>372</v>
      </c>
      <c r="B361" s="22"/>
      <c r="C361" s="21"/>
      <c r="D361" s="21"/>
      <c r="E361" s="21"/>
      <c r="F361" s="21"/>
      <c r="G361" s="21"/>
      <c r="H361" s="61"/>
      <c r="I361" s="61"/>
      <c r="J361" s="112"/>
    </row>
    <row r="362" spans="1:10" s="19" customFormat="1" ht="18.7" customHeight="1" x14ac:dyDescent="0.25">
      <c r="A362" s="23" t="s">
        <v>373</v>
      </c>
      <c r="B362" s="22"/>
      <c r="C362" s="21"/>
      <c r="D362" s="21"/>
      <c r="E362" s="21"/>
      <c r="F362" s="21"/>
      <c r="G362" s="21"/>
      <c r="H362" s="61"/>
      <c r="I362" s="61"/>
      <c r="J362" s="112"/>
    </row>
    <row r="363" spans="1:10" s="19" customFormat="1" ht="18.7" customHeight="1" x14ac:dyDescent="0.25">
      <c r="A363" s="23" t="s">
        <v>374</v>
      </c>
      <c r="B363" s="22"/>
      <c r="C363" s="21"/>
      <c r="D363" s="21"/>
      <c r="E363" s="21"/>
      <c r="F363" s="21"/>
      <c r="G363" s="21"/>
      <c r="H363" s="61"/>
      <c r="I363" s="61"/>
      <c r="J363" s="112"/>
    </row>
    <row r="364" spans="1:10" s="19" customFormat="1" ht="18.7" customHeight="1" x14ac:dyDescent="0.25">
      <c r="A364" s="23" t="s">
        <v>375</v>
      </c>
      <c r="B364" s="22"/>
      <c r="C364" s="21"/>
      <c r="D364" s="21"/>
      <c r="E364" s="21"/>
      <c r="F364" s="21"/>
      <c r="G364" s="21"/>
      <c r="H364" s="61"/>
      <c r="I364" s="61"/>
      <c r="J364" s="112"/>
    </row>
    <row r="365" spans="1:10" s="19" customFormat="1" ht="18.7" customHeight="1" x14ac:dyDescent="0.25">
      <c r="A365" s="23" t="s">
        <v>376</v>
      </c>
      <c r="B365" s="22"/>
      <c r="C365" s="21"/>
      <c r="D365" s="21"/>
      <c r="E365" s="21"/>
      <c r="F365" s="21"/>
      <c r="G365" s="21"/>
      <c r="H365" s="61"/>
      <c r="I365" s="61"/>
      <c r="J365" s="112"/>
    </row>
    <row r="366" spans="1:10" s="19" customFormat="1" ht="18.7" customHeight="1" x14ac:dyDescent="0.25">
      <c r="A366" s="23" t="s">
        <v>377</v>
      </c>
      <c r="B366" s="22"/>
      <c r="C366" s="21"/>
      <c r="D366" s="21"/>
      <c r="E366" s="21"/>
      <c r="F366" s="21"/>
      <c r="G366" s="21"/>
      <c r="H366" s="61"/>
      <c r="I366" s="61"/>
      <c r="J366" s="112"/>
    </row>
    <row r="367" spans="1:10" s="19" customFormat="1" ht="18.7" customHeight="1" x14ac:dyDescent="0.25">
      <c r="A367" s="23" t="s">
        <v>378</v>
      </c>
      <c r="B367" s="22"/>
      <c r="C367" s="21"/>
      <c r="D367" s="21"/>
      <c r="E367" s="21"/>
      <c r="F367" s="21"/>
      <c r="G367" s="21"/>
      <c r="H367" s="61"/>
      <c r="I367" s="61"/>
      <c r="J367" s="112"/>
    </row>
    <row r="368" spans="1:10" s="19" customFormat="1" ht="18.7" customHeight="1" x14ac:dyDescent="0.25">
      <c r="A368" s="23" t="s">
        <v>379</v>
      </c>
      <c r="B368" s="22"/>
      <c r="C368" s="21"/>
      <c r="D368" s="21"/>
      <c r="E368" s="21"/>
      <c r="F368" s="21"/>
      <c r="G368" s="21"/>
      <c r="H368" s="61"/>
      <c r="I368" s="61"/>
      <c r="J368" s="112"/>
    </row>
    <row r="369" spans="1:10" s="19" customFormat="1" ht="18.7" customHeight="1" x14ac:dyDescent="0.25">
      <c r="A369" s="23" t="s">
        <v>380</v>
      </c>
      <c r="B369" s="22"/>
      <c r="C369" s="21"/>
      <c r="D369" s="21"/>
      <c r="E369" s="21"/>
      <c r="F369" s="21"/>
      <c r="G369" s="21"/>
      <c r="H369" s="61"/>
      <c r="I369" s="61"/>
      <c r="J369" s="112"/>
    </row>
    <row r="370" spans="1:10" s="19" customFormat="1" ht="18.7" customHeight="1" x14ac:dyDescent="0.25">
      <c r="A370" s="23" t="s">
        <v>381</v>
      </c>
      <c r="B370" s="22"/>
      <c r="C370" s="21"/>
      <c r="D370" s="21"/>
      <c r="E370" s="21"/>
      <c r="F370" s="21"/>
      <c r="G370" s="21"/>
      <c r="H370" s="61"/>
      <c r="I370" s="61"/>
      <c r="J370" s="112"/>
    </row>
    <row r="371" spans="1:10" s="19" customFormat="1" ht="18.7" customHeight="1" x14ac:dyDescent="0.25">
      <c r="A371" s="23" t="s">
        <v>382</v>
      </c>
      <c r="B371" s="22"/>
      <c r="C371" s="21"/>
      <c r="D371" s="21"/>
      <c r="E371" s="21"/>
      <c r="F371" s="21"/>
      <c r="G371" s="21"/>
      <c r="H371" s="61"/>
      <c r="I371" s="61"/>
      <c r="J371" s="112"/>
    </row>
    <row r="372" spans="1:10" s="19" customFormat="1" ht="18.7" customHeight="1" x14ac:dyDescent="0.25">
      <c r="A372" s="23" t="s">
        <v>383</v>
      </c>
      <c r="B372" s="22"/>
      <c r="C372" s="21"/>
      <c r="D372" s="21"/>
      <c r="E372" s="21"/>
      <c r="F372" s="21"/>
      <c r="G372" s="21"/>
      <c r="H372" s="61"/>
      <c r="I372" s="61"/>
      <c r="J372" s="112"/>
    </row>
    <row r="373" spans="1:10" s="19" customFormat="1" ht="18.7" customHeight="1" x14ac:dyDescent="0.25">
      <c r="A373" s="23" t="s">
        <v>384</v>
      </c>
      <c r="B373" s="22"/>
      <c r="C373" s="21"/>
      <c r="D373" s="21"/>
      <c r="E373" s="21"/>
      <c r="F373" s="21"/>
      <c r="G373" s="21"/>
      <c r="H373" s="61"/>
      <c r="I373" s="61"/>
      <c r="J373" s="112"/>
    </row>
    <row r="374" spans="1:10" s="19" customFormat="1" ht="18.7" customHeight="1" x14ac:dyDescent="0.25">
      <c r="A374" s="23" t="s">
        <v>385</v>
      </c>
      <c r="B374" s="22"/>
      <c r="C374" s="21"/>
      <c r="D374" s="21"/>
      <c r="E374" s="21"/>
      <c r="F374" s="21"/>
      <c r="G374" s="21"/>
      <c r="H374" s="61"/>
      <c r="I374" s="61"/>
      <c r="J374" s="112"/>
    </row>
    <row r="375" spans="1:10" s="19" customFormat="1" ht="18.7" customHeight="1" x14ac:dyDescent="0.25">
      <c r="A375" s="23" t="s">
        <v>386</v>
      </c>
      <c r="B375" s="22"/>
      <c r="C375" s="21"/>
      <c r="D375" s="21"/>
      <c r="E375" s="21"/>
      <c r="F375" s="21"/>
      <c r="G375" s="21"/>
      <c r="H375" s="61"/>
      <c r="I375" s="61"/>
      <c r="J375" s="112"/>
    </row>
    <row r="376" spans="1:10" s="19" customFormat="1" ht="18.7" customHeight="1" x14ac:dyDescent="0.25">
      <c r="A376" s="23" t="s">
        <v>387</v>
      </c>
      <c r="B376" s="22"/>
      <c r="C376" s="21"/>
      <c r="D376" s="21"/>
      <c r="E376" s="21"/>
      <c r="F376" s="21"/>
      <c r="G376" s="21"/>
      <c r="H376" s="61"/>
      <c r="I376" s="61"/>
      <c r="J376" s="112"/>
    </row>
    <row r="377" spans="1:10" s="19" customFormat="1" ht="18.7" customHeight="1" x14ac:dyDescent="0.25">
      <c r="A377" s="23" t="s">
        <v>388</v>
      </c>
      <c r="B377" s="22"/>
      <c r="C377" s="21"/>
      <c r="D377" s="21"/>
      <c r="E377" s="21"/>
      <c r="F377" s="21"/>
      <c r="G377" s="21"/>
      <c r="H377" s="61"/>
      <c r="I377" s="61"/>
      <c r="J377" s="112"/>
    </row>
    <row r="378" spans="1:10" s="19" customFormat="1" ht="18.7" customHeight="1" x14ac:dyDescent="0.25">
      <c r="A378" s="23" t="s">
        <v>389</v>
      </c>
      <c r="B378" s="22"/>
      <c r="C378" s="21"/>
      <c r="D378" s="21"/>
      <c r="E378" s="21"/>
      <c r="F378" s="21"/>
      <c r="G378" s="21"/>
      <c r="H378" s="61"/>
      <c r="I378" s="61"/>
      <c r="J378" s="112"/>
    </row>
    <row r="379" spans="1:10" s="19" customFormat="1" ht="18.7" customHeight="1" x14ac:dyDescent="0.25">
      <c r="A379" s="23" t="s">
        <v>390</v>
      </c>
      <c r="B379" s="22"/>
      <c r="C379" s="21"/>
      <c r="D379" s="21"/>
      <c r="E379" s="21"/>
      <c r="F379" s="21"/>
      <c r="G379" s="21"/>
      <c r="H379" s="61"/>
      <c r="I379" s="61"/>
      <c r="J379" s="112"/>
    </row>
    <row r="380" spans="1:10" s="19" customFormat="1" ht="18.7" customHeight="1" x14ac:dyDescent="0.25">
      <c r="A380" s="23" t="s">
        <v>391</v>
      </c>
      <c r="B380" s="22"/>
      <c r="C380" s="21"/>
      <c r="D380" s="21"/>
      <c r="E380" s="21"/>
      <c r="F380" s="21"/>
      <c r="G380" s="21"/>
      <c r="H380" s="61"/>
      <c r="I380" s="61"/>
      <c r="J380" s="112"/>
    </row>
    <row r="381" spans="1:10" s="19" customFormat="1" ht="18.7" customHeight="1" x14ac:dyDescent="0.25">
      <c r="A381" s="23" t="s">
        <v>392</v>
      </c>
      <c r="B381" s="22"/>
      <c r="C381" s="21"/>
      <c r="D381" s="21"/>
      <c r="E381" s="21"/>
      <c r="F381" s="21"/>
      <c r="G381" s="21"/>
      <c r="H381" s="61"/>
      <c r="I381" s="61"/>
      <c r="J381" s="112"/>
    </row>
    <row r="382" spans="1:10" s="19" customFormat="1" ht="18.7" customHeight="1" x14ac:dyDescent="0.25">
      <c r="A382" s="23" t="s">
        <v>393</v>
      </c>
      <c r="B382" s="22"/>
      <c r="C382" s="21"/>
      <c r="D382" s="21"/>
      <c r="E382" s="21"/>
      <c r="F382" s="21"/>
      <c r="G382" s="21"/>
      <c r="H382" s="61"/>
      <c r="I382" s="61"/>
      <c r="J382" s="112"/>
    </row>
    <row r="383" spans="1:10" s="19" customFormat="1" ht="18.7" customHeight="1" x14ac:dyDescent="0.25">
      <c r="A383" s="23" t="s">
        <v>394</v>
      </c>
      <c r="B383" s="22"/>
      <c r="C383" s="21"/>
      <c r="D383" s="21"/>
      <c r="E383" s="21"/>
      <c r="F383" s="21"/>
      <c r="G383" s="21"/>
      <c r="H383" s="61"/>
      <c r="I383" s="61"/>
      <c r="J383" s="112"/>
    </row>
    <row r="384" spans="1:10" s="19" customFormat="1" ht="18.7" customHeight="1" x14ac:dyDescent="0.25">
      <c r="A384" s="23" t="s">
        <v>395</v>
      </c>
      <c r="B384" s="22"/>
      <c r="C384" s="21"/>
      <c r="D384" s="21"/>
      <c r="E384" s="21"/>
      <c r="F384" s="21"/>
      <c r="G384" s="21"/>
      <c r="H384" s="61"/>
      <c r="I384" s="61"/>
      <c r="J384" s="112"/>
    </row>
    <row r="385" spans="1:10" s="19" customFormat="1" ht="18.7" customHeight="1" x14ac:dyDescent="0.25">
      <c r="A385" s="23" t="s">
        <v>396</v>
      </c>
      <c r="B385" s="22"/>
      <c r="C385" s="21"/>
      <c r="D385" s="21"/>
      <c r="E385" s="21"/>
      <c r="F385" s="21"/>
      <c r="G385" s="21"/>
      <c r="H385" s="61"/>
      <c r="I385" s="61"/>
      <c r="J385" s="112"/>
    </row>
    <row r="386" spans="1:10" s="19" customFormat="1" ht="18.7" customHeight="1" x14ac:dyDescent="0.25">
      <c r="A386" s="23" t="s">
        <v>397</v>
      </c>
      <c r="B386" s="22"/>
      <c r="C386" s="21"/>
      <c r="D386" s="21"/>
      <c r="E386" s="21"/>
      <c r="F386" s="21"/>
      <c r="G386" s="21"/>
      <c r="H386" s="61"/>
      <c r="I386" s="61"/>
      <c r="J386" s="112"/>
    </row>
    <row r="387" spans="1:10" s="19" customFormat="1" ht="18.7" customHeight="1" x14ac:dyDescent="0.25">
      <c r="A387" s="23" t="s">
        <v>398</v>
      </c>
      <c r="B387" s="22"/>
      <c r="C387" s="21"/>
      <c r="D387" s="21"/>
      <c r="E387" s="21"/>
      <c r="F387" s="21"/>
      <c r="G387" s="21"/>
      <c r="H387" s="61"/>
      <c r="I387" s="61"/>
      <c r="J387" s="112"/>
    </row>
    <row r="388" spans="1:10" s="19" customFormat="1" ht="18.7" customHeight="1" x14ac:dyDescent="0.25">
      <c r="A388" s="23" t="s">
        <v>399</v>
      </c>
      <c r="B388" s="22"/>
      <c r="C388" s="21"/>
      <c r="D388" s="21"/>
      <c r="E388" s="21"/>
      <c r="F388" s="21"/>
      <c r="G388" s="21"/>
      <c r="H388" s="61"/>
      <c r="I388" s="61"/>
      <c r="J388" s="112"/>
    </row>
    <row r="389" spans="1:10" s="19" customFormat="1" ht="18.7" customHeight="1" x14ac:dyDescent="0.25">
      <c r="A389" s="23" t="s">
        <v>400</v>
      </c>
      <c r="B389" s="22"/>
      <c r="C389" s="21"/>
      <c r="D389" s="21"/>
      <c r="E389" s="21"/>
      <c r="F389" s="21"/>
      <c r="G389" s="21"/>
      <c r="H389" s="61"/>
      <c r="I389" s="61"/>
      <c r="J389" s="112"/>
    </row>
    <row r="390" spans="1:10" s="19" customFormat="1" ht="18.7" customHeight="1" x14ac:dyDescent="0.25">
      <c r="A390" s="23" t="s">
        <v>401</v>
      </c>
      <c r="B390" s="22"/>
      <c r="C390" s="21"/>
      <c r="D390" s="21"/>
      <c r="E390" s="21"/>
      <c r="F390" s="21"/>
      <c r="G390" s="21"/>
      <c r="H390" s="61"/>
      <c r="I390" s="61"/>
      <c r="J390" s="112"/>
    </row>
    <row r="391" spans="1:10" s="19" customFormat="1" ht="18.7" customHeight="1" x14ac:dyDescent="0.25">
      <c r="A391" s="23" t="s">
        <v>402</v>
      </c>
      <c r="B391" s="22"/>
      <c r="C391" s="21"/>
      <c r="D391" s="21"/>
      <c r="E391" s="21"/>
      <c r="F391" s="21"/>
      <c r="G391" s="21"/>
      <c r="H391" s="61"/>
      <c r="I391" s="61"/>
      <c r="J391" s="112"/>
    </row>
    <row r="392" spans="1:10" s="19" customFormat="1" ht="18.7" customHeight="1" x14ac:dyDescent="0.25">
      <c r="A392" s="23" t="s">
        <v>403</v>
      </c>
      <c r="B392" s="22"/>
      <c r="C392" s="21"/>
      <c r="D392" s="21"/>
      <c r="E392" s="21"/>
      <c r="F392" s="21"/>
      <c r="G392" s="21"/>
      <c r="H392" s="61"/>
      <c r="I392" s="61"/>
      <c r="J392" s="112"/>
    </row>
    <row r="393" spans="1:10" s="19" customFormat="1" ht="18.7" customHeight="1" x14ac:dyDescent="0.25">
      <c r="A393" s="23" t="s">
        <v>404</v>
      </c>
      <c r="B393" s="22"/>
      <c r="C393" s="21"/>
      <c r="D393" s="21"/>
      <c r="E393" s="21"/>
      <c r="F393" s="21"/>
      <c r="G393" s="21"/>
      <c r="H393" s="61"/>
      <c r="I393" s="61"/>
      <c r="J393" s="112"/>
    </row>
    <row r="394" spans="1:10" s="19" customFormat="1" ht="18.7" customHeight="1" x14ac:dyDescent="0.25">
      <c r="A394" s="23" t="s">
        <v>405</v>
      </c>
      <c r="B394" s="22"/>
      <c r="C394" s="21"/>
      <c r="D394" s="21"/>
      <c r="E394" s="21"/>
      <c r="F394" s="21"/>
      <c r="G394" s="21"/>
      <c r="H394" s="61"/>
      <c r="I394" s="61"/>
      <c r="J394" s="112"/>
    </row>
    <row r="395" spans="1:10" s="19" customFormat="1" ht="18.7" customHeight="1" x14ac:dyDescent="0.25">
      <c r="A395" s="23" t="s">
        <v>406</v>
      </c>
      <c r="B395" s="22"/>
      <c r="C395" s="21"/>
      <c r="D395" s="21"/>
      <c r="E395" s="21"/>
      <c r="F395" s="21"/>
      <c r="G395" s="21"/>
      <c r="H395" s="61"/>
      <c r="I395" s="61"/>
      <c r="J395" s="112"/>
    </row>
    <row r="396" spans="1:10" s="19" customFormat="1" ht="18.7" customHeight="1" x14ac:dyDescent="0.25">
      <c r="A396" s="23" t="s">
        <v>407</v>
      </c>
      <c r="B396" s="22"/>
      <c r="C396" s="21"/>
      <c r="D396" s="21"/>
      <c r="E396" s="21"/>
      <c r="F396" s="21"/>
      <c r="G396" s="21"/>
      <c r="H396" s="61"/>
      <c r="I396" s="61"/>
      <c r="J396" s="112"/>
    </row>
    <row r="397" spans="1:10" s="19" customFormat="1" ht="18.7" customHeight="1" x14ac:dyDescent="0.25">
      <c r="A397" s="23" t="s">
        <v>408</v>
      </c>
      <c r="B397" s="22"/>
      <c r="C397" s="21"/>
      <c r="D397" s="21"/>
      <c r="E397" s="21"/>
      <c r="F397" s="21"/>
      <c r="G397" s="21"/>
      <c r="H397" s="61"/>
      <c r="I397" s="61"/>
      <c r="J397" s="112"/>
    </row>
    <row r="398" spans="1:10" s="19" customFormat="1" ht="18.7" customHeight="1" x14ac:dyDescent="0.25">
      <c r="A398" s="23" t="s">
        <v>409</v>
      </c>
      <c r="B398" s="22"/>
      <c r="C398" s="21"/>
      <c r="D398" s="21"/>
      <c r="E398" s="21"/>
      <c r="F398" s="21"/>
      <c r="G398" s="21"/>
      <c r="H398" s="61"/>
      <c r="I398" s="61"/>
      <c r="J398" s="112"/>
    </row>
    <row r="399" spans="1:10" s="19" customFormat="1" ht="18.7" customHeight="1" x14ac:dyDescent="0.25">
      <c r="A399" s="23" t="s">
        <v>410</v>
      </c>
      <c r="B399" s="22"/>
      <c r="C399" s="21"/>
      <c r="D399" s="21"/>
      <c r="E399" s="21"/>
      <c r="F399" s="21"/>
      <c r="G399" s="21"/>
      <c r="H399" s="61"/>
      <c r="I399" s="61"/>
      <c r="J399" s="112"/>
    </row>
    <row r="400" spans="1:10" s="19" customFormat="1" ht="18.7" customHeight="1" x14ac:dyDescent="0.25">
      <c r="A400" s="23" t="s">
        <v>411</v>
      </c>
      <c r="B400" s="22"/>
      <c r="C400" s="21"/>
      <c r="D400" s="21"/>
      <c r="E400" s="21"/>
      <c r="F400" s="21"/>
      <c r="G400" s="21"/>
      <c r="H400" s="61"/>
      <c r="I400" s="61"/>
      <c r="J400" s="112"/>
    </row>
    <row r="401" spans="1:10" s="19" customFormat="1" ht="18.7" customHeight="1" x14ac:dyDescent="0.25">
      <c r="A401" s="23" t="s">
        <v>412</v>
      </c>
      <c r="B401" s="22"/>
      <c r="C401" s="21"/>
      <c r="D401" s="21"/>
      <c r="E401" s="21"/>
      <c r="F401" s="21"/>
      <c r="G401" s="21"/>
      <c r="H401" s="61"/>
      <c r="I401" s="61"/>
      <c r="J401" s="112"/>
    </row>
    <row r="402" spans="1:10" s="19" customFormat="1" ht="18.7" customHeight="1" x14ac:dyDescent="0.25">
      <c r="A402" s="23" t="s">
        <v>413</v>
      </c>
      <c r="B402" s="22"/>
      <c r="C402" s="21"/>
      <c r="D402" s="21"/>
      <c r="E402" s="21"/>
      <c r="F402" s="21"/>
      <c r="G402" s="21"/>
      <c r="H402" s="61"/>
      <c r="I402" s="61"/>
      <c r="J402" s="112"/>
    </row>
    <row r="403" spans="1:10" s="19" customFormat="1" ht="18.7" customHeight="1" x14ac:dyDescent="0.25">
      <c r="A403" s="23" t="s">
        <v>414</v>
      </c>
      <c r="B403" s="22"/>
      <c r="C403" s="21"/>
      <c r="D403" s="21"/>
      <c r="E403" s="21"/>
      <c r="F403" s="21"/>
      <c r="G403" s="21"/>
      <c r="H403" s="61"/>
      <c r="I403" s="61"/>
      <c r="J403" s="112"/>
    </row>
    <row r="404" spans="1:10" s="19" customFormat="1" ht="18.7" customHeight="1" x14ac:dyDescent="0.25">
      <c r="A404" s="23" t="s">
        <v>415</v>
      </c>
      <c r="B404" s="22"/>
      <c r="C404" s="21"/>
      <c r="D404" s="21"/>
      <c r="E404" s="21"/>
      <c r="F404" s="21"/>
      <c r="G404" s="21"/>
      <c r="H404" s="61"/>
      <c r="I404" s="61"/>
      <c r="J404" s="112"/>
    </row>
    <row r="405" spans="1:10" s="19" customFormat="1" ht="18.7" customHeight="1" x14ac:dyDescent="0.25">
      <c r="A405" s="23" t="s">
        <v>416</v>
      </c>
      <c r="B405" s="22"/>
      <c r="C405" s="21"/>
      <c r="D405" s="21"/>
      <c r="E405" s="21"/>
      <c r="F405" s="21"/>
      <c r="G405" s="21"/>
      <c r="H405" s="61"/>
      <c r="I405" s="61"/>
      <c r="J405" s="112"/>
    </row>
    <row r="406" spans="1:10" s="19" customFormat="1" ht="18.7" customHeight="1" x14ac:dyDescent="0.25">
      <c r="A406" s="23" t="s">
        <v>417</v>
      </c>
      <c r="B406" s="22"/>
      <c r="C406" s="21"/>
      <c r="D406" s="21"/>
      <c r="E406" s="21"/>
      <c r="F406" s="21"/>
      <c r="G406" s="21"/>
      <c r="H406" s="61"/>
      <c r="I406" s="61"/>
      <c r="J406" s="112"/>
    </row>
    <row r="407" spans="1:10" s="19" customFormat="1" ht="18.7" customHeight="1" x14ac:dyDescent="0.25">
      <c r="A407" s="23" t="s">
        <v>418</v>
      </c>
      <c r="B407" s="22"/>
      <c r="C407" s="21"/>
      <c r="D407" s="21"/>
      <c r="E407" s="21"/>
      <c r="F407" s="21"/>
      <c r="G407" s="21"/>
      <c r="H407" s="61"/>
      <c r="I407" s="61"/>
      <c r="J407" s="112"/>
    </row>
    <row r="408" spans="1:10" s="19" customFormat="1" ht="18.7" customHeight="1" x14ac:dyDescent="0.25">
      <c r="A408" s="23" t="s">
        <v>419</v>
      </c>
      <c r="B408" s="22"/>
      <c r="C408" s="21"/>
      <c r="D408" s="21"/>
      <c r="E408" s="21"/>
      <c r="F408" s="21"/>
      <c r="G408" s="21"/>
      <c r="H408" s="61"/>
      <c r="I408" s="61"/>
      <c r="J408" s="112"/>
    </row>
    <row r="409" spans="1:10" s="19" customFormat="1" ht="18.7" customHeight="1" x14ac:dyDescent="0.25">
      <c r="A409" s="23" t="s">
        <v>420</v>
      </c>
      <c r="B409" s="22"/>
      <c r="C409" s="21"/>
      <c r="D409" s="21"/>
      <c r="E409" s="21"/>
      <c r="F409" s="21"/>
      <c r="G409" s="21"/>
      <c r="H409" s="61"/>
      <c r="I409" s="61"/>
      <c r="J409" s="112"/>
    </row>
    <row r="410" spans="1:10" s="19" customFormat="1" ht="18.7" customHeight="1" x14ac:dyDescent="0.25">
      <c r="A410" s="23" t="s">
        <v>421</v>
      </c>
      <c r="B410" s="22"/>
      <c r="C410" s="21"/>
      <c r="D410" s="21"/>
      <c r="E410" s="21"/>
      <c r="F410" s="21"/>
      <c r="G410" s="21"/>
      <c r="H410" s="61"/>
      <c r="I410" s="61"/>
      <c r="J410" s="112"/>
    </row>
    <row r="411" spans="1:10" s="19" customFormat="1" ht="18.7" customHeight="1" x14ac:dyDescent="0.25">
      <c r="A411" s="23" t="s">
        <v>422</v>
      </c>
      <c r="B411" s="22"/>
      <c r="C411" s="21"/>
      <c r="D411" s="21"/>
      <c r="E411" s="21"/>
      <c r="F411" s="21"/>
      <c r="G411" s="21"/>
      <c r="H411" s="61"/>
      <c r="I411" s="61"/>
      <c r="J411" s="112"/>
    </row>
    <row r="412" spans="1:10" s="19" customFormat="1" ht="18.7" customHeight="1" x14ac:dyDescent="0.25">
      <c r="A412" s="23" t="s">
        <v>423</v>
      </c>
      <c r="B412" s="22"/>
      <c r="C412" s="21"/>
      <c r="D412" s="21"/>
      <c r="E412" s="21"/>
      <c r="F412" s="21"/>
      <c r="G412" s="21"/>
      <c r="H412" s="61"/>
      <c r="I412" s="61"/>
      <c r="J412" s="112"/>
    </row>
    <row r="413" spans="1:10" s="19" customFormat="1" ht="18.7" customHeight="1" x14ac:dyDescent="0.25">
      <c r="A413" s="23" t="s">
        <v>424</v>
      </c>
      <c r="B413" s="22"/>
      <c r="C413" s="21"/>
      <c r="D413" s="21"/>
      <c r="E413" s="21"/>
      <c r="F413" s="21"/>
      <c r="G413" s="21"/>
      <c r="H413" s="61"/>
      <c r="I413" s="61"/>
      <c r="J413" s="112"/>
    </row>
    <row r="414" spans="1:10" s="19" customFormat="1" ht="18.7" customHeight="1" x14ac:dyDescent="0.25">
      <c r="A414" s="23" t="s">
        <v>425</v>
      </c>
      <c r="B414" s="22"/>
      <c r="C414" s="21"/>
      <c r="D414" s="21"/>
      <c r="E414" s="21"/>
      <c r="F414" s="21"/>
      <c r="G414" s="21"/>
      <c r="H414" s="61"/>
      <c r="I414" s="61"/>
      <c r="J414" s="112"/>
    </row>
    <row r="415" spans="1:10" s="19" customFormat="1" ht="18.7" customHeight="1" x14ac:dyDescent="0.25">
      <c r="A415" s="23" t="s">
        <v>426</v>
      </c>
      <c r="B415" s="22"/>
      <c r="C415" s="21"/>
      <c r="D415" s="21"/>
      <c r="E415" s="21"/>
      <c r="F415" s="21"/>
      <c r="G415" s="21"/>
      <c r="H415" s="61"/>
      <c r="I415" s="61"/>
      <c r="J415" s="112"/>
    </row>
    <row r="416" spans="1:10" s="19" customFormat="1" ht="18.7" customHeight="1" x14ac:dyDescent="0.25">
      <c r="A416" s="23" t="s">
        <v>427</v>
      </c>
      <c r="B416" s="22"/>
      <c r="C416" s="21"/>
      <c r="D416" s="21"/>
      <c r="E416" s="21"/>
      <c r="F416" s="21"/>
      <c r="G416" s="21"/>
      <c r="H416" s="61"/>
      <c r="I416" s="61"/>
      <c r="J416" s="112"/>
    </row>
    <row r="417" spans="1:10" s="19" customFormat="1" ht="18.7" customHeight="1" x14ac:dyDescent="0.25">
      <c r="A417" s="23" t="s">
        <v>428</v>
      </c>
      <c r="B417" s="22"/>
      <c r="C417" s="21"/>
      <c r="D417" s="21"/>
      <c r="E417" s="21"/>
      <c r="F417" s="21"/>
      <c r="G417" s="21"/>
      <c r="H417" s="61"/>
      <c r="I417" s="61"/>
      <c r="J417" s="112"/>
    </row>
    <row r="418" spans="1:10" s="19" customFormat="1" ht="18.7" customHeight="1" x14ac:dyDescent="0.25">
      <c r="A418" s="23" t="s">
        <v>429</v>
      </c>
      <c r="B418" s="22"/>
      <c r="C418" s="21"/>
      <c r="D418" s="21"/>
      <c r="E418" s="21"/>
      <c r="F418" s="21"/>
      <c r="G418" s="21"/>
      <c r="H418" s="61"/>
      <c r="I418" s="61"/>
      <c r="J418" s="112"/>
    </row>
    <row r="419" spans="1:10" s="19" customFormat="1" ht="18.7" customHeight="1" x14ac:dyDescent="0.25">
      <c r="A419" s="23" t="s">
        <v>430</v>
      </c>
      <c r="B419" s="22"/>
      <c r="C419" s="21"/>
      <c r="D419" s="21"/>
      <c r="E419" s="21"/>
      <c r="F419" s="21"/>
      <c r="G419" s="21"/>
      <c r="H419" s="61"/>
      <c r="I419" s="61"/>
      <c r="J419" s="112"/>
    </row>
    <row r="420" spans="1:10" s="19" customFormat="1" ht="18.7" customHeight="1" x14ac:dyDescent="0.25">
      <c r="A420" s="23" t="s">
        <v>431</v>
      </c>
      <c r="B420" s="22"/>
      <c r="C420" s="21"/>
      <c r="D420" s="21"/>
      <c r="E420" s="21"/>
      <c r="F420" s="21"/>
      <c r="G420" s="21"/>
      <c r="H420" s="61"/>
      <c r="I420" s="61"/>
      <c r="J420" s="112"/>
    </row>
    <row r="421" spans="1:10" s="19" customFormat="1" ht="18.7" customHeight="1" x14ac:dyDescent="0.25">
      <c r="A421" s="23" t="s">
        <v>432</v>
      </c>
      <c r="B421" s="22"/>
      <c r="C421" s="21"/>
      <c r="D421" s="21"/>
      <c r="E421" s="21"/>
      <c r="F421" s="21"/>
      <c r="G421" s="21"/>
      <c r="H421" s="61"/>
      <c r="I421" s="61"/>
      <c r="J421" s="112"/>
    </row>
    <row r="422" spans="1:10" s="19" customFormat="1" ht="18.7" customHeight="1" x14ac:dyDescent="0.25">
      <c r="A422" s="23" t="s">
        <v>433</v>
      </c>
      <c r="B422" s="22"/>
      <c r="C422" s="21"/>
      <c r="D422" s="21"/>
      <c r="E422" s="21"/>
      <c r="F422" s="21"/>
      <c r="G422" s="21"/>
      <c r="H422" s="61"/>
      <c r="I422" s="61"/>
      <c r="J422" s="112"/>
    </row>
    <row r="423" spans="1:10" s="19" customFormat="1" ht="18.7" customHeight="1" x14ac:dyDescent="0.25">
      <c r="A423" s="23" t="s">
        <v>434</v>
      </c>
      <c r="B423" s="22"/>
      <c r="C423" s="21"/>
      <c r="D423" s="21"/>
      <c r="E423" s="21"/>
      <c r="F423" s="21"/>
      <c r="G423" s="21"/>
      <c r="H423" s="61"/>
      <c r="I423" s="61"/>
      <c r="J423" s="112"/>
    </row>
    <row r="424" spans="1:10" s="19" customFormat="1" ht="18.7" customHeight="1" x14ac:dyDescent="0.25">
      <c r="A424" s="23" t="s">
        <v>435</v>
      </c>
      <c r="B424" s="22"/>
      <c r="C424" s="21"/>
      <c r="D424" s="21"/>
      <c r="E424" s="21"/>
      <c r="F424" s="21"/>
      <c r="G424" s="21"/>
      <c r="H424" s="61"/>
      <c r="I424" s="61"/>
      <c r="J424" s="112"/>
    </row>
    <row r="425" spans="1:10" s="19" customFormat="1" ht="18.7" customHeight="1" x14ac:dyDescent="0.25">
      <c r="A425" s="23" t="s">
        <v>436</v>
      </c>
      <c r="B425" s="22"/>
      <c r="C425" s="21"/>
      <c r="D425" s="21"/>
      <c r="E425" s="21"/>
      <c r="F425" s="21"/>
      <c r="G425" s="21"/>
      <c r="H425" s="61"/>
      <c r="I425" s="61"/>
      <c r="J425" s="112"/>
    </row>
    <row r="426" spans="1:10" s="19" customFormat="1" ht="18.7" customHeight="1" x14ac:dyDescent="0.25">
      <c r="A426" s="23" t="s">
        <v>437</v>
      </c>
      <c r="B426" s="22"/>
      <c r="C426" s="21"/>
      <c r="D426" s="21"/>
      <c r="E426" s="21"/>
      <c r="F426" s="21"/>
      <c r="G426" s="21"/>
      <c r="H426" s="61"/>
      <c r="I426" s="61"/>
      <c r="J426" s="112"/>
    </row>
    <row r="427" spans="1:10" s="19" customFormat="1" ht="18.7" customHeight="1" x14ac:dyDescent="0.25">
      <c r="A427" s="23" t="s">
        <v>438</v>
      </c>
      <c r="B427" s="22"/>
      <c r="C427" s="21"/>
      <c r="D427" s="21"/>
      <c r="E427" s="21"/>
      <c r="F427" s="21"/>
      <c r="G427" s="21"/>
      <c r="H427" s="61"/>
      <c r="I427" s="61"/>
      <c r="J427" s="112"/>
    </row>
    <row r="428" spans="1:10" s="19" customFormat="1" ht="18.7" customHeight="1" x14ac:dyDescent="0.25">
      <c r="A428" s="23" t="s">
        <v>439</v>
      </c>
      <c r="B428" s="22"/>
      <c r="C428" s="21"/>
      <c r="D428" s="21"/>
      <c r="E428" s="21"/>
      <c r="F428" s="21"/>
      <c r="G428" s="21"/>
      <c r="H428" s="61"/>
      <c r="I428" s="61"/>
      <c r="J428" s="112"/>
    </row>
    <row r="429" spans="1:10" s="19" customFormat="1" ht="18.7" customHeight="1" x14ac:dyDescent="0.25">
      <c r="A429" s="23" t="s">
        <v>440</v>
      </c>
      <c r="B429" s="22"/>
      <c r="C429" s="21"/>
      <c r="D429" s="21"/>
      <c r="E429" s="21"/>
      <c r="F429" s="21"/>
      <c r="G429" s="21"/>
      <c r="H429" s="61"/>
      <c r="I429" s="61"/>
      <c r="J429" s="112"/>
    </row>
    <row r="430" spans="1:10" s="19" customFormat="1" ht="18.7" customHeight="1" x14ac:dyDescent="0.25">
      <c r="A430" s="23" t="s">
        <v>441</v>
      </c>
      <c r="B430" s="22"/>
      <c r="C430" s="21"/>
      <c r="D430" s="21"/>
      <c r="E430" s="21"/>
      <c r="F430" s="21"/>
      <c r="G430" s="21"/>
      <c r="H430" s="61"/>
      <c r="I430" s="61"/>
      <c r="J430" s="112"/>
    </row>
    <row r="431" spans="1:10" s="19" customFormat="1" ht="18.7" customHeight="1" x14ac:dyDescent="0.25">
      <c r="A431" s="23" t="s">
        <v>442</v>
      </c>
      <c r="B431" s="22"/>
      <c r="C431" s="21"/>
      <c r="D431" s="21"/>
      <c r="E431" s="21"/>
      <c r="F431" s="21"/>
      <c r="G431" s="21"/>
      <c r="H431" s="61"/>
      <c r="I431" s="61"/>
      <c r="J431" s="112"/>
    </row>
    <row r="432" spans="1:10" s="19" customFormat="1" ht="18.7" customHeight="1" x14ac:dyDescent="0.25">
      <c r="A432" s="23" t="s">
        <v>443</v>
      </c>
      <c r="B432" s="22"/>
      <c r="C432" s="21"/>
      <c r="D432" s="21"/>
      <c r="E432" s="21"/>
      <c r="F432" s="21"/>
      <c r="G432" s="21"/>
      <c r="H432" s="61"/>
      <c r="I432" s="61"/>
      <c r="J432" s="112"/>
    </row>
    <row r="433" spans="1:10" s="19" customFormat="1" ht="18.7" customHeight="1" x14ac:dyDescent="0.25">
      <c r="A433" s="23" t="s">
        <v>444</v>
      </c>
      <c r="B433" s="22"/>
      <c r="C433" s="21"/>
      <c r="D433" s="21"/>
      <c r="E433" s="21"/>
      <c r="F433" s="21"/>
      <c r="G433" s="21"/>
      <c r="H433" s="61"/>
      <c r="I433" s="61"/>
      <c r="J433" s="112"/>
    </row>
    <row r="434" spans="1:10" s="19" customFormat="1" ht="18.7" customHeight="1" x14ac:dyDescent="0.25">
      <c r="A434" s="23" t="s">
        <v>445</v>
      </c>
      <c r="B434" s="22"/>
      <c r="C434" s="21"/>
      <c r="D434" s="21"/>
      <c r="E434" s="21"/>
      <c r="F434" s="21"/>
      <c r="G434" s="21"/>
      <c r="H434" s="61"/>
      <c r="I434" s="61"/>
      <c r="J434" s="112"/>
    </row>
    <row r="435" spans="1:10" s="19" customFormat="1" ht="18.7" customHeight="1" x14ac:dyDescent="0.25">
      <c r="A435" s="23" t="s">
        <v>446</v>
      </c>
      <c r="B435" s="22"/>
      <c r="C435" s="21"/>
      <c r="D435" s="21"/>
      <c r="E435" s="21"/>
      <c r="F435" s="21"/>
      <c r="G435" s="21"/>
      <c r="H435" s="61"/>
      <c r="I435" s="61"/>
      <c r="J435" s="112"/>
    </row>
    <row r="436" spans="1:10" s="19" customFormat="1" ht="18.7" customHeight="1" x14ac:dyDescent="0.25">
      <c r="A436" s="23" t="s">
        <v>447</v>
      </c>
      <c r="B436" s="22"/>
      <c r="C436" s="21"/>
      <c r="D436" s="21"/>
      <c r="E436" s="21"/>
      <c r="F436" s="21"/>
      <c r="G436" s="21"/>
      <c r="H436" s="61"/>
      <c r="I436" s="61"/>
      <c r="J436" s="112"/>
    </row>
    <row r="437" spans="1:10" s="19" customFormat="1" ht="18.7" customHeight="1" x14ac:dyDescent="0.25">
      <c r="A437" s="23" t="s">
        <v>448</v>
      </c>
      <c r="B437" s="22"/>
      <c r="C437" s="21"/>
      <c r="D437" s="21"/>
      <c r="E437" s="21"/>
      <c r="F437" s="21"/>
      <c r="G437" s="21"/>
      <c r="H437" s="61"/>
      <c r="I437" s="61"/>
      <c r="J437" s="112"/>
    </row>
    <row r="438" spans="1:10" s="19" customFormat="1" ht="18.7" customHeight="1" x14ac:dyDescent="0.25">
      <c r="A438" s="23" t="s">
        <v>449</v>
      </c>
      <c r="B438" s="22"/>
      <c r="C438" s="21"/>
      <c r="D438" s="21"/>
      <c r="E438" s="21"/>
      <c r="F438" s="21"/>
      <c r="G438" s="21"/>
      <c r="H438" s="61"/>
      <c r="I438" s="61"/>
      <c r="J438" s="112"/>
    </row>
    <row r="439" spans="1:10" s="19" customFormat="1" ht="18.7" customHeight="1" x14ac:dyDescent="0.25">
      <c r="A439" s="23" t="s">
        <v>450</v>
      </c>
      <c r="B439" s="22"/>
      <c r="C439" s="21"/>
      <c r="D439" s="21"/>
      <c r="E439" s="21"/>
      <c r="F439" s="21"/>
      <c r="G439" s="21"/>
      <c r="H439" s="61"/>
      <c r="I439" s="61"/>
      <c r="J439" s="112"/>
    </row>
    <row r="440" spans="1:10" s="19" customFormat="1" ht="18.7" customHeight="1" x14ac:dyDescent="0.25">
      <c r="A440" s="23" t="s">
        <v>451</v>
      </c>
      <c r="B440" s="22"/>
      <c r="C440" s="21"/>
      <c r="D440" s="21"/>
      <c r="E440" s="21"/>
      <c r="F440" s="21"/>
      <c r="G440" s="21"/>
      <c r="H440" s="61"/>
      <c r="I440" s="61"/>
      <c r="J440" s="112"/>
    </row>
    <row r="441" spans="1:10" s="19" customFormat="1" ht="18.7" customHeight="1" x14ac:dyDescent="0.25">
      <c r="A441" s="23" t="s">
        <v>452</v>
      </c>
      <c r="B441" s="22"/>
      <c r="C441" s="21"/>
      <c r="D441" s="21"/>
      <c r="E441" s="21"/>
      <c r="F441" s="21"/>
      <c r="G441" s="21"/>
      <c r="H441" s="61"/>
      <c r="I441" s="61"/>
      <c r="J441" s="112"/>
    </row>
    <row r="442" spans="1:10" s="19" customFormat="1" ht="18.7" customHeight="1" x14ac:dyDescent="0.25">
      <c r="A442" s="23" t="s">
        <v>453</v>
      </c>
      <c r="B442" s="22"/>
      <c r="C442" s="21"/>
      <c r="D442" s="21"/>
      <c r="E442" s="21"/>
      <c r="F442" s="21"/>
      <c r="G442" s="21"/>
      <c r="H442" s="61"/>
      <c r="I442" s="61"/>
      <c r="J442" s="112"/>
    </row>
    <row r="443" spans="1:10" s="19" customFormat="1" ht="18.7" customHeight="1" x14ac:dyDescent="0.25">
      <c r="A443" s="23" t="s">
        <v>454</v>
      </c>
      <c r="B443" s="22"/>
      <c r="C443" s="21"/>
      <c r="D443" s="21"/>
      <c r="E443" s="21"/>
      <c r="F443" s="21"/>
      <c r="G443" s="21"/>
      <c r="H443" s="61"/>
      <c r="I443" s="61"/>
      <c r="J443" s="112"/>
    </row>
    <row r="444" spans="1:10" s="19" customFormat="1" ht="18.7" customHeight="1" x14ac:dyDescent="0.25">
      <c r="A444" s="23" t="s">
        <v>455</v>
      </c>
      <c r="B444" s="22"/>
      <c r="C444" s="21"/>
      <c r="D444" s="21"/>
      <c r="E444" s="21"/>
      <c r="F444" s="21"/>
      <c r="G444" s="21"/>
      <c r="H444" s="61"/>
      <c r="I444" s="61"/>
      <c r="J444" s="112"/>
    </row>
    <row r="445" spans="1:10" s="19" customFormat="1" ht="18.7" customHeight="1" x14ac:dyDescent="0.25">
      <c r="A445" s="23" t="s">
        <v>456</v>
      </c>
      <c r="B445" s="22"/>
      <c r="C445" s="21"/>
      <c r="D445" s="21"/>
      <c r="E445" s="21"/>
      <c r="F445" s="21"/>
      <c r="G445" s="21"/>
      <c r="H445" s="61"/>
      <c r="I445" s="61"/>
      <c r="J445" s="112"/>
    </row>
    <row r="446" spans="1:10" s="19" customFormat="1" ht="18.7" customHeight="1" x14ac:dyDescent="0.25">
      <c r="A446" s="23" t="s">
        <v>457</v>
      </c>
      <c r="B446" s="22"/>
      <c r="C446" s="21"/>
      <c r="D446" s="21"/>
      <c r="E446" s="21"/>
      <c r="F446" s="21"/>
      <c r="G446" s="21"/>
      <c r="H446" s="61"/>
      <c r="I446" s="61"/>
      <c r="J446" s="112"/>
    </row>
    <row r="447" spans="1:10" s="19" customFormat="1" ht="18.7" customHeight="1" x14ac:dyDescent="0.25">
      <c r="A447" s="23" t="s">
        <v>458</v>
      </c>
      <c r="B447" s="22"/>
      <c r="C447" s="21"/>
      <c r="D447" s="21"/>
      <c r="E447" s="21"/>
      <c r="F447" s="21"/>
      <c r="G447" s="21"/>
      <c r="H447" s="61"/>
      <c r="I447" s="61"/>
      <c r="J447" s="112"/>
    </row>
    <row r="448" spans="1:10" s="19" customFormat="1" ht="18.7" customHeight="1" x14ac:dyDescent="0.25">
      <c r="A448" s="23" t="s">
        <v>459</v>
      </c>
      <c r="B448" s="22"/>
      <c r="C448" s="21"/>
      <c r="D448" s="21"/>
      <c r="E448" s="21"/>
      <c r="F448" s="21"/>
      <c r="G448" s="21"/>
      <c r="H448" s="61"/>
      <c r="I448" s="61"/>
      <c r="J448" s="112"/>
    </row>
    <row r="449" spans="1:10" s="19" customFormat="1" ht="18.7" customHeight="1" x14ac:dyDescent="0.25">
      <c r="A449" s="23" t="s">
        <v>460</v>
      </c>
      <c r="B449" s="22"/>
      <c r="C449" s="21"/>
      <c r="D449" s="21"/>
      <c r="E449" s="21"/>
      <c r="F449" s="21"/>
      <c r="G449" s="21"/>
      <c r="H449" s="61"/>
      <c r="I449" s="61"/>
      <c r="J449" s="112"/>
    </row>
    <row r="450" spans="1:10" s="19" customFormat="1" ht="18.7" customHeight="1" x14ac:dyDescent="0.25">
      <c r="A450" s="23" t="s">
        <v>461</v>
      </c>
      <c r="B450" s="22"/>
      <c r="C450" s="21"/>
      <c r="D450" s="21"/>
      <c r="E450" s="21"/>
      <c r="F450" s="21"/>
      <c r="G450" s="21"/>
      <c r="H450" s="61"/>
      <c r="I450" s="61"/>
      <c r="J450" s="112"/>
    </row>
    <row r="451" spans="1:10" s="19" customFormat="1" ht="18.7" customHeight="1" x14ac:dyDescent="0.25">
      <c r="A451" s="23" t="s">
        <v>462</v>
      </c>
      <c r="B451" s="22"/>
      <c r="C451" s="21"/>
      <c r="D451" s="21"/>
      <c r="E451" s="21"/>
      <c r="F451" s="21"/>
      <c r="G451" s="21"/>
      <c r="H451" s="61"/>
      <c r="I451" s="61"/>
      <c r="J451" s="112"/>
    </row>
    <row r="452" spans="1:10" s="19" customFormat="1" ht="18.7" customHeight="1" x14ac:dyDescent="0.25">
      <c r="A452" s="23" t="s">
        <v>463</v>
      </c>
      <c r="B452" s="22"/>
      <c r="C452" s="21"/>
      <c r="D452" s="21"/>
      <c r="E452" s="21"/>
      <c r="F452" s="21"/>
      <c r="G452" s="21"/>
      <c r="H452" s="61"/>
      <c r="I452" s="61"/>
      <c r="J452" s="112"/>
    </row>
    <row r="453" spans="1:10" s="19" customFormat="1" ht="18.7" customHeight="1" x14ac:dyDescent="0.25">
      <c r="A453" s="23" t="s">
        <v>464</v>
      </c>
      <c r="B453" s="22"/>
      <c r="C453" s="21"/>
      <c r="D453" s="21"/>
      <c r="E453" s="21"/>
      <c r="F453" s="21"/>
      <c r="G453" s="21"/>
      <c r="H453" s="61"/>
      <c r="I453" s="61"/>
      <c r="J453" s="112"/>
    </row>
    <row r="454" spans="1:10" s="19" customFormat="1" ht="18.7" customHeight="1" x14ac:dyDescent="0.25">
      <c r="A454" s="23" t="s">
        <v>465</v>
      </c>
      <c r="B454" s="22"/>
      <c r="C454" s="21"/>
      <c r="D454" s="21"/>
      <c r="E454" s="21"/>
      <c r="F454" s="21"/>
      <c r="G454" s="21"/>
      <c r="H454" s="61"/>
      <c r="I454" s="61"/>
      <c r="J454" s="112"/>
    </row>
    <row r="455" spans="1:10" s="19" customFormat="1" ht="18.7" customHeight="1" x14ac:dyDescent="0.25">
      <c r="A455" s="23" t="s">
        <v>466</v>
      </c>
      <c r="B455" s="22"/>
      <c r="C455" s="21"/>
      <c r="D455" s="21"/>
      <c r="E455" s="21"/>
      <c r="F455" s="21"/>
      <c r="G455" s="21"/>
      <c r="H455" s="61"/>
      <c r="I455" s="61"/>
      <c r="J455" s="112"/>
    </row>
    <row r="456" spans="1:10" s="19" customFormat="1" ht="18.7" customHeight="1" x14ac:dyDescent="0.25">
      <c r="A456" s="23" t="s">
        <v>467</v>
      </c>
      <c r="B456" s="22"/>
      <c r="C456" s="21"/>
      <c r="D456" s="21"/>
      <c r="E456" s="21"/>
      <c r="F456" s="21"/>
      <c r="G456" s="21"/>
      <c r="H456" s="61"/>
      <c r="I456" s="61"/>
      <c r="J456" s="112"/>
    </row>
    <row r="457" spans="1:10" s="19" customFormat="1" ht="18.7" customHeight="1" x14ac:dyDescent="0.25">
      <c r="A457" s="23" t="s">
        <v>468</v>
      </c>
      <c r="B457" s="22"/>
      <c r="C457" s="21"/>
      <c r="D457" s="21"/>
      <c r="E457" s="21"/>
      <c r="F457" s="21"/>
      <c r="G457" s="21"/>
      <c r="H457" s="61"/>
      <c r="I457" s="61"/>
      <c r="J457" s="112"/>
    </row>
    <row r="458" spans="1:10" s="19" customFormat="1" ht="18.7" customHeight="1" x14ac:dyDescent="0.25">
      <c r="A458" s="23" t="s">
        <v>469</v>
      </c>
      <c r="B458" s="22"/>
      <c r="C458" s="21"/>
      <c r="D458" s="21"/>
      <c r="E458" s="21"/>
      <c r="F458" s="21"/>
      <c r="G458" s="21"/>
      <c r="H458" s="61"/>
      <c r="I458" s="61"/>
      <c r="J458" s="112"/>
    </row>
    <row r="459" spans="1:10" s="19" customFormat="1" ht="18.7" customHeight="1" x14ac:dyDescent="0.25">
      <c r="A459" s="23" t="s">
        <v>470</v>
      </c>
      <c r="B459" s="22"/>
      <c r="C459" s="21"/>
      <c r="D459" s="21"/>
      <c r="E459" s="21"/>
      <c r="F459" s="21"/>
      <c r="G459" s="21"/>
      <c r="H459" s="61"/>
      <c r="I459" s="61"/>
      <c r="J459" s="112"/>
    </row>
    <row r="460" spans="1:10" s="19" customFormat="1" ht="18.7" customHeight="1" x14ac:dyDescent="0.25">
      <c r="A460" s="23" t="s">
        <v>471</v>
      </c>
      <c r="B460" s="22"/>
      <c r="C460" s="21"/>
      <c r="D460" s="21"/>
      <c r="E460" s="21"/>
      <c r="F460" s="21"/>
      <c r="G460" s="21"/>
      <c r="H460" s="61"/>
      <c r="I460" s="61"/>
      <c r="J460" s="112"/>
    </row>
    <row r="461" spans="1:10" s="19" customFormat="1" ht="18.7" customHeight="1" x14ac:dyDescent="0.25">
      <c r="A461" s="23" t="s">
        <v>472</v>
      </c>
      <c r="B461" s="22"/>
      <c r="C461" s="21"/>
      <c r="D461" s="21"/>
      <c r="E461" s="21"/>
      <c r="F461" s="21"/>
      <c r="G461" s="21"/>
      <c r="H461" s="61"/>
      <c r="I461" s="61"/>
      <c r="J461" s="112"/>
    </row>
    <row r="462" spans="1:10" s="19" customFormat="1" ht="18.7" customHeight="1" x14ac:dyDescent="0.25">
      <c r="A462" s="23" t="s">
        <v>473</v>
      </c>
      <c r="B462" s="22"/>
      <c r="C462" s="21"/>
      <c r="D462" s="21"/>
      <c r="E462" s="21"/>
      <c r="F462" s="21"/>
      <c r="G462" s="21"/>
      <c r="H462" s="61"/>
      <c r="I462" s="61"/>
      <c r="J462" s="112"/>
    </row>
    <row r="463" spans="1:10" s="19" customFormat="1" ht="18.7" customHeight="1" x14ac:dyDescent="0.25">
      <c r="A463" s="23" t="s">
        <v>474</v>
      </c>
      <c r="B463" s="22"/>
      <c r="C463" s="21"/>
      <c r="D463" s="21"/>
      <c r="E463" s="21"/>
      <c r="F463" s="21"/>
      <c r="G463" s="21"/>
      <c r="H463" s="61"/>
      <c r="I463" s="61"/>
      <c r="J463" s="112"/>
    </row>
    <row r="464" spans="1:10" s="19" customFormat="1" ht="18.7" customHeight="1" x14ac:dyDescent="0.25">
      <c r="A464" s="23" t="s">
        <v>475</v>
      </c>
      <c r="B464" s="22"/>
      <c r="C464" s="21"/>
      <c r="D464" s="21"/>
      <c r="E464" s="21"/>
      <c r="F464" s="21"/>
      <c r="G464" s="21"/>
      <c r="H464" s="61"/>
      <c r="I464" s="61"/>
      <c r="J464" s="112"/>
    </row>
    <row r="465" spans="1:10" s="19" customFormat="1" ht="18.7" customHeight="1" x14ac:dyDescent="0.25">
      <c r="A465" s="23" t="s">
        <v>476</v>
      </c>
      <c r="B465" s="22"/>
      <c r="C465" s="21"/>
      <c r="D465" s="21"/>
      <c r="E465" s="21"/>
      <c r="F465" s="21"/>
      <c r="G465" s="21"/>
      <c r="H465" s="61"/>
      <c r="I465" s="61"/>
      <c r="J465" s="112"/>
    </row>
    <row r="466" spans="1:10" s="19" customFormat="1" ht="18.7" customHeight="1" x14ac:dyDescent="0.25">
      <c r="A466" s="23" t="s">
        <v>477</v>
      </c>
      <c r="B466" s="22"/>
      <c r="C466" s="21"/>
      <c r="D466" s="21"/>
      <c r="E466" s="21"/>
      <c r="F466" s="21"/>
      <c r="G466" s="21"/>
      <c r="H466" s="61"/>
      <c r="I466" s="61"/>
      <c r="J466" s="112"/>
    </row>
    <row r="467" spans="1:10" s="19" customFormat="1" ht="18.7" customHeight="1" x14ac:dyDescent="0.25">
      <c r="A467" s="23" t="s">
        <v>478</v>
      </c>
      <c r="B467" s="22"/>
      <c r="C467" s="21"/>
      <c r="D467" s="21"/>
      <c r="E467" s="21"/>
      <c r="F467" s="21"/>
      <c r="G467" s="21"/>
      <c r="H467" s="61"/>
      <c r="I467" s="61"/>
      <c r="J467" s="112"/>
    </row>
    <row r="468" spans="1:10" s="19" customFormat="1" ht="18.7" customHeight="1" x14ac:dyDescent="0.25">
      <c r="A468" s="23" t="s">
        <v>479</v>
      </c>
      <c r="B468" s="22"/>
      <c r="C468" s="21"/>
      <c r="D468" s="21"/>
      <c r="E468" s="21"/>
      <c r="F468" s="21"/>
      <c r="G468" s="21"/>
      <c r="H468" s="61"/>
      <c r="I468" s="61"/>
      <c r="J468" s="112"/>
    </row>
    <row r="469" spans="1:10" s="19" customFormat="1" ht="18.7" customHeight="1" x14ac:dyDescent="0.25">
      <c r="A469" s="23" t="s">
        <v>480</v>
      </c>
      <c r="B469" s="22"/>
      <c r="C469" s="21"/>
      <c r="D469" s="21"/>
      <c r="E469" s="21"/>
      <c r="F469" s="21"/>
      <c r="G469" s="21"/>
      <c r="H469" s="61"/>
      <c r="I469" s="61"/>
      <c r="J469" s="112"/>
    </row>
    <row r="470" spans="1:10" s="19" customFormat="1" ht="18.7" customHeight="1" x14ac:dyDescent="0.25">
      <c r="A470" s="23" t="s">
        <v>481</v>
      </c>
      <c r="B470" s="22"/>
      <c r="C470" s="21"/>
      <c r="D470" s="21"/>
      <c r="E470" s="21"/>
      <c r="F470" s="21"/>
      <c r="G470" s="21"/>
      <c r="H470" s="61"/>
      <c r="I470" s="61"/>
      <c r="J470" s="112"/>
    </row>
    <row r="471" spans="1:10" s="19" customFormat="1" ht="18.7" customHeight="1" x14ac:dyDescent="0.25">
      <c r="A471" s="23" t="s">
        <v>482</v>
      </c>
      <c r="B471" s="22"/>
      <c r="C471" s="21"/>
      <c r="D471" s="21"/>
      <c r="E471" s="21"/>
      <c r="F471" s="21"/>
      <c r="G471" s="21"/>
      <c r="H471" s="61"/>
      <c r="I471" s="61"/>
      <c r="J471" s="112"/>
    </row>
    <row r="472" spans="1:10" s="19" customFormat="1" ht="18.7" customHeight="1" x14ac:dyDescent="0.25">
      <c r="A472" s="23" t="s">
        <v>483</v>
      </c>
      <c r="B472" s="22"/>
      <c r="C472" s="21"/>
      <c r="D472" s="21"/>
      <c r="E472" s="21"/>
      <c r="F472" s="21"/>
      <c r="G472" s="21"/>
      <c r="H472" s="61"/>
      <c r="I472" s="61"/>
      <c r="J472" s="112"/>
    </row>
    <row r="473" spans="1:10" s="19" customFormat="1" ht="18.7" customHeight="1" x14ac:dyDescent="0.25">
      <c r="A473" s="23" t="s">
        <v>484</v>
      </c>
      <c r="B473" s="22"/>
      <c r="C473" s="21"/>
      <c r="D473" s="21"/>
      <c r="E473" s="21"/>
      <c r="F473" s="21"/>
      <c r="G473" s="21"/>
      <c r="H473" s="61"/>
      <c r="I473" s="61"/>
      <c r="J473" s="112"/>
    </row>
    <row r="474" spans="1:10" s="19" customFormat="1" ht="18.7" customHeight="1" x14ac:dyDescent="0.25">
      <c r="A474" s="23" t="s">
        <v>485</v>
      </c>
      <c r="B474" s="22"/>
      <c r="C474" s="21"/>
      <c r="D474" s="21"/>
      <c r="E474" s="21"/>
      <c r="F474" s="21"/>
      <c r="G474" s="21"/>
      <c r="H474" s="61"/>
      <c r="I474" s="61"/>
      <c r="J474" s="112"/>
    </row>
    <row r="475" spans="1:10" s="19" customFormat="1" ht="18.7" customHeight="1" x14ac:dyDescent="0.25">
      <c r="A475" s="23" t="s">
        <v>486</v>
      </c>
      <c r="B475" s="22"/>
      <c r="C475" s="21"/>
      <c r="D475" s="21"/>
      <c r="E475" s="21"/>
      <c r="F475" s="21"/>
      <c r="G475" s="21"/>
      <c r="H475" s="61"/>
      <c r="I475" s="61"/>
      <c r="J475" s="112"/>
    </row>
    <row r="476" spans="1:10" s="19" customFormat="1" ht="18.7" customHeight="1" x14ac:dyDescent="0.25">
      <c r="A476" s="23" t="s">
        <v>487</v>
      </c>
      <c r="B476" s="22"/>
      <c r="C476" s="21"/>
      <c r="D476" s="21"/>
      <c r="E476" s="21"/>
      <c r="F476" s="21"/>
      <c r="G476" s="21"/>
      <c r="H476" s="61"/>
      <c r="I476" s="61"/>
      <c r="J476" s="112"/>
    </row>
    <row r="477" spans="1:10" s="19" customFormat="1" ht="18.7" customHeight="1" x14ac:dyDescent="0.25">
      <c r="A477" s="23" t="s">
        <v>488</v>
      </c>
      <c r="B477" s="22"/>
      <c r="C477" s="21"/>
      <c r="D477" s="21"/>
      <c r="E477" s="21"/>
      <c r="F477" s="21"/>
      <c r="G477" s="21"/>
      <c r="H477" s="61"/>
      <c r="I477" s="61"/>
      <c r="J477" s="112"/>
    </row>
    <row r="478" spans="1:10" s="19" customFormat="1" ht="18.7" customHeight="1" x14ac:dyDescent="0.25">
      <c r="A478" s="23" t="s">
        <v>489</v>
      </c>
      <c r="B478" s="22"/>
      <c r="C478" s="21"/>
      <c r="D478" s="21"/>
      <c r="E478" s="21"/>
      <c r="F478" s="21"/>
      <c r="G478" s="21"/>
      <c r="H478" s="61"/>
      <c r="I478" s="61"/>
      <c r="J478" s="112"/>
    </row>
    <row r="479" spans="1:10" s="19" customFormat="1" ht="18.7" customHeight="1" x14ac:dyDescent="0.25">
      <c r="A479" s="23" t="s">
        <v>490</v>
      </c>
      <c r="B479" s="22"/>
      <c r="C479" s="21"/>
      <c r="D479" s="21"/>
      <c r="E479" s="21"/>
      <c r="F479" s="21"/>
      <c r="G479" s="21"/>
      <c r="H479" s="61"/>
      <c r="I479" s="61"/>
      <c r="J479" s="112"/>
    </row>
    <row r="480" spans="1:10" s="19" customFormat="1" ht="18.7" customHeight="1" x14ac:dyDescent="0.25">
      <c r="A480" s="23" t="s">
        <v>491</v>
      </c>
      <c r="B480" s="22"/>
      <c r="C480" s="21"/>
      <c r="D480" s="21"/>
      <c r="E480" s="21"/>
      <c r="F480" s="21"/>
      <c r="G480" s="21"/>
      <c r="H480" s="61"/>
      <c r="I480" s="61"/>
      <c r="J480" s="112"/>
    </row>
    <row r="481" spans="1:10" s="19" customFormat="1" ht="18.7" customHeight="1" x14ac:dyDescent="0.25">
      <c r="A481" s="23" t="s">
        <v>492</v>
      </c>
      <c r="B481" s="22"/>
      <c r="C481" s="21"/>
      <c r="D481" s="21"/>
      <c r="E481" s="21"/>
      <c r="F481" s="21"/>
      <c r="G481" s="21"/>
      <c r="H481" s="61"/>
      <c r="I481" s="61"/>
      <c r="J481" s="112"/>
    </row>
    <row r="482" spans="1:10" s="19" customFormat="1" ht="18.7" customHeight="1" x14ac:dyDescent="0.25">
      <c r="A482" s="23" t="s">
        <v>493</v>
      </c>
      <c r="B482" s="22"/>
      <c r="C482" s="21"/>
      <c r="D482" s="21"/>
      <c r="E482" s="21"/>
      <c r="F482" s="21"/>
      <c r="G482" s="21"/>
      <c r="H482" s="61"/>
      <c r="I482" s="61"/>
      <c r="J482" s="112"/>
    </row>
    <row r="483" spans="1:10" s="19" customFormat="1" ht="18.7" customHeight="1" x14ac:dyDescent="0.25">
      <c r="A483" s="23" t="s">
        <v>494</v>
      </c>
      <c r="B483" s="22"/>
      <c r="C483" s="21"/>
      <c r="D483" s="21"/>
      <c r="E483" s="21"/>
      <c r="F483" s="21"/>
      <c r="G483" s="21"/>
      <c r="H483" s="61"/>
      <c r="I483" s="61"/>
      <c r="J483" s="112"/>
    </row>
    <row r="484" spans="1:10" s="19" customFormat="1" ht="18.7" customHeight="1" x14ac:dyDescent="0.25">
      <c r="A484" s="23" t="s">
        <v>495</v>
      </c>
      <c r="B484" s="22"/>
      <c r="C484" s="21"/>
      <c r="D484" s="21"/>
      <c r="E484" s="21"/>
      <c r="F484" s="21"/>
      <c r="G484" s="21"/>
      <c r="H484" s="61"/>
      <c r="I484" s="61"/>
      <c r="J484" s="112"/>
    </row>
    <row r="485" spans="1:10" s="19" customFormat="1" ht="18.7" customHeight="1" x14ac:dyDescent="0.25">
      <c r="A485" s="23" t="s">
        <v>496</v>
      </c>
      <c r="B485" s="22"/>
      <c r="C485" s="21"/>
      <c r="D485" s="21"/>
      <c r="E485" s="21"/>
      <c r="F485" s="21"/>
      <c r="G485" s="21"/>
      <c r="H485" s="61"/>
      <c r="I485" s="61"/>
      <c r="J485" s="112"/>
    </row>
    <row r="486" spans="1:10" s="19" customFormat="1" ht="18.7" customHeight="1" x14ac:dyDescent="0.25">
      <c r="A486" s="23" t="s">
        <v>497</v>
      </c>
      <c r="B486" s="22"/>
      <c r="C486" s="21"/>
      <c r="D486" s="21"/>
      <c r="E486" s="21"/>
      <c r="F486" s="21"/>
      <c r="G486" s="21"/>
      <c r="H486" s="61"/>
      <c r="I486" s="61"/>
      <c r="J486" s="112"/>
    </row>
    <row r="487" spans="1:10" s="19" customFormat="1" ht="18.7" customHeight="1" x14ac:dyDescent="0.25">
      <c r="A487" s="23" t="s">
        <v>498</v>
      </c>
      <c r="B487" s="22"/>
      <c r="C487" s="21"/>
      <c r="D487" s="21"/>
      <c r="E487" s="21"/>
      <c r="F487" s="21"/>
      <c r="G487" s="21"/>
      <c r="H487" s="61"/>
      <c r="I487" s="61"/>
      <c r="J487" s="112"/>
    </row>
    <row r="488" spans="1:10" s="19" customFormat="1" ht="18.7" customHeight="1" x14ac:dyDescent="0.25">
      <c r="A488" s="23" t="s">
        <v>499</v>
      </c>
      <c r="B488" s="22"/>
      <c r="C488" s="21"/>
      <c r="D488" s="21"/>
      <c r="E488" s="21"/>
      <c r="F488" s="21"/>
      <c r="G488" s="21"/>
      <c r="H488" s="61"/>
      <c r="I488" s="61"/>
      <c r="J488" s="112"/>
    </row>
    <row r="489" spans="1:10" s="19" customFormat="1" ht="18.7" customHeight="1" x14ac:dyDescent="0.25">
      <c r="A489" s="23" t="s">
        <v>500</v>
      </c>
      <c r="B489" s="22"/>
      <c r="C489" s="21"/>
      <c r="D489" s="21"/>
      <c r="E489" s="21"/>
      <c r="F489" s="21"/>
      <c r="G489" s="21"/>
      <c r="H489" s="61"/>
      <c r="I489" s="61"/>
      <c r="J489" s="112"/>
    </row>
    <row r="490" spans="1:10" s="19" customFormat="1" ht="18.7" customHeight="1" x14ac:dyDescent="0.25">
      <c r="A490" s="23" t="s">
        <v>501</v>
      </c>
      <c r="B490" s="22"/>
      <c r="C490" s="21"/>
      <c r="D490" s="21"/>
      <c r="E490" s="21"/>
      <c r="F490" s="21"/>
      <c r="G490" s="21"/>
      <c r="H490" s="61"/>
      <c r="I490" s="61"/>
      <c r="J490" s="112"/>
    </row>
    <row r="491" spans="1:10" s="19" customFormat="1" ht="18.7" customHeight="1" x14ac:dyDescent="0.25">
      <c r="A491" s="23" t="s">
        <v>502</v>
      </c>
      <c r="B491" s="22"/>
      <c r="C491" s="21"/>
      <c r="D491" s="21"/>
      <c r="E491" s="21"/>
      <c r="F491" s="21"/>
      <c r="G491" s="21"/>
      <c r="H491" s="61"/>
      <c r="I491" s="61"/>
      <c r="J491" s="112"/>
    </row>
    <row r="492" spans="1:10" s="19" customFormat="1" ht="18.7" customHeight="1" x14ac:dyDescent="0.25">
      <c r="A492" s="23" t="s">
        <v>503</v>
      </c>
      <c r="B492" s="22"/>
      <c r="C492" s="21"/>
      <c r="D492" s="21"/>
      <c r="E492" s="21"/>
      <c r="F492" s="21"/>
      <c r="G492" s="21"/>
      <c r="H492" s="61"/>
      <c r="I492" s="61"/>
      <c r="J492" s="112"/>
    </row>
    <row r="493" spans="1:10" s="19" customFormat="1" ht="18.7" customHeight="1" x14ac:dyDescent="0.25">
      <c r="A493" s="23" t="s">
        <v>504</v>
      </c>
      <c r="B493" s="22"/>
      <c r="C493" s="21"/>
      <c r="D493" s="21"/>
      <c r="E493" s="21"/>
      <c r="F493" s="21"/>
      <c r="G493" s="21"/>
      <c r="H493" s="61"/>
      <c r="I493" s="61"/>
      <c r="J493" s="112"/>
    </row>
    <row r="494" spans="1:10" s="19" customFormat="1" ht="18.7" customHeight="1" x14ac:dyDescent="0.25">
      <c r="A494" s="23" t="s">
        <v>505</v>
      </c>
      <c r="B494" s="22"/>
      <c r="C494" s="21"/>
      <c r="D494" s="21"/>
      <c r="E494" s="21"/>
      <c r="F494" s="21"/>
      <c r="G494" s="21"/>
      <c r="H494" s="61"/>
      <c r="I494" s="61"/>
      <c r="J494" s="112"/>
    </row>
    <row r="495" spans="1:10" s="19" customFormat="1" ht="18.7" customHeight="1" x14ac:dyDescent="0.25">
      <c r="A495" s="23" t="s">
        <v>506</v>
      </c>
      <c r="B495" s="22"/>
      <c r="C495" s="21"/>
      <c r="D495" s="21"/>
      <c r="E495" s="21"/>
      <c r="F495" s="21"/>
      <c r="G495" s="21"/>
      <c r="H495" s="61"/>
      <c r="I495" s="61"/>
      <c r="J495" s="112"/>
    </row>
    <row r="496" spans="1:10" s="19" customFormat="1" ht="18.7" customHeight="1" x14ac:dyDescent="0.25">
      <c r="A496" s="23" t="s">
        <v>507</v>
      </c>
      <c r="B496" s="22"/>
      <c r="C496" s="21"/>
      <c r="D496" s="21"/>
      <c r="E496" s="21"/>
      <c r="F496" s="21"/>
      <c r="G496" s="21"/>
      <c r="H496" s="61"/>
      <c r="I496" s="61"/>
      <c r="J496" s="112"/>
    </row>
    <row r="497" spans="1:10" s="19" customFormat="1" ht="18.7" customHeight="1" x14ac:dyDescent="0.25">
      <c r="A497" s="23" t="s">
        <v>508</v>
      </c>
      <c r="B497" s="22"/>
      <c r="C497" s="21"/>
      <c r="D497" s="21"/>
      <c r="E497" s="21"/>
      <c r="F497" s="21"/>
      <c r="G497" s="21"/>
      <c r="H497" s="61"/>
      <c r="I497" s="61"/>
      <c r="J497" s="112"/>
    </row>
    <row r="498" spans="1:10" s="19" customFormat="1" ht="18.7" customHeight="1" x14ac:dyDescent="0.25">
      <c r="A498" s="23" t="s">
        <v>509</v>
      </c>
      <c r="B498" s="22"/>
      <c r="C498" s="21"/>
      <c r="D498" s="21"/>
      <c r="E498" s="21"/>
      <c r="F498" s="21"/>
      <c r="G498" s="21"/>
      <c r="H498" s="61"/>
      <c r="I498" s="61"/>
      <c r="J498" s="112"/>
    </row>
    <row r="499" spans="1:10" s="19" customFormat="1" ht="18.7" customHeight="1" x14ac:dyDescent="0.25">
      <c r="A499" s="23" t="s">
        <v>510</v>
      </c>
      <c r="B499" s="22"/>
      <c r="C499" s="21"/>
      <c r="D499" s="21"/>
      <c r="E499" s="21"/>
      <c r="F499" s="21"/>
      <c r="G499" s="21"/>
      <c r="H499" s="61"/>
      <c r="I499" s="61"/>
      <c r="J499" s="112"/>
    </row>
    <row r="500" spans="1:10" s="19" customFormat="1" ht="18.7" customHeight="1" x14ac:dyDescent="0.25">
      <c r="A500" s="23" t="s">
        <v>511</v>
      </c>
      <c r="B500" s="22"/>
      <c r="C500" s="21"/>
      <c r="D500" s="21"/>
      <c r="E500" s="21"/>
      <c r="F500" s="21"/>
      <c r="G500" s="21"/>
      <c r="H500" s="61"/>
      <c r="I500" s="61"/>
      <c r="J500" s="112"/>
    </row>
    <row r="501" spans="1:10" s="19" customFormat="1" ht="18.7" customHeight="1" x14ac:dyDescent="0.25">
      <c r="A501" s="23" t="s">
        <v>512</v>
      </c>
      <c r="B501" s="22"/>
      <c r="C501" s="21"/>
      <c r="D501" s="21"/>
      <c r="E501" s="21"/>
      <c r="F501" s="21"/>
      <c r="G501" s="21"/>
      <c r="H501" s="61"/>
      <c r="I501" s="61"/>
      <c r="J501" s="112"/>
    </row>
    <row r="502" spans="1:10" s="19" customFormat="1" ht="18.7" customHeight="1" x14ac:dyDescent="0.25">
      <c r="A502" s="23" t="s">
        <v>513</v>
      </c>
      <c r="B502" s="22"/>
      <c r="C502" s="21"/>
      <c r="D502" s="21"/>
      <c r="E502" s="21"/>
      <c r="F502" s="21"/>
      <c r="G502" s="21"/>
      <c r="H502" s="61"/>
      <c r="I502" s="61"/>
      <c r="J502" s="112"/>
    </row>
    <row r="503" spans="1:10" s="19" customFormat="1" ht="18.7" customHeight="1" x14ac:dyDescent="0.25">
      <c r="A503" s="23" t="s">
        <v>514</v>
      </c>
      <c r="B503" s="22"/>
      <c r="C503" s="21"/>
      <c r="D503" s="21"/>
      <c r="E503" s="21"/>
      <c r="F503" s="21"/>
      <c r="G503" s="21"/>
      <c r="H503" s="61"/>
      <c r="I503" s="61"/>
      <c r="J503" s="112"/>
    </row>
    <row r="504" spans="1:10" s="19" customFormat="1" ht="18.7" customHeight="1" x14ac:dyDescent="0.25">
      <c r="A504" s="23" t="s">
        <v>515</v>
      </c>
      <c r="B504" s="22"/>
      <c r="C504" s="21"/>
      <c r="D504" s="21"/>
      <c r="E504" s="21"/>
      <c r="F504" s="21"/>
      <c r="G504" s="21"/>
      <c r="H504" s="61"/>
      <c r="I504" s="61"/>
      <c r="J504" s="112"/>
    </row>
    <row r="505" spans="1:10" s="19" customFormat="1" ht="18.7" customHeight="1" x14ac:dyDescent="0.25">
      <c r="A505" s="23" t="s">
        <v>516</v>
      </c>
      <c r="B505" s="22"/>
      <c r="C505" s="21"/>
      <c r="D505" s="21"/>
      <c r="E505" s="21"/>
      <c r="F505" s="21"/>
      <c r="G505" s="21"/>
      <c r="H505" s="61"/>
      <c r="I505" s="61"/>
      <c r="J505" s="112"/>
    </row>
    <row r="506" spans="1:10" s="19" customFormat="1" ht="18.7" customHeight="1" x14ac:dyDescent="0.25">
      <c r="A506" s="23" t="s">
        <v>517</v>
      </c>
      <c r="B506" s="22"/>
      <c r="C506" s="21"/>
      <c r="D506" s="21"/>
      <c r="E506" s="21"/>
      <c r="F506" s="21"/>
      <c r="G506" s="21"/>
      <c r="H506" s="61"/>
      <c r="I506" s="61"/>
      <c r="J506" s="112"/>
    </row>
    <row r="507" spans="1:10" s="19" customFormat="1" ht="18.7" customHeight="1" x14ac:dyDescent="0.25">
      <c r="A507" s="23" t="s">
        <v>518</v>
      </c>
      <c r="B507" s="22"/>
      <c r="C507" s="21"/>
      <c r="D507" s="21"/>
      <c r="E507" s="21"/>
      <c r="F507" s="21"/>
      <c r="G507" s="21"/>
      <c r="H507" s="61"/>
      <c r="I507" s="61"/>
      <c r="J507" s="112"/>
    </row>
    <row r="508" spans="1:10" s="19" customFormat="1" ht="18.7" customHeight="1" x14ac:dyDescent="0.25">
      <c r="A508" s="23" t="s">
        <v>519</v>
      </c>
      <c r="B508" s="22"/>
      <c r="C508" s="21"/>
      <c r="D508" s="21"/>
      <c r="E508" s="21"/>
      <c r="F508" s="21"/>
      <c r="G508" s="21"/>
      <c r="H508" s="61"/>
      <c r="I508" s="61"/>
      <c r="J508" s="112"/>
    </row>
    <row r="509" spans="1:10" s="19" customFormat="1" ht="18.7" customHeight="1" x14ac:dyDescent="0.25">
      <c r="A509" s="23" t="s">
        <v>520</v>
      </c>
      <c r="B509" s="22"/>
      <c r="C509" s="21"/>
      <c r="D509" s="21"/>
      <c r="E509" s="21"/>
      <c r="F509" s="21"/>
      <c r="G509" s="21"/>
      <c r="H509" s="61"/>
      <c r="I509" s="61"/>
      <c r="J509" s="112"/>
    </row>
    <row r="510" spans="1:10" s="19" customFormat="1" ht="18.7" customHeight="1" x14ac:dyDescent="0.25">
      <c r="A510" s="23" t="s">
        <v>521</v>
      </c>
      <c r="B510" s="22"/>
      <c r="C510" s="21"/>
      <c r="D510" s="21"/>
      <c r="E510" s="21"/>
      <c r="F510" s="21"/>
      <c r="G510" s="21"/>
      <c r="H510" s="61"/>
      <c r="I510" s="61"/>
      <c r="J510" s="112"/>
    </row>
    <row r="511" spans="1:10" s="19" customFormat="1" ht="18.7" customHeight="1" x14ac:dyDescent="0.25">
      <c r="A511" s="23" t="s">
        <v>522</v>
      </c>
      <c r="B511" s="22"/>
      <c r="C511" s="21"/>
      <c r="D511" s="21"/>
      <c r="E511" s="21"/>
      <c r="F511" s="21"/>
      <c r="G511" s="21"/>
      <c r="H511" s="61"/>
      <c r="I511" s="61"/>
      <c r="J511" s="112"/>
    </row>
    <row r="512" spans="1:10" s="19" customFormat="1" ht="18.7" customHeight="1" x14ac:dyDescent="0.25">
      <c r="A512" s="23" t="s">
        <v>523</v>
      </c>
      <c r="B512" s="22"/>
      <c r="C512" s="21"/>
      <c r="D512" s="21"/>
      <c r="E512" s="21"/>
      <c r="F512" s="21"/>
      <c r="G512" s="21"/>
      <c r="H512" s="61"/>
      <c r="I512" s="61"/>
      <c r="J512" s="112"/>
    </row>
    <row r="513" spans="1:10" s="19" customFormat="1" ht="18.7" customHeight="1" x14ac:dyDescent="0.25">
      <c r="A513" s="23" t="s">
        <v>524</v>
      </c>
      <c r="B513" s="22"/>
      <c r="C513" s="21"/>
      <c r="D513" s="21"/>
      <c r="E513" s="21"/>
      <c r="F513" s="21"/>
      <c r="G513" s="21"/>
      <c r="H513" s="61"/>
      <c r="I513" s="61"/>
      <c r="J513" s="112"/>
    </row>
    <row r="514" spans="1:10" s="19" customFormat="1" ht="18.7" customHeight="1" x14ac:dyDescent="0.25">
      <c r="A514" s="23" t="s">
        <v>525</v>
      </c>
      <c r="B514" s="22"/>
      <c r="C514" s="21"/>
      <c r="D514" s="21"/>
      <c r="E514" s="21"/>
      <c r="F514" s="21"/>
      <c r="G514" s="21"/>
      <c r="H514" s="61"/>
      <c r="I514" s="61"/>
      <c r="J514" s="112"/>
    </row>
    <row r="515" spans="1:10" s="19" customFormat="1" ht="18.7" customHeight="1" x14ac:dyDescent="0.25">
      <c r="A515" s="23" t="s">
        <v>526</v>
      </c>
      <c r="B515" s="22"/>
      <c r="C515" s="21"/>
      <c r="D515" s="21"/>
      <c r="E515" s="21"/>
      <c r="F515" s="21"/>
      <c r="G515" s="21"/>
      <c r="H515" s="61"/>
      <c r="I515" s="61"/>
      <c r="J515" s="112"/>
    </row>
    <row r="516" spans="1:10" s="19" customFormat="1" ht="18.7" customHeight="1" x14ac:dyDescent="0.25">
      <c r="A516" s="23" t="s">
        <v>527</v>
      </c>
      <c r="B516" s="22"/>
      <c r="C516" s="21"/>
      <c r="D516" s="21"/>
      <c r="E516" s="21"/>
      <c r="F516" s="21"/>
      <c r="G516" s="21"/>
      <c r="H516" s="61"/>
      <c r="I516" s="61"/>
      <c r="J516" s="112"/>
    </row>
    <row r="517" spans="1:10" s="19" customFormat="1" ht="18.7" customHeight="1" x14ac:dyDescent="0.25">
      <c r="A517" s="23" t="s">
        <v>528</v>
      </c>
      <c r="B517" s="22"/>
      <c r="C517" s="21"/>
      <c r="D517" s="21"/>
      <c r="E517" s="21"/>
      <c r="F517" s="21"/>
      <c r="G517" s="21"/>
      <c r="H517" s="61"/>
      <c r="I517" s="61"/>
      <c r="J517" s="112"/>
    </row>
    <row r="518" spans="1:10" s="19" customFormat="1" ht="18.7" customHeight="1" x14ac:dyDescent="0.25">
      <c r="A518" s="23" t="s">
        <v>529</v>
      </c>
      <c r="B518" s="22"/>
      <c r="C518" s="21"/>
      <c r="D518" s="21"/>
      <c r="E518" s="21"/>
      <c r="F518" s="21"/>
      <c r="G518" s="21"/>
      <c r="H518" s="61"/>
      <c r="I518" s="61"/>
      <c r="J518" s="112"/>
    </row>
    <row r="519" spans="1:10" s="19" customFormat="1" ht="18.7" customHeight="1" x14ac:dyDescent="0.25">
      <c r="A519" s="23" t="s">
        <v>530</v>
      </c>
      <c r="B519" s="22"/>
      <c r="C519" s="21"/>
      <c r="D519" s="21"/>
      <c r="E519" s="21"/>
      <c r="F519" s="21"/>
      <c r="G519" s="21"/>
      <c r="H519" s="61"/>
      <c r="I519" s="61"/>
      <c r="J519" s="112"/>
    </row>
    <row r="520" spans="1:10" s="19" customFormat="1" ht="18.7" customHeight="1" x14ac:dyDescent="0.25">
      <c r="A520" s="23" t="s">
        <v>531</v>
      </c>
      <c r="B520" s="22"/>
      <c r="C520" s="21"/>
      <c r="D520" s="21"/>
      <c r="E520" s="21"/>
      <c r="F520" s="21"/>
      <c r="G520" s="21"/>
      <c r="H520" s="61"/>
      <c r="I520" s="61"/>
      <c r="J520" s="112"/>
    </row>
    <row r="521" spans="1:10" s="19" customFormat="1" ht="18.7" customHeight="1" x14ac:dyDescent="0.25">
      <c r="A521" s="23" t="s">
        <v>532</v>
      </c>
      <c r="B521" s="22"/>
      <c r="C521" s="21"/>
      <c r="D521" s="21"/>
      <c r="E521" s="21"/>
      <c r="F521" s="21"/>
      <c r="G521" s="21"/>
      <c r="H521" s="61"/>
      <c r="I521" s="61"/>
      <c r="J521" s="112"/>
    </row>
    <row r="522" spans="1:10" s="19" customFormat="1" ht="18.7" customHeight="1" x14ac:dyDescent="0.25">
      <c r="A522" s="23" t="s">
        <v>533</v>
      </c>
      <c r="B522" s="22"/>
      <c r="C522" s="21"/>
      <c r="D522" s="21"/>
      <c r="E522" s="21"/>
      <c r="F522" s="21"/>
      <c r="G522" s="21"/>
      <c r="H522" s="61"/>
      <c r="I522" s="61"/>
      <c r="J522" s="112"/>
    </row>
    <row r="523" spans="1:10" s="19" customFormat="1" ht="18.7" customHeight="1" x14ac:dyDescent="0.25">
      <c r="A523" s="23" t="s">
        <v>534</v>
      </c>
      <c r="B523" s="22"/>
      <c r="C523" s="21"/>
      <c r="D523" s="21"/>
      <c r="E523" s="21"/>
      <c r="F523" s="21"/>
      <c r="G523" s="21"/>
      <c r="H523" s="61"/>
      <c r="I523" s="61"/>
      <c r="J523" s="112"/>
    </row>
    <row r="524" spans="1:10" s="19" customFormat="1" ht="18.7" customHeight="1" x14ac:dyDescent="0.25">
      <c r="A524" s="23" t="s">
        <v>535</v>
      </c>
      <c r="B524" s="22"/>
      <c r="C524" s="21"/>
      <c r="D524" s="21"/>
      <c r="E524" s="21"/>
      <c r="F524" s="21"/>
      <c r="G524" s="21"/>
      <c r="H524" s="61"/>
      <c r="I524" s="61"/>
      <c r="J524" s="112"/>
    </row>
    <row r="525" spans="1:10" s="19" customFormat="1" ht="18.7" customHeight="1" x14ac:dyDescent="0.25">
      <c r="A525" s="23" t="s">
        <v>536</v>
      </c>
      <c r="B525" s="22"/>
      <c r="C525" s="21"/>
      <c r="D525" s="21"/>
      <c r="E525" s="21"/>
      <c r="F525" s="21"/>
      <c r="G525" s="21"/>
      <c r="H525" s="61"/>
      <c r="I525" s="61"/>
      <c r="J525" s="112"/>
    </row>
    <row r="526" spans="1:10" s="19" customFormat="1" ht="18.7" customHeight="1" x14ac:dyDescent="0.25">
      <c r="A526" s="23" t="s">
        <v>537</v>
      </c>
      <c r="B526" s="22"/>
      <c r="C526" s="21"/>
      <c r="D526" s="21"/>
      <c r="E526" s="21"/>
      <c r="F526" s="21"/>
      <c r="G526" s="21"/>
      <c r="H526" s="61"/>
      <c r="I526" s="61"/>
      <c r="J526" s="112"/>
    </row>
    <row r="527" spans="1:10" s="19" customFormat="1" ht="18.7" customHeight="1" x14ac:dyDescent="0.25">
      <c r="A527" s="23" t="s">
        <v>538</v>
      </c>
      <c r="B527" s="22"/>
      <c r="C527" s="21"/>
      <c r="D527" s="21"/>
      <c r="E527" s="21"/>
      <c r="F527" s="21"/>
      <c r="G527" s="21"/>
      <c r="H527" s="61"/>
      <c r="I527" s="61"/>
      <c r="J527" s="112"/>
    </row>
    <row r="528" spans="1:10" s="19" customFormat="1" ht="18.7" customHeight="1" x14ac:dyDescent="0.25">
      <c r="A528" s="23" t="s">
        <v>539</v>
      </c>
      <c r="B528" s="22"/>
      <c r="C528" s="21"/>
      <c r="D528" s="21"/>
      <c r="E528" s="21"/>
      <c r="F528" s="21"/>
      <c r="G528" s="21"/>
      <c r="H528" s="61"/>
      <c r="I528" s="61"/>
      <c r="J528" s="112"/>
    </row>
    <row r="529" spans="1:10" s="19" customFormat="1" ht="18.7" customHeight="1" x14ac:dyDescent="0.25">
      <c r="A529" s="23" t="s">
        <v>540</v>
      </c>
      <c r="B529" s="22"/>
      <c r="C529" s="21"/>
      <c r="D529" s="21"/>
      <c r="E529" s="21"/>
      <c r="F529" s="21"/>
      <c r="G529" s="21"/>
      <c r="H529" s="61"/>
      <c r="I529" s="61"/>
      <c r="J529" s="112"/>
    </row>
    <row r="530" spans="1:10" s="19" customFormat="1" ht="18.7" customHeight="1" x14ac:dyDescent="0.25">
      <c r="A530" s="23" t="s">
        <v>541</v>
      </c>
      <c r="B530" s="22"/>
      <c r="C530" s="21"/>
      <c r="D530" s="21"/>
      <c r="E530" s="21"/>
      <c r="F530" s="21"/>
      <c r="G530" s="21"/>
      <c r="H530" s="61"/>
      <c r="I530" s="61"/>
      <c r="J530" s="112"/>
    </row>
    <row r="531" spans="1:10" s="19" customFormat="1" ht="18.7" customHeight="1" x14ac:dyDescent="0.25">
      <c r="A531" s="23" t="s">
        <v>542</v>
      </c>
      <c r="B531" s="22"/>
      <c r="C531" s="21"/>
      <c r="D531" s="21"/>
      <c r="E531" s="21"/>
      <c r="F531" s="21"/>
      <c r="G531" s="21"/>
      <c r="H531" s="61"/>
      <c r="I531" s="61"/>
      <c r="J531" s="112"/>
    </row>
    <row r="532" spans="1:10" s="19" customFormat="1" ht="18.7" customHeight="1" x14ac:dyDescent="0.25">
      <c r="A532" s="23" t="s">
        <v>543</v>
      </c>
      <c r="B532" s="22"/>
      <c r="C532" s="21"/>
      <c r="D532" s="21"/>
      <c r="E532" s="21"/>
      <c r="F532" s="21"/>
      <c r="G532" s="21"/>
      <c r="H532" s="61"/>
      <c r="I532" s="61"/>
      <c r="J532" s="112"/>
    </row>
    <row r="533" spans="1:10" s="19" customFormat="1" ht="18.7" customHeight="1" x14ac:dyDescent="0.25">
      <c r="A533" s="23" t="s">
        <v>544</v>
      </c>
      <c r="B533" s="22"/>
      <c r="C533" s="21"/>
      <c r="D533" s="21"/>
      <c r="E533" s="21"/>
      <c r="F533" s="21"/>
      <c r="G533" s="21"/>
      <c r="H533" s="61"/>
      <c r="I533" s="61"/>
      <c r="J533" s="112"/>
    </row>
    <row r="534" spans="1:10" s="19" customFormat="1" ht="18.7" customHeight="1" x14ac:dyDescent="0.25">
      <c r="A534" s="23" t="s">
        <v>545</v>
      </c>
      <c r="B534" s="22"/>
      <c r="C534" s="21"/>
      <c r="D534" s="21"/>
      <c r="E534" s="21"/>
      <c r="F534" s="21"/>
      <c r="G534" s="21"/>
      <c r="H534" s="61"/>
      <c r="I534" s="61"/>
      <c r="J534" s="112"/>
    </row>
    <row r="535" spans="1:10" s="19" customFormat="1" ht="18.7" customHeight="1" x14ac:dyDescent="0.25">
      <c r="A535" s="23" t="s">
        <v>546</v>
      </c>
      <c r="B535" s="22"/>
      <c r="C535" s="21"/>
      <c r="D535" s="21"/>
      <c r="E535" s="21"/>
      <c r="F535" s="21"/>
      <c r="G535" s="21"/>
      <c r="H535" s="61"/>
      <c r="I535" s="61"/>
      <c r="J535" s="112"/>
    </row>
    <row r="536" spans="1:10" s="19" customFormat="1" ht="18.7" customHeight="1" x14ac:dyDescent="0.25">
      <c r="A536" s="23" t="s">
        <v>547</v>
      </c>
      <c r="B536" s="22"/>
      <c r="C536" s="21"/>
      <c r="D536" s="21"/>
      <c r="E536" s="21"/>
      <c r="F536" s="21"/>
      <c r="G536" s="21"/>
      <c r="H536" s="61"/>
      <c r="I536" s="61"/>
      <c r="J536" s="112"/>
    </row>
    <row r="537" spans="1:10" s="19" customFormat="1" ht="18.7" customHeight="1" x14ac:dyDescent="0.25">
      <c r="A537" s="23" t="s">
        <v>548</v>
      </c>
      <c r="B537" s="22"/>
      <c r="C537" s="21"/>
      <c r="D537" s="21"/>
      <c r="E537" s="21"/>
      <c r="F537" s="21"/>
      <c r="G537" s="21"/>
      <c r="H537" s="61"/>
      <c r="I537" s="61"/>
      <c r="J537" s="112"/>
    </row>
    <row r="538" spans="1:10" s="19" customFormat="1" ht="18.7" customHeight="1" x14ac:dyDescent="0.25">
      <c r="A538" s="23" t="s">
        <v>549</v>
      </c>
      <c r="B538" s="22"/>
      <c r="C538" s="21"/>
      <c r="D538" s="21"/>
      <c r="E538" s="21"/>
      <c r="F538" s="21"/>
      <c r="G538" s="21"/>
      <c r="H538" s="61"/>
      <c r="I538" s="61"/>
      <c r="J538" s="112"/>
    </row>
    <row r="539" spans="1:10" s="19" customFormat="1" ht="18.7" customHeight="1" x14ac:dyDescent="0.25">
      <c r="A539" s="23" t="s">
        <v>550</v>
      </c>
      <c r="B539" s="22"/>
      <c r="C539" s="21"/>
      <c r="D539" s="21"/>
      <c r="E539" s="21"/>
      <c r="F539" s="21"/>
      <c r="G539" s="21"/>
      <c r="H539" s="61"/>
      <c r="I539" s="61"/>
      <c r="J539" s="112"/>
    </row>
    <row r="540" spans="1:10" s="19" customFormat="1" ht="18.7" customHeight="1" x14ac:dyDescent="0.25">
      <c r="A540" s="23" t="s">
        <v>551</v>
      </c>
      <c r="B540" s="22"/>
      <c r="C540" s="21"/>
      <c r="D540" s="21"/>
      <c r="E540" s="21"/>
      <c r="F540" s="21"/>
      <c r="G540" s="21"/>
      <c r="H540" s="61"/>
      <c r="I540" s="61"/>
      <c r="J540" s="112"/>
    </row>
    <row r="541" spans="1:10" s="19" customFormat="1" ht="18.7" customHeight="1" x14ac:dyDescent="0.25">
      <c r="A541" s="23" t="s">
        <v>552</v>
      </c>
      <c r="B541" s="22"/>
      <c r="C541" s="21"/>
      <c r="D541" s="21"/>
      <c r="E541" s="21"/>
      <c r="F541" s="21"/>
      <c r="G541" s="21"/>
      <c r="H541" s="61"/>
      <c r="I541" s="61"/>
      <c r="J541" s="112"/>
    </row>
    <row r="542" spans="1:10" s="19" customFormat="1" ht="18.7" customHeight="1" x14ac:dyDescent="0.25">
      <c r="A542" s="23" t="s">
        <v>553</v>
      </c>
      <c r="B542" s="22"/>
      <c r="C542" s="21"/>
      <c r="D542" s="21"/>
      <c r="E542" s="21"/>
      <c r="F542" s="21"/>
      <c r="G542" s="21"/>
      <c r="H542" s="61"/>
      <c r="I542" s="61"/>
      <c r="J542" s="112"/>
    </row>
    <row r="543" spans="1:10" s="19" customFormat="1" ht="18.7" customHeight="1" x14ac:dyDescent="0.25">
      <c r="A543" s="23" t="s">
        <v>554</v>
      </c>
      <c r="B543" s="22"/>
      <c r="C543" s="21"/>
      <c r="D543" s="21"/>
      <c r="E543" s="21"/>
      <c r="F543" s="21"/>
      <c r="G543" s="21"/>
      <c r="H543" s="61"/>
      <c r="I543" s="61"/>
      <c r="J543" s="112"/>
    </row>
    <row r="544" spans="1:10" s="19" customFormat="1" ht="18.7" customHeight="1" x14ac:dyDescent="0.25">
      <c r="A544" s="23" t="s">
        <v>555</v>
      </c>
      <c r="B544" s="22"/>
      <c r="C544" s="21"/>
      <c r="D544" s="21"/>
      <c r="E544" s="21"/>
      <c r="F544" s="21"/>
      <c r="G544" s="21"/>
      <c r="H544" s="61"/>
      <c r="I544" s="61"/>
      <c r="J544" s="112"/>
    </row>
    <row r="545" spans="1:10" s="19" customFormat="1" ht="18.7" customHeight="1" x14ac:dyDescent="0.25">
      <c r="A545" s="23" t="s">
        <v>556</v>
      </c>
      <c r="B545" s="22"/>
      <c r="C545" s="21"/>
      <c r="D545" s="21"/>
      <c r="E545" s="21"/>
      <c r="F545" s="21"/>
      <c r="G545" s="21"/>
      <c r="H545" s="61"/>
      <c r="I545" s="61"/>
      <c r="J545" s="112"/>
    </row>
    <row r="546" spans="1:10" s="19" customFormat="1" ht="18.7" customHeight="1" x14ac:dyDescent="0.25">
      <c r="A546" s="23" t="s">
        <v>557</v>
      </c>
      <c r="B546" s="22"/>
      <c r="C546" s="21"/>
      <c r="D546" s="21"/>
      <c r="E546" s="21"/>
      <c r="F546" s="21"/>
      <c r="G546" s="21"/>
      <c r="H546" s="61"/>
      <c r="I546" s="61"/>
      <c r="J546" s="112"/>
    </row>
    <row r="547" spans="1:10" s="19" customFormat="1" ht="18.7" customHeight="1" x14ac:dyDescent="0.25">
      <c r="A547" s="23" t="s">
        <v>558</v>
      </c>
      <c r="B547" s="22"/>
      <c r="C547" s="21"/>
      <c r="D547" s="21"/>
      <c r="E547" s="21"/>
      <c r="F547" s="21"/>
      <c r="G547" s="21"/>
      <c r="H547" s="61"/>
      <c r="I547" s="61"/>
      <c r="J547" s="112"/>
    </row>
    <row r="548" spans="1:10" s="19" customFormat="1" ht="18.7" customHeight="1" x14ac:dyDescent="0.25">
      <c r="A548" s="23" t="s">
        <v>559</v>
      </c>
      <c r="B548" s="22"/>
      <c r="C548" s="21"/>
      <c r="D548" s="21"/>
      <c r="E548" s="21"/>
      <c r="F548" s="21"/>
      <c r="G548" s="21"/>
      <c r="H548" s="61"/>
      <c r="I548" s="61"/>
      <c r="J548" s="112"/>
    </row>
    <row r="549" spans="1:10" s="19" customFormat="1" ht="18.7" customHeight="1" x14ac:dyDescent="0.25">
      <c r="A549" s="23" t="s">
        <v>560</v>
      </c>
      <c r="B549" s="22"/>
      <c r="C549" s="21"/>
      <c r="D549" s="21"/>
      <c r="E549" s="21"/>
      <c r="F549" s="21"/>
      <c r="G549" s="21"/>
      <c r="H549" s="61"/>
      <c r="I549" s="61"/>
      <c r="J549" s="112"/>
    </row>
    <row r="550" spans="1:10" s="19" customFormat="1" ht="18.7" customHeight="1" x14ac:dyDescent="0.25">
      <c r="A550" s="23" t="s">
        <v>561</v>
      </c>
      <c r="B550" s="22"/>
      <c r="C550" s="21"/>
      <c r="D550" s="21"/>
      <c r="E550" s="21"/>
      <c r="F550" s="21"/>
      <c r="G550" s="21"/>
      <c r="H550" s="61"/>
      <c r="I550" s="61"/>
      <c r="J550" s="112"/>
    </row>
    <row r="551" spans="1:10" s="19" customFormat="1" ht="18.7" customHeight="1" x14ac:dyDescent="0.25">
      <c r="A551" s="23" t="s">
        <v>562</v>
      </c>
      <c r="B551" s="22"/>
      <c r="C551" s="21"/>
      <c r="D551" s="21"/>
      <c r="E551" s="21"/>
      <c r="F551" s="21"/>
      <c r="G551" s="21"/>
      <c r="H551" s="61"/>
      <c r="I551" s="61"/>
      <c r="J551" s="112"/>
    </row>
    <row r="552" spans="1:10" s="19" customFormat="1" ht="18.7" customHeight="1" x14ac:dyDescent="0.25">
      <c r="A552" s="23" t="s">
        <v>563</v>
      </c>
      <c r="B552" s="22"/>
      <c r="C552" s="21"/>
      <c r="D552" s="21"/>
      <c r="E552" s="21"/>
      <c r="F552" s="21"/>
      <c r="G552" s="21"/>
      <c r="H552" s="61"/>
      <c r="I552" s="61"/>
      <c r="J552" s="112"/>
    </row>
    <row r="553" spans="1:10" s="19" customFormat="1" ht="18.7" customHeight="1" x14ac:dyDescent="0.25">
      <c r="A553" s="23" t="s">
        <v>564</v>
      </c>
      <c r="B553" s="22"/>
      <c r="C553" s="21"/>
      <c r="D553" s="21"/>
      <c r="E553" s="21"/>
      <c r="F553" s="21"/>
      <c r="G553" s="21"/>
      <c r="H553" s="61"/>
      <c r="I553" s="61"/>
      <c r="J553" s="112"/>
    </row>
    <row r="554" spans="1:10" s="19" customFormat="1" ht="18.7" customHeight="1" x14ac:dyDescent="0.25">
      <c r="A554" s="23" t="s">
        <v>565</v>
      </c>
      <c r="B554" s="22"/>
      <c r="C554" s="21"/>
      <c r="D554" s="21"/>
      <c r="E554" s="21"/>
      <c r="F554" s="21"/>
      <c r="G554" s="21"/>
      <c r="H554" s="61"/>
      <c r="I554" s="61"/>
      <c r="J554" s="112"/>
    </row>
    <row r="555" spans="1:10" s="19" customFormat="1" ht="18.7" customHeight="1" x14ac:dyDescent="0.25">
      <c r="A555" s="23" t="s">
        <v>566</v>
      </c>
      <c r="B555" s="22"/>
      <c r="C555" s="21"/>
      <c r="D555" s="21"/>
      <c r="E555" s="21"/>
      <c r="F555" s="21"/>
      <c r="G555" s="21"/>
      <c r="H555" s="61"/>
      <c r="I555" s="61"/>
      <c r="J555" s="112"/>
    </row>
    <row r="556" spans="1:10" s="19" customFormat="1" ht="18.7" customHeight="1" x14ac:dyDescent="0.25">
      <c r="A556" s="23" t="s">
        <v>567</v>
      </c>
      <c r="B556" s="22"/>
      <c r="C556" s="21"/>
      <c r="D556" s="21"/>
      <c r="E556" s="21"/>
      <c r="F556" s="21"/>
      <c r="G556" s="21"/>
      <c r="H556" s="61"/>
      <c r="I556" s="61"/>
      <c r="J556" s="112"/>
    </row>
    <row r="557" spans="1:10" s="19" customFormat="1" ht="18.7" customHeight="1" x14ac:dyDescent="0.25">
      <c r="A557" s="23" t="s">
        <v>568</v>
      </c>
      <c r="B557" s="22"/>
      <c r="C557" s="21"/>
      <c r="D557" s="21"/>
      <c r="E557" s="21"/>
      <c r="F557" s="21"/>
      <c r="G557" s="21"/>
      <c r="H557" s="61"/>
      <c r="I557" s="61"/>
      <c r="J557" s="112"/>
    </row>
    <row r="558" spans="1:10" s="19" customFormat="1" ht="18.7" customHeight="1" x14ac:dyDescent="0.25">
      <c r="A558" s="23" t="s">
        <v>569</v>
      </c>
      <c r="B558" s="22"/>
      <c r="C558" s="21"/>
      <c r="D558" s="21"/>
      <c r="E558" s="21"/>
      <c r="F558" s="21"/>
      <c r="G558" s="21"/>
      <c r="H558" s="61"/>
      <c r="I558" s="61"/>
      <c r="J558" s="112"/>
    </row>
    <row r="559" spans="1:10" s="19" customFormat="1" ht="18.7" customHeight="1" x14ac:dyDescent="0.25">
      <c r="A559" s="23" t="s">
        <v>570</v>
      </c>
      <c r="B559" s="22"/>
      <c r="C559" s="21"/>
      <c r="D559" s="21"/>
      <c r="E559" s="21"/>
      <c r="F559" s="21"/>
      <c r="G559" s="21"/>
      <c r="H559" s="61"/>
      <c r="I559" s="61"/>
      <c r="J559" s="112"/>
    </row>
    <row r="560" spans="1:10" s="19" customFormat="1" ht="18.7" customHeight="1" x14ac:dyDescent="0.25">
      <c r="A560" s="23" t="s">
        <v>571</v>
      </c>
      <c r="B560" s="22"/>
      <c r="C560" s="21"/>
      <c r="D560" s="21"/>
      <c r="E560" s="21"/>
      <c r="F560" s="21"/>
      <c r="G560" s="21"/>
      <c r="H560" s="61"/>
      <c r="I560" s="61"/>
      <c r="J560" s="112"/>
    </row>
    <row r="561" spans="1:10" s="19" customFormat="1" ht="18.7" customHeight="1" x14ac:dyDescent="0.25">
      <c r="A561" s="23" t="s">
        <v>572</v>
      </c>
      <c r="B561" s="22"/>
      <c r="C561" s="21"/>
      <c r="D561" s="21"/>
      <c r="E561" s="21"/>
      <c r="F561" s="21"/>
      <c r="G561" s="21"/>
      <c r="H561" s="61"/>
      <c r="I561" s="61"/>
      <c r="J561" s="112"/>
    </row>
    <row r="562" spans="1:10" s="19" customFormat="1" ht="18.7" customHeight="1" x14ac:dyDescent="0.25">
      <c r="A562" s="23" t="s">
        <v>573</v>
      </c>
      <c r="B562" s="22"/>
      <c r="C562" s="21"/>
      <c r="D562" s="21"/>
      <c r="E562" s="21"/>
      <c r="F562" s="21"/>
      <c r="G562" s="21"/>
      <c r="H562" s="61"/>
      <c r="I562" s="61"/>
      <c r="J562" s="112"/>
    </row>
    <row r="563" spans="1:10" s="19" customFormat="1" ht="18.7" customHeight="1" x14ac:dyDescent="0.25">
      <c r="A563" s="23" t="s">
        <v>574</v>
      </c>
      <c r="B563" s="22"/>
      <c r="C563" s="21"/>
      <c r="D563" s="21"/>
      <c r="E563" s="21"/>
      <c r="F563" s="21"/>
      <c r="G563" s="21"/>
      <c r="H563" s="61"/>
      <c r="I563" s="61"/>
      <c r="J563" s="112"/>
    </row>
    <row r="564" spans="1:10" s="19" customFormat="1" ht="18.7" customHeight="1" x14ac:dyDescent="0.25">
      <c r="A564" s="23" t="s">
        <v>575</v>
      </c>
      <c r="B564" s="22"/>
      <c r="C564" s="21"/>
      <c r="D564" s="21"/>
      <c r="E564" s="21"/>
      <c r="F564" s="21"/>
      <c r="G564" s="21"/>
      <c r="H564" s="61"/>
      <c r="I564" s="61"/>
      <c r="J564" s="112"/>
    </row>
    <row r="565" spans="1:10" s="19" customFormat="1" ht="18.7" customHeight="1" x14ac:dyDescent="0.25">
      <c r="A565" s="23" t="s">
        <v>576</v>
      </c>
      <c r="B565" s="22"/>
      <c r="C565" s="21"/>
      <c r="D565" s="21"/>
      <c r="E565" s="21"/>
      <c r="F565" s="21"/>
      <c r="G565" s="21"/>
      <c r="H565" s="61"/>
      <c r="I565" s="61"/>
      <c r="J565" s="112"/>
    </row>
    <row r="566" spans="1:10" s="19" customFormat="1" ht="18.7" customHeight="1" x14ac:dyDescent="0.25">
      <c r="A566" s="23" t="s">
        <v>577</v>
      </c>
      <c r="B566" s="22"/>
      <c r="C566" s="21"/>
      <c r="D566" s="21"/>
      <c r="E566" s="21"/>
      <c r="F566" s="21"/>
      <c r="G566" s="21"/>
      <c r="H566" s="61"/>
      <c r="I566" s="61"/>
      <c r="J566" s="112"/>
    </row>
    <row r="567" spans="1:10" s="19" customFormat="1" ht="18.7" customHeight="1" x14ac:dyDescent="0.25">
      <c r="A567" s="23" t="s">
        <v>578</v>
      </c>
      <c r="B567" s="22"/>
      <c r="C567" s="21"/>
      <c r="D567" s="21"/>
      <c r="E567" s="21"/>
      <c r="F567" s="21"/>
      <c r="G567" s="21"/>
      <c r="H567" s="61"/>
      <c r="I567" s="61"/>
      <c r="J567" s="112"/>
    </row>
    <row r="568" spans="1:10" s="19" customFormat="1" ht="18.7" customHeight="1" x14ac:dyDescent="0.25">
      <c r="A568" s="23" t="s">
        <v>579</v>
      </c>
      <c r="B568" s="22"/>
      <c r="C568" s="21"/>
      <c r="D568" s="21"/>
      <c r="E568" s="21"/>
      <c r="F568" s="21"/>
      <c r="G568" s="21"/>
      <c r="H568" s="61"/>
      <c r="I568" s="61"/>
      <c r="J568" s="112"/>
    </row>
    <row r="569" spans="1:10" s="19" customFormat="1" ht="18.7" customHeight="1" x14ac:dyDescent="0.25">
      <c r="A569" s="23" t="s">
        <v>580</v>
      </c>
      <c r="B569" s="22"/>
      <c r="C569" s="21"/>
      <c r="D569" s="21"/>
      <c r="E569" s="21"/>
      <c r="F569" s="21"/>
      <c r="G569" s="21"/>
      <c r="H569" s="61"/>
      <c r="I569" s="61"/>
      <c r="J569" s="112"/>
    </row>
    <row r="570" spans="1:10" s="19" customFormat="1" ht="18.7" customHeight="1" x14ac:dyDescent="0.25">
      <c r="A570" s="23" t="s">
        <v>581</v>
      </c>
      <c r="B570" s="22"/>
      <c r="C570" s="21"/>
      <c r="D570" s="21"/>
      <c r="E570" s="21"/>
      <c r="F570" s="21"/>
      <c r="G570" s="21"/>
      <c r="H570" s="61"/>
      <c r="I570" s="61"/>
      <c r="J570" s="112"/>
    </row>
    <row r="571" spans="1:10" s="19" customFormat="1" ht="18.7" customHeight="1" x14ac:dyDescent="0.25">
      <c r="A571" s="23" t="s">
        <v>582</v>
      </c>
      <c r="B571" s="22"/>
      <c r="C571" s="21"/>
      <c r="D571" s="21"/>
      <c r="E571" s="21"/>
      <c r="F571" s="21"/>
      <c r="G571" s="21"/>
      <c r="H571" s="61"/>
      <c r="I571" s="61"/>
      <c r="J571" s="112"/>
    </row>
    <row r="572" spans="1:10" s="19" customFormat="1" ht="18.7" customHeight="1" x14ac:dyDescent="0.25">
      <c r="A572" s="23" t="s">
        <v>583</v>
      </c>
      <c r="B572" s="22"/>
      <c r="C572" s="21"/>
      <c r="D572" s="21"/>
      <c r="E572" s="21"/>
      <c r="F572" s="21"/>
      <c r="G572" s="21"/>
      <c r="H572" s="61"/>
      <c r="I572" s="61"/>
      <c r="J572" s="112"/>
    </row>
    <row r="573" spans="1:10" s="19" customFormat="1" ht="18.7" customHeight="1" x14ac:dyDescent="0.25">
      <c r="A573" s="23" t="s">
        <v>584</v>
      </c>
      <c r="B573" s="22"/>
      <c r="C573" s="21"/>
      <c r="D573" s="21"/>
      <c r="E573" s="21"/>
      <c r="F573" s="21"/>
      <c r="G573" s="21"/>
      <c r="H573" s="61"/>
      <c r="I573" s="61"/>
      <c r="J573" s="112"/>
    </row>
    <row r="574" spans="1:10" s="19" customFormat="1" ht="18.7" customHeight="1" x14ac:dyDescent="0.25">
      <c r="A574" s="23" t="s">
        <v>585</v>
      </c>
      <c r="B574" s="22"/>
      <c r="C574" s="21"/>
      <c r="D574" s="21"/>
      <c r="E574" s="21"/>
      <c r="F574" s="21"/>
      <c r="G574" s="21"/>
      <c r="H574" s="61"/>
      <c r="I574" s="61"/>
      <c r="J574" s="112"/>
    </row>
    <row r="575" spans="1:10" s="19" customFormat="1" ht="18.7" customHeight="1" x14ac:dyDescent="0.25">
      <c r="A575" s="23" t="s">
        <v>586</v>
      </c>
      <c r="B575" s="22"/>
      <c r="C575" s="21"/>
      <c r="D575" s="21"/>
      <c r="E575" s="21"/>
      <c r="F575" s="21"/>
      <c r="G575" s="21"/>
      <c r="H575" s="61"/>
      <c r="I575" s="61"/>
      <c r="J575" s="112"/>
    </row>
    <row r="576" spans="1:10" s="19" customFormat="1" ht="18.7" customHeight="1" x14ac:dyDescent="0.25">
      <c r="A576" s="23" t="s">
        <v>587</v>
      </c>
      <c r="B576" s="22"/>
      <c r="C576" s="21"/>
      <c r="D576" s="21"/>
      <c r="E576" s="21"/>
      <c r="F576" s="21"/>
      <c r="G576" s="21"/>
      <c r="H576" s="61"/>
      <c r="I576" s="61"/>
      <c r="J576" s="112"/>
    </row>
    <row r="577" spans="1:10" s="19" customFormat="1" ht="18.7" customHeight="1" x14ac:dyDescent="0.25">
      <c r="A577" s="23" t="s">
        <v>588</v>
      </c>
      <c r="B577" s="22"/>
      <c r="C577" s="21"/>
      <c r="D577" s="21"/>
      <c r="E577" s="21"/>
      <c r="F577" s="21"/>
      <c r="G577" s="21"/>
      <c r="H577" s="61"/>
      <c r="I577" s="61"/>
      <c r="J577" s="112"/>
    </row>
    <row r="578" spans="1:10" s="19" customFormat="1" ht="18.7" customHeight="1" x14ac:dyDescent="0.25">
      <c r="A578" s="23" t="s">
        <v>589</v>
      </c>
      <c r="B578" s="22"/>
      <c r="C578" s="21"/>
      <c r="D578" s="21"/>
      <c r="E578" s="21"/>
      <c r="F578" s="21"/>
      <c r="G578" s="21"/>
      <c r="H578" s="61"/>
      <c r="I578" s="61"/>
      <c r="J578" s="112"/>
    </row>
    <row r="579" spans="1:10" s="19" customFormat="1" ht="18.7" customHeight="1" x14ac:dyDescent="0.25">
      <c r="A579" s="23" t="s">
        <v>590</v>
      </c>
      <c r="B579" s="22"/>
      <c r="C579" s="21"/>
      <c r="D579" s="21"/>
      <c r="E579" s="21"/>
      <c r="F579" s="21"/>
      <c r="G579" s="21"/>
      <c r="H579" s="61"/>
      <c r="I579" s="61"/>
      <c r="J579" s="112"/>
    </row>
    <row r="580" spans="1:10" s="19" customFormat="1" ht="18.7" customHeight="1" x14ac:dyDescent="0.25">
      <c r="A580" s="23" t="s">
        <v>591</v>
      </c>
      <c r="B580" s="22"/>
      <c r="C580" s="21"/>
      <c r="D580" s="21"/>
      <c r="E580" s="21"/>
      <c r="F580" s="21"/>
      <c r="G580" s="21"/>
      <c r="H580" s="61"/>
      <c r="I580" s="61"/>
      <c r="J580" s="112"/>
    </row>
    <row r="581" spans="1:10" s="19" customFormat="1" ht="18.7" customHeight="1" x14ac:dyDescent="0.25">
      <c r="A581" s="23" t="s">
        <v>592</v>
      </c>
      <c r="B581" s="22"/>
      <c r="C581" s="21"/>
      <c r="D581" s="21"/>
      <c r="E581" s="21"/>
      <c r="F581" s="21"/>
      <c r="G581" s="21"/>
      <c r="H581" s="61"/>
      <c r="I581" s="61"/>
      <c r="J581" s="112"/>
    </row>
    <row r="582" spans="1:10" s="19" customFormat="1" ht="18.7" customHeight="1" x14ac:dyDescent="0.25">
      <c r="A582" s="23" t="s">
        <v>593</v>
      </c>
      <c r="B582" s="22"/>
      <c r="C582" s="21"/>
      <c r="D582" s="21"/>
      <c r="E582" s="21"/>
      <c r="F582" s="21"/>
      <c r="G582" s="21"/>
      <c r="H582" s="61"/>
      <c r="I582" s="61"/>
      <c r="J582" s="112"/>
    </row>
    <row r="583" spans="1:10" s="19" customFormat="1" ht="18.7" customHeight="1" x14ac:dyDescent="0.25">
      <c r="A583" s="23" t="s">
        <v>594</v>
      </c>
      <c r="B583" s="22"/>
      <c r="C583" s="21"/>
      <c r="D583" s="21"/>
      <c r="E583" s="21"/>
      <c r="F583" s="21"/>
      <c r="G583" s="21"/>
      <c r="H583" s="61"/>
      <c r="I583" s="61"/>
      <c r="J583" s="112"/>
    </row>
    <row r="584" spans="1:10" s="19" customFormat="1" ht="18.7" customHeight="1" x14ac:dyDescent="0.25">
      <c r="A584" s="23" t="s">
        <v>595</v>
      </c>
      <c r="B584" s="22"/>
      <c r="C584" s="21"/>
      <c r="D584" s="21"/>
      <c r="E584" s="21"/>
      <c r="F584" s="21"/>
      <c r="G584" s="21"/>
      <c r="H584" s="61"/>
      <c r="I584" s="61"/>
      <c r="J584" s="112"/>
    </row>
    <row r="585" spans="1:10" s="19" customFormat="1" ht="18.7" customHeight="1" x14ac:dyDescent="0.25">
      <c r="A585" s="23" t="s">
        <v>596</v>
      </c>
      <c r="B585" s="22"/>
      <c r="C585" s="21"/>
      <c r="D585" s="21"/>
      <c r="E585" s="21"/>
      <c r="F585" s="21"/>
      <c r="G585" s="21"/>
      <c r="H585" s="61"/>
      <c r="I585" s="61"/>
      <c r="J585" s="112"/>
    </row>
    <row r="586" spans="1:10" s="19" customFormat="1" ht="18.7" customHeight="1" x14ac:dyDescent="0.25">
      <c r="A586" s="23" t="s">
        <v>597</v>
      </c>
      <c r="B586" s="22"/>
      <c r="C586" s="21"/>
      <c r="D586" s="21"/>
      <c r="E586" s="21"/>
      <c r="F586" s="21"/>
      <c r="G586" s="21"/>
      <c r="H586" s="61"/>
      <c r="I586" s="61"/>
      <c r="J586" s="112"/>
    </row>
    <row r="587" spans="1:10" s="19" customFormat="1" ht="18.7" customHeight="1" x14ac:dyDescent="0.25">
      <c r="A587" s="23" t="s">
        <v>598</v>
      </c>
      <c r="B587" s="22"/>
      <c r="C587" s="21"/>
      <c r="D587" s="21"/>
      <c r="E587" s="21"/>
      <c r="F587" s="21"/>
      <c r="G587" s="21"/>
      <c r="H587" s="61"/>
      <c r="I587" s="61"/>
      <c r="J587" s="112"/>
    </row>
    <row r="588" spans="1:10" s="19" customFormat="1" ht="18.7" customHeight="1" x14ac:dyDescent="0.25">
      <c r="A588" s="23" t="s">
        <v>599</v>
      </c>
      <c r="B588" s="22"/>
      <c r="C588" s="21"/>
      <c r="D588" s="21"/>
      <c r="E588" s="21"/>
      <c r="F588" s="21"/>
      <c r="G588" s="21"/>
      <c r="H588" s="61"/>
      <c r="I588" s="61"/>
      <c r="J588" s="112"/>
    </row>
    <row r="589" spans="1:10" s="19" customFormat="1" ht="18.7" customHeight="1" x14ac:dyDescent="0.25">
      <c r="A589" s="23" t="s">
        <v>600</v>
      </c>
      <c r="B589" s="22"/>
      <c r="C589" s="21"/>
      <c r="D589" s="21"/>
      <c r="E589" s="21"/>
      <c r="F589" s="21"/>
      <c r="G589" s="21"/>
      <c r="H589" s="61"/>
      <c r="I589" s="61"/>
      <c r="J589" s="112"/>
    </row>
    <row r="590" spans="1:10" s="19" customFormat="1" ht="18.7" customHeight="1" x14ac:dyDescent="0.25">
      <c r="A590" s="23" t="s">
        <v>601</v>
      </c>
      <c r="B590" s="22"/>
      <c r="C590" s="21"/>
      <c r="D590" s="21"/>
      <c r="E590" s="21"/>
      <c r="F590" s="21"/>
      <c r="G590" s="21"/>
      <c r="H590" s="61"/>
      <c r="I590" s="61"/>
      <c r="J590" s="112"/>
    </row>
    <row r="591" spans="1:10" s="19" customFormat="1" ht="18.7" customHeight="1" x14ac:dyDescent="0.25">
      <c r="A591" s="23" t="s">
        <v>602</v>
      </c>
      <c r="B591" s="22"/>
      <c r="C591" s="21"/>
      <c r="D591" s="21"/>
      <c r="E591" s="21"/>
      <c r="F591" s="21"/>
      <c r="G591" s="21"/>
      <c r="H591" s="61"/>
      <c r="I591" s="61"/>
      <c r="J591" s="112"/>
    </row>
    <row r="592" spans="1:10" s="19" customFormat="1" ht="18.7" customHeight="1" x14ac:dyDescent="0.25">
      <c r="A592" s="23" t="s">
        <v>603</v>
      </c>
      <c r="B592" s="22"/>
      <c r="C592" s="21"/>
      <c r="D592" s="21"/>
      <c r="E592" s="21"/>
      <c r="F592" s="21"/>
      <c r="G592" s="21"/>
      <c r="H592" s="61"/>
      <c r="I592" s="61"/>
      <c r="J592" s="112"/>
    </row>
    <row r="593" spans="1:10" s="19" customFormat="1" ht="18.7" customHeight="1" x14ac:dyDescent="0.25">
      <c r="A593" s="23" t="s">
        <v>604</v>
      </c>
      <c r="B593" s="22"/>
      <c r="C593" s="21"/>
      <c r="D593" s="21"/>
      <c r="E593" s="21"/>
      <c r="F593" s="21"/>
      <c r="G593" s="21"/>
      <c r="H593" s="61"/>
      <c r="I593" s="61"/>
      <c r="J593" s="112"/>
    </row>
    <row r="594" spans="1:10" s="19" customFormat="1" ht="18.7" customHeight="1" x14ac:dyDescent="0.25">
      <c r="A594" s="23" t="s">
        <v>605</v>
      </c>
      <c r="B594" s="22"/>
      <c r="C594" s="21"/>
      <c r="D594" s="21"/>
      <c r="E594" s="21"/>
      <c r="F594" s="21"/>
      <c r="G594" s="21"/>
      <c r="H594" s="61"/>
      <c r="I594" s="61"/>
      <c r="J594" s="112"/>
    </row>
    <row r="595" spans="1:10" s="19" customFormat="1" ht="18.7" customHeight="1" x14ac:dyDescent="0.25">
      <c r="A595" s="23" t="s">
        <v>606</v>
      </c>
      <c r="B595" s="22"/>
      <c r="C595" s="21"/>
      <c r="D595" s="21"/>
      <c r="E595" s="21"/>
      <c r="F595" s="21"/>
      <c r="G595" s="21"/>
      <c r="H595" s="61"/>
      <c r="I595" s="61"/>
      <c r="J595" s="112"/>
    </row>
    <row r="596" spans="1:10" s="19" customFormat="1" ht="18.7" customHeight="1" x14ac:dyDescent="0.25">
      <c r="A596" s="23" t="s">
        <v>607</v>
      </c>
      <c r="B596" s="22"/>
      <c r="C596" s="21"/>
      <c r="D596" s="21"/>
      <c r="E596" s="21"/>
      <c r="F596" s="21"/>
      <c r="G596" s="21"/>
      <c r="H596" s="61"/>
      <c r="I596" s="61"/>
      <c r="J596" s="112"/>
    </row>
    <row r="597" spans="1:10" s="19" customFormat="1" ht="18.7" customHeight="1" x14ac:dyDescent="0.25">
      <c r="A597" s="23" t="s">
        <v>608</v>
      </c>
      <c r="B597" s="22"/>
      <c r="C597" s="21"/>
      <c r="D597" s="21"/>
      <c r="E597" s="21"/>
      <c r="F597" s="21"/>
      <c r="G597" s="21"/>
      <c r="H597" s="61"/>
      <c r="I597" s="61"/>
      <c r="J597" s="112"/>
    </row>
    <row r="598" spans="1:10" s="19" customFormat="1" ht="18.7" customHeight="1" x14ac:dyDescent="0.25">
      <c r="A598" s="23" t="s">
        <v>609</v>
      </c>
      <c r="B598" s="22"/>
      <c r="C598" s="21"/>
      <c r="D598" s="21"/>
      <c r="E598" s="21"/>
      <c r="F598" s="21"/>
      <c r="G598" s="21"/>
      <c r="H598" s="61"/>
      <c r="I598" s="61"/>
      <c r="J598" s="112"/>
    </row>
    <row r="599" spans="1:10" s="19" customFormat="1" ht="18.7" customHeight="1" x14ac:dyDescent="0.25">
      <c r="A599" s="23" t="s">
        <v>610</v>
      </c>
      <c r="B599" s="22"/>
      <c r="C599" s="21"/>
      <c r="D599" s="21"/>
      <c r="E599" s="21"/>
      <c r="F599" s="21"/>
      <c r="G599" s="21"/>
      <c r="H599" s="61"/>
      <c r="I599" s="61"/>
      <c r="J599" s="112"/>
    </row>
    <row r="600" spans="1:10" s="19" customFormat="1" ht="18.7" customHeight="1" x14ac:dyDescent="0.25">
      <c r="A600" s="23" t="s">
        <v>611</v>
      </c>
      <c r="B600" s="22"/>
      <c r="C600" s="21"/>
      <c r="D600" s="21"/>
      <c r="E600" s="21"/>
      <c r="F600" s="21"/>
      <c r="G600" s="21"/>
      <c r="H600" s="61"/>
      <c r="I600" s="61"/>
      <c r="J600" s="112"/>
    </row>
    <row r="601" spans="1:10" s="19" customFormat="1" ht="18.7" customHeight="1" x14ac:dyDescent="0.25">
      <c r="A601" s="23" t="s">
        <v>612</v>
      </c>
      <c r="B601" s="22"/>
      <c r="C601" s="21"/>
      <c r="D601" s="21"/>
      <c r="E601" s="21"/>
      <c r="F601" s="21"/>
      <c r="G601" s="21"/>
      <c r="H601" s="61"/>
      <c r="I601" s="61"/>
      <c r="J601" s="112"/>
    </row>
    <row r="602" spans="1:10" s="19" customFormat="1" ht="18.7" customHeight="1" x14ac:dyDescent="0.25">
      <c r="A602" s="23" t="s">
        <v>613</v>
      </c>
      <c r="B602" s="22"/>
      <c r="C602" s="21"/>
      <c r="D602" s="21"/>
      <c r="E602" s="21"/>
      <c r="F602" s="21"/>
      <c r="G602" s="21"/>
      <c r="H602" s="61"/>
      <c r="I602" s="61"/>
      <c r="J602" s="112"/>
    </row>
    <row r="603" spans="1:10" s="19" customFormat="1" ht="18.7" customHeight="1" x14ac:dyDescent="0.25">
      <c r="A603" s="23" t="s">
        <v>614</v>
      </c>
      <c r="B603" s="22"/>
      <c r="C603" s="21"/>
      <c r="D603" s="21"/>
      <c r="E603" s="21"/>
      <c r="F603" s="21"/>
      <c r="G603" s="21"/>
      <c r="H603" s="61"/>
      <c r="I603" s="61"/>
      <c r="J603" s="112"/>
    </row>
    <row r="604" spans="1:10" s="19" customFormat="1" ht="18.7" customHeight="1" x14ac:dyDescent="0.25">
      <c r="A604" s="23" t="s">
        <v>615</v>
      </c>
      <c r="B604" s="22"/>
      <c r="C604" s="21"/>
      <c r="D604" s="21"/>
      <c r="E604" s="21"/>
      <c r="F604" s="21"/>
      <c r="G604" s="21"/>
      <c r="H604" s="61"/>
      <c r="I604" s="61"/>
      <c r="J604" s="112"/>
    </row>
    <row r="605" spans="1:10" s="19" customFormat="1" ht="18.7" customHeight="1" x14ac:dyDescent="0.25">
      <c r="A605" s="23" t="s">
        <v>616</v>
      </c>
      <c r="B605" s="22"/>
      <c r="C605" s="21"/>
      <c r="D605" s="21"/>
      <c r="E605" s="21"/>
      <c r="F605" s="21"/>
      <c r="G605" s="21"/>
      <c r="H605" s="61"/>
      <c r="I605" s="61"/>
      <c r="J605" s="112"/>
    </row>
    <row r="606" spans="1:10" s="19" customFormat="1" ht="18.7" customHeight="1" x14ac:dyDescent="0.25">
      <c r="A606" s="23" t="s">
        <v>617</v>
      </c>
      <c r="B606" s="22"/>
      <c r="C606" s="21"/>
      <c r="D606" s="21"/>
      <c r="E606" s="21"/>
      <c r="F606" s="21"/>
      <c r="G606" s="21"/>
      <c r="H606" s="61"/>
      <c r="I606" s="61"/>
      <c r="J606" s="112"/>
    </row>
    <row r="607" spans="1:10" s="19" customFormat="1" ht="18.7" customHeight="1" x14ac:dyDescent="0.25">
      <c r="A607" s="23" t="s">
        <v>618</v>
      </c>
      <c r="B607" s="22"/>
      <c r="C607" s="21"/>
      <c r="D607" s="21"/>
      <c r="E607" s="21"/>
      <c r="F607" s="21"/>
      <c r="G607" s="21"/>
      <c r="H607" s="61"/>
      <c r="I607" s="61"/>
      <c r="J607" s="112"/>
    </row>
    <row r="608" spans="1:10" s="19" customFormat="1" ht="18.7" customHeight="1" x14ac:dyDescent="0.25">
      <c r="A608" s="23" t="s">
        <v>619</v>
      </c>
      <c r="B608" s="22"/>
      <c r="C608" s="21"/>
      <c r="D608" s="21"/>
      <c r="E608" s="21"/>
      <c r="F608" s="21"/>
      <c r="G608" s="21"/>
      <c r="H608" s="61"/>
      <c r="I608" s="61"/>
      <c r="J608" s="112"/>
    </row>
    <row r="609" spans="1:10" s="19" customFormat="1" ht="18.7" customHeight="1" x14ac:dyDescent="0.25">
      <c r="A609" s="23" t="s">
        <v>620</v>
      </c>
      <c r="B609" s="22"/>
      <c r="C609" s="21"/>
      <c r="D609" s="21"/>
      <c r="E609" s="21"/>
      <c r="F609" s="21"/>
      <c r="G609" s="21"/>
      <c r="H609" s="61"/>
      <c r="I609" s="61"/>
      <c r="J609" s="112"/>
    </row>
    <row r="610" spans="1:10" s="19" customFormat="1" ht="18.7" customHeight="1" x14ac:dyDescent="0.25">
      <c r="A610" s="23" t="s">
        <v>621</v>
      </c>
      <c r="B610" s="22"/>
      <c r="C610" s="21"/>
      <c r="D610" s="21"/>
      <c r="E610" s="21"/>
      <c r="F610" s="21"/>
      <c r="G610" s="21"/>
      <c r="H610" s="61"/>
      <c r="I610" s="61"/>
      <c r="J610" s="112"/>
    </row>
    <row r="611" spans="1:10" s="19" customFormat="1" ht="18.7" customHeight="1" x14ac:dyDescent="0.25">
      <c r="A611" s="23" t="s">
        <v>622</v>
      </c>
      <c r="B611" s="22"/>
      <c r="C611" s="21"/>
      <c r="D611" s="21"/>
      <c r="E611" s="21"/>
      <c r="F611" s="21"/>
      <c r="G611" s="21"/>
      <c r="H611" s="61"/>
      <c r="I611" s="61"/>
      <c r="J611" s="112"/>
    </row>
    <row r="612" spans="1:10" s="19" customFormat="1" ht="18.7" customHeight="1" x14ac:dyDescent="0.25">
      <c r="A612" s="23" t="s">
        <v>623</v>
      </c>
      <c r="B612" s="22"/>
      <c r="C612" s="21"/>
      <c r="D612" s="21"/>
      <c r="E612" s="21"/>
      <c r="F612" s="21"/>
      <c r="G612" s="21"/>
      <c r="H612" s="61"/>
      <c r="I612" s="61"/>
      <c r="J612" s="112"/>
    </row>
    <row r="613" spans="1:10" s="19" customFormat="1" ht="18.7" customHeight="1" x14ac:dyDescent="0.25">
      <c r="A613" s="23" t="s">
        <v>624</v>
      </c>
      <c r="B613" s="22"/>
      <c r="C613" s="21"/>
      <c r="D613" s="21"/>
      <c r="E613" s="21"/>
      <c r="F613" s="21"/>
      <c r="G613" s="21"/>
      <c r="H613" s="61"/>
      <c r="I613" s="61"/>
      <c r="J613" s="112"/>
    </row>
    <row r="614" spans="1:10" s="19" customFormat="1" ht="18.7" customHeight="1" x14ac:dyDescent="0.25">
      <c r="A614" s="23" t="s">
        <v>625</v>
      </c>
      <c r="B614" s="22"/>
      <c r="C614" s="21"/>
      <c r="D614" s="21"/>
      <c r="E614" s="21"/>
      <c r="F614" s="21"/>
      <c r="G614" s="21"/>
      <c r="H614" s="61"/>
      <c r="I614" s="61"/>
      <c r="J614" s="112"/>
    </row>
    <row r="615" spans="1:10" s="19" customFormat="1" ht="18.7" customHeight="1" x14ac:dyDescent="0.25">
      <c r="A615" s="23" t="s">
        <v>626</v>
      </c>
      <c r="B615" s="22"/>
      <c r="C615" s="21"/>
      <c r="D615" s="21"/>
      <c r="E615" s="21"/>
      <c r="F615" s="21"/>
      <c r="G615" s="21"/>
      <c r="H615" s="61"/>
      <c r="I615" s="61"/>
      <c r="J615" s="112"/>
    </row>
    <row r="616" spans="1:10" s="19" customFormat="1" ht="18.7" customHeight="1" x14ac:dyDescent="0.25">
      <c r="A616" s="23" t="s">
        <v>627</v>
      </c>
      <c r="B616" s="22"/>
      <c r="C616" s="21"/>
      <c r="D616" s="21"/>
      <c r="E616" s="21"/>
      <c r="F616" s="21"/>
      <c r="G616" s="21"/>
      <c r="H616" s="61"/>
      <c r="I616" s="61"/>
      <c r="J616" s="112"/>
    </row>
    <row r="617" spans="1:10" s="19" customFormat="1" ht="18.7" customHeight="1" x14ac:dyDescent="0.25">
      <c r="A617" s="23" t="s">
        <v>628</v>
      </c>
      <c r="B617" s="22"/>
      <c r="C617" s="21"/>
      <c r="D617" s="21"/>
      <c r="E617" s="21"/>
      <c r="F617" s="21"/>
      <c r="G617" s="21"/>
      <c r="H617" s="61"/>
      <c r="I617" s="61"/>
      <c r="J617" s="112"/>
    </row>
    <row r="618" spans="1:10" s="19" customFormat="1" ht="18.7" customHeight="1" x14ac:dyDescent="0.25">
      <c r="A618" s="23" t="s">
        <v>629</v>
      </c>
      <c r="B618" s="22"/>
      <c r="C618" s="21"/>
      <c r="D618" s="21"/>
      <c r="E618" s="21"/>
      <c r="F618" s="21"/>
      <c r="G618" s="21"/>
      <c r="H618" s="61"/>
      <c r="I618" s="61"/>
      <c r="J618" s="112"/>
    </row>
    <row r="619" spans="1:10" s="19" customFormat="1" ht="18.7" customHeight="1" x14ac:dyDescent="0.25">
      <c r="A619" s="23" t="s">
        <v>630</v>
      </c>
      <c r="B619" s="22"/>
      <c r="C619" s="21"/>
      <c r="D619" s="21"/>
      <c r="E619" s="21"/>
      <c r="F619" s="21"/>
      <c r="G619" s="21"/>
      <c r="H619" s="61"/>
      <c r="I619" s="61"/>
      <c r="J619" s="112"/>
    </row>
    <row r="620" spans="1:10" s="19" customFormat="1" ht="18.7" customHeight="1" x14ac:dyDescent="0.25">
      <c r="A620" s="23" t="s">
        <v>631</v>
      </c>
      <c r="B620" s="22"/>
      <c r="C620" s="21"/>
      <c r="D620" s="21"/>
      <c r="E620" s="21"/>
      <c r="F620" s="21"/>
      <c r="G620" s="21"/>
      <c r="H620" s="61"/>
      <c r="I620" s="61"/>
      <c r="J620" s="112"/>
    </row>
    <row r="621" spans="1:10" s="19" customFormat="1" ht="18.7" customHeight="1" x14ac:dyDescent="0.25">
      <c r="A621" s="23" t="s">
        <v>632</v>
      </c>
      <c r="B621" s="22"/>
      <c r="C621" s="21"/>
      <c r="D621" s="21"/>
      <c r="E621" s="21"/>
      <c r="F621" s="21"/>
      <c r="G621" s="21"/>
      <c r="H621" s="61"/>
      <c r="I621" s="61"/>
      <c r="J621" s="112"/>
    </row>
    <row r="622" spans="1:10" s="19" customFormat="1" ht="18.7" customHeight="1" x14ac:dyDescent="0.25">
      <c r="A622" s="23" t="s">
        <v>633</v>
      </c>
      <c r="B622" s="22"/>
      <c r="C622" s="21"/>
      <c r="D622" s="21"/>
      <c r="E622" s="21"/>
      <c r="F622" s="21"/>
      <c r="G622" s="21"/>
      <c r="H622" s="61"/>
      <c r="I622" s="61"/>
      <c r="J622" s="112"/>
    </row>
    <row r="623" spans="1:10" s="19" customFormat="1" ht="18.7" customHeight="1" x14ac:dyDescent="0.25">
      <c r="A623" s="23" t="s">
        <v>634</v>
      </c>
      <c r="B623" s="22"/>
      <c r="C623" s="21"/>
      <c r="D623" s="21"/>
      <c r="E623" s="21"/>
      <c r="F623" s="21"/>
      <c r="G623" s="21"/>
      <c r="H623" s="61"/>
      <c r="I623" s="61"/>
      <c r="J623" s="112"/>
    </row>
    <row r="624" spans="1:10" s="19" customFormat="1" ht="18.7" customHeight="1" x14ac:dyDescent="0.25">
      <c r="A624" s="23" t="s">
        <v>635</v>
      </c>
      <c r="B624" s="22"/>
      <c r="C624" s="21"/>
      <c r="D624" s="21"/>
      <c r="E624" s="21"/>
      <c r="F624" s="21"/>
      <c r="G624" s="21"/>
      <c r="H624" s="61"/>
      <c r="I624" s="61"/>
      <c r="J624" s="112"/>
    </row>
    <row r="625" spans="1:10" s="19" customFormat="1" ht="18.7" customHeight="1" x14ac:dyDescent="0.25">
      <c r="A625" s="23" t="s">
        <v>636</v>
      </c>
      <c r="B625" s="22"/>
      <c r="C625" s="21"/>
      <c r="D625" s="21"/>
      <c r="E625" s="21"/>
      <c r="F625" s="21"/>
      <c r="G625" s="21"/>
      <c r="H625" s="61"/>
      <c r="I625" s="61"/>
      <c r="J625" s="112"/>
    </row>
    <row r="626" spans="1:10" s="19" customFormat="1" ht="18.7" customHeight="1" x14ac:dyDescent="0.25">
      <c r="A626" s="23" t="s">
        <v>637</v>
      </c>
      <c r="B626" s="22"/>
      <c r="C626" s="21"/>
      <c r="D626" s="21"/>
      <c r="E626" s="21"/>
      <c r="F626" s="21"/>
      <c r="G626" s="21"/>
      <c r="H626" s="61"/>
      <c r="I626" s="61"/>
      <c r="J626" s="112"/>
    </row>
    <row r="627" spans="1:10" s="19" customFormat="1" ht="18.7" customHeight="1" x14ac:dyDescent="0.25">
      <c r="A627" s="23" t="s">
        <v>638</v>
      </c>
      <c r="B627" s="22"/>
      <c r="C627" s="21"/>
      <c r="D627" s="21"/>
      <c r="E627" s="21"/>
      <c r="F627" s="21"/>
      <c r="G627" s="21"/>
      <c r="H627" s="61"/>
      <c r="I627" s="61"/>
      <c r="J627" s="112"/>
    </row>
    <row r="628" spans="1:10" s="19" customFormat="1" ht="18.7" customHeight="1" x14ac:dyDescent="0.25">
      <c r="A628" s="23" t="s">
        <v>639</v>
      </c>
      <c r="B628" s="22"/>
      <c r="C628" s="21"/>
      <c r="D628" s="21"/>
      <c r="E628" s="21"/>
      <c r="F628" s="21"/>
      <c r="G628" s="21"/>
      <c r="H628" s="61"/>
      <c r="I628" s="61"/>
      <c r="J628" s="112"/>
    </row>
    <row r="629" spans="1:10" s="19" customFormat="1" ht="18.7" customHeight="1" x14ac:dyDescent="0.25">
      <c r="A629" s="23" t="s">
        <v>640</v>
      </c>
      <c r="B629" s="22"/>
      <c r="C629" s="21"/>
      <c r="D629" s="21"/>
      <c r="E629" s="21"/>
      <c r="F629" s="21"/>
      <c r="G629" s="21"/>
      <c r="H629" s="61"/>
      <c r="I629" s="61"/>
      <c r="J629" s="112"/>
    </row>
    <row r="630" spans="1:10" s="19" customFormat="1" ht="18.7" customHeight="1" x14ac:dyDescent="0.25">
      <c r="A630" s="23" t="s">
        <v>641</v>
      </c>
      <c r="B630" s="22"/>
      <c r="C630" s="21"/>
      <c r="D630" s="21"/>
      <c r="E630" s="21"/>
      <c r="F630" s="21"/>
      <c r="G630" s="21"/>
      <c r="H630" s="61"/>
      <c r="I630" s="61"/>
      <c r="J630" s="112"/>
    </row>
    <row r="631" spans="1:10" s="19" customFormat="1" ht="18.7" customHeight="1" x14ac:dyDescent="0.25">
      <c r="A631" s="23" t="s">
        <v>642</v>
      </c>
      <c r="B631" s="22"/>
      <c r="C631" s="21"/>
      <c r="D631" s="21"/>
      <c r="E631" s="21"/>
      <c r="F631" s="21"/>
      <c r="G631" s="21"/>
      <c r="H631" s="61"/>
      <c r="I631" s="61"/>
      <c r="J631" s="112"/>
    </row>
    <row r="632" spans="1:10" s="19" customFormat="1" ht="18.7" customHeight="1" x14ac:dyDescent="0.25">
      <c r="A632" s="23" t="s">
        <v>643</v>
      </c>
      <c r="B632" s="22"/>
      <c r="C632" s="21"/>
      <c r="D632" s="21"/>
      <c r="E632" s="21"/>
      <c r="F632" s="21"/>
      <c r="G632" s="21"/>
      <c r="H632" s="61"/>
      <c r="I632" s="61"/>
      <c r="J632" s="112"/>
    </row>
    <row r="633" spans="1:10" s="19" customFormat="1" ht="18.7" customHeight="1" x14ac:dyDescent="0.25">
      <c r="A633" s="23" t="s">
        <v>644</v>
      </c>
      <c r="B633" s="22"/>
      <c r="C633" s="21"/>
      <c r="D633" s="21"/>
      <c r="E633" s="21"/>
      <c r="F633" s="21"/>
      <c r="G633" s="21"/>
      <c r="H633" s="61"/>
      <c r="I633" s="61"/>
      <c r="J633" s="112"/>
    </row>
    <row r="634" spans="1:10" s="19" customFormat="1" ht="18.7" customHeight="1" x14ac:dyDescent="0.25">
      <c r="A634" s="23" t="s">
        <v>645</v>
      </c>
      <c r="B634" s="22"/>
      <c r="C634" s="21"/>
      <c r="D634" s="21"/>
      <c r="E634" s="21"/>
      <c r="F634" s="21"/>
      <c r="G634" s="21"/>
      <c r="H634" s="61"/>
      <c r="I634" s="61"/>
      <c r="J634" s="112"/>
    </row>
    <row r="635" spans="1:10" s="19" customFormat="1" ht="18.7" customHeight="1" x14ac:dyDescent="0.25">
      <c r="A635" s="23" t="s">
        <v>646</v>
      </c>
      <c r="B635" s="22"/>
      <c r="C635" s="21"/>
      <c r="D635" s="21"/>
      <c r="E635" s="21"/>
      <c r="F635" s="21"/>
      <c r="G635" s="21"/>
      <c r="H635" s="61"/>
      <c r="I635" s="61"/>
      <c r="J635" s="112"/>
    </row>
    <row r="636" spans="1:10" s="19" customFormat="1" ht="18.7" customHeight="1" x14ac:dyDescent="0.25">
      <c r="A636" s="23" t="s">
        <v>647</v>
      </c>
      <c r="B636" s="22"/>
      <c r="C636" s="21"/>
      <c r="D636" s="21"/>
      <c r="E636" s="21"/>
      <c r="F636" s="21"/>
      <c r="G636" s="21"/>
      <c r="H636" s="61"/>
      <c r="I636" s="61"/>
      <c r="J636" s="112"/>
    </row>
    <row r="637" spans="1:10" s="19" customFormat="1" ht="18.7" customHeight="1" x14ac:dyDescent="0.25">
      <c r="A637" s="23" t="s">
        <v>648</v>
      </c>
      <c r="B637" s="22"/>
      <c r="C637" s="21"/>
      <c r="D637" s="21"/>
      <c r="E637" s="21"/>
      <c r="F637" s="21"/>
      <c r="G637" s="21"/>
      <c r="H637" s="61"/>
      <c r="I637" s="61"/>
      <c r="J637" s="112"/>
    </row>
    <row r="638" spans="1:10" s="19" customFormat="1" ht="18.7" customHeight="1" x14ac:dyDescent="0.25">
      <c r="A638" s="23" t="s">
        <v>649</v>
      </c>
      <c r="B638" s="22"/>
      <c r="C638" s="21"/>
      <c r="D638" s="21"/>
      <c r="E638" s="21"/>
      <c r="F638" s="21"/>
      <c r="G638" s="21"/>
      <c r="H638" s="61"/>
      <c r="I638" s="61"/>
      <c r="J638" s="112"/>
    </row>
    <row r="639" spans="1:10" s="19" customFormat="1" ht="18.7" customHeight="1" x14ac:dyDescent="0.25">
      <c r="A639" s="23" t="s">
        <v>650</v>
      </c>
      <c r="B639" s="22"/>
      <c r="C639" s="21"/>
      <c r="D639" s="21"/>
      <c r="E639" s="21"/>
      <c r="F639" s="21"/>
      <c r="G639" s="21"/>
      <c r="H639" s="61"/>
      <c r="I639" s="61"/>
      <c r="J639" s="112"/>
    </row>
    <row r="640" spans="1:10" s="19" customFormat="1" ht="18.7" customHeight="1" x14ac:dyDescent="0.25">
      <c r="A640" s="23" t="s">
        <v>651</v>
      </c>
      <c r="B640" s="22"/>
      <c r="C640" s="21"/>
      <c r="D640" s="21"/>
      <c r="E640" s="21"/>
      <c r="F640" s="21"/>
      <c r="G640" s="21"/>
      <c r="H640" s="61"/>
      <c r="I640" s="61"/>
      <c r="J640" s="112"/>
    </row>
    <row r="641" spans="1:10" s="19" customFormat="1" ht="18.7" customHeight="1" x14ac:dyDescent="0.25">
      <c r="A641" s="23" t="s">
        <v>652</v>
      </c>
      <c r="B641" s="22"/>
      <c r="C641" s="21"/>
      <c r="D641" s="21"/>
      <c r="E641" s="21"/>
      <c r="F641" s="21"/>
      <c r="G641" s="21"/>
      <c r="H641" s="61"/>
      <c r="I641" s="61"/>
      <c r="J641" s="112"/>
    </row>
    <row r="642" spans="1:10" s="19" customFormat="1" ht="18.7" customHeight="1" x14ac:dyDescent="0.25">
      <c r="A642" s="23" t="s">
        <v>653</v>
      </c>
      <c r="B642" s="22"/>
      <c r="C642" s="21"/>
      <c r="D642" s="21"/>
      <c r="E642" s="21"/>
      <c r="F642" s="21"/>
      <c r="G642" s="21"/>
      <c r="H642" s="61"/>
      <c r="I642" s="61"/>
      <c r="J642" s="112"/>
    </row>
    <row r="643" spans="1:10" s="19" customFormat="1" ht="18.7" customHeight="1" x14ac:dyDescent="0.25">
      <c r="A643" s="23" t="s">
        <v>654</v>
      </c>
      <c r="B643" s="22"/>
      <c r="C643" s="21"/>
      <c r="D643" s="21"/>
      <c r="E643" s="21"/>
      <c r="F643" s="21"/>
      <c r="G643" s="21"/>
      <c r="H643" s="61"/>
      <c r="I643" s="61"/>
      <c r="J643" s="112"/>
    </row>
    <row r="644" spans="1:10" s="19" customFormat="1" ht="18.7" customHeight="1" x14ac:dyDescent="0.25">
      <c r="A644" s="23" t="s">
        <v>655</v>
      </c>
      <c r="B644" s="22"/>
      <c r="C644" s="21"/>
      <c r="D644" s="21"/>
      <c r="E644" s="21"/>
      <c r="F644" s="21"/>
      <c r="G644" s="21"/>
      <c r="H644" s="61"/>
      <c r="I644" s="61"/>
      <c r="J644" s="112"/>
    </row>
    <row r="645" spans="1:10" s="19" customFormat="1" ht="18.7" customHeight="1" x14ac:dyDescent="0.25">
      <c r="A645" s="23" t="s">
        <v>656</v>
      </c>
      <c r="B645" s="22"/>
      <c r="C645" s="21"/>
      <c r="D645" s="21"/>
      <c r="E645" s="21"/>
      <c r="F645" s="21"/>
      <c r="G645" s="21"/>
      <c r="H645" s="61"/>
      <c r="I645" s="61"/>
      <c r="J645" s="112"/>
    </row>
    <row r="646" spans="1:10" s="19" customFormat="1" ht="18.7" customHeight="1" x14ac:dyDescent="0.25">
      <c r="A646" s="23" t="s">
        <v>657</v>
      </c>
      <c r="B646" s="22"/>
      <c r="C646" s="21"/>
      <c r="D646" s="21"/>
      <c r="E646" s="21"/>
      <c r="F646" s="21"/>
      <c r="G646" s="21"/>
      <c r="H646" s="61"/>
      <c r="I646" s="61"/>
      <c r="J646" s="112"/>
    </row>
    <row r="647" spans="1:10" s="19" customFormat="1" ht="18.7" customHeight="1" x14ac:dyDescent="0.25">
      <c r="A647" s="23" t="s">
        <v>658</v>
      </c>
      <c r="B647" s="22"/>
      <c r="C647" s="21"/>
      <c r="D647" s="21"/>
      <c r="E647" s="21"/>
      <c r="F647" s="21"/>
      <c r="G647" s="21"/>
      <c r="H647" s="61"/>
      <c r="I647" s="61"/>
      <c r="J647" s="112"/>
    </row>
    <row r="648" spans="1:10" s="19" customFormat="1" ht="18.7" customHeight="1" x14ac:dyDescent="0.25">
      <c r="A648" s="23" t="s">
        <v>659</v>
      </c>
      <c r="B648" s="22"/>
      <c r="C648" s="21"/>
      <c r="D648" s="21"/>
      <c r="E648" s="21"/>
      <c r="F648" s="21"/>
      <c r="G648" s="21"/>
      <c r="H648" s="61"/>
      <c r="I648" s="61"/>
      <c r="J648" s="112"/>
    </row>
    <row r="649" spans="1:10" s="19" customFormat="1" ht="18.7" customHeight="1" x14ac:dyDescent="0.25">
      <c r="A649" s="23" t="s">
        <v>660</v>
      </c>
      <c r="B649" s="22"/>
      <c r="C649" s="21"/>
      <c r="D649" s="21"/>
      <c r="E649" s="21"/>
      <c r="F649" s="21"/>
      <c r="G649" s="21"/>
      <c r="H649" s="61"/>
      <c r="I649" s="61"/>
      <c r="J649" s="112"/>
    </row>
    <row r="650" spans="1:10" s="19" customFormat="1" ht="18.7" customHeight="1" x14ac:dyDescent="0.25">
      <c r="A650" s="23" t="s">
        <v>661</v>
      </c>
      <c r="B650" s="22"/>
      <c r="C650" s="21"/>
      <c r="D650" s="21"/>
      <c r="E650" s="21"/>
      <c r="F650" s="21"/>
      <c r="G650" s="21"/>
      <c r="H650" s="61"/>
      <c r="I650" s="61"/>
      <c r="J650" s="112"/>
    </row>
    <row r="651" spans="1:10" s="19" customFormat="1" ht="18.7" customHeight="1" x14ac:dyDescent="0.25">
      <c r="A651" s="23" t="s">
        <v>662</v>
      </c>
      <c r="B651" s="22"/>
      <c r="C651" s="21"/>
      <c r="D651" s="21"/>
      <c r="E651" s="21"/>
      <c r="F651" s="21"/>
      <c r="G651" s="21"/>
      <c r="H651" s="61"/>
      <c r="I651" s="61"/>
      <c r="J651" s="112"/>
    </row>
    <row r="652" spans="1:10" s="19" customFormat="1" ht="18.7" customHeight="1" x14ac:dyDescent="0.25">
      <c r="A652" s="23" t="s">
        <v>663</v>
      </c>
      <c r="B652" s="22"/>
      <c r="C652" s="21"/>
      <c r="D652" s="21"/>
      <c r="E652" s="21"/>
      <c r="F652" s="21"/>
      <c r="G652" s="21"/>
      <c r="H652" s="61"/>
      <c r="I652" s="61"/>
      <c r="J652" s="112"/>
    </row>
    <row r="653" spans="1:10" s="19" customFormat="1" ht="18.7" customHeight="1" x14ac:dyDescent="0.25">
      <c r="A653" s="23" t="s">
        <v>664</v>
      </c>
      <c r="B653" s="22"/>
      <c r="C653" s="21"/>
      <c r="D653" s="21"/>
      <c r="E653" s="21"/>
      <c r="F653" s="21"/>
      <c r="G653" s="21"/>
      <c r="H653" s="61"/>
      <c r="I653" s="61"/>
      <c r="J653" s="112"/>
    </row>
    <row r="654" spans="1:10" s="19" customFormat="1" ht="18.7" customHeight="1" x14ac:dyDescent="0.25">
      <c r="A654" s="23" t="s">
        <v>665</v>
      </c>
      <c r="B654" s="22"/>
      <c r="C654" s="21"/>
      <c r="D654" s="21"/>
      <c r="E654" s="21"/>
      <c r="F654" s="21"/>
      <c r="G654" s="21"/>
      <c r="H654" s="61"/>
      <c r="I654" s="61"/>
      <c r="J654" s="112"/>
    </row>
    <row r="655" spans="1:10" s="19" customFormat="1" ht="18.7" customHeight="1" x14ac:dyDescent="0.25">
      <c r="A655" s="23" t="s">
        <v>666</v>
      </c>
      <c r="B655" s="22"/>
      <c r="C655" s="21"/>
      <c r="D655" s="21"/>
      <c r="E655" s="21"/>
      <c r="F655" s="21"/>
      <c r="G655" s="21"/>
      <c r="H655" s="61"/>
      <c r="I655" s="61"/>
      <c r="J655" s="112"/>
    </row>
    <row r="656" spans="1:10" s="19" customFormat="1" ht="18.7" customHeight="1" x14ac:dyDescent="0.25">
      <c r="A656" s="23" t="s">
        <v>667</v>
      </c>
      <c r="B656" s="22"/>
      <c r="C656" s="21"/>
      <c r="D656" s="21"/>
      <c r="E656" s="21"/>
      <c r="F656" s="21"/>
      <c r="G656" s="21"/>
      <c r="H656" s="61"/>
      <c r="I656" s="61"/>
      <c r="J656" s="112"/>
    </row>
    <row r="657" spans="1:10" s="19" customFormat="1" ht="18.7" customHeight="1" x14ac:dyDescent="0.25">
      <c r="A657" s="23" t="s">
        <v>668</v>
      </c>
      <c r="B657" s="22"/>
      <c r="C657" s="21"/>
      <c r="D657" s="21"/>
      <c r="E657" s="21"/>
      <c r="F657" s="21"/>
      <c r="G657" s="21"/>
      <c r="H657" s="61"/>
      <c r="I657" s="61"/>
      <c r="J657" s="112"/>
    </row>
    <row r="658" spans="1:10" s="19" customFormat="1" ht="18.7" customHeight="1" x14ac:dyDescent="0.25">
      <c r="A658" s="23" t="s">
        <v>669</v>
      </c>
      <c r="B658" s="22"/>
      <c r="C658" s="21"/>
      <c r="D658" s="21"/>
      <c r="E658" s="21"/>
      <c r="F658" s="21"/>
      <c r="G658" s="21"/>
      <c r="H658" s="61"/>
      <c r="I658" s="61"/>
      <c r="J658" s="112"/>
    </row>
    <row r="659" spans="1:10" s="19" customFormat="1" ht="18.7" customHeight="1" x14ac:dyDescent="0.25">
      <c r="A659" s="23" t="s">
        <v>670</v>
      </c>
      <c r="B659" s="22"/>
      <c r="C659" s="21"/>
      <c r="D659" s="21"/>
      <c r="E659" s="21"/>
      <c r="F659" s="21"/>
      <c r="G659" s="21"/>
      <c r="H659" s="61"/>
      <c r="I659" s="61"/>
      <c r="J659" s="112"/>
    </row>
    <row r="660" spans="1:10" s="19" customFormat="1" ht="18.7" customHeight="1" x14ac:dyDescent="0.25">
      <c r="A660" s="23" t="s">
        <v>671</v>
      </c>
      <c r="B660" s="22"/>
      <c r="C660" s="21"/>
      <c r="D660" s="21"/>
      <c r="E660" s="21"/>
      <c r="F660" s="21"/>
      <c r="G660" s="21"/>
      <c r="H660" s="61"/>
      <c r="I660" s="61"/>
      <c r="J660" s="112"/>
    </row>
    <row r="661" spans="1:10" s="19" customFormat="1" ht="18.7" customHeight="1" x14ac:dyDescent="0.25">
      <c r="A661" s="23" t="s">
        <v>672</v>
      </c>
      <c r="B661" s="22"/>
      <c r="C661" s="21"/>
      <c r="D661" s="21"/>
      <c r="E661" s="21"/>
      <c r="F661" s="21"/>
      <c r="G661" s="21"/>
      <c r="H661" s="61"/>
      <c r="I661" s="61"/>
      <c r="J661" s="112"/>
    </row>
    <row r="662" spans="1:10" s="19" customFormat="1" ht="18.7" customHeight="1" x14ac:dyDescent="0.25">
      <c r="A662" s="23" t="s">
        <v>673</v>
      </c>
      <c r="B662" s="22"/>
      <c r="C662" s="21"/>
      <c r="D662" s="21"/>
      <c r="E662" s="21"/>
      <c r="F662" s="21"/>
      <c r="G662" s="21"/>
      <c r="H662" s="61"/>
      <c r="I662" s="61"/>
      <c r="J662" s="112"/>
    </row>
    <row r="663" spans="1:10" s="19" customFormat="1" ht="18.7" customHeight="1" x14ac:dyDescent="0.25">
      <c r="A663" s="23" t="s">
        <v>674</v>
      </c>
      <c r="B663" s="22"/>
      <c r="C663" s="21"/>
      <c r="D663" s="21"/>
      <c r="E663" s="21"/>
      <c r="F663" s="21"/>
      <c r="G663" s="21"/>
      <c r="H663" s="61"/>
      <c r="I663" s="61"/>
      <c r="J663" s="112"/>
    </row>
    <row r="664" spans="1:10" s="19" customFormat="1" ht="18.7" customHeight="1" x14ac:dyDescent="0.25">
      <c r="A664" s="23" t="s">
        <v>675</v>
      </c>
      <c r="B664" s="22"/>
      <c r="C664" s="21"/>
      <c r="D664" s="21"/>
      <c r="E664" s="21"/>
      <c r="F664" s="21"/>
      <c r="G664" s="21"/>
      <c r="H664" s="61"/>
      <c r="I664" s="61"/>
      <c r="J664" s="112"/>
    </row>
    <row r="665" spans="1:10" s="19" customFormat="1" ht="18.7" customHeight="1" x14ac:dyDescent="0.25">
      <c r="A665" s="23" t="s">
        <v>676</v>
      </c>
      <c r="B665" s="22"/>
      <c r="C665" s="21"/>
      <c r="D665" s="21"/>
      <c r="E665" s="21"/>
      <c r="F665" s="21"/>
      <c r="G665" s="21"/>
      <c r="H665" s="61"/>
      <c r="I665" s="61"/>
      <c r="J665" s="112"/>
    </row>
    <row r="666" spans="1:10" s="19" customFormat="1" ht="18.7" customHeight="1" x14ac:dyDescent="0.25">
      <c r="A666" s="23" t="s">
        <v>677</v>
      </c>
      <c r="B666" s="22"/>
      <c r="C666" s="21"/>
      <c r="D666" s="21"/>
      <c r="E666" s="21"/>
      <c r="F666" s="21"/>
      <c r="G666" s="21"/>
      <c r="H666" s="61"/>
      <c r="I666" s="61"/>
      <c r="J666" s="112"/>
    </row>
    <row r="667" spans="1:10" s="19" customFormat="1" ht="18.7" customHeight="1" x14ac:dyDescent="0.25">
      <c r="A667" s="23" t="s">
        <v>678</v>
      </c>
      <c r="B667" s="22"/>
      <c r="C667" s="21"/>
      <c r="D667" s="21"/>
      <c r="E667" s="21"/>
      <c r="F667" s="21"/>
      <c r="G667" s="21"/>
      <c r="H667" s="61"/>
      <c r="I667" s="61"/>
      <c r="J667" s="112"/>
    </row>
    <row r="668" spans="1:10" s="19" customFormat="1" ht="18.7" customHeight="1" x14ac:dyDescent="0.25">
      <c r="A668" s="23" t="s">
        <v>679</v>
      </c>
      <c r="B668" s="22"/>
      <c r="C668" s="21"/>
      <c r="D668" s="21"/>
      <c r="E668" s="21"/>
      <c r="F668" s="21"/>
      <c r="G668" s="21"/>
      <c r="H668" s="61"/>
      <c r="I668" s="61"/>
      <c r="J668" s="112"/>
    </row>
    <row r="669" spans="1:10" s="19" customFormat="1" ht="18.7" customHeight="1" x14ac:dyDescent="0.25">
      <c r="A669" s="23" t="s">
        <v>680</v>
      </c>
      <c r="B669" s="22"/>
      <c r="C669" s="21"/>
      <c r="D669" s="21"/>
      <c r="E669" s="21"/>
      <c r="F669" s="21"/>
      <c r="G669" s="21"/>
      <c r="H669" s="61"/>
      <c r="I669" s="61"/>
      <c r="J669" s="112"/>
    </row>
    <row r="670" spans="1:10" s="19" customFormat="1" ht="18.7" customHeight="1" x14ac:dyDescent="0.25">
      <c r="A670" s="23" t="s">
        <v>681</v>
      </c>
      <c r="B670" s="22"/>
      <c r="C670" s="21"/>
      <c r="D670" s="21"/>
      <c r="E670" s="21"/>
      <c r="F670" s="21"/>
      <c r="G670" s="21"/>
      <c r="H670" s="61"/>
      <c r="I670" s="61"/>
      <c r="J670" s="112"/>
    </row>
    <row r="671" spans="1:10" s="19" customFormat="1" ht="18.7" customHeight="1" x14ac:dyDescent="0.25">
      <c r="A671" s="23" t="s">
        <v>682</v>
      </c>
      <c r="B671" s="22"/>
      <c r="C671" s="21"/>
      <c r="D671" s="21"/>
      <c r="E671" s="21"/>
      <c r="F671" s="21"/>
      <c r="G671" s="21"/>
      <c r="H671" s="61"/>
      <c r="I671" s="61"/>
      <c r="J671" s="112"/>
    </row>
    <row r="672" spans="1:10" s="19" customFormat="1" ht="18.7" customHeight="1" x14ac:dyDescent="0.25">
      <c r="A672" s="23" t="s">
        <v>683</v>
      </c>
      <c r="B672" s="22"/>
      <c r="C672" s="21"/>
      <c r="D672" s="21"/>
      <c r="E672" s="21"/>
      <c r="F672" s="21"/>
      <c r="G672" s="21"/>
      <c r="H672" s="61"/>
      <c r="I672" s="61"/>
      <c r="J672" s="112"/>
    </row>
    <row r="673" spans="1:10" s="19" customFormat="1" ht="18.7" customHeight="1" x14ac:dyDescent="0.25">
      <c r="A673" s="23" t="s">
        <v>684</v>
      </c>
      <c r="B673" s="22"/>
      <c r="C673" s="21"/>
      <c r="D673" s="21"/>
      <c r="E673" s="21"/>
      <c r="F673" s="21"/>
      <c r="G673" s="21"/>
      <c r="H673" s="61"/>
      <c r="I673" s="61"/>
      <c r="J673" s="112"/>
    </row>
    <row r="674" spans="1:10" s="19" customFormat="1" ht="18.7" customHeight="1" x14ac:dyDescent="0.25">
      <c r="A674" s="23" t="s">
        <v>685</v>
      </c>
      <c r="B674" s="22"/>
      <c r="C674" s="21"/>
      <c r="D674" s="21"/>
      <c r="E674" s="21"/>
      <c r="F674" s="21"/>
      <c r="G674" s="21"/>
      <c r="H674" s="61"/>
      <c r="I674" s="61"/>
      <c r="J674" s="112"/>
    </row>
    <row r="675" spans="1:10" s="19" customFormat="1" ht="18.7" customHeight="1" x14ac:dyDescent="0.25">
      <c r="A675" s="23" t="s">
        <v>686</v>
      </c>
      <c r="B675" s="22"/>
      <c r="C675" s="21"/>
      <c r="D675" s="21"/>
      <c r="E675" s="21"/>
      <c r="F675" s="21"/>
      <c r="G675" s="21"/>
      <c r="H675" s="61"/>
      <c r="I675" s="61"/>
      <c r="J675" s="112"/>
    </row>
    <row r="676" spans="1:10" s="19" customFormat="1" ht="18.7" customHeight="1" x14ac:dyDescent="0.25">
      <c r="A676" s="23" t="s">
        <v>687</v>
      </c>
      <c r="B676" s="22"/>
      <c r="C676" s="21"/>
      <c r="D676" s="21"/>
      <c r="E676" s="21"/>
      <c r="F676" s="21"/>
      <c r="G676" s="21"/>
      <c r="H676" s="61"/>
      <c r="I676" s="61"/>
      <c r="J676" s="112"/>
    </row>
    <row r="677" spans="1:10" s="19" customFormat="1" ht="18.7" customHeight="1" x14ac:dyDescent="0.25">
      <c r="A677" s="23" t="s">
        <v>688</v>
      </c>
      <c r="B677" s="22"/>
      <c r="C677" s="21"/>
      <c r="D677" s="21"/>
      <c r="E677" s="21"/>
      <c r="F677" s="21"/>
      <c r="G677" s="21"/>
      <c r="H677" s="61"/>
      <c r="I677" s="61"/>
      <c r="J677" s="112"/>
    </row>
    <row r="678" spans="1:10" s="19" customFormat="1" ht="18.7" customHeight="1" x14ac:dyDescent="0.25">
      <c r="A678" s="23" t="s">
        <v>689</v>
      </c>
      <c r="B678" s="22"/>
      <c r="C678" s="21"/>
      <c r="D678" s="21"/>
      <c r="E678" s="21"/>
      <c r="F678" s="21"/>
      <c r="G678" s="21"/>
      <c r="H678" s="61"/>
      <c r="I678" s="61"/>
      <c r="J678" s="112"/>
    </row>
    <row r="679" spans="1:10" s="19" customFormat="1" ht="18.7" customHeight="1" x14ac:dyDescent="0.25">
      <c r="A679" s="23" t="s">
        <v>690</v>
      </c>
      <c r="B679" s="22"/>
      <c r="C679" s="21"/>
      <c r="D679" s="21"/>
      <c r="E679" s="21"/>
      <c r="F679" s="21"/>
      <c r="G679" s="21"/>
      <c r="H679" s="61"/>
      <c r="I679" s="61"/>
      <c r="J679" s="112"/>
    </row>
    <row r="680" spans="1:10" s="19" customFormat="1" ht="18.7" customHeight="1" x14ac:dyDescent="0.25">
      <c r="A680" s="23" t="s">
        <v>691</v>
      </c>
      <c r="B680" s="22"/>
      <c r="C680" s="21"/>
      <c r="D680" s="21"/>
      <c r="E680" s="21"/>
      <c r="F680" s="21"/>
      <c r="G680" s="21"/>
      <c r="H680" s="61"/>
      <c r="I680" s="61"/>
      <c r="J680" s="112"/>
    </row>
    <row r="681" spans="1:10" s="19" customFormat="1" ht="18.7" customHeight="1" x14ac:dyDescent="0.25">
      <c r="A681" s="23" t="s">
        <v>692</v>
      </c>
      <c r="B681" s="22"/>
      <c r="C681" s="21"/>
      <c r="D681" s="21"/>
      <c r="E681" s="21"/>
      <c r="F681" s="21"/>
      <c r="G681" s="21"/>
      <c r="H681" s="61"/>
      <c r="I681" s="61"/>
      <c r="J681" s="112"/>
    </row>
    <row r="682" spans="1:10" s="19" customFormat="1" ht="18.7" customHeight="1" x14ac:dyDescent="0.25">
      <c r="A682" s="23" t="s">
        <v>693</v>
      </c>
      <c r="B682" s="22"/>
      <c r="C682" s="21"/>
      <c r="D682" s="21"/>
      <c r="E682" s="21"/>
      <c r="F682" s="21"/>
      <c r="G682" s="21"/>
      <c r="H682" s="61"/>
      <c r="I682" s="61"/>
      <c r="J682" s="112"/>
    </row>
    <row r="683" spans="1:10" s="19" customFormat="1" ht="18.7" customHeight="1" x14ac:dyDescent="0.25">
      <c r="A683" s="23" t="s">
        <v>694</v>
      </c>
      <c r="B683" s="22"/>
      <c r="C683" s="21"/>
      <c r="D683" s="21"/>
      <c r="E683" s="21"/>
      <c r="F683" s="21"/>
      <c r="G683" s="21"/>
      <c r="H683" s="61"/>
      <c r="I683" s="61"/>
      <c r="J683" s="112"/>
    </row>
    <row r="684" spans="1:10" s="19" customFormat="1" ht="18.7" customHeight="1" x14ac:dyDescent="0.25">
      <c r="A684" s="23" t="s">
        <v>695</v>
      </c>
      <c r="B684" s="22"/>
      <c r="C684" s="21"/>
      <c r="D684" s="21"/>
      <c r="E684" s="21"/>
      <c r="F684" s="21"/>
      <c r="G684" s="21"/>
      <c r="H684" s="61"/>
      <c r="I684" s="61"/>
      <c r="J684" s="112"/>
    </row>
    <row r="685" spans="1:10" s="19" customFormat="1" ht="18.7" customHeight="1" x14ac:dyDescent="0.25">
      <c r="A685" s="23" t="s">
        <v>696</v>
      </c>
      <c r="B685" s="22"/>
      <c r="C685" s="21"/>
      <c r="D685" s="21"/>
      <c r="E685" s="21"/>
      <c r="F685" s="21"/>
      <c r="G685" s="21"/>
      <c r="H685" s="61"/>
      <c r="I685" s="61"/>
      <c r="J685" s="112"/>
    </row>
    <row r="686" spans="1:10" s="19" customFormat="1" ht="18.7" customHeight="1" x14ac:dyDescent="0.25">
      <c r="A686" s="23" t="s">
        <v>697</v>
      </c>
      <c r="B686" s="22"/>
      <c r="C686" s="21"/>
      <c r="D686" s="21"/>
      <c r="E686" s="21"/>
      <c r="F686" s="21"/>
      <c r="G686" s="21"/>
      <c r="H686" s="61"/>
      <c r="I686" s="61"/>
      <c r="J686" s="112"/>
    </row>
    <row r="687" spans="1:10" s="19" customFormat="1" ht="18.7" customHeight="1" x14ac:dyDescent="0.25">
      <c r="A687" s="23" t="s">
        <v>698</v>
      </c>
      <c r="B687" s="22"/>
      <c r="C687" s="21"/>
      <c r="D687" s="21"/>
      <c r="E687" s="21"/>
      <c r="F687" s="21"/>
      <c r="G687" s="21"/>
      <c r="H687" s="61"/>
      <c r="I687" s="61"/>
      <c r="J687" s="112"/>
    </row>
    <row r="688" spans="1:10" s="19" customFormat="1" ht="18.7" customHeight="1" x14ac:dyDescent="0.25">
      <c r="A688" s="23" t="s">
        <v>699</v>
      </c>
      <c r="B688" s="22"/>
      <c r="C688" s="21"/>
      <c r="D688" s="21"/>
      <c r="E688" s="21"/>
      <c r="F688" s="21"/>
      <c r="G688" s="21"/>
      <c r="H688" s="61"/>
      <c r="I688" s="61"/>
      <c r="J688" s="112"/>
    </row>
    <row r="689" spans="1:10" s="19" customFormat="1" ht="18.7" customHeight="1" x14ac:dyDescent="0.25">
      <c r="A689" s="23" t="s">
        <v>700</v>
      </c>
      <c r="B689" s="22"/>
      <c r="C689" s="21"/>
      <c r="D689" s="21"/>
      <c r="E689" s="21"/>
      <c r="F689" s="21"/>
      <c r="G689" s="21"/>
      <c r="H689" s="61"/>
      <c r="I689" s="61"/>
      <c r="J689" s="112"/>
    </row>
    <row r="690" spans="1:10" s="19" customFormat="1" ht="18.7" customHeight="1" x14ac:dyDescent="0.25">
      <c r="A690" s="23" t="s">
        <v>701</v>
      </c>
      <c r="B690" s="22"/>
      <c r="C690" s="21"/>
      <c r="D690" s="21"/>
      <c r="E690" s="21"/>
      <c r="F690" s="21"/>
      <c r="G690" s="21"/>
      <c r="H690" s="61"/>
      <c r="I690" s="61"/>
      <c r="J690" s="112"/>
    </row>
    <row r="691" spans="1:10" s="19" customFormat="1" ht="18.7" customHeight="1" x14ac:dyDescent="0.25">
      <c r="A691" s="23" t="s">
        <v>702</v>
      </c>
      <c r="B691" s="22"/>
      <c r="C691" s="21"/>
      <c r="D691" s="21"/>
      <c r="E691" s="21"/>
      <c r="F691" s="21"/>
      <c r="G691" s="21"/>
      <c r="H691" s="61"/>
      <c r="I691" s="61"/>
      <c r="J691" s="112"/>
    </row>
    <row r="692" spans="1:10" s="19" customFormat="1" ht="18.7" customHeight="1" x14ac:dyDescent="0.25">
      <c r="A692" s="23" t="s">
        <v>703</v>
      </c>
      <c r="B692" s="22"/>
      <c r="C692" s="21"/>
      <c r="D692" s="21"/>
      <c r="E692" s="21"/>
      <c r="F692" s="21"/>
      <c r="G692" s="21"/>
      <c r="H692" s="61"/>
      <c r="I692" s="61"/>
      <c r="J692" s="112"/>
    </row>
    <row r="693" spans="1:10" s="19" customFormat="1" ht="18.7" customHeight="1" x14ac:dyDescent="0.25">
      <c r="A693" s="23" t="s">
        <v>704</v>
      </c>
      <c r="B693" s="22"/>
      <c r="C693" s="21"/>
      <c r="D693" s="21"/>
      <c r="E693" s="21"/>
      <c r="F693" s="21"/>
      <c r="G693" s="21"/>
      <c r="H693" s="61"/>
      <c r="I693" s="61"/>
      <c r="J693" s="112"/>
    </row>
    <row r="694" spans="1:10" s="19" customFormat="1" ht="18.7" customHeight="1" x14ac:dyDescent="0.25">
      <c r="A694" s="23" t="s">
        <v>705</v>
      </c>
      <c r="B694" s="22"/>
      <c r="C694" s="21"/>
      <c r="D694" s="21"/>
      <c r="E694" s="21"/>
      <c r="F694" s="21"/>
      <c r="G694" s="21"/>
      <c r="H694" s="61"/>
      <c r="I694" s="61"/>
      <c r="J694" s="112"/>
    </row>
    <row r="695" spans="1:10" s="19" customFormat="1" ht="18.7" customHeight="1" x14ac:dyDescent="0.25">
      <c r="A695" s="23" t="s">
        <v>706</v>
      </c>
      <c r="B695" s="22"/>
      <c r="C695" s="21"/>
      <c r="D695" s="21"/>
      <c r="E695" s="21"/>
      <c r="F695" s="21"/>
      <c r="G695" s="21"/>
      <c r="H695" s="61"/>
      <c r="I695" s="61"/>
      <c r="J695" s="112"/>
    </row>
    <row r="696" spans="1:10" s="19" customFormat="1" ht="18.7" customHeight="1" x14ac:dyDescent="0.25">
      <c r="A696" s="23" t="s">
        <v>707</v>
      </c>
      <c r="B696" s="22"/>
      <c r="C696" s="21"/>
      <c r="D696" s="21"/>
      <c r="E696" s="21"/>
      <c r="F696" s="21"/>
      <c r="G696" s="21"/>
      <c r="H696" s="61"/>
      <c r="I696" s="61"/>
      <c r="J696" s="112"/>
    </row>
    <row r="697" spans="1:10" s="19" customFormat="1" ht="18.7" customHeight="1" x14ac:dyDescent="0.25">
      <c r="A697" s="23" t="s">
        <v>708</v>
      </c>
      <c r="B697" s="22"/>
      <c r="C697" s="21"/>
      <c r="D697" s="21"/>
      <c r="E697" s="21"/>
      <c r="F697" s="21"/>
      <c r="G697" s="21"/>
      <c r="H697" s="61"/>
      <c r="I697" s="61"/>
      <c r="J697" s="112"/>
    </row>
    <row r="698" spans="1:10" s="19" customFormat="1" ht="18.7" customHeight="1" x14ac:dyDescent="0.25">
      <c r="A698" s="23" t="s">
        <v>709</v>
      </c>
      <c r="B698" s="22"/>
      <c r="C698" s="21"/>
      <c r="D698" s="21"/>
      <c r="E698" s="21"/>
      <c r="F698" s="21"/>
      <c r="G698" s="21"/>
      <c r="H698" s="61"/>
      <c r="I698" s="61"/>
      <c r="J698" s="112"/>
    </row>
    <row r="699" spans="1:10" s="19" customFormat="1" ht="18.7" customHeight="1" x14ac:dyDescent="0.25">
      <c r="A699" s="23" t="s">
        <v>710</v>
      </c>
      <c r="B699" s="22"/>
      <c r="C699" s="21"/>
      <c r="D699" s="21"/>
      <c r="E699" s="21"/>
      <c r="F699" s="21"/>
      <c r="G699" s="21"/>
      <c r="H699" s="61"/>
      <c r="I699" s="61"/>
      <c r="J699" s="112"/>
    </row>
    <row r="700" spans="1:10" s="19" customFormat="1" ht="18.7" customHeight="1" x14ac:dyDescent="0.25">
      <c r="A700" s="23" t="s">
        <v>711</v>
      </c>
      <c r="B700" s="22"/>
      <c r="C700" s="21"/>
      <c r="D700" s="21"/>
      <c r="E700" s="21"/>
      <c r="F700" s="21"/>
      <c r="G700" s="21"/>
      <c r="H700" s="61"/>
      <c r="I700" s="61"/>
      <c r="J700" s="112"/>
    </row>
    <row r="701" spans="1:10" s="19" customFormat="1" ht="18.7" customHeight="1" x14ac:dyDescent="0.25">
      <c r="A701" s="23" t="s">
        <v>712</v>
      </c>
      <c r="B701" s="22"/>
      <c r="C701" s="21"/>
      <c r="D701" s="21"/>
      <c r="E701" s="21"/>
      <c r="F701" s="21"/>
      <c r="G701" s="21"/>
      <c r="H701" s="61"/>
      <c r="I701" s="61"/>
      <c r="J701" s="112"/>
    </row>
    <row r="702" spans="1:10" s="19" customFormat="1" ht="18.7" customHeight="1" x14ac:dyDescent="0.25">
      <c r="A702" s="23" t="s">
        <v>713</v>
      </c>
      <c r="B702" s="22"/>
      <c r="C702" s="21"/>
      <c r="D702" s="21"/>
      <c r="E702" s="21"/>
      <c r="F702" s="21"/>
      <c r="G702" s="21"/>
      <c r="H702" s="61"/>
      <c r="I702" s="61"/>
      <c r="J702" s="112"/>
    </row>
    <row r="703" spans="1:10" s="19" customFormat="1" ht="18.7" customHeight="1" x14ac:dyDescent="0.25">
      <c r="A703" s="23" t="s">
        <v>714</v>
      </c>
      <c r="B703" s="22"/>
      <c r="C703" s="21"/>
      <c r="D703" s="21"/>
      <c r="E703" s="21"/>
      <c r="F703" s="21"/>
      <c r="G703" s="21"/>
      <c r="H703" s="61"/>
      <c r="I703" s="61"/>
      <c r="J703" s="112"/>
    </row>
    <row r="704" spans="1:10" s="19" customFormat="1" ht="18.7" customHeight="1" x14ac:dyDescent="0.25">
      <c r="A704" s="23" t="s">
        <v>715</v>
      </c>
      <c r="B704" s="22"/>
      <c r="C704" s="21"/>
      <c r="D704" s="21"/>
      <c r="E704" s="21"/>
      <c r="F704" s="21"/>
      <c r="G704" s="21"/>
      <c r="H704" s="61"/>
      <c r="I704" s="61"/>
      <c r="J704" s="112"/>
    </row>
    <row r="705" spans="1:10" s="19" customFormat="1" ht="18.7" customHeight="1" x14ac:dyDescent="0.25">
      <c r="A705" s="23" t="s">
        <v>716</v>
      </c>
      <c r="B705" s="22"/>
      <c r="C705" s="21"/>
      <c r="D705" s="21"/>
      <c r="E705" s="21"/>
      <c r="F705" s="21"/>
      <c r="G705" s="21"/>
      <c r="H705" s="61"/>
      <c r="I705" s="61"/>
      <c r="J705" s="112"/>
    </row>
    <row r="706" spans="1:10" s="19" customFormat="1" ht="18.7" customHeight="1" x14ac:dyDescent="0.25">
      <c r="A706" s="23" t="s">
        <v>717</v>
      </c>
      <c r="B706" s="22"/>
      <c r="C706" s="21"/>
      <c r="D706" s="21"/>
      <c r="E706" s="21"/>
      <c r="F706" s="21"/>
      <c r="G706" s="21"/>
      <c r="H706" s="61"/>
      <c r="I706" s="61"/>
      <c r="J706" s="112"/>
    </row>
    <row r="707" spans="1:10" s="19" customFormat="1" ht="18.7" customHeight="1" x14ac:dyDescent="0.25">
      <c r="A707" s="23" t="s">
        <v>718</v>
      </c>
      <c r="B707" s="22"/>
      <c r="C707" s="21"/>
      <c r="D707" s="21"/>
      <c r="E707" s="21"/>
      <c r="F707" s="21"/>
      <c r="G707" s="21"/>
      <c r="H707" s="61"/>
      <c r="I707" s="61"/>
      <c r="J707" s="112"/>
    </row>
    <row r="708" spans="1:10" s="19" customFormat="1" ht="18.7" customHeight="1" x14ac:dyDescent="0.25">
      <c r="A708" s="23" t="s">
        <v>719</v>
      </c>
      <c r="B708" s="22"/>
      <c r="C708" s="21"/>
      <c r="D708" s="21"/>
      <c r="E708" s="21"/>
      <c r="F708" s="21"/>
      <c r="G708" s="21"/>
      <c r="H708" s="61"/>
      <c r="I708" s="61"/>
      <c r="J708" s="112"/>
    </row>
    <row r="709" spans="1:10" s="19" customFormat="1" ht="18.7" customHeight="1" x14ac:dyDescent="0.25">
      <c r="A709" s="23" t="s">
        <v>720</v>
      </c>
      <c r="B709" s="22"/>
      <c r="C709" s="21"/>
      <c r="D709" s="21"/>
      <c r="E709" s="21"/>
      <c r="F709" s="21"/>
      <c r="G709" s="21"/>
      <c r="H709" s="61"/>
      <c r="I709" s="61"/>
      <c r="J709" s="112"/>
    </row>
    <row r="710" spans="1:10" s="19" customFormat="1" ht="18.7" customHeight="1" x14ac:dyDescent="0.25">
      <c r="A710" s="23" t="s">
        <v>721</v>
      </c>
      <c r="B710" s="22"/>
      <c r="C710" s="21"/>
      <c r="D710" s="21"/>
      <c r="E710" s="21"/>
      <c r="F710" s="21"/>
      <c r="G710" s="21"/>
      <c r="H710" s="61"/>
      <c r="I710" s="61"/>
      <c r="J710" s="112"/>
    </row>
    <row r="711" spans="1:10" s="19" customFormat="1" ht="18.7" customHeight="1" x14ac:dyDescent="0.25">
      <c r="A711" s="23" t="s">
        <v>722</v>
      </c>
      <c r="B711" s="22"/>
      <c r="C711" s="21"/>
      <c r="D711" s="21"/>
      <c r="E711" s="21"/>
      <c r="F711" s="21"/>
      <c r="G711" s="21"/>
      <c r="H711" s="61"/>
      <c r="I711" s="61"/>
      <c r="J711" s="112"/>
    </row>
    <row r="712" spans="1:10" s="19" customFormat="1" ht="18.7" customHeight="1" x14ac:dyDescent="0.25">
      <c r="A712" s="23" t="s">
        <v>723</v>
      </c>
      <c r="B712" s="22"/>
      <c r="C712" s="21"/>
      <c r="D712" s="21"/>
      <c r="E712" s="21"/>
      <c r="F712" s="21"/>
      <c r="G712" s="21"/>
      <c r="H712" s="61"/>
      <c r="I712" s="61"/>
      <c r="J712" s="112"/>
    </row>
    <row r="713" spans="1:10" s="19" customFormat="1" ht="18.7" customHeight="1" x14ac:dyDescent="0.25">
      <c r="A713" s="23" t="s">
        <v>724</v>
      </c>
      <c r="B713" s="22"/>
      <c r="C713" s="21"/>
      <c r="D713" s="21"/>
      <c r="E713" s="21"/>
      <c r="F713" s="21"/>
      <c r="G713" s="21"/>
      <c r="H713" s="61"/>
      <c r="I713" s="61"/>
      <c r="J713" s="112"/>
    </row>
    <row r="714" spans="1:10" s="19" customFormat="1" ht="18.7" customHeight="1" x14ac:dyDescent="0.25">
      <c r="A714" s="23" t="s">
        <v>725</v>
      </c>
      <c r="B714" s="22"/>
      <c r="C714" s="21"/>
      <c r="D714" s="21"/>
      <c r="E714" s="21"/>
      <c r="F714" s="21"/>
      <c r="G714" s="21"/>
      <c r="H714" s="61"/>
      <c r="I714" s="61"/>
      <c r="J714" s="112"/>
    </row>
    <row r="715" spans="1:10" s="19" customFormat="1" ht="18.7" customHeight="1" x14ac:dyDescent="0.25">
      <c r="A715" s="23" t="s">
        <v>726</v>
      </c>
      <c r="B715" s="22"/>
      <c r="C715" s="21"/>
      <c r="D715" s="21"/>
      <c r="E715" s="21"/>
      <c r="F715" s="21"/>
      <c r="G715" s="21"/>
      <c r="H715" s="61"/>
      <c r="I715" s="61"/>
      <c r="J715" s="112"/>
    </row>
    <row r="716" spans="1:10" s="19" customFormat="1" ht="18.7" customHeight="1" x14ac:dyDescent="0.25">
      <c r="A716" s="23" t="s">
        <v>727</v>
      </c>
      <c r="B716" s="22"/>
      <c r="C716" s="21"/>
      <c r="D716" s="21"/>
      <c r="E716" s="21"/>
      <c r="F716" s="21"/>
      <c r="G716" s="21"/>
      <c r="H716" s="61"/>
      <c r="I716" s="61"/>
      <c r="J716" s="112"/>
    </row>
    <row r="717" spans="1:10" s="19" customFormat="1" ht="18.7" customHeight="1" x14ac:dyDescent="0.25">
      <c r="A717" s="23" t="s">
        <v>728</v>
      </c>
      <c r="B717" s="22"/>
      <c r="C717" s="21"/>
      <c r="D717" s="21"/>
      <c r="E717" s="21"/>
      <c r="F717" s="21"/>
      <c r="G717" s="21"/>
      <c r="H717" s="61"/>
      <c r="I717" s="61"/>
      <c r="J717" s="112"/>
    </row>
    <row r="718" spans="1:10" s="19" customFormat="1" ht="18.7" customHeight="1" x14ac:dyDescent="0.25">
      <c r="A718" s="23" t="s">
        <v>729</v>
      </c>
      <c r="B718" s="22"/>
      <c r="C718" s="21"/>
      <c r="D718" s="21"/>
      <c r="E718" s="21"/>
      <c r="F718" s="21"/>
      <c r="G718" s="21"/>
      <c r="H718" s="61"/>
      <c r="I718" s="61"/>
      <c r="J718" s="112"/>
    </row>
    <row r="719" spans="1:10" s="19" customFormat="1" ht="18.7" customHeight="1" x14ac:dyDescent="0.25">
      <c r="A719" s="23" t="s">
        <v>730</v>
      </c>
      <c r="B719" s="22"/>
      <c r="C719" s="21"/>
      <c r="D719" s="21"/>
      <c r="E719" s="21"/>
      <c r="F719" s="21"/>
      <c r="G719" s="21"/>
      <c r="H719" s="61"/>
      <c r="I719" s="61"/>
      <c r="J719" s="112"/>
    </row>
    <row r="720" spans="1:10" s="19" customFormat="1" ht="18.7" customHeight="1" x14ac:dyDescent="0.25">
      <c r="A720" s="23" t="s">
        <v>731</v>
      </c>
      <c r="B720" s="22"/>
      <c r="C720" s="21"/>
      <c r="D720" s="21"/>
      <c r="E720" s="21"/>
      <c r="F720" s="21"/>
      <c r="G720" s="21"/>
      <c r="H720" s="61"/>
      <c r="I720" s="61"/>
      <c r="J720" s="112"/>
    </row>
    <row r="721" spans="1:10" s="19" customFormat="1" ht="18.7" customHeight="1" x14ac:dyDescent="0.25">
      <c r="A721" s="23" t="s">
        <v>732</v>
      </c>
      <c r="B721" s="22"/>
      <c r="C721" s="21"/>
      <c r="D721" s="21"/>
      <c r="E721" s="21"/>
      <c r="F721" s="21"/>
      <c r="G721" s="21"/>
      <c r="H721" s="61"/>
      <c r="I721" s="61"/>
      <c r="J721" s="112"/>
    </row>
    <row r="722" spans="1:10" s="19" customFormat="1" ht="18.7" customHeight="1" x14ac:dyDescent="0.25">
      <c r="A722" s="23" t="s">
        <v>733</v>
      </c>
      <c r="B722" s="22"/>
      <c r="C722" s="21"/>
      <c r="D722" s="21"/>
      <c r="E722" s="21"/>
      <c r="F722" s="21"/>
      <c r="G722" s="21"/>
      <c r="H722" s="61"/>
      <c r="I722" s="61"/>
      <c r="J722" s="112"/>
    </row>
    <row r="723" spans="1:10" s="19" customFormat="1" ht="18.7" customHeight="1" x14ac:dyDescent="0.25">
      <c r="A723" s="23" t="s">
        <v>734</v>
      </c>
      <c r="B723" s="22"/>
      <c r="C723" s="21"/>
      <c r="D723" s="21"/>
      <c r="E723" s="21"/>
      <c r="F723" s="21"/>
      <c r="G723" s="21"/>
      <c r="H723" s="61"/>
      <c r="I723" s="61"/>
      <c r="J723" s="112"/>
    </row>
    <row r="724" spans="1:10" s="19" customFormat="1" ht="18.7" customHeight="1" x14ac:dyDescent="0.25">
      <c r="A724" s="23" t="s">
        <v>735</v>
      </c>
      <c r="B724" s="22"/>
      <c r="C724" s="21"/>
      <c r="D724" s="21"/>
      <c r="E724" s="21"/>
      <c r="F724" s="21"/>
      <c r="G724" s="21"/>
      <c r="H724" s="61"/>
      <c r="I724" s="61"/>
      <c r="J724" s="112"/>
    </row>
    <row r="725" spans="1:10" s="19" customFormat="1" ht="18.7" customHeight="1" x14ac:dyDescent="0.25">
      <c r="A725" s="23" t="s">
        <v>736</v>
      </c>
      <c r="B725" s="22"/>
      <c r="C725" s="21"/>
      <c r="D725" s="21"/>
      <c r="E725" s="21"/>
      <c r="F725" s="21"/>
      <c r="G725" s="21"/>
      <c r="H725" s="61"/>
      <c r="I725" s="61"/>
      <c r="J725" s="112"/>
    </row>
    <row r="726" spans="1:10" s="19" customFormat="1" ht="18.7" customHeight="1" x14ac:dyDescent="0.25">
      <c r="A726" s="23" t="s">
        <v>737</v>
      </c>
      <c r="B726" s="22"/>
      <c r="C726" s="21"/>
      <c r="D726" s="21"/>
      <c r="E726" s="21"/>
      <c r="F726" s="21"/>
      <c r="G726" s="21"/>
      <c r="H726" s="61"/>
      <c r="I726" s="61"/>
      <c r="J726" s="112"/>
    </row>
    <row r="727" spans="1:10" s="19" customFormat="1" ht="18.7" customHeight="1" x14ac:dyDescent="0.25">
      <c r="A727" s="23" t="s">
        <v>738</v>
      </c>
      <c r="B727" s="22"/>
      <c r="C727" s="21"/>
      <c r="D727" s="21"/>
      <c r="E727" s="21"/>
      <c r="F727" s="21"/>
      <c r="G727" s="21"/>
      <c r="H727" s="61"/>
      <c r="I727" s="61"/>
      <c r="J727" s="112"/>
    </row>
    <row r="728" spans="1:10" s="19" customFormat="1" ht="18.7" customHeight="1" x14ac:dyDescent="0.25">
      <c r="A728" s="23" t="s">
        <v>739</v>
      </c>
      <c r="B728" s="22"/>
      <c r="C728" s="21"/>
      <c r="D728" s="21"/>
      <c r="E728" s="21"/>
      <c r="F728" s="21"/>
      <c r="G728" s="21"/>
      <c r="H728" s="61"/>
      <c r="I728" s="61"/>
      <c r="J728" s="112"/>
    </row>
    <row r="729" spans="1:10" s="19" customFormat="1" ht="18.7" customHeight="1" x14ac:dyDescent="0.25">
      <c r="A729" s="23" t="s">
        <v>740</v>
      </c>
      <c r="B729" s="22"/>
      <c r="C729" s="21"/>
      <c r="D729" s="21"/>
      <c r="E729" s="21"/>
      <c r="F729" s="21"/>
      <c r="G729" s="21"/>
      <c r="H729" s="61"/>
      <c r="I729" s="61"/>
      <c r="J729" s="112"/>
    </row>
    <row r="730" spans="1:10" s="19" customFormat="1" ht="18.7" customHeight="1" x14ac:dyDescent="0.25">
      <c r="A730" s="23" t="s">
        <v>741</v>
      </c>
      <c r="B730" s="22"/>
      <c r="C730" s="21"/>
      <c r="D730" s="21"/>
      <c r="E730" s="21"/>
      <c r="F730" s="21"/>
      <c r="G730" s="21"/>
      <c r="H730" s="61"/>
      <c r="I730" s="61"/>
      <c r="J730" s="112"/>
    </row>
    <row r="731" spans="1:10" s="19" customFormat="1" ht="18.7" customHeight="1" x14ac:dyDescent="0.25">
      <c r="A731" s="23" t="s">
        <v>742</v>
      </c>
      <c r="B731" s="22"/>
      <c r="C731" s="21"/>
      <c r="D731" s="21"/>
      <c r="E731" s="21"/>
      <c r="F731" s="21"/>
      <c r="G731" s="21"/>
      <c r="H731" s="61"/>
      <c r="I731" s="61"/>
      <c r="J731" s="112"/>
    </row>
    <row r="732" spans="1:10" s="19" customFormat="1" ht="18.7" customHeight="1" x14ac:dyDescent="0.25">
      <c r="A732" s="23" t="s">
        <v>743</v>
      </c>
      <c r="B732" s="22"/>
      <c r="C732" s="21"/>
      <c r="D732" s="21"/>
      <c r="E732" s="21"/>
      <c r="F732" s="21"/>
      <c r="G732" s="21"/>
      <c r="H732" s="61"/>
      <c r="I732" s="61"/>
      <c r="J732" s="112"/>
    </row>
    <row r="733" spans="1:10" s="19" customFormat="1" ht="18.7" customHeight="1" x14ac:dyDescent="0.25">
      <c r="A733" s="23" t="s">
        <v>744</v>
      </c>
      <c r="B733" s="22"/>
      <c r="C733" s="21"/>
      <c r="D733" s="21"/>
      <c r="E733" s="21"/>
      <c r="F733" s="21"/>
      <c r="G733" s="21"/>
      <c r="H733" s="61"/>
      <c r="I733" s="61"/>
      <c r="J733" s="112"/>
    </row>
    <row r="734" spans="1:10" s="19" customFormat="1" ht="18.7" customHeight="1" x14ac:dyDescent="0.25">
      <c r="A734" s="23" t="s">
        <v>745</v>
      </c>
      <c r="B734" s="22"/>
      <c r="C734" s="21"/>
      <c r="D734" s="21"/>
      <c r="E734" s="21"/>
      <c r="F734" s="21"/>
      <c r="G734" s="21"/>
      <c r="H734" s="61"/>
      <c r="I734" s="61"/>
      <c r="J734" s="112"/>
    </row>
    <row r="735" spans="1:10" s="19" customFormat="1" ht="18.7" customHeight="1" x14ac:dyDescent="0.25">
      <c r="A735" s="23" t="s">
        <v>746</v>
      </c>
      <c r="B735" s="22"/>
      <c r="C735" s="21"/>
      <c r="D735" s="21"/>
      <c r="E735" s="21"/>
      <c r="F735" s="21"/>
      <c r="G735" s="21"/>
      <c r="H735" s="61"/>
      <c r="I735" s="61"/>
      <c r="J735" s="112"/>
    </row>
    <row r="736" spans="1:10" s="19" customFormat="1" ht="18.7" customHeight="1" x14ac:dyDescent="0.25">
      <c r="A736" s="23" t="s">
        <v>747</v>
      </c>
      <c r="B736" s="22"/>
      <c r="C736" s="21"/>
      <c r="D736" s="21"/>
      <c r="E736" s="21"/>
      <c r="F736" s="21"/>
      <c r="G736" s="21"/>
      <c r="H736" s="61"/>
      <c r="I736" s="61"/>
      <c r="J736" s="112"/>
    </row>
    <row r="737" spans="1:10" s="19" customFormat="1" ht="18.7" customHeight="1" x14ac:dyDescent="0.25">
      <c r="A737" s="23" t="s">
        <v>748</v>
      </c>
      <c r="B737" s="22"/>
      <c r="C737" s="21"/>
      <c r="D737" s="21"/>
      <c r="E737" s="21"/>
      <c r="F737" s="21"/>
      <c r="G737" s="21"/>
      <c r="H737" s="61"/>
      <c r="I737" s="61"/>
      <c r="J737" s="112"/>
    </row>
    <row r="738" spans="1:10" s="19" customFormat="1" ht="18.7" customHeight="1" x14ac:dyDescent="0.25">
      <c r="A738" s="23" t="s">
        <v>749</v>
      </c>
      <c r="B738" s="22"/>
      <c r="C738" s="21"/>
      <c r="D738" s="21"/>
      <c r="E738" s="21"/>
      <c r="F738" s="21"/>
      <c r="G738" s="21"/>
      <c r="H738" s="61"/>
      <c r="I738" s="61"/>
      <c r="J738" s="112"/>
    </row>
    <row r="739" spans="1:10" s="19" customFormat="1" ht="18.7" customHeight="1" x14ac:dyDescent="0.25">
      <c r="A739" s="23" t="s">
        <v>750</v>
      </c>
      <c r="B739" s="22"/>
      <c r="C739" s="21"/>
      <c r="D739" s="21"/>
      <c r="E739" s="21"/>
      <c r="F739" s="21"/>
      <c r="G739" s="21"/>
      <c r="H739" s="61"/>
      <c r="I739" s="61"/>
      <c r="J739" s="112"/>
    </row>
    <row r="740" spans="1:10" s="19" customFormat="1" ht="18.7" customHeight="1" x14ac:dyDescent="0.25">
      <c r="A740" s="23" t="s">
        <v>751</v>
      </c>
      <c r="B740" s="22"/>
      <c r="C740" s="21"/>
      <c r="D740" s="21"/>
      <c r="E740" s="21"/>
      <c r="F740" s="21"/>
      <c r="G740" s="21"/>
      <c r="H740" s="61"/>
      <c r="I740" s="61"/>
      <c r="J740" s="112"/>
    </row>
    <row r="741" spans="1:10" s="19" customFormat="1" ht="18.7" customHeight="1" x14ac:dyDescent="0.25">
      <c r="A741" s="23" t="s">
        <v>752</v>
      </c>
      <c r="B741" s="22"/>
      <c r="C741" s="21"/>
      <c r="D741" s="21"/>
      <c r="E741" s="21"/>
      <c r="F741" s="21"/>
      <c r="G741" s="21"/>
      <c r="H741" s="61"/>
      <c r="I741" s="61"/>
      <c r="J741" s="112"/>
    </row>
    <row r="742" spans="1:10" s="19" customFormat="1" ht="18.7" customHeight="1" x14ac:dyDescent="0.25">
      <c r="A742" s="23" t="s">
        <v>753</v>
      </c>
      <c r="B742" s="22"/>
      <c r="C742" s="21"/>
      <c r="D742" s="21"/>
      <c r="E742" s="21"/>
      <c r="F742" s="21"/>
      <c r="G742" s="21"/>
      <c r="H742" s="61"/>
      <c r="I742" s="61"/>
      <c r="J742" s="112"/>
    </row>
    <row r="743" spans="1:10" s="19" customFormat="1" ht="18.7" customHeight="1" x14ac:dyDescent="0.25">
      <c r="A743" s="23" t="s">
        <v>754</v>
      </c>
      <c r="B743" s="22"/>
      <c r="C743" s="21"/>
      <c r="D743" s="21"/>
      <c r="E743" s="21"/>
      <c r="F743" s="21"/>
      <c r="G743" s="21"/>
      <c r="H743" s="61"/>
      <c r="I743" s="61"/>
      <c r="J743" s="112"/>
    </row>
    <row r="744" spans="1:10" s="19" customFormat="1" ht="18.7" customHeight="1" x14ac:dyDescent="0.25">
      <c r="A744" s="23" t="s">
        <v>755</v>
      </c>
      <c r="B744" s="22"/>
      <c r="C744" s="21"/>
      <c r="D744" s="21"/>
      <c r="E744" s="21"/>
      <c r="F744" s="21"/>
      <c r="G744" s="21"/>
      <c r="H744" s="61"/>
      <c r="I744" s="61"/>
      <c r="J744" s="112"/>
    </row>
    <row r="745" spans="1:10" s="19" customFormat="1" ht="18.7" customHeight="1" x14ac:dyDescent="0.25">
      <c r="A745" s="23" t="s">
        <v>756</v>
      </c>
      <c r="B745" s="22"/>
      <c r="C745" s="21"/>
      <c r="D745" s="21"/>
      <c r="E745" s="21"/>
      <c r="F745" s="21"/>
      <c r="G745" s="21"/>
      <c r="H745" s="61"/>
      <c r="I745" s="61"/>
      <c r="J745" s="112"/>
    </row>
    <row r="746" spans="1:10" s="19" customFormat="1" ht="18.7" customHeight="1" x14ac:dyDescent="0.25">
      <c r="A746" s="23" t="s">
        <v>757</v>
      </c>
      <c r="B746" s="22"/>
      <c r="C746" s="21"/>
      <c r="D746" s="21"/>
      <c r="E746" s="21"/>
      <c r="F746" s="21"/>
      <c r="G746" s="21"/>
      <c r="H746" s="61"/>
      <c r="I746" s="61"/>
      <c r="J746" s="112"/>
    </row>
    <row r="747" spans="1:10" s="19" customFormat="1" ht="18.7" customHeight="1" x14ac:dyDescent="0.25">
      <c r="A747" s="23" t="s">
        <v>758</v>
      </c>
      <c r="B747" s="22"/>
      <c r="C747" s="21"/>
      <c r="D747" s="21"/>
      <c r="E747" s="21"/>
      <c r="F747" s="21"/>
      <c r="G747" s="21"/>
      <c r="H747" s="61"/>
      <c r="I747" s="61"/>
      <c r="J747" s="112"/>
    </row>
    <row r="748" spans="1:10" s="19" customFormat="1" ht="18.7" customHeight="1" x14ac:dyDescent="0.25">
      <c r="A748" s="23" t="s">
        <v>759</v>
      </c>
      <c r="B748" s="22"/>
      <c r="C748" s="21"/>
      <c r="D748" s="21"/>
      <c r="E748" s="21"/>
      <c r="F748" s="21"/>
      <c r="G748" s="21"/>
      <c r="H748" s="61"/>
      <c r="I748" s="61"/>
      <c r="J748" s="112"/>
    </row>
    <row r="749" spans="1:10" s="19" customFormat="1" ht="18.7" customHeight="1" x14ac:dyDescent="0.25">
      <c r="A749" s="23" t="s">
        <v>760</v>
      </c>
      <c r="B749" s="22"/>
      <c r="C749" s="21"/>
      <c r="D749" s="21"/>
      <c r="E749" s="21"/>
      <c r="F749" s="21"/>
      <c r="G749" s="21"/>
      <c r="H749" s="61"/>
      <c r="I749" s="61"/>
      <c r="J749" s="112"/>
    </row>
    <row r="750" spans="1:10" s="19" customFormat="1" ht="18.7" customHeight="1" x14ac:dyDescent="0.25">
      <c r="A750" s="23" t="s">
        <v>761</v>
      </c>
      <c r="B750" s="22"/>
      <c r="C750" s="21"/>
      <c r="D750" s="21"/>
      <c r="E750" s="21"/>
      <c r="F750" s="21"/>
      <c r="G750" s="21"/>
      <c r="H750" s="61"/>
      <c r="I750" s="61"/>
      <c r="J750" s="112"/>
    </row>
    <row r="751" spans="1:10" s="19" customFormat="1" ht="18.7" customHeight="1" x14ac:dyDescent="0.25">
      <c r="A751" s="23" t="s">
        <v>762</v>
      </c>
      <c r="B751" s="22"/>
      <c r="C751" s="21"/>
      <c r="D751" s="21"/>
      <c r="E751" s="21"/>
      <c r="F751" s="21"/>
      <c r="G751" s="21"/>
      <c r="H751" s="61"/>
      <c r="I751" s="61"/>
      <c r="J751" s="112"/>
    </row>
    <row r="752" spans="1:10" s="19" customFormat="1" ht="18.7" customHeight="1" x14ac:dyDescent="0.25">
      <c r="A752" s="23" t="s">
        <v>763</v>
      </c>
      <c r="B752" s="22"/>
      <c r="C752" s="21"/>
      <c r="D752" s="21"/>
      <c r="E752" s="21"/>
      <c r="F752" s="21"/>
      <c r="G752" s="21"/>
      <c r="H752" s="61"/>
      <c r="I752" s="61"/>
      <c r="J752" s="112"/>
    </row>
    <row r="753" spans="1:10" s="19" customFormat="1" ht="18.7" customHeight="1" x14ac:dyDescent="0.25">
      <c r="A753" s="23" t="s">
        <v>764</v>
      </c>
      <c r="B753" s="22"/>
      <c r="C753" s="21"/>
      <c r="D753" s="21"/>
      <c r="E753" s="21"/>
      <c r="F753" s="21"/>
      <c r="G753" s="21"/>
      <c r="H753" s="61"/>
      <c r="I753" s="61"/>
      <c r="J753" s="112"/>
    </row>
    <row r="754" spans="1:10" s="19" customFormat="1" ht="18.7" customHeight="1" x14ac:dyDescent="0.25">
      <c r="A754" s="23" t="s">
        <v>765</v>
      </c>
      <c r="B754" s="22"/>
      <c r="C754" s="21"/>
      <c r="D754" s="21"/>
      <c r="E754" s="21"/>
      <c r="F754" s="21"/>
      <c r="G754" s="21"/>
      <c r="H754" s="61"/>
      <c r="I754" s="61"/>
      <c r="J754" s="112"/>
    </row>
    <row r="755" spans="1:10" s="19" customFormat="1" ht="18.7" customHeight="1" x14ac:dyDescent="0.25">
      <c r="A755" s="23" t="s">
        <v>766</v>
      </c>
      <c r="B755" s="22"/>
      <c r="C755" s="21"/>
      <c r="D755" s="21"/>
      <c r="E755" s="21"/>
      <c r="F755" s="21"/>
      <c r="G755" s="21"/>
      <c r="H755" s="61"/>
      <c r="I755" s="61"/>
      <c r="J755" s="112"/>
    </row>
    <row r="756" spans="1:10" s="19" customFormat="1" ht="18.7" customHeight="1" x14ac:dyDescent="0.25">
      <c r="A756" s="23" t="s">
        <v>767</v>
      </c>
      <c r="B756" s="22"/>
      <c r="C756" s="21"/>
      <c r="D756" s="21"/>
      <c r="E756" s="21"/>
      <c r="F756" s="21"/>
      <c r="G756" s="21"/>
      <c r="H756" s="61"/>
      <c r="I756" s="61"/>
      <c r="J756" s="112"/>
    </row>
    <row r="757" spans="1:10" s="19" customFormat="1" ht="18.7" customHeight="1" x14ac:dyDescent="0.25">
      <c r="A757" s="23" t="s">
        <v>768</v>
      </c>
      <c r="B757" s="22"/>
      <c r="C757" s="21"/>
      <c r="D757" s="21"/>
      <c r="E757" s="21"/>
      <c r="F757" s="21"/>
      <c r="G757" s="21"/>
      <c r="H757" s="61"/>
      <c r="I757" s="61"/>
      <c r="J757" s="112"/>
    </row>
    <row r="758" spans="1:10" s="19" customFormat="1" ht="18.7" customHeight="1" x14ac:dyDescent="0.25">
      <c r="A758" s="23" t="s">
        <v>769</v>
      </c>
      <c r="B758" s="22"/>
      <c r="C758" s="21"/>
      <c r="D758" s="21"/>
      <c r="E758" s="21"/>
      <c r="F758" s="21"/>
      <c r="G758" s="21"/>
      <c r="H758" s="61"/>
      <c r="I758" s="61"/>
      <c r="J758" s="112"/>
    </row>
    <row r="759" spans="1:10" s="19" customFormat="1" ht="18.7" customHeight="1" x14ac:dyDescent="0.25">
      <c r="A759" s="23" t="s">
        <v>770</v>
      </c>
      <c r="B759" s="22"/>
      <c r="C759" s="21"/>
      <c r="D759" s="21"/>
      <c r="E759" s="21"/>
      <c r="F759" s="21"/>
      <c r="G759" s="21"/>
      <c r="H759" s="61"/>
      <c r="I759" s="61"/>
      <c r="J759" s="112"/>
    </row>
    <row r="760" spans="1:10" s="19" customFormat="1" ht="18.7" customHeight="1" x14ac:dyDescent="0.25">
      <c r="A760" s="23" t="s">
        <v>771</v>
      </c>
      <c r="B760" s="22"/>
      <c r="C760" s="21"/>
      <c r="D760" s="21"/>
      <c r="E760" s="21"/>
      <c r="F760" s="21"/>
      <c r="G760" s="21"/>
      <c r="H760" s="61"/>
      <c r="I760" s="61"/>
      <c r="J760" s="112"/>
    </row>
    <row r="761" spans="1:10" s="19" customFormat="1" ht="18.7" customHeight="1" x14ac:dyDescent="0.25">
      <c r="A761" s="23" t="s">
        <v>772</v>
      </c>
      <c r="B761" s="22"/>
      <c r="C761" s="21"/>
      <c r="D761" s="21"/>
      <c r="E761" s="21"/>
      <c r="F761" s="21"/>
      <c r="G761" s="21"/>
      <c r="H761" s="61"/>
      <c r="I761" s="61"/>
      <c r="J761" s="112"/>
    </row>
    <row r="762" spans="1:10" s="19" customFormat="1" ht="18.7" customHeight="1" x14ac:dyDescent="0.25">
      <c r="A762" s="23" t="s">
        <v>773</v>
      </c>
      <c r="B762" s="22"/>
      <c r="C762" s="21"/>
      <c r="D762" s="21"/>
      <c r="E762" s="21"/>
      <c r="F762" s="21"/>
      <c r="G762" s="21"/>
      <c r="H762" s="61"/>
      <c r="I762" s="61"/>
      <c r="J762" s="112"/>
    </row>
    <row r="763" spans="1:10" s="19" customFormat="1" ht="18.7" customHeight="1" x14ac:dyDescent="0.25">
      <c r="A763" s="23" t="s">
        <v>774</v>
      </c>
      <c r="B763" s="22"/>
      <c r="C763" s="21"/>
      <c r="D763" s="21"/>
      <c r="E763" s="21"/>
      <c r="F763" s="21"/>
      <c r="G763" s="21"/>
      <c r="H763" s="61"/>
      <c r="I763" s="61"/>
      <c r="J763" s="112"/>
    </row>
    <row r="764" spans="1:10" s="19" customFormat="1" ht="18.7" customHeight="1" x14ac:dyDescent="0.25">
      <c r="A764" s="23" t="s">
        <v>775</v>
      </c>
      <c r="B764" s="22"/>
      <c r="C764" s="21"/>
      <c r="D764" s="21"/>
      <c r="E764" s="21"/>
      <c r="F764" s="21"/>
      <c r="G764" s="21"/>
      <c r="H764" s="61"/>
      <c r="I764" s="61"/>
      <c r="J764" s="112"/>
    </row>
    <row r="765" spans="1:10" s="19" customFormat="1" ht="18.7" customHeight="1" x14ac:dyDescent="0.25">
      <c r="A765" s="23" t="s">
        <v>776</v>
      </c>
      <c r="B765" s="22"/>
      <c r="C765" s="21"/>
      <c r="D765" s="21"/>
      <c r="E765" s="21"/>
      <c r="F765" s="21"/>
      <c r="G765" s="21"/>
      <c r="H765" s="61"/>
      <c r="I765" s="61"/>
      <c r="J765" s="112"/>
    </row>
    <row r="766" spans="1:10" s="19" customFormat="1" ht="18.7" customHeight="1" x14ac:dyDescent="0.25">
      <c r="A766" s="23" t="s">
        <v>777</v>
      </c>
      <c r="B766" s="22"/>
      <c r="C766" s="21"/>
      <c r="D766" s="21"/>
      <c r="E766" s="21"/>
      <c r="F766" s="21"/>
      <c r="G766" s="21"/>
      <c r="H766" s="61"/>
      <c r="I766" s="61"/>
      <c r="J766" s="112"/>
    </row>
    <row r="767" spans="1:10" s="19" customFormat="1" ht="18.7" customHeight="1" x14ac:dyDescent="0.25">
      <c r="A767" s="23" t="s">
        <v>778</v>
      </c>
      <c r="B767" s="22"/>
      <c r="C767" s="21"/>
      <c r="D767" s="21"/>
      <c r="E767" s="21"/>
      <c r="F767" s="21"/>
      <c r="G767" s="21"/>
      <c r="H767" s="61"/>
      <c r="I767" s="61"/>
      <c r="J767" s="112"/>
    </row>
    <row r="768" spans="1:10" s="19" customFormat="1" ht="18.7" customHeight="1" x14ac:dyDescent="0.25">
      <c r="A768" s="23" t="s">
        <v>779</v>
      </c>
      <c r="B768" s="22"/>
      <c r="C768" s="21"/>
      <c r="D768" s="21"/>
      <c r="E768" s="21"/>
      <c r="F768" s="21"/>
      <c r="G768" s="21"/>
      <c r="H768" s="61"/>
      <c r="I768" s="61"/>
      <c r="J768" s="112"/>
    </row>
    <row r="769" spans="1:10" s="19" customFormat="1" ht="18.7" customHeight="1" x14ac:dyDescent="0.25">
      <c r="A769" s="23" t="s">
        <v>780</v>
      </c>
      <c r="B769" s="22"/>
      <c r="C769" s="21"/>
      <c r="D769" s="21"/>
      <c r="E769" s="21"/>
      <c r="F769" s="21"/>
      <c r="G769" s="21"/>
      <c r="H769" s="61"/>
      <c r="I769" s="61"/>
      <c r="J769" s="112"/>
    </row>
    <row r="770" spans="1:10" s="19" customFormat="1" ht="18.7" customHeight="1" x14ac:dyDescent="0.25">
      <c r="A770" s="23" t="s">
        <v>781</v>
      </c>
      <c r="B770" s="22"/>
      <c r="C770" s="21"/>
      <c r="D770" s="21"/>
      <c r="E770" s="21"/>
      <c r="F770" s="21"/>
      <c r="G770" s="21"/>
      <c r="H770" s="61"/>
      <c r="I770" s="61"/>
      <c r="J770" s="112"/>
    </row>
    <row r="771" spans="1:10" s="19" customFormat="1" ht="18.7" customHeight="1" x14ac:dyDescent="0.25">
      <c r="A771" s="23" t="s">
        <v>782</v>
      </c>
      <c r="B771" s="22"/>
      <c r="C771" s="21"/>
      <c r="D771" s="21"/>
      <c r="E771" s="21"/>
      <c r="F771" s="21"/>
      <c r="G771" s="21"/>
      <c r="H771" s="61"/>
      <c r="I771" s="61"/>
      <c r="J771" s="112"/>
    </row>
    <row r="772" spans="1:10" s="19" customFormat="1" ht="18.7" customHeight="1" x14ac:dyDescent="0.25">
      <c r="A772" s="23" t="s">
        <v>783</v>
      </c>
      <c r="B772" s="22"/>
      <c r="C772" s="21"/>
      <c r="D772" s="21"/>
      <c r="E772" s="21"/>
      <c r="F772" s="21"/>
      <c r="G772" s="21"/>
      <c r="H772" s="61"/>
      <c r="I772" s="61"/>
      <c r="J772" s="112"/>
    </row>
    <row r="773" spans="1:10" s="19" customFormat="1" ht="18.7" customHeight="1" x14ac:dyDescent="0.25">
      <c r="A773" s="23" t="s">
        <v>784</v>
      </c>
      <c r="B773" s="22"/>
      <c r="C773" s="21"/>
      <c r="D773" s="21"/>
      <c r="E773" s="21"/>
      <c r="F773" s="21"/>
      <c r="G773" s="21"/>
      <c r="H773" s="61"/>
      <c r="I773" s="61"/>
      <c r="J773" s="112"/>
    </row>
    <row r="774" spans="1:10" s="19" customFormat="1" ht="18.7" customHeight="1" x14ac:dyDescent="0.25">
      <c r="A774" s="23" t="s">
        <v>785</v>
      </c>
      <c r="B774" s="22"/>
      <c r="C774" s="21"/>
      <c r="D774" s="21"/>
      <c r="E774" s="21"/>
      <c r="F774" s="21"/>
      <c r="G774" s="21"/>
      <c r="H774" s="61"/>
      <c r="I774" s="61"/>
      <c r="J774" s="112"/>
    </row>
    <row r="775" spans="1:10" s="19" customFormat="1" ht="18.7" customHeight="1" x14ac:dyDescent="0.25">
      <c r="A775" s="23" t="s">
        <v>786</v>
      </c>
      <c r="B775" s="22"/>
      <c r="C775" s="21"/>
      <c r="D775" s="21"/>
      <c r="E775" s="21"/>
      <c r="F775" s="21"/>
      <c r="G775" s="21"/>
      <c r="H775" s="61"/>
      <c r="I775" s="61"/>
      <c r="J775" s="112"/>
    </row>
    <row r="776" spans="1:10" s="19" customFormat="1" ht="18.7" customHeight="1" x14ac:dyDescent="0.25">
      <c r="A776" s="23" t="s">
        <v>787</v>
      </c>
      <c r="B776" s="22"/>
      <c r="C776" s="21"/>
      <c r="D776" s="21"/>
      <c r="E776" s="21"/>
      <c r="F776" s="21"/>
      <c r="G776" s="21"/>
      <c r="H776" s="61"/>
      <c r="I776" s="61"/>
      <c r="J776" s="112"/>
    </row>
    <row r="777" spans="1:10" s="19" customFormat="1" ht="18.7" customHeight="1" x14ac:dyDescent="0.25">
      <c r="A777" s="23" t="s">
        <v>788</v>
      </c>
      <c r="B777" s="22"/>
      <c r="C777" s="21"/>
      <c r="D777" s="21"/>
      <c r="E777" s="21"/>
      <c r="F777" s="21"/>
      <c r="G777" s="21"/>
      <c r="H777" s="61"/>
      <c r="I777" s="61"/>
      <c r="J777" s="112"/>
    </row>
    <row r="778" spans="1:10" s="19" customFormat="1" ht="18.7" customHeight="1" x14ac:dyDescent="0.25">
      <c r="A778" s="23" t="s">
        <v>789</v>
      </c>
      <c r="B778" s="22"/>
      <c r="C778" s="21"/>
      <c r="D778" s="21"/>
      <c r="E778" s="21"/>
      <c r="F778" s="21"/>
      <c r="G778" s="21"/>
      <c r="H778" s="61"/>
      <c r="I778" s="61"/>
      <c r="J778" s="112"/>
    </row>
    <row r="779" spans="1:10" s="19" customFormat="1" ht="18.7" customHeight="1" x14ac:dyDescent="0.25">
      <c r="A779" s="23" t="s">
        <v>790</v>
      </c>
      <c r="B779" s="22"/>
      <c r="C779" s="21"/>
      <c r="D779" s="21"/>
      <c r="E779" s="21"/>
      <c r="F779" s="21"/>
      <c r="G779" s="21"/>
      <c r="H779" s="61"/>
      <c r="I779" s="61"/>
      <c r="J779" s="112"/>
    </row>
    <row r="780" spans="1:10" s="19" customFormat="1" ht="18.7" customHeight="1" x14ac:dyDescent="0.25">
      <c r="A780" s="23" t="s">
        <v>791</v>
      </c>
      <c r="B780" s="22"/>
      <c r="C780" s="21"/>
      <c r="D780" s="21"/>
      <c r="E780" s="21"/>
      <c r="F780" s="21"/>
      <c r="G780" s="21"/>
      <c r="H780" s="61"/>
      <c r="I780" s="61"/>
      <c r="J780" s="112"/>
    </row>
    <row r="781" spans="1:10" s="19" customFormat="1" ht="18.7" customHeight="1" x14ac:dyDescent="0.25">
      <c r="A781" s="23" t="s">
        <v>792</v>
      </c>
      <c r="B781" s="22"/>
      <c r="C781" s="21"/>
      <c r="D781" s="21"/>
      <c r="E781" s="21"/>
      <c r="F781" s="21"/>
      <c r="G781" s="21"/>
      <c r="H781" s="61"/>
      <c r="I781" s="61"/>
      <c r="J781" s="112"/>
    </row>
    <row r="782" spans="1:10" s="19" customFormat="1" ht="18.7" customHeight="1" x14ac:dyDescent="0.25">
      <c r="A782" s="23" t="s">
        <v>793</v>
      </c>
      <c r="B782" s="22"/>
      <c r="C782" s="21"/>
      <c r="D782" s="21"/>
      <c r="E782" s="21"/>
      <c r="F782" s="21"/>
      <c r="G782" s="21"/>
      <c r="H782" s="61"/>
      <c r="I782" s="61"/>
      <c r="J782" s="112"/>
    </row>
    <row r="783" spans="1:10" s="19" customFormat="1" ht="18.7" customHeight="1" x14ac:dyDescent="0.25">
      <c r="A783" s="23" t="s">
        <v>794</v>
      </c>
      <c r="B783" s="22"/>
      <c r="C783" s="21"/>
      <c r="D783" s="21"/>
      <c r="E783" s="21"/>
      <c r="F783" s="21"/>
      <c r="G783" s="21"/>
      <c r="H783" s="61"/>
      <c r="I783" s="61"/>
      <c r="J783" s="112"/>
    </row>
    <row r="784" spans="1:10" s="19" customFormat="1" ht="18.7" customHeight="1" x14ac:dyDescent="0.25">
      <c r="A784" s="23" t="s">
        <v>795</v>
      </c>
      <c r="B784" s="22"/>
      <c r="C784" s="21"/>
      <c r="D784" s="21"/>
      <c r="E784" s="21"/>
      <c r="F784" s="21"/>
      <c r="G784" s="21"/>
      <c r="H784" s="61"/>
      <c r="I784" s="61"/>
      <c r="J784" s="112"/>
    </row>
    <row r="785" spans="1:10" s="19" customFormat="1" ht="18.7" customHeight="1" x14ac:dyDescent="0.25">
      <c r="A785" s="23" t="s">
        <v>796</v>
      </c>
      <c r="B785" s="22"/>
      <c r="C785" s="21"/>
      <c r="D785" s="21"/>
      <c r="E785" s="21"/>
      <c r="F785" s="21"/>
      <c r="G785" s="21"/>
      <c r="H785" s="61"/>
      <c r="I785" s="61"/>
      <c r="J785" s="112"/>
    </row>
    <row r="786" spans="1:10" s="19" customFormat="1" ht="18.7" customHeight="1" x14ac:dyDescent="0.25">
      <c r="A786" s="23" t="s">
        <v>797</v>
      </c>
      <c r="B786" s="22"/>
      <c r="C786" s="21"/>
      <c r="D786" s="21"/>
      <c r="E786" s="21"/>
      <c r="F786" s="21"/>
      <c r="G786" s="21"/>
      <c r="H786" s="61"/>
      <c r="I786" s="61"/>
      <c r="J786" s="112"/>
    </row>
    <row r="787" spans="1:10" s="19" customFormat="1" ht="18.7" customHeight="1" x14ac:dyDescent="0.25">
      <c r="A787" s="23" t="s">
        <v>798</v>
      </c>
      <c r="B787" s="22"/>
      <c r="C787" s="21"/>
      <c r="D787" s="21"/>
      <c r="E787" s="21"/>
      <c r="F787" s="21"/>
      <c r="G787" s="21"/>
      <c r="H787" s="61"/>
      <c r="I787" s="61"/>
      <c r="J787" s="112"/>
    </row>
    <row r="788" spans="1:10" s="19" customFormat="1" ht="18.7" customHeight="1" x14ac:dyDescent="0.25">
      <c r="A788" s="23" t="s">
        <v>799</v>
      </c>
      <c r="B788" s="22"/>
      <c r="C788" s="21"/>
      <c r="D788" s="21"/>
      <c r="E788" s="21"/>
      <c r="F788" s="21"/>
      <c r="G788" s="21"/>
      <c r="H788" s="61"/>
      <c r="I788" s="61"/>
      <c r="J788" s="112"/>
    </row>
    <row r="789" spans="1:10" s="19" customFormat="1" ht="18.7" customHeight="1" x14ac:dyDescent="0.25">
      <c r="A789" s="23" t="s">
        <v>800</v>
      </c>
      <c r="B789" s="22"/>
      <c r="C789" s="21"/>
      <c r="D789" s="21"/>
      <c r="E789" s="21"/>
      <c r="F789" s="21"/>
      <c r="G789" s="21"/>
      <c r="H789" s="61"/>
      <c r="I789" s="61"/>
      <c r="J789" s="112"/>
    </row>
    <row r="790" spans="1:10" s="19" customFormat="1" ht="18.7" customHeight="1" x14ac:dyDescent="0.25">
      <c r="A790" s="23" t="s">
        <v>801</v>
      </c>
      <c r="B790" s="22"/>
      <c r="C790" s="21"/>
      <c r="D790" s="21"/>
      <c r="E790" s="21"/>
      <c r="F790" s="21"/>
      <c r="G790" s="21"/>
      <c r="H790" s="61"/>
      <c r="I790" s="61"/>
      <c r="J790" s="112"/>
    </row>
    <row r="791" spans="1:10" s="19" customFormat="1" ht="18.7" customHeight="1" x14ac:dyDescent="0.25">
      <c r="A791" s="23" t="s">
        <v>802</v>
      </c>
      <c r="B791" s="22"/>
      <c r="C791" s="21"/>
      <c r="D791" s="21"/>
      <c r="E791" s="21"/>
      <c r="F791" s="21"/>
      <c r="G791" s="21"/>
      <c r="H791" s="61"/>
      <c r="I791" s="61"/>
      <c r="J791" s="112"/>
    </row>
    <row r="792" spans="1:10" s="19" customFormat="1" ht="18.7" customHeight="1" x14ac:dyDescent="0.25">
      <c r="A792" s="23" t="s">
        <v>803</v>
      </c>
      <c r="B792" s="22"/>
      <c r="C792" s="21"/>
      <c r="D792" s="21"/>
      <c r="E792" s="21"/>
      <c r="F792" s="21"/>
      <c r="G792" s="21"/>
      <c r="H792" s="61"/>
      <c r="I792" s="61"/>
      <c r="J792" s="112"/>
    </row>
    <row r="793" spans="1:10" s="19" customFormat="1" ht="18.7" customHeight="1" x14ac:dyDescent="0.25">
      <c r="A793" s="23" t="s">
        <v>804</v>
      </c>
      <c r="B793" s="22"/>
      <c r="C793" s="21"/>
      <c r="D793" s="21"/>
      <c r="E793" s="21"/>
      <c r="F793" s="21"/>
      <c r="G793" s="21"/>
      <c r="H793" s="61"/>
      <c r="I793" s="61"/>
      <c r="J793" s="112"/>
    </row>
    <row r="794" spans="1:10" s="19" customFormat="1" ht="18.7" customHeight="1" x14ac:dyDescent="0.25">
      <c r="A794" s="23" t="s">
        <v>805</v>
      </c>
      <c r="B794" s="22"/>
      <c r="C794" s="21"/>
      <c r="D794" s="21"/>
      <c r="E794" s="21"/>
      <c r="F794" s="21"/>
      <c r="G794" s="21"/>
      <c r="H794" s="61"/>
      <c r="I794" s="61"/>
      <c r="J794" s="112"/>
    </row>
    <row r="795" spans="1:10" s="19" customFormat="1" ht="18.7" customHeight="1" x14ac:dyDescent="0.25">
      <c r="A795" s="23" t="s">
        <v>806</v>
      </c>
      <c r="B795" s="22"/>
      <c r="C795" s="21"/>
      <c r="D795" s="21"/>
      <c r="E795" s="21"/>
      <c r="F795" s="21"/>
      <c r="G795" s="21"/>
      <c r="H795" s="61"/>
      <c r="I795" s="61"/>
      <c r="J795" s="112"/>
    </row>
    <row r="796" spans="1:10" s="19" customFormat="1" ht="18.7" customHeight="1" x14ac:dyDescent="0.25">
      <c r="A796" s="23" t="s">
        <v>807</v>
      </c>
      <c r="B796" s="22"/>
      <c r="C796" s="21"/>
      <c r="D796" s="21"/>
      <c r="E796" s="21"/>
      <c r="F796" s="21"/>
      <c r="G796" s="21"/>
      <c r="H796" s="61"/>
      <c r="I796" s="61"/>
      <c r="J796" s="112"/>
    </row>
    <row r="797" spans="1:10" s="19" customFormat="1" ht="18.7" customHeight="1" x14ac:dyDescent="0.25">
      <c r="A797" s="23" t="s">
        <v>808</v>
      </c>
      <c r="B797" s="22"/>
      <c r="C797" s="21"/>
      <c r="D797" s="21"/>
      <c r="E797" s="21"/>
      <c r="F797" s="21"/>
      <c r="G797" s="21"/>
      <c r="H797" s="61"/>
      <c r="I797" s="61"/>
      <c r="J797" s="112"/>
    </row>
    <row r="798" spans="1:10" s="19" customFormat="1" ht="18.7" customHeight="1" x14ac:dyDescent="0.25">
      <c r="A798" s="23" t="s">
        <v>809</v>
      </c>
      <c r="B798" s="22"/>
      <c r="C798" s="21"/>
      <c r="D798" s="21"/>
      <c r="E798" s="21"/>
      <c r="F798" s="21"/>
      <c r="G798" s="21"/>
      <c r="H798" s="61"/>
      <c r="I798" s="61"/>
      <c r="J798" s="112"/>
    </row>
    <row r="799" spans="1:10" s="19" customFormat="1" ht="18.7" customHeight="1" x14ac:dyDescent="0.25">
      <c r="A799" s="23" t="s">
        <v>810</v>
      </c>
      <c r="B799" s="22"/>
      <c r="C799" s="21"/>
      <c r="D799" s="21"/>
      <c r="E799" s="21"/>
      <c r="F799" s="21"/>
      <c r="G799" s="21"/>
      <c r="H799" s="61"/>
      <c r="I799" s="61"/>
      <c r="J799" s="112"/>
    </row>
    <row r="800" spans="1:10" s="19" customFormat="1" ht="18.7" customHeight="1" x14ac:dyDescent="0.25">
      <c r="A800" s="23" t="s">
        <v>811</v>
      </c>
      <c r="B800" s="22"/>
      <c r="C800" s="21"/>
      <c r="D800" s="21"/>
      <c r="E800" s="21"/>
      <c r="F800" s="21"/>
      <c r="G800" s="21"/>
      <c r="H800" s="61"/>
      <c r="I800" s="61"/>
      <c r="J800" s="112"/>
    </row>
    <row r="801" spans="1:10" s="19" customFormat="1" ht="18.7" customHeight="1" x14ac:dyDescent="0.25">
      <c r="A801" s="23" t="s">
        <v>812</v>
      </c>
      <c r="B801" s="22"/>
      <c r="C801" s="21"/>
      <c r="D801" s="21"/>
      <c r="E801" s="21"/>
      <c r="F801" s="21"/>
      <c r="G801" s="21"/>
      <c r="H801" s="61"/>
      <c r="I801" s="61"/>
      <c r="J801" s="112"/>
    </row>
    <row r="802" spans="1:10" s="19" customFormat="1" ht="18.7" customHeight="1" x14ac:dyDescent="0.25">
      <c r="A802" s="23" t="s">
        <v>813</v>
      </c>
      <c r="B802" s="22"/>
      <c r="C802" s="21"/>
      <c r="D802" s="21"/>
      <c r="E802" s="21"/>
      <c r="F802" s="21"/>
      <c r="G802" s="21"/>
      <c r="H802" s="61"/>
      <c r="I802" s="61"/>
      <c r="J802" s="112"/>
    </row>
    <row r="803" spans="1:10" s="19" customFormat="1" ht="18.7" customHeight="1" x14ac:dyDescent="0.25">
      <c r="A803" s="23" t="s">
        <v>814</v>
      </c>
      <c r="B803" s="22"/>
      <c r="C803" s="21"/>
      <c r="D803" s="21"/>
      <c r="E803" s="21"/>
      <c r="F803" s="21"/>
      <c r="G803" s="21"/>
      <c r="H803" s="61"/>
      <c r="I803" s="61"/>
      <c r="J803" s="112"/>
    </row>
    <row r="804" spans="1:10" s="19" customFormat="1" ht="18.7" customHeight="1" x14ac:dyDescent="0.25">
      <c r="A804" s="23" t="s">
        <v>815</v>
      </c>
      <c r="B804" s="22"/>
      <c r="C804" s="21"/>
      <c r="D804" s="21"/>
      <c r="E804" s="21"/>
      <c r="F804" s="21"/>
      <c r="G804" s="21"/>
      <c r="H804" s="61"/>
      <c r="I804" s="61"/>
      <c r="J804" s="112"/>
    </row>
    <row r="805" spans="1:10" s="19" customFormat="1" ht="18.7" customHeight="1" x14ac:dyDescent="0.25">
      <c r="A805" s="23" t="s">
        <v>816</v>
      </c>
      <c r="B805" s="22"/>
      <c r="C805" s="21"/>
      <c r="D805" s="21"/>
      <c r="E805" s="21"/>
      <c r="F805" s="21"/>
      <c r="G805" s="21"/>
      <c r="H805" s="61"/>
      <c r="I805" s="61"/>
      <c r="J805" s="112"/>
    </row>
    <row r="806" spans="1:10" s="19" customFormat="1" ht="18.7" customHeight="1" x14ac:dyDescent="0.25">
      <c r="A806" s="23" t="s">
        <v>817</v>
      </c>
      <c r="B806" s="22"/>
      <c r="C806" s="21"/>
      <c r="D806" s="21"/>
      <c r="E806" s="21"/>
      <c r="F806" s="21"/>
      <c r="G806" s="21"/>
      <c r="H806" s="61"/>
      <c r="I806" s="61"/>
      <c r="J806" s="112"/>
    </row>
    <row r="807" spans="1:10" s="19" customFormat="1" ht="18.7" customHeight="1" x14ac:dyDescent="0.25">
      <c r="A807" s="23" t="s">
        <v>818</v>
      </c>
      <c r="B807" s="22"/>
      <c r="C807" s="21"/>
      <c r="D807" s="21"/>
      <c r="E807" s="21"/>
      <c r="F807" s="21"/>
      <c r="G807" s="21"/>
      <c r="H807" s="61"/>
      <c r="I807" s="61"/>
      <c r="J807" s="112"/>
    </row>
    <row r="808" spans="1:10" s="19" customFormat="1" ht="18.7" customHeight="1" x14ac:dyDescent="0.25">
      <c r="A808" s="23" t="s">
        <v>819</v>
      </c>
      <c r="B808" s="22"/>
      <c r="C808" s="21"/>
      <c r="D808" s="21"/>
      <c r="E808" s="21"/>
      <c r="F808" s="21"/>
      <c r="G808" s="21"/>
      <c r="H808" s="61"/>
      <c r="I808" s="61"/>
      <c r="J808" s="112"/>
    </row>
    <row r="809" spans="1:10" s="19" customFormat="1" ht="18.7" customHeight="1" x14ac:dyDescent="0.25">
      <c r="A809" s="23" t="s">
        <v>820</v>
      </c>
      <c r="B809" s="22"/>
      <c r="C809" s="21"/>
      <c r="D809" s="21"/>
      <c r="E809" s="21"/>
      <c r="F809" s="21"/>
      <c r="G809" s="21"/>
      <c r="H809" s="61"/>
      <c r="I809" s="61"/>
      <c r="J809" s="112"/>
    </row>
    <row r="810" spans="1:10" s="19" customFormat="1" ht="18.7" customHeight="1" x14ac:dyDescent="0.25">
      <c r="A810" s="23" t="s">
        <v>821</v>
      </c>
      <c r="B810" s="22"/>
      <c r="C810" s="21"/>
      <c r="D810" s="21"/>
      <c r="E810" s="21"/>
      <c r="F810" s="21"/>
      <c r="G810" s="21"/>
      <c r="H810" s="61"/>
      <c r="I810" s="61"/>
      <c r="J810" s="112"/>
    </row>
    <row r="811" spans="1:10" s="19" customFormat="1" ht="18.7" customHeight="1" x14ac:dyDescent="0.25">
      <c r="A811" s="23" t="s">
        <v>822</v>
      </c>
      <c r="B811" s="22"/>
      <c r="C811" s="21"/>
      <c r="D811" s="21"/>
      <c r="E811" s="21"/>
      <c r="F811" s="21"/>
      <c r="G811" s="21"/>
      <c r="H811" s="61"/>
      <c r="I811" s="61"/>
      <c r="J811" s="112"/>
    </row>
    <row r="812" spans="1:10" s="19" customFormat="1" ht="18.7" customHeight="1" x14ac:dyDescent="0.25">
      <c r="A812" s="23" t="s">
        <v>823</v>
      </c>
      <c r="B812" s="22"/>
      <c r="C812" s="21"/>
      <c r="D812" s="21"/>
      <c r="E812" s="21"/>
      <c r="F812" s="21"/>
      <c r="G812" s="21"/>
      <c r="H812" s="61"/>
      <c r="I812" s="61"/>
      <c r="J812" s="112"/>
    </row>
    <row r="813" spans="1:10" s="19" customFormat="1" ht="18.7" customHeight="1" x14ac:dyDescent="0.25">
      <c r="A813" s="23" t="s">
        <v>824</v>
      </c>
      <c r="B813" s="22"/>
      <c r="C813" s="21"/>
      <c r="D813" s="21"/>
      <c r="E813" s="21"/>
      <c r="F813" s="21"/>
      <c r="G813" s="21"/>
      <c r="H813" s="61"/>
      <c r="I813" s="61"/>
      <c r="J813" s="112"/>
    </row>
    <row r="814" spans="1:10" s="19" customFormat="1" ht="18.7" customHeight="1" x14ac:dyDescent="0.25">
      <c r="A814" s="23" t="s">
        <v>825</v>
      </c>
      <c r="B814" s="22"/>
      <c r="C814" s="21"/>
      <c r="D814" s="21"/>
      <c r="E814" s="21"/>
      <c r="F814" s="21"/>
      <c r="G814" s="21"/>
      <c r="H814" s="61"/>
      <c r="I814" s="61"/>
      <c r="J814" s="112"/>
    </row>
    <row r="815" spans="1:10" s="19" customFormat="1" ht="18.7" customHeight="1" x14ac:dyDescent="0.25">
      <c r="A815" s="23" t="s">
        <v>826</v>
      </c>
      <c r="B815" s="22"/>
      <c r="C815" s="21"/>
      <c r="D815" s="21"/>
      <c r="E815" s="21"/>
      <c r="F815" s="21"/>
      <c r="G815" s="21"/>
      <c r="H815" s="61"/>
      <c r="I815" s="61"/>
      <c r="J815" s="112"/>
    </row>
    <row r="816" spans="1:10" s="19" customFormat="1" ht="18.7" customHeight="1" x14ac:dyDescent="0.25">
      <c r="A816" s="23" t="s">
        <v>827</v>
      </c>
      <c r="B816" s="22"/>
      <c r="C816" s="21"/>
      <c r="D816" s="21"/>
      <c r="E816" s="21"/>
      <c r="F816" s="21"/>
      <c r="G816" s="21"/>
      <c r="H816" s="61"/>
      <c r="I816" s="61"/>
      <c r="J816" s="112"/>
    </row>
    <row r="817" spans="1:10" s="19" customFormat="1" ht="18.7" customHeight="1" x14ac:dyDescent="0.25">
      <c r="A817" s="23" t="s">
        <v>828</v>
      </c>
      <c r="B817" s="22"/>
      <c r="C817" s="21"/>
      <c r="D817" s="21"/>
      <c r="E817" s="21"/>
      <c r="F817" s="21"/>
      <c r="G817" s="21"/>
      <c r="H817" s="61"/>
      <c r="I817" s="61"/>
      <c r="J817" s="112"/>
    </row>
    <row r="818" spans="1:10" s="19" customFormat="1" ht="18.7" customHeight="1" x14ac:dyDescent="0.25">
      <c r="A818" s="23" t="s">
        <v>829</v>
      </c>
      <c r="B818" s="22"/>
      <c r="C818" s="21"/>
      <c r="D818" s="21"/>
      <c r="E818" s="21"/>
      <c r="F818" s="21"/>
      <c r="G818" s="21"/>
      <c r="H818" s="61"/>
      <c r="I818" s="61"/>
      <c r="J818" s="112"/>
    </row>
    <row r="819" spans="1:10" s="19" customFormat="1" ht="18.7" customHeight="1" x14ac:dyDescent="0.25">
      <c r="A819" s="23" t="s">
        <v>830</v>
      </c>
      <c r="B819" s="22"/>
      <c r="C819" s="21"/>
      <c r="D819" s="21"/>
      <c r="E819" s="21"/>
      <c r="F819" s="21"/>
      <c r="G819" s="21"/>
      <c r="H819" s="61"/>
      <c r="I819" s="61"/>
      <c r="J819" s="112"/>
    </row>
    <row r="820" spans="1:10" s="19" customFormat="1" ht="18.7" customHeight="1" x14ac:dyDescent="0.25">
      <c r="A820" s="23" t="s">
        <v>831</v>
      </c>
      <c r="B820" s="22"/>
      <c r="C820" s="21"/>
      <c r="D820" s="21"/>
      <c r="E820" s="21"/>
      <c r="F820" s="21"/>
      <c r="G820" s="21"/>
      <c r="H820" s="61"/>
      <c r="I820" s="61"/>
      <c r="J820" s="112"/>
    </row>
    <row r="821" spans="1:10" s="19" customFormat="1" ht="18.7" customHeight="1" x14ac:dyDescent="0.25">
      <c r="A821" s="23" t="s">
        <v>832</v>
      </c>
      <c r="B821" s="22"/>
      <c r="C821" s="21"/>
      <c r="D821" s="21"/>
      <c r="E821" s="21"/>
      <c r="F821" s="21"/>
      <c r="G821" s="21"/>
      <c r="H821" s="61"/>
      <c r="I821" s="61"/>
      <c r="J821" s="112"/>
    </row>
    <row r="822" spans="1:10" s="19" customFormat="1" ht="18.7" customHeight="1" x14ac:dyDescent="0.25">
      <c r="A822" s="23" t="s">
        <v>833</v>
      </c>
      <c r="B822" s="22"/>
      <c r="C822" s="21"/>
      <c r="D822" s="21"/>
      <c r="E822" s="21"/>
      <c r="F822" s="21"/>
      <c r="G822" s="21"/>
      <c r="H822" s="61"/>
      <c r="I822" s="61"/>
      <c r="J822" s="112"/>
    </row>
    <row r="823" spans="1:10" s="19" customFormat="1" ht="18.7" customHeight="1" x14ac:dyDescent="0.25">
      <c r="A823" s="23" t="s">
        <v>834</v>
      </c>
      <c r="B823" s="22"/>
      <c r="C823" s="21"/>
      <c r="D823" s="21"/>
      <c r="E823" s="21"/>
      <c r="F823" s="21"/>
      <c r="G823" s="21"/>
      <c r="H823" s="61"/>
      <c r="I823" s="61"/>
      <c r="J823" s="112"/>
    </row>
    <row r="824" spans="1:10" s="19" customFormat="1" ht="18.7" customHeight="1" x14ac:dyDescent="0.25">
      <c r="A824" s="23" t="s">
        <v>835</v>
      </c>
      <c r="B824" s="22"/>
      <c r="C824" s="21"/>
      <c r="D824" s="21"/>
      <c r="E824" s="21"/>
      <c r="F824" s="21"/>
      <c r="G824" s="21"/>
      <c r="H824" s="61"/>
      <c r="I824" s="61"/>
      <c r="J824" s="112"/>
    </row>
    <row r="825" spans="1:10" s="19" customFormat="1" ht="18.7" customHeight="1" x14ac:dyDescent="0.25">
      <c r="A825" s="23" t="s">
        <v>836</v>
      </c>
      <c r="B825" s="22"/>
      <c r="C825" s="21"/>
      <c r="D825" s="21"/>
      <c r="E825" s="21"/>
      <c r="F825" s="21"/>
      <c r="G825" s="21"/>
      <c r="H825" s="61"/>
      <c r="I825" s="61"/>
      <c r="J825" s="112"/>
    </row>
    <row r="826" spans="1:10" s="19" customFormat="1" ht="18.7" customHeight="1" x14ac:dyDescent="0.25">
      <c r="A826" s="23" t="s">
        <v>837</v>
      </c>
      <c r="B826" s="22"/>
      <c r="C826" s="21"/>
      <c r="D826" s="21"/>
      <c r="E826" s="21"/>
      <c r="F826" s="21"/>
      <c r="G826" s="21"/>
      <c r="H826" s="61"/>
      <c r="I826" s="61"/>
      <c r="J826" s="112"/>
    </row>
    <row r="827" spans="1:10" s="19" customFormat="1" ht="18.7" customHeight="1" x14ac:dyDescent="0.25">
      <c r="A827" s="23" t="s">
        <v>838</v>
      </c>
      <c r="B827" s="22"/>
      <c r="C827" s="21"/>
      <c r="D827" s="21"/>
      <c r="E827" s="21"/>
      <c r="F827" s="21"/>
      <c r="G827" s="21"/>
      <c r="H827" s="61"/>
      <c r="I827" s="61"/>
      <c r="J827" s="112"/>
    </row>
    <row r="828" spans="1:10" s="19" customFormat="1" ht="18.7" customHeight="1" x14ac:dyDescent="0.25">
      <c r="A828" s="23" t="s">
        <v>839</v>
      </c>
      <c r="B828" s="22"/>
      <c r="C828" s="21"/>
      <c r="D828" s="21"/>
      <c r="E828" s="21"/>
      <c r="F828" s="21"/>
      <c r="G828" s="21"/>
      <c r="H828" s="61"/>
      <c r="I828" s="61"/>
      <c r="J828" s="112"/>
    </row>
    <row r="829" spans="1:10" s="19" customFormat="1" ht="18.7" customHeight="1" x14ac:dyDescent="0.25">
      <c r="A829" s="23" t="s">
        <v>840</v>
      </c>
      <c r="B829" s="22"/>
      <c r="C829" s="21"/>
      <c r="D829" s="21"/>
      <c r="E829" s="21"/>
      <c r="F829" s="21"/>
      <c r="G829" s="21"/>
      <c r="H829" s="61"/>
      <c r="I829" s="61"/>
      <c r="J829" s="112"/>
    </row>
    <row r="830" spans="1:10" s="19" customFormat="1" ht="18.7" customHeight="1" x14ac:dyDescent="0.25">
      <c r="A830" s="23" t="s">
        <v>841</v>
      </c>
      <c r="B830" s="22"/>
      <c r="C830" s="21"/>
      <c r="D830" s="21"/>
      <c r="E830" s="21"/>
      <c r="F830" s="21"/>
      <c r="G830" s="21"/>
      <c r="H830" s="61"/>
      <c r="I830" s="61"/>
      <c r="J830" s="112"/>
    </row>
    <row r="831" spans="1:10" s="19" customFormat="1" ht="18.7" customHeight="1" x14ac:dyDescent="0.25">
      <c r="A831" s="23" t="s">
        <v>842</v>
      </c>
      <c r="B831" s="22"/>
      <c r="C831" s="21"/>
      <c r="D831" s="21"/>
      <c r="E831" s="21"/>
      <c r="F831" s="21"/>
      <c r="G831" s="21"/>
      <c r="H831" s="61"/>
      <c r="I831" s="61"/>
      <c r="J831" s="112"/>
    </row>
    <row r="832" spans="1:10" s="19" customFormat="1" ht="18.7" customHeight="1" x14ac:dyDescent="0.25">
      <c r="A832" s="23" t="s">
        <v>843</v>
      </c>
      <c r="B832" s="22"/>
      <c r="C832" s="21"/>
      <c r="D832" s="21"/>
      <c r="E832" s="21"/>
      <c r="F832" s="21"/>
      <c r="G832" s="21"/>
      <c r="H832" s="61"/>
      <c r="I832" s="61"/>
      <c r="J832" s="112"/>
    </row>
    <row r="833" spans="1:10" s="19" customFormat="1" ht="18.7" customHeight="1" x14ac:dyDescent="0.25">
      <c r="A833" s="23" t="s">
        <v>844</v>
      </c>
      <c r="B833" s="22"/>
      <c r="C833" s="21"/>
      <c r="D833" s="21"/>
      <c r="E833" s="21"/>
      <c r="F833" s="21"/>
      <c r="G833" s="21"/>
      <c r="H833" s="61"/>
      <c r="I833" s="61"/>
      <c r="J833" s="112"/>
    </row>
    <row r="834" spans="1:10" s="19" customFormat="1" ht="18.7" customHeight="1" x14ac:dyDescent="0.25">
      <c r="A834" s="23" t="s">
        <v>845</v>
      </c>
      <c r="B834" s="22"/>
      <c r="C834" s="21"/>
      <c r="D834" s="21"/>
      <c r="E834" s="21"/>
      <c r="F834" s="21"/>
      <c r="G834" s="21"/>
      <c r="H834" s="61"/>
      <c r="I834" s="61"/>
      <c r="J834" s="112"/>
    </row>
    <row r="835" spans="1:10" s="19" customFormat="1" ht="18.7" customHeight="1" x14ac:dyDescent="0.25">
      <c r="A835" s="23" t="s">
        <v>846</v>
      </c>
      <c r="B835" s="22"/>
      <c r="C835" s="21"/>
      <c r="D835" s="21"/>
      <c r="E835" s="21"/>
      <c r="F835" s="21"/>
      <c r="G835" s="21"/>
      <c r="H835" s="61"/>
      <c r="I835" s="61"/>
      <c r="J835" s="112"/>
    </row>
    <row r="836" spans="1:10" s="19" customFormat="1" ht="18.7" customHeight="1" x14ac:dyDescent="0.25">
      <c r="A836" s="23" t="s">
        <v>847</v>
      </c>
      <c r="B836" s="22"/>
      <c r="C836" s="21"/>
      <c r="D836" s="21"/>
      <c r="E836" s="21"/>
      <c r="F836" s="21"/>
      <c r="G836" s="21"/>
      <c r="H836" s="61"/>
      <c r="I836" s="61"/>
      <c r="J836" s="112"/>
    </row>
    <row r="837" spans="1:10" s="19" customFormat="1" ht="18.7" customHeight="1" x14ac:dyDescent="0.25">
      <c r="A837" s="23" t="s">
        <v>848</v>
      </c>
      <c r="B837" s="22"/>
      <c r="C837" s="21"/>
      <c r="D837" s="21"/>
      <c r="E837" s="21"/>
      <c r="F837" s="21"/>
      <c r="G837" s="21"/>
      <c r="H837" s="61"/>
      <c r="I837" s="61"/>
      <c r="J837" s="112"/>
    </row>
    <row r="838" spans="1:10" s="19" customFormat="1" ht="18.7" customHeight="1" x14ac:dyDescent="0.25">
      <c r="A838" s="23" t="s">
        <v>849</v>
      </c>
      <c r="B838" s="22"/>
      <c r="C838" s="21"/>
      <c r="D838" s="21"/>
      <c r="E838" s="21"/>
      <c r="F838" s="21"/>
      <c r="G838" s="21"/>
      <c r="H838" s="61"/>
      <c r="I838" s="61"/>
      <c r="J838" s="112"/>
    </row>
    <row r="839" spans="1:10" s="19" customFormat="1" ht="18.7" customHeight="1" x14ac:dyDescent="0.25">
      <c r="A839" s="23" t="s">
        <v>850</v>
      </c>
      <c r="B839" s="22"/>
      <c r="C839" s="21"/>
      <c r="D839" s="21"/>
      <c r="E839" s="21"/>
      <c r="F839" s="21"/>
      <c r="G839" s="21"/>
      <c r="H839" s="61"/>
      <c r="I839" s="61"/>
      <c r="J839" s="112"/>
    </row>
    <row r="840" spans="1:10" s="19" customFormat="1" ht="18.7" customHeight="1" x14ac:dyDescent="0.25">
      <c r="A840" s="23" t="s">
        <v>851</v>
      </c>
      <c r="B840" s="22"/>
      <c r="C840" s="21"/>
      <c r="D840" s="21"/>
      <c r="E840" s="21"/>
      <c r="F840" s="21"/>
      <c r="G840" s="21"/>
      <c r="H840" s="61"/>
      <c r="I840" s="61"/>
      <c r="J840" s="112"/>
    </row>
    <row r="841" spans="1:10" s="19" customFormat="1" ht="18.7" customHeight="1" x14ac:dyDescent="0.25">
      <c r="A841" s="23" t="s">
        <v>852</v>
      </c>
      <c r="B841" s="22"/>
      <c r="C841" s="21"/>
      <c r="D841" s="21"/>
      <c r="E841" s="21"/>
      <c r="F841" s="21"/>
      <c r="G841" s="21"/>
      <c r="H841" s="61"/>
      <c r="I841" s="61"/>
      <c r="J841" s="112"/>
    </row>
    <row r="842" spans="1:10" s="19" customFormat="1" ht="18.7" customHeight="1" x14ac:dyDescent="0.25">
      <c r="A842" s="23" t="s">
        <v>853</v>
      </c>
      <c r="B842" s="22"/>
      <c r="C842" s="21"/>
      <c r="D842" s="21"/>
      <c r="E842" s="21"/>
      <c r="F842" s="21"/>
      <c r="G842" s="21"/>
      <c r="H842" s="61"/>
      <c r="I842" s="61"/>
      <c r="J842" s="112"/>
    </row>
    <row r="843" spans="1:10" s="19" customFormat="1" ht="18.7" customHeight="1" x14ac:dyDescent="0.25">
      <c r="A843" s="23" t="s">
        <v>854</v>
      </c>
      <c r="B843" s="22"/>
      <c r="C843" s="21"/>
      <c r="D843" s="21"/>
      <c r="E843" s="21"/>
      <c r="F843" s="21"/>
      <c r="G843" s="21"/>
      <c r="H843" s="61"/>
      <c r="I843" s="61"/>
      <c r="J843" s="112"/>
    </row>
    <row r="844" spans="1:10" s="19" customFormat="1" ht="18.7" customHeight="1" x14ac:dyDescent="0.25">
      <c r="A844" s="23" t="s">
        <v>855</v>
      </c>
      <c r="B844" s="22"/>
      <c r="C844" s="21"/>
      <c r="D844" s="21"/>
      <c r="E844" s="21"/>
      <c r="F844" s="21"/>
      <c r="G844" s="21"/>
      <c r="H844" s="61"/>
      <c r="I844" s="61"/>
      <c r="J844" s="112"/>
    </row>
    <row r="845" spans="1:10" s="19" customFormat="1" ht="18.7" customHeight="1" x14ac:dyDescent="0.25">
      <c r="A845" s="23" t="s">
        <v>856</v>
      </c>
      <c r="B845" s="22"/>
      <c r="C845" s="21"/>
      <c r="D845" s="21"/>
      <c r="E845" s="21"/>
      <c r="F845" s="21"/>
      <c r="G845" s="21"/>
      <c r="H845" s="61"/>
      <c r="I845" s="61"/>
      <c r="J845" s="112"/>
    </row>
    <row r="846" spans="1:10" s="19" customFormat="1" ht="18.7" customHeight="1" x14ac:dyDescent="0.25">
      <c r="A846" s="23" t="s">
        <v>857</v>
      </c>
      <c r="B846" s="22"/>
      <c r="C846" s="21"/>
      <c r="D846" s="21"/>
      <c r="E846" s="21"/>
      <c r="F846" s="21"/>
      <c r="G846" s="21"/>
      <c r="H846" s="61"/>
      <c r="I846" s="61"/>
      <c r="J846" s="112"/>
    </row>
    <row r="847" spans="1:10" s="19" customFormat="1" ht="18.7" customHeight="1" x14ac:dyDescent="0.25">
      <c r="A847" s="23" t="s">
        <v>858</v>
      </c>
      <c r="B847" s="22"/>
      <c r="C847" s="21"/>
      <c r="D847" s="21"/>
      <c r="E847" s="21"/>
      <c r="F847" s="21"/>
      <c r="G847" s="21"/>
      <c r="H847" s="61"/>
      <c r="I847" s="61"/>
      <c r="J847" s="112"/>
    </row>
    <row r="848" spans="1:10" s="19" customFormat="1" ht="18.7" customHeight="1" x14ac:dyDescent="0.25">
      <c r="A848" s="23" t="s">
        <v>859</v>
      </c>
      <c r="B848" s="22"/>
      <c r="C848" s="21"/>
      <c r="D848" s="21"/>
      <c r="E848" s="21"/>
      <c r="F848" s="21"/>
      <c r="G848" s="21"/>
      <c r="H848" s="61"/>
      <c r="I848" s="61"/>
      <c r="J848" s="112"/>
    </row>
    <row r="849" spans="1:10" s="19" customFormat="1" ht="18.7" customHeight="1" x14ac:dyDescent="0.25">
      <c r="A849" s="23" t="s">
        <v>860</v>
      </c>
      <c r="B849" s="22"/>
      <c r="C849" s="21"/>
      <c r="D849" s="21"/>
      <c r="E849" s="21"/>
      <c r="F849" s="21"/>
      <c r="G849" s="21"/>
      <c r="H849" s="61"/>
      <c r="I849" s="61"/>
      <c r="J849" s="112"/>
    </row>
    <row r="850" spans="1:10" s="19" customFormat="1" ht="18.7" customHeight="1" x14ac:dyDescent="0.25">
      <c r="A850" s="23" t="s">
        <v>861</v>
      </c>
      <c r="B850" s="22"/>
      <c r="C850" s="21"/>
      <c r="D850" s="21"/>
      <c r="E850" s="21"/>
      <c r="F850" s="21"/>
      <c r="G850" s="21"/>
      <c r="H850" s="61"/>
      <c r="I850" s="61"/>
      <c r="J850" s="112"/>
    </row>
    <row r="851" spans="1:10" s="19" customFormat="1" ht="18.7" customHeight="1" x14ac:dyDescent="0.25">
      <c r="A851" s="23" t="s">
        <v>862</v>
      </c>
      <c r="B851" s="22"/>
      <c r="C851" s="21"/>
      <c r="D851" s="21"/>
      <c r="E851" s="21"/>
      <c r="F851" s="21"/>
      <c r="G851" s="21"/>
      <c r="H851" s="61"/>
      <c r="I851" s="61"/>
      <c r="J851" s="112"/>
    </row>
    <row r="852" spans="1:10" s="19" customFormat="1" ht="18.7" customHeight="1" x14ac:dyDescent="0.25">
      <c r="A852" s="23" t="s">
        <v>863</v>
      </c>
      <c r="B852" s="22"/>
      <c r="C852" s="21"/>
      <c r="D852" s="21"/>
      <c r="E852" s="21"/>
      <c r="F852" s="21"/>
      <c r="G852" s="21"/>
      <c r="H852" s="61"/>
      <c r="I852" s="61"/>
      <c r="J852" s="112"/>
    </row>
    <row r="853" spans="1:10" s="19" customFormat="1" ht="18.7" customHeight="1" x14ac:dyDescent="0.25">
      <c r="A853" s="23" t="s">
        <v>864</v>
      </c>
      <c r="B853" s="22"/>
      <c r="C853" s="21"/>
      <c r="D853" s="21"/>
      <c r="E853" s="21"/>
      <c r="F853" s="21"/>
      <c r="G853" s="21"/>
      <c r="H853" s="61"/>
      <c r="I853" s="61"/>
      <c r="J853" s="112"/>
    </row>
    <row r="854" spans="1:10" s="19" customFormat="1" ht="18.7" customHeight="1" x14ac:dyDescent="0.25">
      <c r="A854" s="23" t="s">
        <v>865</v>
      </c>
      <c r="B854" s="22"/>
      <c r="C854" s="21"/>
      <c r="D854" s="21"/>
      <c r="E854" s="21"/>
      <c r="F854" s="21"/>
      <c r="G854" s="21"/>
      <c r="H854" s="61"/>
      <c r="I854" s="61"/>
      <c r="J854" s="112"/>
    </row>
    <row r="855" spans="1:10" s="19" customFormat="1" ht="18.7" customHeight="1" x14ac:dyDescent="0.25">
      <c r="A855" s="23" t="s">
        <v>866</v>
      </c>
      <c r="B855" s="22"/>
      <c r="C855" s="21"/>
      <c r="D855" s="21"/>
      <c r="E855" s="21"/>
      <c r="F855" s="21"/>
      <c r="G855" s="21"/>
      <c r="H855" s="61"/>
      <c r="I855" s="61"/>
      <c r="J855" s="112"/>
    </row>
    <row r="856" spans="1:10" s="19" customFormat="1" ht="18.7" customHeight="1" x14ac:dyDescent="0.25">
      <c r="A856" s="23" t="s">
        <v>867</v>
      </c>
      <c r="B856" s="22"/>
      <c r="C856" s="21"/>
      <c r="D856" s="21"/>
      <c r="E856" s="21"/>
      <c r="F856" s="21"/>
      <c r="G856" s="21"/>
      <c r="H856" s="61"/>
      <c r="I856" s="61"/>
      <c r="J856" s="112"/>
    </row>
    <row r="857" spans="1:10" s="19" customFormat="1" ht="18.7" customHeight="1" x14ac:dyDescent="0.25">
      <c r="A857" s="23" t="s">
        <v>868</v>
      </c>
      <c r="B857" s="22"/>
      <c r="C857" s="21"/>
      <c r="D857" s="21"/>
      <c r="E857" s="21"/>
      <c r="F857" s="21"/>
      <c r="G857" s="21"/>
      <c r="H857" s="61"/>
      <c r="I857" s="61"/>
      <c r="J857" s="112"/>
    </row>
    <row r="858" spans="1:10" s="19" customFormat="1" ht="18.7" customHeight="1" x14ac:dyDescent="0.25">
      <c r="A858" s="23" t="s">
        <v>869</v>
      </c>
      <c r="B858" s="22"/>
      <c r="C858" s="21"/>
      <c r="D858" s="21"/>
      <c r="E858" s="21"/>
      <c r="F858" s="21"/>
      <c r="G858" s="21"/>
      <c r="H858" s="61"/>
      <c r="I858" s="61"/>
      <c r="J858" s="112"/>
    </row>
    <row r="859" spans="1:10" s="19" customFormat="1" ht="18.7" customHeight="1" x14ac:dyDescent="0.25">
      <c r="A859" s="23" t="s">
        <v>870</v>
      </c>
      <c r="B859" s="22"/>
      <c r="C859" s="21"/>
      <c r="D859" s="21"/>
      <c r="E859" s="21"/>
      <c r="F859" s="21"/>
      <c r="G859" s="21"/>
      <c r="H859" s="61"/>
      <c r="I859" s="61"/>
      <c r="J859" s="112"/>
    </row>
    <row r="860" spans="1:10" s="19" customFormat="1" ht="18.7" customHeight="1" x14ac:dyDescent="0.25">
      <c r="A860" s="23" t="s">
        <v>871</v>
      </c>
      <c r="B860" s="22"/>
      <c r="C860" s="21"/>
      <c r="D860" s="21"/>
      <c r="E860" s="21"/>
      <c r="F860" s="21"/>
      <c r="G860" s="21"/>
      <c r="H860" s="61"/>
      <c r="I860" s="61"/>
      <c r="J860" s="112"/>
    </row>
    <row r="861" spans="1:10" s="19" customFormat="1" ht="18.7" customHeight="1" x14ac:dyDescent="0.25">
      <c r="A861" s="23" t="s">
        <v>872</v>
      </c>
      <c r="B861" s="22"/>
      <c r="C861" s="21"/>
      <c r="D861" s="21"/>
      <c r="E861" s="21"/>
      <c r="F861" s="21"/>
      <c r="G861" s="21"/>
      <c r="H861" s="61"/>
      <c r="I861" s="61"/>
      <c r="J861" s="112"/>
    </row>
    <row r="862" spans="1:10" s="19" customFormat="1" ht="18.7" customHeight="1" x14ac:dyDescent="0.25">
      <c r="A862" s="23" t="s">
        <v>873</v>
      </c>
      <c r="B862" s="22"/>
      <c r="C862" s="21"/>
      <c r="D862" s="21"/>
      <c r="E862" s="21"/>
      <c r="F862" s="21"/>
      <c r="G862" s="21"/>
      <c r="H862" s="61"/>
      <c r="I862" s="61"/>
      <c r="J862" s="112"/>
    </row>
    <row r="863" spans="1:10" s="19" customFormat="1" ht="18.7" customHeight="1" x14ac:dyDescent="0.25">
      <c r="A863" s="23" t="s">
        <v>874</v>
      </c>
      <c r="B863" s="22"/>
      <c r="C863" s="21"/>
      <c r="D863" s="21"/>
      <c r="E863" s="21"/>
      <c r="F863" s="21"/>
      <c r="G863" s="21"/>
      <c r="H863" s="61"/>
      <c r="I863" s="61"/>
      <c r="J863" s="112"/>
    </row>
    <row r="864" spans="1:10" s="19" customFormat="1" ht="18.7" customHeight="1" x14ac:dyDescent="0.25">
      <c r="A864" s="23" t="s">
        <v>875</v>
      </c>
      <c r="B864" s="22"/>
      <c r="C864" s="21"/>
      <c r="D864" s="21"/>
      <c r="E864" s="21"/>
      <c r="F864" s="21"/>
      <c r="G864" s="21"/>
      <c r="H864" s="61"/>
      <c r="I864" s="61"/>
      <c r="J864" s="112"/>
    </row>
    <row r="865" spans="1:10" s="19" customFormat="1" ht="18.7" customHeight="1" x14ac:dyDescent="0.25">
      <c r="A865" s="23" t="s">
        <v>876</v>
      </c>
      <c r="B865" s="22"/>
      <c r="C865" s="21"/>
      <c r="D865" s="21"/>
      <c r="E865" s="21"/>
      <c r="F865" s="21"/>
      <c r="G865" s="21"/>
      <c r="H865" s="61"/>
      <c r="I865" s="61"/>
      <c r="J865" s="112"/>
    </row>
    <row r="866" spans="1:10" s="19" customFormat="1" ht="18.7" customHeight="1" x14ac:dyDescent="0.25">
      <c r="A866" s="23" t="s">
        <v>877</v>
      </c>
      <c r="B866" s="22"/>
      <c r="C866" s="21"/>
      <c r="D866" s="21"/>
      <c r="E866" s="21"/>
      <c r="F866" s="21"/>
      <c r="G866" s="21"/>
      <c r="H866" s="61"/>
      <c r="I866" s="61"/>
      <c r="J866" s="112"/>
    </row>
    <row r="867" spans="1:10" s="19" customFormat="1" ht="18.7" customHeight="1" x14ac:dyDescent="0.25">
      <c r="A867" s="23" t="s">
        <v>878</v>
      </c>
      <c r="B867" s="22"/>
      <c r="C867" s="21"/>
      <c r="D867" s="21"/>
      <c r="E867" s="21"/>
      <c r="F867" s="21"/>
      <c r="G867" s="21"/>
      <c r="H867" s="61"/>
      <c r="I867" s="61"/>
      <c r="J867" s="112"/>
    </row>
    <row r="868" spans="1:10" s="19" customFormat="1" ht="18.7" customHeight="1" x14ac:dyDescent="0.25">
      <c r="A868" s="23" t="s">
        <v>879</v>
      </c>
      <c r="B868" s="22"/>
      <c r="C868" s="21"/>
      <c r="D868" s="21"/>
      <c r="E868" s="21"/>
      <c r="F868" s="21"/>
      <c r="G868" s="21"/>
      <c r="H868" s="61"/>
      <c r="I868" s="61"/>
      <c r="J868" s="112"/>
    </row>
    <row r="869" spans="1:10" s="19" customFormat="1" ht="18.7" customHeight="1" x14ac:dyDescent="0.25">
      <c r="A869" s="23" t="s">
        <v>880</v>
      </c>
      <c r="B869" s="22"/>
      <c r="C869" s="21"/>
      <c r="D869" s="21"/>
      <c r="E869" s="21"/>
      <c r="F869" s="21"/>
      <c r="G869" s="21"/>
      <c r="H869" s="61"/>
      <c r="I869" s="61"/>
      <c r="J869" s="112"/>
    </row>
    <row r="870" spans="1:10" s="19" customFormat="1" ht="18.7" customHeight="1" x14ac:dyDescent="0.25">
      <c r="A870" s="23" t="s">
        <v>881</v>
      </c>
      <c r="B870" s="22"/>
      <c r="C870" s="21"/>
      <c r="D870" s="21"/>
      <c r="E870" s="21"/>
      <c r="F870" s="21"/>
      <c r="G870" s="21"/>
      <c r="H870" s="61"/>
      <c r="I870" s="61"/>
      <c r="J870" s="112"/>
    </row>
    <row r="871" spans="1:10" s="19" customFormat="1" ht="18.7" customHeight="1" x14ac:dyDescent="0.25">
      <c r="A871" s="23" t="s">
        <v>882</v>
      </c>
      <c r="B871" s="22"/>
      <c r="C871" s="21"/>
      <c r="D871" s="21"/>
      <c r="E871" s="21"/>
      <c r="F871" s="21"/>
      <c r="G871" s="21"/>
      <c r="H871" s="61"/>
      <c r="I871" s="61"/>
      <c r="J871" s="112"/>
    </row>
    <row r="872" spans="1:10" s="19" customFormat="1" ht="18.7" customHeight="1" x14ac:dyDescent="0.25">
      <c r="A872" s="23" t="s">
        <v>883</v>
      </c>
      <c r="B872" s="22"/>
      <c r="C872" s="21"/>
      <c r="D872" s="21"/>
      <c r="E872" s="21"/>
      <c r="F872" s="21"/>
      <c r="G872" s="21"/>
      <c r="H872" s="61"/>
      <c r="I872" s="61"/>
      <c r="J872" s="112"/>
    </row>
    <row r="873" spans="1:10" s="19" customFormat="1" ht="18.7" customHeight="1" x14ac:dyDescent="0.25">
      <c r="A873" s="23" t="s">
        <v>884</v>
      </c>
      <c r="B873" s="22"/>
      <c r="C873" s="21"/>
      <c r="D873" s="21"/>
      <c r="E873" s="21"/>
      <c r="F873" s="21"/>
      <c r="G873" s="21"/>
      <c r="H873" s="61"/>
      <c r="I873" s="61"/>
      <c r="J873" s="112"/>
    </row>
    <row r="874" spans="1:10" s="19" customFormat="1" ht="18.7" customHeight="1" x14ac:dyDescent="0.25">
      <c r="A874" s="23" t="s">
        <v>885</v>
      </c>
      <c r="B874" s="22"/>
      <c r="C874" s="21"/>
      <c r="D874" s="21"/>
      <c r="E874" s="21"/>
      <c r="F874" s="21"/>
      <c r="G874" s="21"/>
      <c r="H874" s="61"/>
      <c r="I874" s="61"/>
      <c r="J874" s="112"/>
    </row>
    <row r="875" spans="1:10" s="19" customFormat="1" ht="18.7" customHeight="1" x14ac:dyDescent="0.25">
      <c r="A875" s="23" t="s">
        <v>886</v>
      </c>
      <c r="B875" s="22"/>
      <c r="C875" s="21"/>
      <c r="D875" s="21"/>
      <c r="E875" s="21"/>
      <c r="F875" s="21"/>
      <c r="G875" s="21"/>
      <c r="H875" s="61"/>
      <c r="I875" s="61"/>
      <c r="J875" s="112"/>
    </row>
    <row r="876" spans="1:10" s="19" customFormat="1" ht="18.7" customHeight="1" x14ac:dyDescent="0.25">
      <c r="A876" s="23" t="s">
        <v>887</v>
      </c>
      <c r="B876" s="22"/>
      <c r="C876" s="21"/>
      <c r="D876" s="21"/>
      <c r="E876" s="21"/>
      <c r="F876" s="21"/>
      <c r="G876" s="21"/>
      <c r="H876" s="61"/>
      <c r="I876" s="61"/>
      <c r="J876" s="112"/>
    </row>
    <row r="877" spans="1:10" s="19" customFormat="1" ht="18.7" customHeight="1" x14ac:dyDescent="0.25">
      <c r="A877" s="23" t="s">
        <v>888</v>
      </c>
      <c r="B877" s="22"/>
      <c r="C877" s="21"/>
      <c r="D877" s="21"/>
      <c r="E877" s="21"/>
      <c r="F877" s="21"/>
      <c r="G877" s="21"/>
      <c r="H877" s="61"/>
      <c r="I877" s="61"/>
      <c r="J877" s="112"/>
    </row>
    <row r="878" spans="1:10" s="19" customFormat="1" ht="18.7" customHeight="1" x14ac:dyDescent="0.25">
      <c r="A878" s="23" t="s">
        <v>889</v>
      </c>
      <c r="B878" s="22"/>
      <c r="C878" s="21"/>
      <c r="D878" s="21"/>
      <c r="E878" s="21"/>
      <c r="F878" s="21"/>
      <c r="G878" s="21"/>
      <c r="H878" s="61"/>
      <c r="I878" s="61"/>
      <c r="J878" s="112"/>
    </row>
    <row r="879" spans="1:10" s="19" customFormat="1" ht="18.7" customHeight="1" x14ac:dyDescent="0.25">
      <c r="A879" s="23" t="s">
        <v>890</v>
      </c>
      <c r="B879" s="22"/>
      <c r="C879" s="21"/>
      <c r="D879" s="21"/>
      <c r="E879" s="21"/>
      <c r="F879" s="21"/>
      <c r="G879" s="21"/>
      <c r="H879" s="61"/>
      <c r="I879" s="61"/>
      <c r="J879" s="112"/>
    </row>
    <row r="880" spans="1:10" s="19" customFormat="1" ht="18.7" customHeight="1" x14ac:dyDescent="0.25">
      <c r="A880" s="23" t="s">
        <v>891</v>
      </c>
      <c r="B880" s="22"/>
      <c r="C880" s="21"/>
      <c r="D880" s="21"/>
      <c r="E880" s="21"/>
      <c r="F880" s="21"/>
      <c r="G880" s="21"/>
      <c r="H880" s="61"/>
      <c r="I880" s="61"/>
      <c r="J880" s="112"/>
    </row>
    <row r="881" spans="1:10" s="19" customFormat="1" ht="18.7" customHeight="1" x14ac:dyDescent="0.25">
      <c r="A881" s="23" t="s">
        <v>892</v>
      </c>
      <c r="B881" s="22"/>
      <c r="C881" s="21"/>
      <c r="D881" s="21"/>
      <c r="E881" s="21"/>
      <c r="F881" s="21"/>
      <c r="G881" s="21"/>
      <c r="H881" s="61"/>
      <c r="I881" s="61"/>
      <c r="J881" s="112"/>
    </row>
    <row r="882" spans="1:10" s="19" customFormat="1" ht="18.7" customHeight="1" x14ac:dyDescent="0.25">
      <c r="A882" s="23" t="s">
        <v>893</v>
      </c>
      <c r="B882" s="22"/>
      <c r="C882" s="21"/>
      <c r="D882" s="21"/>
      <c r="E882" s="21"/>
      <c r="F882" s="21"/>
      <c r="G882" s="21"/>
      <c r="H882" s="61"/>
      <c r="I882" s="61"/>
      <c r="J882" s="112"/>
    </row>
    <row r="883" spans="1:10" s="19" customFormat="1" ht="18.7" customHeight="1" x14ac:dyDescent="0.25">
      <c r="A883" s="23" t="s">
        <v>894</v>
      </c>
      <c r="B883" s="22"/>
      <c r="C883" s="21"/>
      <c r="D883" s="21"/>
      <c r="E883" s="21"/>
      <c r="F883" s="21"/>
      <c r="G883" s="21"/>
      <c r="H883" s="61"/>
      <c r="I883" s="61"/>
      <c r="J883" s="112"/>
    </row>
    <row r="884" spans="1:10" s="19" customFormat="1" ht="18.7" customHeight="1" x14ac:dyDescent="0.25">
      <c r="A884" s="23" t="s">
        <v>895</v>
      </c>
      <c r="B884" s="22"/>
      <c r="C884" s="21"/>
      <c r="D884" s="21"/>
      <c r="E884" s="21"/>
      <c r="F884" s="21"/>
      <c r="G884" s="21"/>
      <c r="H884" s="61"/>
      <c r="I884" s="61"/>
      <c r="J884" s="112"/>
    </row>
    <row r="885" spans="1:10" s="19" customFormat="1" ht="18.7" customHeight="1" x14ac:dyDescent="0.25">
      <c r="A885" s="23" t="s">
        <v>896</v>
      </c>
      <c r="B885" s="22"/>
      <c r="C885" s="21"/>
      <c r="D885" s="21"/>
      <c r="E885" s="21"/>
      <c r="F885" s="21"/>
      <c r="G885" s="21"/>
      <c r="H885" s="61"/>
      <c r="I885" s="61"/>
      <c r="J885" s="112"/>
    </row>
    <row r="886" spans="1:10" s="19" customFormat="1" ht="18.7" customHeight="1" x14ac:dyDescent="0.25">
      <c r="A886" s="23" t="s">
        <v>897</v>
      </c>
      <c r="B886" s="22"/>
      <c r="C886" s="21"/>
      <c r="D886" s="21"/>
      <c r="E886" s="21"/>
      <c r="F886" s="21"/>
      <c r="G886" s="21"/>
      <c r="H886" s="61"/>
      <c r="I886" s="61"/>
      <c r="J886" s="112"/>
    </row>
    <row r="887" spans="1:10" s="19" customFormat="1" ht="18.7" customHeight="1" x14ac:dyDescent="0.25">
      <c r="A887" s="23" t="s">
        <v>898</v>
      </c>
      <c r="B887" s="22"/>
      <c r="C887" s="21"/>
      <c r="D887" s="21"/>
      <c r="E887" s="21"/>
      <c r="F887" s="21"/>
      <c r="G887" s="21"/>
      <c r="H887" s="61"/>
      <c r="I887" s="61"/>
      <c r="J887" s="112"/>
    </row>
    <row r="888" spans="1:10" s="19" customFormat="1" ht="18.7" customHeight="1" x14ac:dyDescent="0.25">
      <c r="A888" s="23" t="s">
        <v>899</v>
      </c>
      <c r="B888" s="22"/>
      <c r="C888" s="21"/>
      <c r="D888" s="21"/>
      <c r="E888" s="21"/>
      <c r="F888" s="21"/>
      <c r="G888" s="21"/>
      <c r="H888" s="61"/>
      <c r="I888" s="61"/>
      <c r="J888" s="112"/>
    </row>
    <row r="889" spans="1:10" s="19" customFormat="1" ht="18.7" customHeight="1" x14ac:dyDescent="0.25">
      <c r="A889" s="23" t="s">
        <v>900</v>
      </c>
      <c r="B889" s="22"/>
      <c r="C889" s="21"/>
      <c r="D889" s="21"/>
      <c r="E889" s="21"/>
      <c r="F889" s="21"/>
      <c r="G889" s="21"/>
      <c r="H889" s="61"/>
      <c r="I889" s="61"/>
      <c r="J889" s="112"/>
    </row>
    <row r="890" spans="1:10" s="19" customFormat="1" ht="18.7" customHeight="1" x14ac:dyDescent="0.25">
      <c r="A890" s="23" t="s">
        <v>901</v>
      </c>
      <c r="B890" s="22"/>
      <c r="C890" s="21"/>
      <c r="D890" s="21"/>
      <c r="E890" s="21"/>
      <c r="F890" s="21"/>
      <c r="G890" s="21"/>
      <c r="H890" s="61"/>
      <c r="I890" s="61"/>
      <c r="J890" s="112"/>
    </row>
    <row r="891" spans="1:10" s="19" customFormat="1" ht="18.7" customHeight="1" x14ac:dyDescent="0.25">
      <c r="A891" s="23" t="s">
        <v>902</v>
      </c>
      <c r="B891" s="22"/>
      <c r="C891" s="21"/>
      <c r="D891" s="21"/>
      <c r="E891" s="21"/>
      <c r="F891" s="21"/>
      <c r="G891" s="21"/>
      <c r="H891" s="61"/>
      <c r="I891" s="61"/>
      <c r="J891" s="112"/>
    </row>
    <row r="892" spans="1:10" s="19" customFormat="1" ht="18.7" customHeight="1" x14ac:dyDescent="0.25">
      <c r="A892" s="23" t="s">
        <v>903</v>
      </c>
      <c r="B892" s="22"/>
      <c r="C892" s="21"/>
      <c r="D892" s="21"/>
      <c r="E892" s="21"/>
      <c r="F892" s="21"/>
      <c r="G892" s="21"/>
      <c r="H892" s="61"/>
      <c r="I892" s="61"/>
      <c r="J892" s="112"/>
    </row>
    <row r="893" spans="1:10" s="19" customFormat="1" ht="18.7" customHeight="1" x14ac:dyDescent="0.25">
      <c r="A893" s="23" t="s">
        <v>904</v>
      </c>
      <c r="B893" s="22"/>
      <c r="C893" s="21"/>
      <c r="D893" s="21"/>
      <c r="E893" s="21"/>
      <c r="F893" s="21"/>
      <c r="G893" s="21"/>
      <c r="H893" s="61"/>
      <c r="I893" s="61"/>
      <c r="J893" s="112"/>
    </row>
    <row r="894" spans="1:10" s="19" customFormat="1" ht="18.7" customHeight="1" x14ac:dyDescent="0.25">
      <c r="A894" s="23" t="s">
        <v>905</v>
      </c>
      <c r="B894" s="22"/>
      <c r="C894" s="21"/>
      <c r="D894" s="21"/>
      <c r="E894" s="21"/>
      <c r="F894" s="21"/>
      <c r="G894" s="21"/>
      <c r="H894" s="61"/>
      <c r="I894" s="61"/>
      <c r="J894" s="112"/>
    </row>
    <row r="895" spans="1:10" s="19" customFormat="1" ht="18.7" customHeight="1" x14ac:dyDescent="0.25">
      <c r="A895" s="23" t="s">
        <v>906</v>
      </c>
      <c r="B895" s="22"/>
      <c r="C895" s="21"/>
      <c r="D895" s="21"/>
      <c r="E895" s="21"/>
      <c r="F895" s="21"/>
      <c r="G895" s="21"/>
      <c r="H895" s="61"/>
      <c r="I895" s="61"/>
      <c r="J895" s="112"/>
    </row>
    <row r="896" spans="1:10" s="19" customFormat="1" ht="18.7" customHeight="1" x14ac:dyDescent="0.25">
      <c r="A896" s="23" t="s">
        <v>907</v>
      </c>
      <c r="B896" s="22"/>
      <c r="C896" s="21"/>
      <c r="D896" s="21"/>
      <c r="E896" s="21"/>
      <c r="F896" s="21"/>
      <c r="G896" s="21"/>
      <c r="H896" s="61"/>
      <c r="I896" s="61"/>
      <c r="J896" s="112"/>
    </row>
    <row r="897" spans="1:10" s="19" customFormat="1" ht="18.7" customHeight="1" x14ac:dyDescent="0.25">
      <c r="A897" s="23" t="s">
        <v>908</v>
      </c>
      <c r="B897" s="22"/>
      <c r="C897" s="21"/>
      <c r="D897" s="21"/>
      <c r="E897" s="21"/>
      <c r="F897" s="21"/>
      <c r="G897" s="21"/>
      <c r="H897" s="61"/>
      <c r="I897" s="61"/>
      <c r="J897" s="112"/>
    </row>
    <row r="898" spans="1:10" s="19" customFormat="1" ht="18.7" customHeight="1" x14ac:dyDescent="0.25">
      <c r="A898" s="23" t="s">
        <v>909</v>
      </c>
      <c r="B898" s="22"/>
      <c r="C898" s="21"/>
      <c r="D898" s="21"/>
      <c r="E898" s="21"/>
      <c r="F898" s="21"/>
      <c r="G898" s="21"/>
      <c r="H898" s="61"/>
      <c r="I898" s="61"/>
      <c r="J898" s="112"/>
    </row>
    <row r="899" spans="1:10" s="19" customFormat="1" ht="18.7" customHeight="1" x14ac:dyDescent="0.25">
      <c r="A899" s="23" t="s">
        <v>910</v>
      </c>
      <c r="B899" s="22"/>
      <c r="C899" s="21"/>
      <c r="D899" s="21"/>
      <c r="E899" s="21"/>
      <c r="F899" s="21"/>
      <c r="G899" s="21"/>
      <c r="H899" s="61"/>
      <c r="I899" s="61"/>
      <c r="J899" s="112"/>
    </row>
    <row r="900" spans="1:10" s="19" customFormat="1" ht="18.7" customHeight="1" x14ac:dyDescent="0.25">
      <c r="A900" s="23" t="s">
        <v>911</v>
      </c>
      <c r="B900" s="22"/>
      <c r="C900" s="21"/>
      <c r="D900" s="21"/>
      <c r="E900" s="21"/>
      <c r="F900" s="21"/>
      <c r="G900" s="21"/>
      <c r="H900" s="61"/>
      <c r="I900" s="61"/>
      <c r="J900" s="112"/>
    </row>
    <row r="901" spans="1:10" s="19" customFormat="1" ht="18.7" customHeight="1" x14ac:dyDescent="0.25">
      <c r="A901" s="23" t="s">
        <v>912</v>
      </c>
      <c r="B901" s="22"/>
      <c r="C901" s="21"/>
      <c r="D901" s="21"/>
      <c r="E901" s="21"/>
      <c r="F901" s="21"/>
      <c r="G901" s="21"/>
      <c r="H901" s="61"/>
      <c r="I901" s="61"/>
      <c r="J901" s="112"/>
    </row>
    <row r="902" spans="1:10" s="19" customFormat="1" ht="18.7" customHeight="1" x14ac:dyDescent="0.25">
      <c r="A902" s="23" t="s">
        <v>913</v>
      </c>
      <c r="B902" s="22"/>
      <c r="C902" s="21"/>
      <c r="D902" s="21"/>
      <c r="E902" s="21"/>
      <c r="F902" s="21"/>
      <c r="G902" s="21"/>
      <c r="H902" s="61"/>
      <c r="I902" s="61"/>
      <c r="J902" s="112"/>
    </row>
    <row r="903" spans="1:10" s="19" customFormat="1" ht="18.7" customHeight="1" x14ac:dyDescent="0.25">
      <c r="A903" s="23" t="s">
        <v>914</v>
      </c>
      <c r="B903" s="22"/>
      <c r="C903" s="21"/>
      <c r="D903" s="21"/>
      <c r="E903" s="21"/>
      <c r="F903" s="21"/>
      <c r="G903" s="21"/>
      <c r="H903" s="61"/>
      <c r="I903" s="61"/>
      <c r="J903" s="112"/>
    </row>
    <row r="904" spans="1:10" s="19" customFormat="1" ht="18.7" customHeight="1" x14ac:dyDescent="0.25">
      <c r="A904" s="23" t="s">
        <v>915</v>
      </c>
      <c r="B904" s="22"/>
      <c r="C904" s="21"/>
      <c r="D904" s="21"/>
      <c r="E904" s="21"/>
      <c r="F904" s="21"/>
      <c r="G904" s="21"/>
      <c r="H904" s="61"/>
      <c r="I904" s="61"/>
      <c r="J904" s="112"/>
    </row>
    <row r="905" spans="1:10" s="19" customFormat="1" ht="18.7" customHeight="1" x14ac:dyDescent="0.25">
      <c r="A905" s="23" t="s">
        <v>916</v>
      </c>
      <c r="B905" s="22"/>
      <c r="C905" s="21"/>
      <c r="D905" s="21"/>
      <c r="E905" s="21"/>
      <c r="F905" s="21"/>
      <c r="G905" s="21"/>
      <c r="H905" s="61"/>
      <c r="I905" s="61"/>
      <c r="J905" s="112"/>
    </row>
    <row r="906" spans="1:10" s="19" customFormat="1" ht="18.7" customHeight="1" x14ac:dyDescent="0.25">
      <c r="A906" s="23" t="s">
        <v>917</v>
      </c>
      <c r="B906" s="22"/>
      <c r="C906" s="21"/>
      <c r="D906" s="21"/>
      <c r="E906" s="21"/>
      <c r="F906" s="21"/>
      <c r="G906" s="21"/>
      <c r="H906" s="61"/>
      <c r="I906" s="61"/>
      <c r="J906" s="112"/>
    </row>
    <row r="907" spans="1:10" s="19" customFormat="1" ht="18.7" customHeight="1" x14ac:dyDescent="0.25">
      <c r="A907" s="23" t="s">
        <v>918</v>
      </c>
      <c r="B907" s="22"/>
      <c r="C907" s="21"/>
      <c r="D907" s="21"/>
      <c r="E907" s="21"/>
      <c r="F907" s="21"/>
      <c r="G907" s="21"/>
      <c r="H907" s="61"/>
      <c r="I907" s="61"/>
      <c r="J907" s="112"/>
    </row>
    <row r="908" spans="1:10" s="19" customFormat="1" ht="18.7" customHeight="1" x14ac:dyDescent="0.25">
      <c r="A908" s="23" t="s">
        <v>919</v>
      </c>
      <c r="B908" s="22"/>
      <c r="C908" s="21"/>
      <c r="D908" s="21"/>
      <c r="E908" s="21"/>
      <c r="F908" s="21"/>
      <c r="G908" s="21"/>
      <c r="H908" s="61"/>
      <c r="I908" s="61"/>
      <c r="J908" s="112"/>
    </row>
    <row r="909" spans="1:10" s="19" customFormat="1" ht="18.7" customHeight="1" x14ac:dyDescent="0.25">
      <c r="A909" s="23" t="s">
        <v>920</v>
      </c>
      <c r="B909" s="22"/>
      <c r="C909" s="21"/>
      <c r="D909" s="21"/>
      <c r="E909" s="21"/>
      <c r="F909" s="21"/>
      <c r="G909" s="21"/>
      <c r="H909" s="61"/>
      <c r="I909" s="61"/>
      <c r="J909" s="112"/>
    </row>
    <row r="910" spans="1:10" s="19" customFormat="1" ht="18.7" customHeight="1" x14ac:dyDescent="0.25">
      <c r="A910" s="23" t="s">
        <v>921</v>
      </c>
      <c r="B910" s="22"/>
      <c r="C910" s="21"/>
      <c r="D910" s="21"/>
      <c r="E910" s="21"/>
      <c r="F910" s="21"/>
      <c r="G910" s="21"/>
      <c r="H910" s="61"/>
      <c r="I910" s="61"/>
      <c r="J910" s="112"/>
    </row>
    <row r="911" spans="1:10" s="19" customFormat="1" ht="18.7" customHeight="1" x14ac:dyDescent="0.25">
      <c r="A911" s="23" t="s">
        <v>922</v>
      </c>
      <c r="B911" s="22"/>
      <c r="C911" s="21"/>
      <c r="D911" s="21"/>
      <c r="E911" s="21"/>
      <c r="F911" s="21"/>
      <c r="G911" s="21"/>
      <c r="H911" s="61"/>
      <c r="I911" s="61"/>
      <c r="J911" s="112"/>
    </row>
    <row r="912" spans="1:10" s="19" customFormat="1" ht="18.7" customHeight="1" x14ac:dyDescent="0.25">
      <c r="A912" s="23" t="s">
        <v>923</v>
      </c>
      <c r="B912" s="22"/>
      <c r="C912" s="21"/>
      <c r="D912" s="21"/>
      <c r="E912" s="21"/>
      <c r="F912" s="21"/>
      <c r="G912" s="21"/>
      <c r="H912" s="61"/>
      <c r="I912" s="61"/>
      <c r="J912" s="112"/>
    </row>
    <row r="913" spans="1:10" s="19" customFormat="1" ht="18.7" customHeight="1" x14ac:dyDescent="0.25">
      <c r="A913" s="23" t="s">
        <v>924</v>
      </c>
      <c r="B913" s="22"/>
      <c r="C913" s="21"/>
      <c r="D913" s="21"/>
      <c r="E913" s="21"/>
      <c r="F913" s="21"/>
      <c r="G913" s="21"/>
      <c r="H913" s="61"/>
      <c r="I913" s="61"/>
      <c r="J913" s="112"/>
    </row>
    <row r="914" spans="1:10" s="19" customFormat="1" ht="18.7" customHeight="1" x14ac:dyDescent="0.25">
      <c r="A914" s="23" t="s">
        <v>925</v>
      </c>
      <c r="B914" s="22"/>
      <c r="C914" s="21"/>
      <c r="D914" s="21"/>
      <c r="E914" s="21"/>
      <c r="F914" s="21"/>
      <c r="G914" s="21"/>
      <c r="H914" s="61"/>
      <c r="I914" s="61"/>
      <c r="J914" s="112"/>
    </row>
    <row r="915" spans="1:10" s="19" customFormat="1" ht="18.7" customHeight="1" x14ac:dyDescent="0.25">
      <c r="A915" s="23" t="s">
        <v>926</v>
      </c>
      <c r="B915" s="22"/>
      <c r="C915" s="21"/>
      <c r="D915" s="21"/>
      <c r="E915" s="21"/>
      <c r="F915" s="21"/>
      <c r="G915" s="21"/>
      <c r="H915" s="61"/>
      <c r="I915" s="61"/>
      <c r="J915" s="112"/>
    </row>
    <row r="916" spans="1:10" s="19" customFormat="1" ht="18.7" customHeight="1" x14ac:dyDescent="0.25">
      <c r="A916" s="23" t="s">
        <v>927</v>
      </c>
      <c r="B916" s="22"/>
      <c r="C916" s="21"/>
      <c r="D916" s="21"/>
      <c r="E916" s="21"/>
      <c r="F916" s="21"/>
      <c r="G916" s="21"/>
      <c r="H916" s="61"/>
      <c r="I916" s="61"/>
      <c r="J916" s="112"/>
    </row>
    <row r="917" spans="1:10" s="19" customFormat="1" ht="18.7" customHeight="1" x14ac:dyDescent="0.25">
      <c r="A917" s="23" t="s">
        <v>928</v>
      </c>
      <c r="B917" s="22"/>
      <c r="C917" s="21"/>
      <c r="D917" s="21"/>
      <c r="E917" s="21"/>
      <c r="F917" s="21"/>
      <c r="G917" s="21"/>
      <c r="H917" s="61"/>
      <c r="I917" s="61"/>
      <c r="J917" s="112"/>
    </row>
    <row r="918" spans="1:10" s="19" customFormat="1" ht="18.7" customHeight="1" x14ac:dyDescent="0.25">
      <c r="A918" s="23" t="s">
        <v>929</v>
      </c>
      <c r="B918" s="22"/>
      <c r="C918" s="21"/>
      <c r="D918" s="21"/>
      <c r="E918" s="21"/>
      <c r="F918" s="21"/>
      <c r="G918" s="21"/>
      <c r="H918" s="61"/>
      <c r="I918" s="61"/>
      <c r="J918" s="112"/>
    </row>
    <row r="919" spans="1:10" s="19" customFormat="1" ht="18.7" customHeight="1" x14ac:dyDescent="0.25">
      <c r="A919" s="23" t="s">
        <v>930</v>
      </c>
      <c r="B919" s="22"/>
      <c r="C919" s="21"/>
      <c r="D919" s="21"/>
      <c r="E919" s="21"/>
      <c r="F919" s="21"/>
      <c r="G919" s="21"/>
      <c r="H919" s="61"/>
      <c r="I919" s="61"/>
      <c r="J919" s="112"/>
    </row>
    <row r="920" spans="1:10" s="19" customFormat="1" ht="18.7" customHeight="1" x14ac:dyDescent="0.25">
      <c r="A920" s="23" t="s">
        <v>931</v>
      </c>
      <c r="B920" s="22"/>
      <c r="C920" s="21"/>
      <c r="D920" s="21"/>
      <c r="E920" s="21"/>
      <c r="F920" s="21"/>
      <c r="G920" s="21"/>
      <c r="H920" s="61"/>
      <c r="I920" s="61"/>
      <c r="J920" s="112"/>
    </row>
    <row r="921" spans="1:10" s="19" customFormat="1" ht="18.7" customHeight="1" x14ac:dyDescent="0.25">
      <c r="A921" s="23" t="s">
        <v>932</v>
      </c>
      <c r="B921" s="22"/>
      <c r="C921" s="21"/>
      <c r="D921" s="21"/>
      <c r="E921" s="21"/>
      <c r="F921" s="21"/>
      <c r="G921" s="21"/>
      <c r="H921" s="61"/>
      <c r="I921" s="61"/>
      <c r="J921" s="112"/>
    </row>
    <row r="922" spans="1:10" s="19" customFormat="1" ht="18.7" customHeight="1" x14ac:dyDescent="0.25">
      <c r="A922" s="23" t="s">
        <v>933</v>
      </c>
      <c r="B922" s="22"/>
      <c r="C922" s="21"/>
      <c r="D922" s="21"/>
      <c r="E922" s="21"/>
      <c r="F922" s="21"/>
      <c r="G922" s="21"/>
      <c r="H922" s="61"/>
      <c r="I922" s="61"/>
      <c r="J922" s="112"/>
    </row>
    <row r="923" spans="1:10" s="19" customFormat="1" ht="18.7" customHeight="1" x14ac:dyDescent="0.25">
      <c r="A923" s="23" t="s">
        <v>934</v>
      </c>
      <c r="B923" s="22"/>
      <c r="C923" s="21"/>
      <c r="D923" s="21"/>
      <c r="E923" s="21"/>
      <c r="F923" s="21"/>
      <c r="G923" s="21"/>
      <c r="H923" s="61"/>
      <c r="I923" s="61"/>
      <c r="J923" s="112"/>
    </row>
    <row r="924" spans="1:10" s="19" customFormat="1" ht="18.7" customHeight="1" x14ac:dyDescent="0.25">
      <c r="A924" s="23" t="s">
        <v>935</v>
      </c>
      <c r="B924" s="22"/>
      <c r="C924" s="21"/>
      <c r="D924" s="21"/>
      <c r="E924" s="21"/>
      <c r="F924" s="21"/>
      <c r="G924" s="21"/>
      <c r="H924" s="61"/>
      <c r="I924" s="61"/>
      <c r="J924" s="112"/>
    </row>
    <row r="925" spans="1:10" s="19" customFormat="1" ht="18.7" customHeight="1" x14ac:dyDescent="0.25">
      <c r="A925" s="23" t="s">
        <v>936</v>
      </c>
      <c r="B925" s="22"/>
      <c r="C925" s="21"/>
      <c r="D925" s="21"/>
      <c r="E925" s="21"/>
      <c r="F925" s="21"/>
      <c r="G925" s="21"/>
      <c r="H925" s="61"/>
      <c r="I925" s="61"/>
      <c r="J925" s="112"/>
    </row>
    <row r="926" spans="1:10" s="19" customFormat="1" ht="18.7" customHeight="1" x14ac:dyDescent="0.25">
      <c r="A926" s="23" t="s">
        <v>937</v>
      </c>
      <c r="B926" s="22"/>
      <c r="C926" s="21"/>
      <c r="D926" s="21"/>
      <c r="E926" s="21"/>
      <c r="F926" s="21"/>
      <c r="G926" s="21"/>
      <c r="H926" s="61"/>
      <c r="I926" s="61"/>
      <c r="J926" s="112"/>
    </row>
    <row r="927" spans="1:10" s="19" customFormat="1" ht="18.7" customHeight="1" x14ac:dyDescent="0.25">
      <c r="A927" s="23" t="s">
        <v>938</v>
      </c>
      <c r="B927" s="22"/>
      <c r="C927" s="21"/>
      <c r="D927" s="21"/>
      <c r="E927" s="21"/>
      <c r="F927" s="21"/>
      <c r="G927" s="21"/>
      <c r="H927" s="61"/>
      <c r="I927" s="61"/>
      <c r="J927" s="112"/>
    </row>
    <row r="928" spans="1:10" s="19" customFormat="1" ht="18.7" customHeight="1" x14ac:dyDescent="0.25">
      <c r="A928" s="23" t="s">
        <v>939</v>
      </c>
      <c r="B928" s="22"/>
      <c r="C928" s="21"/>
      <c r="D928" s="21"/>
      <c r="E928" s="21"/>
      <c r="F928" s="21"/>
      <c r="G928" s="21"/>
      <c r="H928" s="61"/>
      <c r="I928" s="61"/>
      <c r="J928" s="112"/>
    </row>
    <row r="929" spans="1:10" s="19" customFormat="1" ht="18.7" customHeight="1" x14ac:dyDescent="0.25">
      <c r="A929" s="23" t="s">
        <v>940</v>
      </c>
      <c r="B929" s="22"/>
      <c r="C929" s="21"/>
      <c r="D929" s="21"/>
      <c r="E929" s="21"/>
      <c r="F929" s="21"/>
      <c r="G929" s="21"/>
      <c r="H929" s="61"/>
      <c r="I929" s="61"/>
      <c r="J929" s="112"/>
    </row>
    <row r="930" spans="1:10" s="19" customFormat="1" ht="18.7" customHeight="1" x14ac:dyDescent="0.25">
      <c r="A930" s="23" t="s">
        <v>941</v>
      </c>
      <c r="B930" s="22"/>
      <c r="C930" s="21"/>
      <c r="D930" s="21"/>
      <c r="E930" s="21"/>
      <c r="F930" s="21"/>
      <c r="G930" s="21"/>
      <c r="H930" s="61"/>
      <c r="I930" s="61"/>
      <c r="J930" s="112"/>
    </row>
    <row r="931" spans="1:10" s="19" customFormat="1" ht="18.7" customHeight="1" x14ac:dyDescent="0.25">
      <c r="A931" s="23" t="s">
        <v>942</v>
      </c>
      <c r="B931" s="22"/>
      <c r="C931" s="21"/>
      <c r="D931" s="21"/>
      <c r="E931" s="21"/>
      <c r="F931" s="21"/>
      <c r="G931" s="21"/>
      <c r="H931" s="61"/>
      <c r="I931" s="61"/>
      <c r="J931" s="112"/>
    </row>
    <row r="932" spans="1:10" s="19" customFormat="1" ht="18.7" customHeight="1" x14ac:dyDescent="0.25">
      <c r="A932" s="23" t="s">
        <v>943</v>
      </c>
      <c r="B932" s="22"/>
      <c r="C932" s="21"/>
      <c r="D932" s="21"/>
      <c r="E932" s="21"/>
      <c r="F932" s="21"/>
      <c r="G932" s="21"/>
      <c r="H932" s="61"/>
      <c r="I932" s="61"/>
      <c r="J932" s="112"/>
    </row>
    <row r="933" spans="1:10" s="19" customFormat="1" ht="18.7" customHeight="1" x14ac:dyDescent="0.25">
      <c r="A933" s="23" t="s">
        <v>944</v>
      </c>
      <c r="B933" s="22"/>
      <c r="C933" s="21"/>
      <c r="D933" s="21"/>
      <c r="E933" s="21"/>
      <c r="F933" s="21"/>
      <c r="G933" s="21"/>
      <c r="H933" s="61"/>
      <c r="I933" s="61"/>
      <c r="J933" s="112"/>
    </row>
    <row r="934" spans="1:10" s="19" customFormat="1" ht="18.7" customHeight="1" x14ac:dyDescent="0.25">
      <c r="A934" s="23" t="s">
        <v>945</v>
      </c>
      <c r="B934" s="22"/>
      <c r="C934" s="21"/>
      <c r="D934" s="21"/>
      <c r="E934" s="21"/>
      <c r="F934" s="21"/>
      <c r="G934" s="21"/>
      <c r="H934" s="61"/>
      <c r="I934" s="61"/>
      <c r="J934" s="112"/>
    </row>
    <row r="935" spans="1:10" s="19" customFormat="1" ht="18.7" customHeight="1" x14ac:dyDescent="0.25">
      <c r="A935" s="23" t="s">
        <v>946</v>
      </c>
      <c r="B935" s="22"/>
      <c r="C935" s="21"/>
      <c r="D935" s="21"/>
      <c r="E935" s="21"/>
      <c r="F935" s="21"/>
      <c r="G935" s="21"/>
      <c r="H935" s="61"/>
      <c r="I935" s="61"/>
      <c r="J935" s="112"/>
    </row>
    <row r="936" spans="1:10" s="19" customFormat="1" ht="18.7" customHeight="1" x14ac:dyDescent="0.25">
      <c r="A936" s="23" t="s">
        <v>947</v>
      </c>
      <c r="B936" s="22"/>
      <c r="C936" s="21"/>
      <c r="D936" s="21"/>
      <c r="E936" s="21"/>
      <c r="F936" s="21"/>
      <c r="G936" s="21"/>
      <c r="H936" s="61"/>
      <c r="I936" s="61"/>
      <c r="J936" s="112"/>
    </row>
    <row r="937" spans="1:10" s="19" customFormat="1" ht="18.7" customHeight="1" x14ac:dyDescent="0.25">
      <c r="A937" s="23" t="s">
        <v>948</v>
      </c>
      <c r="B937" s="22"/>
      <c r="C937" s="21"/>
      <c r="D937" s="21"/>
      <c r="E937" s="21"/>
      <c r="F937" s="21"/>
      <c r="G937" s="21"/>
      <c r="H937" s="61"/>
      <c r="I937" s="61"/>
      <c r="J937" s="112"/>
    </row>
    <row r="938" spans="1:10" s="19" customFormat="1" ht="18.7" customHeight="1" x14ac:dyDescent="0.25">
      <c r="A938" s="23" t="s">
        <v>949</v>
      </c>
      <c r="B938" s="22"/>
      <c r="C938" s="21"/>
      <c r="D938" s="21"/>
      <c r="E938" s="21"/>
      <c r="F938" s="21"/>
      <c r="G938" s="21"/>
      <c r="H938" s="61"/>
      <c r="I938" s="61"/>
      <c r="J938" s="112"/>
    </row>
    <row r="939" spans="1:10" s="19" customFormat="1" ht="18.7" customHeight="1" x14ac:dyDescent="0.25">
      <c r="A939" s="23" t="s">
        <v>950</v>
      </c>
      <c r="B939" s="22"/>
      <c r="C939" s="21"/>
      <c r="D939" s="21"/>
      <c r="E939" s="21"/>
      <c r="F939" s="21"/>
      <c r="G939" s="21"/>
      <c r="H939" s="61"/>
      <c r="I939" s="61"/>
      <c r="J939" s="112"/>
    </row>
    <row r="940" spans="1:10" s="19" customFormat="1" ht="18.7" customHeight="1" x14ac:dyDescent="0.25">
      <c r="A940" s="23" t="s">
        <v>951</v>
      </c>
      <c r="B940" s="22"/>
      <c r="C940" s="21"/>
      <c r="D940" s="21"/>
      <c r="E940" s="21"/>
      <c r="F940" s="21"/>
      <c r="G940" s="21"/>
      <c r="H940" s="61"/>
      <c r="I940" s="61"/>
      <c r="J940" s="112"/>
    </row>
    <row r="941" spans="1:10" s="19" customFormat="1" ht="18.7" customHeight="1" x14ac:dyDescent="0.25">
      <c r="A941" s="23" t="s">
        <v>952</v>
      </c>
      <c r="B941" s="22"/>
      <c r="C941" s="21"/>
      <c r="D941" s="21"/>
      <c r="E941" s="21"/>
      <c r="F941" s="21"/>
      <c r="G941" s="21"/>
      <c r="H941" s="61"/>
      <c r="I941" s="61"/>
      <c r="J941" s="112"/>
    </row>
    <row r="942" spans="1:10" s="19" customFormat="1" ht="18.7" customHeight="1" x14ac:dyDescent="0.25">
      <c r="A942" s="23" t="s">
        <v>953</v>
      </c>
      <c r="B942" s="22"/>
      <c r="C942" s="21"/>
      <c r="D942" s="21"/>
      <c r="E942" s="21"/>
      <c r="F942" s="21"/>
      <c r="G942" s="21"/>
      <c r="H942" s="61"/>
      <c r="I942" s="61"/>
      <c r="J942" s="112"/>
    </row>
    <row r="943" spans="1:10" s="19" customFormat="1" ht="18.7" customHeight="1" x14ac:dyDescent="0.25">
      <c r="A943" s="23" t="s">
        <v>954</v>
      </c>
      <c r="B943" s="22"/>
      <c r="C943" s="21"/>
      <c r="D943" s="21"/>
      <c r="E943" s="21"/>
      <c r="F943" s="21"/>
      <c r="G943" s="21"/>
      <c r="H943" s="61"/>
      <c r="I943" s="61"/>
      <c r="J943" s="112"/>
    </row>
    <row r="944" spans="1:10" s="19" customFormat="1" ht="18.7" customHeight="1" x14ac:dyDescent="0.25">
      <c r="A944" s="23" t="s">
        <v>955</v>
      </c>
      <c r="B944" s="22"/>
      <c r="C944" s="21"/>
      <c r="D944" s="21"/>
      <c r="E944" s="21"/>
      <c r="F944" s="21"/>
      <c r="G944" s="21"/>
      <c r="H944" s="61"/>
      <c r="I944" s="61"/>
      <c r="J944" s="112"/>
    </row>
    <row r="945" spans="1:10" s="19" customFormat="1" ht="18.7" customHeight="1" x14ac:dyDescent="0.25">
      <c r="A945" s="23" t="s">
        <v>956</v>
      </c>
      <c r="B945" s="22"/>
      <c r="C945" s="21"/>
      <c r="D945" s="21"/>
      <c r="E945" s="21"/>
      <c r="F945" s="21"/>
      <c r="G945" s="21"/>
      <c r="H945" s="61"/>
      <c r="I945" s="61"/>
      <c r="J945" s="112"/>
    </row>
    <row r="946" spans="1:10" s="19" customFormat="1" ht="18.7" customHeight="1" x14ac:dyDescent="0.25">
      <c r="A946" s="23" t="s">
        <v>957</v>
      </c>
      <c r="B946" s="22"/>
      <c r="C946" s="21"/>
      <c r="D946" s="21"/>
      <c r="E946" s="21"/>
      <c r="F946" s="21"/>
      <c r="G946" s="21"/>
      <c r="H946" s="61"/>
      <c r="I946" s="61"/>
      <c r="J946" s="112"/>
    </row>
    <row r="947" spans="1:10" s="19" customFormat="1" ht="18.7" customHeight="1" x14ac:dyDescent="0.25">
      <c r="A947" s="23" t="s">
        <v>958</v>
      </c>
      <c r="B947" s="22"/>
      <c r="C947" s="21"/>
      <c r="D947" s="21"/>
      <c r="E947" s="21"/>
      <c r="F947" s="21"/>
      <c r="G947" s="21"/>
      <c r="H947" s="61"/>
      <c r="I947" s="61"/>
      <c r="J947" s="112"/>
    </row>
    <row r="948" spans="1:10" s="19" customFormat="1" ht="18.7" customHeight="1" x14ac:dyDescent="0.25">
      <c r="A948" s="23" t="s">
        <v>959</v>
      </c>
      <c r="B948" s="22"/>
      <c r="C948" s="21"/>
      <c r="D948" s="21"/>
      <c r="E948" s="21"/>
      <c r="F948" s="21"/>
      <c r="G948" s="21"/>
      <c r="H948" s="61"/>
      <c r="I948" s="61"/>
      <c r="J948" s="112"/>
    </row>
    <row r="949" spans="1:10" s="19" customFormat="1" ht="18.7" customHeight="1" x14ac:dyDescent="0.25">
      <c r="A949" s="23" t="s">
        <v>960</v>
      </c>
      <c r="B949" s="22"/>
      <c r="C949" s="21"/>
      <c r="D949" s="21"/>
      <c r="E949" s="21"/>
      <c r="F949" s="21"/>
      <c r="G949" s="21"/>
      <c r="H949" s="61"/>
      <c r="I949" s="61"/>
      <c r="J949" s="112"/>
    </row>
    <row r="950" spans="1:10" s="19" customFormat="1" ht="18.7" customHeight="1" x14ac:dyDescent="0.25">
      <c r="A950" s="23" t="s">
        <v>961</v>
      </c>
      <c r="B950" s="22"/>
      <c r="C950" s="21"/>
      <c r="D950" s="21"/>
      <c r="E950" s="21"/>
      <c r="F950" s="21"/>
      <c r="G950" s="21"/>
      <c r="H950" s="61"/>
      <c r="I950" s="61"/>
      <c r="J950" s="112"/>
    </row>
    <row r="951" spans="1:10" s="19" customFormat="1" ht="18.7" customHeight="1" x14ac:dyDescent="0.25">
      <c r="A951" s="23" t="s">
        <v>962</v>
      </c>
      <c r="B951" s="22"/>
      <c r="C951" s="21"/>
      <c r="D951" s="21"/>
      <c r="E951" s="21"/>
      <c r="F951" s="21"/>
      <c r="G951" s="21"/>
      <c r="H951" s="61"/>
      <c r="I951" s="61"/>
      <c r="J951" s="112"/>
    </row>
    <row r="952" spans="1:10" s="19" customFormat="1" ht="18.7" customHeight="1" x14ac:dyDescent="0.25">
      <c r="A952" s="23" t="s">
        <v>963</v>
      </c>
      <c r="B952" s="22"/>
      <c r="C952" s="21"/>
      <c r="D952" s="21"/>
      <c r="E952" s="21"/>
      <c r="F952" s="21"/>
      <c r="G952" s="21"/>
      <c r="H952" s="61"/>
      <c r="I952" s="61"/>
      <c r="J952" s="112"/>
    </row>
    <row r="953" spans="1:10" s="19" customFormat="1" ht="18.7" customHeight="1" x14ac:dyDescent="0.25">
      <c r="A953" s="23" t="s">
        <v>964</v>
      </c>
      <c r="B953" s="22"/>
      <c r="C953" s="21"/>
      <c r="D953" s="21"/>
      <c r="E953" s="21"/>
      <c r="F953" s="21"/>
      <c r="G953" s="21"/>
      <c r="H953" s="61"/>
      <c r="I953" s="61"/>
      <c r="J953" s="112"/>
    </row>
    <row r="954" spans="1:10" s="19" customFormat="1" ht="18.7" customHeight="1" x14ac:dyDescent="0.25">
      <c r="A954" s="23" t="s">
        <v>965</v>
      </c>
      <c r="B954" s="22"/>
      <c r="C954" s="21"/>
      <c r="D954" s="21"/>
      <c r="E954" s="21"/>
      <c r="F954" s="21"/>
      <c r="G954" s="21"/>
      <c r="H954" s="61"/>
      <c r="I954" s="61"/>
      <c r="J954" s="112"/>
    </row>
    <row r="955" spans="1:10" s="19" customFormat="1" ht="18.7" customHeight="1" x14ac:dyDescent="0.25">
      <c r="A955" s="23" t="s">
        <v>966</v>
      </c>
      <c r="B955" s="22"/>
      <c r="C955" s="21"/>
      <c r="D955" s="21"/>
      <c r="E955" s="21"/>
      <c r="F955" s="21"/>
      <c r="G955" s="21"/>
      <c r="H955" s="61"/>
      <c r="I955" s="61"/>
      <c r="J955" s="112"/>
    </row>
    <row r="956" spans="1:10" s="19" customFormat="1" ht="18.7" customHeight="1" x14ac:dyDescent="0.25">
      <c r="A956" s="23" t="s">
        <v>967</v>
      </c>
      <c r="B956" s="22"/>
      <c r="C956" s="21"/>
      <c r="D956" s="21"/>
      <c r="E956" s="21"/>
      <c r="F956" s="21"/>
      <c r="G956" s="21"/>
      <c r="H956" s="61"/>
      <c r="I956" s="61"/>
      <c r="J956" s="112"/>
    </row>
    <row r="957" spans="1:10" s="19" customFormat="1" ht="18.7" customHeight="1" x14ac:dyDescent="0.25">
      <c r="A957" s="23" t="s">
        <v>968</v>
      </c>
      <c r="B957" s="22"/>
      <c r="C957" s="21"/>
      <c r="D957" s="21"/>
      <c r="E957" s="21"/>
      <c r="F957" s="21"/>
      <c r="G957" s="21"/>
      <c r="H957" s="61"/>
      <c r="I957" s="61"/>
      <c r="J957" s="112"/>
    </row>
    <row r="958" spans="1:10" s="19" customFormat="1" ht="18.7" customHeight="1" x14ac:dyDescent="0.25">
      <c r="A958" s="23" t="s">
        <v>969</v>
      </c>
      <c r="B958" s="22"/>
      <c r="C958" s="21"/>
      <c r="D958" s="21"/>
      <c r="E958" s="21"/>
      <c r="F958" s="21"/>
      <c r="G958" s="21"/>
      <c r="H958" s="61"/>
      <c r="I958" s="61"/>
      <c r="J958" s="112"/>
    </row>
    <row r="959" spans="1:10" s="19" customFormat="1" ht="18.7" customHeight="1" x14ac:dyDescent="0.25">
      <c r="A959" s="23" t="s">
        <v>970</v>
      </c>
      <c r="B959" s="22"/>
      <c r="C959" s="21"/>
      <c r="D959" s="21"/>
      <c r="E959" s="21"/>
      <c r="F959" s="21"/>
      <c r="G959" s="21"/>
      <c r="H959" s="61"/>
      <c r="I959" s="61"/>
      <c r="J959" s="112"/>
    </row>
    <row r="960" spans="1:10" s="19" customFormat="1" ht="18.7" customHeight="1" x14ac:dyDescent="0.25">
      <c r="A960" s="23" t="s">
        <v>971</v>
      </c>
      <c r="B960" s="22"/>
      <c r="C960" s="21"/>
      <c r="D960" s="21"/>
      <c r="E960" s="21"/>
      <c r="F960" s="21"/>
      <c r="G960" s="21"/>
      <c r="H960" s="61"/>
      <c r="I960" s="61"/>
      <c r="J960" s="112"/>
    </row>
    <row r="961" spans="1:10" s="19" customFormat="1" ht="18.7" customHeight="1" x14ac:dyDescent="0.25">
      <c r="A961" s="23" t="s">
        <v>972</v>
      </c>
      <c r="B961" s="22"/>
      <c r="C961" s="21"/>
      <c r="D961" s="21"/>
      <c r="E961" s="21"/>
      <c r="F961" s="21"/>
      <c r="G961" s="21"/>
      <c r="H961" s="61"/>
      <c r="I961" s="61"/>
      <c r="J961" s="112"/>
    </row>
    <row r="962" spans="1:10" s="19" customFormat="1" ht="18.7" customHeight="1" x14ac:dyDescent="0.25">
      <c r="A962" s="23" t="s">
        <v>973</v>
      </c>
      <c r="B962" s="22"/>
      <c r="C962" s="21"/>
      <c r="D962" s="21"/>
      <c r="E962" s="21"/>
      <c r="F962" s="21"/>
      <c r="G962" s="21"/>
      <c r="H962" s="61"/>
      <c r="I962" s="61"/>
      <c r="J962" s="112"/>
    </row>
    <row r="963" spans="1:10" s="19" customFormat="1" ht="18.7" customHeight="1" x14ac:dyDescent="0.25">
      <c r="A963" s="23" t="s">
        <v>974</v>
      </c>
      <c r="B963" s="22"/>
      <c r="C963" s="21"/>
      <c r="D963" s="21"/>
      <c r="E963" s="21"/>
      <c r="F963" s="21"/>
      <c r="G963" s="21"/>
      <c r="H963" s="61"/>
      <c r="I963" s="61"/>
      <c r="J963" s="112"/>
    </row>
    <row r="964" spans="1:10" s="19" customFormat="1" ht="18.7" customHeight="1" x14ac:dyDescent="0.25">
      <c r="A964" s="23" t="s">
        <v>975</v>
      </c>
      <c r="B964" s="22"/>
      <c r="C964" s="21"/>
      <c r="D964" s="21"/>
      <c r="E964" s="21"/>
      <c r="F964" s="21"/>
      <c r="G964" s="21"/>
      <c r="H964" s="61"/>
      <c r="I964" s="61"/>
      <c r="J964" s="112"/>
    </row>
    <row r="965" spans="1:10" s="19" customFormat="1" ht="18.7" customHeight="1" x14ac:dyDescent="0.25">
      <c r="A965" s="23" t="s">
        <v>976</v>
      </c>
      <c r="B965" s="22"/>
      <c r="C965" s="21"/>
      <c r="D965" s="21"/>
      <c r="E965" s="21"/>
      <c r="F965" s="21"/>
      <c r="G965" s="21"/>
      <c r="H965" s="61"/>
      <c r="I965" s="61"/>
      <c r="J965" s="112"/>
    </row>
    <row r="966" spans="1:10" s="19" customFormat="1" ht="18.7" customHeight="1" x14ac:dyDescent="0.25">
      <c r="A966" s="23" t="s">
        <v>977</v>
      </c>
      <c r="B966" s="22"/>
      <c r="C966" s="21"/>
      <c r="D966" s="21"/>
      <c r="E966" s="21"/>
      <c r="F966" s="21"/>
      <c r="G966" s="21"/>
      <c r="H966" s="61"/>
      <c r="I966" s="61"/>
      <c r="J966" s="112"/>
    </row>
    <row r="967" spans="1:10" s="19" customFormat="1" ht="18.7" customHeight="1" x14ac:dyDescent="0.25">
      <c r="A967" s="23" t="s">
        <v>978</v>
      </c>
      <c r="B967" s="22"/>
      <c r="C967" s="21"/>
      <c r="D967" s="21"/>
      <c r="E967" s="21"/>
      <c r="F967" s="21"/>
      <c r="G967" s="21"/>
      <c r="H967" s="61"/>
      <c r="I967" s="61"/>
      <c r="J967" s="112"/>
    </row>
    <row r="968" spans="1:10" s="19" customFormat="1" ht="18.7" customHeight="1" x14ac:dyDescent="0.25">
      <c r="A968" s="23" t="s">
        <v>979</v>
      </c>
      <c r="B968" s="22"/>
      <c r="C968" s="21"/>
      <c r="D968" s="21"/>
      <c r="E968" s="21"/>
      <c r="F968" s="21"/>
      <c r="G968" s="21"/>
      <c r="H968" s="61"/>
      <c r="I968" s="61"/>
      <c r="J968" s="112"/>
    </row>
    <row r="969" spans="1:10" s="19" customFormat="1" ht="18.7" customHeight="1" x14ac:dyDescent="0.25">
      <c r="A969" s="23" t="s">
        <v>980</v>
      </c>
      <c r="B969" s="22"/>
      <c r="C969" s="21"/>
      <c r="D969" s="21"/>
      <c r="E969" s="21"/>
      <c r="F969" s="21"/>
      <c r="G969" s="21"/>
      <c r="H969" s="61"/>
      <c r="I969" s="61"/>
      <c r="J969" s="112"/>
    </row>
    <row r="970" spans="1:10" s="19" customFormat="1" ht="18.7" customHeight="1" x14ac:dyDescent="0.25">
      <c r="A970" s="23" t="s">
        <v>981</v>
      </c>
      <c r="B970" s="22"/>
      <c r="C970" s="21"/>
      <c r="D970" s="21"/>
      <c r="E970" s="21"/>
      <c r="F970" s="21"/>
      <c r="G970" s="21"/>
      <c r="H970" s="61"/>
      <c r="I970" s="61"/>
      <c r="J970" s="112"/>
    </row>
    <row r="971" spans="1:10" s="19" customFormat="1" ht="18.7" customHeight="1" x14ac:dyDescent="0.25">
      <c r="A971" s="23" t="s">
        <v>982</v>
      </c>
      <c r="B971" s="22"/>
      <c r="C971" s="21"/>
      <c r="D971" s="21"/>
      <c r="E971" s="21"/>
      <c r="F971" s="21"/>
      <c r="G971" s="21"/>
      <c r="H971" s="61"/>
      <c r="I971" s="61"/>
      <c r="J971" s="112"/>
    </row>
    <row r="972" spans="1:10" s="19" customFormat="1" ht="18.7" customHeight="1" x14ac:dyDescent="0.25">
      <c r="A972" s="23" t="s">
        <v>983</v>
      </c>
      <c r="B972" s="22"/>
      <c r="C972" s="21"/>
      <c r="D972" s="21"/>
      <c r="E972" s="21"/>
      <c r="F972" s="21"/>
      <c r="G972" s="21"/>
      <c r="H972" s="61"/>
      <c r="I972" s="61"/>
      <c r="J972" s="112"/>
    </row>
    <row r="973" spans="1:10" s="19" customFormat="1" ht="18.7" customHeight="1" x14ac:dyDescent="0.25">
      <c r="A973" s="23" t="s">
        <v>984</v>
      </c>
      <c r="B973" s="22"/>
      <c r="C973" s="21"/>
      <c r="D973" s="21"/>
      <c r="E973" s="21"/>
      <c r="F973" s="21"/>
      <c r="G973" s="21"/>
      <c r="H973" s="61"/>
      <c r="I973" s="61"/>
      <c r="J973" s="112"/>
    </row>
    <row r="974" spans="1:10" s="19" customFormat="1" ht="18.7" customHeight="1" x14ac:dyDescent="0.25">
      <c r="A974" s="23" t="s">
        <v>985</v>
      </c>
      <c r="B974" s="22"/>
      <c r="C974" s="21"/>
      <c r="D974" s="21"/>
      <c r="E974" s="21"/>
      <c r="F974" s="21"/>
      <c r="G974" s="21"/>
      <c r="H974" s="61"/>
      <c r="I974" s="61"/>
      <c r="J974" s="112"/>
    </row>
    <row r="975" spans="1:10" s="19" customFormat="1" ht="18.7" customHeight="1" x14ac:dyDescent="0.25">
      <c r="A975" s="23" t="s">
        <v>986</v>
      </c>
      <c r="B975" s="22"/>
      <c r="C975" s="21"/>
      <c r="D975" s="21"/>
      <c r="E975" s="21"/>
      <c r="F975" s="21"/>
      <c r="G975" s="21"/>
      <c r="H975" s="61"/>
      <c r="I975" s="61"/>
      <c r="J975" s="112"/>
    </row>
    <row r="976" spans="1:10" s="19" customFormat="1" ht="18.7" customHeight="1" x14ac:dyDescent="0.25">
      <c r="A976" s="23" t="s">
        <v>987</v>
      </c>
      <c r="B976" s="22"/>
      <c r="C976" s="21"/>
      <c r="D976" s="21"/>
      <c r="E976" s="21"/>
      <c r="F976" s="21"/>
      <c r="G976" s="21"/>
      <c r="H976" s="61"/>
      <c r="I976" s="61"/>
      <c r="J976" s="112"/>
    </row>
    <row r="977" spans="1:10" s="19" customFormat="1" ht="18.7" customHeight="1" x14ac:dyDescent="0.25">
      <c r="A977" s="23" t="s">
        <v>988</v>
      </c>
      <c r="B977" s="22"/>
      <c r="C977" s="21"/>
      <c r="D977" s="21"/>
      <c r="E977" s="21"/>
      <c r="F977" s="21"/>
      <c r="G977" s="21"/>
      <c r="H977" s="61"/>
      <c r="I977" s="61"/>
      <c r="J977" s="112"/>
    </row>
    <row r="978" spans="1:10" s="19" customFormat="1" ht="18.7" customHeight="1" x14ac:dyDescent="0.25">
      <c r="A978" s="23" t="s">
        <v>989</v>
      </c>
      <c r="B978" s="22"/>
      <c r="C978" s="21"/>
      <c r="D978" s="21"/>
      <c r="E978" s="21"/>
      <c r="F978" s="21"/>
      <c r="G978" s="21"/>
      <c r="H978" s="61"/>
      <c r="I978" s="61"/>
      <c r="J978" s="112"/>
    </row>
    <row r="979" spans="1:10" s="19" customFormat="1" ht="18.7" customHeight="1" x14ac:dyDescent="0.25">
      <c r="A979" s="23" t="s">
        <v>990</v>
      </c>
      <c r="B979" s="22"/>
      <c r="C979" s="21"/>
      <c r="D979" s="21"/>
      <c r="E979" s="21"/>
      <c r="F979" s="21"/>
      <c r="G979" s="21"/>
      <c r="H979" s="61"/>
      <c r="I979" s="61"/>
      <c r="J979" s="112"/>
    </row>
    <row r="980" spans="1:10" s="19" customFormat="1" ht="18.7" customHeight="1" x14ac:dyDescent="0.25">
      <c r="A980" s="23" t="s">
        <v>991</v>
      </c>
      <c r="B980" s="22"/>
      <c r="C980" s="21"/>
      <c r="D980" s="21"/>
      <c r="E980" s="21"/>
      <c r="F980" s="21"/>
      <c r="G980" s="21"/>
      <c r="H980" s="61"/>
      <c r="I980" s="61"/>
      <c r="J980" s="112"/>
    </row>
    <row r="981" spans="1:10" s="19" customFormat="1" ht="18.7" customHeight="1" x14ac:dyDescent="0.25">
      <c r="A981" s="23" t="s">
        <v>992</v>
      </c>
      <c r="B981" s="22"/>
      <c r="C981" s="21"/>
      <c r="D981" s="21"/>
      <c r="E981" s="21"/>
      <c r="F981" s="21"/>
      <c r="G981" s="21"/>
      <c r="H981" s="61"/>
      <c r="I981" s="61"/>
      <c r="J981" s="112"/>
    </row>
    <row r="982" spans="1:10" s="19" customFormat="1" ht="18.7" customHeight="1" x14ac:dyDescent="0.25">
      <c r="A982" s="23" t="s">
        <v>993</v>
      </c>
      <c r="B982" s="22"/>
      <c r="C982" s="21"/>
      <c r="D982" s="21"/>
      <c r="E982" s="21"/>
      <c r="F982" s="21"/>
      <c r="G982" s="21"/>
      <c r="H982" s="61"/>
      <c r="I982" s="61"/>
      <c r="J982" s="112"/>
    </row>
    <row r="983" spans="1:10" s="19" customFormat="1" ht="18.7" customHeight="1" x14ac:dyDescent="0.25">
      <c r="A983" s="23" t="s">
        <v>994</v>
      </c>
      <c r="B983" s="22"/>
      <c r="C983" s="21"/>
      <c r="D983" s="21"/>
      <c r="E983" s="21"/>
      <c r="F983" s="21"/>
      <c r="G983" s="21"/>
      <c r="H983" s="61"/>
      <c r="I983" s="61"/>
      <c r="J983" s="112"/>
    </row>
    <row r="984" spans="1:10" s="19" customFormat="1" ht="18.7" customHeight="1" x14ac:dyDescent="0.25">
      <c r="A984" s="23" t="s">
        <v>995</v>
      </c>
      <c r="B984" s="22"/>
      <c r="C984" s="21"/>
      <c r="D984" s="21"/>
      <c r="E984" s="21"/>
      <c r="F984" s="21"/>
      <c r="G984" s="21"/>
      <c r="H984" s="61"/>
      <c r="I984" s="61"/>
      <c r="J984" s="112"/>
    </row>
    <row r="985" spans="1:10" s="19" customFormat="1" ht="18.7" customHeight="1" x14ac:dyDescent="0.25">
      <c r="A985" s="23" t="s">
        <v>996</v>
      </c>
      <c r="B985" s="22"/>
      <c r="C985" s="21"/>
      <c r="D985" s="21"/>
      <c r="E985" s="21"/>
      <c r="F985" s="21"/>
      <c r="G985" s="21"/>
      <c r="H985" s="61"/>
      <c r="I985" s="61"/>
      <c r="J985" s="112"/>
    </row>
    <row r="986" spans="1:10" s="19" customFormat="1" ht="18.7" customHeight="1" x14ac:dyDescent="0.25">
      <c r="A986" s="23" t="s">
        <v>997</v>
      </c>
      <c r="B986" s="22"/>
      <c r="C986" s="21"/>
      <c r="D986" s="21"/>
      <c r="E986" s="21"/>
      <c r="F986" s="21"/>
      <c r="G986" s="21"/>
      <c r="H986" s="61"/>
      <c r="I986" s="61"/>
      <c r="J986" s="112"/>
    </row>
    <row r="987" spans="1:10" s="19" customFormat="1" ht="18.7" customHeight="1" x14ac:dyDescent="0.25">
      <c r="A987" s="23" t="s">
        <v>998</v>
      </c>
      <c r="B987" s="22"/>
      <c r="C987" s="21"/>
      <c r="D987" s="21"/>
      <c r="E987" s="21"/>
      <c r="F987" s="21"/>
      <c r="G987" s="21"/>
      <c r="H987" s="61"/>
      <c r="I987" s="61"/>
      <c r="J987" s="112"/>
    </row>
    <row r="988" spans="1:10" s="19" customFormat="1" ht="18.7" customHeight="1" x14ac:dyDescent="0.25">
      <c r="A988" s="23" t="s">
        <v>999</v>
      </c>
      <c r="B988" s="22"/>
      <c r="C988" s="21"/>
      <c r="D988" s="21"/>
      <c r="E988" s="21"/>
      <c r="F988" s="21"/>
      <c r="G988" s="21"/>
      <c r="H988" s="61"/>
      <c r="I988" s="61"/>
      <c r="J988" s="112"/>
    </row>
    <row r="989" spans="1:10" s="19" customFormat="1" ht="18.7" customHeight="1" x14ac:dyDescent="0.25">
      <c r="A989" s="23" t="s">
        <v>1000</v>
      </c>
      <c r="B989" s="22"/>
      <c r="C989" s="21"/>
      <c r="D989" s="21"/>
      <c r="E989" s="21"/>
      <c r="F989" s="21"/>
      <c r="G989" s="21"/>
      <c r="H989" s="61"/>
      <c r="I989" s="61"/>
      <c r="J989" s="112"/>
    </row>
    <row r="990" spans="1:10" s="19" customFormat="1" ht="18.7" customHeight="1" x14ac:dyDescent="0.25">
      <c r="A990" s="23" t="s">
        <v>1001</v>
      </c>
      <c r="B990" s="22"/>
      <c r="C990" s="21"/>
      <c r="D990" s="21"/>
      <c r="E990" s="21"/>
      <c r="F990" s="21"/>
      <c r="G990" s="21"/>
      <c r="H990" s="61"/>
      <c r="I990" s="61"/>
      <c r="J990" s="112"/>
    </row>
    <row r="991" spans="1:10" s="19" customFormat="1" ht="18.7" customHeight="1" x14ac:dyDescent="0.25">
      <c r="A991" s="23" t="s">
        <v>1002</v>
      </c>
      <c r="B991" s="22"/>
      <c r="C991" s="21"/>
      <c r="D991" s="21"/>
      <c r="E991" s="21"/>
      <c r="F991" s="21"/>
      <c r="G991" s="21"/>
      <c r="H991" s="61"/>
      <c r="I991" s="61"/>
      <c r="J991" s="112"/>
    </row>
    <row r="992" spans="1:10" s="19" customFormat="1" ht="18.7" customHeight="1" x14ac:dyDescent="0.25">
      <c r="A992" s="23" t="s">
        <v>1003</v>
      </c>
      <c r="B992" s="22"/>
      <c r="C992" s="21"/>
      <c r="D992" s="21"/>
      <c r="E992" s="21"/>
      <c r="F992" s="21"/>
      <c r="G992" s="21"/>
      <c r="H992" s="61"/>
      <c r="I992" s="61"/>
      <c r="J992" s="112"/>
    </row>
    <row r="993" spans="1:10" s="19" customFormat="1" ht="18.7" customHeight="1" x14ac:dyDescent="0.25">
      <c r="A993" s="23" t="s">
        <v>1004</v>
      </c>
      <c r="B993" s="22"/>
      <c r="C993" s="21"/>
      <c r="D993" s="21"/>
      <c r="E993" s="21"/>
      <c r="F993" s="21"/>
      <c r="G993" s="21"/>
      <c r="H993" s="61"/>
      <c r="I993" s="61"/>
      <c r="J993" s="112"/>
    </row>
    <row r="994" spans="1:10" s="19" customFormat="1" ht="18.7" customHeight="1" x14ac:dyDescent="0.25">
      <c r="A994" s="23" t="s">
        <v>1005</v>
      </c>
      <c r="B994" s="22"/>
      <c r="C994" s="21"/>
      <c r="D994" s="21"/>
      <c r="E994" s="21"/>
      <c r="F994" s="21"/>
      <c r="G994" s="21"/>
      <c r="H994" s="61"/>
      <c r="I994" s="61"/>
      <c r="J994" s="112"/>
    </row>
    <row r="995" spans="1:10" s="19" customFormat="1" ht="18.7" customHeight="1" x14ac:dyDescent="0.25">
      <c r="A995" s="23" t="s">
        <v>1006</v>
      </c>
      <c r="B995" s="22"/>
      <c r="C995" s="21"/>
      <c r="D995" s="21"/>
      <c r="E995" s="21"/>
      <c r="F995" s="21"/>
      <c r="G995" s="21"/>
      <c r="H995" s="61"/>
      <c r="I995" s="61"/>
      <c r="J995" s="112"/>
    </row>
    <row r="996" spans="1:10" s="19" customFormat="1" ht="18.7" customHeight="1" x14ac:dyDescent="0.25">
      <c r="A996" s="23" t="s">
        <v>1007</v>
      </c>
      <c r="B996" s="22"/>
      <c r="C996" s="21"/>
      <c r="D996" s="21"/>
      <c r="E996" s="21"/>
      <c r="F996" s="21"/>
      <c r="G996" s="21"/>
      <c r="H996" s="61"/>
      <c r="I996" s="61"/>
      <c r="J996" s="112"/>
    </row>
    <row r="997" spans="1:10" s="19" customFormat="1" ht="18.7" customHeight="1" x14ac:dyDescent="0.25">
      <c r="A997" s="23" t="s">
        <v>1008</v>
      </c>
      <c r="B997" s="22"/>
      <c r="C997" s="21"/>
      <c r="D997" s="21"/>
      <c r="E997" s="21"/>
      <c r="F997" s="21"/>
      <c r="G997" s="21"/>
      <c r="H997" s="61"/>
      <c r="I997" s="61"/>
      <c r="J997" s="112"/>
    </row>
    <row r="998" spans="1:10" s="19" customFormat="1" ht="18.7" customHeight="1" x14ac:dyDescent="0.25">
      <c r="A998" s="23" t="s">
        <v>1009</v>
      </c>
      <c r="B998" s="22"/>
      <c r="C998" s="21"/>
      <c r="D998" s="21"/>
      <c r="E998" s="21"/>
      <c r="F998" s="21"/>
      <c r="G998" s="21"/>
      <c r="H998" s="61"/>
      <c r="I998" s="61"/>
      <c r="J998" s="112"/>
    </row>
    <row r="999" spans="1:10" s="19" customFormat="1" ht="18.7" customHeight="1" x14ac:dyDescent="0.25">
      <c r="A999" s="23" t="s">
        <v>1010</v>
      </c>
      <c r="B999" s="22"/>
      <c r="C999" s="21"/>
      <c r="D999" s="21"/>
      <c r="E999" s="21"/>
      <c r="F999" s="21"/>
      <c r="G999" s="21"/>
      <c r="H999" s="61"/>
      <c r="I999" s="61"/>
      <c r="J999" s="112"/>
    </row>
    <row r="1000" spans="1:10" s="19" customFormat="1" ht="18.7" customHeight="1" x14ac:dyDescent="0.25">
      <c r="A1000" s="23" t="s">
        <v>1011</v>
      </c>
      <c r="B1000" s="22"/>
      <c r="C1000" s="21"/>
      <c r="D1000" s="21"/>
      <c r="E1000" s="21"/>
      <c r="F1000" s="21"/>
      <c r="G1000" s="21"/>
      <c r="H1000" s="61"/>
      <c r="I1000" s="61"/>
      <c r="J1000" s="112"/>
    </row>
    <row r="1001" spans="1:10" s="19" customFormat="1" ht="18.7" customHeight="1" x14ac:dyDescent="0.25">
      <c r="A1001" s="23" t="s">
        <v>1012</v>
      </c>
      <c r="B1001" s="22"/>
      <c r="C1001" s="21"/>
      <c r="D1001" s="21"/>
      <c r="E1001" s="21"/>
      <c r="F1001" s="21"/>
      <c r="G1001" s="21"/>
      <c r="H1001" s="61"/>
      <c r="I1001" s="61"/>
      <c r="J1001" s="112"/>
    </row>
    <row r="1002" spans="1:10" s="19" customFormat="1" ht="18.7" customHeight="1" x14ac:dyDescent="0.25">
      <c r="A1002" s="23" t="s">
        <v>1013</v>
      </c>
      <c r="B1002" s="22"/>
      <c r="C1002" s="21"/>
      <c r="D1002" s="21"/>
      <c r="E1002" s="21"/>
      <c r="F1002" s="21"/>
      <c r="G1002" s="21"/>
      <c r="H1002" s="61"/>
      <c r="I1002" s="61"/>
      <c r="J1002" s="112"/>
    </row>
    <row r="1003" spans="1:10" s="19" customFormat="1" ht="18.7" customHeight="1" x14ac:dyDescent="0.25">
      <c r="A1003" s="23" t="s">
        <v>1014</v>
      </c>
      <c r="B1003" s="22"/>
      <c r="C1003" s="21"/>
      <c r="D1003" s="21"/>
      <c r="E1003" s="21"/>
      <c r="F1003" s="21"/>
      <c r="G1003" s="21"/>
      <c r="H1003" s="61"/>
      <c r="I1003" s="61"/>
      <c r="J1003" s="112"/>
    </row>
    <row r="1004" spans="1:10" s="19" customFormat="1" ht="18.7" customHeight="1" x14ac:dyDescent="0.25">
      <c r="A1004" s="23" t="s">
        <v>1015</v>
      </c>
      <c r="B1004" s="22"/>
      <c r="C1004" s="21"/>
      <c r="D1004" s="21"/>
      <c r="E1004" s="21"/>
      <c r="F1004" s="21"/>
      <c r="G1004" s="21"/>
      <c r="H1004" s="61"/>
      <c r="I1004" s="61"/>
      <c r="J1004" s="112"/>
    </row>
    <row r="1005" spans="1:10" s="19" customFormat="1" ht="18.7" customHeight="1" x14ac:dyDescent="0.25">
      <c r="A1005" s="23" t="s">
        <v>1016</v>
      </c>
      <c r="B1005" s="22"/>
      <c r="C1005" s="21"/>
      <c r="D1005" s="21"/>
      <c r="E1005" s="21"/>
      <c r="F1005" s="21"/>
      <c r="G1005" s="21"/>
      <c r="H1005" s="61"/>
      <c r="I1005" s="61"/>
      <c r="J1005" s="112"/>
    </row>
    <row r="1006" spans="1:10" s="19" customFormat="1" ht="18.7" customHeight="1" x14ac:dyDescent="0.25">
      <c r="A1006" s="23" t="s">
        <v>1017</v>
      </c>
      <c r="B1006" s="22"/>
      <c r="C1006" s="21"/>
      <c r="D1006" s="21"/>
      <c r="E1006" s="21"/>
      <c r="F1006" s="21"/>
      <c r="G1006" s="21"/>
      <c r="H1006" s="61"/>
      <c r="I1006" s="61"/>
      <c r="J1006" s="112"/>
    </row>
    <row r="1007" spans="1:10" s="19" customFormat="1" ht="18.7" customHeight="1" x14ac:dyDescent="0.25">
      <c r="A1007" s="23" t="s">
        <v>1018</v>
      </c>
      <c r="B1007" s="22"/>
      <c r="C1007" s="21"/>
      <c r="D1007" s="21"/>
      <c r="E1007" s="21"/>
      <c r="F1007" s="21"/>
      <c r="G1007" s="21"/>
      <c r="H1007" s="61"/>
      <c r="I1007" s="61"/>
      <c r="J1007" s="112"/>
    </row>
    <row r="1008" spans="1:10" s="19" customFormat="1" ht="18.7" customHeight="1" x14ac:dyDescent="0.25">
      <c r="A1008" s="23" t="s">
        <v>1019</v>
      </c>
      <c r="B1008" s="22"/>
      <c r="C1008" s="21"/>
      <c r="D1008" s="21"/>
      <c r="E1008" s="21"/>
      <c r="F1008" s="21"/>
      <c r="G1008" s="21"/>
      <c r="H1008" s="61"/>
      <c r="I1008" s="61"/>
      <c r="J1008" s="112"/>
    </row>
    <row r="1009" spans="1:10" s="19" customFormat="1" ht="18.7" customHeight="1" x14ac:dyDescent="0.25">
      <c r="A1009" s="23" t="s">
        <v>1020</v>
      </c>
      <c r="B1009" s="22"/>
      <c r="C1009" s="21"/>
      <c r="D1009" s="21"/>
      <c r="E1009" s="21"/>
      <c r="F1009" s="21"/>
      <c r="G1009" s="21"/>
      <c r="H1009" s="61"/>
      <c r="I1009" s="61"/>
      <c r="J1009" s="112"/>
    </row>
    <row r="1010" spans="1:10" s="19" customFormat="1" ht="18.7" customHeight="1" x14ac:dyDescent="0.25">
      <c r="A1010" s="23" t="s">
        <v>1021</v>
      </c>
      <c r="B1010" s="22"/>
      <c r="C1010" s="21"/>
      <c r="D1010" s="21"/>
      <c r="E1010" s="21"/>
      <c r="F1010" s="21"/>
      <c r="G1010" s="21"/>
      <c r="H1010" s="61"/>
      <c r="I1010" s="61"/>
      <c r="J1010" s="112"/>
    </row>
    <row r="1011" spans="1:10" s="19" customFormat="1" ht="18.7" customHeight="1" x14ac:dyDescent="0.25">
      <c r="A1011" s="23" t="s">
        <v>1022</v>
      </c>
      <c r="B1011" s="22"/>
      <c r="C1011" s="21"/>
      <c r="D1011" s="21"/>
      <c r="E1011" s="21"/>
      <c r="F1011" s="21"/>
      <c r="G1011" s="21"/>
      <c r="H1011" s="61"/>
      <c r="I1011" s="61"/>
      <c r="J1011" s="112"/>
    </row>
    <row r="1012" spans="1:10" s="19" customFormat="1" ht="18.7" customHeight="1" x14ac:dyDescent="0.25">
      <c r="A1012" s="23" t="s">
        <v>1023</v>
      </c>
      <c r="B1012" s="22"/>
      <c r="C1012" s="21"/>
      <c r="D1012" s="21"/>
      <c r="E1012" s="21"/>
      <c r="F1012" s="21"/>
      <c r="G1012" s="21"/>
      <c r="H1012" s="61"/>
      <c r="I1012" s="61"/>
      <c r="J1012" s="112"/>
    </row>
    <row r="1013" spans="1:10" s="19" customFormat="1" ht="18.7" customHeight="1" x14ac:dyDescent="0.25">
      <c r="A1013" s="23" t="s">
        <v>1024</v>
      </c>
      <c r="B1013" s="22"/>
      <c r="C1013" s="21"/>
      <c r="D1013" s="21"/>
      <c r="E1013" s="21"/>
      <c r="F1013" s="21"/>
      <c r="G1013" s="21"/>
      <c r="H1013" s="61"/>
      <c r="I1013" s="61"/>
      <c r="J1013" s="112"/>
    </row>
    <row r="1014" spans="1:10" s="19" customFormat="1" ht="18.7" customHeight="1" x14ac:dyDescent="0.25">
      <c r="A1014" s="23" t="s">
        <v>1025</v>
      </c>
      <c r="B1014" s="22"/>
      <c r="C1014" s="21"/>
      <c r="D1014" s="21"/>
      <c r="E1014" s="21"/>
      <c r="F1014" s="21"/>
      <c r="G1014" s="21"/>
      <c r="H1014" s="61"/>
      <c r="I1014" s="61"/>
      <c r="J1014" s="112"/>
    </row>
    <row r="1015" spans="1:10" s="19" customFormat="1" ht="18.7" customHeight="1" x14ac:dyDescent="0.25">
      <c r="A1015" s="23" t="s">
        <v>1026</v>
      </c>
      <c r="B1015" s="22"/>
      <c r="C1015" s="21"/>
      <c r="D1015" s="21"/>
      <c r="E1015" s="21"/>
      <c r="F1015" s="21"/>
      <c r="G1015" s="21"/>
      <c r="H1015" s="61"/>
      <c r="I1015" s="61"/>
      <c r="J1015" s="112"/>
    </row>
    <row r="1016" spans="1:10" s="19" customFormat="1" ht="18.7" customHeight="1" x14ac:dyDescent="0.25">
      <c r="A1016" s="23" t="s">
        <v>1027</v>
      </c>
      <c r="B1016" s="22"/>
      <c r="C1016" s="21"/>
      <c r="D1016" s="21"/>
      <c r="E1016" s="21"/>
      <c r="F1016" s="21"/>
      <c r="G1016" s="21"/>
      <c r="H1016" s="61"/>
      <c r="I1016" s="61"/>
      <c r="J1016" s="112"/>
    </row>
    <row r="1017" spans="1:10" s="19" customFormat="1" ht="18.7" customHeight="1" x14ac:dyDescent="0.25">
      <c r="A1017" s="23" t="s">
        <v>1028</v>
      </c>
      <c r="B1017" s="22"/>
      <c r="C1017" s="21"/>
      <c r="D1017" s="21"/>
      <c r="E1017" s="21"/>
      <c r="F1017" s="21"/>
      <c r="G1017" s="21"/>
      <c r="H1017" s="61"/>
      <c r="I1017" s="61"/>
      <c r="J1017" s="112"/>
    </row>
    <row r="1018" spans="1:10" s="19" customFormat="1" ht="18.7" customHeight="1" x14ac:dyDescent="0.25">
      <c r="A1018" s="23" t="s">
        <v>1029</v>
      </c>
      <c r="B1018" s="22"/>
      <c r="C1018" s="21"/>
      <c r="D1018" s="21"/>
      <c r="E1018" s="21"/>
      <c r="F1018" s="21"/>
      <c r="G1018" s="21"/>
      <c r="H1018" s="61"/>
      <c r="I1018" s="61"/>
      <c r="J1018" s="112"/>
    </row>
    <row r="1019" spans="1:10" s="19" customFormat="1" ht="18.7" customHeight="1" x14ac:dyDescent="0.25">
      <c r="A1019" s="23" t="s">
        <v>1030</v>
      </c>
      <c r="B1019" s="22"/>
      <c r="C1019" s="21"/>
      <c r="D1019" s="21"/>
      <c r="E1019" s="21"/>
      <c r="F1019" s="21"/>
      <c r="G1019" s="21"/>
      <c r="H1019" s="61"/>
      <c r="I1019" s="61"/>
      <c r="J1019" s="112"/>
    </row>
    <row r="1020" spans="1:10" s="19" customFormat="1" ht="18.7" customHeight="1" x14ac:dyDescent="0.25">
      <c r="A1020" s="23" t="s">
        <v>1031</v>
      </c>
      <c r="B1020" s="22"/>
      <c r="C1020" s="21"/>
      <c r="D1020" s="21"/>
      <c r="E1020" s="21"/>
      <c r="F1020" s="21"/>
      <c r="G1020" s="21"/>
      <c r="H1020" s="61"/>
      <c r="I1020" s="61"/>
      <c r="J1020" s="112"/>
    </row>
    <row r="1021" spans="1:10" s="19" customFormat="1" ht="18.7" customHeight="1" x14ac:dyDescent="0.25">
      <c r="A1021" s="23" t="s">
        <v>1032</v>
      </c>
      <c r="B1021" s="22"/>
      <c r="C1021" s="21"/>
      <c r="D1021" s="21"/>
      <c r="E1021" s="21"/>
      <c r="F1021" s="21"/>
      <c r="G1021" s="21"/>
      <c r="H1021" s="61"/>
      <c r="I1021" s="61"/>
      <c r="J1021" s="112"/>
    </row>
    <row r="1022" spans="1:10" s="19" customFormat="1" ht="18.7" customHeight="1" x14ac:dyDescent="0.25">
      <c r="A1022" s="23" t="s">
        <v>1033</v>
      </c>
      <c r="B1022" s="22"/>
      <c r="C1022" s="21"/>
      <c r="D1022" s="21"/>
      <c r="E1022" s="21"/>
      <c r="F1022" s="21"/>
      <c r="G1022" s="21"/>
      <c r="H1022" s="61"/>
      <c r="I1022" s="61"/>
      <c r="J1022" s="112"/>
    </row>
    <row r="1023" spans="1:10" s="19" customFormat="1" ht="18.7" customHeight="1" x14ac:dyDescent="0.25">
      <c r="A1023" s="23" t="s">
        <v>1034</v>
      </c>
      <c r="B1023" s="22"/>
      <c r="C1023" s="21"/>
      <c r="D1023" s="21"/>
      <c r="E1023" s="21"/>
      <c r="F1023" s="21"/>
      <c r="G1023" s="21"/>
      <c r="H1023" s="61"/>
      <c r="I1023" s="61"/>
      <c r="J1023" s="112"/>
    </row>
    <row r="1024" spans="1:10" s="19" customFormat="1" ht="18.7" customHeight="1" x14ac:dyDescent="0.25">
      <c r="A1024" s="23" t="s">
        <v>1035</v>
      </c>
      <c r="B1024" s="22"/>
      <c r="C1024" s="21"/>
      <c r="D1024" s="21"/>
      <c r="E1024" s="21"/>
      <c r="F1024" s="21"/>
      <c r="G1024" s="21"/>
      <c r="H1024" s="61"/>
      <c r="I1024" s="61"/>
      <c r="J1024" s="112"/>
    </row>
    <row r="1025" spans="1:10" s="19" customFormat="1" ht="18.7" customHeight="1" x14ac:dyDescent="0.25">
      <c r="A1025" s="23" t="s">
        <v>1036</v>
      </c>
      <c r="B1025" s="22"/>
      <c r="C1025" s="21"/>
      <c r="D1025" s="21"/>
      <c r="E1025" s="21"/>
      <c r="F1025" s="21"/>
      <c r="G1025" s="21"/>
      <c r="H1025" s="61"/>
      <c r="I1025" s="61"/>
      <c r="J1025" s="112"/>
    </row>
    <row r="1026" spans="1:10" s="19" customFormat="1" ht="18.7" customHeight="1" x14ac:dyDescent="0.25">
      <c r="A1026" s="23" t="s">
        <v>1037</v>
      </c>
      <c r="B1026" s="22"/>
      <c r="C1026" s="21"/>
      <c r="D1026" s="21"/>
      <c r="E1026" s="21"/>
      <c r="F1026" s="21"/>
      <c r="G1026" s="21"/>
      <c r="H1026" s="61"/>
      <c r="I1026" s="61"/>
      <c r="J1026" s="112"/>
    </row>
    <row r="1027" spans="1:10" s="19" customFormat="1" ht="18.7" customHeight="1" x14ac:dyDescent="0.25">
      <c r="A1027" s="23" t="s">
        <v>1038</v>
      </c>
      <c r="B1027" s="22"/>
      <c r="C1027" s="21"/>
      <c r="D1027" s="21"/>
      <c r="E1027" s="21"/>
      <c r="F1027" s="21"/>
      <c r="G1027" s="21"/>
      <c r="H1027" s="61"/>
      <c r="I1027" s="61"/>
      <c r="J1027" s="112"/>
    </row>
    <row r="1028" spans="1:10" s="19" customFormat="1" ht="18.7" customHeight="1" x14ac:dyDescent="0.25">
      <c r="A1028" s="23" t="s">
        <v>1039</v>
      </c>
      <c r="B1028" s="22"/>
      <c r="C1028" s="21"/>
      <c r="D1028" s="21"/>
      <c r="E1028" s="21"/>
      <c r="F1028" s="21"/>
      <c r="G1028" s="21"/>
      <c r="H1028" s="61"/>
      <c r="I1028" s="61"/>
      <c r="J1028" s="112"/>
    </row>
    <row r="1029" spans="1:10" s="19" customFormat="1" ht="18.7" customHeight="1" x14ac:dyDescent="0.25">
      <c r="A1029" s="23" t="s">
        <v>1040</v>
      </c>
      <c r="B1029" s="22"/>
      <c r="C1029" s="21"/>
      <c r="D1029" s="21"/>
      <c r="E1029" s="21"/>
      <c r="F1029" s="21"/>
      <c r="G1029" s="21"/>
      <c r="H1029" s="61"/>
      <c r="I1029" s="61"/>
      <c r="J1029" s="112"/>
    </row>
    <row r="1030" spans="1:10" s="19" customFormat="1" ht="18.7" customHeight="1" x14ac:dyDescent="0.25">
      <c r="A1030" s="23" t="s">
        <v>1041</v>
      </c>
      <c r="B1030" s="22"/>
      <c r="C1030" s="21"/>
      <c r="D1030" s="21"/>
      <c r="E1030" s="21"/>
      <c r="F1030" s="21"/>
      <c r="G1030" s="21"/>
      <c r="H1030" s="61"/>
      <c r="I1030" s="61"/>
      <c r="J1030" s="112"/>
    </row>
    <row r="1031" spans="1:10" s="19" customFormat="1" ht="18.7" customHeight="1" x14ac:dyDescent="0.25">
      <c r="A1031" s="23" t="s">
        <v>1042</v>
      </c>
      <c r="B1031" s="22"/>
      <c r="C1031" s="21"/>
      <c r="D1031" s="21"/>
      <c r="E1031" s="21"/>
      <c r="F1031" s="21"/>
      <c r="G1031" s="21"/>
      <c r="H1031" s="61"/>
      <c r="I1031" s="61"/>
      <c r="J1031" s="112"/>
    </row>
    <row r="1032" spans="1:10" s="19" customFormat="1" ht="18.7" customHeight="1" x14ac:dyDescent="0.25">
      <c r="A1032" s="23" t="s">
        <v>1043</v>
      </c>
      <c r="B1032" s="22"/>
      <c r="C1032" s="21"/>
      <c r="D1032" s="21"/>
      <c r="E1032" s="21"/>
      <c r="F1032" s="21"/>
      <c r="G1032" s="21"/>
      <c r="H1032" s="61"/>
      <c r="I1032" s="61"/>
      <c r="J1032" s="112"/>
    </row>
    <row r="1033" spans="1:10" s="19" customFormat="1" ht="18.7" customHeight="1" x14ac:dyDescent="0.25">
      <c r="A1033" s="23" t="s">
        <v>1044</v>
      </c>
      <c r="B1033" s="22"/>
      <c r="C1033" s="21"/>
      <c r="D1033" s="21"/>
      <c r="E1033" s="21"/>
      <c r="F1033" s="21"/>
      <c r="G1033" s="21"/>
      <c r="H1033" s="61"/>
      <c r="I1033" s="61"/>
      <c r="J1033" s="112"/>
    </row>
    <row r="1034" spans="1:10" s="19" customFormat="1" ht="18.7" customHeight="1" x14ac:dyDescent="0.25">
      <c r="A1034" s="23" t="s">
        <v>1045</v>
      </c>
      <c r="B1034" s="22"/>
      <c r="C1034" s="21"/>
      <c r="D1034" s="21"/>
      <c r="E1034" s="21"/>
      <c r="F1034" s="21"/>
      <c r="G1034" s="21"/>
      <c r="H1034" s="61"/>
      <c r="I1034" s="61"/>
      <c r="J1034" s="112"/>
    </row>
    <row r="1035" spans="1:10" s="19" customFormat="1" ht="18.7" customHeight="1" x14ac:dyDescent="0.25">
      <c r="A1035" s="23" t="s">
        <v>1046</v>
      </c>
      <c r="B1035" s="22"/>
      <c r="C1035" s="21"/>
      <c r="D1035" s="21"/>
      <c r="E1035" s="21"/>
      <c r="F1035" s="21"/>
      <c r="G1035" s="21"/>
      <c r="H1035" s="61"/>
      <c r="I1035" s="61"/>
      <c r="J1035" s="112"/>
    </row>
    <row r="1036" spans="1:10" s="19" customFormat="1" ht="18.7" customHeight="1" x14ac:dyDescent="0.25">
      <c r="A1036" s="23" t="s">
        <v>1047</v>
      </c>
      <c r="B1036" s="22"/>
      <c r="C1036" s="21"/>
      <c r="D1036" s="21"/>
      <c r="E1036" s="21"/>
      <c r="F1036" s="21"/>
      <c r="G1036" s="21"/>
      <c r="H1036" s="61"/>
      <c r="I1036" s="61"/>
      <c r="J1036" s="112"/>
    </row>
    <row r="1037" spans="1:10" s="19" customFormat="1" ht="18.7" customHeight="1" x14ac:dyDescent="0.25">
      <c r="A1037" s="23" t="s">
        <v>1048</v>
      </c>
      <c r="B1037" s="22"/>
      <c r="C1037" s="21"/>
      <c r="D1037" s="21"/>
      <c r="E1037" s="21"/>
      <c r="F1037" s="21"/>
      <c r="G1037" s="21"/>
      <c r="H1037" s="61"/>
      <c r="I1037" s="61"/>
      <c r="J1037" s="112"/>
    </row>
    <row r="1038" spans="1:10" s="19" customFormat="1" ht="18.7" customHeight="1" x14ac:dyDescent="0.25">
      <c r="A1038" s="23" t="s">
        <v>1049</v>
      </c>
      <c r="B1038" s="22"/>
      <c r="C1038" s="21"/>
      <c r="D1038" s="21"/>
      <c r="E1038" s="21"/>
      <c r="F1038" s="21"/>
      <c r="G1038" s="21"/>
      <c r="H1038" s="61"/>
      <c r="I1038" s="61"/>
      <c r="J1038" s="112"/>
    </row>
    <row r="1039" spans="1:10" s="19" customFormat="1" ht="18.7" customHeight="1" x14ac:dyDescent="0.25">
      <c r="A1039" s="23" t="s">
        <v>1050</v>
      </c>
      <c r="B1039" s="22"/>
      <c r="C1039" s="21"/>
      <c r="D1039" s="21"/>
      <c r="E1039" s="21"/>
      <c r="F1039" s="21"/>
      <c r="G1039" s="21"/>
      <c r="H1039" s="61"/>
      <c r="I1039" s="61"/>
      <c r="J1039" s="112"/>
    </row>
    <row r="1040" spans="1:10" s="19" customFormat="1" ht="18.7" customHeight="1" x14ac:dyDescent="0.25">
      <c r="A1040" s="23" t="s">
        <v>1051</v>
      </c>
      <c r="B1040" s="22"/>
      <c r="C1040" s="21"/>
      <c r="D1040" s="21"/>
      <c r="E1040" s="21"/>
      <c r="F1040" s="21"/>
      <c r="G1040" s="21"/>
      <c r="H1040" s="61"/>
      <c r="I1040" s="61"/>
      <c r="J1040" s="112"/>
    </row>
    <row r="1041" spans="1:10" s="19" customFormat="1" ht="18.7" customHeight="1" x14ac:dyDescent="0.25">
      <c r="A1041" s="23" t="s">
        <v>1052</v>
      </c>
      <c r="B1041" s="22"/>
      <c r="C1041" s="21"/>
      <c r="D1041" s="21"/>
      <c r="E1041" s="21"/>
      <c r="F1041" s="21"/>
      <c r="G1041" s="21"/>
      <c r="H1041" s="61"/>
      <c r="I1041" s="61"/>
      <c r="J1041" s="112"/>
    </row>
    <row r="1042" spans="1:10" s="19" customFormat="1" ht="18.7" customHeight="1" x14ac:dyDescent="0.25">
      <c r="A1042" s="23" t="s">
        <v>1053</v>
      </c>
      <c r="B1042" s="22"/>
      <c r="C1042" s="21"/>
      <c r="D1042" s="21"/>
      <c r="E1042" s="21"/>
      <c r="F1042" s="21"/>
      <c r="G1042" s="21"/>
      <c r="H1042" s="61"/>
      <c r="I1042" s="61"/>
      <c r="J1042" s="112"/>
    </row>
    <row r="1043" spans="1:10" s="19" customFormat="1" ht="18.7" customHeight="1" x14ac:dyDescent="0.25">
      <c r="A1043" s="23" t="s">
        <v>1054</v>
      </c>
      <c r="B1043" s="22"/>
      <c r="C1043" s="21"/>
      <c r="D1043" s="21"/>
      <c r="E1043" s="21"/>
      <c r="F1043" s="21"/>
      <c r="G1043" s="21"/>
      <c r="H1043" s="61"/>
      <c r="I1043" s="61"/>
      <c r="J1043" s="112"/>
    </row>
    <row r="1044" spans="1:10" s="19" customFormat="1" ht="18.7" customHeight="1" x14ac:dyDescent="0.25">
      <c r="A1044" s="23" t="s">
        <v>1055</v>
      </c>
      <c r="B1044" s="22"/>
      <c r="C1044" s="21"/>
      <c r="D1044" s="21"/>
      <c r="E1044" s="21"/>
      <c r="F1044" s="21"/>
      <c r="G1044" s="21"/>
      <c r="H1044" s="61"/>
      <c r="I1044" s="61"/>
      <c r="J1044" s="112"/>
    </row>
    <row r="1045" spans="1:10" s="19" customFormat="1" ht="18.7" customHeight="1" x14ac:dyDescent="0.25">
      <c r="A1045" s="23" t="s">
        <v>1056</v>
      </c>
      <c r="B1045" s="22"/>
      <c r="C1045" s="21"/>
      <c r="D1045" s="21"/>
      <c r="E1045" s="21"/>
      <c r="F1045" s="21"/>
      <c r="G1045" s="21"/>
      <c r="H1045" s="61"/>
      <c r="I1045" s="61"/>
      <c r="J1045" s="112"/>
    </row>
    <row r="1046" spans="1:10" s="19" customFormat="1" ht="18.7" customHeight="1" x14ac:dyDescent="0.25">
      <c r="A1046" s="23" t="s">
        <v>1057</v>
      </c>
      <c r="B1046" s="22"/>
      <c r="C1046" s="21"/>
      <c r="D1046" s="21"/>
      <c r="E1046" s="21"/>
      <c r="F1046" s="21"/>
      <c r="G1046" s="21"/>
      <c r="H1046" s="61"/>
      <c r="I1046" s="61"/>
      <c r="J1046" s="112"/>
    </row>
    <row r="1047" spans="1:10" s="19" customFormat="1" ht="18.7" customHeight="1" x14ac:dyDescent="0.25">
      <c r="A1047" s="23" t="s">
        <v>1058</v>
      </c>
      <c r="B1047" s="22"/>
      <c r="C1047" s="21"/>
      <c r="D1047" s="21"/>
      <c r="E1047" s="21"/>
      <c r="F1047" s="21"/>
      <c r="G1047" s="21"/>
      <c r="H1047" s="61"/>
      <c r="I1047" s="61"/>
      <c r="J1047" s="112"/>
    </row>
    <row r="1048" spans="1:10" s="19" customFormat="1" ht="18.7" customHeight="1" x14ac:dyDescent="0.25">
      <c r="A1048" s="23" t="s">
        <v>1059</v>
      </c>
      <c r="B1048" s="22"/>
      <c r="C1048" s="21"/>
      <c r="D1048" s="21"/>
      <c r="E1048" s="21"/>
      <c r="F1048" s="21"/>
      <c r="G1048" s="21"/>
      <c r="H1048" s="61"/>
      <c r="I1048" s="61"/>
      <c r="J1048" s="112"/>
    </row>
    <row r="1049" spans="1:10" s="19" customFormat="1" ht="18.7" customHeight="1" x14ac:dyDescent="0.25">
      <c r="A1049" s="23" t="s">
        <v>1060</v>
      </c>
      <c r="B1049" s="22"/>
      <c r="C1049" s="21"/>
      <c r="D1049" s="21"/>
      <c r="E1049" s="21"/>
      <c r="F1049" s="21"/>
      <c r="G1049" s="21"/>
      <c r="H1049" s="61"/>
      <c r="I1049" s="61"/>
      <c r="J1049" s="112"/>
    </row>
    <row r="1050" spans="1:10" s="19" customFormat="1" ht="18.7" customHeight="1" x14ac:dyDescent="0.25">
      <c r="A1050" s="23" t="s">
        <v>1061</v>
      </c>
      <c r="B1050" s="22"/>
      <c r="C1050" s="21"/>
      <c r="D1050" s="21"/>
      <c r="E1050" s="21"/>
      <c r="F1050" s="21"/>
      <c r="G1050" s="21"/>
      <c r="H1050" s="61"/>
      <c r="I1050" s="61"/>
      <c r="J1050" s="112"/>
    </row>
    <row r="1051" spans="1:10" s="19" customFormat="1" ht="18.7" customHeight="1" x14ac:dyDescent="0.25">
      <c r="A1051" s="23" t="s">
        <v>1062</v>
      </c>
      <c r="B1051" s="22"/>
      <c r="C1051" s="21"/>
      <c r="D1051" s="21"/>
      <c r="E1051" s="21"/>
      <c r="F1051" s="21"/>
      <c r="G1051" s="21"/>
      <c r="H1051" s="61"/>
      <c r="I1051" s="61"/>
      <c r="J1051" s="112"/>
    </row>
    <row r="1052" spans="1:10" s="19" customFormat="1" ht="18.7" customHeight="1" x14ac:dyDescent="0.25">
      <c r="A1052" s="23" t="s">
        <v>1063</v>
      </c>
      <c r="B1052" s="22"/>
      <c r="C1052" s="21"/>
      <c r="D1052" s="21"/>
      <c r="E1052" s="21"/>
      <c r="F1052" s="21"/>
      <c r="G1052" s="21"/>
      <c r="H1052" s="61"/>
      <c r="I1052" s="61"/>
      <c r="J1052" s="112"/>
    </row>
    <row r="1053" spans="1:10" s="19" customFormat="1" ht="18.7" customHeight="1" x14ac:dyDescent="0.25">
      <c r="A1053" s="23" t="s">
        <v>1064</v>
      </c>
      <c r="B1053" s="22"/>
      <c r="C1053" s="21"/>
      <c r="D1053" s="21"/>
      <c r="E1053" s="21"/>
      <c r="F1053" s="21"/>
      <c r="G1053" s="21"/>
      <c r="H1053" s="61"/>
      <c r="I1053" s="61"/>
      <c r="J1053" s="112"/>
    </row>
    <row r="1054" spans="1:10" s="19" customFormat="1" ht="18.7" customHeight="1" x14ac:dyDescent="0.25">
      <c r="A1054" s="23" t="s">
        <v>1065</v>
      </c>
      <c r="B1054" s="22"/>
      <c r="C1054" s="21"/>
      <c r="D1054" s="21"/>
      <c r="E1054" s="21"/>
      <c r="F1054" s="21"/>
      <c r="G1054" s="21"/>
      <c r="H1054" s="61"/>
      <c r="I1054" s="61"/>
      <c r="J1054" s="112"/>
    </row>
    <row r="1055" spans="1:10" s="19" customFormat="1" ht="18.7" customHeight="1" x14ac:dyDescent="0.25">
      <c r="A1055" s="23" t="s">
        <v>1066</v>
      </c>
      <c r="B1055" s="22"/>
      <c r="C1055" s="21"/>
      <c r="D1055" s="21"/>
      <c r="E1055" s="21"/>
      <c r="F1055" s="21"/>
      <c r="G1055" s="21"/>
      <c r="H1055" s="61"/>
      <c r="I1055" s="61"/>
      <c r="J1055" s="112"/>
    </row>
    <row r="1056" spans="1:10" s="19" customFormat="1" ht="18.7" customHeight="1" x14ac:dyDescent="0.25">
      <c r="A1056" s="23" t="s">
        <v>1067</v>
      </c>
      <c r="B1056" s="22"/>
      <c r="C1056" s="21"/>
      <c r="D1056" s="21"/>
      <c r="E1056" s="21"/>
      <c r="F1056" s="21"/>
      <c r="G1056" s="21"/>
      <c r="H1056" s="61"/>
      <c r="I1056" s="61"/>
      <c r="J1056" s="112"/>
    </row>
    <row r="1057" spans="1:10" s="19" customFormat="1" ht="18.7" customHeight="1" x14ac:dyDescent="0.25">
      <c r="A1057" s="23" t="s">
        <v>1068</v>
      </c>
      <c r="B1057" s="22"/>
      <c r="C1057" s="21"/>
      <c r="D1057" s="21"/>
      <c r="E1057" s="21"/>
      <c r="F1057" s="21"/>
      <c r="G1057" s="21"/>
      <c r="H1057" s="61"/>
      <c r="I1057" s="61"/>
      <c r="J1057" s="112"/>
    </row>
    <row r="1058" spans="1:10" s="19" customFormat="1" ht="18.7" customHeight="1" x14ac:dyDescent="0.25">
      <c r="A1058" s="23" t="s">
        <v>1069</v>
      </c>
      <c r="B1058" s="22"/>
      <c r="C1058" s="21"/>
      <c r="D1058" s="21"/>
      <c r="E1058" s="21"/>
      <c r="F1058" s="21"/>
      <c r="G1058" s="21"/>
      <c r="H1058" s="61"/>
      <c r="I1058" s="61"/>
      <c r="J1058" s="112"/>
    </row>
    <row r="1059" spans="1:10" s="19" customFormat="1" ht="18.7" customHeight="1" x14ac:dyDescent="0.25">
      <c r="A1059" s="23" t="s">
        <v>1070</v>
      </c>
      <c r="B1059" s="22"/>
      <c r="C1059" s="21"/>
      <c r="D1059" s="21"/>
      <c r="E1059" s="21"/>
      <c r="F1059" s="21"/>
      <c r="G1059" s="21"/>
      <c r="H1059" s="61"/>
      <c r="I1059" s="61"/>
      <c r="J1059" s="112"/>
    </row>
    <row r="1060" spans="1:10" s="19" customFormat="1" ht="18.7" customHeight="1" x14ac:dyDescent="0.25">
      <c r="A1060" s="23" t="s">
        <v>1071</v>
      </c>
      <c r="B1060" s="22"/>
      <c r="C1060" s="21"/>
      <c r="D1060" s="21"/>
      <c r="E1060" s="21"/>
      <c r="F1060" s="21"/>
      <c r="G1060" s="21"/>
      <c r="H1060" s="61"/>
      <c r="I1060" s="61"/>
      <c r="J1060" s="112"/>
    </row>
    <row r="1061" spans="1:10" s="19" customFormat="1" ht="18.7" customHeight="1" x14ac:dyDescent="0.25">
      <c r="A1061" s="23" t="s">
        <v>1072</v>
      </c>
      <c r="B1061" s="22"/>
      <c r="C1061" s="21"/>
      <c r="D1061" s="21"/>
      <c r="E1061" s="21"/>
      <c r="F1061" s="21"/>
      <c r="G1061" s="21"/>
      <c r="H1061" s="61"/>
      <c r="I1061" s="61"/>
      <c r="J1061" s="112"/>
    </row>
    <row r="1062" spans="1:10" s="19" customFormat="1" ht="18.7" customHeight="1" x14ac:dyDescent="0.25">
      <c r="A1062" s="23" t="s">
        <v>1073</v>
      </c>
      <c r="B1062" s="22"/>
      <c r="C1062" s="21"/>
      <c r="D1062" s="21"/>
      <c r="E1062" s="21"/>
      <c r="F1062" s="21"/>
      <c r="G1062" s="21"/>
      <c r="H1062" s="61"/>
      <c r="I1062" s="61"/>
      <c r="J1062" s="112"/>
    </row>
    <row r="1063" spans="1:10" s="19" customFormat="1" ht="18.7" customHeight="1" x14ac:dyDescent="0.25">
      <c r="A1063" s="23" t="s">
        <v>1074</v>
      </c>
      <c r="B1063" s="22"/>
      <c r="C1063" s="21"/>
      <c r="D1063" s="21"/>
      <c r="E1063" s="21"/>
      <c r="F1063" s="21"/>
      <c r="G1063" s="21"/>
      <c r="H1063" s="61"/>
      <c r="I1063" s="61"/>
      <c r="J1063" s="112"/>
    </row>
    <row r="1064" spans="1:10" s="19" customFormat="1" ht="18.7" customHeight="1" x14ac:dyDescent="0.25">
      <c r="A1064" s="23" t="s">
        <v>1075</v>
      </c>
      <c r="B1064" s="22"/>
      <c r="C1064" s="21"/>
      <c r="D1064" s="21"/>
      <c r="E1064" s="21"/>
      <c r="F1064" s="21"/>
      <c r="G1064" s="21"/>
      <c r="H1064" s="61"/>
      <c r="I1064" s="61"/>
      <c r="J1064" s="112"/>
    </row>
    <row r="1065" spans="1:10" s="19" customFormat="1" ht="18.7" customHeight="1" x14ac:dyDescent="0.25">
      <c r="A1065" s="23" t="s">
        <v>1076</v>
      </c>
      <c r="B1065" s="22"/>
      <c r="C1065" s="21"/>
      <c r="D1065" s="21"/>
      <c r="E1065" s="21"/>
      <c r="F1065" s="21"/>
      <c r="G1065" s="21"/>
      <c r="H1065" s="61"/>
      <c r="I1065" s="61"/>
      <c r="J1065" s="112"/>
    </row>
    <row r="1066" spans="1:10" s="19" customFormat="1" ht="18.7" customHeight="1" x14ac:dyDescent="0.25">
      <c r="A1066" s="23" t="s">
        <v>1077</v>
      </c>
      <c r="B1066" s="22"/>
      <c r="C1066" s="21"/>
      <c r="D1066" s="21"/>
      <c r="E1066" s="21"/>
      <c r="F1066" s="21"/>
      <c r="G1066" s="21"/>
      <c r="H1066" s="61"/>
      <c r="I1066" s="61"/>
      <c r="J1066" s="112"/>
    </row>
    <row r="1067" spans="1:10" s="19" customFormat="1" ht="18.7" customHeight="1" x14ac:dyDescent="0.25">
      <c r="A1067" s="23" t="s">
        <v>1078</v>
      </c>
      <c r="B1067" s="22"/>
      <c r="C1067" s="21"/>
      <c r="D1067" s="21"/>
      <c r="E1067" s="21"/>
      <c r="F1067" s="21"/>
      <c r="G1067" s="21"/>
      <c r="H1067" s="61"/>
      <c r="I1067" s="61"/>
      <c r="J1067" s="112"/>
    </row>
    <row r="1068" spans="1:10" s="19" customFormat="1" ht="18.7" customHeight="1" x14ac:dyDescent="0.25">
      <c r="A1068" s="23" t="s">
        <v>1079</v>
      </c>
      <c r="B1068" s="22"/>
      <c r="C1068" s="21"/>
      <c r="D1068" s="21"/>
      <c r="E1068" s="21"/>
      <c r="F1068" s="21"/>
      <c r="G1068" s="21"/>
      <c r="H1068" s="61"/>
      <c r="I1068" s="61"/>
      <c r="J1068" s="112"/>
    </row>
    <row r="1069" spans="1:10" s="19" customFormat="1" ht="18.7" customHeight="1" x14ac:dyDescent="0.25">
      <c r="A1069" s="23" t="s">
        <v>1080</v>
      </c>
      <c r="B1069" s="22"/>
      <c r="C1069" s="21"/>
      <c r="D1069" s="21"/>
      <c r="E1069" s="21"/>
      <c r="F1069" s="21"/>
      <c r="G1069" s="21"/>
      <c r="H1069" s="61"/>
      <c r="I1069" s="61"/>
      <c r="J1069" s="112"/>
    </row>
    <row r="1070" spans="1:10" s="19" customFormat="1" ht="18.7" customHeight="1" x14ac:dyDescent="0.25">
      <c r="A1070" s="23" t="s">
        <v>1081</v>
      </c>
      <c r="B1070" s="22"/>
      <c r="C1070" s="21"/>
      <c r="D1070" s="21"/>
      <c r="E1070" s="21"/>
      <c r="F1070" s="21"/>
      <c r="G1070" s="21"/>
      <c r="H1070" s="61"/>
      <c r="I1070" s="61"/>
      <c r="J1070" s="112"/>
    </row>
    <row r="1071" spans="1:10" s="19" customFormat="1" ht="18.7" customHeight="1" x14ac:dyDescent="0.25">
      <c r="A1071" s="23" t="s">
        <v>1082</v>
      </c>
      <c r="B1071" s="22"/>
      <c r="C1071" s="21"/>
      <c r="D1071" s="21"/>
      <c r="E1071" s="21"/>
      <c r="F1071" s="21"/>
      <c r="G1071" s="21"/>
      <c r="H1071" s="61"/>
      <c r="I1071" s="61"/>
      <c r="J1071" s="112"/>
    </row>
    <row r="1072" spans="1:10" s="19" customFormat="1" ht="18.7" customHeight="1" x14ac:dyDescent="0.25">
      <c r="A1072" s="23" t="s">
        <v>1083</v>
      </c>
      <c r="B1072" s="22"/>
      <c r="C1072" s="21"/>
      <c r="D1072" s="21"/>
      <c r="E1072" s="21"/>
      <c r="F1072" s="21"/>
      <c r="G1072" s="21"/>
      <c r="H1072" s="61"/>
      <c r="I1072" s="61"/>
      <c r="J1072" s="112"/>
    </row>
    <row r="1073" spans="1:10" s="19" customFormat="1" ht="18.7" customHeight="1" x14ac:dyDescent="0.25">
      <c r="A1073" s="23" t="s">
        <v>1084</v>
      </c>
      <c r="B1073" s="22"/>
      <c r="C1073" s="21"/>
      <c r="D1073" s="21"/>
      <c r="E1073" s="21"/>
      <c r="F1073" s="21"/>
      <c r="G1073" s="21"/>
      <c r="H1073" s="61"/>
      <c r="I1073" s="61"/>
      <c r="J1073" s="112"/>
    </row>
    <row r="1074" spans="1:10" s="19" customFormat="1" ht="18.7" customHeight="1" x14ac:dyDescent="0.25">
      <c r="A1074" s="23" t="s">
        <v>1085</v>
      </c>
      <c r="B1074" s="22"/>
      <c r="C1074" s="21"/>
      <c r="D1074" s="21"/>
      <c r="E1074" s="21"/>
      <c r="F1074" s="21"/>
      <c r="G1074" s="21"/>
      <c r="H1074" s="61"/>
      <c r="I1074" s="61"/>
      <c r="J1074" s="112"/>
    </row>
    <row r="1075" spans="1:10" s="19" customFormat="1" ht="18.7" customHeight="1" x14ac:dyDescent="0.25">
      <c r="A1075" s="23" t="s">
        <v>1086</v>
      </c>
      <c r="B1075" s="22"/>
      <c r="C1075" s="21"/>
      <c r="D1075" s="21"/>
      <c r="E1075" s="21"/>
      <c r="F1075" s="21"/>
      <c r="G1075" s="21"/>
      <c r="H1075" s="61"/>
      <c r="I1075" s="61"/>
      <c r="J1075" s="112"/>
    </row>
    <row r="1076" spans="1:10" s="19" customFormat="1" ht="18.7" customHeight="1" x14ac:dyDescent="0.25">
      <c r="A1076" s="23" t="s">
        <v>1087</v>
      </c>
      <c r="B1076" s="22"/>
      <c r="C1076" s="21"/>
      <c r="D1076" s="21"/>
      <c r="E1076" s="21"/>
      <c r="F1076" s="21"/>
      <c r="G1076" s="21"/>
      <c r="H1076" s="61"/>
      <c r="I1076" s="61"/>
      <c r="J1076" s="112"/>
    </row>
    <row r="1077" spans="1:10" s="19" customFormat="1" ht="18.7" customHeight="1" x14ac:dyDescent="0.25">
      <c r="A1077" s="23" t="s">
        <v>1088</v>
      </c>
      <c r="B1077" s="22"/>
      <c r="C1077" s="21"/>
      <c r="D1077" s="21"/>
      <c r="E1077" s="21"/>
      <c r="F1077" s="21"/>
      <c r="G1077" s="21"/>
      <c r="H1077" s="61"/>
      <c r="I1077" s="61"/>
      <c r="J1077" s="112"/>
    </row>
    <row r="1078" spans="1:10" s="19" customFormat="1" ht="18.7" customHeight="1" x14ac:dyDescent="0.25">
      <c r="A1078" s="23" t="s">
        <v>1089</v>
      </c>
      <c r="B1078" s="22"/>
      <c r="C1078" s="21"/>
      <c r="D1078" s="21"/>
      <c r="E1078" s="21"/>
      <c r="F1078" s="21"/>
      <c r="G1078" s="21"/>
      <c r="H1078" s="61"/>
      <c r="I1078" s="61"/>
      <c r="J1078" s="112"/>
    </row>
    <row r="1079" spans="1:10" s="19" customFormat="1" ht="18.7" customHeight="1" x14ac:dyDescent="0.25">
      <c r="A1079" s="23" t="s">
        <v>1090</v>
      </c>
      <c r="B1079" s="22"/>
      <c r="C1079" s="21"/>
      <c r="D1079" s="21"/>
      <c r="E1079" s="21"/>
      <c r="F1079" s="21"/>
      <c r="G1079" s="21"/>
      <c r="H1079" s="61"/>
      <c r="I1079" s="61"/>
      <c r="J1079" s="112"/>
    </row>
    <row r="1080" spans="1:10" s="19" customFormat="1" ht="18.7" customHeight="1" x14ac:dyDescent="0.25">
      <c r="A1080" s="23" t="s">
        <v>1091</v>
      </c>
      <c r="B1080" s="22"/>
      <c r="C1080" s="21"/>
      <c r="D1080" s="21"/>
      <c r="E1080" s="21"/>
      <c r="F1080" s="21"/>
      <c r="G1080" s="21"/>
      <c r="H1080" s="61"/>
      <c r="I1080" s="61"/>
      <c r="J1080" s="112"/>
    </row>
    <row r="1081" spans="1:10" s="19" customFormat="1" ht="18.7" customHeight="1" x14ac:dyDescent="0.25">
      <c r="A1081" s="23" t="s">
        <v>1092</v>
      </c>
      <c r="B1081" s="22"/>
      <c r="C1081" s="21"/>
      <c r="D1081" s="21"/>
      <c r="E1081" s="21"/>
      <c r="F1081" s="21"/>
      <c r="G1081" s="21"/>
      <c r="H1081" s="61"/>
      <c r="I1081" s="61"/>
      <c r="J1081" s="112"/>
    </row>
    <row r="1082" spans="1:10" s="19" customFormat="1" ht="18.7" customHeight="1" x14ac:dyDescent="0.25">
      <c r="A1082" s="23" t="s">
        <v>1093</v>
      </c>
      <c r="B1082" s="22"/>
      <c r="C1082" s="21"/>
      <c r="D1082" s="21"/>
      <c r="E1082" s="21"/>
      <c r="F1082" s="21"/>
      <c r="G1082" s="21"/>
      <c r="H1082" s="61"/>
      <c r="I1082" s="61"/>
      <c r="J1082" s="112"/>
    </row>
    <row r="1083" spans="1:10" s="19" customFormat="1" ht="18.7" customHeight="1" x14ac:dyDescent="0.25">
      <c r="A1083" s="23" t="s">
        <v>1094</v>
      </c>
      <c r="B1083" s="22"/>
      <c r="C1083" s="21"/>
      <c r="D1083" s="21"/>
      <c r="E1083" s="21"/>
      <c r="F1083" s="21"/>
      <c r="G1083" s="21"/>
      <c r="H1083" s="61"/>
      <c r="I1083" s="61"/>
      <c r="J1083" s="112"/>
    </row>
    <row r="1084" spans="1:10" s="19" customFormat="1" ht="18.7" customHeight="1" x14ac:dyDescent="0.25">
      <c r="A1084" s="23" t="s">
        <v>1095</v>
      </c>
      <c r="B1084" s="22"/>
      <c r="C1084" s="21"/>
      <c r="D1084" s="21"/>
      <c r="E1084" s="21"/>
      <c r="F1084" s="21"/>
      <c r="G1084" s="21"/>
      <c r="H1084" s="61"/>
      <c r="I1084" s="61"/>
      <c r="J1084" s="112"/>
    </row>
    <row r="1085" spans="1:10" s="19" customFormat="1" ht="18.7" customHeight="1" x14ac:dyDescent="0.25">
      <c r="A1085" s="23" t="s">
        <v>1096</v>
      </c>
      <c r="B1085" s="22"/>
      <c r="C1085" s="21"/>
      <c r="D1085" s="21"/>
      <c r="E1085" s="21"/>
      <c r="F1085" s="21"/>
      <c r="G1085" s="21"/>
      <c r="H1085" s="61"/>
      <c r="I1085" s="61"/>
      <c r="J1085" s="112"/>
    </row>
    <row r="1086" spans="1:10" s="19" customFormat="1" ht="18.7" customHeight="1" x14ac:dyDescent="0.25">
      <c r="A1086" s="23" t="s">
        <v>1097</v>
      </c>
      <c r="B1086" s="22"/>
      <c r="C1086" s="21"/>
      <c r="D1086" s="21"/>
      <c r="E1086" s="21"/>
      <c r="F1086" s="21"/>
      <c r="G1086" s="21"/>
      <c r="H1086" s="61"/>
      <c r="I1086" s="61"/>
      <c r="J1086" s="112"/>
    </row>
    <row r="1087" spans="1:10" s="19" customFormat="1" ht="18.7" customHeight="1" x14ac:dyDescent="0.25">
      <c r="A1087" s="23" t="s">
        <v>1098</v>
      </c>
      <c r="B1087" s="22"/>
      <c r="C1087" s="21"/>
      <c r="D1087" s="21"/>
      <c r="E1087" s="21"/>
      <c r="F1087" s="21"/>
      <c r="G1087" s="21"/>
      <c r="H1087" s="61"/>
      <c r="I1087" s="61"/>
      <c r="J1087" s="112"/>
    </row>
    <row r="1088" spans="1:10" s="19" customFormat="1" ht="18.7" customHeight="1" x14ac:dyDescent="0.25">
      <c r="A1088" s="23" t="s">
        <v>1099</v>
      </c>
      <c r="B1088" s="22"/>
      <c r="C1088" s="21"/>
      <c r="D1088" s="21"/>
      <c r="E1088" s="21"/>
      <c r="F1088" s="21"/>
      <c r="G1088" s="21"/>
      <c r="H1088" s="61"/>
      <c r="I1088" s="61"/>
      <c r="J1088" s="112"/>
    </row>
    <row r="1089" spans="1:10" s="19" customFormat="1" ht="18.7" customHeight="1" x14ac:dyDescent="0.25">
      <c r="A1089" s="23" t="s">
        <v>1100</v>
      </c>
      <c r="B1089" s="22"/>
      <c r="C1089" s="21"/>
      <c r="D1089" s="21"/>
      <c r="E1089" s="21"/>
      <c r="F1089" s="21"/>
      <c r="G1089" s="21"/>
      <c r="H1089" s="61"/>
      <c r="I1089" s="61"/>
      <c r="J1089" s="112"/>
    </row>
    <row r="1090" spans="1:10" s="19" customFormat="1" ht="18.7" customHeight="1" x14ac:dyDescent="0.25">
      <c r="A1090" s="23" t="s">
        <v>1101</v>
      </c>
      <c r="B1090" s="22"/>
      <c r="C1090" s="21"/>
      <c r="D1090" s="21"/>
      <c r="E1090" s="21"/>
      <c r="F1090" s="21"/>
      <c r="G1090" s="21"/>
      <c r="H1090" s="61"/>
      <c r="I1090" s="61"/>
      <c r="J1090" s="112"/>
    </row>
    <row r="1091" spans="1:10" s="19" customFormat="1" ht="18.7" customHeight="1" x14ac:dyDescent="0.25">
      <c r="A1091" s="23" t="s">
        <v>1102</v>
      </c>
      <c r="B1091" s="22"/>
      <c r="C1091" s="21"/>
      <c r="D1091" s="21"/>
      <c r="E1091" s="21"/>
      <c r="F1091" s="21"/>
      <c r="G1091" s="21"/>
      <c r="H1091" s="61"/>
      <c r="I1091" s="61"/>
      <c r="J1091" s="112"/>
    </row>
    <row r="1092" spans="1:10" s="19" customFormat="1" ht="18.7" customHeight="1" x14ac:dyDescent="0.25">
      <c r="A1092" s="23" t="s">
        <v>1103</v>
      </c>
      <c r="B1092" s="22"/>
      <c r="C1092" s="21"/>
      <c r="D1092" s="21"/>
      <c r="E1092" s="21"/>
      <c r="F1092" s="21"/>
      <c r="G1092" s="21"/>
      <c r="H1092" s="61"/>
      <c r="I1092" s="61"/>
      <c r="J1092" s="112"/>
    </row>
    <row r="1093" spans="1:10" s="19" customFormat="1" ht="18.7" customHeight="1" x14ac:dyDescent="0.25">
      <c r="A1093" s="23" t="s">
        <v>1104</v>
      </c>
      <c r="B1093" s="22"/>
      <c r="C1093" s="21"/>
      <c r="D1093" s="21"/>
      <c r="E1093" s="21"/>
      <c r="F1093" s="21"/>
      <c r="G1093" s="21"/>
      <c r="H1093" s="61"/>
      <c r="I1093" s="61"/>
      <c r="J1093" s="112"/>
    </row>
    <row r="1094" spans="1:10" s="19" customFormat="1" ht="18.7" customHeight="1" x14ac:dyDescent="0.25">
      <c r="A1094" s="23" t="s">
        <v>1105</v>
      </c>
      <c r="B1094" s="22"/>
      <c r="C1094" s="21"/>
      <c r="D1094" s="21"/>
      <c r="E1094" s="21"/>
      <c r="F1094" s="21"/>
      <c r="G1094" s="21"/>
      <c r="H1094" s="61"/>
      <c r="I1094" s="61"/>
      <c r="J1094" s="112"/>
    </row>
    <row r="1095" spans="1:10" s="19" customFormat="1" ht="18.7" customHeight="1" x14ac:dyDescent="0.25">
      <c r="A1095" s="23" t="s">
        <v>1106</v>
      </c>
      <c r="B1095" s="22"/>
      <c r="C1095" s="21"/>
      <c r="D1095" s="21"/>
      <c r="E1095" s="21"/>
      <c r="F1095" s="21"/>
      <c r="G1095" s="21"/>
      <c r="H1095" s="61"/>
      <c r="I1095" s="61"/>
      <c r="J1095" s="112"/>
    </row>
    <row r="1096" spans="1:10" s="19" customFormat="1" ht="18.7" customHeight="1" x14ac:dyDescent="0.25">
      <c r="A1096" s="23" t="s">
        <v>1107</v>
      </c>
      <c r="B1096" s="22"/>
      <c r="C1096" s="21"/>
      <c r="D1096" s="21"/>
      <c r="E1096" s="21"/>
      <c r="F1096" s="21"/>
      <c r="G1096" s="21"/>
      <c r="H1096" s="61"/>
      <c r="I1096" s="61"/>
      <c r="J1096" s="112"/>
    </row>
    <row r="1097" spans="1:10" s="19" customFormat="1" ht="18.7" customHeight="1" x14ac:dyDescent="0.25">
      <c r="A1097" s="23" t="s">
        <v>1108</v>
      </c>
      <c r="B1097" s="22"/>
      <c r="C1097" s="21"/>
      <c r="D1097" s="21"/>
      <c r="E1097" s="21"/>
      <c r="F1097" s="21"/>
      <c r="G1097" s="21"/>
      <c r="H1097" s="61"/>
      <c r="I1097" s="61"/>
      <c r="J1097" s="112"/>
    </row>
    <row r="1098" spans="1:10" s="19" customFormat="1" ht="18.7" customHeight="1" x14ac:dyDescent="0.25">
      <c r="A1098" s="23" t="s">
        <v>1109</v>
      </c>
      <c r="B1098" s="22"/>
      <c r="C1098" s="21"/>
      <c r="D1098" s="21"/>
      <c r="E1098" s="21"/>
      <c r="F1098" s="21"/>
      <c r="G1098" s="21"/>
      <c r="H1098" s="61"/>
      <c r="I1098" s="61"/>
      <c r="J1098" s="112"/>
    </row>
    <row r="1099" spans="1:10" s="19" customFormat="1" ht="18.7" customHeight="1" x14ac:dyDescent="0.25">
      <c r="A1099" s="23" t="s">
        <v>1110</v>
      </c>
      <c r="B1099" s="22"/>
      <c r="C1099" s="21"/>
      <c r="D1099" s="21"/>
      <c r="E1099" s="21"/>
      <c r="F1099" s="21"/>
      <c r="G1099" s="21"/>
      <c r="H1099" s="61"/>
      <c r="I1099" s="61"/>
      <c r="J1099" s="112"/>
    </row>
    <row r="1100" spans="1:10" s="19" customFormat="1" ht="18.7" customHeight="1" x14ac:dyDescent="0.25">
      <c r="A1100" s="23" t="s">
        <v>1111</v>
      </c>
      <c r="B1100" s="22"/>
      <c r="C1100" s="21"/>
      <c r="D1100" s="21"/>
      <c r="E1100" s="21"/>
      <c r="F1100" s="21"/>
      <c r="G1100" s="21"/>
      <c r="H1100" s="61"/>
      <c r="I1100" s="61"/>
      <c r="J1100" s="112"/>
    </row>
    <row r="1101" spans="1:10" s="19" customFormat="1" ht="18.7" customHeight="1" x14ac:dyDescent="0.25">
      <c r="A1101" s="23" t="s">
        <v>1112</v>
      </c>
      <c r="B1101" s="22"/>
      <c r="C1101" s="21"/>
      <c r="D1101" s="21"/>
      <c r="E1101" s="21"/>
      <c r="F1101" s="21"/>
      <c r="G1101" s="21"/>
      <c r="H1101" s="61"/>
      <c r="I1101" s="61"/>
      <c r="J1101" s="112"/>
    </row>
    <row r="1102" spans="1:10" s="19" customFormat="1" ht="18.7" customHeight="1" x14ac:dyDescent="0.25">
      <c r="A1102" s="23" t="s">
        <v>1113</v>
      </c>
      <c r="B1102" s="22"/>
      <c r="C1102" s="21"/>
      <c r="D1102" s="21"/>
      <c r="E1102" s="21"/>
      <c r="F1102" s="21"/>
      <c r="G1102" s="21"/>
      <c r="H1102" s="61"/>
      <c r="I1102" s="61"/>
      <c r="J1102" s="112"/>
    </row>
    <row r="1103" spans="1:10" s="19" customFormat="1" ht="18.7" customHeight="1" x14ac:dyDescent="0.25">
      <c r="A1103" s="23" t="s">
        <v>1114</v>
      </c>
      <c r="B1103" s="22"/>
      <c r="C1103" s="21"/>
      <c r="D1103" s="21"/>
      <c r="E1103" s="21"/>
      <c r="F1103" s="21"/>
      <c r="G1103" s="21"/>
      <c r="H1103" s="61"/>
      <c r="I1103" s="61"/>
      <c r="J1103" s="112"/>
    </row>
    <row r="1104" spans="1:10" s="19" customFormat="1" ht="18.7" customHeight="1" x14ac:dyDescent="0.25">
      <c r="A1104" s="23" t="s">
        <v>1115</v>
      </c>
      <c r="B1104" s="22"/>
      <c r="C1104" s="21"/>
      <c r="D1104" s="21"/>
      <c r="E1104" s="21"/>
      <c r="F1104" s="21"/>
      <c r="G1104" s="21"/>
      <c r="H1104" s="61"/>
      <c r="I1104" s="61"/>
      <c r="J1104" s="112"/>
    </row>
    <row r="1105" spans="1:10" s="19" customFormat="1" ht="18.7" customHeight="1" x14ac:dyDescent="0.25">
      <c r="A1105" s="23" t="s">
        <v>1116</v>
      </c>
      <c r="B1105" s="22"/>
      <c r="C1105" s="21"/>
      <c r="D1105" s="21"/>
      <c r="E1105" s="21"/>
      <c r="F1105" s="21"/>
      <c r="G1105" s="21"/>
      <c r="H1105" s="61"/>
      <c r="I1105" s="61"/>
      <c r="J1105" s="112"/>
    </row>
    <row r="1106" spans="1:10" s="19" customFormat="1" ht="18.7" customHeight="1" x14ac:dyDescent="0.25">
      <c r="A1106" s="23" t="s">
        <v>1117</v>
      </c>
      <c r="B1106" s="22"/>
      <c r="C1106" s="21"/>
      <c r="D1106" s="21"/>
      <c r="E1106" s="21"/>
      <c r="F1106" s="21"/>
      <c r="G1106" s="21"/>
      <c r="H1106" s="61"/>
      <c r="I1106" s="61"/>
      <c r="J1106" s="112"/>
    </row>
    <row r="1107" spans="1:10" s="19" customFormat="1" ht="18.7" customHeight="1" x14ac:dyDescent="0.25">
      <c r="A1107" s="23" t="s">
        <v>1118</v>
      </c>
      <c r="B1107" s="22"/>
      <c r="C1107" s="21"/>
      <c r="D1107" s="21"/>
      <c r="E1107" s="21"/>
      <c r="F1107" s="21"/>
      <c r="G1107" s="21"/>
      <c r="H1107" s="61"/>
      <c r="I1107" s="61"/>
      <c r="J1107" s="112"/>
    </row>
    <row r="1108" spans="1:10" s="19" customFormat="1" ht="18.7" customHeight="1" x14ac:dyDescent="0.25">
      <c r="A1108" s="23" t="s">
        <v>1119</v>
      </c>
      <c r="B1108" s="22"/>
      <c r="C1108" s="21"/>
      <c r="D1108" s="21"/>
      <c r="E1108" s="21"/>
      <c r="F1108" s="21"/>
      <c r="G1108" s="21"/>
      <c r="H1108" s="61"/>
      <c r="I1108" s="61"/>
      <c r="J1108" s="112"/>
    </row>
    <row r="1109" spans="1:10" s="19" customFormat="1" ht="18.7" customHeight="1" x14ac:dyDescent="0.25">
      <c r="A1109" s="23" t="s">
        <v>1120</v>
      </c>
      <c r="B1109" s="22"/>
      <c r="C1109" s="21"/>
      <c r="D1109" s="21"/>
      <c r="E1109" s="21"/>
      <c r="F1109" s="21"/>
      <c r="G1109" s="21"/>
      <c r="H1109" s="61"/>
      <c r="I1109" s="61"/>
      <c r="J1109" s="112"/>
    </row>
    <row r="1110" spans="1:10" s="19" customFormat="1" ht="18.7" customHeight="1" x14ac:dyDescent="0.25">
      <c r="A1110" s="23" t="s">
        <v>1121</v>
      </c>
      <c r="B1110" s="22"/>
      <c r="C1110" s="21"/>
      <c r="D1110" s="21"/>
      <c r="E1110" s="21"/>
      <c r="F1110" s="21"/>
      <c r="G1110" s="21"/>
      <c r="H1110" s="61"/>
      <c r="I1110" s="61"/>
      <c r="J1110" s="112"/>
    </row>
    <row r="1111" spans="1:10" s="19" customFormat="1" ht="18.7" customHeight="1" x14ac:dyDescent="0.25">
      <c r="A1111" s="23" t="s">
        <v>1122</v>
      </c>
      <c r="B1111" s="22"/>
      <c r="C1111" s="21"/>
      <c r="D1111" s="21"/>
      <c r="E1111" s="21"/>
      <c r="F1111" s="21"/>
      <c r="G1111" s="21"/>
      <c r="H1111" s="61"/>
      <c r="I1111" s="61"/>
      <c r="J1111" s="112"/>
    </row>
    <row r="1112" spans="1:10" s="19" customFormat="1" ht="18.7" customHeight="1" x14ac:dyDescent="0.25">
      <c r="A1112" s="23" t="s">
        <v>1123</v>
      </c>
      <c r="B1112" s="22"/>
      <c r="C1112" s="21"/>
      <c r="D1112" s="21"/>
      <c r="E1112" s="21"/>
      <c r="F1112" s="21"/>
      <c r="G1112" s="21"/>
      <c r="H1112" s="61"/>
      <c r="I1112" s="61"/>
      <c r="J1112" s="112"/>
    </row>
    <row r="1113" spans="1:10" s="19" customFormat="1" ht="18.7" customHeight="1" x14ac:dyDescent="0.25">
      <c r="A1113" s="23" t="s">
        <v>1124</v>
      </c>
      <c r="B1113" s="22"/>
      <c r="C1113" s="21"/>
      <c r="D1113" s="21"/>
      <c r="E1113" s="21"/>
      <c r="F1113" s="21"/>
      <c r="G1113" s="21"/>
      <c r="H1113" s="61"/>
      <c r="I1113" s="61"/>
      <c r="J1113" s="112"/>
    </row>
    <row r="1114" spans="1:10" s="19" customFormat="1" ht="18.7" customHeight="1" x14ac:dyDescent="0.25">
      <c r="A1114" s="23" t="s">
        <v>1125</v>
      </c>
      <c r="B1114" s="22"/>
      <c r="C1114" s="21"/>
      <c r="D1114" s="21"/>
      <c r="E1114" s="21"/>
      <c r="F1114" s="21"/>
      <c r="G1114" s="21"/>
      <c r="H1114" s="61"/>
      <c r="I1114" s="61"/>
      <c r="J1114" s="112"/>
    </row>
    <row r="1115" spans="1:10" s="19" customFormat="1" ht="18.7" customHeight="1" x14ac:dyDescent="0.25">
      <c r="A1115" s="23" t="s">
        <v>1126</v>
      </c>
      <c r="B1115" s="22"/>
      <c r="C1115" s="21"/>
      <c r="D1115" s="21"/>
      <c r="E1115" s="21"/>
      <c r="F1115" s="21"/>
      <c r="G1115" s="21"/>
      <c r="H1115" s="61"/>
      <c r="I1115" s="61"/>
      <c r="J1115" s="112"/>
    </row>
    <row r="1116" spans="1:10" s="19" customFormat="1" ht="18.7" customHeight="1" x14ac:dyDescent="0.25">
      <c r="A1116" s="23" t="s">
        <v>1127</v>
      </c>
      <c r="B1116" s="22"/>
      <c r="C1116" s="21"/>
      <c r="D1116" s="21"/>
      <c r="E1116" s="21"/>
      <c r="F1116" s="21"/>
      <c r="G1116" s="21"/>
      <c r="H1116" s="61"/>
      <c r="I1116" s="61"/>
      <c r="J1116" s="112"/>
    </row>
    <row r="1117" spans="1:10" s="19" customFormat="1" ht="18.7" customHeight="1" x14ac:dyDescent="0.25">
      <c r="A1117" s="23" t="s">
        <v>1128</v>
      </c>
      <c r="B1117" s="22"/>
      <c r="C1117" s="21"/>
      <c r="D1117" s="21"/>
      <c r="E1117" s="21"/>
      <c r="F1117" s="21"/>
      <c r="G1117" s="21"/>
      <c r="H1117" s="61"/>
      <c r="I1117" s="61"/>
      <c r="J1117" s="112"/>
    </row>
    <row r="1118" spans="1:10" s="19" customFormat="1" ht="18.7" customHeight="1" x14ac:dyDescent="0.25">
      <c r="A1118" s="23" t="s">
        <v>1129</v>
      </c>
      <c r="B1118" s="22"/>
      <c r="C1118" s="21"/>
      <c r="D1118" s="21"/>
      <c r="E1118" s="21"/>
      <c r="F1118" s="21"/>
      <c r="G1118" s="21"/>
      <c r="H1118" s="61"/>
      <c r="I1118" s="61"/>
      <c r="J1118" s="112"/>
    </row>
    <row r="1119" spans="1:10" s="19" customFormat="1" ht="18.7" customHeight="1" x14ac:dyDescent="0.25">
      <c r="A1119" s="23" t="s">
        <v>1130</v>
      </c>
      <c r="B1119" s="22"/>
      <c r="C1119" s="21"/>
      <c r="D1119" s="21"/>
      <c r="E1119" s="21"/>
      <c r="F1119" s="21"/>
      <c r="G1119" s="21"/>
      <c r="H1119" s="61"/>
      <c r="I1119" s="61"/>
      <c r="J1119" s="112"/>
    </row>
    <row r="1120" spans="1:10" s="19" customFormat="1" ht="18.7" customHeight="1" x14ac:dyDescent="0.25">
      <c r="A1120" s="23" t="s">
        <v>1131</v>
      </c>
      <c r="B1120" s="22"/>
      <c r="C1120" s="21"/>
      <c r="D1120" s="21"/>
      <c r="E1120" s="21"/>
      <c r="F1120" s="21"/>
      <c r="G1120" s="21"/>
      <c r="H1120" s="61"/>
      <c r="I1120" s="61"/>
      <c r="J1120" s="112"/>
    </row>
    <row r="1121" spans="1:10" s="19" customFormat="1" ht="18.7" customHeight="1" x14ac:dyDescent="0.25">
      <c r="A1121" s="23" t="s">
        <v>1132</v>
      </c>
      <c r="B1121" s="22"/>
      <c r="C1121" s="21"/>
      <c r="D1121" s="21"/>
      <c r="E1121" s="21"/>
      <c r="F1121" s="21"/>
      <c r="G1121" s="21"/>
      <c r="H1121" s="61"/>
      <c r="I1121" s="61"/>
      <c r="J1121" s="112"/>
    </row>
    <row r="1122" spans="1:10" s="19" customFormat="1" ht="18.7" customHeight="1" x14ac:dyDescent="0.25">
      <c r="A1122" s="23" t="s">
        <v>1133</v>
      </c>
      <c r="B1122" s="22"/>
      <c r="C1122" s="21"/>
      <c r="D1122" s="21"/>
      <c r="E1122" s="21"/>
      <c r="F1122" s="21"/>
      <c r="G1122" s="21"/>
      <c r="H1122" s="61"/>
      <c r="I1122" s="61"/>
      <c r="J1122" s="112"/>
    </row>
    <row r="1123" spans="1:10" s="19" customFormat="1" ht="18.7" customHeight="1" x14ac:dyDescent="0.25">
      <c r="A1123" s="23" t="s">
        <v>1134</v>
      </c>
      <c r="B1123" s="22"/>
      <c r="C1123" s="21"/>
      <c r="D1123" s="21"/>
      <c r="E1123" s="21"/>
      <c r="F1123" s="21"/>
      <c r="G1123" s="21"/>
      <c r="H1123" s="61"/>
      <c r="I1123" s="61"/>
      <c r="J1123" s="112"/>
    </row>
    <row r="1124" spans="1:10" s="19" customFormat="1" ht="18.7" customHeight="1" x14ac:dyDescent="0.25">
      <c r="A1124" s="23" t="s">
        <v>1135</v>
      </c>
      <c r="B1124" s="22"/>
      <c r="C1124" s="21"/>
      <c r="D1124" s="21"/>
      <c r="E1124" s="21"/>
      <c r="F1124" s="21"/>
      <c r="G1124" s="21"/>
      <c r="H1124" s="61"/>
      <c r="I1124" s="61"/>
      <c r="J1124" s="112"/>
    </row>
    <row r="1125" spans="1:10" s="19" customFormat="1" ht="18.7" customHeight="1" x14ac:dyDescent="0.25">
      <c r="A1125" s="23" t="s">
        <v>1136</v>
      </c>
      <c r="B1125" s="22"/>
      <c r="C1125" s="21"/>
      <c r="D1125" s="21"/>
      <c r="E1125" s="21"/>
      <c r="F1125" s="21"/>
      <c r="G1125" s="21"/>
      <c r="H1125" s="61"/>
      <c r="I1125" s="61"/>
      <c r="J1125" s="112"/>
    </row>
    <row r="1126" spans="1:10" s="19" customFormat="1" ht="18.7" customHeight="1" x14ac:dyDescent="0.25">
      <c r="A1126" s="23" t="s">
        <v>1137</v>
      </c>
      <c r="B1126" s="22"/>
      <c r="C1126" s="21"/>
      <c r="D1126" s="21"/>
      <c r="E1126" s="21"/>
      <c r="F1126" s="21"/>
      <c r="G1126" s="21"/>
      <c r="H1126" s="61"/>
      <c r="I1126" s="61"/>
      <c r="J1126" s="112"/>
    </row>
    <row r="1127" spans="1:10" s="19" customFormat="1" ht="18.7" customHeight="1" x14ac:dyDescent="0.25">
      <c r="A1127" s="23" t="s">
        <v>1138</v>
      </c>
      <c r="B1127" s="22"/>
      <c r="C1127" s="21"/>
      <c r="D1127" s="21"/>
      <c r="E1127" s="21"/>
      <c r="F1127" s="21"/>
      <c r="G1127" s="21"/>
      <c r="H1127" s="61"/>
      <c r="I1127" s="61"/>
      <c r="J1127" s="112"/>
    </row>
    <row r="1128" spans="1:10" s="19" customFormat="1" ht="18.7" customHeight="1" x14ac:dyDescent="0.25">
      <c r="A1128" s="23" t="s">
        <v>1139</v>
      </c>
      <c r="B1128" s="22"/>
      <c r="C1128" s="21"/>
      <c r="D1128" s="21"/>
      <c r="E1128" s="21"/>
      <c r="F1128" s="21"/>
      <c r="G1128" s="21"/>
      <c r="H1128" s="61"/>
      <c r="I1128" s="61"/>
      <c r="J1128" s="112"/>
    </row>
    <row r="1129" spans="1:10" s="19" customFormat="1" ht="18.7" customHeight="1" x14ac:dyDescent="0.25">
      <c r="A1129" s="23" t="s">
        <v>1140</v>
      </c>
      <c r="B1129" s="22"/>
      <c r="C1129" s="21"/>
      <c r="D1129" s="21"/>
      <c r="E1129" s="21"/>
      <c r="F1129" s="21"/>
      <c r="G1129" s="21"/>
      <c r="H1129" s="61"/>
      <c r="I1129" s="61"/>
      <c r="J1129" s="112"/>
    </row>
    <row r="1130" spans="1:10" s="19" customFormat="1" ht="18.7" customHeight="1" x14ac:dyDescent="0.25">
      <c r="A1130" s="23" t="s">
        <v>1141</v>
      </c>
      <c r="B1130" s="22"/>
      <c r="C1130" s="21"/>
      <c r="D1130" s="21"/>
      <c r="E1130" s="21"/>
      <c r="F1130" s="21"/>
      <c r="G1130" s="21"/>
      <c r="H1130" s="61"/>
      <c r="I1130" s="61"/>
      <c r="J1130" s="112"/>
    </row>
    <row r="1131" spans="1:10" s="19" customFormat="1" ht="18.7" customHeight="1" x14ac:dyDescent="0.25">
      <c r="A1131" s="23" t="s">
        <v>1142</v>
      </c>
      <c r="B1131" s="22"/>
      <c r="C1131" s="21"/>
      <c r="D1131" s="21"/>
      <c r="E1131" s="21"/>
      <c r="F1131" s="21"/>
      <c r="G1131" s="21"/>
      <c r="H1131" s="61"/>
      <c r="I1131" s="61"/>
      <c r="J1131" s="112"/>
    </row>
    <row r="1132" spans="1:10" s="19" customFormat="1" ht="18.7" customHeight="1" x14ac:dyDescent="0.25">
      <c r="A1132" s="23" t="s">
        <v>1143</v>
      </c>
      <c r="B1132" s="22"/>
      <c r="C1132" s="21"/>
      <c r="D1132" s="21"/>
      <c r="E1132" s="21"/>
      <c r="F1132" s="21"/>
      <c r="G1132" s="21"/>
      <c r="H1132" s="61"/>
      <c r="I1132" s="61"/>
      <c r="J1132" s="112"/>
    </row>
    <row r="1133" spans="1:10" s="19" customFormat="1" ht="18.7" customHeight="1" x14ac:dyDescent="0.25">
      <c r="A1133" s="23" t="s">
        <v>1144</v>
      </c>
      <c r="B1133" s="22"/>
      <c r="C1133" s="21"/>
      <c r="D1133" s="21"/>
      <c r="E1133" s="21"/>
      <c r="F1133" s="21"/>
      <c r="G1133" s="21"/>
      <c r="H1133" s="61"/>
      <c r="I1133" s="61"/>
      <c r="J1133" s="112"/>
    </row>
    <row r="1134" spans="1:10" s="19" customFormat="1" ht="18.7" customHeight="1" x14ac:dyDescent="0.25">
      <c r="A1134" s="23" t="s">
        <v>1145</v>
      </c>
      <c r="B1134" s="22"/>
      <c r="C1134" s="21"/>
      <c r="D1134" s="21"/>
      <c r="E1134" s="21"/>
      <c r="F1134" s="21"/>
      <c r="G1134" s="21"/>
      <c r="H1134" s="61"/>
      <c r="I1134" s="61"/>
      <c r="J1134" s="112"/>
    </row>
    <row r="1135" spans="1:10" s="19" customFormat="1" ht="18.7" customHeight="1" x14ac:dyDescent="0.25">
      <c r="A1135" s="23" t="s">
        <v>1146</v>
      </c>
      <c r="B1135" s="22"/>
      <c r="C1135" s="21"/>
      <c r="D1135" s="21"/>
      <c r="E1135" s="21"/>
      <c r="F1135" s="21"/>
      <c r="G1135" s="21"/>
      <c r="H1135" s="61"/>
      <c r="I1135" s="61"/>
      <c r="J1135" s="112"/>
    </row>
    <row r="1136" spans="1:10" s="19" customFormat="1" ht="18.7" customHeight="1" x14ac:dyDescent="0.25">
      <c r="A1136" s="23" t="s">
        <v>1147</v>
      </c>
      <c r="B1136" s="22"/>
      <c r="C1136" s="21"/>
      <c r="D1136" s="21"/>
      <c r="E1136" s="21"/>
      <c r="F1136" s="21"/>
      <c r="G1136" s="21"/>
      <c r="H1136" s="61"/>
      <c r="I1136" s="61"/>
      <c r="J1136" s="112"/>
    </row>
    <row r="1137" spans="1:10" s="19" customFormat="1" ht="18.7" customHeight="1" x14ac:dyDescent="0.25">
      <c r="A1137" s="23" t="s">
        <v>1148</v>
      </c>
      <c r="B1137" s="22"/>
      <c r="C1137" s="21"/>
      <c r="D1137" s="21"/>
      <c r="E1137" s="21"/>
      <c r="F1137" s="21"/>
      <c r="G1137" s="21"/>
      <c r="H1137" s="61"/>
      <c r="I1137" s="61"/>
      <c r="J1137" s="112"/>
    </row>
    <row r="1138" spans="1:10" s="19" customFormat="1" ht="18.7" customHeight="1" x14ac:dyDescent="0.25">
      <c r="A1138" s="23" t="s">
        <v>1149</v>
      </c>
      <c r="B1138" s="22"/>
      <c r="C1138" s="21"/>
      <c r="D1138" s="21"/>
      <c r="E1138" s="21"/>
      <c r="F1138" s="21"/>
      <c r="G1138" s="21"/>
      <c r="H1138" s="61"/>
      <c r="I1138" s="61"/>
      <c r="J1138" s="112"/>
    </row>
    <row r="1139" spans="1:10" s="19" customFormat="1" ht="18.7" customHeight="1" x14ac:dyDescent="0.25">
      <c r="A1139" s="23" t="s">
        <v>1150</v>
      </c>
      <c r="B1139" s="22"/>
      <c r="C1139" s="21"/>
      <c r="D1139" s="21"/>
      <c r="E1139" s="21"/>
      <c r="F1139" s="21"/>
      <c r="G1139" s="21"/>
      <c r="H1139" s="61"/>
      <c r="I1139" s="61"/>
      <c r="J1139" s="112"/>
    </row>
    <row r="1140" spans="1:10" s="19" customFormat="1" ht="18.7" customHeight="1" x14ac:dyDescent="0.25">
      <c r="A1140" s="23" t="s">
        <v>1151</v>
      </c>
      <c r="B1140" s="22"/>
      <c r="C1140" s="21"/>
      <c r="D1140" s="21"/>
      <c r="E1140" s="21"/>
      <c r="F1140" s="21"/>
      <c r="G1140" s="21"/>
      <c r="H1140" s="61"/>
      <c r="I1140" s="61"/>
      <c r="J1140" s="112"/>
    </row>
    <row r="1141" spans="1:10" s="19" customFormat="1" ht="18.7" customHeight="1" x14ac:dyDescent="0.25">
      <c r="A1141" s="23" t="s">
        <v>1152</v>
      </c>
      <c r="B1141" s="22"/>
      <c r="C1141" s="21"/>
      <c r="D1141" s="21"/>
      <c r="E1141" s="21"/>
      <c r="F1141" s="21"/>
      <c r="G1141" s="21"/>
      <c r="H1141" s="61"/>
      <c r="I1141" s="61"/>
      <c r="J1141" s="112"/>
    </row>
    <row r="1142" spans="1:10" s="19" customFormat="1" ht="18.7" customHeight="1" x14ac:dyDescent="0.25">
      <c r="A1142" s="23" t="s">
        <v>1153</v>
      </c>
      <c r="B1142" s="22"/>
      <c r="C1142" s="21"/>
      <c r="D1142" s="21"/>
      <c r="E1142" s="21"/>
      <c r="F1142" s="21"/>
      <c r="G1142" s="21"/>
      <c r="H1142" s="61"/>
      <c r="I1142" s="61"/>
      <c r="J1142" s="112"/>
    </row>
    <row r="1143" spans="1:10" s="19" customFormat="1" ht="18.7" customHeight="1" x14ac:dyDescent="0.25">
      <c r="A1143" s="23" t="s">
        <v>1154</v>
      </c>
      <c r="B1143" s="22"/>
      <c r="C1143" s="21"/>
      <c r="D1143" s="21"/>
      <c r="E1143" s="21"/>
      <c r="F1143" s="21"/>
      <c r="G1143" s="21"/>
      <c r="H1143" s="61"/>
      <c r="I1143" s="61"/>
      <c r="J1143" s="112"/>
    </row>
    <row r="1144" spans="1:10" s="19" customFormat="1" ht="18.7" customHeight="1" x14ac:dyDescent="0.25">
      <c r="A1144" s="23" t="s">
        <v>1155</v>
      </c>
      <c r="B1144" s="22"/>
      <c r="C1144" s="21"/>
      <c r="D1144" s="21"/>
      <c r="E1144" s="21"/>
      <c r="F1144" s="21"/>
      <c r="G1144" s="21"/>
      <c r="H1144" s="61"/>
      <c r="I1144" s="61"/>
      <c r="J1144" s="112"/>
    </row>
    <row r="1145" spans="1:10" s="19" customFormat="1" ht="18.7" customHeight="1" x14ac:dyDescent="0.25">
      <c r="A1145" s="23" t="s">
        <v>1156</v>
      </c>
      <c r="B1145" s="22"/>
      <c r="C1145" s="21"/>
      <c r="D1145" s="21"/>
      <c r="E1145" s="21"/>
      <c r="F1145" s="21"/>
      <c r="G1145" s="21"/>
      <c r="H1145" s="61"/>
      <c r="I1145" s="61"/>
      <c r="J1145" s="112"/>
    </row>
    <row r="1146" spans="1:10" s="19" customFormat="1" ht="18.7" customHeight="1" x14ac:dyDescent="0.25">
      <c r="A1146" s="23" t="s">
        <v>1157</v>
      </c>
      <c r="B1146" s="22"/>
      <c r="C1146" s="21"/>
      <c r="D1146" s="21"/>
      <c r="E1146" s="21"/>
      <c r="F1146" s="21"/>
      <c r="G1146" s="21"/>
      <c r="H1146" s="61"/>
      <c r="I1146" s="61"/>
      <c r="J1146" s="112"/>
    </row>
    <row r="1147" spans="1:10" s="19" customFormat="1" ht="18.7" customHeight="1" x14ac:dyDescent="0.25">
      <c r="A1147" s="23" t="s">
        <v>1158</v>
      </c>
      <c r="B1147" s="22"/>
      <c r="C1147" s="21"/>
      <c r="D1147" s="21"/>
      <c r="E1147" s="21"/>
      <c r="F1147" s="21"/>
      <c r="G1147" s="21"/>
      <c r="H1147" s="61"/>
      <c r="I1147" s="61"/>
      <c r="J1147" s="112"/>
    </row>
    <row r="1148" spans="1:10" s="19" customFormat="1" ht="18.7" customHeight="1" x14ac:dyDescent="0.25">
      <c r="A1148" s="23" t="s">
        <v>1159</v>
      </c>
      <c r="B1148" s="22"/>
      <c r="C1148" s="21"/>
      <c r="D1148" s="21"/>
      <c r="E1148" s="21"/>
      <c r="F1148" s="21"/>
      <c r="G1148" s="21"/>
      <c r="H1148" s="61"/>
      <c r="I1148" s="61"/>
      <c r="J1148" s="112"/>
    </row>
    <row r="1149" spans="1:10" s="19" customFormat="1" ht="18.7" customHeight="1" x14ac:dyDescent="0.25">
      <c r="A1149" s="23" t="s">
        <v>1160</v>
      </c>
      <c r="B1149" s="22"/>
      <c r="C1149" s="21"/>
      <c r="D1149" s="21"/>
      <c r="E1149" s="21"/>
      <c r="F1149" s="21"/>
      <c r="G1149" s="21"/>
      <c r="H1149" s="61"/>
      <c r="I1149" s="61"/>
      <c r="J1149" s="112"/>
    </row>
    <row r="1150" spans="1:10" s="19" customFormat="1" ht="18.7" customHeight="1" x14ac:dyDescent="0.25">
      <c r="A1150" s="23" t="s">
        <v>1161</v>
      </c>
      <c r="B1150" s="22"/>
      <c r="C1150" s="21"/>
      <c r="D1150" s="21"/>
      <c r="E1150" s="21"/>
      <c r="F1150" s="21"/>
      <c r="G1150" s="21"/>
      <c r="H1150" s="61"/>
      <c r="I1150" s="61"/>
      <c r="J1150" s="112"/>
    </row>
    <row r="1151" spans="1:10" s="19" customFormat="1" ht="18.7" customHeight="1" x14ac:dyDescent="0.25">
      <c r="A1151" s="23" t="s">
        <v>1162</v>
      </c>
      <c r="B1151" s="22"/>
      <c r="C1151" s="21"/>
      <c r="D1151" s="21"/>
      <c r="E1151" s="21"/>
      <c r="F1151" s="21"/>
      <c r="G1151" s="21"/>
      <c r="H1151" s="61"/>
      <c r="I1151" s="61"/>
      <c r="J1151" s="112"/>
    </row>
    <row r="1152" spans="1:10" s="19" customFormat="1" ht="18.7" customHeight="1" x14ac:dyDescent="0.25">
      <c r="A1152" s="23" t="s">
        <v>1163</v>
      </c>
      <c r="B1152" s="22"/>
      <c r="C1152" s="21"/>
      <c r="D1152" s="21"/>
      <c r="E1152" s="21"/>
      <c r="F1152" s="21"/>
      <c r="G1152" s="21"/>
      <c r="H1152" s="61"/>
      <c r="I1152" s="61"/>
      <c r="J1152" s="112"/>
    </row>
    <row r="1153" spans="1:10" s="19" customFormat="1" ht="18.7" customHeight="1" x14ac:dyDescent="0.25">
      <c r="A1153" s="23" t="s">
        <v>1164</v>
      </c>
      <c r="B1153" s="22"/>
      <c r="C1153" s="21"/>
      <c r="D1153" s="21"/>
      <c r="E1153" s="21"/>
      <c r="F1153" s="21"/>
      <c r="G1153" s="21"/>
      <c r="H1153" s="61"/>
      <c r="I1153" s="61"/>
      <c r="J1153" s="112"/>
    </row>
    <row r="1154" spans="1:10" s="19" customFormat="1" ht="18.7" customHeight="1" x14ac:dyDescent="0.25">
      <c r="A1154" s="23" t="s">
        <v>1165</v>
      </c>
      <c r="B1154" s="22"/>
      <c r="C1154" s="21"/>
      <c r="D1154" s="21"/>
      <c r="E1154" s="21"/>
      <c r="F1154" s="21"/>
      <c r="G1154" s="21"/>
      <c r="H1154" s="61"/>
      <c r="I1154" s="61"/>
      <c r="J1154" s="112"/>
    </row>
    <row r="1155" spans="1:10" s="19" customFormat="1" ht="18.7" customHeight="1" x14ac:dyDescent="0.25">
      <c r="A1155" s="23" t="s">
        <v>1166</v>
      </c>
      <c r="B1155" s="22"/>
      <c r="C1155" s="21"/>
      <c r="D1155" s="21"/>
      <c r="E1155" s="21"/>
      <c r="F1155" s="21"/>
      <c r="G1155" s="21"/>
      <c r="H1155" s="61"/>
      <c r="I1155" s="61"/>
      <c r="J1155" s="112"/>
    </row>
    <row r="1156" spans="1:10" s="19" customFormat="1" ht="18.7" customHeight="1" x14ac:dyDescent="0.25">
      <c r="A1156" s="23" t="s">
        <v>1167</v>
      </c>
      <c r="B1156" s="22"/>
      <c r="C1156" s="21"/>
      <c r="D1156" s="21"/>
      <c r="E1156" s="21"/>
      <c r="F1156" s="21"/>
      <c r="G1156" s="21"/>
      <c r="H1156" s="61"/>
      <c r="I1156" s="61"/>
      <c r="J1156" s="112"/>
    </row>
    <row r="1157" spans="1:10" s="19" customFormat="1" ht="18.7" customHeight="1" x14ac:dyDescent="0.25">
      <c r="A1157" s="23" t="s">
        <v>1168</v>
      </c>
      <c r="B1157" s="22"/>
      <c r="C1157" s="21"/>
      <c r="D1157" s="21"/>
      <c r="E1157" s="21"/>
      <c r="F1157" s="21"/>
      <c r="G1157" s="21"/>
      <c r="H1157" s="61"/>
      <c r="I1157" s="61"/>
      <c r="J1157" s="112"/>
    </row>
    <row r="1158" spans="1:10" s="19" customFormat="1" ht="18.7" customHeight="1" x14ac:dyDescent="0.25">
      <c r="A1158" s="23" t="s">
        <v>1169</v>
      </c>
      <c r="B1158" s="22"/>
      <c r="C1158" s="21"/>
      <c r="D1158" s="21"/>
      <c r="E1158" s="21"/>
      <c r="F1158" s="21"/>
      <c r="G1158" s="21"/>
      <c r="H1158" s="61"/>
      <c r="I1158" s="61"/>
      <c r="J1158" s="112"/>
    </row>
    <row r="1159" spans="1:10" s="19" customFormat="1" ht="18.7" customHeight="1" x14ac:dyDescent="0.25">
      <c r="A1159" s="23" t="s">
        <v>1170</v>
      </c>
      <c r="B1159" s="22"/>
      <c r="C1159" s="21"/>
      <c r="D1159" s="21"/>
      <c r="E1159" s="21"/>
      <c r="F1159" s="21"/>
      <c r="G1159" s="21"/>
      <c r="H1159" s="61"/>
      <c r="I1159" s="61"/>
      <c r="J1159" s="112"/>
    </row>
    <row r="1160" spans="1:10" s="19" customFormat="1" ht="18.7" customHeight="1" x14ac:dyDescent="0.25">
      <c r="A1160" s="23" t="s">
        <v>1171</v>
      </c>
      <c r="B1160" s="22"/>
      <c r="C1160" s="21"/>
      <c r="D1160" s="21"/>
      <c r="E1160" s="21"/>
      <c r="F1160" s="21"/>
      <c r="G1160" s="21"/>
      <c r="H1160" s="61"/>
      <c r="I1160" s="61"/>
      <c r="J1160" s="112"/>
    </row>
    <row r="1161" spans="1:10" s="19" customFormat="1" ht="18.7" customHeight="1" x14ac:dyDescent="0.25">
      <c r="A1161" s="23" t="s">
        <v>1172</v>
      </c>
      <c r="B1161" s="22"/>
      <c r="C1161" s="21"/>
      <c r="D1161" s="21"/>
      <c r="E1161" s="21"/>
      <c r="F1161" s="21"/>
      <c r="G1161" s="21"/>
      <c r="H1161" s="61"/>
      <c r="I1161" s="61"/>
      <c r="J1161" s="112"/>
    </row>
    <row r="1162" spans="1:10" s="19" customFormat="1" ht="18.7" customHeight="1" x14ac:dyDescent="0.25">
      <c r="A1162" s="23" t="s">
        <v>1173</v>
      </c>
      <c r="B1162" s="22"/>
      <c r="C1162" s="21"/>
      <c r="D1162" s="21"/>
      <c r="E1162" s="21"/>
      <c r="F1162" s="21"/>
      <c r="G1162" s="21"/>
      <c r="H1162" s="61"/>
      <c r="I1162" s="61"/>
      <c r="J1162" s="112"/>
    </row>
    <row r="1163" spans="1:10" s="19" customFormat="1" ht="18.7" customHeight="1" x14ac:dyDescent="0.25">
      <c r="A1163" s="23" t="s">
        <v>1174</v>
      </c>
      <c r="B1163" s="22"/>
      <c r="C1163" s="21"/>
      <c r="D1163" s="21"/>
      <c r="E1163" s="21"/>
      <c r="F1163" s="21"/>
      <c r="G1163" s="21"/>
      <c r="H1163" s="61"/>
      <c r="I1163" s="61"/>
      <c r="J1163" s="112"/>
    </row>
    <row r="1164" spans="1:10" s="19" customFormat="1" ht="18.7" customHeight="1" x14ac:dyDescent="0.25">
      <c r="A1164" s="23" t="s">
        <v>1175</v>
      </c>
      <c r="B1164" s="22"/>
      <c r="C1164" s="21"/>
      <c r="D1164" s="21"/>
      <c r="E1164" s="21"/>
      <c r="F1164" s="21"/>
      <c r="G1164" s="21"/>
      <c r="H1164" s="61"/>
      <c r="I1164" s="61"/>
      <c r="J1164" s="112"/>
    </row>
    <row r="1165" spans="1:10" s="19" customFormat="1" ht="18.7" customHeight="1" x14ac:dyDescent="0.25">
      <c r="A1165" s="23" t="s">
        <v>1176</v>
      </c>
      <c r="B1165" s="22"/>
      <c r="C1165" s="21"/>
      <c r="D1165" s="21"/>
      <c r="E1165" s="21"/>
      <c r="F1165" s="21"/>
      <c r="G1165" s="21"/>
      <c r="H1165" s="61"/>
      <c r="I1165" s="61"/>
      <c r="J1165" s="112"/>
    </row>
    <row r="1166" spans="1:10" s="19" customFormat="1" ht="18.7" customHeight="1" x14ac:dyDescent="0.25">
      <c r="A1166" s="23" t="s">
        <v>1177</v>
      </c>
      <c r="B1166" s="22"/>
      <c r="C1166" s="21"/>
      <c r="D1166" s="21"/>
      <c r="E1166" s="21"/>
      <c r="F1166" s="21"/>
      <c r="G1166" s="21"/>
      <c r="H1166" s="61"/>
      <c r="I1166" s="61"/>
      <c r="J1166" s="112"/>
    </row>
    <row r="1167" spans="1:10" s="19" customFormat="1" ht="18.7" customHeight="1" x14ac:dyDescent="0.25">
      <c r="A1167" s="23" t="s">
        <v>1178</v>
      </c>
      <c r="B1167" s="22"/>
      <c r="C1167" s="21"/>
      <c r="D1167" s="21"/>
      <c r="E1167" s="21"/>
      <c r="F1167" s="21"/>
      <c r="G1167" s="21"/>
      <c r="H1167" s="61"/>
      <c r="I1167" s="61"/>
      <c r="J1167" s="112"/>
    </row>
    <row r="1168" spans="1:10" s="19" customFormat="1" ht="18.7" customHeight="1" x14ac:dyDescent="0.25">
      <c r="A1168" s="23" t="s">
        <v>1179</v>
      </c>
      <c r="B1168" s="22"/>
      <c r="C1168" s="21"/>
      <c r="D1168" s="21"/>
      <c r="E1168" s="21"/>
      <c r="F1168" s="21"/>
      <c r="G1168" s="21"/>
      <c r="H1168" s="61"/>
      <c r="I1168" s="61"/>
      <c r="J1168" s="112"/>
    </row>
    <row r="1169" spans="1:10" s="19" customFormat="1" ht="18.7" customHeight="1" x14ac:dyDescent="0.25">
      <c r="A1169" s="23" t="s">
        <v>1180</v>
      </c>
      <c r="B1169" s="22"/>
      <c r="C1169" s="21"/>
      <c r="D1169" s="21"/>
      <c r="E1169" s="21"/>
      <c r="F1169" s="21"/>
      <c r="G1169" s="21"/>
      <c r="H1169" s="61"/>
      <c r="I1169" s="61"/>
      <c r="J1169" s="112"/>
    </row>
    <row r="1170" spans="1:10" s="19" customFormat="1" ht="18.7" customHeight="1" x14ac:dyDescent="0.25">
      <c r="A1170" s="23" t="s">
        <v>1181</v>
      </c>
      <c r="B1170" s="22"/>
      <c r="C1170" s="21"/>
      <c r="D1170" s="21"/>
      <c r="E1170" s="21"/>
      <c r="F1170" s="21"/>
      <c r="G1170" s="21"/>
      <c r="H1170" s="61"/>
      <c r="I1170" s="61"/>
      <c r="J1170" s="112"/>
    </row>
    <row r="1171" spans="1:10" s="19" customFormat="1" ht="18.7" customHeight="1" x14ac:dyDescent="0.25">
      <c r="A1171" s="23" t="s">
        <v>1182</v>
      </c>
      <c r="B1171" s="22"/>
      <c r="C1171" s="21"/>
      <c r="D1171" s="21"/>
      <c r="E1171" s="21"/>
      <c r="F1171" s="21"/>
      <c r="G1171" s="21"/>
      <c r="H1171" s="61"/>
      <c r="I1171" s="61"/>
      <c r="J1171" s="112"/>
    </row>
    <row r="1172" spans="1:10" s="19" customFormat="1" ht="18.7" customHeight="1" x14ac:dyDescent="0.25">
      <c r="A1172" s="23" t="s">
        <v>1183</v>
      </c>
      <c r="B1172" s="22"/>
      <c r="C1172" s="21"/>
      <c r="D1172" s="21"/>
      <c r="E1172" s="21"/>
      <c r="F1172" s="21"/>
      <c r="G1172" s="21"/>
      <c r="H1172" s="61"/>
      <c r="I1172" s="61"/>
      <c r="J1172" s="112"/>
    </row>
    <row r="1173" spans="1:10" s="19" customFormat="1" ht="18.7" customHeight="1" x14ac:dyDescent="0.25">
      <c r="A1173" s="23" t="s">
        <v>1184</v>
      </c>
      <c r="B1173" s="22"/>
      <c r="C1173" s="21"/>
      <c r="D1173" s="21"/>
      <c r="E1173" s="21"/>
      <c r="F1173" s="21"/>
      <c r="G1173" s="21"/>
      <c r="H1173" s="61"/>
      <c r="I1173" s="61"/>
      <c r="J1173" s="112"/>
    </row>
    <row r="1174" spans="1:10" s="19" customFormat="1" ht="18.7" customHeight="1" x14ac:dyDescent="0.25">
      <c r="A1174" s="23" t="s">
        <v>1185</v>
      </c>
      <c r="B1174" s="22"/>
      <c r="C1174" s="21"/>
      <c r="D1174" s="21"/>
      <c r="E1174" s="21"/>
      <c r="F1174" s="21"/>
      <c r="G1174" s="21"/>
      <c r="H1174" s="61"/>
      <c r="I1174" s="61"/>
      <c r="J1174" s="112"/>
    </row>
    <row r="1175" spans="1:10" s="19" customFormat="1" ht="18.7" customHeight="1" x14ac:dyDescent="0.25">
      <c r="A1175" s="23" t="s">
        <v>1186</v>
      </c>
      <c r="B1175" s="22"/>
      <c r="C1175" s="21"/>
      <c r="D1175" s="21"/>
      <c r="E1175" s="21"/>
      <c r="F1175" s="21"/>
      <c r="G1175" s="21"/>
      <c r="H1175" s="61"/>
      <c r="I1175" s="61"/>
      <c r="J1175" s="112"/>
    </row>
    <row r="1176" spans="1:10" s="19" customFormat="1" ht="18.7" customHeight="1" x14ac:dyDescent="0.25">
      <c r="A1176" s="23" t="s">
        <v>1187</v>
      </c>
      <c r="B1176" s="22"/>
      <c r="C1176" s="21"/>
      <c r="D1176" s="21"/>
      <c r="E1176" s="21"/>
      <c r="F1176" s="21"/>
      <c r="G1176" s="21"/>
      <c r="H1176" s="61"/>
      <c r="I1176" s="61"/>
      <c r="J1176" s="112"/>
    </row>
    <row r="1177" spans="1:10" s="19" customFormat="1" ht="18.7" customHeight="1" x14ac:dyDescent="0.25">
      <c r="A1177" s="23" t="s">
        <v>1188</v>
      </c>
      <c r="B1177" s="22"/>
      <c r="C1177" s="21"/>
      <c r="D1177" s="21"/>
      <c r="E1177" s="21"/>
      <c r="F1177" s="21"/>
      <c r="G1177" s="21"/>
      <c r="H1177" s="61"/>
      <c r="I1177" s="61"/>
      <c r="J1177" s="112"/>
    </row>
    <row r="1178" spans="1:10" s="19" customFormat="1" ht="18.7" customHeight="1" x14ac:dyDescent="0.25">
      <c r="A1178" s="23" t="s">
        <v>1189</v>
      </c>
      <c r="B1178" s="22"/>
      <c r="C1178" s="21"/>
      <c r="D1178" s="21"/>
      <c r="E1178" s="21"/>
      <c r="F1178" s="21"/>
      <c r="G1178" s="21"/>
      <c r="H1178" s="61"/>
      <c r="I1178" s="61"/>
      <c r="J1178" s="112"/>
    </row>
    <row r="1179" spans="1:10" s="19" customFormat="1" ht="18.7" customHeight="1" x14ac:dyDescent="0.25">
      <c r="A1179" s="23" t="s">
        <v>1190</v>
      </c>
      <c r="B1179" s="22"/>
      <c r="C1179" s="21"/>
      <c r="D1179" s="21"/>
      <c r="E1179" s="21"/>
      <c r="F1179" s="21"/>
      <c r="G1179" s="21"/>
      <c r="H1179" s="61"/>
      <c r="I1179" s="61"/>
      <c r="J1179" s="112"/>
    </row>
    <row r="1180" spans="1:10" s="19" customFormat="1" ht="18.7" customHeight="1" x14ac:dyDescent="0.25">
      <c r="A1180" s="23" t="s">
        <v>1191</v>
      </c>
      <c r="B1180" s="22"/>
      <c r="C1180" s="21"/>
      <c r="D1180" s="21"/>
      <c r="E1180" s="21"/>
      <c r="F1180" s="21"/>
      <c r="G1180" s="21"/>
      <c r="H1180" s="61"/>
      <c r="I1180" s="61"/>
      <c r="J1180" s="112"/>
    </row>
    <row r="1181" spans="1:10" s="19" customFormat="1" ht="18.7" customHeight="1" x14ac:dyDescent="0.25">
      <c r="A1181" s="23" t="s">
        <v>1192</v>
      </c>
      <c r="B1181" s="22"/>
      <c r="C1181" s="21"/>
      <c r="D1181" s="21"/>
      <c r="E1181" s="21"/>
      <c r="F1181" s="21"/>
      <c r="G1181" s="21"/>
      <c r="H1181" s="61"/>
      <c r="I1181" s="61"/>
      <c r="J1181" s="112"/>
    </row>
    <row r="1182" spans="1:10" s="19" customFormat="1" ht="18.7" customHeight="1" x14ac:dyDescent="0.25">
      <c r="A1182" s="23" t="s">
        <v>1193</v>
      </c>
      <c r="B1182" s="22"/>
      <c r="C1182" s="21"/>
      <c r="D1182" s="21"/>
      <c r="E1182" s="21"/>
      <c r="F1182" s="21"/>
      <c r="G1182" s="21"/>
      <c r="H1182" s="61"/>
      <c r="I1182" s="61"/>
      <c r="J1182" s="112"/>
    </row>
    <row r="1183" spans="1:10" s="19" customFormat="1" ht="18.7" customHeight="1" x14ac:dyDescent="0.25">
      <c r="A1183" s="23" t="s">
        <v>1194</v>
      </c>
      <c r="B1183" s="22"/>
      <c r="C1183" s="21"/>
      <c r="D1183" s="21"/>
      <c r="E1183" s="21"/>
      <c r="F1183" s="21"/>
      <c r="G1183" s="21"/>
      <c r="H1183" s="61"/>
      <c r="I1183" s="61"/>
      <c r="J1183" s="112"/>
    </row>
    <row r="1184" spans="1:10" s="19" customFormat="1" ht="18.7" customHeight="1" x14ac:dyDescent="0.25">
      <c r="A1184" s="23" t="s">
        <v>1195</v>
      </c>
      <c r="B1184" s="22"/>
      <c r="C1184" s="21"/>
      <c r="D1184" s="21"/>
      <c r="E1184" s="21"/>
      <c r="F1184" s="21"/>
      <c r="G1184" s="21"/>
      <c r="H1184" s="61"/>
      <c r="I1184" s="61"/>
      <c r="J1184" s="112"/>
    </row>
    <row r="1185" spans="1:10" s="19" customFormat="1" ht="18.7" customHeight="1" x14ac:dyDescent="0.25">
      <c r="A1185" s="23" t="s">
        <v>1196</v>
      </c>
      <c r="B1185" s="22"/>
      <c r="C1185" s="21"/>
      <c r="D1185" s="21"/>
      <c r="E1185" s="21"/>
      <c r="F1185" s="21"/>
      <c r="G1185" s="21"/>
      <c r="H1185" s="61"/>
      <c r="I1185" s="61"/>
      <c r="J1185" s="112"/>
    </row>
    <row r="1186" spans="1:10" s="19" customFormat="1" ht="18.7" customHeight="1" x14ac:dyDescent="0.25">
      <c r="A1186" s="23" t="s">
        <v>1197</v>
      </c>
      <c r="B1186" s="22"/>
      <c r="C1186" s="21"/>
      <c r="D1186" s="21"/>
      <c r="E1186" s="21"/>
      <c r="F1186" s="21"/>
      <c r="G1186" s="21"/>
      <c r="H1186" s="61"/>
      <c r="I1186" s="61"/>
      <c r="J1186" s="112"/>
    </row>
    <row r="1187" spans="1:10" s="19" customFormat="1" ht="18.7" customHeight="1" x14ac:dyDescent="0.25">
      <c r="A1187" s="23" t="s">
        <v>1198</v>
      </c>
      <c r="B1187" s="22"/>
      <c r="C1187" s="21"/>
      <c r="D1187" s="21"/>
      <c r="E1187" s="21"/>
      <c r="F1187" s="21"/>
      <c r="G1187" s="21"/>
      <c r="H1187" s="61"/>
      <c r="I1187" s="61"/>
      <c r="J1187" s="112"/>
    </row>
    <row r="1188" spans="1:10" s="19" customFormat="1" ht="18.7" customHeight="1" x14ac:dyDescent="0.25">
      <c r="A1188" s="23" t="s">
        <v>1199</v>
      </c>
      <c r="B1188" s="22"/>
      <c r="C1188" s="21"/>
      <c r="D1188" s="21"/>
      <c r="E1188" s="21"/>
      <c r="F1188" s="21"/>
      <c r="G1188" s="21"/>
      <c r="H1188" s="61"/>
      <c r="I1188" s="61"/>
      <c r="J1188" s="112"/>
    </row>
    <row r="1189" spans="1:10" s="19" customFormat="1" ht="18.7" customHeight="1" x14ac:dyDescent="0.25">
      <c r="A1189" s="23" t="s">
        <v>1200</v>
      </c>
      <c r="B1189" s="22"/>
      <c r="C1189" s="21"/>
      <c r="D1189" s="21"/>
      <c r="E1189" s="21"/>
      <c r="F1189" s="21"/>
      <c r="G1189" s="21"/>
      <c r="H1189" s="61"/>
      <c r="I1189" s="61"/>
      <c r="J1189" s="112"/>
    </row>
    <row r="1190" spans="1:10" s="19" customFormat="1" ht="18.7" customHeight="1" x14ac:dyDescent="0.25">
      <c r="A1190" s="23" t="s">
        <v>1201</v>
      </c>
      <c r="B1190" s="22"/>
      <c r="C1190" s="21"/>
      <c r="D1190" s="21"/>
      <c r="E1190" s="21"/>
      <c r="F1190" s="21"/>
      <c r="G1190" s="21"/>
      <c r="H1190" s="61"/>
      <c r="I1190" s="61"/>
      <c r="J1190" s="112"/>
    </row>
    <row r="1191" spans="1:10" s="19" customFormat="1" ht="18.7" customHeight="1" x14ac:dyDescent="0.25">
      <c r="A1191" s="23" t="s">
        <v>1202</v>
      </c>
      <c r="B1191" s="22"/>
      <c r="C1191" s="21"/>
      <c r="D1191" s="21"/>
      <c r="E1191" s="21"/>
      <c r="F1191" s="21"/>
      <c r="G1191" s="21"/>
      <c r="H1191" s="61"/>
      <c r="I1191" s="61"/>
      <c r="J1191" s="112"/>
    </row>
    <row r="1192" spans="1:10" s="19" customFormat="1" ht="18.7" customHeight="1" x14ac:dyDescent="0.25">
      <c r="A1192" s="23" t="s">
        <v>1203</v>
      </c>
      <c r="B1192" s="22"/>
      <c r="C1192" s="21"/>
      <c r="D1192" s="21"/>
      <c r="E1192" s="21"/>
      <c r="F1192" s="21"/>
      <c r="G1192" s="21"/>
      <c r="H1192" s="61"/>
      <c r="I1192" s="61"/>
      <c r="J1192" s="112"/>
    </row>
    <row r="1193" spans="1:10" s="19" customFormat="1" ht="18.7" customHeight="1" x14ac:dyDescent="0.25">
      <c r="A1193" s="23" t="s">
        <v>1204</v>
      </c>
      <c r="B1193" s="22"/>
      <c r="C1193" s="21"/>
      <c r="D1193" s="21"/>
      <c r="E1193" s="21"/>
      <c r="F1193" s="21"/>
      <c r="G1193" s="21"/>
      <c r="H1193" s="61"/>
      <c r="I1193" s="61"/>
      <c r="J1193" s="112"/>
    </row>
    <row r="1194" spans="1:10" s="19" customFormat="1" ht="18.7" customHeight="1" x14ac:dyDescent="0.25">
      <c r="A1194" s="23" t="s">
        <v>1205</v>
      </c>
      <c r="B1194" s="22"/>
      <c r="C1194" s="21"/>
      <c r="D1194" s="21"/>
      <c r="E1194" s="21"/>
      <c r="F1194" s="21"/>
      <c r="G1194" s="21"/>
      <c r="H1194" s="61"/>
      <c r="I1194" s="61"/>
      <c r="J1194" s="112"/>
    </row>
    <row r="1195" spans="1:10" s="19" customFormat="1" ht="18.7" customHeight="1" x14ac:dyDescent="0.25">
      <c r="A1195" s="23" t="s">
        <v>1206</v>
      </c>
      <c r="B1195" s="22"/>
      <c r="C1195" s="21"/>
      <c r="D1195" s="21"/>
      <c r="E1195" s="21"/>
      <c r="F1195" s="21"/>
      <c r="G1195" s="21"/>
      <c r="H1195" s="61"/>
      <c r="I1195" s="61"/>
      <c r="J1195" s="112"/>
    </row>
    <row r="1196" spans="1:10" s="19" customFormat="1" ht="18.7" customHeight="1" x14ac:dyDescent="0.25">
      <c r="A1196" s="23" t="s">
        <v>1207</v>
      </c>
      <c r="B1196" s="22"/>
      <c r="C1196" s="21"/>
      <c r="D1196" s="21"/>
      <c r="E1196" s="21"/>
      <c r="F1196" s="21"/>
      <c r="G1196" s="21"/>
      <c r="H1196" s="61"/>
      <c r="I1196" s="61"/>
      <c r="J1196" s="112"/>
    </row>
    <row r="1197" spans="1:10" s="19" customFormat="1" ht="18.7" customHeight="1" x14ac:dyDescent="0.25">
      <c r="A1197" s="23" t="s">
        <v>1208</v>
      </c>
      <c r="B1197" s="22"/>
      <c r="C1197" s="21"/>
      <c r="D1197" s="21"/>
      <c r="E1197" s="21"/>
      <c r="F1197" s="21"/>
      <c r="G1197" s="21"/>
      <c r="H1197" s="61"/>
      <c r="I1197" s="61"/>
      <c r="J1197" s="112"/>
    </row>
    <row r="1198" spans="1:10" s="19" customFormat="1" ht="18.7" customHeight="1" x14ac:dyDescent="0.25">
      <c r="A1198" s="23" t="s">
        <v>1209</v>
      </c>
      <c r="B1198" s="22"/>
      <c r="C1198" s="21"/>
      <c r="D1198" s="21"/>
      <c r="E1198" s="21"/>
      <c r="F1198" s="21"/>
      <c r="G1198" s="21"/>
      <c r="H1198" s="61"/>
      <c r="I1198" s="61"/>
      <c r="J1198" s="112"/>
    </row>
    <row r="1199" spans="1:10" s="19" customFormat="1" ht="18.7" customHeight="1" x14ac:dyDescent="0.25">
      <c r="A1199" s="23" t="s">
        <v>1210</v>
      </c>
      <c r="B1199" s="22"/>
      <c r="C1199" s="21"/>
      <c r="D1199" s="21"/>
      <c r="E1199" s="21"/>
      <c r="F1199" s="21"/>
      <c r="G1199" s="21"/>
      <c r="H1199" s="61"/>
      <c r="I1199" s="61"/>
      <c r="J1199" s="112"/>
    </row>
    <row r="1200" spans="1:10" s="19" customFormat="1" ht="18.7" customHeight="1" x14ac:dyDescent="0.25">
      <c r="A1200" s="23" t="s">
        <v>1211</v>
      </c>
      <c r="B1200" s="22"/>
      <c r="C1200" s="21"/>
      <c r="D1200" s="21"/>
      <c r="E1200" s="21"/>
      <c r="F1200" s="21"/>
      <c r="G1200" s="21"/>
      <c r="H1200" s="61"/>
      <c r="I1200" s="61"/>
      <c r="J1200" s="112"/>
    </row>
    <row r="1201" spans="1:10" s="19" customFormat="1" ht="18.7" customHeight="1" x14ac:dyDescent="0.25">
      <c r="A1201" s="23" t="s">
        <v>1212</v>
      </c>
      <c r="B1201" s="22"/>
      <c r="C1201" s="21"/>
      <c r="D1201" s="21"/>
      <c r="E1201" s="21"/>
      <c r="F1201" s="21"/>
      <c r="G1201" s="21"/>
      <c r="H1201" s="61"/>
      <c r="I1201" s="61"/>
      <c r="J1201" s="112"/>
    </row>
    <row r="1202" spans="1:10" s="19" customFormat="1" ht="18.7" customHeight="1" x14ac:dyDescent="0.25">
      <c r="A1202" s="23" t="s">
        <v>1213</v>
      </c>
      <c r="B1202" s="22"/>
      <c r="C1202" s="21"/>
      <c r="D1202" s="21"/>
      <c r="E1202" s="21"/>
      <c r="F1202" s="21"/>
      <c r="G1202" s="21"/>
      <c r="H1202" s="61"/>
      <c r="I1202" s="61"/>
      <c r="J1202" s="112"/>
    </row>
    <row r="1203" spans="1:10" s="19" customFormat="1" ht="18.7" customHeight="1" x14ac:dyDescent="0.25">
      <c r="A1203" s="23" t="s">
        <v>1214</v>
      </c>
      <c r="B1203" s="22"/>
      <c r="C1203" s="21"/>
      <c r="D1203" s="21"/>
      <c r="E1203" s="21"/>
      <c r="F1203" s="21"/>
      <c r="G1203" s="21"/>
      <c r="H1203" s="61"/>
      <c r="I1203" s="61"/>
      <c r="J1203" s="112"/>
    </row>
    <row r="1204" spans="1:10" s="19" customFormat="1" ht="18.7" customHeight="1" x14ac:dyDescent="0.25">
      <c r="A1204" s="23" t="s">
        <v>1215</v>
      </c>
      <c r="B1204" s="22"/>
      <c r="C1204" s="21"/>
      <c r="D1204" s="21"/>
      <c r="E1204" s="21"/>
      <c r="F1204" s="21"/>
      <c r="G1204" s="21"/>
      <c r="H1204" s="61"/>
      <c r="I1204" s="61"/>
      <c r="J1204" s="112"/>
    </row>
    <row r="1205" spans="1:10" s="19" customFormat="1" ht="18.7" customHeight="1" x14ac:dyDescent="0.25">
      <c r="A1205" s="23" t="s">
        <v>1216</v>
      </c>
      <c r="B1205" s="22"/>
      <c r="C1205" s="21"/>
      <c r="D1205" s="21"/>
      <c r="E1205" s="21"/>
      <c r="F1205" s="21"/>
      <c r="G1205" s="21"/>
      <c r="H1205" s="61"/>
      <c r="I1205" s="61"/>
      <c r="J1205" s="112"/>
    </row>
    <row r="1206" spans="1:10" s="19" customFormat="1" ht="18.7" customHeight="1" x14ac:dyDescent="0.25">
      <c r="A1206" s="23" t="s">
        <v>1217</v>
      </c>
      <c r="B1206" s="22"/>
      <c r="C1206" s="21"/>
      <c r="D1206" s="21"/>
      <c r="E1206" s="21"/>
      <c r="F1206" s="21"/>
      <c r="G1206" s="21"/>
      <c r="H1206" s="61"/>
      <c r="I1206" s="61"/>
      <c r="J1206" s="112"/>
    </row>
    <row r="1207" spans="1:10" s="19" customFormat="1" ht="18.7" customHeight="1" x14ac:dyDescent="0.25">
      <c r="A1207" s="23" t="s">
        <v>1218</v>
      </c>
      <c r="B1207" s="22"/>
      <c r="C1207" s="21"/>
      <c r="D1207" s="21"/>
      <c r="E1207" s="21"/>
      <c r="F1207" s="21"/>
      <c r="G1207" s="21"/>
      <c r="H1207" s="61"/>
      <c r="I1207" s="61"/>
      <c r="J1207" s="112"/>
    </row>
    <row r="1208" spans="1:10" s="19" customFormat="1" ht="18.7" customHeight="1" x14ac:dyDescent="0.25">
      <c r="A1208" s="23" t="s">
        <v>1219</v>
      </c>
      <c r="B1208" s="22"/>
      <c r="C1208" s="21"/>
      <c r="D1208" s="21"/>
      <c r="E1208" s="21"/>
      <c r="F1208" s="21"/>
      <c r="G1208" s="21"/>
      <c r="H1208" s="61"/>
      <c r="I1208" s="61"/>
      <c r="J1208" s="112"/>
    </row>
    <row r="1209" spans="1:10" s="19" customFormat="1" ht="18.7" customHeight="1" x14ac:dyDescent="0.25">
      <c r="A1209" s="23" t="s">
        <v>1220</v>
      </c>
      <c r="B1209" s="22"/>
      <c r="C1209" s="21"/>
      <c r="D1209" s="21"/>
      <c r="E1209" s="21"/>
      <c r="F1209" s="21"/>
      <c r="G1209" s="21"/>
      <c r="H1209" s="61"/>
      <c r="I1209" s="61"/>
      <c r="J1209" s="112"/>
    </row>
    <row r="1210" spans="1:10" s="19" customFormat="1" ht="18.7" customHeight="1" x14ac:dyDescent="0.25">
      <c r="A1210" s="23" t="s">
        <v>1221</v>
      </c>
      <c r="B1210" s="22"/>
      <c r="C1210" s="21"/>
      <c r="D1210" s="21"/>
      <c r="E1210" s="21"/>
      <c r="F1210" s="21"/>
      <c r="G1210" s="21"/>
      <c r="H1210" s="61"/>
      <c r="I1210" s="61"/>
      <c r="J1210" s="112"/>
    </row>
    <row r="1211" spans="1:10" s="19" customFormat="1" ht="18.7" customHeight="1" x14ac:dyDescent="0.25">
      <c r="A1211" s="23" t="s">
        <v>1222</v>
      </c>
      <c r="B1211" s="22"/>
      <c r="C1211" s="21"/>
      <c r="D1211" s="21"/>
      <c r="E1211" s="21"/>
      <c r="F1211" s="21"/>
      <c r="G1211" s="21"/>
      <c r="H1211" s="61"/>
      <c r="I1211" s="61"/>
      <c r="J1211" s="112"/>
    </row>
    <row r="1212" spans="1:10" s="19" customFormat="1" ht="18.7" customHeight="1" x14ac:dyDescent="0.25">
      <c r="A1212" s="23" t="s">
        <v>1223</v>
      </c>
      <c r="B1212" s="22"/>
      <c r="C1212" s="21"/>
      <c r="D1212" s="21"/>
      <c r="E1212" s="21"/>
      <c r="F1212" s="21"/>
      <c r="G1212" s="21"/>
      <c r="H1212" s="61"/>
      <c r="I1212" s="61"/>
      <c r="J1212" s="112"/>
    </row>
    <row r="1213" spans="1:10" s="19" customFormat="1" ht="18.7" customHeight="1" x14ac:dyDescent="0.25">
      <c r="A1213" s="23" t="s">
        <v>1224</v>
      </c>
      <c r="B1213" s="22"/>
      <c r="C1213" s="21"/>
      <c r="D1213" s="21"/>
      <c r="E1213" s="21"/>
      <c r="F1213" s="21"/>
      <c r="G1213" s="21"/>
      <c r="H1213" s="61"/>
      <c r="I1213" s="61"/>
      <c r="J1213" s="112"/>
    </row>
    <row r="1214" spans="1:10" s="19" customFormat="1" ht="18.7" customHeight="1" x14ac:dyDescent="0.25">
      <c r="A1214" s="23" t="s">
        <v>1225</v>
      </c>
      <c r="B1214" s="22"/>
      <c r="C1214" s="21"/>
      <c r="D1214" s="21"/>
      <c r="E1214" s="21"/>
      <c r="F1214" s="21"/>
      <c r="G1214" s="21"/>
      <c r="H1214" s="61"/>
      <c r="I1214" s="61"/>
      <c r="J1214" s="112"/>
    </row>
    <row r="1215" spans="1:10" s="19" customFormat="1" ht="18.7" customHeight="1" x14ac:dyDescent="0.25">
      <c r="A1215" s="23" t="s">
        <v>1226</v>
      </c>
      <c r="B1215" s="22"/>
      <c r="C1215" s="21"/>
      <c r="D1215" s="21"/>
      <c r="E1215" s="21"/>
      <c r="F1215" s="21"/>
      <c r="G1215" s="21"/>
      <c r="H1215" s="61"/>
      <c r="I1215" s="61"/>
      <c r="J1215" s="112"/>
    </row>
    <row r="1216" spans="1:10" s="19" customFormat="1" ht="18.7" customHeight="1" x14ac:dyDescent="0.25">
      <c r="A1216" s="23" t="s">
        <v>1227</v>
      </c>
      <c r="B1216" s="22"/>
      <c r="C1216" s="21"/>
      <c r="D1216" s="21"/>
      <c r="E1216" s="21"/>
      <c r="F1216" s="21"/>
      <c r="G1216" s="21"/>
      <c r="H1216" s="61"/>
      <c r="I1216" s="61"/>
      <c r="J1216" s="112"/>
    </row>
    <row r="1217" spans="1:10" s="19" customFormat="1" ht="18.7" customHeight="1" x14ac:dyDescent="0.25">
      <c r="A1217" s="23" t="s">
        <v>1228</v>
      </c>
      <c r="B1217" s="22"/>
      <c r="C1217" s="21"/>
      <c r="D1217" s="21"/>
      <c r="E1217" s="21"/>
      <c r="F1217" s="21"/>
      <c r="G1217" s="21"/>
      <c r="H1217" s="61"/>
      <c r="I1217" s="61"/>
      <c r="J1217" s="112"/>
    </row>
    <row r="1218" spans="1:10" s="19" customFormat="1" ht="18.7" customHeight="1" x14ac:dyDescent="0.25">
      <c r="A1218" s="23" t="s">
        <v>1229</v>
      </c>
      <c r="B1218" s="22"/>
      <c r="C1218" s="21"/>
      <c r="D1218" s="21"/>
      <c r="E1218" s="21"/>
      <c r="F1218" s="21"/>
      <c r="G1218" s="21"/>
      <c r="H1218" s="61"/>
      <c r="I1218" s="61"/>
      <c r="J1218" s="112"/>
    </row>
    <row r="1219" spans="1:10" s="19" customFormat="1" ht="18.7" customHeight="1" x14ac:dyDescent="0.25">
      <c r="A1219" s="23" t="s">
        <v>1230</v>
      </c>
      <c r="B1219" s="22"/>
      <c r="C1219" s="21"/>
      <c r="D1219" s="21"/>
      <c r="E1219" s="21"/>
      <c r="F1219" s="21"/>
      <c r="G1219" s="21"/>
      <c r="H1219" s="61"/>
      <c r="I1219" s="61"/>
      <c r="J1219" s="112"/>
    </row>
    <row r="1220" spans="1:10" s="19" customFormat="1" ht="18.7" customHeight="1" x14ac:dyDescent="0.25">
      <c r="A1220" s="23" t="s">
        <v>1231</v>
      </c>
      <c r="B1220" s="22"/>
      <c r="C1220" s="21"/>
      <c r="D1220" s="21"/>
      <c r="E1220" s="21"/>
      <c r="F1220" s="21"/>
      <c r="G1220" s="21"/>
      <c r="H1220" s="61"/>
      <c r="I1220" s="61"/>
      <c r="J1220" s="112"/>
    </row>
    <row r="1221" spans="1:10" s="19" customFormat="1" ht="18.7" customHeight="1" x14ac:dyDescent="0.25">
      <c r="A1221" s="23" t="s">
        <v>1232</v>
      </c>
      <c r="B1221" s="22"/>
      <c r="C1221" s="21"/>
      <c r="D1221" s="21"/>
      <c r="E1221" s="21"/>
      <c r="F1221" s="21"/>
      <c r="G1221" s="21"/>
      <c r="H1221" s="61"/>
      <c r="I1221" s="61"/>
      <c r="J1221" s="112"/>
    </row>
    <row r="1222" spans="1:10" s="19" customFormat="1" ht="18.7" customHeight="1" x14ac:dyDescent="0.25">
      <c r="A1222" s="23" t="s">
        <v>1233</v>
      </c>
      <c r="B1222" s="22"/>
      <c r="C1222" s="21"/>
      <c r="D1222" s="21"/>
      <c r="E1222" s="21"/>
      <c r="F1222" s="21"/>
      <c r="G1222" s="21"/>
      <c r="H1222" s="61"/>
      <c r="I1222" s="61"/>
      <c r="J1222" s="112"/>
    </row>
    <row r="1223" spans="1:10" s="19" customFormat="1" ht="18.7" customHeight="1" x14ac:dyDescent="0.25">
      <c r="A1223" s="23" t="s">
        <v>1234</v>
      </c>
      <c r="B1223" s="22"/>
      <c r="C1223" s="21"/>
      <c r="D1223" s="21"/>
      <c r="E1223" s="21"/>
      <c r="F1223" s="21"/>
      <c r="G1223" s="21"/>
      <c r="H1223" s="61"/>
      <c r="I1223" s="61"/>
      <c r="J1223" s="112"/>
    </row>
    <row r="1224" spans="1:10" s="19" customFormat="1" ht="18.7" customHeight="1" x14ac:dyDescent="0.25">
      <c r="A1224" s="23" t="s">
        <v>1235</v>
      </c>
      <c r="B1224" s="22"/>
      <c r="C1224" s="21"/>
      <c r="D1224" s="21"/>
      <c r="E1224" s="21"/>
      <c r="F1224" s="21"/>
      <c r="G1224" s="21"/>
      <c r="H1224" s="61"/>
      <c r="I1224" s="61"/>
      <c r="J1224" s="112"/>
    </row>
    <row r="1225" spans="1:10" s="19" customFormat="1" ht="18.7" customHeight="1" x14ac:dyDescent="0.25">
      <c r="A1225" s="23" t="s">
        <v>1236</v>
      </c>
      <c r="B1225" s="22"/>
      <c r="C1225" s="21"/>
      <c r="D1225" s="21"/>
      <c r="E1225" s="21"/>
      <c r="F1225" s="21"/>
      <c r="G1225" s="21"/>
      <c r="H1225" s="61"/>
      <c r="I1225" s="61"/>
      <c r="J1225" s="112"/>
    </row>
    <row r="1226" spans="1:10" s="19" customFormat="1" ht="18.7" customHeight="1" x14ac:dyDescent="0.25">
      <c r="A1226" s="23" t="s">
        <v>1237</v>
      </c>
      <c r="B1226" s="22"/>
      <c r="C1226" s="21"/>
      <c r="D1226" s="21"/>
      <c r="E1226" s="21"/>
      <c r="F1226" s="21"/>
      <c r="G1226" s="21"/>
      <c r="H1226" s="61"/>
      <c r="I1226" s="61"/>
      <c r="J1226" s="112"/>
    </row>
    <row r="1227" spans="1:10" s="19" customFormat="1" ht="18.7" customHeight="1" x14ac:dyDescent="0.25">
      <c r="A1227" s="23" t="s">
        <v>1238</v>
      </c>
      <c r="B1227" s="22"/>
      <c r="C1227" s="21"/>
      <c r="D1227" s="21"/>
      <c r="E1227" s="21"/>
      <c r="F1227" s="21"/>
      <c r="G1227" s="21"/>
      <c r="H1227" s="61"/>
      <c r="I1227" s="61"/>
      <c r="J1227" s="112"/>
    </row>
    <row r="1228" spans="1:10" s="19" customFormat="1" ht="18.7" customHeight="1" x14ac:dyDescent="0.25">
      <c r="A1228" s="23" t="s">
        <v>1239</v>
      </c>
      <c r="B1228" s="22"/>
      <c r="C1228" s="21"/>
      <c r="D1228" s="21"/>
      <c r="E1228" s="21"/>
      <c r="F1228" s="21"/>
      <c r="G1228" s="21"/>
      <c r="H1228" s="61"/>
      <c r="I1228" s="61"/>
      <c r="J1228" s="112"/>
    </row>
    <row r="1229" spans="1:10" s="19" customFormat="1" ht="18.7" customHeight="1" x14ac:dyDescent="0.25">
      <c r="A1229" s="23" t="s">
        <v>1240</v>
      </c>
      <c r="B1229" s="22"/>
      <c r="C1229" s="21"/>
      <c r="D1229" s="21"/>
      <c r="E1229" s="21"/>
      <c r="F1229" s="21"/>
      <c r="G1229" s="21"/>
      <c r="H1229" s="61"/>
      <c r="I1229" s="61"/>
      <c r="J1229" s="112"/>
    </row>
    <row r="1230" spans="1:10" s="19" customFormat="1" ht="18.7" customHeight="1" x14ac:dyDescent="0.25">
      <c r="A1230" s="23" t="s">
        <v>1241</v>
      </c>
      <c r="B1230" s="22"/>
      <c r="C1230" s="21"/>
      <c r="D1230" s="21"/>
      <c r="E1230" s="21"/>
      <c r="F1230" s="21"/>
      <c r="G1230" s="21"/>
      <c r="H1230" s="61"/>
      <c r="I1230" s="61"/>
      <c r="J1230" s="112"/>
    </row>
    <row r="1231" spans="1:10" s="19" customFormat="1" ht="18.7" customHeight="1" x14ac:dyDescent="0.25">
      <c r="A1231" s="23" t="s">
        <v>1242</v>
      </c>
      <c r="B1231" s="22"/>
      <c r="C1231" s="21"/>
      <c r="D1231" s="21"/>
      <c r="E1231" s="21"/>
      <c r="F1231" s="21"/>
      <c r="G1231" s="21"/>
      <c r="H1231" s="61"/>
      <c r="I1231" s="61"/>
      <c r="J1231" s="112"/>
    </row>
    <row r="1232" spans="1:10" s="19" customFormat="1" ht="18.7" customHeight="1" x14ac:dyDescent="0.25">
      <c r="A1232" s="23" t="s">
        <v>1243</v>
      </c>
      <c r="B1232" s="22"/>
      <c r="C1232" s="21"/>
      <c r="D1232" s="21"/>
      <c r="E1232" s="21"/>
      <c r="F1232" s="21"/>
      <c r="G1232" s="21"/>
      <c r="H1232" s="61"/>
      <c r="I1232" s="61"/>
      <c r="J1232" s="112"/>
    </row>
    <row r="1233" spans="1:10" s="19" customFormat="1" ht="18.7" customHeight="1" x14ac:dyDescent="0.25">
      <c r="A1233" s="23" t="s">
        <v>1244</v>
      </c>
      <c r="B1233" s="22"/>
      <c r="C1233" s="21"/>
      <c r="D1233" s="21"/>
      <c r="E1233" s="21"/>
      <c r="F1233" s="21"/>
      <c r="G1233" s="21"/>
      <c r="H1233" s="61"/>
      <c r="I1233" s="61"/>
      <c r="J1233" s="112"/>
    </row>
    <row r="1234" spans="1:10" s="19" customFormat="1" ht="18.7" customHeight="1" x14ac:dyDescent="0.25">
      <c r="A1234" s="23" t="s">
        <v>1245</v>
      </c>
      <c r="B1234" s="22"/>
      <c r="C1234" s="21"/>
      <c r="D1234" s="21"/>
      <c r="E1234" s="21"/>
      <c r="F1234" s="21"/>
      <c r="G1234" s="21"/>
      <c r="H1234" s="61"/>
      <c r="I1234" s="61"/>
      <c r="J1234" s="112"/>
    </row>
    <row r="1235" spans="1:10" s="19" customFormat="1" ht="18.7" customHeight="1" x14ac:dyDescent="0.25">
      <c r="A1235" s="23" t="s">
        <v>1246</v>
      </c>
      <c r="B1235" s="22"/>
      <c r="C1235" s="21"/>
      <c r="D1235" s="21"/>
      <c r="E1235" s="21"/>
      <c r="F1235" s="21"/>
      <c r="G1235" s="21"/>
      <c r="H1235" s="61"/>
      <c r="I1235" s="61"/>
      <c r="J1235" s="112"/>
    </row>
    <row r="1236" spans="1:10" s="19" customFormat="1" ht="18.7" customHeight="1" x14ac:dyDescent="0.25">
      <c r="A1236" s="23" t="s">
        <v>1247</v>
      </c>
      <c r="B1236" s="22"/>
      <c r="C1236" s="21"/>
      <c r="D1236" s="21"/>
      <c r="E1236" s="21"/>
      <c r="F1236" s="21"/>
      <c r="G1236" s="21"/>
      <c r="H1236" s="61"/>
      <c r="I1236" s="61"/>
      <c r="J1236" s="112"/>
    </row>
    <row r="1237" spans="1:10" s="19" customFormat="1" ht="18.7" customHeight="1" x14ac:dyDescent="0.25">
      <c r="A1237" s="23" t="s">
        <v>1248</v>
      </c>
      <c r="B1237" s="22"/>
      <c r="C1237" s="21"/>
      <c r="D1237" s="21"/>
      <c r="E1237" s="21"/>
      <c r="F1237" s="21"/>
      <c r="G1237" s="21"/>
      <c r="H1237" s="61"/>
      <c r="I1237" s="61"/>
      <c r="J1237" s="112"/>
    </row>
    <row r="1238" spans="1:10" s="19" customFormat="1" ht="18.7" customHeight="1" x14ac:dyDescent="0.25">
      <c r="A1238" s="23" t="s">
        <v>1249</v>
      </c>
      <c r="B1238" s="22"/>
      <c r="C1238" s="21"/>
      <c r="D1238" s="21"/>
      <c r="E1238" s="21"/>
      <c r="F1238" s="21"/>
      <c r="G1238" s="21"/>
      <c r="H1238" s="61"/>
      <c r="I1238" s="61"/>
      <c r="J1238" s="112"/>
    </row>
    <row r="1239" spans="1:10" s="19" customFormat="1" ht="18.7" customHeight="1" x14ac:dyDescent="0.25">
      <c r="A1239" s="23" t="s">
        <v>1250</v>
      </c>
      <c r="B1239" s="22"/>
      <c r="C1239" s="21"/>
      <c r="D1239" s="21"/>
      <c r="E1239" s="21"/>
      <c r="F1239" s="21"/>
      <c r="G1239" s="21"/>
      <c r="H1239" s="61"/>
      <c r="I1239" s="61"/>
      <c r="J1239" s="112"/>
    </row>
    <row r="1240" spans="1:10" s="19" customFormat="1" ht="18.7" customHeight="1" x14ac:dyDescent="0.25">
      <c r="A1240" s="23" t="s">
        <v>1251</v>
      </c>
      <c r="B1240" s="22"/>
      <c r="C1240" s="21"/>
      <c r="D1240" s="21"/>
      <c r="E1240" s="21"/>
      <c r="F1240" s="21"/>
      <c r="G1240" s="21"/>
      <c r="H1240" s="61"/>
      <c r="I1240" s="61"/>
      <c r="J1240" s="112"/>
    </row>
    <row r="1241" spans="1:10" s="19" customFormat="1" ht="18.7" customHeight="1" x14ac:dyDescent="0.25">
      <c r="A1241" s="23" t="s">
        <v>1252</v>
      </c>
      <c r="B1241" s="22"/>
      <c r="C1241" s="21"/>
      <c r="D1241" s="21"/>
      <c r="E1241" s="21"/>
      <c r="F1241" s="21"/>
      <c r="G1241" s="21"/>
      <c r="H1241" s="61"/>
      <c r="I1241" s="61"/>
      <c r="J1241" s="112"/>
    </row>
    <row r="1242" spans="1:10" s="19" customFormat="1" ht="18.7" customHeight="1" x14ac:dyDescent="0.25">
      <c r="A1242" s="23" t="s">
        <v>1253</v>
      </c>
      <c r="B1242" s="22"/>
      <c r="C1242" s="21"/>
      <c r="D1242" s="21"/>
      <c r="E1242" s="21"/>
      <c r="F1242" s="21"/>
      <c r="G1242" s="21"/>
      <c r="H1242" s="61"/>
      <c r="I1242" s="61"/>
      <c r="J1242" s="112"/>
    </row>
    <row r="1243" spans="1:10" s="19" customFormat="1" ht="18.7" customHeight="1" x14ac:dyDescent="0.25">
      <c r="A1243" s="23" t="s">
        <v>1254</v>
      </c>
      <c r="B1243" s="22"/>
      <c r="C1243" s="21"/>
      <c r="D1243" s="21"/>
      <c r="E1243" s="21"/>
      <c r="F1243" s="21"/>
      <c r="G1243" s="21"/>
      <c r="H1243" s="61"/>
      <c r="I1243" s="61"/>
      <c r="J1243" s="112"/>
    </row>
    <row r="1244" spans="1:10" s="19" customFormat="1" ht="18.7" customHeight="1" x14ac:dyDescent="0.25">
      <c r="A1244" s="23" t="s">
        <v>1255</v>
      </c>
      <c r="B1244" s="22"/>
      <c r="C1244" s="21"/>
      <c r="D1244" s="21"/>
      <c r="E1244" s="21"/>
      <c r="F1244" s="21"/>
      <c r="G1244" s="21"/>
      <c r="H1244" s="61"/>
      <c r="I1244" s="61"/>
      <c r="J1244" s="112"/>
    </row>
    <row r="1245" spans="1:10" s="19" customFormat="1" ht="18.7" customHeight="1" x14ac:dyDescent="0.25">
      <c r="A1245" s="23" t="s">
        <v>1256</v>
      </c>
      <c r="B1245" s="22"/>
      <c r="C1245" s="21"/>
      <c r="D1245" s="21"/>
      <c r="E1245" s="21"/>
      <c r="F1245" s="21"/>
      <c r="G1245" s="21"/>
      <c r="H1245" s="61"/>
      <c r="I1245" s="61"/>
      <c r="J1245" s="112"/>
    </row>
    <row r="1246" spans="1:10" s="19" customFormat="1" ht="18.7" customHeight="1" x14ac:dyDescent="0.25">
      <c r="A1246" s="23" t="s">
        <v>1257</v>
      </c>
      <c r="B1246" s="22"/>
      <c r="C1246" s="21"/>
      <c r="D1246" s="21"/>
      <c r="E1246" s="21"/>
      <c r="F1246" s="21"/>
      <c r="G1246" s="21"/>
      <c r="H1246" s="61"/>
      <c r="I1246" s="61"/>
      <c r="J1246" s="112"/>
    </row>
    <row r="1247" spans="1:10" s="19" customFormat="1" ht="18.7" customHeight="1" x14ac:dyDescent="0.25">
      <c r="A1247" s="23" t="s">
        <v>1258</v>
      </c>
      <c r="B1247" s="22"/>
      <c r="C1247" s="21"/>
      <c r="D1247" s="21"/>
      <c r="E1247" s="21"/>
      <c r="F1247" s="21"/>
      <c r="G1247" s="21"/>
      <c r="H1247" s="61"/>
      <c r="I1247" s="61"/>
      <c r="J1247" s="112"/>
    </row>
    <row r="1248" spans="1:10" s="19" customFormat="1" ht="18.7" customHeight="1" x14ac:dyDescent="0.25">
      <c r="A1248" s="23" t="s">
        <v>1259</v>
      </c>
      <c r="B1248" s="22"/>
      <c r="C1248" s="21"/>
      <c r="D1248" s="21"/>
      <c r="E1248" s="21"/>
      <c r="F1248" s="21"/>
      <c r="G1248" s="21"/>
      <c r="H1248" s="61"/>
      <c r="I1248" s="61"/>
      <c r="J1248" s="112"/>
    </row>
    <row r="1249" spans="1:10" s="19" customFormat="1" ht="18.7" customHeight="1" x14ac:dyDescent="0.25">
      <c r="A1249" s="23" t="s">
        <v>1260</v>
      </c>
      <c r="B1249" s="22"/>
      <c r="C1249" s="21"/>
      <c r="D1249" s="21"/>
      <c r="E1249" s="21"/>
      <c r="F1249" s="21"/>
      <c r="G1249" s="21"/>
      <c r="H1249" s="61"/>
      <c r="I1249" s="61"/>
      <c r="J1249" s="112"/>
    </row>
    <row r="1250" spans="1:10" s="19" customFormat="1" ht="18.7" customHeight="1" x14ac:dyDescent="0.25">
      <c r="A1250" s="23" t="s">
        <v>1261</v>
      </c>
      <c r="B1250" s="22"/>
      <c r="C1250" s="21"/>
      <c r="D1250" s="21"/>
      <c r="E1250" s="21"/>
      <c r="F1250" s="21"/>
      <c r="G1250" s="21"/>
      <c r="H1250" s="61"/>
      <c r="I1250" s="61"/>
      <c r="J1250" s="112"/>
    </row>
    <row r="1251" spans="1:10" s="19" customFormat="1" ht="18.7" customHeight="1" x14ac:dyDescent="0.25">
      <c r="A1251" s="23" t="s">
        <v>1262</v>
      </c>
      <c r="B1251" s="22"/>
      <c r="C1251" s="21"/>
      <c r="D1251" s="21"/>
      <c r="E1251" s="21"/>
      <c r="F1251" s="21"/>
      <c r="G1251" s="21"/>
      <c r="H1251" s="61"/>
      <c r="I1251" s="61"/>
      <c r="J1251" s="112"/>
    </row>
    <row r="1252" spans="1:10" s="19" customFormat="1" ht="18.7" customHeight="1" x14ac:dyDescent="0.25">
      <c r="A1252" s="23" t="s">
        <v>1263</v>
      </c>
      <c r="B1252" s="22"/>
      <c r="C1252" s="21"/>
      <c r="D1252" s="21"/>
      <c r="E1252" s="21"/>
      <c r="F1252" s="21"/>
      <c r="G1252" s="21"/>
      <c r="H1252" s="61"/>
      <c r="I1252" s="61"/>
      <c r="J1252" s="112"/>
    </row>
    <row r="1253" spans="1:10" s="19" customFormat="1" ht="18.7" customHeight="1" x14ac:dyDescent="0.25">
      <c r="A1253" s="23" t="s">
        <v>1264</v>
      </c>
      <c r="B1253" s="22"/>
      <c r="C1253" s="21"/>
      <c r="D1253" s="21"/>
      <c r="E1253" s="21"/>
      <c r="F1253" s="21"/>
      <c r="G1253" s="21"/>
      <c r="H1253" s="61"/>
      <c r="I1253" s="61"/>
      <c r="J1253" s="112"/>
    </row>
    <row r="1254" spans="1:10" s="19" customFormat="1" ht="18.7" customHeight="1" x14ac:dyDescent="0.25">
      <c r="A1254" s="23" t="s">
        <v>1265</v>
      </c>
      <c r="B1254" s="22"/>
      <c r="C1254" s="21"/>
      <c r="D1254" s="21"/>
      <c r="E1254" s="21"/>
      <c r="F1254" s="21"/>
      <c r="G1254" s="21"/>
      <c r="H1254" s="61"/>
      <c r="I1254" s="61"/>
      <c r="J1254" s="112"/>
    </row>
    <row r="1255" spans="1:10" s="19" customFormat="1" ht="18.7" customHeight="1" x14ac:dyDescent="0.25">
      <c r="A1255" s="23" t="s">
        <v>1266</v>
      </c>
      <c r="B1255" s="22"/>
      <c r="C1255" s="21"/>
      <c r="D1255" s="21"/>
      <c r="E1255" s="21"/>
      <c r="F1255" s="21"/>
      <c r="G1255" s="21"/>
      <c r="H1255" s="61"/>
      <c r="I1255" s="61"/>
      <c r="J1255" s="112"/>
    </row>
    <row r="1256" spans="1:10" s="19" customFormat="1" ht="18.7" customHeight="1" x14ac:dyDescent="0.25">
      <c r="A1256" s="23" t="s">
        <v>1267</v>
      </c>
      <c r="B1256" s="22"/>
      <c r="C1256" s="21"/>
      <c r="D1256" s="21"/>
      <c r="E1256" s="21"/>
      <c r="F1256" s="21"/>
      <c r="G1256" s="21"/>
      <c r="H1256" s="61"/>
      <c r="I1256" s="61"/>
      <c r="J1256" s="112"/>
    </row>
    <row r="1257" spans="1:10" s="19" customFormat="1" ht="18.7" customHeight="1" x14ac:dyDescent="0.25">
      <c r="A1257" s="23" t="s">
        <v>1268</v>
      </c>
      <c r="B1257" s="22"/>
      <c r="C1257" s="21"/>
      <c r="D1257" s="21"/>
      <c r="E1257" s="21"/>
      <c r="F1257" s="21"/>
      <c r="G1257" s="21"/>
      <c r="H1257" s="61"/>
      <c r="I1257" s="61"/>
      <c r="J1257" s="112"/>
    </row>
    <row r="1258" spans="1:10" s="19" customFormat="1" ht="18.7" customHeight="1" x14ac:dyDescent="0.25">
      <c r="A1258" s="23" t="s">
        <v>1269</v>
      </c>
      <c r="B1258" s="22"/>
      <c r="C1258" s="21"/>
      <c r="D1258" s="21"/>
      <c r="E1258" s="21"/>
      <c r="F1258" s="21"/>
      <c r="G1258" s="21"/>
      <c r="H1258" s="61"/>
      <c r="I1258" s="61"/>
      <c r="J1258" s="112"/>
    </row>
    <row r="1259" spans="1:10" s="19" customFormat="1" ht="18.7" customHeight="1" x14ac:dyDescent="0.25">
      <c r="A1259" s="23" t="s">
        <v>1270</v>
      </c>
      <c r="B1259" s="22"/>
      <c r="C1259" s="21"/>
      <c r="D1259" s="21"/>
      <c r="E1259" s="21"/>
      <c r="F1259" s="21"/>
      <c r="G1259" s="21"/>
      <c r="H1259" s="61"/>
      <c r="I1259" s="61"/>
      <c r="J1259" s="112"/>
    </row>
    <row r="1260" spans="1:10" s="19" customFormat="1" ht="18.7" customHeight="1" x14ac:dyDescent="0.25">
      <c r="A1260" s="23" t="s">
        <v>1271</v>
      </c>
      <c r="B1260" s="22"/>
      <c r="C1260" s="21"/>
      <c r="D1260" s="21"/>
      <c r="E1260" s="21"/>
      <c r="F1260" s="21"/>
      <c r="G1260" s="21"/>
      <c r="H1260" s="61"/>
      <c r="I1260" s="61"/>
      <c r="J1260" s="112"/>
    </row>
    <row r="1261" spans="1:10" s="19" customFormat="1" ht="18.7" customHeight="1" x14ac:dyDescent="0.25">
      <c r="A1261" s="23" t="s">
        <v>1272</v>
      </c>
      <c r="B1261" s="22"/>
      <c r="C1261" s="21"/>
      <c r="D1261" s="21"/>
      <c r="E1261" s="21"/>
      <c r="F1261" s="21"/>
      <c r="G1261" s="21"/>
      <c r="H1261" s="61"/>
      <c r="I1261" s="61"/>
      <c r="J1261" s="112"/>
    </row>
    <row r="1262" spans="1:10" s="19" customFormat="1" ht="18.7" customHeight="1" x14ac:dyDescent="0.25">
      <c r="A1262" s="23" t="s">
        <v>1273</v>
      </c>
      <c r="B1262" s="22"/>
      <c r="C1262" s="21"/>
      <c r="D1262" s="21"/>
      <c r="E1262" s="21"/>
      <c r="F1262" s="21"/>
      <c r="G1262" s="21"/>
      <c r="H1262" s="61"/>
      <c r="I1262" s="61"/>
      <c r="J1262" s="112"/>
    </row>
    <row r="1263" spans="1:10" s="19" customFormat="1" ht="18.7" customHeight="1" x14ac:dyDescent="0.25">
      <c r="A1263" s="23" t="s">
        <v>1274</v>
      </c>
      <c r="B1263" s="22"/>
      <c r="C1263" s="21"/>
      <c r="D1263" s="21"/>
      <c r="E1263" s="21"/>
      <c r="F1263" s="21"/>
      <c r="G1263" s="21"/>
      <c r="H1263" s="61"/>
      <c r="I1263" s="61"/>
      <c r="J1263" s="112"/>
    </row>
    <row r="1264" spans="1:10" s="19" customFormat="1" ht="18.7" customHeight="1" x14ac:dyDescent="0.25">
      <c r="A1264" s="23" t="s">
        <v>1275</v>
      </c>
      <c r="B1264" s="22"/>
      <c r="C1264" s="21"/>
      <c r="D1264" s="21"/>
      <c r="E1264" s="21"/>
      <c r="F1264" s="21"/>
      <c r="G1264" s="21"/>
      <c r="H1264" s="61"/>
      <c r="I1264" s="61"/>
      <c r="J1264" s="112"/>
    </row>
    <row r="1265" spans="1:10" s="19" customFormat="1" ht="18.7" customHeight="1" x14ac:dyDescent="0.25">
      <c r="A1265" s="23" t="s">
        <v>1276</v>
      </c>
      <c r="B1265" s="22"/>
      <c r="C1265" s="21"/>
      <c r="D1265" s="21"/>
      <c r="E1265" s="21"/>
      <c r="F1265" s="21"/>
      <c r="G1265" s="21"/>
      <c r="H1265" s="61"/>
      <c r="I1265" s="61"/>
      <c r="J1265" s="112"/>
    </row>
    <row r="1266" spans="1:10" s="19" customFormat="1" ht="18.7" customHeight="1" x14ac:dyDescent="0.25">
      <c r="A1266" s="23" t="s">
        <v>1277</v>
      </c>
      <c r="B1266" s="22"/>
      <c r="C1266" s="21"/>
      <c r="D1266" s="21"/>
      <c r="E1266" s="21"/>
      <c r="F1266" s="21"/>
      <c r="G1266" s="21"/>
      <c r="H1266" s="61"/>
      <c r="I1266" s="61"/>
      <c r="J1266" s="112"/>
    </row>
    <row r="1267" spans="1:10" s="19" customFormat="1" ht="18.7" customHeight="1" x14ac:dyDescent="0.25">
      <c r="A1267" s="23" t="s">
        <v>1278</v>
      </c>
      <c r="B1267" s="22"/>
      <c r="C1267" s="21"/>
      <c r="D1267" s="21"/>
      <c r="E1267" s="21"/>
      <c r="F1267" s="21"/>
      <c r="G1267" s="21"/>
      <c r="H1267" s="61"/>
      <c r="I1267" s="61"/>
      <c r="J1267" s="112"/>
    </row>
    <row r="1268" spans="1:10" s="19" customFormat="1" ht="18.7" customHeight="1" x14ac:dyDescent="0.25">
      <c r="A1268" s="23" t="s">
        <v>1279</v>
      </c>
      <c r="B1268" s="22"/>
      <c r="C1268" s="21"/>
      <c r="D1268" s="21"/>
      <c r="E1268" s="21"/>
      <c r="F1268" s="21"/>
      <c r="G1268" s="21"/>
      <c r="H1268" s="61"/>
      <c r="I1268" s="61"/>
      <c r="J1268" s="112"/>
    </row>
    <row r="1269" spans="1:10" s="19" customFormat="1" ht="18.7" customHeight="1" x14ac:dyDescent="0.25">
      <c r="A1269" s="23" t="s">
        <v>1280</v>
      </c>
      <c r="B1269" s="22"/>
      <c r="C1269" s="21"/>
      <c r="D1269" s="21"/>
      <c r="E1269" s="21"/>
      <c r="F1269" s="21"/>
      <c r="G1269" s="21"/>
      <c r="H1269" s="61"/>
      <c r="I1269" s="61"/>
      <c r="J1269" s="112"/>
    </row>
    <row r="1270" spans="1:10" s="19" customFormat="1" ht="18.7" customHeight="1" x14ac:dyDescent="0.25">
      <c r="A1270" s="23" t="s">
        <v>1281</v>
      </c>
      <c r="B1270" s="22"/>
      <c r="C1270" s="21"/>
      <c r="D1270" s="21"/>
      <c r="E1270" s="21"/>
      <c r="F1270" s="21"/>
      <c r="G1270" s="21"/>
      <c r="H1270" s="61"/>
      <c r="I1270" s="61"/>
      <c r="J1270" s="112"/>
    </row>
    <row r="1271" spans="1:10" s="19" customFormat="1" ht="18.7" customHeight="1" x14ac:dyDescent="0.25">
      <c r="A1271" s="23" t="s">
        <v>1282</v>
      </c>
      <c r="B1271" s="22"/>
      <c r="C1271" s="21"/>
      <c r="D1271" s="21"/>
      <c r="E1271" s="21"/>
      <c r="F1271" s="21"/>
      <c r="G1271" s="21"/>
      <c r="H1271" s="61"/>
      <c r="I1271" s="61"/>
      <c r="J1271" s="112"/>
    </row>
    <row r="1272" spans="1:10" s="19" customFormat="1" ht="18.7" customHeight="1" x14ac:dyDescent="0.25">
      <c r="A1272" s="23" t="s">
        <v>1283</v>
      </c>
      <c r="B1272" s="22"/>
      <c r="C1272" s="21"/>
      <c r="D1272" s="21"/>
      <c r="E1272" s="21"/>
      <c r="F1272" s="21"/>
      <c r="G1272" s="21"/>
      <c r="H1272" s="61"/>
      <c r="I1272" s="61"/>
      <c r="J1272" s="112"/>
    </row>
    <row r="1273" spans="1:10" s="19" customFormat="1" ht="18.7" customHeight="1" x14ac:dyDescent="0.25">
      <c r="A1273" s="23" t="s">
        <v>1284</v>
      </c>
      <c r="B1273" s="22"/>
      <c r="C1273" s="21"/>
      <c r="D1273" s="21"/>
      <c r="E1273" s="21"/>
      <c r="F1273" s="21"/>
      <c r="G1273" s="21"/>
      <c r="H1273" s="61"/>
      <c r="I1273" s="61"/>
      <c r="J1273" s="112"/>
    </row>
    <row r="1274" spans="1:10" s="19" customFormat="1" ht="18.7" customHeight="1" x14ac:dyDescent="0.25">
      <c r="A1274" s="23" t="s">
        <v>1285</v>
      </c>
      <c r="B1274" s="22"/>
      <c r="C1274" s="21"/>
      <c r="D1274" s="21"/>
      <c r="E1274" s="21"/>
      <c r="F1274" s="21"/>
      <c r="G1274" s="21"/>
      <c r="H1274" s="61"/>
      <c r="I1274" s="61"/>
      <c r="J1274" s="112"/>
    </row>
    <row r="1275" spans="1:10" s="19" customFormat="1" ht="18.7" customHeight="1" x14ac:dyDescent="0.25">
      <c r="A1275" s="23" t="s">
        <v>1286</v>
      </c>
      <c r="B1275" s="22"/>
      <c r="C1275" s="21"/>
      <c r="D1275" s="21"/>
      <c r="E1275" s="21"/>
      <c r="F1275" s="21"/>
      <c r="G1275" s="21"/>
      <c r="H1275" s="61"/>
      <c r="I1275" s="61"/>
      <c r="J1275" s="112"/>
    </row>
    <row r="1276" spans="1:10" s="19" customFormat="1" ht="18.7" customHeight="1" x14ac:dyDescent="0.25">
      <c r="A1276" s="23" t="s">
        <v>1287</v>
      </c>
      <c r="B1276" s="22"/>
      <c r="C1276" s="21"/>
      <c r="D1276" s="21"/>
      <c r="E1276" s="21"/>
      <c r="F1276" s="21"/>
      <c r="G1276" s="21"/>
      <c r="H1276" s="61"/>
      <c r="I1276" s="61"/>
      <c r="J1276" s="112"/>
    </row>
    <row r="1277" spans="1:10" s="19" customFormat="1" ht="18.7" customHeight="1" x14ac:dyDescent="0.25">
      <c r="A1277" s="23" t="s">
        <v>1288</v>
      </c>
      <c r="B1277" s="22"/>
      <c r="C1277" s="21"/>
      <c r="D1277" s="21"/>
      <c r="E1277" s="21"/>
      <c r="F1277" s="21"/>
      <c r="G1277" s="21"/>
      <c r="H1277" s="61"/>
      <c r="I1277" s="61"/>
      <c r="J1277" s="112"/>
    </row>
    <row r="1278" spans="1:10" s="19" customFormat="1" ht="18.7" customHeight="1" x14ac:dyDescent="0.25">
      <c r="A1278" s="23" t="s">
        <v>1289</v>
      </c>
      <c r="B1278" s="22"/>
      <c r="C1278" s="21"/>
      <c r="D1278" s="21"/>
      <c r="E1278" s="21"/>
      <c r="F1278" s="21"/>
      <c r="G1278" s="21"/>
      <c r="H1278" s="61"/>
      <c r="I1278" s="61"/>
      <c r="J1278" s="112"/>
    </row>
    <row r="1279" spans="1:10" s="19" customFormat="1" ht="18.7" customHeight="1" x14ac:dyDescent="0.25">
      <c r="A1279" s="23" t="s">
        <v>1290</v>
      </c>
      <c r="B1279" s="22"/>
      <c r="C1279" s="21"/>
      <c r="D1279" s="21"/>
      <c r="E1279" s="21"/>
      <c r="F1279" s="21"/>
      <c r="G1279" s="21"/>
      <c r="H1279" s="61"/>
      <c r="I1279" s="61"/>
      <c r="J1279" s="112"/>
    </row>
    <row r="1280" spans="1:10" s="19" customFormat="1" ht="18.7" customHeight="1" x14ac:dyDescent="0.25">
      <c r="A1280" s="23" t="s">
        <v>1291</v>
      </c>
      <c r="B1280" s="22"/>
      <c r="C1280" s="21"/>
      <c r="D1280" s="21"/>
      <c r="E1280" s="21"/>
      <c r="F1280" s="21"/>
      <c r="G1280" s="21"/>
      <c r="H1280" s="61"/>
      <c r="I1280" s="61"/>
      <c r="J1280" s="112"/>
    </row>
    <row r="1281" spans="1:10" s="19" customFormat="1" ht="18.7" customHeight="1" x14ac:dyDescent="0.25">
      <c r="A1281" s="23" t="s">
        <v>1292</v>
      </c>
      <c r="B1281" s="22"/>
      <c r="C1281" s="21"/>
      <c r="D1281" s="21"/>
      <c r="E1281" s="21"/>
      <c r="F1281" s="21"/>
      <c r="G1281" s="21"/>
      <c r="H1281" s="61"/>
      <c r="I1281" s="61"/>
      <c r="J1281" s="112"/>
    </row>
    <row r="1282" spans="1:10" s="19" customFormat="1" ht="18.7" customHeight="1" x14ac:dyDescent="0.25">
      <c r="A1282" s="23" t="s">
        <v>1293</v>
      </c>
      <c r="B1282" s="22"/>
      <c r="C1282" s="21"/>
      <c r="D1282" s="21"/>
      <c r="E1282" s="21"/>
      <c r="F1282" s="21"/>
      <c r="G1282" s="21"/>
      <c r="H1282" s="61"/>
      <c r="I1282" s="61"/>
      <c r="J1282" s="112"/>
    </row>
    <row r="1283" spans="1:10" s="19" customFormat="1" ht="18.7" customHeight="1" x14ac:dyDescent="0.25">
      <c r="A1283" s="23" t="s">
        <v>1294</v>
      </c>
      <c r="B1283" s="22"/>
      <c r="C1283" s="21"/>
      <c r="D1283" s="21"/>
      <c r="E1283" s="21"/>
      <c r="F1283" s="21"/>
      <c r="G1283" s="21"/>
      <c r="H1283" s="61"/>
      <c r="I1283" s="61"/>
      <c r="J1283" s="112"/>
    </row>
    <row r="1284" spans="1:10" s="19" customFormat="1" ht="18.7" customHeight="1" x14ac:dyDescent="0.25">
      <c r="A1284" s="23" t="s">
        <v>1295</v>
      </c>
      <c r="B1284" s="22"/>
      <c r="C1284" s="21"/>
      <c r="D1284" s="21"/>
      <c r="E1284" s="21"/>
      <c r="F1284" s="21"/>
      <c r="G1284" s="21"/>
      <c r="H1284" s="61"/>
      <c r="I1284" s="61"/>
      <c r="J1284" s="112"/>
    </row>
    <row r="1285" spans="1:10" s="19" customFormat="1" ht="18.7" customHeight="1" x14ac:dyDescent="0.25">
      <c r="A1285" s="23" t="s">
        <v>1296</v>
      </c>
      <c r="B1285" s="22"/>
      <c r="C1285" s="21"/>
      <c r="D1285" s="21"/>
      <c r="E1285" s="21"/>
      <c r="F1285" s="21"/>
      <c r="G1285" s="21"/>
      <c r="H1285" s="61"/>
      <c r="I1285" s="61"/>
      <c r="J1285" s="112"/>
    </row>
    <row r="1286" spans="1:10" s="19" customFormat="1" ht="18.7" customHeight="1" x14ac:dyDescent="0.25">
      <c r="A1286" s="23" t="s">
        <v>1297</v>
      </c>
      <c r="B1286" s="22"/>
      <c r="C1286" s="21"/>
      <c r="D1286" s="21"/>
      <c r="E1286" s="21"/>
      <c r="F1286" s="21"/>
      <c r="G1286" s="21"/>
      <c r="H1286" s="61"/>
      <c r="I1286" s="61"/>
      <c r="J1286" s="112"/>
    </row>
    <row r="1287" spans="1:10" s="19" customFormat="1" ht="18.7" customHeight="1" x14ac:dyDescent="0.25">
      <c r="A1287" s="23" t="s">
        <v>1298</v>
      </c>
      <c r="B1287" s="22"/>
      <c r="C1287" s="21"/>
      <c r="D1287" s="21"/>
      <c r="E1287" s="21"/>
      <c r="F1287" s="21"/>
      <c r="G1287" s="21"/>
      <c r="H1287" s="61"/>
      <c r="I1287" s="61"/>
      <c r="J1287" s="112"/>
    </row>
    <row r="1288" spans="1:10" s="19" customFormat="1" ht="18.7" customHeight="1" x14ac:dyDescent="0.25">
      <c r="A1288" s="23" t="s">
        <v>1299</v>
      </c>
      <c r="B1288" s="22"/>
      <c r="C1288" s="21"/>
      <c r="D1288" s="21"/>
      <c r="E1288" s="21"/>
      <c r="F1288" s="21"/>
      <c r="G1288" s="21"/>
      <c r="H1288" s="61"/>
      <c r="I1288" s="61"/>
      <c r="J1288" s="112"/>
    </row>
    <row r="1289" spans="1:10" s="19" customFormat="1" ht="18.7" customHeight="1" x14ac:dyDescent="0.25">
      <c r="A1289" s="23" t="s">
        <v>1300</v>
      </c>
      <c r="B1289" s="22"/>
      <c r="C1289" s="21"/>
      <c r="D1289" s="21"/>
      <c r="E1289" s="21"/>
      <c r="F1289" s="21"/>
      <c r="G1289" s="21"/>
      <c r="H1289" s="61"/>
      <c r="I1289" s="61"/>
      <c r="J1289" s="112"/>
    </row>
    <row r="1290" spans="1:10" s="19" customFormat="1" ht="18.7" customHeight="1" x14ac:dyDescent="0.25">
      <c r="A1290" s="23" t="s">
        <v>1301</v>
      </c>
      <c r="B1290" s="22"/>
      <c r="C1290" s="21"/>
      <c r="D1290" s="21"/>
      <c r="E1290" s="21"/>
      <c r="F1290" s="21"/>
      <c r="G1290" s="21"/>
      <c r="H1290" s="61"/>
      <c r="I1290" s="61"/>
      <c r="J1290" s="112"/>
    </row>
    <row r="1291" spans="1:10" s="19" customFormat="1" ht="18.7" customHeight="1" x14ac:dyDescent="0.25">
      <c r="A1291" s="23" t="s">
        <v>1302</v>
      </c>
      <c r="B1291" s="22"/>
      <c r="C1291" s="21"/>
      <c r="D1291" s="21"/>
      <c r="E1291" s="21"/>
      <c r="F1291" s="21"/>
      <c r="G1291" s="21"/>
      <c r="H1291" s="61"/>
      <c r="I1291" s="61"/>
      <c r="J1291" s="112"/>
    </row>
    <row r="1292" spans="1:10" s="19" customFormat="1" ht="18.7" customHeight="1" x14ac:dyDescent="0.25">
      <c r="A1292" s="23" t="s">
        <v>1303</v>
      </c>
      <c r="B1292" s="22"/>
      <c r="C1292" s="21"/>
      <c r="D1292" s="21"/>
      <c r="E1292" s="21"/>
      <c r="F1292" s="21"/>
      <c r="G1292" s="21"/>
      <c r="H1292" s="61"/>
      <c r="I1292" s="61"/>
      <c r="J1292" s="112"/>
    </row>
    <row r="1293" spans="1:10" s="19" customFormat="1" ht="18.7" customHeight="1" x14ac:dyDescent="0.25">
      <c r="A1293" s="23" t="s">
        <v>1304</v>
      </c>
      <c r="B1293" s="22"/>
      <c r="C1293" s="21"/>
      <c r="D1293" s="21"/>
      <c r="E1293" s="21"/>
      <c r="F1293" s="21"/>
      <c r="G1293" s="21"/>
      <c r="H1293" s="61"/>
      <c r="I1293" s="61"/>
      <c r="J1293" s="112"/>
    </row>
    <row r="1294" spans="1:10" s="19" customFormat="1" ht="18.7" customHeight="1" x14ac:dyDescent="0.25">
      <c r="A1294" s="23" t="s">
        <v>1305</v>
      </c>
      <c r="B1294" s="22"/>
      <c r="C1294" s="21"/>
      <c r="D1294" s="21"/>
      <c r="E1294" s="21"/>
      <c r="F1294" s="21"/>
      <c r="G1294" s="21"/>
      <c r="H1294" s="61"/>
      <c r="I1294" s="61"/>
      <c r="J1294" s="112"/>
    </row>
    <row r="1295" spans="1:10" s="19" customFormat="1" ht="18.7" customHeight="1" x14ac:dyDescent="0.25">
      <c r="A1295" s="23" t="s">
        <v>1306</v>
      </c>
      <c r="B1295" s="22"/>
      <c r="C1295" s="21"/>
      <c r="D1295" s="21"/>
      <c r="E1295" s="21"/>
      <c r="F1295" s="21"/>
      <c r="G1295" s="21"/>
      <c r="H1295" s="61"/>
      <c r="I1295" s="61"/>
      <c r="J1295" s="112"/>
    </row>
    <row r="1296" spans="1:10" s="19" customFormat="1" ht="18.7" customHeight="1" x14ac:dyDescent="0.25">
      <c r="A1296" s="23" t="s">
        <v>1307</v>
      </c>
      <c r="B1296" s="22"/>
      <c r="C1296" s="21"/>
      <c r="D1296" s="21"/>
      <c r="E1296" s="21"/>
      <c r="F1296" s="21"/>
      <c r="G1296" s="21"/>
      <c r="H1296" s="61"/>
      <c r="I1296" s="61"/>
      <c r="J1296" s="112"/>
    </row>
    <row r="1297" spans="1:10" s="19" customFormat="1" ht="18.7" customHeight="1" x14ac:dyDescent="0.25">
      <c r="A1297" s="23" t="s">
        <v>1308</v>
      </c>
      <c r="B1297" s="22"/>
      <c r="C1297" s="21"/>
      <c r="D1297" s="21"/>
      <c r="E1297" s="21"/>
      <c r="F1297" s="21"/>
      <c r="G1297" s="21"/>
      <c r="H1297" s="61"/>
      <c r="I1297" s="61"/>
      <c r="J1297" s="112"/>
    </row>
    <row r="1298" spans="1:10" s="19" customFormat="1" ht="18.7" customHeight="1" x14ac:dyDescent="0.25">
      <c r="A1298" s="23" t="s">
        <v>1309</v>
      </c>
      <c r="B1298" s="22"/>
      <c r="C1298" s="21"/>
      <c r="D1298" s="21"/>
      <c r="E1298" s="21"/>
      <c r="F1298" s="21"/>
      <c r="G1298" s="21"/>
      <c r="H1298" s="61"/>
      <c r="I1298" s="61"/>
      <c r="J1298" s="112"/>
    </row>
    <row r="1299" spans="1:10" s="19" customFormat="1" ht="18.7" customHeight="1" x14ac:dyDescent="0.25">
      <c r="A1299" s="23" t="s">
        <v>1310</v>
      </c>
      <c r="B1299" s="22"/>
      <c r="C1299" s="21"/>
      <c r="D1299" s="21"/>
      <c r="E1299" s="21"/>
      <c r="F1299" s="21"/>
      <c r="G1299" s="21"/>
      <c r="H1299" s="61"/>
      <c r="I1299" s="61"/>
      <c r="J1299" s="112"/>
    </row>
    <row r="1300" spans="1:10" s="19" customFormat="1" ht="18.7" customHeight="1" x14ac:dyDescent="0.25">
      <c r="A1300" s="23" t="s">
        <v>1311</v>
      </c>
      <c r="B1300" s="22"/>
      <c r="C1300" s="21"/>
      <c r="D1300" s="21"/>
      <c r="E1300" s="21"/>
      <c r="F1300" s="21"/>
      <c r="G1300" s="21"/>
      <c r="H1300" s="61"/>
      <c r="I1300" s="61"/>
      <c r="J1300" s="112"/>
    </row>
    <row r="1301" spans="1:10" s="19" customFormat="1" ht="18.7" customHeight="1" x14ac:dyDescent="0.25">
      <c r="A1301" s="23" t="s">
        <v>1312</v>
      </c>
      <c r="B1301" s="22"/>
      <c r="C1301" s="21"/>
      <c r="D1301" s="21"/>
      <c r="E1301" s="21"/>
      <c r="F1301" s="21"/>
      <c r="G1301" s="21"/>
      <c r="H1301" s="61"/>
      <c r="I1301" s="61"/>
      <c r="J1301" s="112"/>
    </row>
    <row r="1302" spans="1:10" s="19" customFormat="1" ht="18.7" customHeight="1" x14ac:dyDescent="0.25">
      <c r="A1302" s="23" t="s">
        <v>1313</v>
      </c>
      <c r="B1302" s="22"/>
      <c r="C1302" s="21"/>
      <c r="D1302" s="21"/>
      <c r="E1302" s="21"/>
      <c r="F1302" s="21"/>
      <c r="G1302" s="21"/>
      <c r="H1302" s="61"/>
      <c r="I1302" s="61"/>
      <c r="J1302" s="112"/>
    </row>
    <row r="1303" spans="1:10" s="19" customFormat="1" ht="18.7" customHeight="1" x14ac:dyDescent="0.25">
      <c r="A1303" s="23" t="s">
        <v>1314</v>
      </c>
      <c r="B1303" s="22"/>
      <c r="C1303" s="21"/>
      <c r="D1303" s="21"/>
      <c r="E1303" s="21"/>
      <c r="F1303" s="21"/>
      <c r="G1303" s="21"/>
      <c r="H1303" s="61"/>
      <c r="I1303" s="61"/>
      <c r="J1303" s="112"/>
    </row>
    <row r="1304" spans="1:10" s="19" customFormat="1" ht="18.7" customHeight="1" x14ac:dyDescent="0.25">
      <c r="A1304" s="23" t="s">
        <v>1315</v>
      </c>
      <c r="B1304" s="22"/>
      <c r="C1304" s="21"/>
      <c r="D1304" s="21"/>
      <c r="E1304" s="21"/>
      <c r="F1304" s="21"/>
      <c r="G1304" s="21"/>
      <c r="H1304" s="61"/>
      <c r="I1304" s="61"/>
      <c r="J1304" s="112"/>
    </row>
    <row r="1305" spans="1:10" s="19" customFormat="1" ht="18.7" customHeight="1" x14ac:dyDescent="0.25">
      <c r="A1305" s="23" t="s">
        <v>1316</v>
      </c>
      <c r="B1305" s="22"/>
      <c r="C1305" s="21"/>
      <c r="D1305" s="21"/>
      <c r="E1305" s="21"/>
      <c r="F1305" s="21"/>
      <c r="G1305" s="21"/>
      <c r="H1305" s="61"/>
      <c r="I1305" s="61"/>
      <c r="J1305" s="112"/>
    </row>
    <row r="1306" spans="1:10" s="19" customFormat="1" ht="18.7" customHeight="1" x14ac:dyDescent="0.25">
      <c r="A1306" s="23" t="s">
        <v>1317</v>
      </c>
      <c r="B1306" s="22"/>
      <c r="C1306" s="21"/>
      <c r="D1306" s="21"/>
      <c r="E1306" s="21"/>
      <c r="F1306" s="21"/>
      <c r="G1306" s="21"/>
      <c r="H1306" s="61"/>
      <c r="I1306" s="61"/>
      <c r="J1306" s="112"/>
    </row>
    <row r="1307" spans="1:10" s="19" customFormat="1" ht="18.7" customHeight="1" x14ac:dyDescent="0.25">
      <c r="A1307" s="23" t="s">
        <v>1318</v>
      </c>
      <c r="B1307" s="22"/>
      <c r="C1307" s="21"/>
      <c r="D1307" s="21"/>
      <c r="E1307" s="21"/>
      <c r="F1307" s="21"/>
      <c r="G1307" s="21"/>
      <c r="H1307" s="61"/>
      <c r="I1307" s="61"/>
      <c r="J1307" s="112"/>
    </row>
    <row r="1308" spans="1:10" s="19" customFormat="1" ht="18.7" customHeight="1" x14ac:dyDescent="0.25">
      <c r="A1308" s="23" t="s">
        <v>1319</v>
      </c>
      <c r="B1308" s="22"/>
      <c r="C1308" s="21"/>
      <c r="D1308" s="21"/>
      <c r="E1308" s="21"/>
      <c r="F1308" s="21"/>
      <c r="G1308" s="21"/>
      <c r="H1308" s="61"/>
      <c r="I1308" s="61"/>
      <c r="J1308" s="112"/>
    </row>
    <row r="1309" spans="1:10" s="19" customFormat="1" ht="18.7" customHeight="1" x14ac:dyDescent="0.25">
      <c r="A1309" s="23" t="s">
        <v>1320</v>
      </c>
      <c r="B1309" s="22"/>
      <c r="C1309" s="21"/>
      <c r="D1309" s="21"/>
      <c r="E1309" s="21"/>
      <c r="F1309" s="21"/>
      <c r="G1309" s="21"/>
      <c r="H1309" s="61"/>
      <c r="I1309" s="61"/>
      <c r="J1309" s="112"/>
    </row>
    <row r="1310" spans="1:10" s="19" customFormat="1" ht="18.7" customHeight="1" x14ac:dyDescent="0.25">
      <c r="A1310" s="23" t="s">
        <v>1321</v>
      </c>
      <c r="B1310" s="22"/>
      <c r="C1310" s="21"/>
      <c r="D1310" s="21"/>
      <c r="E1310" s="21"/>
      <c r="F1310" s="21"/>
      <c r="G1310" s="21"/>
      <c r="H1310" s="61"/>
      <c r="I1310" s="61"/>
      <c r="J1310" s="112"/>
    </row>
    <row r="1311" spans="1:10" s="19" customFormat="1" ht="18.7" customHeight="1" x14ac:dyDescent="0.25">
      <c r="A1311" s="23" t="s">
        <v>1322</v>
      </c>
      <c r="B1311" s="22"/>
      <c r="C1311" s="21"/>
      <c r="D1311" s="21"/>
      <c r="E1311" s="21"/>
      <c r="F1311" s="21"/>
      <c r="G1311" s="21"/>
      <c r="H1311" s="61"/>
      <c r="I1311" s="61"/>
      <c r="J1311" s="112"/>
    </row>
    <row r="1312" spans="1:10" s="19" customFormat="1" ht="18.7" customHeight="1" x14ac:dyDescent="0.25">
      <c r="A1312" s="23" t="s">
        <v>1323</v>
      </c>
      <c r="B1312" s="22"/>
      <c r="C1312" s="21"/>
      <c r="D1312" s="21"/>
      <c r="E1312" s="21"/>
      <c r="F1312" s="21"/>
      <c r="G1312" s="21"/>
      <c r="H1312" s="61"/>
      <c r="I1312" s="61"/>
      <c r="J1312" s="112"/>
    </row>
    <row r="1313" spans="1:10" s="19" customFormat="1" ht="18.7" customHeight="1" x14ac:dyDescent="0.25">
      <c r="A1313" s="23" t="s">
        <v>1324</v>
      </c>
      <c r="B1313" s="22"/>
      <c r="C1313" s="21"/>
      <c r="D1313" s="21"/>
      <c r="E1313" s="21"/>
      <c r="F1313" s="21"/>
      <c r="G1313" s="21"/>
      <c r="H1313" s="61"/>
      <c r="I1313" s="61"/>
      <c r="J1313" s="112"/>
    </row>
    <row r="1314" spans="1:10" s="19" customFormat="1" ht="18.7" customHeight="1" x14ac:dyDescent="0.25">
      <c r="A1314" s="23" t="s">
        <v>1325</v>
      </c>
      <c r="B1314" s="22"/>
      <c r="C1314" s="21"/>
      <c r="D1314" s="21"/>
      <c r="E1314" s="21"/>
      <c r="F1314" s="21"/>
      <c r="G1314" s="21"/>
      <c r="H1314" s="61"/>
      <c r="I1314" s="61"/>
      <c r="J1314" s="112"/>
    </row>
    <row r="1315" spans="1:10" s="19" customFormat="1" ht="18.7" customHeight="1" x14ac:dyDescent="0.25">
      <c r="A1315" s="23" t="s">
        <v>1326</v>
      </c>
      <c r="B1315" s="22"/>
      <c r="C1315" s="21"/>
      <c r="D1315" s="21"/>
      <c r="E1315" s="21"/>
      <c r="F1315" s="21"/>
      <c r="G1315" s="21"/>
      <c r="H1315" s="61"/>
      <c r="I1315" s="61"/>
      <c r="J1315" s="112"/>
    </row>
    <row r="1316" spans="1:10" s="19" customFormat="1" ht="18.7" customHeight="1" x14ac:dyDescent="0.25">
      <c r="A1316" s="23" t="s">
        <v>1327</v>
      </c>
      <c r="B1316" s="22"/>
      <c r="C1316" s="21"/>
      <c r="D1316" s="21"/>
      <c r="E1316" s="21"/>
      <c r="F1316" s="21"/>
      <c r="G1316" s="21"/>
      <c r="H1316" s="61"/>
      <c r="I1316" s="61"/>
      <c r="J1316" s="112"/>
    </row>
    <row r="1317" spans="1:10" s="19" customFormat="1" ht="18.7" customHeight="1" x14ac:dyDescent="0.25">
      <c r="A1317" s="23" t="s">
        <v>1328</v>
      </c>
      <c r="B1317" s="22"/>
      <c r="C1317" s="21"/>
      <c r="D1317" s="21"/>
      <c r="E1317" s="21"/>
      <c r="F1317" s="21"/>
      <c r="G1317" s="21"/>
      <c r="H1317" s="61"/>
      <c r="I1317" s="61"/>
      <c r="J1317" s="112"/>
    </row>
    <row r="1318" spans="1:10" s="19" customFormat="1" ht="18.7" customHeight="1" x14ac:dyDescent="0.25">
      <c r="A1318" s="23" t="s">
        <v>1329</v>
      </c>
      <c r="B1318" s="22"/>
      <c r="C1318" s="21"/>
      <c r="D1318" s="21"/>
      <c r="E1318" s="21"/>
      <c r="F1318" s="21"/>
      <c r="G1318" s="21"/>
      <c r="H1318" s="61"/>
      <c r="I1318" s="61"/>
      <c r="J1318" s="112"/>
    </row>
    <row r="1319" spans="1:10" s="19" customFormat="1" ht="18.7" customHeight="1" x14ac:dyDescent="0.25">
      <c r="A1319" s="23" t="s">
        <v>1330</v>
      </c>
      <c r="B1319" s="22"/>
      <c r="C1319" s="21"/>
      <c r="D1319" s="21"/>
      <c r="E1319" s="21"/>
      <c r="F1319" s="21"/>
      <c r="G1319" s="21"/>
      <c r="H1319" s="61"/>
      <c r="I1319" s="61"/>
      <c r="J1319" s="112"/>
    </row>
    <row r="1320" spans="1:10" s="19" customFormat="1" ht="18.7" customHeight="1" x14ac:dyDescent="0.25">
      <c r="A1320" s="23" t="s">
        <v>1331</v>
      </c>
      <c r="B1320" s="22"/>
      <c r="C1320" s="21"/>
      <c r="D1320" s="21"/>
      <c r="E1320" s="21"/>
      <c r="F1320" s="21"/>
      <c r="G1320" s="21"/>
      <c r="H1320" s="61"/>
      <c r="I1320" s="61"/>
      <c r="J1320" s="112"/>
    </row>
    <row r="1321" spans="1:10" s="19" customFormat="1" ht="18.7" customHeight="1" x14ac:dyDescent="0.25">
      <c r="A1321" s="23" t="s">
        <v>1332</v>
      </c>
      <c r="B1321" s="22"/>
      <c r="C1321" s="21"/>
      <c r="D1321" s="21"/>
      <c r="E1321" s="21"/>
      <c r="F1321" s="21"/>
      <c r="G1321" s="21"/>
      <c r="H1321" s="61"/>
      <c r="I1321" s="61"/>
      <c r="J1321" s="112"/>
    </row>
    <row r="1322" spans="1:10" s="19" customFormat="1" ht="18.7" customHeight="1" x14ac:dyDescent="0.25">
      <c r="A1322" s="23" t="s">
        <v>1333</v>
      </c>
      <c r="B1322" s="22"/>
      <c r="C1322" s="21"/>
      <c r="D1322" s="21"/>
      <c r="E1322" s="21"/>
      <c r="F1322" s="21"/>
      <c r="G1322" s="21"/>
      <c r="H1322" s="61"/>
      <c r="I1322" s="61"/>
      <c r="J1322" s="112"/>
    </row>
    <row r="1323" spans="1:10" s="19" customFormat="1" ht="18.7" customHeight="1" x14ac:dyDescent="0.25">
      <c r="A1323" s="23" t="s">
        <v>1334</v>
      </c>
      <c r="B1323" s="22"/>
      <c r="C1323" s="21"/>
      <c r="D1323" s="21"/>
      <c r="E1323" s="21"/>
      <c r="F1323" s="21"/>
      <c r="G1323" s="21"/>
      <c r="H1323" s="61"/>
      <c r="I1323" s="61"/>
      <c r="J1323" s="112"/>
    </row>
    <row r="1324" spans="1:10" s="19" customFormat="1" ht="18.7" customHeight="1" x14ac:dyDescent="0.25">
      <c r="A1324" s="23" t="s">
        <v>1335</v>
      </c>
      <c r="B1324" s="22"/>
      <c r="C1324" s="21"/>
      <c r="D1324" s="21"/>
      <c r="E1324" s="21"/>
      <c r="F1324" s="21"/>
      <c r="G1324" s="21"/>
      <c r="H1324" s="61"/>
      <c r="I1324" s="61"/>
      <c r="J1324" s="112"/>
    </row>
    <row r="1325" spans="1:10" s="19" customFormat="1" ht="18.7" customHeight="1" x14ac:dyDescent="0.25">
      <c r="A1325" s="23" t="s">
        <v>1336</v>
      </c>
      <c r="B1325" s="22"/>
      <c r="C1325" s="21"/>
      <c r="D1325" s="21"/>
      <c r="E1325" s="21"/>
      <c r="F1325" s="21"/>
      <c r="G1325" s="21"/>
      <c r="H1325" s="61"/>
      <c r="I1325" s="61"/>
      <c r="J1325" s="112"/>
    </row>
    <row r="1326" spans="1:10" s="19" customFormat="1" ht="18.7" customHeight="1" x14ac:dyDescent="0.25">
      <c r="A1326" s="23" t="s">
        <v>1337</v>
      </c>
      <c r="B1326" s="22"/>
      <c r="C1326" s="21"/>
      <c r="D1326" s="21"/>
      <c r="E1326" s="21"/>
      <c r="F1326" s="21"/>
      <c r="G1326" s="21"/>
      <c r="H1326" s="61"/>
      <c r="I1326" s="61"/>
      <c r="J1326" s="112"/>
    </row>
    <row r="1327" spans="1:10" s="19" customFormat="1" ht="18.7" customHeight="1" x14ac:dyDescent="0.25">
      <c r="A1327" s="23" t="s">
        <v>1338</v>
      </c>
      <c r="B1327" s="22"/>
      <c r="C1327" s="21"/>
      <c r="D1327" s="21"/>
      <c r="E1327" s="21"/>
      <c r="F1327" s="21"/>
      <c r="G1327" s="21"/>
      <c r="H1327" s="61"/>
      <c r="I1327" s="61"/>
      <c r="J1327" s="112"/>
    </row>
    <row r="1328" spans="1:10" s="19" customFormat="1" ht="18.7" customHeight="1" x14ac:dyDescent="0.25">
      <c r="A1328" s="23" t="s">
        <v>1339</v>
      </c>
      <c r="B1328" s="22"/>
      <c r="C1328" s="21"/>
      <c r="D1328" s="21"/>
      <c r="E1328" s="21"/>
      <c r="F1328" s="21"/>
      <c r="G1328" s="21"/>
      <c r="H1328" s="61"/>
      <c r="I1328" s="61"/>
      <c r="J1328" s="112"/>
    </row>
    <row r="1329" spans="1:10" s="19" customFormat="1" ht="18.7" customHeight="1" x14ac:dyDescent="0.25">
      <c r="A1329" s="23" t="s">
        <v>1340</v>
      </c>
      <c r="B1329" s="22"/>
      <c r="C1329" s="21"/>
      <c r="D1329" s="21"/>
      <c r="E1329" s="21"/>
      <c r="F1329" s="21"/>
      <c r="G1329" s="21"/>
      <c r="H1329" s="61"/>
      <c r="I1329" s="61"/>
      <c r="J1329" s="112"/>
    </row>
    <row r="1330" spans="1:10" s="19" customFormat="1" ht="18.7" customHeight="1" x14ac:dyDescent="0.25">
      <c r="A1330" s="23" t="s">
        <v>1341</v>
      </c>
      <c r="B1330" s="22"/>
      <c r="C1330" s="21"/>
      <c r="D1330" s="21"/>
      <c r="E1330" s="21"/>
      <c r="F1330" s="21"/>
      <c r="G1330" s="21"/>
      <c r="H1330" s="61"/>
      <c r="I1330" s="61"/>
      <c r="J1330" s="112"/>
    </row>
    <row r="1331" spans="1:10" s="19" customFormat="1" ht="18.7" customHeight="1" x14ac:dyDescent="0.25">
      <c r="A1331" s="23" t="s">
        <v>1342</v>
      </c>
      <c r="B1331" s="22"/>
      <c r="C1331" s="21"/>
      <c r="D1331" s="21"/>
      <c r="E1331" s="21"/>
      <c r="F1331" s="21"/>
      <c r="G1331" s="21"/>
      <c r="H1331" s="61"/>
      <c r="I1331" s="61"/>
      <c r="J1331" s="112"/>
    </row>
    <row r="1332" spans="1:10" s="19" customFormat="1" ht="18.7" customHeight="1" x14ac:dyDescent="0.25">
      <c r="A1332" s="23" t="s">
        <v>1343</v>
      </c>
      <c r="B1332" s="22"/>
      <c r="C1332" s="21"/>
      <c r="D1332" s="21"/>
      <c r="E1332" s="21"/>
      <c r="F1332" s="21"/>
      <c r="G1332" s="21"/>
      <c r="H1332" s="61"/>
      <c r="I1332" s="61"/>
      <c r="J1332" s="112"/>
    </row>
    <row r="1333" spans="1:10" s="19" customFormat="1" ht="18.7" customHeight="1" x14ac:dyDescent="0.25">
      <c r="A1333" s="23" t="s">
        <v>1344</v>
      </c>
      <c r="B1333" s="22"/>
      <c r="C1333" s="21"/>
      <c r="D1333" s="21"/>
      <c r="E1333" s="21"/>
      <c r="F1333" s="21"/>
      <c r="G1333" s="21"/>
      <c r="H1333" s="61"/>
      <c r="I1333" s="61"/>
      <c r="J1333" s="112"/>
    </row>
    <row r="1334" spans="1:10" s="19" customFormat="1" ht="18.7" customHeight="1" x14ac:dyDescent="0.25">
      <c r="A1334" s="23" t="s">
        <v>1345</v>
      </c>
      <c r="B1334" s="22"/>
      <c r="C1334" s="21"/>
      <c r="D1334" s="21"/>
      <c r="E1334" s="21"/>
      <c r="F1334" s="21"/>
      <c r="G1334" s="21"/>
      <c r="H1334" s="61"/>
      <c r="I1334" s="61"/>
      <c r="J1334" s="112"/>
    </row>
    <row r="1335" spans="1:10" s="19" customFormat="1" ht="18.7" customHeight="1" x14ac:dyDescent="0.25">
      <c r="A1335" s="23" t="s">
        <v>1346</v>
      </c>
      <c r="B1335" s="22"/>
      <c r="C1335" s="21"/>
      <c r="D1335" s="21"/>
      <c r="E1335" s="21"/>
      <c r="F1335" s="21"/>
      <c r="G1335" s="21"/>
      <c r="H1335" s="61"/>
      <c r="I1335" s="61"/>
      <c r="J1335" s="112"/>
    </row>
    <row r="1336" spans="1:10" s="19" customFormat="1" ht="18.7" customHeight="1" x14ac:dyDescent="0.25">
      <c r="A1336" s="23" t="s">
        <v>1347</v>
      </c>
      <c r="B1336" s="22"/>
      <c r="C1336" s="21"/>
      <c r="D1336" s="21"/>
      <c r="E1336" s="21"/>
      <c r="F1336" s="21"/>
      <c r="G1336" s="21"/>
      <c r="H1336" s="61"/>
      <c r="I1336" s="61"/>
      <c r="J1336" s="112"/>
    </row>
    <row r="1337" spans="1:10" s="19" customFormat="1" ht="18.7" customHeight="1" x14ac:dyDescent="0.25">
      <c r="A1337" s="23" t="s">
        <v>1348</v>
      </c>
      <c r="B1337" s="22"/>
      <c r="C1337" s="21"/>
      <c r="D1337" s="21"/>
      <c r="E1337" s="21"/>
      <c r="F1337" s="21"/>
      <c r="G1337" s="21"/>
      <c r="H1337" s="61"/>
      <c r="I1337" s="61"/>
      <c r="J1337" s="112"/>
    </row>
    <row r="1338" spans="1:10" s="19" customFormat="1" ht="18.7" customHeight="1" x14ac:dyDescent="0.25">
      <c r="A1338" s="23" t="s">
        <v>1349</v>
      </c>
      <c r="B1338" s="22"/>
      <c r="C1338" s="21"/>
      <c r="D1338" s="21"/>
      <c r="E1338" s="21"/>
      <c r="F1338" s="21"/>
      <c r="G1338" s="21"/>
      <c r="H1338" s="61"/>
      <c r="I1338" s="61"/>
      <c r="J1338" s="112"/>
    </row>
    <row r="1339" spans="1:10" s="19" customFormat="1" ht="18.7" customHeight="1" x14ac:dyDescent="0.25">
      <c r="A1339" s="23" t="s">
        <v>1350</v>
      </c>
      <c r="B1339" s="22"/>
      <c r="C1339" s="21"/>
      <c r="D1339" s="21"/>
      <c r="E1339" s="21"/>
      <c r="F1339" s="21"/>
      <c r="G1339" s="21"/>
      <c r="H1339" s="61"/>
      <c r="I1339" s="61"/>
      <c r="J1339" s="112"/>
    </row>
    <row r="1340" spans="1:10" s="19" customFormat="1" ht="18.7" customHeight="1" x14ac:dyDescent="0.25">
      <c r="A1340" s="23" t="s">
        <v>1351</v>
      </c>
      <c r="B1340" s="22"/>
      <c r="C1340" s="21"/>
      <c r="D1340" s="21"/>
      <c r="E1340" s="21"/>
      <c r="F1340" s="21"/>
      <c r="G1340" s="21"/>
      <c r="H1340" s="61"/>
      <c r="I1340" s="61"/>
      <c r="J1340" s="112"/>
    </row>
    <row r="1341" spans="1:10" s="19" customFormat="1" ht="18.7" customHeight="1" x14ac:dyDescent="0.25">
      <c r="A1341" s="23" t="s">
        <v>1352</v>
      </c>
      <c r="B1341" s="22"/>
      <c r="C1341" s="21"/>
      <c r="D1341" s="21"/>
      <c r="E1341" s="21"/>
      <c r="F1341" s="21"/>
      <c r="G1341" s="21"/>
      <c r="H1341" s="61"/>
      <c r="I1341" s="61"/>
      <c r="J1341" s="112"/>
    </row>
    <row r="1342" spans="1:10" s="19" customFormat="1" ht="18.7" customHeight="1" x14ac:dyDescent="0.25">
      <c r="A1342" s="23" t="s">
        <v>1353</v>
      </c>
      <c r="B1342" s="22"/>
      <c r="C1342" s="21"/>
      <c r="D1342" s="21"/>
      <c r="E1342" s="21"/>
      <c r="F1342" s="21"/>
      <c r="G1342" s="21"/>
      <c r="H1342" s="61"/>
      <c r="I1342" s="61"/>
      <c r="J1342" s="112"/>
    </row>
    <row r="1343" spans="1:10" s="19" customFormat="1" ht="18.7" customHeight="1" x14ac:dyDescent="0.25">
      <c r="A1343" s="23" t="s">
        <v>1354</v>
      </c>
      <c r="B1343" s="22"/>
      <c r="C1343" s="21"/>
      <c r="D1343" s="21"/>
      <c r="E1343" s="21"/>
      <c r="F1343" s="21"/>
      <c r="G1343" s="21"/>
      <c r="H1343" s="61"/>
      <c r="I1343" s="61"/>
      <c r="J1343" s="112"/>
    </row>
    <row r="1344" spans="1:10" s="19" customFormat="1" ht="18.7" customHeight="1" x14ac:dyDescent="0.25">
      <c r="A1344" s="23" t="s">
        <v>1355</v>
      </c>
      <c r="B1344" s="22"/>
      <c r="C1344" s="21"/>
      <c r="D1344" s="21"/>
      <c r="E1344" s="21"/>
      <c r="F1344" s="21"/>
      <c r="G1344" s="21"/>
      <c r="H1344" s="61"/>
      <c r="I1344" s="61"/>
      <c r="J1344" s="112"/>
    </row>
    <row r="1345" spans="1:10" s="19" customFormat="1" ht="18.7" customHeight="1" x14ac:dyDescent="0.25">
      <c r="A1345" s="23" t="s">
        <v>1356</v>
      </c>
      <c r="B1345" s="22"/>
      <c r="C1345" s="21"/>
      <c r="D1345" s="21"/>
      <c r="E1345" s="21"/>
      <c r="F1345" s="21"/>
      <c r="G1345" s="21"/>
      <c r="H1345" s="61"/>
      <c r="I1345" s="61"/>
      <c r="J1345" s="112"/>
    </row>
    <row r="1346" spans="1:10" s="19" customFormat="1" ht="18.7" customHeight="1" x14ac:dyDescent="0.25">
      <c r="A1346" s="23" t="s">
        <v>1357</v>
      </c>
      <c r="B1346" s="22"/>
      <c r="C1346" s="21"/>
      <c r="D1346" s="21"/>
      <c r="E1346" s="21"/>
      <c r="F1346" s="21"/>
      <c r="G1346" s="21"/>
      <c r="H1346" s="61"/>
      <c r="I1346" s="61"/>
      <c r="J1346" s="112"/>
    </row>
    <row r="1347" spans="1:10" s="19" customFormat="1" ht="18.7" customHeight="1" x14ac:dyDescent="0.25">
      <c r="A1347" s="23" t="s">
        <v>1358</v>
      </c>
      <c r="B1347" s="22"/>
      <c r="C1347" s="21"/>
      <c r="D1347" s="21"/>
      <c r="E1347" s="21"/>
      <c r="F1347" s="21"/>
      <c r="G1347" s="21"/>
      <c r="H1347" s="61"/>
      <c r="I1347" s="61"/>
      <c r="J1347" s="112"/>
    </row>
    <row r="1348" spans="1:10" s="19" customFormat="1" ht="18.7" customHeight="1" x14ac:dyDescent="0.25">
      <c r="A1348" s="23" t="s">
        <v>1359</v>
      </c>
      <c r="B1348" s="22"/>
      <c r="C1348" s="21"/>
      <c r="D1348" s="21"/>
      <c r="E1348" s="21"/>
      <c r="F1348" s="21"/>
      <c r="G1348" s="21"/>
      <c r="H1348" s="61"/>
      <c r="I1348" s="61"/>
      <c r="J1348" s="112"/>
    </row>
    <row r="1349" spans="1:10" s="19" customFormat="1" ht="18.7" customHeight="1" x14ac:dyDescent="0.25">
      <c r="A1349" s="23" t="s">
        <v>1360</v>
      </c>
      <c r="B1349" s="22"/>
      <c r="C1349" s="21"/>
      <c r="D1349" s="21"/>
      <c r="E1349" s="21"/>
      <c r="F1349" s="21"/>
      <c r="G1349" s="21"/>
      <c r="H1349" s="61"/>
      <c r="I1349" s="61"/>
      <c r="J1349" s="112"/>
    </row>
    <row r="1350" spans="1:10" s="19" customFormat="1" ht="18.7" customHeight="1" x14ac:dyDescent="0.25">
      <c r="A1350" s="23" t="s">
        <v>1361</v>
      </c>
      <c r="B1350" s="22"/>
      <c r="C1350" s="21"/>
      <c r="D1350" s="21"/>
      <c r="E1350" s="21"/>
      <c r="F1350" s="21"/>
      <c r="G1350" s="21"/>
      <c r="H1350" s="61"/>
      <c r="I1350" s="61"/>
      <c r="J1350" s="112"/>
    </row>
    <row r="1351" spans="1:10" s="19" customFormat="1" ht="18.7" customHeight="1" x14ac:dyDescent="0.25">
      <c r="A1351" s="23" t="s">
        <v>1362</v>
      </c>
      <c r="B1351" s="22"/>
      <c r="C1351" s="21"/>
      <c r="D1351" s="21"/>
      <c r="E1351" s="21"/>
      <c r="F1351" s="21"/>
      <c r="G1351" s="21"/>
      <c r="H1351" s="61"/>
      <c r="I1351" s="61"/>
      <c r="J1351" s="112"/>
    </row>
    <row r="1352" spans="1:10" s="19" customFormat="1" ht="18.7" customHeight="1" x14ac:dyDescent="0.25">
      <c r="A1352" s="23" t="s">
        <v>1363</v>
      </c>
      <c r="B1352" s="22"/>
      <c r="C1352" s="21"/>
      <c r="D1352" s="21"/>
      <c r="E1352" s="21"/>
      <c r="F1352" s="21"/>
      <c r="G1352" s="21"/>
      <c r="H1352" s="61"/>
      <c r="I1352" s="61"/>
      <c r="J1352" s="112"/>
    </row>
    <row r="1353" spans="1:10" s="19" customFormat="1" ht="18.7" customHeight="1" x14ac:dyDescent="0.25">
      <c r="A1353" s="23" t="s">
        <v>1364</v>
      </c>
      <c r="B1353" s="22"/>
      <c r="C1353" s="21"/>
      <c r="D1353" s="21"/>
      <c r="E1353" s="21"/>
      <c r="F1353" s="21"/>
      <c r="G1353" s="21"/>
      <c r="H1353" s="61"/>
      <c r="I1353" s="61"/>
      <c r="J1353" s="112"/>
    </row>
    <row r="1354" spans="1:10" s="19" customFormat="1" ht="18.7" customHeight="1" x14ac:dyDescent="0.25">
      <c r="A1354" s="23" t="s">
        <v>1365</v>
      </c>
      <c r="B1354" s="22"/>
      <c r="C1354" s="21"/>
      <c r="D1354" s="21"/>
      <c r="E1354" s="21"/>
      <c r="F1354" s="21"/>
      <c r="G1354" s="21"/>
      <c r="H1354" s="61"/>
      <c r="I1354" s="61"/>
      <c r="J1354" s="112"/>
    </row>
    <row r="1355" spans="1:10" s="19" customFormat="1" ht="18.7" customHeight="1" x14ac:dyDescent="0.25">
      <c r="A1355" s="23" t="s">
        <v>1366</v>
      </c>
      <c r="B1355" s="22"/>
      <c r="C1355" s="21"/>
      <c r="D1355" s="21"/>
      <c r="E1355" s="21"/>
      <c r="F1355" s="21"/>
      <c r="G1355" s="21"/>
      <c r="H1355" s="61"/>
      <c r="I1355" s="61"/>
      <c r="J1355" s="112"/>
    </row>
    <row r="1356" spans="1:10" s="19" customFormat="1" ht="18.7" customHeight="1" x14ac:dyDescent="0.25">
      <c r="A1356" s="23" t="s">
        <v>1367</v>
      </c>
      <c r="B1356" s="22"/>
      <c r="C1356" s="21"/>
      <c r="D1356" s="21"/>
      <c r="E1356" s="21"/>
      <c r="F1356" s="21"/>
      <c r="G1356" s="21"/>
      <c r="H1356" s="61"/>
      <c r="I1356" s="61"/>
      <c r="J1356" s="112"/>
    </row>
    <row r="1357" spans="1:10" s="19" customFormat="1" ht="18.7" customHeight="1" x14ac:dyDescent="0.25">
      <c r="A1357" s="23" t="s">
        <v>1368</v>
      </c>
      <c r="B1357" s="22"/>
      <c r="C1357" s="21"/>
      <c r="D1357" s="21"/>
      <c r="E1357" s="21"/>
      <c r="F1357" s="21"/>
      <c r="G1357" s="21"/>
      <c r="H1357" s="61"/>
      <c r="I1357" s="61"/>
      <c r="J1357" s="112"/>
    </row>
    <row r="1358" spans="1:10" s="19" customFormat="1" ht="18.7" customHeight="1" x14ac:dyDescent="0.25">
      <c r="A1358" s="23" t="s">
        <v>1369</v>
      </c>
      <c r="B1358" s="22"/>
      <c r="C1358" s="21"/>
      <c r="D1358" s="21"/>
      <c r="E1358" s="21"/>
      <c r="F1358" s="21"/>
      <c r="G1358" s="21"/>
      <c r="H1358" s="61"/>
      <c r="I1358" s="61"/>
      <c r="J1358" s="112"/>
    </row>
    <row r="1359" spans="1:10" s="19" customFormat="1" ht="18.7" customHeight="1" x14ac:dyDescent="0.25">
      <c r="A1359" s="23" t="s">
        <v>1370</v>
      </c>
      <c r="B1359" s="22"/>
      <c r="C1359" s="21"/>
      <c r="D1359" s="21"/>
      <c r="E1359" s="21"/>
      <c r="F1359" s="21"/>
      <c r="G1359" s="21"/>
      <c r="H1359" s="61"/>
      <c r="I1359" s="61"/>
      <c r="J1359" s="112"/>
    </row>
    <row r="1360" spans="1:10" s="19" customFormat="1" ht="18.7" customHeight="1" x14ac:dyDescent="0.25">
      <c r="A1360" s="23" t="s">
        <v>1371</v>
      </c>
      <c r="B1360" s="22"/>
      <c r="C1360" s="21"/>
      <c r="D1360" s="21"/>
      <c r="E1360" s="21"/>
      <c r="F1360" s="21"/>
      <c r="G1360" s="21"/>
      <c r="H1360" s="61"/>
      <c r="I1360" s="61"/>
      <c r="J1360" s="112"/>
    </row>
    <row r="1361" spans="1:10" s="19" customFormat="1" ht="18.7" customHeight="1" x14ac:dyDescent="0.25">
      <c r="A1361" s="23" t="s">
        <v>1372</v>
      </c>
      <c r="B1361" s="22"/>
      <c r="C1361" s="21"/>
      <c r="D1361" s="21"/>
      <c r="E1361" s="21"/>
      <c r="F1361" s="21"/>
      <c r="G1361" s="21"/>
      <c r="H1361" s="61"/>
      <c r="I1361" s="61"/>
      <c r="J1361" s="112"/>
    </row>
    <row r="1362" spans="1:10" s="19" customFormat="1" ht="18.7" customHeight="1" x14ac:dyDescent="0.25">
      <c r="A1362" s="23" t="s">
        <v>1373</v>
      </c>
      <c r="B1362" s="22"/>
      <c r="C1362" s="21"/>
      <c r="D1362" s="21"/>
      <c r="E1362" s="21"/>
      <c r="F1362" s="21"/>
      <c r="G1362" s="21"/>
      <c r="H1362" s="61"/>
      <c r="I1362" s="61"/>
      <c r="J1362" s="112"/>
    </row>
    <row r="1363" spans="1:10" s="19" customFormat="1" ht="18.7" customHeight="1" x14ac:dyDescent="0.25">
      <c r="A1363" s="23" t="s">
        <v>1374</v>
      </c>
      <c r="B1363" s="22"/>
      <c r="C1363" s="21"/>
      <c r="D1363" s="21"/>
      <c r="E1363" s="21"/>
      <c r="F1363" s="21"/>
      <c r="G1363" s="21"/>
      <c r="H1363" s="61"/>
      <c r="I1363" s="61"/>
      <c r="J1363" s="112"/>
    </row>
    <row r="1364" spans="1:10" s="19" customFormat="1" ht="18.7" customHeight="1" x14ac:dyDescent="0.25">
      <c r="A1364" s="23" t="s">
        <v>1375</v>
      </c>
      <c r="B1364" s="22"/>
      <c r="C1364" s="21"/>
      <c r="D1364" s="21"/>
      <c r="E1364" s="21"/>
      <c r="F1364" s="21"/>
      <c r="G1364" s="21"/>
      <c r="H1364" s="61"/>
      <c r="I1364" s="61"/>
      <c r="J1364" s="112"/>
    </row>
    <row r="1365" spans="1:10" s="19" customFormat="1" ht="18.7" customHeight="1" x14ac:dyDescent="0.25">
      <c r="A1365" s="23" t="s">
        <v>1376</v>
      </c>
      <c r="B1365" s="22"/>
      <c r="C1365" s="21"/>
      <c r="D1365" s="21"/>
      <c r="E1365" s="21"/>
      <c r="F1365" s="21"/>
      <c r="G1365" s="21"/>
      <c r="H1365" s="61"/>
      <c r="I1365" s="61"/>
      <c r="J1365" s="112"/>
    </row>
    <row r="1366" spans="1:10" s="19" customFormat="1" ht="18.7" customHeight="1" x14ac:dyDescent="0.25">
      <c r="A1366" s="23" t="s">
        <v>1377</v>
      </c>
      <c r="B1366" s="22"/>
      <c r="C1366" s="21"/>
      <c r="D1366" s="21"/>
      <c r="E1366" s="21"/>
      <c r="F1366" s="21"/>
      <c r="G1366" s="21"/>
      <c r="H1366" s="61"/>
      <c r="I1366" s="61"/>
      <c r="J1366" s="112"/>
    </row>
    <row r="1367" spans="1:10" s="19" customFormat="1" ht="18.7" customHeight="1" x14ac:dyDescent="0.25">
      <c r="A1367" s="23" t="s">
        <v>1378</v>
      </c>
      <c r="B1367" s="22"/>
      <c r="C1367" s="21"/>
      <c r="D1367" s="21"/>
      <c r="E1367" s="21"/>
      <c r="F1367" s="21"/>
      <c r="G1367" s="21"/>
      <c r="H1367" s="61"/>
      <c r="I1367" s="61"/>
      <c r="J1367" s="112"/>
    </row>
    <row r="1368" spans="1:10" s="19" customFormat="1" ht="18.7" customHeight="1" x14ac:dyDescent="0.25">
      <c r="A1368" s="23" t="s">
        <v>1379</v>
      </c>
      <c r="B1368" s="22"/>
      <c r="C1368" s="21"/>
      <c r="D1368" s="21"/>
      <c r="E1368" s="21"/>
      <c r="F1368" s="21"/>
      <c r="G1368" s="21"/>
      <c r="H1368" s="61"/>
      <c r="I1368" s="61"/>
      <c r="J1368" s="112"/>
    </row>
    <row r="1369" spans="1:10" s="19" customFormat="1" ht="18.7" customHeight="1" x14ac:dyDescent="0.25">
      <c r="A1369" s="23" t="s">
        <v>1380</v>
      </c>
      <c r="B1369" s="22"/>
      <c r="C1369" s="21"/>
      <c r="D1369" s="21"/>
      <c r="E1369" s="21"/>
      <c r="F1369" s="21"/>
      <c r="G1369" s="21"/>
      <c r="H1369" s="61"/>
      <c r="I1369" s="61"/>
      <c r="J1369" s="112"/>
    </row>
    <row r="1370" spans="1:10" s="19" customFormat="1" ht="18.7" customHeight="1" x14ac:dyDescent="0.25">
      <c r="A1370" s="23" t="s">
        <v>1381</v>
      </c>
      <c r="B1370" s="22"/>
      <c r="C1370" s="21"/>
      <c r="D1370" s="21"/>
      <c r="E1370" s="21"/>
      <c r="F1370" s="21"/>
      <c r="G1370" s="21"/>
      <c r="H1370" s="61"/>
      <c r="I1370" s="61"/>
      <c r="J1370" s="112"/>
    </row>
    <row r="1371" spans="1:10" s="19" customFormat="1" ht="18.7" customHeight="1" x14ac:dyDescent="0.25">
      <c r="A1371" s="23" t="s">
        <v>1382</v>
      </c>
      <c r="B1371" s="22"/>
      <c r="C1371" s="21"/>
      <c r="D1371" s="21"/>
      <c r="E1371" s="21"/>
      <c r="F1371" s="21"/>
      <c r="G1371" s="21"/>
      <c r="H1371" s="61"/>
      <c r="I1371" s="61"/>
      <c r="J1371" s="112"/>
    </row>
    <row r="1372" spans="1:10" s="19" customFormat="1" ht="18.7" customHeight="1" x14ac:dyDescent="0.25">
      <c r="A1372" s="23" t="s">
        <v>1383</v>
      </c>
      <c r="B1372" s="22"/>
      <c r="C1372" s="21"/>
      <c r="D1372" s="21"/>
      <c r="E1372" s="21"/>
      <c r="F1372" s="21"/>
      <c r="G1372" s="21"/>
      <c r="H1372" s="61"/>
      <c r="I1372" s="61"/>
      <c r="J1372" s="112"/>
    </row>
    <row r="1373" spans="1:10" s="19" customFormat="1" ht="18.7" customHeight="1" x14ac:dyDescent="0.25">
      <c r="A1373" s="23" t="s">
        <v>1384</v>
      </c>
      <c r="B1373" s="22"/>
      <c r="C1373" s="21"/>
      <c r="D1373" s="21"/>
      <c r="E1373" s="21"/>
      <c r="F1373" s="21"/>
      <c r="G1373" s="21"/>
      <c r="H1373" s="61"/>
      <c r="I1373" s="61"/>
      <c r="J1373" s="112"/>
    </row>
    <row r="1374" spans="1:10" s="19" customFormat="1" ht="18.7" customHeight="1" x14ac:dyDescent="0.25">
      <c r="A1374" s="23" t="s">
        <v>1385</v>
      </c>
      <c r="B1374" s="22"/>
      <c r="C1374" s="21"/>
      <c r="D1374" s="21"/>
      <c r="E1374" s="21"/>
      <c r="F1374" s="21"/>
      <c r="G1374" s="21"/>
      <c r="H1374" s="61"/>
      <c r="I1374" s="61"/>
      <c r="J1374" s="112"/>
    </row>
    <row r="1375" spans="1:10" s="19" customFormat="1" ht="18.7" customHeight="1" x14ac:dyDescent="0.25">
      <c r="A1375" s="23" t="s">
        <v>1386</v>
      </c>
      <c r="B1375" s="22"/>
      <c r="C1375" s="21"/>
      <c r="D1375" s="21"/>
      <c r="E1375" s="21"/>
      <c r="F1375" s="21"/>
      <c r="G1375" s="21"/>
      <c r="H1375" s="61"/>
      <c r="I1375" s="61"/>
      <c r="J1375" s="112"/>
    </row>
    <row r="1376" spans="1:10" s="19" customFormat="1" ht="18.7" customHeight="1" x14ac:dyDescent="0.25">
      <c r="A1376" s="23" t="s">
        <v>1387</v>
      </c>
      <c r="B1376" s="22"/>
      <c r="C1376" s="21"/>
      <c r="D1376" s="21"/>
      <c r="E1376" s="21"/>
      <c r="F1376" s="21"/>
      <c r="G1376" s="21"/>
      <c r="H1376" s="61"/>
      <c r="I1376" s="61"/>
      <c r="J1376" s="112"/>
    </row>
    <row r="1377" spans="1:10" s="19" customFormat="1" ht="18.7" customHeight="1" x14ac:dyDescent="0.25">
      <c r="A1377" s="23" t="s">
        <v>1388</v>
      </c>
      <c r="B1377" s="22"/>
      <c r="C1377" s="21"/>
      <c r="D1377" s="21"/>
      <c r="E1377" s="21"/>
      <c r="F1377" s="21"/>
      <c r="G1377" s="21"/>
      <c r="H1377" s="61"/>
      <c r="I1377" s="61"/>
      <c r="J1377" s="112"/>
    </row>
    <row r="1378" spans="1:10" s="19" customFormat="1" ht="18.7" customHeight="1" x14ac:dyDescent="0.25">
      <c r="A1378" s="23" t="s">
        <v>1389</v>
      </c>
      <c r="B1378" s="22"/>
      <c r="C1378" s="21"/>
      <c r="D1378" s="21"/>
      <c r="E1378" s="21"/>
      <c r="F1378" s="21"/>
      <c r="G1378" s="21"/>
      <c r="H1378" s="61"/>
      <c r="I1378" s="61"/>
      <c r="J1378" s="112"/>
    </row>
    <row r="1379" spans="1:10" s="19" customFormat="1" ht="18.7" customHeight="1" x14ac:dyDescent="0.25">
      <c r="A1379" s="23" t="s">
        <v>1390</v>
      </c>
      <c r="B1379" s="22"/>
      <c r="C1379" s="21"/>
      <c r="D1379" s="21"/>
      <c r="E1379" s="21"/>
      <c r="F1379" s="21"/>
      <c r="G1379" s="21"/>
      <c r="H1379" s="61"/>
      <c r="I1379" s="61"/>
      <c r="J1379" s="112"/>
    </row>
    <row r="1380" spans="1:10" s="19" customFormat="1" ht="18.7" customHeight="1" x14ac:dyDescent="0.25">
      <c r="A1380" s="23" t="s">
        <v>1391</v>
      </c>
      <c r="B1380" s="22"/>
      <c r="C1380" s="21"/>
      <c r="D1380" s="21"/>
      <c r="E1380" s="21"/>
      <c r="F1380" s="21"/>
      <c r="G1380" s="21"/>
      <c r="H1380" s="61"/>
      <c r="I1380" s="61"/>
      <c r="J1380" s="112"/>
    </row>
    <row r="1381" spans="1:10" s="19" customFormat="1" ht="18.7" customHeight="1" x14ac:dyDescent="0.25">
      <c r="A1381" s="23" t="s">
        <v>1392</v>
      </c>
      <c r="B1381" s="22"/>
      <c r="C1381" s="21"/>
      <c r="D1381" s="21"/>
      <c r="E1381" s="21"/>
      <c r="F1381" s="21"/>
      <c r="G1381" s="21"/>
      <c r="H1381" s="61"/>
      <c r="I1381" s="61"/>
      <c r="J1381" s="112"/>
    </row>
    <row r="1382" spans="1:10" s="19" customFormat="1" ht="18.7" customHeight="1" x14ac:dyDescent="0.25">
      <c r="A1382" s="23" t="s">
        <v>1393</v>
      </c>
      <c r="B1382" s="22"/>
      <c r="C1382" s="21"/>
      <c r="D1382" s="21"/>
      <c r="E1382" s="21"/>
      <c r="F1382" s="21"/>
      <c r="G1382" s="21"/>
      <c r="H1382" s="61"/>
      <c r="I1382" s="61"/>
      <c r="J1382" s="112"/>
    </row>
    <row r="1383" spans="1:10" s="19" customFormat="1" ht="18.7" customHeight="1" x14ac:dyDescent="0.25">
      <c r="A1383" s="23" t="s">
        <v>1394</v>
      </c>
      <c r="B1383" s="22"/>
      <c r="C1383" s="21"/>
      <c r="D1383" s="21"/>
      <c r="E1383" s="21"/>
      <c r="F1383" s="21"/>
      <c r="G1383" s="21"/>
      <c r="H1383" s="61"/>
      <c r="I1383" s="61"/>
      <c r="J1383" s="112"/>
    </row>
    <row r="1384" spans="1:10" s="19" customFormat="1" ht="18.7" customHeight="1" x14ac:dyDescent="0.25">
      <c r="A1384" s="23" t="s">
        <v>1395</v>
      </c>
      <c r="B1384" s="22"/>
      <c r="C1384" s="21"/>
      <c r="D1384" s="21"/>
      <c r="E1384" s="21"/>
      <c r="F1384" s="21"/>
      <c r="G1384" s="21"/>
      <c r="H1384" s="61"/>
      <c r="I1384" s="61"/>
      <c r="J1384" s="112"/>
    </row>
    <row r="1385" spans="1:10" s="19" customFormat="1" ht="18.7" customHeight="1" x14ac:dyDescent="0.25">
      <c r="A1385" s="23" t="s">
        <v>1396</v>
      </c>
      <c r="B1385" s="22"/>
      <c r="C1385" s="21"/>
      <c r="D1385" s="21"/>
      <c r="E1385" s="21"/>
      <c r="F1385" s="21"/>
      <c r="G1385" s="21"/>
      <c r="H1385" s="61"/>
      <c r="I1385" s="61"/>
      <c r="J1385" s="112"/>
    </row>
    <row r="1386" spans="1:10" s="19" customFormat="1" ht="18.7" customHeight="1" x14ac:dyDescent="0.25">
      <c r="A1386" s="23" t="s">
        <v>1397</v>
      </c>
      <c r="B1386" s="22"/>
      <c r="C1386" s="21"/>
      <c r="D1386" s="21"/>
      <c r="E1386" s="21"/>
      <c r="F1386" s="21"/>
      <c r="G1386" s="21"/>
      <c r="H1386" s="61"/>
      <c r="I1386" s="61"/>
      <c r="J1386" s="112"/>
    </row>
    <row r="1387" spans="1:10" s="19" customFormat="1" ht="18.7" customHeight="1" x14ac:dyDescent="0.25">
      <c r="A1387" s="23" t="s">
        <v>1398</v>
      </c>
      <c r="B1387" s="22"/>
      <c r="C1387" s="21"/>
      <c r="D1387" s="21"/>
      <c r="E1387" s="21"/>
      <c r="F1387" s="21"/>
      <c r="G1387" s="21"/>
      <c r="H1387" s="61"/>
      <c r="I1387" s="61"/>
      <c r="J1387" s="112"/>
    </row>
    <row r="1388" spans="1:10" s="19" customFormat="1" ht="18.7" customHeight="1" x14ac:dyDescent="0.25">
      <c r="A1388" s="23" t="s">
        <v>1399</v>
      </c>
      <c r="B1388" s="22"/>
      <c r="C1388" s="21"/>
      <c r="D1388" s="21"/>
      <c r="E1388" s="21"/>
      <c r="F1388" s="21"/>
      <c r="G1388" s="21"/>
      <c r="H1388" s="61"/>
      <c r="I1388" s="61"/>
      <c r="J1388" s="112"/>
    </row>
    <row r="1389" spans="1:10" s="19" customFormat="1" ht="18.7" customHeight="1" x14ac:dyDescent="0.25">
      <c r="A1389" s="23" t="s">
        <v>1400</v>
      </c>
      <c r="B1389" s="22"/>
      <c r="C1389" s="21"/>
      <c r="D1389" s="21"/>
      <c r="E1389" s="21"/>
      <c r="F1389" s="21"/>
      <c r="G1389" s="21"/>
      <c r="H1389" s="61"/>
      <c r="I1389" s="61"/>
      <c r="J1389" s="112"/>
    </row>
    <row r="1390" spans="1:10" s="19" customFormat="1" ht="18.7" customHeight="1" x14ac:dyDescent="0.25">
      <c r="A1390" s="23" t="s">
        <v>1401</v>
      </c>
      <c r="B1390" s="22"/>
      <c r="C1390" s="21"/>
      <c r="D1390" s="21"/>
      <c r="E1390" s="21"/>
      <c r="F1390" s="21"/>
      <c r="G1390" s="21"/>
      <c r="H1390" s="61"/>
      <c r="I1390" s="61"/>
      <c r="J1390" s="112"/>
    </row>
    <row r="1391" spans="1:10" s="19" customFormat="1" ht="18.7" customHeight="1" x14ac:dyDescent="0.25">
      <c r="A1391" s="23" t="s">
        <v>1402</v>
      </c>
      <c r="B1391" s="22"/>
      <c r="C1391" s="21"/>
      <c r="D1391" s="21"/>
      <c r="E1391" s="21"/>
      <c r="F1391" s="21"/>
      <c r="G1391" s="21"/>
      <c r="H1391" s="61"/>
      <c r="I1391" s="61"/>
      <c r="J1391" s="112"/>
    </row>
    <row r="1392" spans="1:10" s="19" customFormat="1" ht="18.7" customHeight="1" x14ac:dyDescent="0.25">
      <c r="A1392" s="23" t="s">
        <v>1403</v>
      </c>
      <c r="B1392" s="22"/>
      <c r="C1392" s="21"/>
      <c r="D1392" s="21"/>
      <c r="E1392" s="21"/>
      <c r="F1392" s="21"/>
      <c r="G1392" s="21"/>
      <c r="H1392" s="61"/>
      <c r="I1392" s="61"/>
      <c r="J1392" s="112"/>
    </row>
    <row r="1393" spans="1:10" s="19" customFormat="1" ht="18.7" customHeight="1" x14ac:dyDescent="0.25">
      <c r="A1393" s="23" t="s">
        <v>1404</v>
      </c>
      <c r="B1393" s="22"/>
      <c r="C1393" s="21"/>
      <c r="D1393" s="21"/>
      <c r="E1393" s="21"/>
      <c r="F1393" s="21"/>
      <c r="G1393" s="21"/>
      <c r="H1393" s="61"/>
      <c r="I1393" s="61"/>
      <c r="J1393" s="112"/>
    </row>
    <row r="1394" spans="1:10" s="19" customFormat="1" ht="18.7" customHeight="1" x14ac:dyDescent="0.25">
      <c r="A1394" s="23" t="s">
        <v>1405</v>
      </c>
      <c r="B1394" s="22"/>
      <c r="C1394" s="21"/>
      <c r="D1394" s="21"/>
      <c r="E1394" s="21"/>
      <c r="F1394" s="21"/>
      <c r="G1394" s="21"/>
      <c r="H1394" s="61"/>
      <c r="I1394" s="61"/>
      <c r="J1394" s="112"/>
    </row>
    <row r="1395" spans="1:10" s="19" customFormat="1" ht="18.7" customHeight="1" x14ac:dyDescent="0.25">
      <c r="A1395" s="23" t="s">
        <v>1406</v>
      </c>
      <c r="B1395" s="22"/>
      <c r="C1395" s="21"/>
      <c r="D1395" s="21"/>
      <c r="E1395" s="21"/>
      <c r="F1395" s="21"/>
      <c r="G1395" s="21"/>
      <c r="H1395" s="61"/>
      <c r="I1395" s="61"/>
      <c r="J1395" s="112"/>
    </row>
    <row r="1396" spans="1:10" s="19" customFormat="1" ht="18.7" customHeight="1" x14ac:dyDescent="0.25">
      <c r="A1396" s="23" t="s">
        <v>1407</v>
      </c>
      <c r="B1396" s="22"/>
      <c r="C1396" s="21"/>
      <c r="D1396" s="21"/>
      <c r="E1396" s="21"/>
      <c r="F1396" s="21"/>
      <c r="G1396" s="21"/>
      <c r="H1396" s="61"/>
      <c r="I1396" s="61"/>
      <c r="J1396" s="112"/>
    </row>
    <row r="1397" spans="1:10" s="19" customFormat="1" ht="18.7" customHeight="1" x14ac:dyDescent="0.25">
      <c r="A1397" s="23" t="s">
        <v>1408</v>
      </c>
      <c r="B1397" s="22"/>
      <c r="C1397" s="21"/>
      <c r="D1397" s="21"/>
      <c r="E1397" s="21"/>
      <c r="F1397" s="21"/>
      <c r="G1397" s="21"/>
      <c r="H1397" s="61"/>
      <c r="I1397" s="61"/>
      <c r="J1397" s="112"/>
    </row>
    <row r="1398" spans="1:10" s="19" customFormat="1" ht="18.7" customHeight="1" x14ac:dyDescent="0.25">
      <c r="A1398" s="23" t="s">
        <v>1409</v>
      </c>
      <c r="B1398" s="22"/>
      <c r="C1398" s="21"/>
      <c r="D1398" s="21"/>
      <c r="E1398" s="21"/>
      <c r="F1398" s="21"/>
      <c r="G1398" s="21"/>
      <c r="H1398" s="61"/>
      <c r="I1398" s="61"/>
      <c r="J1398" s="112"/>
    </row>
    <row r="1399" spans="1:10" s="19" customFormat="1" ht="18.7" customHeight="1" x14ac:dyDescent="0.25">
      <c r="A1399" s="23" t="s">
        <v>1410</v>
      </c>
      <c r="B1399" s="22"/>
      <c r="C1399" s="21"/>
      <c r="D1399" s="21"/>
      <c r="E1399" s="21"/>
      <c r="F1399" s="21"/>
      <c r="G1399" s="21"/>
      <c r="H1399" s="61"/>
      <c r="I1399" s="61"/>
      <c r="J1399" s="112"/>
    </row>
    <row r="1400" spans="1:10" s="19" customFormat="1" ht="18.7" customHeight="1" x14ac:dyDescent="0.25">
      <c r="A1400" s="23" t="s">
        <v>1411</v>
      </c>
      <c r="B1400" s="22"/>
      <c r="C1400" s="21"/>
      <c r="D1400" s="21"/>
      <c r="E1400" s="21"/>
      <c r="F1400" s="21"/>
      <c r="G1400" s="21"/>
      <c r="H1400" s="61"/>
      <c r="I1400" s="61"/>
      <c r="J1400" s="112"/>
    </row>
    <row r="1401" spans="1:10" s="19" customFormat="1" ht="18.7" customHeight="1" x14ac:dyDescent="0.25">
      <c r="A1401" s="23" t="s">
        <v>1412</v>
      </c>
      <c r="B1401" s="22"/>
      <c r="C1401" s="21"/>
      <c r="D1401" s="21"/>
      <c r="E1401" s="21"/>
      <c r="F1401" s="21"/>
      <c r="G1401" s="21"/>
      <c r="H1401" s="61"/>
      <c r="I1401" s="61"/>
      <c r="J1401" s="112"/>
    </row>
    <row r="1402" spans="1:10" s="19" customFormat="1" ht="18.7" customHeight="1" x14ac:dyDescent="0.25">
      <c r="A1402" s="23" t="s">
        <v>1413</v>
      </c>
      <c r="B1402" s="22"/>
      <c r="C1402" s="21"/>
      <c r="D1402" s="21"/>
      <c r="E1402" s="21"/>
      <c r="F1402" s="21"/>
      <c r="G1402" s="21"/>
      <c r="H1402" s="61"/>
      <c r="I1402" s="61"/>
      <c r="J1402" s="112"/>
    </row>
    <row r="1403" spans="1:10" s="19" customFormat="1" ht="18.7" customHeight="1" x14ac:dyDescent="0.25">
      <c r="A1403" s="23" t="s">
        <v>1414</v>
      </c>
      <c r="B1403" s="22"/>
      <c r="C1403" s="21"/>
      <c r="D1403" s="21"/>
      <c r="E1403" s="21"/>
      <c r="F1403" s="21"/>
      <c r="G1403" s="21"/>
      <c r="H1403" s="61"/>
      <c r="I1403" s="61"/>
      <c r="J1403" s="112"/>
    </row>
    <row r="1404" spans="1:10" s="19" customFormat="1" ht="18.7" customHeight="1" x14ac:dyDescent="0.25">
      <c r="A1404" s="23" t="s">
        <v>1415</v>
      </c>
      <c r="B1404" s="22"/>
      <c r="C1404" s="21"/>
      <c r="D1404" s="21"/>
      <c r="E1404" s="21"/>
      <c r="F1404" s="21"/>
      <c r="G1404" s="21"/>
      <c r="H1404" s="61"/>
      <c r="I1404" s="61"/>
      <c r="J1404" s="112"/>
    </row>
    <row r="1405" spans="1:10" s="19" customFormat="1" ht="18.7" customHeight="1" x14ac:dyDescent="0.25">
      <c r="A1405" s="23" t="s">
        <v>1416</v>
      </c>
      <c r="B1405" s="22"/>
      <c r="C1405" s="21"/>
      <c r="D1405" s="21"/>
      <c r="E1405" s="21"/>
      <c r="F1405" s="21"/>
      <c r="G1405" s="21"/>
      <c r="H1405" s="61"/>
      <c r="I1405" s="61"/>
      <c r="J1405" s="112"/>
    </row>
    <row r="1406" spans="1:10" s="19" customFormat="1" ht="18.7" customHeight="1" x14ac:dyDescent="0.25">
      <c r="A1406" s="23" t="s">
        <v>1417</v>
      </c>
      <c r="B1406" s="22"/>
      <c r="C1406" s="21"/>
      <c r="D1406" s="21"/>
      <c r="E1406" s="21"/>
      <c r="F1406" s="21"/>
      <c r="G1406" s="21"/>
      <c r="H1406" s="61"/>
      <c r="I1406" s="61"/>
      <c r="J1406" s="112"/>
    </row>
    <row r="1407" spans="1:10" s="19" customFormat="1" ht="18.7" customHeight="1" x14ac:dyDescent="0.25">
      <c r="A1407" s="23" t="s">
        <v>1418</v>
      </c>
      <c r="B1407" s="22"/>
      <c r="C1407" s="21"/>
      <c r="D1407" s="21"/>
      <c r="E1407" s="21"/>
      <c r="F1407" s="21"/>
      <c r="G1407" s="21"/>
      <c r="H1407" s="61"/>
      <c r="I1407" s="61"/>
      <c r="J1407" s="112"/>
    </row>
    <row r="1408" spans="1:10" s="19" customFormat="1" ht="18.7" customHeight="1" x14ac:dyDescent="0.25">
      <c r="A1408" s="23" t="s">
        <v>1419</v>
      </c>
      <c r="B1408" s="22"/>
      <c r="C1408" s="21"/>
      <c r="D1408" s="21"/>
      <c r="E1408" s="21"/>
      <c r="F1408" s="21"/>
      <c r="G1408" s="21"/>
      <c r="H1408" s="61"/>
      <c r="I1408" s="61"/>
      <c r="J1408" s="112"/>
    </row>
    <row r="1409" spans="1:10" s="19" customFormat="1" ht="18.7" customHeight="1" x14ac:dyDescent="0.25">
      <c r="A1409" s="23" t="s">
        <v>1420</v>
      </c>
      <c r="B1409" s="22"/>
      <c r="C1409" s="21"/>
      <c r="D1409" s="21"/>
      <c r="E1409" s="21"/>
      <c r="F1409" s="21"/>
      <c r="G1409" s="21"/>
      <c r="H1409" s="61"/>
      <c r="I1409" s="61"/>
      <c r="J1409" s="112"/>
    </row>
    <row r="1410" spans="1:10" s="19" customFormat="1" ht="18.7" customHeight="1" x14ac:dyDescent="0.25">
      <c r="A1410" s="23" t="s">
        <v>1421</v>
      </c>
      <c r="B1410" s="22"/>
      <c r="C1410" s="21"/>
      <c r="D1410" s="21"/>
      <c r="E1410" s="21"/>
      <c r="F1410" s="21"/>
      <c r="G1410" s="21"/>
      <c r="H1410" s="61"/>
      <c r="I1410" s="61"/>
      <c r="J1410" s="112"/>
    </row>
    <row r="1411" spans="1:10" s="19" customFormat="1" ht="18.7" customHeight="1" x14ac:dyDescent="0.25">
      <c r="A1411" s="23" t="s">
        <v>1422</v>
      </c>
      <c r="B1411" s="22"/>
      <c r="C1411" s="21"/>
      <c r="D1411" s="21"/>
      <c r="E1411" s="21"/>
      <c r="F1411" s="21"/>
      <c r="G1411" s="21"/>
      <c r="H1411" s="61"/>
      <c r="I1411" s="61"/>
      <c r="J1411" s="112"/>
    </row>
    <row r="1412" spans="1:10" s="19" customFormat="1" ht="18.7" customHeight="1" x14ac:dyDescent="0.25">
      <c r="A1412" s="23" t="s">
        <v>1423</v>
      </c>
      <c r="B1412" s="22"/>
      <c r="C1412" s="21"/>
      <c r="D1412" s="21"/>
      <c r="E1412" s="21"/>
      <c r="F1412" s="21"/>
      <c r="G1412" s="21"/>
      <c r="H1412" s="61"/>
      <c r="I1412" s="61"/>
      <c r="J1412" s="112"/>
    </row>
    <row r="1413" spans="1:10" s="19" customFormat="1" ht="18.7" customHeight="1" x14ac:dyDescent="0.25">
      <c r="A1413" s="23" t="s">
        <v>1424</v>
      </c>
      <c r="B1413" s="22"/>
      <c r="C1413" s="21"/>
      <c r="D1413" s="21"/>
      <c r="E1413" s="21"/>
      <c r="F1413" s="21"/>
      <c r="G1413" s="21"/>
      <c r="H1413" s="61"/>
      <c r="I1413" s="61"/>
      <c r="J1413" s="112"/>
    </row>
    <row r="1414" spans="1:10" s="19" customFormat="1" ht="18.7" customHeight="1" x14ac:dyDescent="0.25">
      <c r="A1414" s="23" t="s">
        <v>1425</v>
      </c>
      <c r="B1414" s="22"/>
      <c r="C1414" s="21"/>
      <c r="D1414" s="21"/>
      <c r="E1414" s="21"/>
      <c r="F1414" s="21"/>
      <c r="G1414" s="21"/>
      <c r="H1414" s="61"/>
      <c r="I1414" s="61"/>
      <c r="J1414" s="112"/>
    </row>
    <row r="1415" spans="1:10" s="19" customFormat="1" ht="18.7" customHeight="1" x14ac:dyDescent="0.25">
      <c r="A1415" s="23" t="s">
        <v>1426</v>
      </c>
      <c r="B1415" s="22"/>
      <c r="C1415" s="21"/>
      <c r="D1415" s="21"/>
      <c r="E1415" s="21"/>
      <c r="F1415" s="21"/>
      <c r="G1415" s="21"/>
      <c r="H1415" s="61"/>
      <c r="I1415" s="61"/>
      <c r="J1415" s="112"/>
    </row>
    <row r="1416" spans="1:10" s="19" customFormat="1" ht="18.7" customHeight="1" x14ac:dyDescent="0.25">
      <c r="A1416" s="23" t="s">
        <v>1427</v>
      </c>
      <c r="B1416" s="22"/>
      <c r="C1416" s="21"/>
      <c r="D1416" s="21"/>
      <c r="E1416" s="21"/>
      <c r="F1416" s="21"/>
      <c r="G1416" s="21"/>
      <c r="H1416" s="61"/>
      <c r="I1416" s="61"/>
      <c r="J1416" s="112"/>
    </row>
    <row r="1417" spans="1:10" s="19" customFormat="1" ht="18.7" customHeight="1" x14ac:dyDescent="0.25">
      <c r="A1417" s="23" t="s">
        <v>1428</v>
      </c>
      <c r="B1417" s="22"/>
      <c r="C1417" s="21"/>
      <c r="D1417" s="21"/>
      <c r="E1417" s="21"/>
      <c r="F1417" s="21"/>
      <c r="G1417" s="21"/>
      <c r="H1417" s="61"/>
      <c r="I1417" s="61"/>
      <c r="J1417" s="112"/>
    </row>
    <row r="1418" spans="1:10" s="19" customFormat="1" ht="18.7" customHeight="1" x14ac:dyDescent="0.25">
      <c r="A1418" s="23" t="s">
        <v>1429</v>
      </c>
      <c r="B1418" s="22"/>
      <c r="C1418" s="21"/>
      <c r="D1418" s="21"/>
      <c r="E1418" s="21"/>
      <c r="F1418" s="21"/>
      <c r="G1418" s="21"/>
      <c r="H1418" s="61"/>
      <c r="I1418" s="61"/>
      <c r="J1418" s="112"/>
    </row>
    <row r="1419" spans="1:10" s="19" customFormat="1" ht="18.7" customHeight="1" x14ac:dyDescent="0.25">
      <c r="A1419" s="23" t="s">
        <v>1430</v>
      </c>
      <c r="B1419" s="22"/>
      <c r="C1419" s="21"/>
      <c r="D1419" s="21"/>
      <c r="E1419" s="21"/>
      <c r="F1419" s="21"/>
      <c r="G1419" s="21"/>
      <c r="H1419" s="61"/>
      <c r="I1419" s="61"/>
      <c r="J1419" s="112"/>
    </row>
    <row r="1420" spans="1:10" s="19" customFormat="1" ht="18.7" customHeight="1" x14ac:dyDescent="0.25">
      <c r="A1420" s="23" t="s">
        <v>1431</v>
      </c>
      <c r="B1420" s="22"/>
      <c r="C1420" s="21"/>
      <c r="D1420" s="21"/>
      <c r="E1420" s="21"/>
      <c r="F1420" s="21"/>
      <c r="G1420" s="21"/>
      <c r="H1420" s="61"/>
      <c r="I1420" s="61"/>
      <c r="J1420" s="112"/>
    </row>
    <row r="1421" spans="1:10" s="19" customFormat="1" ht="18.7" customHeight="1" x14ac:dyDescent="0.25">
      <c r="A1421" s="23" t="s">
        <v>1432</v>
      </c>
      <c r="B1421" s="22"/>
      <c r="C1421" s="21"/>
      <c r="D1421" s="21"/>
      <c r="E1421" s="21"/>
      <c r="F1421" s="21"/>
      <c r="G1421" s="21"/>
      <c r="H1421" s="61"/>
      <c r="I1421" s="61"/>
      <c r="J1421" s="112"/>
    </row>
    <row r="1422" spans="1:10" s="19" customFormat="1" ht="18.7" customHeight="1" x14ac:dyDescent="0.25">
      <c r="A1422" s="23" t="s">
        <v>1433</v>
      </c>
      <c r="B1422" s="22"/>
      <c r="C1422" s="21"/>
      <c r="D1422" s="21"/>
      <c r="E1422" s="21"/>
      <c r="F1422" s="21"/>
      <c r="G1422" s="21"/>
      <c r="H1422" s="61"/>
      <c r="I1422" s="61"/>
      <c r="J1422" s="112"/>
    </row>
    <row r="1423" spans="1:10" s="19" customFormat="1" ht="18.7" customHeight="1" x14ac:dyDescent="0.25">
      <c r="A1423" s="23" t="s">
        <v>1434</v>
      </c>
      <c r="B1423" s="22"/>
      <c r="C1423" s="21"/>
      <c r="D1423" s="21"/>
      <c r="E1423" s="21"/>
      <c r="F1423" s="21"/>
      <c r="G1423" s="21"/>
      <c r="H1423" s="61"/>
      <c r="I1423" s="61"/>
      <c r="J1423" s="112"/>
    </row>
    <row r="1424" spans="1:10" s="19" customFormat="1" ht="18.7" customHeight="1" x14ac:dyDescent="0.25">
      <c r="A1424" s="23" t="s">
        <v>1435</v>
      </c>
      <c r="B1424" s="22"/>
      <c r="C1424" s="21"/>
      <c r="D1424" s="21"/>
      <c r="E1424" s="21"/>
      <c r="F1424" s="21"/>
      <c r="G1424" s="21"/>
      <c r="H1424" s="61"/>
      <c r="I1424" s="61"/>
      <c r="J1424" s="112"/>
    </row>
    <row r="1425" spans="1:10" s="19" customFormat="1" ht="18.7" customHeight="1" x14ac:dyDescent="0.25">
      <c r="A1425" s="23" t="s">
        <v>1436</v>
      </c>
      <c r="B1425" s="22"/>
      <c r="C1425" s="21"/>
      <c r="D1425" s="21"/>
      <c r="E1425" s="21"/>
      <c r="F1425" s="21"/>
      <c r="G1425" s="21"/>
      <c r="H1425" s="61"/>
      <c r="I1425" s="61"/>
      <c r="J1425" s="112"/>
    </row>
    <row r="1426" spans="1:10" s="19" customFormat="1" ht="18.7" customHeight="1" x14ac:dyDescent="0.25">
      <c r="A1426" s="23" t="s">
        <v>1437</v>
      </c>
      <c r="B1426" s="22"/>
      <c r="C1426" s="21"/>
      <c r="D1426" s="21"/>
      <c r="E1426" s="21"/>
      <c r="F1426" s="21"/>
      <c r="G1426" s="21"/>
      <c r="H1426" s="61"/>
      <c r="I1426" s="61"/>
      <c r="J1426" s="112"/>
    </row>
    <row r="1427" spans="1:10" s="19" customFormat="1" ht="18.7" customHeight="1" x14ac:dyDescent="0.25">
      <c r="A1427" s="23" t="s">
        <v>1438</v>
      </c>
      <c r="B1427" s="22"/>
      <c r="C1427" s="21"/>
      <c r="D1427" s="21"/>
      <c r="E1427" s="21"/>
      <c r="F1427" s="21"/>
      <c r="G1427" s="21"/>
      <c r="H1427" s="61"/>
      <c r="I1427" s="61"/>
      <c r="J1427" s="112"/>
    </row>
    <row r="1428" spans="1:10" s="19" customFormat="1" ht="18.7" customHeight="1" x14ac:dyDescent="0.25">
      <c r="A1428" s="23" t="s">
        <v>1439</v>
      </c>
      <c r="B1428" s="22"/>
      <c r="C1428" s="21"/>
      <c r="D1428" s="21"/>
      <c r="E1428" s="21"/>
      <c r="F1428" s="21"/>
      <c r="G1428" s="21"/>
      <c r="H1428" s="61"/>
      <c r="I1428" s="61"/>
      <c r="J1428" s="112"/>
    </row>
    <row r="1429" spans="1:10" s="19" customFormat="1" ht="18.7" customHeight="1" x14ac:dyDescent="0.25">
      <c r="A1429" s="23" t="s">
        <v>1440</v>
      </c>
      <c r="B1429" s="22"/>
      <c r="C1429" s="21"/>
      <c r="D1429" s="21"/>
      <c r="E1429" s="21"/>
      <c r="F1429" s="21"/>
      <c r="G1429" s="21"/>
      <c r="H1429" s="61"/>
      <c r="I1429" s="61"/>
      <c r="J1429" s="112"/>
    </row>
    <row r="1430" spans="1:10" s="19" customFormat="1" ht="18.7" customHeight="1" x14ac:dyDescent="0.25">
      <c r="A1430" s="23" t="s">
        <v>1441</v>
      </c>
      <c r="B1430" s="22"/>
      <c r="C1430" s="21"/>
      <c r="D1430" s="21"/>
      <c r="E1430" s="21"/>
      <c r="F1430" s="21"/>
      <c r="G1430" s="21"/>
      <c r="H1430" s="61"/>
      <c r="I1430" s="61"/>
      <c r="J1430" s="112"/>
    </row>
    <row r="1431" spans="1:10" s="19" customFormat="1" ht="18.7" customHeight="1" x14ac:dyDescent="0.25">
      <c r="A1431" s="23" t="s">
        <v>1442</v>
      </c>
      <c r="B1431" s="22"/>
      <c r="C1431" s="21"/>
      <c r="D1431" s="21"/>
      <c r="E1431" s="21"/>
      <c r="F1431" s="21"/>
      <c r="G1431" s="21"/>
      <c r="H1431" s="61"/>
      <c r="I1431" s="61"/>
      <c r="J1431" s="112"/>
    </row>
    <row r="1432" spans="1:10" s="19" customFormat="1" ht="18.7" customHeight="1" x14ac:dyDescent="0.25">
      <c r="A1432" s="23" t="s">
        <v>1443</v>
      </c>
      <c r="B1432" s="22"/>
      <c r="C1432" s="21"/>
      <c r="D1432" s="21"/>
      <c r="E1432" s="21"/>
      <c r="F1432" s="21"/>
      <c r="G1432" s="21"/>
      <c r="H1432" s="61"/>
      <c r="I1432" s="61"/>
      <c r="J1432" s="112"/>
    </row>
    <row r="1433" spans="1:10" s="19" customFormat="1" ht="18.7" customHeight="1" x14ac:dyDescent="0.25">
      <c r="A1433" s="23" t="s">
        <v>1444</v>
      </c>
      <c r="B1433" s="22"/>
      <c r="C1433" s="21"/>
      <c r="D1433" s="21"/>
      <c r="E1433" s="21"/>
      <c r="F1433" s="21"/>
      <c r="G1433" s="21"/>
      <c r="H1433" s="61"/>
      <c r="I1433" s="61"/>
      <c r="J1433" s="112"/>
    </row>
    <row r="1434" spans="1:10" s="19" customFormat="1" ht="18.7" customHeight="1" x14ac:dyDescent="0.25">
      <c r="A1434" s="23" t="s">
        <v>1445</v>
      </c>
      <c r="B1434" s="22"/>
      <c r="C1434" s="21"/>
      <c r="D1434" s="21"/>
      <c r="E1434" s="21"/>
      <c r="F1434" s="21"/>
      <c r="G1434" s="21"/>
      <c r="H1434" s="61"/>
      <c r="I1434" s="61"/>
      <c r="J1434" s="112"/>
    </row>
    <row r="1435" spans="1:10" s="19" customFormat="1" ht="18.7" customHeight="1" x14ac:dyDescent="0.25">
      <c r="A1435" s="23" t="s">
        <v>1446</v>
      </c>
      <c r="B1435" s="22"/>
      <c r="C1435" s="21"/>
      <c r="D1435" s="21"/>
      <c r="E1435" s="21"/>
      <c r="F1435" s="21"/>
      <c r="G1435" s="21"/>
      <c r="H1435" s="61"/>
      <c r="I1435" s="61"/>
      <c r="J1435" s="112"/>
    </row>
    <row r="1436" spans="1:10" s="19" customFormat="1" ht="18.7" customHeight="1" x14ac:dyDescent="0.25">
      <c r="A1436" s="23" t="s">
        <v>1447</v>
      </c>
      <c r="B1436" s="22"/>
      <c r="C1436" s="21"/>
      <c r="D1436" s="21"/>
      <c r="E1436" s="21"/>
      <c r="F1436" s="21"/>
      <c r="G1436" s="21"/>
      <c r="H1436" s="61"/>
      <c r="I1436" s="61"/>
      <c r="J1436" s="112"/>
    </row>
    <row r="1437" spans="1:10" s="19" customFormat="1" ht="18.7" customHeight="1" x14ac:dyDescent="0.25">
      <c r="A1437" s="23" t="s">
        <v>1448</v>
      </c>
      <c r="B1437" s="22"/>
      <c r="C1437" s="21"/>
      <c r="D1437" s="21"/>
      <c r="E1437" s="21"/>
      <c r="F1437" s="21"/>
      <c r="G1437" s="21"/>
      <c r="H1437" s="61"/>
      <c r="I1437" s="61"/>
      <c r="J1437" s="112"/>
    </row>
    <row r="1438" spans="1:10" s="19" customFormat="1" ht="18.7" customHeight="1" x14ac:dyDescent="0.25">
      <c r="A1438" s="23" t="s">
        <v>1449</v>
      </c>
      <c r="B1438" s="22"/>
      <c r="C1438" s="21"/>
      <c r="D1438" s="21"/>
      <c r="E1438" s="21"/>
      <c r="F1438" s="21"/>
      <c r="G1438" s="21"/>
      <c r="H1438" s="61"/>
      <c r="I1438" s="61"/>
      <c r="J1438" s="112"/>
    </row>
    <row r="1439" spans="1:10" s="19" customFormat="1" ht="18.7" customHeight="1" x14ac:dyDescent="0.25">
      <c r="A1439" s="23" t="s">
        <v>1450</v>
      </c>
      <c r="B1439" s="22"/>
      <c r="C1439" s="21"/>
      <c r="D1439" s="21"/>
      <c r="E1439" s="21"/>
      <c r="F1439" s="21"/>
      <c r="G1439" s="21"/>
      <c r="H1439" s="61"/>
      <c r="I1439" s="61"/>
      <c r="J1439" s="112"/>
    </row>
    <row r="1440" spans="1:10" s="19" customFormat="1" ht="18.7" customHeight="1" x14ac:dyDescent="0.25">
      <c r="A1440" s="23" t="s">
        <v>1451</v>
      </c>
      <c r="B1440" s="22"/>
      <c r="C1440" s="21"/>
      <c r="D1440" s="21"/>
      <c r="E1440" s="21"/>
      <c r="F1440" s="21"/>
      <c r="G1440" s="21"/>
      <c r="H1440" s="61"/>
      <c r="I1440" s="61"/>
      <c r="J1440" s="112"/>
    </row>
    <row r="1441" spans="1:10" s="19" customFormat="1" ht="18.7" customHeight="1" x14ac:dyDescent="0.25">
      <c r="A1441" s="23" t="s">
        <v>1452</v>
      </c>
      <c r="B1441" s="22"/>
      <c r="C1441" s="21"/>
      <c r="D1441" s="21"/>
      <c r="E1441" s="21"/>
      <c r="F1441" s="21"/>
      <c r="G1441" s="21"/>
      <c r="H1441" s="61"/>
      <c r="I1441" s="61"/>
      <c r="J1441" s="112"/>
    </row>
    <row r="1442" spans="1:10" s="19" customFormat="1" ht="18.7" customHeight="1" x14ac:dyDescent="0.25">
      <c r="A1442" s="23" t="s">
        <v>1453</v>
      </c>
      <c r="B1442" s="22"/>
      <c r="C1442" s="21"/>
      <c r="D1442" s="21"/>
      <c r="E1442" s="21"/>
      <c r="F1442" s="21"/>
      <c r="G1442" s="21"/>
      <c r="H1442" s="61"/>
      <c r="I1442" s="61"/>
      <c r="J1442" s="112"/>
    </row>
    <row r="1443" spans="1:10" s="19" customFormat="1" ht="18.7" customHeight="1" x14ac:dyDescent="0.25">
      <c r="A1443" s="23" t="s">
        <v>1454</v>
      </c>
      <c r="B1443" s="22"/>
      <c r="C1443" s="21"/>
      <c r="D1443" s="21"/>
      <c r="E1443" s="21"/>
      <c r="F1443" s="21"/>
      <c r="G1443" s="21"/>
      <c r="H1443" s="61"/>
      <c r="I1443" s="61"/>
      <c r="J1443" s="112"/>
    </row>
    <row r="1444" spans="1:10" s="19" customFormat="1" ht="18.7" customHeight="1" x14ac:dyDescent="0.25">
      <c r="A1444" s="23" t="s">
        <v>1455</v>
      </c>
      <c r="B1444" s="22"/>
      <c r="C1444" s="21"/>
      <c r="D1444" s="21"/>
      <c r="E1444" s="21"/>
      <c r="F1444" s="21"/>
      <c r="G1444" s="21"/>
      <c r="H1444" s="61"/>
      <c r="I1444" s="61"/>
      <c r="J1444" s="112"/>
    </row>
    <row r="1445" spans="1:10" s="19" customFormat="1" ht="18.7" customHeight="1" x14ac:dyDescent="0.25">
      <c r="A1445" s="23" t="s">
        <v>1456</v>
      </c>
      <c r="B1445" s="22"/>
      <c r="C1445" s="21"/>
      <c r="D1445" s="21"/>
      <c r="E1445" s="21"/>
      <c r="F1445" s="21"/>
      <c r="G1445" s="21"/>
      <c r="H1445" s="61"/>
      <c r="I1445" s="61"/>
      <c r="J1445" s="112"/>
    </row>
    <row r="1446" spans="1:10" s="19" customFormat="1" ht="18.7" customHeight="1" x14ac:dyDescent="0.25">
      <c r="A1446" s="23" t="s">
        <v>1457</v>
      </c>
      <c r="B1446" s="22"/>
      <c r="C1446" s="21"/>
      <c r="D1446" s="21"/>
      <c r="E1446" s="21"/>
      <c r="F1446" s="21"/>
      <c r="G1446" s="21"/>
      <c r="H1446" s="61"/>
      <c r="I1446" s="61"/>
      <c r="J1446" s="112"/>
    </row>
    <row r="1447" spans="1:10" s="19" customFormat="1" ht="18.7" customHeight="1" x14ac:dyDescent="0.25">
      <c r="A1447" s="23" t="s">
        <v>1458</v>
      </c>
      <c r="B1447" s="22"/>
      <c r="C1447" s="21"/>
      <c r="D1447" s="21"/>
      <c r="E1447" s="21"/>
      <c r="F1447" s="21"/>
      <c r="G1447" s="21"/>
      <c r="H1447" s="61"/>
      <c r="I1447" s="61"/>
      <c r="J1447" s="112"/>
    </row>
    <row r="1448" spans="1:10" s="19" customFormat="1" ht="18.7" customHeight="1" x14ac:dyDescent="0.25">
      <c r="A1448" s="23" t="s">
        <v>1459</v>
      </c>
      <c r="B1448" s="22"/>
      <c r="C1448" s="21"/>
      <c r="D1448" s="21"/>
      <c r="E1448" s="21"/>
      <c r="F1448" s="21"/>
      <c r="G1448" s="21"/>
      <c r="H1448" s="61"/>
      <c r="I1448" s="61"/>
      <c r="J1448" s="112"/>
    </row>
    <row r="1449" spans="1:10" s="19" customFormat="1" ht="18.7" customHeight="1" x14ac:dyDescent="0.25">
      <c r="A1449" s="23" t="s">
        <v>1460</v>
      </c>
      <c r="B1449" s="22"/>
      <c r="C1449" s="21"/>
      <c r="D1449" s="21"/>
      <c r="E1449" s="21"/>
      <c r="F1449" s="21"/>
      <c r="G1449" s="21"/>
      <c r="H1449" s="61"/>
      <c r="I1449" s="61"/>
      <c r="J1449" s="112"/>
    </row>
    <row r="1450" spans="1:10" s="19" customFormat="1" ht="18.7" customHeight="1" x14ac:dyDescent="0.25">
      <c r="A1450" s="23" t="s">
        <v>1461</v>
      </c>
      <c r="B1450" s="22"/>
      <c r="C1450" s="21"/>
      <c r="D1450" s="21"/>
      <c r="E1450" s="21"/>
      <c r="F1450" s="21"/>
      <c r="G1450" s="21"/>
      <c r="H1450" s="61"/>
      <c r="I1450" s="61"/>
      <c r="J1450" s="112"/>
    </row>
    <row r="1451" spans="1:10" s="19" customFormat="1" ht="18.7" customHeight="1" x14ac:dyDescent="0.25">
      <c r="A1451" s="23" t="s">
        <v>1462</v>
      </c>
      <c r="B1451" s="22"/>
      <c r="C1451" s="21"/>
      <c r="D1451" s="21"/>
      <c r="E1451" s="21"/>
      <c r="F1451" s="21"/>
      <c r="G1451" s="21"/>
      <c r="H1451" s="61"/>
      <c r="I1451" s="61"/>
      <c r="J1451" s="112"/>
    </row>
    <row r="1452" spans="1:10" s="19" customFormat="1" ht="18.7" customHeight="1" x14ac:dyDescent="0.25">
      <c r="A1452" s="23" t="s">
        <v>1463</v>
      </c>
      <c r="B1452" s="22"/>
      <c r="C1452" s="21"/>
      <c r="D1452" s="21"/>
      <c r="E1452" s="21"/>
      <c r="F1452" s="21"/>
      <c r="G1452" s="21"/>
      <c r="H1452" s="61"/>
      <c r="I1452" s="61"/>
      <c r="J1452" s="112"/>
    </row>
    <row r="1453" spans="1:10" s="19" customFormat="1" ht="18.7" customHeight="1" x14ac:dyDescent="0.25">
      <c r="A1453" s="23" t="s">
        <v>1464</v>
      </c>
      <c r="B1453" s="22"/>
      <c r="C1453" s="21"/>
      <c r="D1453" s="21"/>
      <c r="E1453" s="21"/>
      <c r="F1453" s="21"/>
      <c r="G1453" s="21"/>
      <c r="H1453" s="61"/>
      <c r="I1453" s="61"/>
      <c r="J1453" s="112"/>
    </row>
    <row r="1454" spans="1:10" s="19" customFormat="1" ht="18.7" customHeight="1" x14ac:dyDescent="0.25">
      <c r="A1454" s="23" t="s">
        <v>1465</v>
      </c>
      <c r="B1454" s="22"/>
      <c r="C1454" s="21"/>
      <c r="D1454" s="21"/>
      <c r="E1454" s="21"/>
      <c r="F1454" s="21"/>
      <c r="G1454" s="21"/>
      <c r="H1454" s="61"/>
      <c r="I1454" s="61"/>
      <c r="J1454" s="112"/>
    </row>
    <row r="1455" spans="1:10" s="19" customFormat="1" ht="18.7" customHeight="1" x14ac:dyDescent="0.25">
      <c r="A1455" s="23" t="s">
        <v>1466</v>
      </c>
      <c r="B1455" s="22"/>
      <c r="C1455" s="21"/>
      <c r="D1455" s="21"/>
      <c r="E1455" s="21"/>
      <c r="F1455" s="21"/>
      <c r="G1455" s="21"/>
      <c r="H1455" s="61"/>
      <c r="I1455" s="61"/>
      <c r="J1455" s="112"/>
    </row>
    <row r="1456" spans="1:10" s="19" customFormat="1" ht="18.7" customHeight="1" x14ac:dyDescent="0.25">
      <c r="A1456" s="23" t="s">
        <v>1467</v>
      </c>
      <c r="B1456" s="22"/>
      <c r="C1456" s="21"/>
      <c r="D1456" s="21"/>
      <c r="E1456" s="21"/>
      <c r="F1456" s="21"/>
      <c r="G1456" s="21"/>
      <c r="H1456" s="61"/>
      <c r="I1456" s="61"/>
      <c r="J1456" s="112"/>
    </row>
    <row r="1457" spans="1:10" s="19" customFormat="1" ht="18.7" customHeight="1" x14ac:dyDescent="0.25">
      <c r="A1457" s="23" t="s">
        <v>1468</v>
      </c>
      <c r="B1457" s="22"/>
      <c r="C1457" s="21"/>
      <c r="D1457" s="21"/>
      <c r="E1457" s="21"/>
      <c r="F1457" s="21"/>
      <c r="G1457" s="21"/>
      <c r="H1457" s="61"/>
      <c r="I1457" s="61"/>
      <c r="J1457" s="112"/>
    </row>
    <row r="1458" spans="1:10" s="19" customFormat="1" ht="18.7" customHeight="1" x14ac:dyDescent="0.25">
      <c r="A1458" s="23" t="s">
        <v>1469</v>
      </c>
      <c r="B1458" s="22"/>
      <c r="C1458" s="21"/>
      <c r="D1458" s="21"/>
      <c r="E1458" s="21"/>
      <c r="F1458" s="21"/>
      <c r="G1458" s="21"/>
      <c r="H1458" s="61"/>
      <c r="I1458" s="61"/>
      <c r="J1458" s="112"/>
    </row>
    <row r="1459" spans="1:10" s="19" customFormat="1" ht="18.7" customHeight="1" x14ac:dyDescent="0.25">
      <c r="A1459" s="23" t="s">
        <v>1470</v>
      </c>
      <c r="B1459" s="22"/>
      <c r="C1459" s="21"/>
      <c r="D1459" s="21"/>
      <c r="E1459" s="21"/>
      <c r="F1459" s="21"/>
      <c r="G1459" s="21"/>
      <c r="H1459" s="61"/>
      <c r="I1459" s="61"/>
      <c r="J1459" s="112"/>
    </row>
    <row r="1460" spans="1:10" s="19" customFormat="1" ht="18.7" customHeight="1" x14ac:dyDescent="0.25">
      <c r="A1460" s="23" t="s">
        <v>1471</v>
      </c>
      <c r="B1460" s="22"/>
      <c r="C1460" s="21"/>
      <c r="D1460" s="21"/>
      <c r="E1460" s="21"/>
      <c r="F1460" s="21"/>
      <c r="G1460" s="21"/>
      <c r="H1460" s="61"/>
      <c r="I1460" s="61"/>
      <c r="J1460" s="112"/>
    </row>
    <row r="1461" spans="1:10" s="19" customFormat="1" ht="18.7" customHeight="1" x14ac:dyDescent="0.25">
      <c r="A1461" s="23" t="s">
        <v>1472</v>
      </c>
      <c r="B1461" s="22"/>
      <c r="C1461" s="21"/>
      <c r="D1461" s="21"/>
      <c r="E1461" s="21"/>
      <c r="F1461" s="21"/>
      <c r="G1461" s="21"/>
      <c r="H1461" s="61"/>
      <c r="I1461" s="61"/>
      <c r="J1461" s="112"/>
    </row>
    <row r="1462" spans="1:10" s="19" customFormat="1" ht="18.7" customHeight="1" x14ac:dyDescent="0.25">
      <c r="A1462" s="23" t="s">
        <v>1473</v>
      </c>
      <c r="B1462" s="22"/>
      <c r="C1462" s="21"/>
      <c r="D1462" s="21"/>
      <c r="E1462" s="21"/>
      <c r="F1462" s="21"/>
      <c r="G1462" s="21"/>
      <c r="H1462" s="61"/>
      <c r="I1462" s="61"/>
      <c r="J1462" s="112"/>
    </row>
    <row r="1463" spans="1:10" s="19" customFormat="1" ht="18.7" customHeight="1" x14ac:dyDescent="0.25">
      <c r="A1463" s="23" t="s">
        <v>1474</v>
      </c>
      <c r="B1463" s="22"/>
      <c r="C1463" s="21"/>
      <c r="D1463" s="21"/>
      <c r="E1463" s="21"/>
      <c r="F1463" s="21"/>
      <c r="G1463" s="21"/>
      <c r="H1463" s="61"/>
      <c r="I1463" s="61"/>
      <c r="J1463" s="112"/>
    </row>
    <row r="1464" spans="1:10" s="19" customFormat="1" ht="18.7" customHeight="1" x14ac:dyDescent="0.25">
      <c r="A1464" s="23" t="s">
        <v>1475</v>
      </c>
      <c r="B1464" s="22"/>
      <c r="C1464" s="21"/>
      <c r="D1464" s="21"/>
      <c r="E1464" s="21"/>
      <c r="F1464" s="21"/>
      <c r="G1464" s="21"/>
      <c r="H1464" s="61"/>
      <c r="I1464" s="61"/>
      <c r="J1464" s="112"/>
    </row>
    <row r="1465" spans="1:10" s="19" customFormat="1" ht="18.7" customHeight="1" x14ac:dyDescent="0.25">
      <c r="A1465" s="23" t="s">
        <v>1476</v>
      </c>
      <c r="B1465" s="22"/>
      <c r="C1465" s="21"/>
      <c r="D1465" s="21"/>
      <c r="E1465" s="21"/>
      <c r="F1465" s="21"/>
      <c r="G1465" s="21"/>
      <c r="H1465" s="61"/>
      <c r="I1465" s="61"/>
      <c r="J1465" s="112"/>
    </row>
    <row r="1466" spans="1:10" s="19" customFormat="1" ht="18.7" customHeight="1" x14ac:dyDescent="0.25">
      <c r="A1466" s="23" t="s">
        <v>1477</v>
      </c>
      <c r="B1466" s="22"/>
      <c r="C1466" s="21"/>
      <c r="D1466" s="21"/>
      <c r="E1466" s="21"/>
      <c r="F1466" s="21"/>
      <c r="G1466" s="21"/>
      <c r="H1466" s="61"/>
      <c r="I1466" s="61"/>
      <c r="J1466" s="112"/>
    </row>
    <row r="1467" spans="1:10" s="19" customFormat="1" ht="18.7" customHeight="1" x14ac:dyDescent="0.25">
      <c r="A1467" s="23" t="s">
        <v>1478</v>
      </c>
      <c r="B1467" s="22"/>
      <c r="C1467" s="21"/>
      <c r="D1467" s="21"/>
      <c r="E1467" s="21"/>
      <c r="F1467" s="21"/>
      <c r="G1467" s="21"/>
      <c r="H1467" s="61"/>
      <c r="I1467" s="61"/>
      <c r="J1467" s="112"/>
    </row>
    <row r="1468" spans="1:10" s="19" customFormat="1" ht="18.7" customHeight="1" x14ac:dyDescent="0.25">
      <c r="A1468" s="23" t="s">
        <v>1479</v>
      </c>
      <c r="B1468" s="22"/>
      <c r="C1468" s="21"/>
      <c r="D1468" s="21"/>
      <c r="E1468" s="21"/>
      <c r="F1468" s="21"/>
      <c r="G1468" s="21"/>
      <c r="H1468" s="61"/>
      <c r="I1468" s="61"/>
      <c r="J1468" s="112"/>
    </row>
    <row r="1469" spans="1:10" s="19" customFormat="1" ht="18.7" customHeight="1" x14ac:dyDescent="0.25">
      <c r="A1469" s="23" t="s">
        <v>1480</v>
      </c>
      <c r="B1469" s="22"/>
      <c r="C1469" s="21"/>
      <c r="D1469" s="21"/>
      <c r="E1469" s="21"/>
      <c r="F1469" s="21"/>
      <c r="G1469" s="21"/>
      <c r="H1469" s="61"/>
      <c r="I1469" s="61"/>
      <c r="J1469" s="112"/>
    </row>
    <row r="1470" spans="1:10" s="19" customFormat="1" ht="18.7" customHeight="1" x14ac:dyDescent="0.25">
      <c r="A1470" s="23" t="s">
        <v>1481</v>
      </c>
      <c r="B1470" s="22"/>
      <c r="C1470" s="21"/>
      <c r="D1470" s="21"/>
      <c r="E1470" s="21"/>
      <c r="F1470" s="21"/>
      <c r="G1470" s="21"/>
      <c r="H1470" s="61"/>
      <c r="I1470" s="61"/>
      <c r="J1470" s="112"/>
    </row>
    <row r="1471" spans="1:10" s="19" customFormat="1" ht="18.7" customHeight="1" x14ac:dyDescent="0.25">
      <c r="A1471" s="23" t="s">
        <v>1482</v>
      </c>
      <c r="B1471" s="22"/>
      <c r="C1471" s="21"/>
      <c r="D1471" s="21"/>
      <c r="E1471" s="21"/>
      <c r="F1471" s="21"/>
      <c r="G1471" s="21"/>
      <c r="H1471" s="61"/>
      <c r="I1471" s="61"/>
      <c r="J1471" s="112"/>
    </row>
    <row r="1472" spans="1:10" s="19" customFormat="1" ht="18.7" customHeight="1" x14ac:dyDescent="0.25">
      <c r="A1472" s="23" t="s">
        <v>1483</v>
      </c>
      <c r="B1472" s="22"/>
      <c r="C1472" s="21"/>
      <c r="D1472" s="21"/>
      <c r="E1472" s="21"/>
      <c r="F1472" s="21"/>
      <c r="G1472" s="21"/>
      <c r="H1472" s="61"/>
      <c r="I1472" s="61"/>
      <c r="J1472" s="112"/>
    </row>
    <row r="1473" spans="1:10" s="19" customFormat="1" ht="18.7" customHeight="1" x14ac:dyDescent="0.25">
      <c r="A1473" s="23" t="s">
        <v>1484</v>
      </c>
      <c r="B1473" s="22"/>
      <c r="C1473" s="21"/>
      <c r="D1473" s="21"/>
      <c r="E1473" s="21"/>
      <c r="F1473" s="21"/>
      <c r="G1473" s="21"/>
      <c r="H1473" s="61"/>
      <c r="I1473" s="61"/>
      <c r="J1473" s="112"/>
    </row>
    <row r="1474" spans="1:10" s="19" customFormat="1" ht="18.7" customHeight="1" x14ac:dyDescent="0.25">
      <c r="A1474" s="23" t="s">
        <v>1485</v>
      </c>
      <c r="B1474" s="22"/>
      <c r="C1474" s="21"/>
      <c r="D1474" s="21"/>
      <c r="E1474" s="21"/>
      <c r="F1474" s="21"/>
      <c r="G1474" s="21"/>
      <c r="H1474" s="61"/>
      <c r="I1474" s="61"/>
      <c r="J1474" s="112"/>
    </row>
    <row r="1475" spans="1:10" s="19" customFormat="1" ht="18.7" customHeight="1" x14ac:dyDescent="0.25">
      <c r="A1475" s="23" t="s">
        <v>1486</v>
      </c>
      <c r="B1475" s="22"/>
      <c r="C1475" s="21"/>
      <c r="D1475" s="21"/>
      <c r="E1475" s="21"/>
      <c r="F1475" s="21"/>
      <c r="G1475" s="21"/>
      <c r="H1475" s="61"/>
      <c r="I1475" s="61"/>
      <c r="J1475" s="112"/>
    </row>
    <row r="1476" spans="1:10" s="19" customFormat="1" ht="18.7" customHeight="1" x14ac:dyDescent="0.25">
      <c r="A1476" s="23" t="s">
        <v>1487</v>
      </c>
      <c r="B1476" s="22"/>
      <c r="C1476" s="21"/>
      <c r="D1476" s="21"/>
      <c r="E1476" s="21"/>
      <c r="F1476" s="21"/>
      <c r="G1476" s="21"/>
      <c r="H1476" s="61"/>
      <c r="I1476" s="61"/>
      <c r="J1476" s="112"/>
    </row>
    <row r="1477" spans="1:10" s="19" customFormat="1" ht="18.7" customHeight="1" x14ac:dyDescent="0.25">
      <c r="A1477" s="23" t="s">
        <v>1488</v>
      </c>
      <c r="B1477" s="22"/>
      <c r="C1477" s="21"/>
      <c r="D1477" s="21"/>
      <c r="E1477" s="21"/>
      <c r="F1477" s="21"/>
      <c r="G1477" s="21"/>
      <c r="H1477" s="61"/>
      <c r="I1477" s="61"/>
      <c r="J1477" s="112"/>
    </row>
    <row r="1478" spans="1:10" s="19" customFormat="1" ht="18.7" customHeight="1" x14ac:dyDescent="0.25">
      <c r="A1478" s="23" t="s">
        <v>1489</v>
      </c>
      <c r="B1478" s="22"/>
      <c r="C1478" s="21"/>
      <c r="D1478" s="21"/>
      <c r="E1478" s="21"/>
      <c r="F1478" s="21"/>
      <c r="G1478" s="21"/>
      <c r="H1478" s="61"/>
      <c r="I1478" s="61"/>
      <c r="J1478" s="112"/>
    </row>
    <row r="1479" spans="1:10" s="19" customFormat="1" ht="18.7" customHeight="1" x14ac:dyDescent="0.25">
      <c r="A1479" s="23" t="s">
        <v>1490</v>
      </c>
      <c r="B1479" s="22"/>
      <c r="C1479" s="21"/>
      <c r="D1479" s="21"/>
      <c r="E1479" s="21"/>
      <c r="F1479" s="21"/>
      <c r="G1479" s="21"/>
      <c r="H1479" s="61"/>
      <c r="I1479" s="61"/>
      <c r="J1479" s="112"/>
    </row>
    <row r="1480" spans="1:10" s="19" customFormat="1" ht="18.7" customHeight="1" x14ac:dyDescent="0.25">
      <c r="A1480" s="23" t="s">
        <v>1491</v>
      </c>
      <c r="B1480" s="22"/>
      <c r="C1480" s="21"/>
      <c r="D1480" s="21"/>
      <c r="E1480" s="21"/>
      <c r="F1480" s="21"/>
      <c r="G1480" s="21"/>
      <c r="H1480" s="61"/>
      <c r="I1480" s="61"/>
      <c r="J1480" s="112"/>
    </row>
    <row r="1481" spans="1:10" s="19" customFormat="1" ht="18.7" customHeight="1" x14ac:dyDescent="0.25">
      <c r="A1481" s="23" t="s">
        <v>1492</v>
      </c>
      <c r="B1481" s="22"/>
      <c r="C1481" s="21"/>
      <c r="D1481" s="21"/>
      <c r="E1481" s="21"/>
      <c r="F1481" s="21"/>
      <c r="G1481" s="21"/>
      <c r="H1481" s="61"/>
      <c r="I1481" s="61"/>
      <c r="J1481" s="112"/>
    </row>
    <row r="1482" spans="1:10" s="19" customFormat="1" ht="18.7" customHeight="1" x14ac:dyDescent="0.25">
      <c r="A1482" s="23" t="s">
        <v>1493</v>
      </c>
      <c r="B1482" s="22"/>
      <c r="C1482" s="21"/>
      <c r="D1482" s="21"/>
      <c r="E1482" s="21"/>
      <c r="F1482" s="21"/>
      <c r="G1482" s="21"/>
      <c r="H1482" s="61"/>
      <c r="I1482" s="61"/>
      <c r="J1482" s="112"/>
    </row>
    <row r="1483" spans="1:10" s="19" customFormat="1" ht="18.7" customHeight="1" x14ac:dyDescent="0.25">
      <c r="A1483" s="23" t="s">
        <v>1494</v>
      </c>
      <c r="B1483" s="22"/>
      <c r="C1483" s="21"/>
      <c r="D1483" s="21"/>
      <c r="E1483" s="21"/>
      <c r="F1483" s="21"/>
      <c r="G1483" s="21"/>
      <c r="H1483" s="61"/>
      <c r="I1483" s="61"/>
      <c r="J1483" s="112"/>
    </row>
    <row r="1484" spans="1:10" s="19" customFormat="1" ht="18.7" customHeight="1" x14ac:dyDescent="0.25">
      <c r="A1484" s="23" t="s">
        <v>1495</v>
      </c>
      <c r="B1484" s="22"/>
      <c r="C1484" s="21"/>
      <c r="D1484" s="21"/>
      <c r="E1484" s="21"/>
      <c r="F1484" s="21"/>
      <c r="G1484" s="21"/>
      <c r="H1484" s="61"/>
      <c r="I1484" s="61"/>
      <c r="J1484" s="112"/>
    </row>
    <row r="1485" spans="1:10" s="19" customFormat="1" ht="18.7" customHeight="1" x14ac:dyDescent="0.25">
      <c r="A1485" s="23" t="s">
        <v>1496</v>
      </c>
      <c r="B1485" s="22"/>
      <c r="C1485" s="21"/>
      <c r="D1485" s="21"/>
      <c r="E1485" s="21"/>
      <c r="F1485" s="21"/>
      <c r="G1485" s="21"/>
      <c r="H1485" s="61"/>
      <c r="I1485" s="61"/>
      <c r="J1485" s="112"/>
    </row>
    <row r="1486" spans="1:10" s="19" customFormat="1" ht="18.7" customHeight="1" x14ac:dyDescent="0.25">
      <c r="A1486" s="23" t="s">
        <v>1497</v>
      </c>
      <c r="B1486" s="22"/>
      <c r="C1486" s="21"/>
      <c r="D1486" s="21"/>
      <c r="E1486" s="21"/>
      <c r="F1486" s="21"/>
      <c r="G1486" s="21"/>
      <c r="H1486" s="61"/>
      <c r="I1486" s="61"/>
      <c r="J1486" s="112"/>
    </row>
    <row r="1487" spans="1:10" s="19" customFormat="1" ht="18.7" customHeight="1" x14ac:dyDescent="0.25">
      <c r="A1487" s="23" t="s">
        <v>1498</v>
      </c>
      <c r="B1487" s="22"/>
      <c r="C1487" s="21"/>
      <c r="D1487" s="21"/>
      <c r="E1487" s="21"/>
      <c r="F1487" s="21"/>
      <c r="G1487" s="21"/>
      <c r="H1487" s="61"/>
      <c r="I1487" s="61"/>
      <c r="J1487" s="112"/>
    </row>
    <row r="1488" spans="1:10" s="19" customFormat="1" ht="18.7" customHeight="1" x14ac:dyDescent="0.25">
      <c r="A1488" s="23" t="s">
        <v>1499</v>
      </c>
      <c r="B1488" s="22"/>
      <c r="C1488" s="21"/>
      <c r="D1488" s="21"/>
      <c r="E1488" s="21"/>
      <c r="F1488" s="21"/>
      <c r="G1488" s="21"/>
      <c r="H1488" s="61"/>
      <c r="I1488" s="61"/>
      <c r="J1488" s="112"/>
    </row>
    <row r="1489" spans="1:10" s="19" customFormat="1" ht="18.7" customHeight="1" x14ac:dyDescent="0.25">
      <c r="A1489" s="23" t="s">
        <v>1500</v>
      </c>
      <c r="B1489" s="22"/>
      <c r="C1489" s="21"/>
      <c r="D1489" s="21"/>
      <c r="E1489" s="21"/>
      <c r="F1489" s="21"/>
      <c r="G1489" s="21"/>
      <c r="H1489" s="61"/>
      <c r="I1489" s="61"/>
      <c r="J1489" s="112"/>
    </row>
    <row r="1490" spans="1:10" s="19" customFormat="1" ht="18.7" customHeight="1" x14ac:dyDescent="0.25">
      <c r="A1490" s="23" t="s">
        <v>1501</v>
      </c>
      <c r="B1490" s="22"/>
      <c r="C1490" s="21"/>
      <c r="D1490" s="21"/>
      <c r="E1490" s="21"/>
      <c r="F1490" s="21"/>
      <c r="G1490" s="21"/>
      <c r="H1490" s="61"/>
      <c r="I1490" s="61"/>
      <c r="J1490" s="112"/>
    </row>
    <row r="1491" spans="1:10" s="19" customFormat="1" ht="18.7" customHeight="1" x14ac:dyDescent="0.25">
      <c r="A1491" s="23" t="s">
        <v>1502</v>
      </c>
      <c r="B1491" s="22"/>
      <c r="C1491" s="21"/>
      <c r="D1491" s="21"/>
      <c r="E1491" s="21"/>
      <c r="F1491" s="21"/>
      <c r="G1491" s="21"/>
      <c r="H1491" s="61"/>
      <c r="I1491" s="61"/>
      <c r="J1491" s="112"/>
    </row>
    <row r="1492" spans="1:10" s="19" customFormat="1" ht="18.7" customHeight="1" x14ac:dyDescent="0.25">
      <c r="A1492" s="23" t="s">
        <v>1503</v>
      </c>
      <c r="B1492" s="22"/>
      <c r="C1492" s="21"/>
      <c r="D1492" s="21"/>
      <c r="E1492" s="21"/>
      <c r="F1492" s="21"/>
      <c r="G1492" s="21"/>
      <c r="H1492" s="61"/>
      <c r="I1492" s="61"/>
      <c r="J1492" s="112"/>
    </row>
    <row r="1493" spans="1:10" s="19" customFormat="1" ht="18.7" customHeight="1" x14ac:dyDescent="0.25">
      <c r="A1493" s="23" t="s">
        <v>1504</v>
      </c>
      <c r="B1493" s="22"/>
      <c r="C1493" s="21"/>
      <c r="D1493" s="21"/>
      <c r="E1493" s="21"/>
      <c r="F1493" s="21"/>
      <c r="G1493" s="21"/>
      <c r="H1493" s="61"/>
      <c r="I1493" s="61"/>
      <c r="J1493" s="112"/>
    </row>
    <row r="1494" spans="1:10" s="19" customFormat="1" ht="18.7" customHeight="1" x14ac:dyDescent="0.25">
      <c r="A1494" s="23" t="s">
        <v>1505</v>
      </c>
      <c r="B1494" s="22"/>
      <c r="C1494" s="21"/>
      <c r="D1494" s="21"/>
      <c r="E1494" s="21"/>
      <c r="F1494" s="21"/>
      <c r="G1494" s="21"/>
      <c r="H1494" s="61"/>
      <c r="I1494" s="61"/>
      <c r="J1494" s="112"/>
    </row>
    <row r="1495" spans="1:10" s="19" customFormat="1" ht="18.7" customHeight="1" x14ac:dyDescent="0.25">
      <c r="A1495" s="23" t="s">
        <v>1506</v>
      </c>
      <c r="B1495" s="22"/>
      <c r="C1495" s="21"/>
      <c r="D1495" s="21"/>
      <c r="E1495" s="21"/>
      <c r="F1495" s="21"/>
      <c r="G1495" s="21"/>
      <c r="H1495" s="61"/>
      <c r="I1495" s="61"/>
      <c r="J1495" s="112"/>
    </row>
    <row r="1496" spans="1:10" s="19" customFormat="1" ht="18.7" customHeight="1" x14ac:dyDescent="0.25">
      <c r="A1496" s="23" t="s">
        <v>1507</v>
      </c>
      <c r="B1496" s="22"/>
      <c r="C1496" s="21"/>
      <c r="D1496" s="21"/>
      <c r="E1496" s="21"/>
      <c r="F1496" s="21"/>
      <c r="G1496" s="21"/>
      <c r="H1496" s="61"/>
      <c r="I1496" s="61"/>
      <c r="J1496" s="112"/>
    </row>
    <row r="1497" spans="1:10" s="19" customFormat="1" ht="18.7" customHeight="1" x14ac:dyDescent="0.25">
      <c r="A1497" s="23" t="s">
        <v>1508</v>
      </c>
      <c r="B1497" s="22"/>
      <c r="C1497" s="21"/>
      <c r="D1497" s="21"/>
      <c r="E1497" s="21"/>
      <c r="F1497" s="21"/>
      <c r="G1497" s="21"/>
      <c r="H1497" s="61"/>
      <c r="I1497" s="61"/>
      <c r="J1497" s="112"/>
    </row>
    <row r="1498" spans="1:10" s="19" customFormat="1" ht="18.7" customHeight="1" x14ac:dyDescent="0.25">
      <c r="A1498" s="23" t="s">
        <v>1509</v>
      </c>
      <c r="B1498" s="22"/>
      <c r="C1498" s="21"/>
      <c r="D1498" s="21"/>
      <c r="E1498" s="21"/>
      <c r="F1498" s="21"/>
      <c r="G1498" s="21"/>
      <c r="H1498" s="61"/>
      <c r="I1498" s="61"/>
      <c r="J1498" s="112"/>
    </row>
    <row r="1499" spans="1:10" s="19" customFormat="1" ht="18.7" customHeight="1" x14ac:dyDescent="0.25">
      <c r="A1499" s="23" t="s">
        <v>1510</v>
      </c>
      <c r="B1499" s="22"/>
      <c r="C1499" s="21"/>
      <c r="D1499" s="21"/>
      <c r="E1499" s="21"/>
      <c r="F1499" s="21"/>
      <c r="G1499" s="21"/>
      <c r="H1499" s="61"/>
      <c r="I1499" s="61"/>
      <c r="J1499" s="112"/>
    </row>
    <row r="1500" spans="1:10" s="19" customFormat="1" ht="18.7" customHeight="1" x14ac:dyDescent="0.25">
      <c r="A1500" s="23" t="s">
        <v>1511</v>
      </c>
      <c r="B1500" s="22"/>
      <c r="C1500" s="21"/>
      <c r="D1500" s="21"/>
      <c r="E1500" s="21"/>
      <c r="F1500" s="21"/>
      <c r="G1500" s="21"/>
      <c r="H1500" s="61"/>
      <c r="I1500" s="61"/>
      <c r="J1500" s="112"/>
    </row>
    <row r="1501" spans="1:10" s="19" customFormat="1" ht="18.7" customHeight="1" x14ac:dyDescent="0.25">
      <c r="A1501" s="23" t="s">
        <v>1512</v>
      </c>
      <c r="B1501" s="22"/>
      <c r="C1501" s="21"/>
      <c r="D1501" s="21"/>
      <c r="E1501" s="21"/>
      <c r="F1501" s="21"/>
      <c r="G1501" s="21"/>
      <c r="H1501" s="61"/>
      <c r="I1501" s="61"/>
      <c r="J1501" s="112"/>
    </row>
    <row r="1502" spans="1:10" s="19" customFormat="1" ht="18.7" customHeight="1" x14ac:dyDescent="0.25">
      <c r="A1502" s="23" t="s">
        <v>1513</v>
      </c>
      <c r="B1502" s="22"/>
      <c r="C1502" s="21"/>
      <c r="D1502" s="21"/>
      <c r="E1502" s="21"/>
      <c r="F1502" s="21"/>
      <c r="G1502" s="21"/>
      <c r="H1502" s="61"/>
      <c r="I1502" s="61"/>
      <c r="J1502" s="112"/>
    </row>
    <row r="1503" spans="1:10" s="19" customFormat="1" ht="18.7" customHeight="1" x14ac:dyDescent="0.25">
      <c r="A1503" s="23" t="s">
        <v>1514</v>
      </c>
      <c r="B1503" s="22"/>
      <c r="C1503" s="21"/>
      <c r="D1503" s="21"/>
      <c r="E1503" s="21"/>
      <c r="F1503" s="21"/>
      <c r="G1503" s="21"/>
      <c r="H1503" s="61"/>
      <c r="I1503" s="61"/>
      <c r="J1503" s="112"/>
    </row>
    <row r="1504" spans="1:10" s="19" customFormat="1" ht="18.7" customHeight="1" x14ac:dyDescent="0.25">
      <c r="A1504" s="23" t="s">
        <v>1515</v>
      </c>
      <c r="B1504" s="22"/>
      <c r="C1504" s="21"/>
      <c r="D1504" s="21"/>
      <c r="E1504" s="21"/>
      <c r="F1504" s="21"/>
      <c r="G1504" s="21"/>
      <c r="H1504" s="61"/>
      <c r="I1504" s="61"/>
      <c r="J1504" s="112"/>
    </row>
    <row r="1505" spans="1:10" s="19" customFormat="1" ht="18.7" customHeight="1" x14ac:dyDescent="0.25">
      <c r="A1505" s="23" t="s">
        <v>1516</v>
      </c>
      <c r="B1505" s="22"/>
      <c r="C1505" s="21"/>
      <c r="D1505" s="21"/>
      <c r="E1505" s="21"/>
      <c r="F1505" s="21"/>
      <c r="G1505" s="21"/>
      <c r="H1505" s="61"/>
      <c r="I1505" s="61"/>
      <c r="J1505" s="112"/>
    </row>
    <row r="1506" spans="1:10" s="19" customFormat="1" ht="18.7" customHeight="1" x14ac:dyDescent="0.25">
      <c r="A1506" s="23" t="s">
        <v>1517</v>
      </c>
      <c r="B1506" s="22"/>
      <c r="C1506" s="21"/>
      <c r="D1506" s="21"/>
      <c r="E1506" s="21"/>
      <c r="F1506" s="21"/>
      <c r="G1506" s="21"/>
      <c r="H1506" s="61"/>
      <c r="I1506" s="61"/>
      <c r="J1506" s="112"/>
    </row>
    <row r="1507" spans="1:10" s="19" customFormat="1" ht="18.7" customHeight="1" x14ac:dyDescent="0.25">
      <c r="A1507" s="23" t="s">
        <v>1518</v>
      </c>
      <c r="B1507" s="22"/>
      <c r="C1507" s="21"/>
      <c r="D1507" s="21"/>
      <c r="E1507" s="21"/>
      <c r="F1507" s="21"/>
      <c r="G1507" s="21"/>
      <c r="H1507" s="61"/>
      <c r="I1507" s="61"/>
      <c r="J1507" s="112"/>
    </row>
    <row r="1508" spans="1:10" s="19" customFormat="1" ht="18.7" customHeight="1" x14ac:dyDescent="0.25">
      <c r="A1508" s="23" t="s">
        <v>1519</v>
      </c>
      <c r="B1508" s="22"/>
      <c r="C1508" s="21"/>
      <c r="D1508" s="21"/>
      <c r="E1508" s="21"/>
      <c r="F1508" s="21"/>
      <c r="G1508" s="21"/>
      <c r="H1508" s="61"/>
      <c r="I1508" s="61"/>
      <c r="J1508" s="112"/>
    </row>
    <row r="1509" spans="1:10" s="19" customFormat="1" ht="18.7" customHeight="1" x14ac:dyDescent="0.25">
      <c r="A1509" s="23" t="s">
        <v>1520</v>
      </c>
      <c r="B1509" s="22"/>
      <c r="C1509" s="21"/>
      <c r="D1509" s="21"/>
      <c r="E1509" s="21"/>
      <c r="F1509" s="21"/>
      <c r="G1509" s="21"/>
      <c r="H1509" s="61"/>
      <c r="I1509" s="61"/>
      <c r="J1509" s="112"/>
    </row>
    <row r="1510" spans="1:10" s="19" customFormat="1" ht="18.7" customHeight="1" x14ac:dyDescent="0.25">
      <c r="A1510" s="23" t="s">
        <v>1521</v>
      </c>
      <c r="B1510" s="22"/>
      <c r="C1510" s="21"/>
      <c r="D1510" s="21"/>
      <c r="E1510" s="21"/>
      <c r="F1510" s="21"/>
      <c r="G1510" s="21"/>
      <c r="H1510" s="61"/>
      <c r="I1510" s="61"/>
      <c r="J1510" s="112"/>
    </row>
    <row r="1511" spans="1:10" s="19" customFormat="1" ht="18.7" customHeight="1" x14ac:dyDescent="0.25">
      <c r="A1511" s="23" t="s">
        <v>1522</v>
      </c>
      <c r="B1511" s="22"/>
      <c r="C1511" s="21"/>
      <c r="D1511" s="21"/>
      <c r="E1511" s="21"/>
      <c r="F1511" s="21"/>
      <c r="G1511" s="21"/>
      <c r="H1511" s="61"/>
      <c r="I1511" s="61"/>
      <c r="J1511" s="112"/>
    </row>
    <row r="1512" spans="1:10" s="19" customFormat="1" ht="18.7" customHeight="1" x14ac:dyDescent="0.25">
      <c r="A1512" s="23" t="s">
        <v>1523</v>
      </c>
      <c r="B1512" s="22"/>
      <c r="C1512" s="21"/>
      <c r="D1512" s="21"/>
      <c r="E1512" s="21"/>
      <c r="F1512" s="21"/>
      <c r="G1512" s="21"/>
      <c r="H1512" s="61"/>
      <c r="I1512" s="61"/>
      <c r="J1512" s="112"/>
    </row>
    <row r="1513" spans="1:10" s="19" customFormat="1" ht="18.7" customHeight="1" x14ac:dyDescent="0.25">
      <c r="A1513" s="23" t="s">
        <v>1524</v>
      </c>
      <c r="B1513" s="22"/>
      <c r="C1513" s="21"/>
      <c r="D1513" s="21"/>
      <c r="E1513" s="21"/>
      <c r="F1513" s="21"/>
      <c r="G1513" s="21"/>
      <c r="H1513" s="61"/>
      <c r="I1513" s="61"/>
      <c r="J1513" s="112"/>
    </row>
    <row r="1514" spans="1:10" s="19" customFormat="1" ht="18.7" customHeight="1" x14ac:dyDescent="0.25">
      <c r="A1514" s="23" t="s">
        <v>1525</v>
      </c>
      <c r="B1514" s="22"/>
      <c r="C1514" s="21"/>
      <c r="D1514" s="21"/>
      <c r="E1514" s="21"/>
      <c r="F1514" s="21"/>
      <c r="G1514" s="21"/>
      <c r="H1514" s="61"/>
      <c r="I1514" s="61"/>
      <c r="J1514" s="112"/>
    </row>
    <row r="1515" spans="1:10" s="19" customFormat="1" ht="18.7" customHeight="1" x14ac:dyDescent="0.25">
      <c r="A1515" s="23" t="s">
        <v>1526</v>
      </c>
      <c r="B1515" s="22"/>
      <c r="C1515" s="21"/>
      <c r="D1515" s="21"/>
      <c r="E1515" s="21"/>
      <c r="F1515" s="21"/>
      <c r="G1515" s="21"/>
      <c r="H1515" s="61"/>
      <c r="I1515" s="61"/>
      <c r="J1515" s="112"/>
    </row>
    <row r="1516" spans="1:10" s="19" customFormat="1" ht="18.7" customHeight="1" x14ac:dyDescent="0.25">
      <c r="A1516" s="23" t="s">
        <v>1527</v>
      </c>
      <c r="B1516" s="22"/>
      <c r="C1516" s="21"/>
      <c r="D1516" s="21"/>
      <c r="E1516" s="21"/>
      <c r="F1516" s="21"/>
      <c r="G1516" s="21"/>
      <c r="H1516" s="61"/>
      <c r="I1516" s="61"/>
      <c r="J1516" s="112"/>
    </row>
    <row r="1517" spans="1:10" s="19" customFormat="1" ht="18.7" customHeight="1" x14ac:dyDescent="0.25">
      <c r="A1517" s="23" t="s">
        <v>1528</v>
      </c>
      <c r="B1517" s="22"/>
      <c r="C1517" s="21"/>
      <c r="D1517" s="21"/>
      <c r="E1517" s="21"/>
      <c r="F1517" s="21"/>
      <c r="G1517" s="21"/>
      <c r="H1517" s="61"/>
      <c r="I1517" s="61"/>
      <c r="J1517" s="112"/>
    </row>
    <row r="1518" spans="1:10" s="19" customFormat="1" ht="18.7" customHeight="1" x14ac:dyDescent="0.25">
      <c r="A1518" s="23" t="s">
        <v>1529</v>
      </c>
      <c r="B1518" s="22"/>
      <c r="C1518" s="21"/>
      <c r="D1518" s="21"/>
      <c r="E1518" s="21"/>
      <c r="F1518" s="21"/>
      <c r="G1518" s="21"/>
      <c r="H1518" s="61"/>
      <c r="I1518" s="61"/>
      <c r="J1518" s="112"/>
    </row>
    <row r="1519" spans="1:10" s="19" customFormat="1" ht="18.7" customHeight="1" x14ac:dyDescent="0.25">
      <c r="A1519" s="23" t="s">
        <v>1530</v>
      </c>
      <c r="B1519" s="22"/>
      <c r="C1519" s="21"/>
      <c r="D1519" s="21"/>
      <c r="E1519" s="21"/>
      <c r="F1519" s="21"/>
      <c r="G1519" s="21"/>
      <c r="H1519" s="61"/>
      <c r="I1519" s="61"/>
      <c r="J1519" s="112"/>
    </row>
    <row r="1520" spans="1:10" s="19" customFormat="1" ht="18.7" customHeight="1" x14ac:dyDescent="0.25">
      <c r="A1520" s="23" t="s">
        <v>1531</v>
      </c>
      <c r="B1520" s="22"/>
      <c r="C1520" s="21"/>
      <c r="D1520" s="21"/>
      <c r="E1520" s="21"/>
      <c r="F1520" s="21"/>
      <c r="G1520" s="21"/>
      <c r="H1520" s="61"/>
      <c r="I1520" s="61"/>
      <c r="J1520" s="112"/>
    </row>
    <row r="1521" spans="1:10" s="19" customFormat="1" ht="18.7" customHeight="1" x14ac:dyDescent="0.25">
      <c r="A1521" s="23" t="s">
        <v>1532</v>
      </c>
      <c r="B1521" s="22"/>
      <c r="C1521" s="21"/>
      <c r="D1521" s="21"/>
      <c r="E1521" s="21"/>
      <c r="F1521" s="21"/>
      <c r="G1521" s="21"/>
      <c r="H1521" s="61"/>
      <c r="I1521" s="61"/>
      <c r="J1521" s="112"/>
    </row>
    <row r="1522" spans="1:10" s="19" customFormat="1" ht="18.7" customHeight="1" x14ac:dyDescent="0.25">
      <c r="A1522" s="23" t="s">
        <v>1533</v>
      </c>
      <c r="B1522" s="22"/>
      <c r="C1522" s="21"/>
      <c r="D1522" s="21"/>
      <c r="E1522" s="21"/>
      <c r="F1522" s="21"/>
      <c r="G1522" s="21"/>
      <c r="H1522" s="61"/>
      <c r="I1522" s="61"/>
      <c r="J1522" s="112"/>
    </row>
    <row r="1523" spans="1:10" s="19" customFormat="1" ht="18.7" customHeight="1" x14ac:dyDescent="0.25">
      <c r="A1523" s="23" t="s">
        <v>1534</v>
      </c>
      <c r="B1523" s="22"/>
      <c r="C1523" s="21"/>
      <c r="D1523" s="21"/>
      <c r="E1523" s="21"/>
      <c r="F1523" s="21"/>
      <c r="G1523" s="21"/>
      <c r="H1523" s="61"/>
      <c r="I1523" s="61"/>
      <c r="J1523" s="112"/>
    </row>
    <row r="1524" spans="1:10" s="19" customFormat="1" ht="18.7" customHeight="1" x14ac:dyDescent="0.25">
      <c r="A1524" s="23" t="s">
        <v>1535</v>
      </c>
      <c r="B1524" s="22"/>
      <c r="C1524" s="21"/>
      <c r="D1524" s="21"/>
      <c r="E1524" s="21"/>
      <c r="F1524" s="21"/>
      <c r="G1524" s="21"/>
      <c r="H1524" s="61"/>
      <c r="I1524" s="61"/>
      <c r="J1524" s="112"/>
    </row>
    <row r="1525" spans="1:10" s="19" customFormat="1" ht="18.7" customHeight="1" x14ac:dyDescent="0.25">
      <c r="A1525" s="23" t="s">
        <v>1536</v>
      </c>
      <c r="B1525" s="22"/>
      <c r="C1525" s="21"/>
      <c r="D1525" s="21"/>
      <c r="E1525" s="21"/>
      <c r="F1525" s="21"/>
      <c r="G1525" s="21"/>
      <c r="H1525" s="61"/>
      <c r="I1525" s="61"/>
      <c r="J1525" s="112"/>
    </row>
    <row r="1526" spans="1:10" s="19" customFormat="1" ht="18.7" customHeight="1" x14ac:dyDescent="0.25">
      <c r="A1526" s="23" t="s">
        <v>1537</v>
      </c>
      <c r="B1526" s="22"/>
      <c r="C1526" s="21"/>
      <c r="D1526" s="21"/>
      <c r="E1526" s="21"/>
      <c r="F1526" s="21"/>
      <c r="G1526" s="21"/>
      <c r="H1526" s="61"/>
      <c r="I1526" s="61"/>
      <c r="J1526" s="112"/>
    </row>
    <row r="1527" spans="1:10" s="19" customFormat="1" ht="18.7" customHeight="1" x14ac:dyDescent="0.25">
      <c r="A1527" s="23" t="s">
        <v>1538</v>
      </c>
      <c r="B1527" s="22"/>
      <c r="C1527" s="21"/>
      <c r="D1527" s="21"/>
      <c r="E1527" s="21"/>
      <c r="F1527" s="21"/>
      <c r="G1527" s="21"/>
      <c r="H1527" s="61"/>
      <c r="I1527" s="61"/>
      <c r="J1527" s="112"/>
    </row>
    <row r="1528" spans="1:10" s="19" customFormat="1" ht="18.7" customHeight="1" x14ac:dyDescent="0.25">
      <c r="A1528" s="23" t="s">
        <v>1539</v>
      </c>
      <c r="B1528" s="22"/>
      <c r="C1528" s="21"/>
      <c r="D1528" s="21"/>
      <c r="E1528" s="21"/>
      <c r="F1528" s="21"/>
      <c r="G1528" s="21"/>
      <c r="H1528" s="61"/>
      <c r="I1528" s="61"/>
      <c r="J1528" s="112"/>
    </row>
    <row r="1529" spans="1:10" s="19" customFormat="1" ht="18.7" customHeight="1" x14ac:dyDescent="0.25">
      <c r="A1529" s="23" t="s">
        <v>1540</v>
      </c>
      <c r="B1529" s="22"/>
      <c r="C1529" s="21"/>
      <c r="D1529" s="21"/>
      <c r="E1529" s="21"/>
      <c r="F1529" s="21"/>
      <c r="G1529" s="21"/>
      <c r="H1529" s="61"/>
      <c r="I1529" s="61"/>
      <c r="J1529" s="112"/>
    </row>
    <row r="1530" spans="1:10" s="19" customFormat="1" ht="18.7" customHeight="1" x14ac:dyDescent="0.25">
      <c r="A1530" s="23" t="s">
        <v>1541</v>
      </c>
      <c r="B1530" s="22"/>
      <c r="C1530" s="21"/>
      <c r="D1530" s="21"/>
      <c r="E1530" s="21"/>
      <c r="F1530" s="21"/>
      <c r="G1530" s="21"/>
      <c r="H1530" s="61"/>
      <c r="I1530" s="61"/>
      <c r="J1530" s="112"/>
    </row>
    <row r="1531" spans="1:10" s="19" customFormat="1" ht="18.7" customHeight="1" x14ac:dyDescent="0.25">
      <c r="A1531" s="23" t="s">
        <v>1542</v>
      </c>
      <c r="B1531" s="22"/>
      <c r="C1531" s="21"/>
      <c r="D1531" s="21"/>
      <c r="E1531" s="21"/>
      <c r="F1531" s="21"/>
      <c r="G1531" s="21"/>
      <c r="H1531" s="61"/>
      <c r="I1531" s="61"/>
      <c r="J1531" s="112"/>
    </row>
    <row r="1532" spans="1:10" s="19" customFormat="1" ht="18.7" customHeight="1" x14ac:dyDescent="0.25">
      <c r="A1532" s="23" t="s">
        <v>1543</v>
      </c>
      <c r="B1532" s="22"/>
      <c r="C1532" s="21"/>
      <c r="D1532" s="21"/>
      <c r="E1532" s="21"/>
      <c r="F1532" s="21"/>
      <c r="G1532" s="21"/>
      <c r="H1532" s="61"/>
      <c r="I1532" s="61"/>
      <c r="J1532" s="112"/>
    </row>
    <row r="1533" spans="1:10" s="19" customFormat="1" ht="18.7" customHeight="1" x14ac:dyDescent="0.25">
      <c r="A1533" s="23" t="s">
        <v>1544</v>
      </c>
      <c r="B1533" s="22"/>
      <c r="C1533" s="21"/>
      <c r="D1533" s="21"/>
      <c r="E1533" s="21"/>
      <c r="F1533" s="21"/>
      <c r="G1533" s="21"/>
      <c r="H1533" s="61"/>
      <c r="I1533" s="61"/>
      <c r="J1533" s="112"/>
    </row>
    <row r="1534" spans="1:10" s="19" customFormat="1" ht="18.7" customHeight="1" x14ac:dyDescent="0.25">
      <c r="A1534" s="23" t="s">
        <v>1545</v>
      </c>
      <c r="B1534" s="22"/>
      <c r="C1534" s="21"/>
      <c r="D1534" s="21"/>
      <c r="E1534" s="21"/>
      <c r="F1534" s="21"/>
      <c r="G1534" s="21"/>
      <c r="H1534" s="61"/>
      <c r="I1534" s="61"/>
      <c r="J1534" s="112"/>
    </row>
    <row r="1535" spans="1:10" s="19" customFormat="1" ht="18.7" customHeight="1" x14ac:dyDescent="0.25">
      <c r="A1535" s="23" t="s">
        <v>1546</v>
      </c>
      <c r="B1535" s="22"/>
      <c r="C1535" s="21"/>
      <c r="D1535" s="21"/>
      <c r="E1535" s="21"/>
      <c r="F1535" s="21"/>
      <c r="G1535" s="21"/>
      <c r="H1535" s="61"/>
      <c r="I1535" s="61"/>
      <c r="J1535" s="112"/>
    </row>
    <row r="1536" spans="1:10" s="19" customFormat="1" ht="18.7" customHeight="1" x14ac:dyDescent="0.25">
      <c r="A1536" s="23" t="s">
        <v>1547</v>
      </c>
      <c r="B1536" s="22"/>
      <c r="C1536" s="21"/>
      <c r="D1536" s="21"/>
      <c r="E1536" s="21"/>
      <c r="F1536" s="21"/>
      <c r="G1536" s="21"/>
      <c r="H1536" s="61"/>
      <c r="I1536" s="61"/>
      <c r="J1536" s="112"/>
    </row>
    <row r="1537" spans="1:10" s="19" customFormat="1" ht="18.7" customHeight="1" x14ac:dyDescent="0.25">
      <c r="A1537" s="23" t="s">
        <v>1548</v>
      </c>
      <c r="B1537" s="22"/>
      <c r="C1537" s="21"/>
      <c r="D1537" s="21"/>
      <c r="E1537" s="21"/>
      <c r="F1537" s="21"/>
      <c r="G1537" s="21"/>
      <c r="H1537" s="61"/>
      <c r="I1537" s="61"/>
      <c r="J1537" s="112"/>
    </row>
    <row r="1538" spans="1:10" s="19" customFormat="1" ht="18.7" customHeight="1" x14ac:dyDescent="0.25">
      <c r="A1538" s="23" t="s">
        <v>1549</v>
      </c>
      <c r="B1538" s="22"/>
      <c r="C1538" s="21"/>
      <c r="D1538" s="21"/>
      <c r="E1538" s="21"/>
      <c r="F1538" s="21"/>
      <c r="G1538" s="21"/>
      <c r="H1538" s="61"/>
      <c r="I1538" s="61"/>
      <c r="J1538" s="112"/>
    </row>
    <row r="1539" spans="1:10" s="19" customFormat="1" ht="18.7" customHeight="1" x14ac:dyDescent="0.25">
      <c r="A1539" s="23" t="s">
        <v>1550</v>
      </c>
      <c r="B1539" s="22"/>
      <c r="C1539" s="21"/>
      <c r="D1539" s="21"/>
      <c r="E1539" s="21"/>
      <c r="F1539" s="21"/>
      <c r="G1539" s="21"/>
      <c r="H1539" s="61"/>
      <c r="I1539" s="61"/>
      <c r="J1539" s="112"/>
    </row>
    <row r="1540" spans="1:10" s="19" customFormat="1" ht="18.7" customHeight="1" x14ac:dyDescent="0.25">
      <c r="A1540" s="23" t="s">
        <v>1551</v>
      </c>
      <c r="B1540" s="22"/>
      <c r="C1540" s="21"/>
      <c r="D1540" s="21"/>
      <c r="E1540" s="21"/>
      <c r="F1540" s="21"/>
      <c r="G1540" s="21"/>
      <c r="H1540" s="61"/>
      <c r="I1540" s="61"/>
      <c r="J1540" s="112"/>
    </row>
    <row r="1541" spans="1:10" s="19" customFormat="1" ht="18.7" customHeight="1" x14ac:dyDescent="0.25">
      <c r="A1541" s="23" t="s">
        <v>1552</v>
      </c>
      <c r="B1541" s="22"/>
      <c r="C1541" s="21"/>
      <c r="D1541" s="21"/>
      <c r="E1541" s="21"/>
      <c r="F1541" s="21"/>
      <c r="G1541" s="21"/>
      <c r="H1541" s="61"/>
      <c r="I1541" s="61"/>
      <c r="J1541" s="112"/>
    </row>
    <row r="1542" spans="1:10" s="19" customFormat="1" ht="18.7" customHeight="1" x14ac:dyDescent="0.25">
      <c r="A1542" s="23" t="s">
        <v>1553</v>
      </c>
      <c r="B1542" s="22"/>
      <c r="C1542" s="21"/>
      <c r="D1542" s="21"/>
      <c r="E1542" s="21"/>
      <c r="F1542" s="21"/>
      <c r="G1542" s="21"/>
      <c r="H1542" s="61"/>
      <c r="I1542" s="61"/>
      <c r="J1542" s="112"/>
    </row>
    <row r="1543" spans="1:10" s="19" customFormat="1" ht="18.7" customHeight="1" x14ac:dyDescent="0.25">
      <c r="A1543" s="23" t="s">
        <v>1554</v>
      </c>
      <c r="B1543" s="22"/>
      <c r="C1543" s="21"/>
      <c r="D1543" s="21"/>
      <c r="E1543" s="21"/>
      <c r="F1543" s="21"/>
      <c r="G1543" s="21"/>
      <c r="H1543" s="61"/>
      <c r="I1543" s="61"/>
      <c r="J1543" s="112"/>
    </row>
    <row r="1544" spans="1:10" s="19" customFormat="1" ht="18.7" customHeight="1" x14ac:dyDescent="0.25">
      <c r="A1544" s="23" t="s">
        <v>1555</v>
      </c>
      <c r="B1544" s="22"/>
      <c r="C1544" s="21"/>
      <c r="D1544" s="21"/>
      <c r="E1544" s="21"/>
      <c r="F1544" s="21"/>
      <c r="G1544" s="21"/>
      <c r="H1544" s="61"/>
      <c r="I1544" s="61"/>
      <c r="J1544" s="112"/>
    </row>
    <row r="1545" spans="1:10" s="19" customFormat="1" ht="18.7" customHeight="1" x14ac:dyDescent="0.25">
      <c r="A1545" s="23" t="s">
        <v>1556</v>
      </c>
      <c r="B1545" s="22"/>
      <c r="C1545" s="21"/>
      <c r="D1545" s="21"/>
      <c r="E1545" s="21"/>
      <c r="F1545" s="21"/>
      <c r="G1545" s="21"/>
      <c r="H1545" s="61"/>
      <c r="I1545" s="61"/>
      <c r="J1545" s="112"/>
    </row>
    <row r="1546" spans="1:10" s="19" customFormat="1" ht="18.7" customHeight="1" x14ac:dyDescent="0.25">
      <c r="A1546" s="23" t="s">
        <v>1557</v>
      </c>
      <c r="B1546" s="22"/>
      <c r="C1546" s="21"/>
      <c r="D1546" s="21"/>
      <c r="E1546" s="21"/>
      <c r="F1546" s="21"/>
      <c r="G1546" s="21"/>
      <c r="H1546" s="61"/>
      <c r="I1546" s="61"/>
      <c r="J1546" s="112"/>
    </row>
    <row r="1547" spans="1:10" s="19" customFormat="1" ht="18.7" customHeight="1" x14ac:dyDescent="0.25">
      <c r="A1547" s="23" t="s">
        <v>1558</v>
      </c>
      <c r="B1547" s="22"/>
      <c r="C1547" s="21"/>
      <c r="D1547" s="21"/>
      <c r="E1547" s="21"/>
      <c r="F1547" s="21"/>
      <c r="G1547" s="21"/>
      <c r="H1547" s="61"/>
      <c r="I1547" s="61"/>
      <c r="J1547" s="112"/>
    </row>
    <row r="1548" spans="1:10" s="19" customFormat="1" ht="18.7" customHeight="1" x14ac:dyDescent="0.25">
      <c r="A1548" s="23" t="s">
        <v>1559</v>
      </c>
      <c r="B1548" s="22"/>
      <c r="C1548" s="21"/>
      <c r="D1548" s="21"/>
      <c r="E1548" s="21"/>
      <c r="F1548" s="21"/>
      <c r="G1548" s="21"/>
      <c r="H1548" s="61"/>
      <c r="I1548" s="61"/>
      <c r="J1548" s="112"/>
    </row>
    <row r="1549" spans="1:10" s="19" customFormat="1" ht="18.7" customHeight="1" x14ac:dyDescent="0.25">
      <c r="A1549" s="23" t="s">
        <v>1560</v>
      </c>
      <c r="B1549" s="22"/>
      <c r="C1549" s="21"/>
      <c r="D1549" s="21"/>
      <c r="E1549" s="21"/>
      <c r="F1549" s="21"/>
      <c r="G1549" s="21"/>
      <c r="H1549" s="61"/>
      <c r="I1549" s="61"/>
      <c r="J1549" s="112"/>
    </row>
    <row r="1550" spans="1:10" s="19" customFormat="1" ht="18.7" customHeight="1" x14ac:dyDescent="0.25">
      <c r="A1550" s="23" t="s">
        <v>1561</v>
      </c>
      <c r="B1550" s="22"/>
      <c r="C1550" s="21"/>
      <c r="D1550" s="21"/>
      <c r="E1550" s="21"/>
      <c r="F1550" s="21"/>
      <c r="G1550" s="21"/>
      <c r="H1550" s="61"/>
      <c r="I1550" s="61"/>
      <c r="J1550" s="112"/>
    </row>
    <row r="1551" spans="1:10" s="19" customFormat="1" ht="18.7" customHeight="1" x14ac:dyDescent="0.25">
      <c r="A1551" s="23" t="s">
        <v>1562</v>
      </c>
      <c r="B1551" s="22"/>
      <c r="C1551" s="21"/>
      <c r="D1551" s="21"/>
      <c r="E1551" s="21"/>
      <c r="F1551" s="21"/>
      <c r="G1551" s="21"/>
      <c r="H1551" s="61"/>
      <c r="I1551" s="61"/>
      <c r="J1551" s="112"/>
    </row>
    <row r="1552" spans="1:10" s="19" customFormat="1" ht="18.7" customHeight="1" x14ac:dyDescent="0.25">
      <c r="A1552" s="23" t="s">
        <v>1563</v>
      </c>
      <c r="B1552" s="22"/>
      <c r="C1552" s="21"/>
      <c r="D1552" s="21"/>
      <c r="E1552" s="21"/>
      <c r="F1552" s="21"/>
      <c r="G1552" s="21"/>
      <c r="H1552" s="61"/>
      <c r="I1552" s="61"/>
      <c r="J1552" s="112"/>
    </row>
    <row r="1553" spans="1:10" s="19" customFormat="1" ht="18.7" customHeight="1" x14ac:dyDescent="0.25">
      <c r="A1553" s="23" t="s">
        <v>1564</v>
      </c>
      <c r="B1553" s="22"/>
      <c r="C1553" s="21"/>
      <c r="D1553" s="21"/>
      <c r="E1553" s="21"/>
      <c r="F1553" s="21"/>
      <c r="G1553" s="21"/>
      <c r="H1553" s="61"/>
      <c r="I1553" s="61"/>
      <c r="J1553" s="112"/>
    </row>
    <row r="1554" spans="1:10" s="19" customFormat="1" ht="18.7" customHeight="1" x14ac:dyDescent="0.25">
      <c r="A1554" s="23" t="s">
        <v>1565</v>
      </c>
      <c r="B1554" s="22"/>
      <c r="C1554" s="21"/>
      <c r="D1554" s="21"/>
      <c r="E1554" s="21"/>
      <c r="F1554" s="21"/>
      <c r="G1554" s="21"/>
      <c r="H1554" s="61"/>
      <c r="I1554" s="61"/>
      <c r="J1554" s="112"/>
    </row>
    <row r="1555" spans="1:10" s="19" customFormat="1" ht="18.7" customHeight="1" x14ac:dyDescent="0.25">
      <c r="A1555" s="23" t="s">
        <v>1566</v>
      </c>
      <c r="B1555" s="22"/>
      <c r="C1555" s="21"/>
      <c r="D1555" s="21"/>
      <c r="E1555" s="21"/>
      <c r="F1555" s="21"/>
      <c r="G1555" s="21"/>
      <c r="H1555" s="61"/>
      <c r="I1555" s="61"/>
      <c r="J1555" s="112"/>
    </row>
    <row r="1556" spans="1:10" s="19" customFormat="1" ht="18.7" customHeight="1" x14ac:dyDescent="0.25">
      <c r="A1556" s="23" t="s">
        <v>1567</v>
      </c>
      <c r="B1556" s="22"/>
      <c r="C1556" s="21"/>
      <c r="D1556" s="21"/>
      <c r="E1556" s="21"/>
      <c r="F1556" s="21"/>
      <c r="G1556" s="21"/>
      <c r="H1556" s="61"/>
      <c r="I1556" s="61"/>
      <c r="J1556" s="112"/>
    </row>
    <row r="1557" spans="1:10" s="19" customFormat="1" ht="18.7" customHeight="1" x14ac:dyDescent="0.25">
      <c r="A1557" s="23" t="s">
        <v>1568</v>
      </c>
      <c r="B1557" s="22"/>
      <c r="C1557" s="21"/>
      <c r="D1557" s="21"/>
      <c r="E1557" s="21"/>
      <c r="F1557" s="21"/>
      <c r="G1557" s="21"/>
      <c r="H1557" s="61"/>
      <c r="I1557" s="61"/>
      <c r="J1557" s="112"/>
    </row>
    <row r="1558" spans="1:10" s="19" customFormat="1" ht="18.7" customHeight="1" x14ac:dyDescent="0.25">
      <c r="A1558" s="23" t="s">
        <v>1569</v>
      </c>
      <c r="B1558" s="22"/>
      <c r="C1558" s="21"/>
      <c r="D1558" s="21"/>
      <c r="E1558" s="21"/>
      <c r="F1558" s="21"/>
      <c r="G1558" s="21"/>
      <c r="H1558" s="61"/>
      <c r="I1558" s="61"/>
      <c r="J1558" s="112"/>
    </row>
    <row r="1559" spans="1:10" s="19" customFormat="1" ht="18.7" customHeight="1" x14ac:dyDescent="0.25">
      <c r="A1559" s="23" t="s">
        <v>1570</v>
      </c>
      <c r="B1559" s="22"/>
      <c r="C1559" s="21"/>
      <c r="D1559" s="21"/>
      <c r="E1559" s="21"/>
      <c r="F1559" s="21"/>
      <c r="G1559" s="21"/>
      <c r="H1559" s="61"/>
      <c r="I1559" s="61"/>
      <c r="J1559" s="112"/>
    </row>
    <row r="1560" spans="1:10" s="19" customFormat="1" ht="18.7" customHeight="1" x14ac:dyDescent="0.25">
      <c r="A1560" s="23" t="s">
        <v>1571</v>
      </c>
      <c r="B1560" s="22"/>
      <c r="C1560" s="21"/>
      <c r="D1560" s="21"/>
      <c r="E1560" s="21"/>
      <c r="F1560" s="21"/>
      <c r="G1560" s="21"/>
      <c r="H1560" s="61"/>
      <c r="I1560" s="61"/>
      <c r="J1560" s="112"/>
    </row>
    <row r="1561" spans="1:10" s="19" customFormat="1" ht="18.7" customHeight="1" x14ac:dyDescent="0.25">
      <c r="A1561" s="23" t="s">
        <v>1572</v>
      </c>
      <c r="B1561" s="22"/>
      <c r="C1561" s="21"/>
      <c r="D1561" s="21"/>
      <c r="E1561" s="21"/>
      <c r="F1561" s="21"/>
      <c r="G1561" s="21"/>
      <c r="H1561" s="61"/>
      <c r="I1561" s="61"/>
      <c r="J1561" s="112"/>
    </row>
    <row r="1562" spans="1:10" s="19" customFormat="1" ht="18.7" customHeight="1" x14ac:dyDescent="0.25">
      <c r="A1562" s="23" t="s">
        <v>1573</v>
      </c>
      <c r="B1562" s="22"/>
      <c r="C1562" s="21"/>
      <c r="D1562" s="21"/>
      <c r="E1562" s="21"/>
      <c r="F1562" s="21"/>
      <c r="G1562" s="21"/>
      <c r="H1562" s="61"/>
      <c r="I1562" s="61"/>
      <c r="J1562" s="112"/>
    </row>
    <row r="1563" spans="1:10" s="19" customFormat="1" ht="18.7" customHeight="1" x14ac:dyDescent="0.25">
      <c r="A1563" s="23" t="s">
        <v>1574</v>
      </c>
      <c r="B1563" s="22"/>
      <c r="C1563" s="21"/>
      <c r="D1563" s="21"/>
      <c r="E1563" s="21"/>
      <c r="F1563" s="21"/>
      <c r="G1563" s="21"/>
      <c r="H1563" s="61"/>
      <c r="I1563" s="61"/>
      <c r="J1563" s="112"/>
    </row>
    <row r="1564" spans="1:10" s="19" customFormat="1" ht="18.7" customHeight="1" x14ac:dyDescent="0.25">
      <c r="A1564" s="23" t="s">
        <v>1575</v>
      </c>
      <c r="B1564" s="22"/>
      <c r="C1564" s="21"/>
      <c r="D1564" s="21"/>
      <c r="E1564" s="21"/>
      <c r="F1564" s="21"/>
      <c r="G1564" s="21"/>
      <c r="H1564" s="61"/>
      <c r="I1564" s="61"/>
      <c r="J1564" s="112"/>
    </row>
    <row r="1565" spans="1:10" s="19" customFormat="1" ht="18.7" customHeight="1" x14ac:dyDescent="0.25">
      <c r="A1565" s="23" t="s">
        <v>1576</v>
      </c>
      <c r="B1565" s="22"/>
      <c r="C1565" s="21"/>
      <c r="D1565" s="21"/>
      <c r="E1565" s="21"/>
      <c r="F1565" s="21"/>
      <c r="G1565" s="21"/>
      <c r="H1565" s="61"/>
      <c r="I1565" s="61"/>
      <c r="J1565" s="112"/>
    </row>
    <row r="1566" spans="1:10" s="19" customFormat="1" ht="18.7" customHeight="1" x14ac:dyDescent="0.25">
      <c r="A1566" s="23" t="s">
        <v>1577</v>
      </c>
      <c r="B1566" s="22"/>
      <c r="C1566" s="21"/>
      <c r="D1566" s="21"/>
      <c r="E1566" s="21"/>
      <c r="F1566" s="21"/>
      <c r="G1566" s="21"/>
      <c r="H1566" s="61"/>
      <c r="I1566" s="61"/>
      <c r="J1566" s="112"/>
    </row>
    <row r="1567" spans="1:10" s="19" customFormat="1" ht="18.7" customHeight="1" x14ac:dyDescent="0.25">
      <c r="A1567" s="23" t="s">
        <v>1578</v>
      </c>
      <c r="B1567" s="22"/>
      <c r="C1567" s="21"/>
      <c r="D1567" s="21"/>
      <c r="E1567" s="21"/>
      <c r="F1567" s="21"/>
      <c r="G1567" s="21"/>
      <c r="H1567" s="61"/>
      <c r="I1567" s="61"/>
      <c r="J1567" s="112"/>
    </row>
    <row r="1568" spans="1:10" s="19" customFormat="1" ht="18.7" customHeight="1" x14ac:dyDescent="0.25">
      <c r="A1568" s="23" t="s">
        <v>1579</v>
      </c>
      <c r="B1568" s="22"/>
      <c r="C1568" s="21"/>
      <c r="D1568" s="21"/>
      <c r="E1568" s="21"/>
      <c r="F1568" s="21"/>
      <c r="G1568" s="21"/>
      <c r="H1568" s="61"/>
      <c r="I1568" s="61"/>
      <c r="J1568" s="112"/>
    </row>
    <row r="1569" spans="1:10" s="19" customFormat="1" ht="18.7" customHeight="1" x14ac:dyDescent="0.25">
      <c r="A1569" s="23" t="s">
        <v>1580</v>
      </c>
      <c r="B1569" s="22"/>
      <c r="C1569" s="21"/>
      <c r="D1569" s="21"/>
      <c r="E1569" s="21"/>
      <c r="F1569" s="21"/>
      <c r="G1569" s="21"/>
      <c r="H1569" s="61"/>
      <c r="I1569" s="61"/>
      <c r="J1569" s="112"/>
    </row>
    <row r="1570" spans="1:10" s="19" customFormat="1" ht="18.7" customHeight="1" x14ac:dyDescent="0.25">
      <c r="A1570" s="23" t="s">
        <v>1581</v>
      </c>
      <c r="B1570" s="22"/>
      <c r="C1570" s="21"/>
      <c r="D1570" s="21"/>
      <c r="E1570" s="21"/>
      <c r="F1570" s="21"/>
      <c r="G1570" s="21"/>
      <c r="H1570" s="61"/>
      <c r="I1570" s="61"/>
      <c r="J1570" s="112"/>
    </row>
    <row r="1571" spans="1:10" s="19" customFormat="1" ht="18.7" customHeight="1" x14ac:dyDescent="0.25">
      <c r="A1571" s="23" t="s">
        <v>1582</v>
      </c>
      <c r="B1571" s="22"/>
      <c r="C1571" s="21"/>
      <c r="D1571" s="21"/>
      <c r="E1571" s="21"/>
      <c r="F1571" s="21"/>
      <c r="G1571" s="21"/>
      <c r="H1571" s="61"/>
      <c r="I1571" s="61"/>
      <c r="J1571" s="112"/>
    </row>
    <row r="1572" spans="1:10" s="19" customFormat="1" ht="18.7" customHeight="1" x14ac:dyDescent="0.25">
      <c r="A1572" s="23" t="s">
        <v>1583</v>
      </c>
      <c r="B1572" s="22"/>
      <c r="C1572" s="21"/>
      <c r="D1572" s="21"/>
      <c r="E1572" s="21"/>
      <c r="F1572" s="21"/>
      <c r="G1572" s="21"/>
      <c r="H1572" s="61"/>
      <c r="I1572" s="61"/>
      <c r="J1572" s="112"/>
    </row>
    <row r="1573" spans="1:10" s="19" customFormat="1" ht="18.7" customHeight="1" x14ac:dyDescent="0.25">
      <c r="A1573" s="23" t="s">
        <v>1584</v>
      </c>
      <c r="B1573" s="22"/>
      <c r="C1573" s="21"/>
      <c r="D1573" s="21"/>
      <c r="E1573" s="21"/>
      <c r="F1573" s="21"/>
      <c r="G1573" s="21"/>
      <c r="H1573" s="61"/>
      <c r="I1573" s="61"/>
      <c r="J1573" s="112"/>
    </row>
    <row r="1574" spans="1:10" s="19" customFormat="1" ht="18.7" customHeight="1" x14ac:dyDescent="0.25">
      <c r="A1574" s="23" t="s">
        <v>1585</v>
      </c>
      <c r="B1574" s="22"/>
      <c r="C1574" s="21"/>
      <c r="D1574" s="21"/>
      <c r="E1574" s="21"/>
      <c r="F1574" s="21"/>
      <c r="G1574" s="21"/>
      <c r="H1574" s="61"/>
      <c r="I1574" s="61"/>
      <c r="J1574" s="112"/>
    </row>
    <row r="1575" spans="1:10" s="19" customFormat="1" ht="18.7" customHeight="1" x14ac:dyDescent="0.25">
      <c r="A1575" s="23" t="s">
        <v>1586</v>
      </c>
      <c r="B1575" s="22"/>
      <c r="C1575" s="21"/>
      <c r="D1575" s="21"/>
      <c r="E1575" s="21"/>
      <c r="F1575" s="21"/>
      <c r="G1575" s="21"/>
      <c r="H1575" s="61"/>
      <c r="I1575" s="61"/>
      <c r="J1575" s="112"/>
    </row>
    <row r="1576" spans="1:10" s="19" customFormat="1" ht="18.7" customHeight="1" x14ac:dyDescent="0.25">
      <c r="A1576" s="23" t="s">
        <v>1587</v>
      </c>
      <c r="B1576" s="22"/>
      <c r="C1576" s="21"/>
      <c r="D1576" s="21"/>
      <c r="E1576" s="21"/>
      <c r="F1576" s="21"/>
      <c r="G1576" s="21"/>
      <c r="H1576" s="61"/>
      <c r="I1576" s="61"/>
      <c r="J1576" s="112"/>
    </row>
    <row r="1577" spans="1:10" s="19" customFormat="1" ht="18.7" customHeight="1" x14ac:dyDescent="0.25">
      <c r="A1577" s="23" t="s">
        <v>1588</v>
      </c>
      <c r="B1577" s="22"/>
      <c r="C1577" s="21"/>
      <c r="D1577" s="21"/>
      <c r="E1577" s="21"/>
      <c r="F1577" s="21"/>
      <c r="G1577" s="21"/>
      <c r="H1577" s="61"/>
      <c r="I1577" s="61"/>
      <c r="J1577" s="112"/>
    </row>
    <row r="1578" spans="1:10" s="19" customFormat="1" ht="18.7" customHeight="1" x14ac:dyDescent="0.25">
      <c r="A1578" s="23" t="s">
        <v>1589</v>
      </c>
      <c r="B1578" s="22"/>
      <c r="C1578" s="21"/>
      <c r="D1578" s="21"/>
      <c r="E1578" s="21"/>
      <c r="F1578" s="21"/>
      <c r="G1578" s="21"/>
      <c r="H1578" s="61"/>
      <c r="I1578" s="61"/>
      <c r="J1578" s="112"/>
    </row>
    <row r="1579" spans="1:10" s="19" customFormat="1" ht="18.7" customHeight="1" x14ac:dyDescent="0.25">
      <c r="A1579" s="23" t="s">
        <v>1590</v>
      </c>
      <c r="B1579" s="22"/>
      <c r="C1579" s="21"/>
      <c r="D1579" s="21"/>
      <c r="E1579" s="21"/>
      <c r="F1579" s="21"/>
      <c r="G1579" s="21"/>
      <c r="H1579" s="61"/>
      <c r="I1579" s="61"/>
      <c r="J1579" s="112"/>
    </row>
    <row r="1580" spans="1:10" s="19" customFormat="1" ht="18.7" customHeight="1" x14ac:dyDescent="0.25">
      <c r="A1580" s="23" t="s">
        <v>1591</v>
      </c>
      <c r="B1580" s="22"/>
      <c r="C1580" s="21"/>
      <c r="D1580" s="21"/>
      <c r="E1580" s="21"/>
      <c r="F1580" s="21"/>
      <c r="G1580" s="21"/>
      <c r="H1580" s="61"/>
      <c r="I1580" s="61"/>
      <c r="J1580" s="112"/>
    </row>
    <row r="1581" spans="1:10" s="19" customFormat="1" ht="18.7" customHeight="1" x14ac:dyDescent="0.25">
      <c r="A1581" s="23" t="s">
        <v>1592</v>
      </c>
      <c r="B1581" s="22"/>
      <c r="C1581" s="21"/>
      <c r="D1581" s="21"/>
      <c r="E1581" s="21"/>
      <c r="F1581" s="21"/>
      <c r="G1581" s="21"/>
      <c r="H1581" s="61"/>
      <c r="I1581" s="61"/>
      <c r="J1581" s="112"/>
    </row>
    <row r="1582" spans="1:10" s="19" customFormat="1" ht="18.7" customHeight="1" x14ac:dyDescent="0.25">
      <c r="A1582" s="23" t="s">
        <v>1593</v>
      </c>
      <c r="B1582" s="22"/>
      <c r="C1582" s="21"/>
      <c r="D1582" s="21"/>
      <c r="E1582" s="21"/>
      <c r="F1582" s="21"/>
      <c r="G1582" s="21"/>
      <c r="H1582" s="61"/>
      <c r="I1582" s="61"/>
      <c r="J1582" s="112"/>
    </row>
    <row r="1583" spans="1:10" s="19" customFormat="1" ht="18.7" customHeight="1" x14ac:dyDescent="0.25">
      <c r="A1583" s="23" t="s">
        <v>1594</v>
      </c>
      <c r="B1583" s="22"/>
      <c r="C1583" s="21"/>
      <c r="D1583" s="21"/>
      <c r="E1583" s="21"/>
      <c r="F1583" s="21"/>
      <c r="G1583" s="21"/>
      <c r="H1583" s="61"/>
      <c r="I1583" s="61"/>
      <c r="J1583" s="112"/>
    </row>
    <row r="1584" spans="1:10" s="19" customFormat="1" ht="18.7" customHeight="1" x14ac:dyDescent="0.25">
      <c r="A1584" s="23" t="s">
        <v>1595</v>
      </c>
      <c r="B1584" s="22"/>
      <c r="C1584" s="21"/>
      <c r="D1584" s="21"/>
      <c r="E1584" s="21"/>
      <c r="F1584" s="21"/>
      <c r="G1584" s="21"/>
      <c r="H1584" s="61"/>
      <c r="I1584" s="61"/>
      <c r="J1584" s="112"/>
    </row>
    <row r="1585" spans="1:10" s="19" customFormat="1" ht="18.7" customHeight="1" x14ac:dyDescent="0.25">
      <c r="A1585" s="23" t="s">
        <v>1596</v>
      </c>
      <c r="B1585" s="22"/>
      <c r="C1585" s="21"/>
      <c r="D1585" s="21"/>
      <c r="E1585" s="21"/>
      <c r="F1585" s="21"/>
      <c r="G1585" s="21"/>
      <c r="H1585" s="61"/>
      <c r="I1585" s="61"/>
      <c r="J1585" s="112"/>
    </row>
    <row r="1586" spans="1:10" s="19" customFormat="1" ht="18.7" customHeight="1" x14ac:dyDescent="0.25">
      <c r="A1586" s="23" t="s">
        <v>1597</v>
      </c>
      <c r="B1586" s="22"/>
      <c r="C1586" s="21"/>
      <c r="D1586" s="21"/>
      <c r="E1586" s="21"/>
      <c r="F1586" s="21"/>
      <c r="G1586" s="21"/>
      <c r="H1586" s="61"/>
      <c r="I1586" s="61"/>
      <c r="J1586" s="112"/>
    </row>
    <row r="1587" spans="1:10" s="19" customFormat="1" ht="18.7" customHeight="1" x14ac:dyDescent="0.25">
      <c r="A1587" s="23" t="s">
        <v>1598</v>
      </c>
      <c r="B1587" s="22"/>
      <c r="C1587" s="21"/>
      <c r="D1587" s="21"/>
      <c r="E1587" s="21"/>
      <c r="F1587" s="21"/>
      <c r="G1587" s="21"/>
      <c r="H1587" s="61"/>
      <c r="I1587" s="61"/>
      <c r="J1587" s="112"/>
    </row>
    <row r="1588" spans="1:10" s="19" customFormat="1" ht="18.7" customHeight="1" x14ac:dyDescent="0.25">
      <c r="A1588" s="23" t="s">
        <v>1599</v>
      </c>
      <c r="B1588" s="22"/>
      <c r="C1588" s="21"/>
      <c r="D1588" s="21"/>
      <c r="E1588" s="21"/>
      <c r="F1588" s="21"/>
      <c r="G1588" s="21"/>
      <c r="H1588" s="61"/>
      <c r="I1588" s="61"/>
      <c r="J1588" s="112"/>
    </row>
    <row r="1589" spans="1:10" s="19" customFormat="1" ht="18.7" customHeight="1" x14ac:dyDescent="0.25">
      <c r="A1589" s="23" t="s">
        <v>1600</v>
      </c>
      <c r="B1589" s="22"/>
      <c r="C1589" s="21"/>
      <c r="D1589" s="21"/>
      <c r="E1589" s="21"/>
      <c r="F1589" s="21"/>
      <c r="G1589" s="21"/>
      <c r="H1589" s="61"/>
      <c r="I1589" s="61"/>
      <c r="J1589" s="112"/>
    </row>
    <row r="1590" spans="1:10" s="19" customFormat="1" ht="18.7" customHeight="1" x14ac:dyDescent="0.25">
      <c r="A1590" s="23" t="s">
        <v>1601</v>
      </c>
      <c r="B1590" s="22"/>
      <c r="C1590" s="21"/>
      <c r="D1590" s="21"/>
      <c r="E1590" s="21"/>
      <c r="F1590" s="21"/>
      <c r="G1590" s="21"/>
      <c r="H1590" s="61"/>
      <c r="I1590" s="61"/>
      <c r="J1590" s="112"/>
    </row>
    <row r="1591" spans="1:10" s="19" customFormat="1" ht="18.7" customHeight="1" x14ac:dyDescent="0.25">
      <c r="A1591" s="23" t="s">
        <v>1602</v>
      </c>
      <c r="B1591" s="22"/>
      <c r="C1591" s="21"/>
      <c r="D1591" s="21"/>
      <c r="E1591" s="21"/>
      <c r="F1591" s="21"/>
      <c r="G1591" s="21"/>
      <c r="H1591" s="61"/>
      <c r="I1591" s="61"/>
      <c r="J1591" s="112"/>
    </row>
    <row r="1592" spans="1:10" s="19" customFormat="1" ht="18.7" customHeight="1" x14ac:dyDescent="0.25">
      <c r="A1592" s="23" t="s">
        <v>1603</v>
      </c>
      <c r="B1592" s="22"/>
      <c r="C1592" s="21"/>
      <c r="D1592" s="21"/>
      <c r="E1592" s="21"/>
      <c r="F1592" s="21"/>
      <c r="G1592" s="21"/>
      <c r="H1592" s="61"/>
      <c r="I1592" s="61"/>
      <c r="J1592" s="112"/>
    </row>
    <row r="1593" spans="1:10" s="19" customFormat="1" ht="18.7" customHeight="1" x14ac:dyDescent="0.25">
      <c r="A1593" s="23" t="s">
        <v>1604</v>
      </c>
      <c r="B1593" s="22"/>
      <c r="C1593" s="21"/>
      <c r="D1593" s="21"/>
      <c r="E1593" s="21"/>
      <c r="F1593" s="21"/>
      <c r="G1593" s="21"/>
      <c r="H1593" s="61"/>
      <c r="I1593" s="61"/>
      <c r="J1593" s="112"/>
    </row>
    <row r="1594" spans="1:10" s="19" customFormat="1" ht="18.7" customHeight="1" x14ac:dyDescent="0.25">
      <c r="A1594" s="23" t="s">
        <v>1605</v>
      </c>
      <c r="B1594" s="22"/>
      <c r="C1594" s="21"/>
      <c r="D1594" s="21"/>
      <c r="E1594" s="21"/>
      <c r="F1594" s="21"/>
      <c r="G1594" s="21"/>
      <c r="H1594" s="61"/>
      <c r="I1594" s="61"/>
      <c r="J1594" s="112"/>
    </row>
    <row r="1595" spans="1:10" s="19" customFormat="1" ht="18.7" customHeight="1" x14ac:dyDescent="0.25">
      <c r="A1595" s="23" t="s">
        <v>1606</v>
      </c>
      <c r="B1595" s="22"/>
      <c r="C1595" s="21"/>
      <c r="D1595" s="21"/>
      <c r="E1595" s="21"/>
      <c r="F1595" s="21"/>
      <c r="G1595" s="21"/>
      <c r="H1595" s="61"/>
      <c r="I1595" s="61"/>
      <c r="J1595" s="112"/>
    </row>
    <row r="1596" spans="1:10" s="19" customFormat="1" ht="18.7" customHeight="1" x14ac:dyDescent="0.25">
      <c r="A1596" s="23" t="s">
        <v>1607</v>
      </c>
      <c r="B1596" s="22"/>
      <c r="C1596" s="21"/>
      <c r="D1596" s="21"/>
      <c r="E1596" s="21"/>
      <c r="F1596" s="21"/>
      <c r="G1596" s="21"/>
      <c r="H1596" s="61"/>
      <c r="I1596" s="61"/>
      <c r="J1596" s="112"/>
    </row>
    <row r="1597" spans="1:10" s="19" customFormat="1" ht="18.7" customHeight="1" x14ac:dyDescent="0.25">
      <c r="A1597" s="23" t="s">
        <v>1608</v>
      </c>
      <c r="B1597" s="22"/>
      <c r="C1597" s="21"/>
      <c r="D1597" s="21"/>
      <c r="E1597" s="21"/>
      <c r="F1597" s="21"/>
      <c r="G1597" s="21"/>
      <c r="H1597" s="61"/>
      <c r="I1597" s="61"/>
      <c r="J1597" s="112"/>
    </row>
    <row r="1598" spans="1:10" s="19" customFormat="1" ht="18.7" customHeight="1" x14ac:dyDescent="0.25">
      <c r="A1598" s="23" t="s">
        <v>1609</v>
      </c>
      <c r="B1598" s="22"/>
      <c r="C1598" s="21"/>
      <c r="D1598" s="21"/>
      <c r="E1598" s="21"/>
      <c r="F1598" s="21"/>
      <c r="G1598" s="21"/>
      <c r="H1598" s="61"/>
      <c r="I1598" s="61"/>
      <c r="J1598" s="112"/>
    </row>
    <row r="1599" spans="1:10" s="19" customFormat="1" ht="18.7" customHeight="1" x14ac:dyDescent="0.25">
      <c r="A1599" s="23" t="s">
        <v>1610</v>
      </c>
      <c r="B1599" s="22"/>
      <c r="C1599" s="21"/>
      <c r="D1599" s="21"/>
      <c r="E1599" s="21"/>
      <c r="F1599" s="21"/>
      <c r="G1599" s="21"/>
      <c r="H1599" s="61"/>
      <c r="I1599" s="61"/>
      <c r="J1599" s="112"/>
    </row>
    <row r="1600" spans="1:10" s="19" customFormat="1" ht="18.7" customHeight="1" x14ac:dyDescent="0.25">
      <c r="A1600" s="23" t="s">
        <v>1611</v>
      </c>
      <c r="B1600" s="22"/>
      <c r="C1600" s="21"/>
      <c r="D1600" s="21"/>
      <c r="E1600" s="21"/>
      <c r="F1600" s="21"/>
      <c r="G1600" s="21"/>
      <c r="H1600" s="61"/>
      <c r="I1600" s="61"/>
      <c r="J1600" s="112"/>
    </row>
    <row r="1601" spans="1:10" s="19" customFormat="1" ht="18.7" customHeight="1" x14ac:dyDescent="0.25">
      <c r="A1601" s="23" t="s">
        <v>1612</v>
      </c>
      <c r="B1601" s="22"/>
      <c r="C1601" s="21"/>
      <c r="D1601" s="21"/>
      <c r="E1601" s="21"/>
      <c r="F1601" s="21"/>
      <c r="G1601" s="21"/>
      <c r="H1601" s="61"/>
      <c r="I1601" s="61"/>
      <c r="J1601" s="112"/>
    </row>
    <row r="1602" spans="1:10" s="19" customFormat="1" ht="18.7" customHeight="1" x14ac:dyDescent="0.25">
      <c r="A1602" s="23" t="s">
        <v>1613</v>
      </c>
      <c r="B1602" s="22"/>
      <c r="C1602" s="21"/>
      <c r="D1602" s="21"/>
      <c r="E1602" s="21"/>
      <c r="F1602" s="21"/>
      <c r="G1602" s="21"/>
      <c r="H1602" s="61"/>
      <c r="I1602" s="61"/>
      <c r="J1602" s="112"/>
    </row>
    <row r="1603" spans="1:10" s="19" customFormat="1" ht="18.7" customHeight="1" x14ac:dyDescent="0.25">
      <c r="A1603" s="23" t="s">
        <v>1614</v>
      </c>
      <c r="B1603" s="22"/>
      <c r="C1603" s="21"/>
      <c r="D1603" s="21"/>
      <c r="E1603" s="21"/>
      <c r="F1603" s="21"/>
      <c r="G1603" s="21"/>
      <c r="H1603" s="61"/>
      <c r="I1603" s="61"/>
      <c r="J1603" s="112"/>
    </row>
    <row r="1604" spans="1:10" s="19" customFormat="1" ht="18.7" customHeight="1" x14ac:dyDescent="0.25">
      <c r="A1604" s="23" t="s">
        <v>1615</v>
      </c>
      <c r="B1604" s="22"/>
      <c r="C1604" s="21"/>
      <c r="D1604" s="21"/>
      <c r="E1604" s="21"/>
      <c r="F1604" s="21"/>
      <c r="G1604" s="21"/>
      <c r="H1604" s="61"/>
      <c r="I1604" s="61"/>
      <c r="J1604" s="112"/>
    </row>
    <row r="1605" spans="1:10" s="19" customFormat="1" ht="18.7" customHeight="1" x14ac:dyDescent="0.25">
      <c r="A1605" s="23" t="s">
        <v>1616</v>
      </c>
      <c r="B1605" s="22"/>
      <c r="C1605" s="21"/>
      <c r="D1605" s="21"/>
      <c r="E1605" s="21"/>
      <c r="F1605" s="21"/>
      <c r="G1605" s="21"/>
      <c r="H1605" s="61"/>
      <c r="I1605" s="61"/>
      <c r="J1605" s="112"/>
    </row>
    <row r="1606" spans="1:10" s="19" customFormat="1" ht="18.7" customHeight="1" x14ac:dyDescent="0.25">
      <c r="A1606" s="23" t="s">
        <v>1617</v>
      </c>
      <c r="B1606" s="22"/>
      <c r="C1606" s="21"/>
      <c r="D1606" s="21"/>
      <c r="E1606" s="21"/>
      <c r="F1606" s="21"/>
      <c r="G1606" s="21"/>
      <c r="H1606" s="61"/>
      <c r="I1606" s="61"/>
      <c r="J1606" s="112"/>
    </row>
    <row r="1607" spans="1:10" s="19" customFormat="1" ht="18.7" customHeight="1" x14ac:dyDescent="0.25">
      <c r="A1607" s="23" t="s">
        <v>1618</v>
      </c>
      <c r="B1607" s="22"/>
      <c r="C1607" s="21"/>
      <c r="D1607" s="21"/>
      <c r="E1607" s="21"/>
      <c r="F1607" s="21"/>
      <c r="G1607" s="21"/>
      <c r="H1607" s="61"/>
      <c r="I1607" s="61"/>
      <c r="J1607" s="112"/>
    </row>
    <row r="1608" spans="1:10" s="19" customFormat="1" ht="18.7" customHeight="1" x14ac:dyDescent="0.25">
      <c r="A1608" s="23" t="s">
        <v>1619</v>
      </c>
      <c r="B1608" s="22"/>
      <c r="C1608" s="21"/>
      <c r="D1608" s="21"/>
      <c r="E1608" s="21"/>
      <c r="F1608" s="21"/>
      <c r="G1608" s="21"/>
      <c r="H1608" s="61"/>
      <c r="I1608" s="61"/>
      <c r="J1608" s="112"/>
    </row>
    <row r="1609" spans="1:10" s="19" customFormat="1" ht="18.7" customHeight="1" x14ac:dyDescent="0.25">
      <c r="A1609" s="23" t="s">
        <v>1620</v>
      </c>
      <c r="B1609" s="22"/>
      <c r="C1609" s="21"/>
      <c r="D1609" s="21"/>
      <c r="E1609" s="21"/>
      <c r="F1609" s="21"/>
      <c r="G1609" s="21"/>
      <c r="H1609" s="61"/>
      <c r="I1609" s="61"/>
      <c r="J1609" s="112"/>
    </row>
    <row r="1610" spans="1:10" s="19" customFormat="1" ht="18.7" customHeight="1" x14ac:dyDescent="0.25">
      <c r="A1610" s="23" t="s">
        <v>1621</v>
      </c>
      <c r="B1610" s="22"/>
      <c r="C1610" s="21"/>
      <c r="D1610" s="21"/>
      <c r="E1610" s="21"/>
      <c r="F1610" s="21"/>
      <c r="G1610" s="21"/>
      <c r="H1610" s="61"/>
      <c r="I1610" s="61"/>
      <c r="J1610" s="112"/>
    </row>
    <row r="1611" spans="1:10" s="19" customFormat="1" ht="18.7" customHeight="1" x14ac:dyDescent="0.25">
      <c r="A1611" s="23" t="s">
        <v>1622</v>
      </c>
      <c r="B1611" s="22"/>
      <c r="C1611" s="21"/>
      <c r="D1611" s="21"/>
      <c r="E1611" s="21"/>
      <c r="F1611" s="21"/>
      <c r="G1611" s="21"/>
      <c r="H1611" s="61"/>
      <c r="I1611" s="61"/>
      <c r="J1611" s="112"/>
    </row>
    <row r="1612" spans="1:10" s="19" customFormat="1" ht="18.7" customHeight="1" x14ac:dyDescent="0.25">
      <c r="A1612" s="23" t="s">
        <v>1623</v>
      </c>
      <c r="B1612" s="22"/>
      <c r="C1612" s="21"/>
      <c r="D1612" s="21"/>
      <c r="E1612" s="21"/>
      <c r="F1612" s="21"/>
      <c r="G1612" s="21"/>
      <c r="H1612" s="61"/>
      <c r="I1612" s="61"/>
      <c r="J1612" s="112"/>
    </row>
    <row r="1613" spans="1:10" s="19" customFormat="1" ht="18.7" customHeight="1" x14ac:dyDescent="0.25">
      <c r="A1613" s="23" t="s">
        <v>1624</v>
      </c>
      <c r="B1613" s="22"/>
      <c r="C1613" s="21"/>
      <c r="D1613" s="21"/>
      <c r="E1613" s="21"/>
      <c r="F1613" s="21"/>
      <c r="G1613" s="21"/>
      <c r="H1613" s="61"/>
      <c r="I1613" s="61"/>
      <c r="J1613" s="112"/>
    </row>
    <row r="1614" spans="1:10" s="19" customFormat="1" ht="18.7" customHeight="1" x14ac:dyDescent="0.25">
      <c r="A1614" s="23" t="s">
        <v>1625</v>
      </c>
      <c r="B1614" s="22"/>
      <c r="C1614" s="21"/>
      <c r="D1614" s="21"/>
      <c r="E1614" s="21"/>
      <c r="F1614" s="21"/>
      <c r="G1614" s="21"/>
      <c r="H1614" s="61"/>
      <c r="I1614" s="61"/>
      <c r="J1614" s="112"/>
    </row>
    <row r="1615" spans="1:10" s="19" customFormat="1" ht="18.7" customHeight="1" x14ac:dyDescent="0.25">
      <c r="A1615" s="23" t="s">
        <v>1626</v>
      </c>
      <c r="B1615" s="22"/>
      <c r="C1615" s="21"/>
      <c r="D1615" s="21"/>
      <c r="E1615" s="21"/>
      <c r="F1615" s="21"/>
      <c r="G1615" s="21"/>
      <c r="H1615" s="61"/>
      <c r="I1615" s="61"/>
      <c r="J1615" s="112"/>
    </row>
    <row r="1616" spans="1:10" s="19" customFormat="1" ht="18.7" customHeight="1" x14ac:dyDescent="0.25">
      <c r="A1616" s="23" t="s">
        <v>1627</v>
      </c>
      <c r="B1616" s="22"/>
      <c r="C1616" s="21"/>
      <c r="D1616" s="21"/>
      <c r="E1616" s="21"/>
      <c r="F1616" s="21"/>
      <c r="G1616" s="21"/>
      <c r="H1616" s="61"/>
      <c r="I1616" s="61"/>
      <c r="J1616" s="112"/>
    </row>
    <row r="1617" spans="1:10" s="19" customFormat="1" ht="18.7" customHeight="1" x14ac:dyDescent="0.25">
      <c r="A1617" s="23" t="s">
        <v>1628</v>
      </c>
      <c r="B1617" s="22"/>
      <c r="C1617" s="21"/>
      <c r="D1617" s="21"/>
      <c r="E1617" s="21"/>
      <c r="F1617" s="21"/>
      <c r="G1617" s="21"/>
      <c r="H1617" s="61"/>
      <c r="I1617" s="61"/>
      <c r="J1617" s="112"/>
    </row>
    <row r="1618" spans="1:10" s="19" customFormat="1" ht="18.7" customHeight="1" x14ac:dyDescent="0.25">
      <c r="A1618" s="23" t="s">
        <v>1629</v>
      </c>
      <c r="B1618" s="22"/>
      <c r="C1618" s="21"/>
      <c r="D1618" s="21"/>
      <c r="E1618" s="21"/>
      <c r="F1618" s="21"/>
      <c r="G1618" s="21"/>
      <c r="H1618" s="61"/>
      <c r="I1618" s="61"/>
      <c r="J1618" s="112"/>
    </row>
    <row r="1619" spans="1:10" s="19" customFormat="1" ht="18.7" customHeight="1" x14ac:dyDescent="0.25">
      <c r="A1619" s="23" t="s">
        <v>1630</v>
      </c>
      <c r="B1619" s="22"/>
      <c r="C1619" s="21"/>
      <c r="D1619" s="21"/>
      <c r="E1619" s="21"/>
      <c r="F1619" s="21"/>
      <c r="G1619" s="21"/>
      <c r="H1619" s="61"/>
      <c r="I1619" s="61"/>
      <c r="J1619" s="112"/>
    </row>
    <row r="1620" spans="1:10" s="19" customFormat="1" ht="18.7" customHeight="1" x14ac:dyDescent="0.25">
      <c r="A1620" s="23" t="s">
        <v>1631</v>
      </c>
      <c r="B1620" s="22"/>
      <c r="C1620" s="21"/>
      <c r="D1620" s="21"/>
      <c r="E1620" s="21"/>
      <c r="F1620" s="21"/>
      <c r="G1620" s="21"/>
      <c r="H1620" s="61"/>
      <c r="I1620" s="61"/>
      <c r="J1620" s="112"/>
    </row>
    <row r="1621" spans="1:10" s="19" customFormat="1" ht="18.7" customHeight="1" x14ac:dyDescent="0.25">
      <c r="A1621" s="23" t="s">
        <v>1632</v>
      </c>
      <c r="B1621" s="22"/>
      <c r="C1621" s="21"/>
      <c r="D1621" s="21"/>
      <c r="E1621" s="21"/>
      <c r="F1621" s="21"/>
      <c r="G1621" s="21"/>
      <c r="H1621" s="61"/>
      <c r="I1621" s="61"/>
      <c r="J1621" s="112"/>
    </row>
    <row r="1622" spans="1:10" s="19" customFormat="1" ht="18.7" customHeight="1" x14ac:dyDescent="0.25">
      <c r="A1622" s="23" t="s">
        <v>1633</v>
      </c>
      <c r="B1622" s="22"/>
      <c r="C1622" s="21"/>
      <c r="D1622" s="21"/>
      <c r="E1622" s="21"/>
      <c r="F1622" s="21"/>
      <c r="G1622" s="21"/>
      <c r="H1622" s="61"/>
      <c r="I1622" s="61"/>
      <c r="J1622" s="112"/>
    </row>
    <row r="1623" spans="1:10" s="19" customFormat="1" ht="18.7" customHeight="1" x14ac:dyDescent="0.25">
      <c r="A1623" s="23" t="s">
        <v>1634</v>
      </c>
      <c r="B1623" s="22"/>
      <c r="C1623" s="21"/>
      <c r="D1623" s="21"/>
      <c r="E1623" s="21"/>
      <c r="F1623" s="21"/>
      <c r="G1623" s="21"/>
      <c r="H1623" s="61"/>
      <c r="I1623" s="61"/>
      <c r="J1623" s="112"/>
    </row>
    <row r="1624" spans="1:10" s="19" customFormat="1" ht="18.7" customHeight="1" x14ac:dyDescent="0.25">
      <c r="A1624" s="23" t="s">
        <v>1635</v>
      </c>
      <c r="B1624" s="22"/>
      <c r="C1624" s="21"/>
      <c r="D1624" s="21"/>
      <c r="E1624" s="21"/>
      <c r="F1624" s="21"/>
      <c r="G1624" s="21"/>
      <c r="H1624" s="61"/>
      <c r="I1624" s="61"/>
      <c r="J1624" s="112"/>
    </row>
    <row r="1625" spans="1:10" s="19" customFormat="1" ht="18.7" customHeight="1" x14ac:dyDescent="0.25">
      <c r="A1625" s="23" t="s">
        <v>1636</v>
      </c>
      <c r="B1625" s="22"/>
      <c r="C1625" s="21"/>
      <c r="D1625" s="21"/>
      <c r="E1625" s="21"/>
      <c r="F1625" s="21"/>
      <c r="G1625" s="21"/>
      <c r="H1625" s="61"/>
      <c r="I1625" s="61"/>
      <c r="J1625" s="112"/>
    </row>
    <row r="1626" spans="1:10" s="19" customFormat="1" ht="18.7" customHeight="1" x14ac:dyDescent="0.25">
      <c r="A1626" s="23" t="s">
        <v>1637</v>
      </c>
      <c r="B1626" s="22"/>
      <c r="C1626" s="21"/>
      <c r="D1626" s="21"/>
      <c r="E1626" s="21"/>
      <c r="F1626" s="21"/>
      <c r="G1626" s="21"/>
      <c r="H1626" s="61"/>
      <c r="I1626" s="61"/>
      <c r="J1626" s="112"/>
    </row>
    <row r="1627" spans="1:10" s="19" customFormat="1" ht="18.7" customHeight="1" x14ac:dyDescent="0.25">
      <c r="A1627" s="23" t="s">
        <v>1638</v>
      </c>
      <c r="B1627" s="22"/>
      <c r="C1627" s="21"/>
      <c r="D1627" s="21"/>
      <c r="E1627" s="21"/>
      <c r="F1627" s="21"/>
      <c r="G1627" s="21"/>
      <c r="H1627" s="61"/>
      <c r="I1627" s="61"/>
      <c r="J1627" s="112"/>
    </row>
    <row r="1628" spans="1:10" s="19" customFormat="1" ht="18.7" customHeight="1" x14ac:dyDescent="0.25">
      <c r="A1628" s="23" t="s">
        <v>1639</v>
      </c>
      <c r="B1628" s="22"/>
      <c r="C1628" s="21"/>
      <c r="D1628" s="21"/>
      <c r="E1628" s="21"/>
      <c r="F1628" s="21"/>
      <c r="G1628" s="21"/>
      <c r="H1628" s="61"/>
      <c r="I1628" s="61"/>
      <c r="J1628" s="112"/>
    </row>
    <row r="1629" spans="1:10" s="19" customFormat="1" ht="18.7" customHeight="1" x14ac:dyDescent="0.25">
      <c r="A1629" s="23" t="s">
        <v>1640</v>
      </c>
      <c r="B1629" s="22"/>
      <c r="C1629" s="21"/>
      <c r="D1629" s="21"/>
      <c r="E1629" s="21"/>
      <c r="F1629" s="21"/>
      <c r="G1629" s="21"/>
      <c r="H1629" s="61"/>
      <c r="I1629" s="61"/>
      <c r="J1629" s="112"/>
    </row>
    <row r="1630" spans="1:10" s="19" customFormat="1" ht="18.7" customHeight="1" x14ac:dyDescent="0.25">
      <c r="A1630" s="23" t="s">
        <v>1641</v>
      </c>
      <c r="B1630" s="22"/>
      <c r="C1630" s="21"/>
      <c r="D1630" s="21"/>
      <c r="E1630" s="21"/>
      <c r="F1630" s="21"/>
      <c r="G1630" s="21"/>
      <c r="H1630" s="61"/>
      <c r="I1630" s="61"/>
      <c r="J1630" s="112"/>
    </row>
    <row r="1631" spans="1:10" s="19" customFormat="1" ht="18.7" customHeight="1" x14ac:dyDescent="0.25">
      <c r="A1631" s="23" t="s">
        <v>1642</v>
      </c>
      <c r="B1631" s="22"/>
      <c r="C1631" s="21"/>
      <c r="D1631" s="21"/>
      <c r="E1631" s="21"/>
      <c r="F1631" s="21"/>
      <c r="G1631" s="21"/>
      <c r="H1631" s="61"/>
      <c r="I1631" s="61"/>
      <c r="J1631" s="112"/>
    </row>
    <row r="1632" spans="1:10" s="19" customFormat="1" ht="18.7" customHeight="1" x14ac:dyDescent="0.25">
      <c r="A1632" s="23" t="s">
        <v>1643</v>
      </c>
      <c r="B1632" s="22"/>
      <c r="C1632" s="21"/>
      <c r="D1632" s="21"/>
      <c r="E1632" s="21"/>
      <c r="F1632" s="21"/>
      <c r="G1632" s="21"/>
      <c r="H1632" s="61"/>
      <c r="I1632" s="61"/>
      <c r="J1632" s="112"/>
    </row>
    <row r="1633" spans="1:10" s="19" customFormat="1" ht="18.7" customHeight="1" x14ac:dyDescent="0.25">
      <c r="A1633" s="23" t="s">
        <v>1644</v>
      </c>
      <c r="B1633" s="22"/>
      <c r="C1633" s="21"/>
      <c r="D1633" s="21"/>
      <c r="E1633" s="21"/>
      <c r="F1633" s="21"/>
      <c r="G1633" s="21"/>
      <c r="H1633" s="61"/>
      <c r="I1633" s="61"/>
      <c r="J1633" s="112"/>
    </row>
    <row r="1634" spans="1:10" s="19" customFormat="1" ht="18.7" customHeight="1" x14ac:dyDescent="0.25">
      <c r="A1634" s="23" t="s">
        <v>1645</v>
      </c>
      <c r="B1634" s="22"/>
      <c r="C1634" s="21"/>
      <c r="D1634" s="21"/>
      <c r="E1634" s="21"/>
      <c r="F1634" s="21"/>
      <c r="G1634" s="21"/>
      <c r="H1634" s="61"/>
      <c r="I1634" s="61"/>
      <c r="J1634" s="112"/>
    </row>
    <row r="1635" spans="1:10" s="19" customFormat="1" ht="18.7" customHeight="1" x14ac:dyDescent="0.25">
      <c r="A1635" s="23" t="s">
        <v>1646</v>
      </c>
      <c r="B1635" s="22"/>
      <c r="C1635" s="21"/>
      <c r="D1635" s="21"/>
      <c r="E1635" s="21"/>
      <c r="F1635" s="21"/>
      <c r="G1635" s="21"/>
      <c r="H1635" s="61"/>
      <c r="I1635" s="61"/>
      <c r="J1635" s="112"/>
    </row>
    <row r="1636" spans="1:10" s="19" customFormat="1" ht="18.7" customHeight="1" x14ac:dyDescent="0.25">
      <c r="A1636" s="23" t="s">
        <v>1647</v>
      </c>
      <c r="B1636" s="22"/>
      <c r="C1636" s="21"/>
      <c r="D1636" s="21"/>
      <c r="E1636" s="21"/>
      <c r="F1636" s="21"/>
      <c r="G1636" s="21"/>
      <c r="H1636" s="61"/>
      <c r="I1636" s="61"/>
      <c r="J1636" s="112"/>
    </row>
    <row r="1637" spans="1:10" s="19" customFormat="1" ht="18.7" customHeight="1" x14ac:dyDescent="0.25">
      <c r="A1637" s="23" t="s">
        <v>1648</v>
      </c>
      <c r="B1637" s="22"/>
      <c r="C1637" s="21"/>
      <c r="D1637" s="21"/>
      <c r="E1637" s="21"/>
      <c r="F1637" s="21"/>
      <c r="G1637" s="21"/>
      <c r="H1637" s="61"/>
      <c r="I1637" s="61"/>
      <c r="J1637" s="112"/>
    </row>
    <row r="1638" spans="1:10" s="19" customFormat="1" ht="18.7" customHeight="1" x14ac:dyDescent="0.25">
      <c r="A1638" s="23" t="s">
        <v>1649</v>
      </c>
      <c r="B1638" s="22"/>
      <c r="C1638" s="21"/>
      <c r="D1638" s="21"/>
      <c r="E1638" s="21"/>
      <c r="F1638" s="21"/>
      <c r="G1638" s="21"/>
      <c r="H1638" s="61"/>
      <c r="I1638" s="61"/>
      <c r="J1638" s="112"/>
    </row>
    <row r="1639" spans="1:10" s="19" customFormat="1" ht="18.7" customHeight="1" x14ac:dyDescent="0.25">
      <c r="A1639" s="23" t="s">
        <v>1650</v>
      </c>
      <c r="B1639" s="22"/>
      <c r="C1639" s="21"/>
      <c r="D1639" s="21"/>
      <c r="E1639" s="21"/>
      <c r="F1639" s="21"/>
      <c r="G1639" s="21"/>
      <c r="H1639" s="61"/>
      <c r="I1639" s="61"/>
      <c r="J1639" s="112"/>
    </row>
    <row r="1640" spans="1:10" s="19" customFormat="1" ht="18.7" customHeight="1" x14ac:dyDescent="0.25">
      <c r="A1640" s="23" t="s">
        <v>1651</v>
      </c>
      <c r="B1640" s="22"/>
      <c r="C1640" s="21"/>
      <c r="D1640" s="21"/>
      <c r="E1640" s="21"/>
      <c r="F1640" s="21"/>
      <c r="G1640" s="21"/>
      <c r="H1640" s="61"/>
      <c r="I1640" s="61"/>
      <c r="J1640" s="112"/>
    </row>
    <row r="1641" spans="1:10" s="19" customFormat="1" ht="18.7" customHeight="1" x14ac:dyDescent="0.25">
      <c r="A1641" s="23" t="s">
        <v>1652</v>
      </c>
      <c r="B1641" s="22"/>
      <c r="C1641" s="21"/>
      <c r="D1641" s="21"/>
      <c r="E1641" s="21"/>
      <c r="F1641" s="21"/>
      <c r="G1641" s="21"/>
      <c r="H1641" s="61"/>
      <c r="I1641" s="61"/>
      <c r="J1641" s="112"/>
    </row>
    <row r="1642" spans="1:10" s="19" customFormat="1" ht="18.7" customHeight="1" x14ac:dyDescent="0.25">
      <c r="A1642" s="23" t="s">
        <v>1653</v>
      </c>
      <c r="B1642" s="22"/>
      <c r="C1642" s="21"/>
      <c r="D1642" s="21"/>
      <c r="E1642" s="21"/>
      <c r="F1642" s="21"/>
      <c r="G1642" s="21"/>
      <c r="H1642" s="61"/>
      <c r="I1642" s="61"/>
      <c r="J1642" s="112"/>
    </row>
    <row r="1643" spans="1:10" s="19" customFormat="1" ht="18.7" customHeight="1" x14ac:dyDescent="0.25">
      <c r="A1643" s="23" t="s">
        <v>1654</v>
      </c>
      <c r="B1643" s="22"/>
      <c r="C1643" s="21"/>
      <c r="D1643" s="21"/>
      <c r="E1643" s="21"/>
      <c r="F1643" s="21"/>
      <c r="G1643" s="21"/>
      <c r="H1643" s="61"/>
      <c r="I1643" s="61"/>
      <c r="J1643" s="112"/>
    </row>
    <row r="1644" spans="1:10" s="19" customFormat="1" ht="18.7" customHeight="1" x14ac:dyDescent="0.25">
      <c r="A1644" s="23" t="s">
        <v>1655</v>
      </c>
      <c r="B1644" s="22"/>
      <c r="C1644" s="21"/>
      <c r="D1644" s="21"/>
      <c r="E1644" s="21"/>
      <c r="F1644" s="21"/>
      <c r="G1644" s="21"/>
      <c r="H1644" s="61"/>
      <c r="I1644" s="61"/>
      <c r="J1644" s="112"/>
    </row>
    <row r="1645" spans="1:10" s="19" customFormat="1" ht="18.7" customHeight="1" x14ac:dyDescent="0.25">
      <c r="A1645" s="23" t="s">
        <v>1656</v>
      </c>
      <c r="B1645" s="22"/>
      <c r="C1645" s="21"/>
      <c r="D1645" s="21"/>
      <c r="E1645" s="21"/>
      <c r="F1645" s="21"/>
      <c r="G1645" s="21"/>
      <c r="H1645" s="61"/>
      <c r="I1645" s="61"/>
      <c r="J1645" s="112"/>
    </row>
    <row r="1646" spans="1:10" s="19" customFormat="1" ht="18.7" customHeight="1" x14ac:dyDescent="0.25">
      <c r="A1646" s="23" t="s">
        <v>1657</v>
      </c>
      <c r="B1646" s="22"/>
      <c r="C1646" s="21"/>
      <c r="D1646" s="21"/>
      <c r="E1646" s="21"/>
      <c r="F1646" s="21"/>
      <c r="G1646" s="21"/>
      <c r="H1646" s="61"/>
      <c r="I1646" s="61"/>
      <c r="J1646" s="112"/>
    </row>
    <row r="1647" spans="1:10" s="19" customFormat="1" ht="18.7" customHeight="1" x14ac:dyDescent="0.25">
      <c r="A1647" s="23" t="s">
        <v>1658</v>
      </c>
      <c r="B1647" s="22"/>
      <c r="C1647" s="21"/>
      <c r="D1647" s="21"/>
      <c r="E1647" s="21"/>
      <c r="F1647" s="21"/>
      <c r="G1647" s="21"/>
      <c r="H1647" s="61"/>
      <c r="I1647" s="61"/>
      <c r="J1647" s="112"/>
    </row>
  </sheetData>
  <sheetProtection algorithmName="SHA-512" hashValue="l0IhLlidXjgEkSJkz2X93meAZ81pihqij4LUzSC0cxoluOXn3QsJqOE/aW2IHiz9JrNF6XJMtaA8fPFuLeHQpg==" saltValue="H+IYpFKvEa09GnALoX533Q==" spinCount="100000" sheet="1" objects="1" scenarios="1"/>
  <mergeCells count="1">
    <mergeCell ref="A5:J5"/>
  </mergeCells>
  <phoneticPr fontId="5" type="noConversion"/>
  <hyperlinks>
    <hyperlink ref="G7" r:id="rId1" xr:uid="{309B7722-7B21-47F3-87C1-9B8477F16D52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4FFC-B6DB-40C8-A7BB-8B0F666323F1}">
  <dimension ref="A1:ALP73"/>
  <sheetViews>
    <sheetView showGridLines="0" workbookViewId="0">
      <pane xSplit="1" topLeftCell="B1" activePane="topRight" state="frozen"/>
      <selection activeCell="C6" sqref="C6"/>
      <selection pane="topRight" activeCell="C6" sqref="C6"/>
    </sheetView>
  </sheetViews>
  <sheetFormatPr baseColWidth="10" defaultColWidth="17.25" defaultRowHeight="0" customHeight="1" zeroHeight="1" x14ac:dyDescent="0.2"/>
  <cols>
    <col min="1" max="1" width="46.75" style="11" customWidth="1"/>
    <col min="2" max="1001" width="21.125" style="43" customWidth="1"/>
    <col min="1002" max="1004" width="17.25" style="43" customWidth="1"/>
    <col min="1005" max="16384" width="17.25" style="11"/>
  </cols>
  <sheetData>
    <row r="1" spans="1:1004" s="19" customFormat="1" ht="27.7" x14ac:dyDescent="0.25">
      <c r="A1" s="16" t="s">
        <v>5825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</row>
    <row r="2" spans="1:1004" s="19" customFormat="1" ht="36.700000000000003" customHeight="1" x14ac:dyDescent="0.3">
      <c r="A2" s="15" t="s">
        <v>3817</v>
      </c>
      <c r="B2" s="164" t="s">
        <v>3759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</row>
    <row r="3" spans="1:1004" s="19" customFormat="1" ht="20.100000000000001" x14ac:dyDescent="0.25">
      <c r="A3" s="36"/>
      <c r="B3" s="1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</row>
    <row r="4" spans="1:1004" s="19" customFormat="1" ht="15.75" customHeight="1" x14ac:dyDescent="0.25">
      <c r="A4" s="37"/>
      <c r="B4" s="134" t="s">
        <v>2750</v>
      </c>
      <c r="C4" s="134" t="s">
        <v>2751</v>
      </c>
      <c r="D4" s="134" t="s">
        <v>2752</v>
      </c>
      <c r="E4" s="134" t="s">
        <v>2753</v>
      </c>
      <c r="F4" s="134" t="s">
        <v>2754</v>
      </c>
      <c r="G4" s="134" t="s">
        <v>2755</v>
      </c>
      <c r="H4" s="134" t="s">
        <v>2756</v>
      </c>
      <c r="I4" s="134" t="s">
        <v>2757</v>
      </c>
      <c r="J4" s="134" t="s">
        <v>2758</v>
      </c>
      <c r="K4" s="134" t="s">
        <v>2759</v>
      </c>
      <c r="L4" s="134" t="s">
        <v>2760</v>
      </c>
      <c r="M4" s="134" t="s">
        <v>2761</v>
      </c>
      <c r="N4" s="134" t="s">
        <v>2762</v>
      </c>
      <c r="O4" s="134" t="s">
        <v>2763</v>
      </c>
      <c r="P4" s="134" t="s">
        <v>2764</v>
      </c>
      <c r="Q4" s="134" t="s">
        <v>2765</v>
      </c>
      <c r="R4" s="134" t="s">
        <v>2766</v>
      </c>
      <c r="S4" s="134" t="s">
        <v>2767</v>
      </c>
      <c r="T4" s="134" t="s">
        <v>2768</v>
      </c>
      <c r="U4" s="134" t="s">
        <v>2769</v>
      </c>
      <c r="V4" s="134" t="s">
        <v>2770</v>
      </c>
      <c r="W4" s="134" t="s">
        <v>2771</v>
      </c>
      <c r="X4" s="134" t="s">
        <v>2772</v>
      </c>
      <c r="Y4" s="134" t="s">
        <v>2773</v>
      </c>
      <c r="Z4" s="134" t="s">
        <v>2774</v>
      </c>
      <c r="AA4" s="134" t="s">
        <v>2775</v>
      </c>
      <c r="AB4" s="134" t="s">
        <v>2776</v>
      </c>
      <c r="AC4" s="134" t="s">
        <v>2777</v>
      </c>
      <c r="AD4" s="134" t="s">
        <v>2778</v>
      </c>
      <c r="AE4" s="134" t="s">
        <v>2779</v>
      </c>
      <c r="AF4" s="134" t="s">
        <v>2780</v>
      </c>
      <c r="AG4" s="134" t="s">
        <v>2781</v>
      </c>
      <c r="AH4" s="134" t="s">
        <v>2782</v>
      </c>
      <c r="AI4" s="134" t="s">
        <v>2783</v>
      </c>
      <c r="AJ4" s="134" t="s">
        <v>2784</v>
      </c>
      <c r="AK4" s="134" t="s">
        <v>2785</v>
      </c>
      <c r="AL4" s="134" t="s">
        <v>2786</v>
      </c>
      <c r="AM4" s="134" t="s">
        <v>2787</v>
      </c>
      <c r="AN4" s="134" t="s">
        <v>2788</v>
      </c>
      <c r="AO4" s="134" t="s">
        <v>2789</v>
      </c>
      <c r="AP4" s="134" t="s">
        <v>2790</v>
      </c>
      <c r="AQ4" s="134" t="s">
        <v>2791</v>
      </c>
      <c r="AR4" s="134" t="s">
        <v>2792</v>
      </c>
      <c r="AS4" s="134" t="s">
        <v>2793</v>
      </c>
      <c r="AT4" s="134" t="s">
        <v>2794</v>
      </c>
      <c r="AU4" s="134" t="s">
        <v>2795</v>
      </c>
      <c r="AV4" s="134" t="s">
        <v>2796</v>
      </c>
      <c r="AW4" s="134" t="s">
        <v>2797</v>
      </c>
      <c r="AX4" s="134" t="s">
        <v>2798</v>
      </c>
      <c r="AY4" s="134" t="s">
        <v>2799</v>
      </c>
      <c r="AZ4" s="134" t="s">
        <v>2800</v>
      </c>
      <c r="BA4" s="134" t="s">
        <v>2801</v>
      </c>
      <c r="BB4" s="134" t="s">
        <v>2802</v>
      </c>
      <c r="BC4" s="134" t="s">
        <v>2803</v>
      </c>
      <c r="BD4" s="134" t="s">
        <v>2804</v>
      </c>
      <c r="BE4" s="134" t="s">
        <v>2805</v>
      </c>
      <c r="BF4" s="134" t="s">
        <v>2806</v>
      </c>
      <c r="BG4" s="134" t="s">
        <v>2807</v>
      </c>
      <c r="BH4" s="134" t="s">
        <v>2808</v>
      </c>
      <c r="BI4" s="134" t="s">
        <v>2809</v>
      </c>
      <c r="BJ4" s="134" t="s">
        <v>2810</v>
      </c>
      <c r="BK4" s="134" t="s">
        <v>2811</v>
      </c>
      <c r="BL4" s="134" t="s">
        <v>2812</v>
      </c>
      <c r="BM4" s="134" t="s">
        <v>2813</v>
      </c>
      <c r="BN4" s="134" t="s">
        <v>2814</v>
      </c>
      <c r="BO4" s="134" t="s">
        <v>2815</v>
      </c>
      <c r="BP4" s="134" t="s">
        <v>2816</v>
      </c>
      <c r="BQ4" s="134" t="s">
        <v>2817</v>
      </c>
      <c r="BR4" s="134" t="s">
        <v>2818</v>
      </c>
      <c r="BS4" s="134" t="s">
        <v>2819</v>
      </c>
      <c r="BT4" s="134" t="s">
        <v>2820</v>
      </c>
      <c r="BU4" s="134" t="s">
        <v>2821</v>
      </c>
      <c r="BV4" s="134" t="s">
        <v>2822</v>
      </c>
      <c r="BW4" s="134" t="s">
        <v>2823</v>
      </c>
      <c r="BX4" s="134" t="s">
        <v>2824</v>
      </c>
      <c r="BY4" s="134" t="s">
        <v>2825</v>
      </c>
      <c r="BZ4" s="134" t="s">
        <v>2826</v>
      </c>
      <c r="CA4" s="134" t="s">
        <v>2827</v>
      </c>
      <c r="CB4" s="134" t="s">
        <v>2828</v>
      </c>
      <c r="CC4" s="134" t="s">
        <v>2829</v>
      </c>
      <c r="CD4" s="134" t="s">
        <v>2830</v>
      </c>
      <c r="CE4" s="134" t="s">
        <v>2831</v>
      </c>
      <c r="CF4" s="134" t="s">
        <v>2832</v>
      </c>
      <c r="CG4" s="134" t="s">
        <v>2833</v>
      </c>
      <c r="CH4" s="134" t="s">
        <v>2834</v>
      </c>
      <c r="CI4" s="134" t="s">
        <v>2835</v>
      </c>
      <c r="CJ4" s="134" t="s">
        <v>2836</v>
      </c>
      <c r="CK4" s="134" t="s">
        <v>2837</v>
      </c>
      <c r="CL4" s="134" t="s">
        <v>2838</v>
      </c>
      <c r="CM4" s="134" t="s">
        <v>2839</v>
      </c>
      <c r="CN4" s="134" t="s">
        <v>2840</v>
      </c>
      <c r="CO4" s="134" t="s">
        <v>2841</v>
      </c>
      <c r="CP4" s="134" t="s">
        <v>2842</v>
      </c>
      <c r="CQ4" s="134" t="s">
        <v>2843</v>
      </c>
      <c r="CR4" s="134" t="s">
        <v>2844</v>
      </c>
      <c r="CS4" s="134" t="s">
        <v>2845</v>
      </c>
      <c r="CT4" s="134" t="s">
        <v>2846</v>
      </c>
      <c r="CU4" s="134" t="s">
        <v>2847</v>
      </c>
      <c r="CV4" s="134" t="s">
        <v>2848</v>
      </c>
      <c r="CW4" s="134" t="s">
        <v>2849</v>
      </c>
      <c r="CX4" s="134" t="s">
        <v>2850</v>
      </c>
      <c r="CY4" s="134" t="s">
        <v>2851</v>
      </c>
      <c r="CZ4" s="134" t="s">
        <v>2852</v>
      </c>
      <c r="DA4" s="134" t="s">
        <v>2853</v>
      </c>
      <c r="DB4" s="134" t="s">
        <v>2854</v>
      </c>
      <c r="DC4" s="134" t="s">
        <v>2855</v>
      </c>
      <c r="DD4" s="134" t="s">
        <v>2856</v>
      </c>
      <c r="DE4" s="134" t="s">
        <v>2857</v>
      </c>
      <c r="DF4" s="134" t="s">
        <v>2858</v>
      </c>
      <c r="DG4" s="134" t="s">
        <v>2859</v>
      </c>
      <c r="DH4" s="134" t="s">
        <v>2860</v>
      </c>
      <c r="DI4" s="134" t="s">
        <v>2861</v>
      </c>
      <c r="DJ4" s="134" t="s">
        <v>2862</v>
      </c>
      <c r="DK4" s="134" t="s">
        <v>2863</v>
      </c>
      <c r="DL4" s="134" t="s">
        <v>2864</v>
      </c>
      <c r="DM4" s="134" t="s">
        <v>2865</v>
      </c>
      <c r="DN4" s="134" t="s">
        <v>2866</v>
      </c>
      <c r="DO4" s="134" t="s">
        <v>2867</v>
      </c>
      <c r="DP4" s="134" t="s">
        <v>2868</v>
      </c>
      <c r="DQ4" s="134" t="s">
        <v>2869</v>
      </c>
      <c r="DR4" s="134" t="s">
        <v>2870</v>
      </c>
      <c r="DS4" s="134" t="s">
        <v>2871</v>
      </c>
      <c r="DT4" s="134" t="s">
        <v>2872</v>
      </c>
      <c r="DU4" s="134" t="s">
        <v>2873</v>
      </c>
      <c r="DV4" s="134" t="s">
        <v>2874</v>
      </c>
      <c r="DW4" s="134" t="s">
        <v>2875</v>
      </c>
      <c r="DX4" s="134" t="s">
        <v>2876</v>
      </c>
      <c r="DY4" s="134" t="s">
        <v>2877</v>
      </c>
      <c r="DZ4" s="134" t="s">
        <v>2878</v>
      </c>
      <c r="EA4" s="134" t="s">
        <v>2879</v>
      </c>
      <c r="EB4" s="134" t="s">
        <v>2880</v>
      </c>
      <c r="EC4" s="134" t="s">
        <v>2881</v>
      </c>
      <c r="ED4" s="134" t="s">
        <v>2882</v>
      </c>
      <c r="EE4" s="134" t="s">
        <v>2883</v>
      </c>
      <c r="EF4" s="134" t="s">
        <v>2884</v>
      </c>
      <c r="EG4" s="134" t="s">
        <v>2885</v>
      </c>
      <c r="EH4" s="134" t="s">
        <v>2886</v>
      </c>
      <c r="EI4" s="134" t="s">
        <v>2887</v>
      </c>
      <c r="EJ4" s="134" t="s">
        <v>2888</v>
      </c>
      <c r="EK4" s="134" t="s">
        <v>2889</v>
      </c>
      <c r="EL4" s="134" t="s">
        <v>2890</v>
      </c>
      <c r="EM4" s="134" t="s">
        <v>2891</v>
      </c>
      <c r="EN4" s="134" t="s">
        <v>2892</v>
      </c>
      <c r="EO4" s="134" t="s">
        <v>2893</v>
      </c>
      <c r="EP4" s="134" t="s">
        <v>2894</v>
      </c>
      <c r="EQ4" s="134" t="s">
        <v>2895</v>
      </c>
      <c r="ER4" s="134" t="s">
        <v>2896</v>
      </c>
      <c r="ES4" s="134" t="s">
        <v>2897</v>
      </c>
      <c r="ET4" s="134" t="s">
        <v>2898</v>
      </c>
      <c r="EU4" s="134" t="s">
        <v>2899</v>
      </c>
      <c r="EV4" s="134" t="s">
        <v>2900</v>
      </c>
      <c r="EW4" s="134" t="s">
        <v>2901</v>
      </c>
      <c r="EX4" s="134" t="s">
        <v>2902</v>
      </c>
      <c r="EY4" s="134" t="s">
        <v>2903</v>
      </c>
      <c r="EZ4" s="134" t="s">
        <v>2904</v>
      </c>
      <c r="FA4" s="134" t="s">
        <v>2905</v>
      </c>
      <c r="FB4" s="134" t="s">
        <v>2906</v>
      </c>
      <c r="FC4" s="134" t="s">
        <v>2907</v>
      </c>
      <c r="FD4" s="134" t="s">
        <v>2908</v>
      </c>
      <c r="FE4" s="134" t="s">
        <v>2909</v>
      </c>
      <c r="FF4" s="134" t="s">
        <v>2910</v>
      </c>
      <c r="FG4" s="134" t="s">
        <v>2911</v>
      </c>
      <c r="FH4" s="134" t="s">
        <v>2912</v>
      </c>
      <c r="FI4" s="134" t="s">
        <v>2913</v>
      </c>
      <c r="FJ4" s="134" t="s">
        <v>2914</v>
      </c>
      <c r="FK4" s="134" t="s">
        <v>2915</v>
      </c>
      <c r="FL4" s="134" t="s">
        <v>2916</v>
      </c>
      <c r="FM4" s="134" t="s">
        <v>2917</v>
      </c>
      <c r="FN4" s="134" t="s">
        <v>2918</v>
      </c>
      <c r="FO4" s="134" t="s">
        <v>2919</v>
      </c>
      <c r="FP4" s="134" t="s">
        <v>2920</v>
      </c>
      <c r="FQ4" s="134" t="s">
        <v>2921</v>
      </c>
      <c r="FR4" s="134" t="s">
        <v>2922</v>
      </c>
      <c r="FS4" s="134" t="s">
        <v>2923</v>
      </c>
      <c r="FT4" s="134" t="s">
        <v>2924</v>
      </c>
      <c r="FU4" s="134" t="s">
        <v>2925</v>
      </c>
      <c r="FV4" s="134" t="s">
        <v>2926</v>
      </c>
      <c r="FW4" s="134" t="s">
        <v>2927</v>
      </c>
      <c r="FX4" s="134" t="s">
        <v>2928</v>
      </c>
      <c r="FY4" s="134" t="s">
        <v>2929</v>
      </c>
      <c r="FZ4" s="134" t="s">
        <v>2930</v>
      </c>
      <c r="GA4" s="134" t="s">
        <v>2931</v>
      </c>
      <c r="GB4" s="134" t="s">
        <v>2932</v>
      </c>
      <c r="GC4" s="134" t="s">
        <v>2933</v>
      </c>
      <c r="GD4" s="134" t="s">
        <v>2934</v>
      </c>
      <c r="GE4" s="134" t="s">
        <v>2935</v>
      </c>
      <c r="GF4" s="134" t="s">
        <v>2936</v>
      </c>
      <c r="GG4" s="134" t="s">
        <v>2937</v>
      </c>
      <c r="GH4" s="134" t="s">
        <v>2938</v>
      </c>
      <c r="GI4" s="134" t="s">
        <v>2939</v>
      </c>
      <c r="GJ4" s="134" t="s">
        <v>2940</v>
      </c>
      <c r="GK4" s="134" t="s">
        <v>2941</v>
      </c>
      <c r="GL4" s="134" t="s">
        <v>2942</v>
      </c>
      <c r="GM4" s="134" t="s">
        <v>2943</v>
      </c>
      <c r="GN4" s="134" t="s">
        <v>2944</v>
      </c>
      <c r="GO4" s="134" t="s">
        <v>2945</v>
      </c>
      <c r="GP4" s="134" t="s">
        <v>2946</v>
      </c>
      <c r="GQ4" s="134" t="s">
        <v>2947</v>
      </c>
      <c r="GR4" s="134" t="s">
        <v>2948</v>
      </c>
      <c r="GS4" s="134" t="s">
        <v>2949</v>
      </c>
      <c r="GT4" s="134" t="s">
        <v>2950</v>
      </c>
      <c r="GU4" s="134" t="s">
        <v>2951</v>
      </c>
      <c r="GV4" s="134" t="s">
        <v>2952</v>
      </c>
      <c r="GW4" s="134" t="s">
        <v>2953</v>
      </c>
      <c r="GX4" s="134" t="s">
        <v>2954</v>
      </c>
      <c r="GY4" s="134" t="s">
        <v>2955</v>
      </c>
      <c r="GZ4" s="134" t="s">
        <v>2956</v>
      </c>
      <c r="HA4" s="134" t="s">
        <v>2957</v>
      </c>
      <c r="HB4" s="134" t="s">
        <v>2958</v>
      </c>
      <c r="HC4" s="134" t="s">
        <v>2959</v>
      </c>
      <c r="HD4" s="134" t="s">
        <v>2960</v>
      </c>
      <c r="HE4" s="134" t="s">
        <v>2961</v>
      </c>
      <c r="HF4" s="134" t="s">
        <v>2962</v>
      </c>
      <c r="HG4" s="134" t="s">
        <v>2963</v>
      </c>
      <c r="HH4" s="134" t="s">
        <v>2964</v>
      </c>
      <c r="HI4" s="134" t="s">
        <v>2965</v>
      </c>
      <c r="HJ4" s="134" t="s">
        <v>2966</v>
      </c>
      <c r="HK4" s="134" t="s">
        <v>2967</v>
      </c>
      <c r="HL4" s="134" t="s">
        <v>2968</v>
      </c>
      <c r="HM4" s="134" t="s">
        <v>2969</v>
      </c>
      <c r="HN4" s="134" t="s">
        <v>2970</v>
      </c>
      <c r="HO4" s="134" t="s">
        <v>2971</v>
      </c>
      <c r="HP4" s="134" t="s">
        <v>2972</v>
      </c>
      <c r="HQ4" s="134" t="s">
        <v>2973</v>
      </c>
      <c r="HR4" s="134" t="s">
        <v>2974</v>
      </c>
      <c r="HS4" s="134" t="s">
        <v>2975</v>
      </c>
      <c r="HT4" s="134" t="s">
        <v>2976</v>
      </c>
      <c r="HU4" s="134" t="s">
        <v>2977</v>
      </c>
      <c r="HV4" s="134" t="s">
        <v>2978</v>
      </c>
      <c r="HW4" s="134" t="s">
        <v>2979</v>
      </c>
      <c r="HX4" s="134" t="s">
        <v>2980</v>
      </c>
      <c r="HY4" s="134" t="s">
        <v>2981</v>
      </c>
      <c r="HZ4" s="134" t="s">
        <v>2982</v>
      </c>
      <c r="IA4" s="134" t="s">
        <v>2983</v>
      </c>
      <c r="IB4" s="134" t="s">
        <v>2984</v>
      </c>
      <c r="IC4" s="134" t="s">
        <v>2985</v>
      </c>
      <c r="ID4" s="134" t="s">
        <v>2986</v>
      </c>
      <c r="IE4" s="134" t="s">
        <v>2987</v>
      </c>
      <c r="IF4" s="134" t="s">
        <v>2988</v>
      </c>
      <c r="IG4" s="134" t="s">
        <v>2989</v>
      </c>
      <c r="IH4" s="134" t="s">
        <v>2990</v>
      </c>
      <c r="II4" s="134" t="s">
        <v>2991</v>
      </c>
      <c r="IJ4" s="134" t="s">
        <v>2992</v>
      </c>
      <c r="IK4" s="134" t="s">
        <v>2993</v>
      </c>
      <c r="IL4" s="134" t="s">
        <v>2994</v>
      </c>
      <c r="IM4" s="134" t="s">
        <v>2995</v>
      </c>
      <c r="IN4" s="134" t="s">
        <v>2996</v>
      </c>
      <c r="IO4" s="134" t="s">
        <v>2997</v>
      </c>
      <c r="IP4" s="134" t="s">
        <v>2998</v>
      </c>
      <c r="IQ4" s="134" t="s">
        <v>2999</v>
      </c>
      <c r="IR4" s="134" t="s">
        <v>3000</v>
      </c>
      <c r="IS4" s="134" t="s">
        <v>3001</v>
      </c>
      <c r="IT4" s="134" t="s">
        <v>3002</v>
      </c>
      <c r="IU4" s="134" t="s">
        <v>3003</v>
      </c>
      <c r="IV4" s="134" t="s">
        <v>3004</v>
      </c>
      <c r="IW4" s="134" t="s">
        <v>3005</v>
      </c>
      <c r="IX4" s="134" t="s">
        <v>3006</v>
      </c>
      <c r="IY4" s="134" t="s">
        <v>3007</v>
      </c>
      <c r="IZ4" s="134" t="s">
        <v>3008</v>
      </c>
      <c r="JA4" s="134" t="s">
        <v>3009</v>
      </c>
      <c r="JB4" s="134" t="s">
        <v>3010</v>
      </c>
      <c r="JC4" s="134" t="s">
        <v>3011</v>
      </c>
      <c r="JD4" s="134" t="s">
        <v>3012</v>
      </c>
      <c r="JE4" s="134" t="s">
        <v>3013</v>
      </c>
      <c r="JF4" s="134" t="s">
        <v>3014</v>
      </c>
      <c r="JG4" s="134" t="s">
        <v>3015</v>
      </c>
      <c r="JH4" s="134" t="s">
        <v>3016</v>
      </c>
      <c r="JI4" s="134" t="s">
        <v>3017</v>
      </c>
      <c r="JJ4" s="134" t="s">
        <v>3018</v>
      </c>
      <c r="JK4" s="134" t="s">
        <v>3019</v>
      </c>
      <c r="JL4" s="134" t="s">
        <v>3020</v>
      </c>
      <c r="JM4" s="134" t="s">
        <v>3021</v>
      </c>
      <c r="JN4" s="134" t="s">
        <v>3022</v>
      </c>
      <c r="JO4" s="134" t="s">
        <v>3023</v>
      </c>
      <c r="JP4" s="134" t="s">
        <v>3024</v>
      </c>
      <c r="JQ4" s="134" t="s">
        <v>3025</v>
      </c>
      <c r="JR4" s="134" t="s">
        <v>3026</v>
      </c>
      <c r="JS4" s="134" t="s">
        <v>3027</v>
      </c>
      <c r="JT4" s="134" t="s">
        <v>3028</v>
      </c>
      <c r="JU4" s="134" t="s">
        <v>3029</v>
      </c>
      <c r="JV4" s="134" t="s">
        <v>3030</v>
      </c>
      <c r="JW4" s="134" t="s">
        <v>3031</v>
      </c>
      <c r="JX4" s="134" t="s">
        <v>3032</v>
      </c>
      <c r="JY4" s="134" t="s">
        <v>3033</v>
      </c>
      <c r="JZ4" s="134" t="s">
        <v>3034</v>
      </c>
      <c r="KA4" s="134" t="s">
        <v>3035</v>
      </c>
      <c r="KB4" s="134" t="s">
        <v>3036</v>
      </c>
      <c r="KC4" s="134" t="s">
        <v>3037</v>
      </c>
      <c r="KD4" s="134" t="s">
        <v>3038</v>
      </c>
      <c r="KE4" s="134" t="s">
        <v>3039</v>
      </c>
      <c r="KF4" s="134" t="s">
        <v>3040</v>
      </c>
      <c r="KG4" s="134" t="s">
        <v>3041</v>
      </c>
      <c r="KH4" s="134" t="s">
        <v>3042</v>
      </c>
      <c r="KI4" s="134" t="s">
        <v>3043</v>
      </c>
      <c r="KJ4" s="134" t="s">
        <v>3044</v>
      </c>
      <c r="KK4" s="134" t="s">
        <v>3045</v>
      </c>
      <c r="KL4" s="134" t="s">
        <v>3046</v>
      </c>
      <c r="KM4" s="134" t="s">
        <v>3047</v>
      </c>
      <c r="KN4" s="134" t="s">
        <v>3048</v>
      </c>
      <c r="KO4" s="134" t="s">
        <v>3049</v>
      </c>
      <c r="KP4" s="134" t="s">
        <v>3050</v>
      </c>
      <c r="KQ4" s="134" t="s">
        <v>3051</v>
      </c>
      <c r="KR4" s="134" t="s">
        <v>3052</v>
      </c>
      <c r="KS4" s="134" t="s">
        <v>3053</v>
      </c>
      <c r="KT4" s="134" t="s">
        <v>3054</v>
      </c>
      <c r="KU4" s="134" t="s">
        <v>3055</v>
      </c>
      <c r="KV4" s="134" t="s">
        <v>3056</v>
      </c>
      <c r="KW4" s="134" t="s">
        <v>3057</v>
      </c>
      <c r="KX4" s="134" t="s">
        <v>3058</v>
      </c>
      <c r="KY4" s="134" t="s">
        <v>3059</v>
      </c>
      <c r="KZ4" s="134" t="s">
        <v>3060</v>
      </c>
      <c r="LA4" s="134" t="s">
        <v>3061</v>
      </c>
      <c r="LB4" s="134" t="s">
        <v>3062</v>
      </c>
      <c r="LC4" s="134" t="s">
        <v>3063</v>
      </c>
      <c r="LD4" s="134" t="s">
        <v>3064</v>
      </c>
      <c r="LE4" s="134" t="s">
        <v>3065</v>
      </c>
      <c r="LF4" s="134" t="s">
        <v>3066</v>
      </c>
      <c r="LG4" s="134" t="s">
        <v>3067</v>
      </c>
      <c r="LH4" s="134" t="s">
        <v>3068</v>
      </c>
      <c r="LI4" s="134" t="s">
        <v>3069</v>
      </c>
      <c r="LJ4" s="134" t="s">
        <v>3070</v>
      </c>
      <c r="LK4" s="134" t="s">
        <v>3071</v>
      </c>
      <c r="LL4" s="134" t="s">
        <v>3072</v>
      </c>
      <c r="LM4" s="134" t="s">
        <v>3073</v>
      </c>
      <c r="LN4" s="134" t="s">
        <v>3074</v>
      </c>
      <c r="LO4" s="134" t="s">
        <v>3075</v>
      </c>
      <c r="LP4" s="134" t="s">
        <v>3076</v>
      </c>
      <c r="LQ4" s="134" t="s">
        <v>3077</v>
      </c>
      <c r="LR4" s="134" t="s">
        <v>3078</v>
      </c>
      <c r="LS4" s="134" t="s">
        <v>3079</v>
      </c>
      <c r="LT4" s="134" t="s">
        <v>3080</v>
      </c>
      <c r="LU4" s="134" t="s">
        <v>3081</v>
      </c>
      <c r="LV4" s="134" t="s">
        <v>3082</v>
      </c>
      <c r="LW4" s="134" t="s">
        <v>3083</v>
      </c>
      <c r="LX4" s="134" t="s">
        <v>3084</v>
      </c>
      <c r="LY4" s="134" t="s">
        <v>3085</v>
      </c>
      <c r="LZ4" s="134" t="s">
        <v>3086</v>
      </c>
      <c r="MA4" s="134" t="s">
        <v>3087</v>
      </c>
      <c r="MB4" s="134" t="s">
        <v>3088</v>
      </c>
      <c r="MC4" s="134" t="s">
        <v>3089</v>
      </c>
      <c r="MD4" s="134" t="s">
        <v>3090</v>
      </c>
      <c r="ME4" s="134" t="s">
        <v>3091</v>
      </c>
      <c r="MF4" s="134" t="s">
        <v>3092</v>
      </c>
      <c r="MG4" s="134" t="s">
        <v>3093</v>
      </c>
      <c r="MH4" s="134" t="s">
        <v>3094</v>
      </c>
      <c r="MI4" s="134" t="s">
        <v>3095</v>
      </c>
      <c r="MJ4" s="134" t="s">
        <v>3096</v>
      </c>
      <c r="MK4" s="134" t="s">
        <v>3097</v>
      </c>
      <c r="ML4" s="134" t="s">
        <v>3098</v>
      </c>
      <c r="MM4" s="134" t="s">
        <v>3099</v>
      </c>
      <c r="MN4" s="134" t="s">
        <v>3100</v>
      </c>
      <c r="MO4" s="134" t="s">
        <v>3101</v>
      </c>
      <c r="MP4" s="134" t="s">
        <v>3102</v>
      </c>
      <c r="MQ4" s="134" t="s">
        <v>3103</v>
      </c>
      <c r="MR4" s="134" t="s">
        <v>3104</v>
      </c>
      <c r="MS4" s="134" t="s">
        <v>3105</v>
      </c>
      <c r="MT4" s="134" t="s">
        <v>3106</v>
      </c>
      <c r="MU4" s="134" t="s">
        <v>3107</v>
      </c>
      <c r="MV4" s="134" t="s">
        <v>3108</v>
      </c>
      <c r="MW4" s="134" t="s">
        <v>3109</v>
      </c>
      <c r="MX4" s="134" t="s">
        <v>3110</v>
      </c>
      <c r="MY4" s="134" t="s">
        <v>3111</v>
      </c>
      <c r="MZ4" s="134" t="s">
        <v>3112</v>
      </c>
      <c r="NA4" s="134" t="s">
        <v>3113</v>
      </c>
      <c r="NB4" s="134" t="s">
        <v>3114</v>
      </c>
      <c r="NC4" s="134" t="s">
        <v>3115</v>
      </c>
      <c r="ND4" s="134" t="s">
        <v>3116</v>
      </c>
      <c r="NE4" s="134" t="s">
        <v>3117</v>
      </c>
      <c r="NF4" s="134" t="s">
        <v>3118</v>
      </c>
      <c r="NG4" s="134" t="s">
        <v>3119</v>
      </c>
      <c r="NH4" s="134" t="s">
        <v>3120</v>
      </c>
      <c r="NI4" s="134" t="s">
        <v>3121</v>
      </c>
      <c r="NJ4" s="134" t="s">
        <v>3122</v>
      </c>
      <c r="NK4" s="134" t="s">
        <v>3123</v>
      </c>
      <c r="NL4" s="134" t="s">
        <v>3124</v>
      </c>
      <c r="NM4" s="134" t="s">
        <v>3125</v>
      </c>
      <c r="NN4" s="134" t="s">
        <v>3126</v>
      </c>
      <c r="NO4" s="134" t="s">
        <v>3127</v>
      </c>
      <c r="NP4" s="134" t="s">
        <v>3128</v>
      </c>
      <c r="NQ4" s="134" t="s">
        <v>3129</v>
      </c>
      <c r="NR4" s="134" t="s">
        <v>3130</v>
      </c>
      <c r="NS4" s="134" t="s">
        <v>3131</v>
      </c>
      <c r="NT4" s="134" t="s">
        <v>3132</v>
      </c>
      <c r="NU4" s="134" t="s">
        <v>3133</v>
      </c>
      <c r="NV4" s="134" t="s">
        <v>3134</v>
      </c>
      <c r="NW4" s="134" t="s">
        <v>3135</v>
      </c>
      <c r="NX4" s="134" t="s">
        <v>3136</v>
      </c>
      <c r="NY4" s="134" t="s">
        <v>3137</v>
      </c>
      <c r="NZ4" s="134" t="s">
        <v>3138</v>
      </c>
      <c r="OA4" s="134" t="s">
        <v>3139</v>
      </c>
      <c r="OB4" s="134" t="s">
        <v>3140</v>
      </c>
      <c r="OC4" s="134" t="s">
        <v>3141</v>
      </c>
      <c r="OD4" s="134" t="s">
        <v>3142</v>
      </c>
      <c r="OE4" s="134" t="s">
        <v>3143</v>
      </c>
      <c r="OF4" s="134" t="s">
        <v>3144</v>
      </c>
      <c r="OG4" s="134" t="s">
        <v>3145</v>
      </c>
      <c r="OH4" s="134" t="s">
        <v>3146</v>
      </c>
      <c r="OI4" s="134" t="s">
        <v>3147</v>
      </c>
      <c r="OJ4" s="134" t="s">
        <v>3148</v>
      </c>
      <c r="OK4" s="134" t="s">
        <v>3149</v>
      </c>
      <c r="OL4" s="134" t="s">
        <v>3150</v>
      </c>
      <c r="OM4" s="134" t="s">
        <v>3151</v>
      </c>
      <c r="ON4" s="134" t="s">
        <v>3152</v>
      </c>
      <c r="OO4" s="134" t="s">
        <v>3153</v>
      </c>
      <c r="OP4" s="134" t="s">
        <v>3154</v>
      </c>
      <c r="OQ4" s="134" t="s">
        <v>3155</v>
      </c>
      <c r="OR4" s="134" t="s">
        <v>3156</v>
      </c>
      <c r="OS4" s="134" t="s">
        <v>3157</v>
      </c>
      <c r="OT4" s="134" t="s">
        <v>3158</v>
      </c>
      <c r="OU4" s="134" t="s">
        <v>3159</v>
      </c>
      <c r="OV4" s="134" t="s">
        <v>3160</v>
      </c>
      <c r="OW4" s="134" t="s">
        <v>3161</v>
      </c>
      <c r="OX4" s="134" t="s">
        <v>3162</v>
      </c>
      <c r="OY4" s="134" t="s">
        <v>3163</v>
      </c>
      <c r="OZ4" s="134" t="s">
        <v>3164</v>
      </c>
      <c r="PA4" s="134" t="s">
        <v>3165</v>
      </c>
      <c r="PB4" s="134" t="s">
        <v>3166</v>
      </c>
      <c r="PC4" s="134" t="s">
        <v>3167</v>
      </c>
      <c r="PD4" s="134" t="s">
        <v>3168</v>
      </c>
      <c r="PE4" s="134" t="s">
        <v>3169</v>
      </c>
      <c r="PF4" s="134" t="s">
        <v>3170</v>
      </c>
      <c r="PG4" s="134" t="s">
        <v>3171</v>
      </c>
      <c r="PH4" s="134" t="s">
        <v>3172</v>
      </c>
      <c r="PI4" s="134" t="s">
        <v>3173</v>
      </c>
      <c r="PJ4" s="134" t="s">
        <v>3174</v>
      </c>
      <c r="PK4" s="134" t="s">
        <v>3175</v>
      </c>
      <c r="PL4" s="134" t="s">
        <v>3176</v>
      </c>
      <c r="PM4" s="134" t="s">
        <v>3177</v>
      </c>
      <c r="PN4" s="134" t="s">
        <v>3178</v>
      </c>
      <c r="PO4" s="134" t="s">
        <v>3179</v>
      </c>
      <c r="PP4" s="134" t="s">
        <v>3180</v>
      </c>
      <c r="PQ4" s="134" t="s">
        <v>3181</v>
      </c>
      <c r="PR4" s="134" t="s">
        <v>3182</v>
      </c>
      <c r="PS4" s="134" t="s">
        <v>3183</v>
      </c>
      <c r="PT4" s="134" t="s">
        <v>3184</v>
      </c>
      <c r="PU4" s="134" t="s">
        <v>3185</v>
      </c>
      <c r="PV4" s="134" t="s">
        <v>3186</v>
      </c>
      <c r="PW4" s="134" t="s">
        <v>3187</v>
      </c>
      <c r="PX4" s="134" t="s">
        <v>3188</v>
      </c>
      <c r="PY4" s="134" t="s">
        <v>3189</v>
      </c>
      <c r="PZ4" s="134" t="s">
        <v>3190</v>
      </c>
      <c r="QA4" s="134" t="s">
        <v>3191</v>
      </c>
      <c r="QB4" s="134" t="s">
        <v>3192</v>
      </c>
      <c r="QC4" s="134" t="s">
        <v>3193</v>
      </c>
      <c r="QD4" s="134" t="s">
        <v>3194</v>
      </c>
      <c r="QE4" s="134" t="s">
        <v>3195</v>
      </c>
      <c r="QF4" s="134" t="s">
        <v>3196</v>
      </c>
      <c r="QG4" s="134" t="s">
        <v>3197</v>
      </c>
      <c r="QH4" s="134" t="s">
        <v>3198</v>
      </c>
      <c r="QI4" s="134" t="s">
        <v>3199</v>
      </c>
      <c r="QJ4" s="134" t="s">
        <v>3200</v>
      </c>
      <c r="QK4" s="134" t="s">
        <v>3201</v>
      </c>
      <c r="QL4" s="134" t="s">
        <v>3202</v>
      </c>
      <c r="QM4" s="134" t="s">
        <v>3203</v>
      </c>
      <c r="QN4" s="134" t="s">
        <v>3204</v>
      </c>
      <c r="QO4" s="134" t="s">
        <v>3205</v>
      </c>
      <c r="QP4" s="134" t="s">
        <v>3206</v>
      </c>
      <c r="QQ4" s="134" t="s">
        <v>3207</v>
      </c>
      <c r="QR4" s="134" t="s">
        <v>3208</v>
      </c>
      <c r="QS4" s="134" t="s">
        <v>3209</v>
      </c>
      <c r="QT4" s="134" t="s">
        <v>3210</v>
      </c>
      <c r="QU4" s="134" t="s">
        <v>3211</v>
      </c>
      <c r="QV4" s="134" t="s">
        <v>3212</v>
      </c>
      <c r="QW4" s="134" t="s">
        <v>3213</v>
      </c>
      <c r="QX4" s="134" t="s">
        <v>3214</v>
      </c>
      <c r="QY4" s="134" t="s">
        <v>3215</v>
      </c>
      <c r="QZ4" s="134" t="s">
        <v>3216</v>
      </c>
      <c r="RA4" s="134" t="s">
        <v>3217</v>
      </c>
      <c r="RB4" s="134" t="s">
        <v>3218</v>
      </c>
      <c r="RC4" s="134" t="s">
        <v>3219</v>
      </c>
      <c r="RD4" s="134" t="s">
        <v>3220</v>
      </c>
      <c r="RE4" s="134" t="s">
        <v>3221</v>
      </c>
      <c r="RF4" s="134" t="s">
        <v>3222</v>
      </c>
      <c r="RG4" s="134" t="s">
        <v>3223</v>
      </c>
      <c r="RH4" s="134" t="s">
        <v>3224</v>
      </c>
      <c r="RI4" s="134" t="s">
        <v>3225</v>
      </c>
      <c r="RJ4" s="134" t="s">
        <v>3226</v>
      </c>
      <c r="RK4" s="134" t="s">
        <v>3227</v>
      </c>
      <c r="RL4" s="134" t="s">
        <v>3228</v>
      </c>
      <c r="RM4" s="134" t="s">
        <v>3229</v>
      </c>
      <c r="RN4" s="134" t="s">
        <v>3230</v>
      </c>
      <c r="RO4" s="134" t="s">
        <v>3231</v>
      </c>
      <c r="RP4" s="134" t="s">
        <v>3232</v>
      </c>
      <c r="RQ4" s="134" t="s">
        <v>3233</v>
      </c>
      <c r="RR4" s="134" t="s">
        <v>3234</v>
      </c>
      <c r="RS4" s="134" t="s">
        <v>3235</v>
      </c>
      <c r="RT4" s="134" t="s">
        <v>3236</v>
      </c>
      <c r="RU4" s="134" t="s">
        <v>3237</v>
      </c>
      <c r="RV4" s="134" t="s">
        <v>3238</v>
      </c>
      <c r="RW4" s="134" t="s">
        <v>3239</v>
      </c>
      <c r="RX4" s="134" t="s">
        <v>3240</v>
      </c>
      <c r="RY4" s="134" t="s">
        <v>3241</v>
      </c>
      <c r="RZ4" s="134" t="s">
        <v>3242</v>
      </c>
      <c r="SA4" s="134" t="s">
        <v>3243</v>
      </c>
      <c r="SB4" s="134" t="s">
        <v>3244</v>
      </c>
      <c r="SC4" s="134" t="s">
        <v>3245</v>
      </c>
      <c r="SD4" s="134" t="s">
        <v>3246</v>
      </c>
      <c r="SE4" s="134" t="s">
        <v>3247</v>
      </c>
      <c r="SF4" s="134" t="s">
        <v>3248</v>
      </c>
      <c r="SG4" s="134" t="s">
        <v>3249</v>
      </c>
      <c r="SH4" s="134" t="s">
        <v>3250</v>
      </c>
      <c r="SI4" s="134" t="s">
        <v>3251</v>
      </c>
      <c r="SJ4" s="134" t="s">
        <v>3252</v>
      </c>
      <c r="SK4" s="134" t="s">
        <v>3253</v>
      </c>
      <c r="SL4" s="134" t="s">
        <v>3254</v>
      </c>
      <c r="SM4" s="134" t="s">
        <v>3255</v>
      </c>
      <c r="SN4" s="134" t="s">
        <v>3256</v>
      </c>
      <c r="SO4" s="134" t="s">
        <v>3257</v>
      </c>
      <c r="SP4" s="134" t="s">
        <v>3258</v>
      </c>
      <c r="SQ4" s="134" t="s">
        <v>3259</v>
      </c>
      <c r="SR4" s="134" t="s">
        <v>3260</v>
      </c>
      <c r="SS4" s="134" t="s">
        <v>3261</v>
      </c>
      <c r="ST4" s="134" t="s">
        <v>3262</v>
      </c>
      <c r="SU4" s="134" t="s">
        <v>3263</v>
      </c>
      <c r="SV4" s="134" t="s">
        <v>3264</v>
      </c>
      <c r="SW4" s="134" t="s">
        <v>3265</v>
      </c>
      <c r="SX4" s="134" t="s">
        <v>3266</v>
      </c>
      <c r="SY4" s="134" t="s">
        <v>3267</v>
      </c>
      <c r="SZ4" s="134" t="s">
        <v>3268</v>
      </c>
      <c r="TA4" s="134" t="s">
        <v>3269</v>
      </c>
      <c r="TB4" s="134" t="s">
        <v>3270</v>
      </c>
      <c r="TC4" s="134" t="s">
        <v>3271</v>
      </c>
      <c r="TD4" s="134" t="s">
        <v>3272</v>
      </c>
      <c r="TE4" s="134" t="s">
        <v>3273</v>
      </c>
      <c r="TF4" s="134" t="s">
        <v>3274</v>
      </c>
      <c r="TG4" s="134" t="s">
        <v>3275</v>
      </c>
      <c r="TH4" s="134" t="s">
        <v>3276</v>
      </c>
      <c r="TI4" s="134" t="s">
        <v>3277</v>
      </c>
      <c r="TJ4" s="134" t="s">
        <v>3278</v>
      </c>
      <c r="TK4" s="134" t="s">
        <v>3279</v>
      </c>
      <c r="TL4" s="134" t="s">
        <v>3280</v>
      </c>
      <c r="TM4" s="134" t="s">
        <v>3281</v>
      </c>
      <c r="TN4" s="134" t="s">
        <v>3282</v>
      </c>
      <c r="TO4" s="134" t="s">
        <v>3283</v>
      </c>
      <c r="TP4" s="134" t="s">
        <v>3284</v>
      </c>
      <c r="TQ4" s="134" t="s">
        <v>3285</v>
      </c>
      <c r="TR4" s="134" t="s">
        <v>3286</v>
      </c>
      <c r="TS4" s="134" t="s">
        <v>3287</v>
      </c>
      <c r="TT4" s="134" t="s">
        <v>3288</v>
      </c>
      <c r="TU4" s="134" t="s">
        <v>3289</v>
      </c>
      <c r="TV4" s="134" t="s">
        <v>3290</v>
      </c>
      <c r="TW4" s="134" t="s">
        <v>3291</v>
      </c>
      <c r="TX4" s="134" t="s">
        <v>3292</v>
      </c>
      <c r="TY4" s="134" t="s">
        <v>3293</v>
      </c>
      <c r="TZ4" s="134" t="s">
        <v>3294</v>
      </c>
      <c r="UA4" s="134" t="s">
        <v>3295</v>
      </c>
      <c r="UB4" s="134" t="s">
        <v>3296</v>
      </c>
      <c r="UC4" s="134" t="s">
        <v>3297</v>
      </c>
      <c r="UD4" s="134" t="s">
        <v>3298</v>
      </c>
      <c r="UE4" s="134" t="s">
        <v>3299</v>
      </c>
      <c r="UF4" s="134" t="s">
        <v>3300</v>
      </c>
      <c r="UG4" s="134" t="s">
        <v>3301</v>
      </c>
      <c r="UH4" s="134" t="s">
        <v>3302</v>
      </c>
      <c r="UI4" s="134" t="s">
        <v>3303</v>
      </c>
      <c r="UJ4" s="134" t="s">
        <v>3304</v>
      </c>
      <c r="UK4" s="134" t="s">
        <v>3305</v>
      </c>
      <c r="UL4" s="134" t="s">
        <v>3306</v>
      </c>
      <c r="UM4" s="134" t="s">
        <v>3307</v>
      </c>
      <c r="UN4" s="134" t="s">
        <v>3308</v>
      </c>
      <c r="UO4" s="134" t="s">
        <v>3309</v>
      </c>
      <c r="UP4" s="134" t="s">
        <v>3310</v>
      </c>
      <c r="UQ4" s="134" t="s">
        <v>3311</v>
      </c>
      <c r="UR4" s="134" t="s">
        <v>3312</v>
      </c>
      <c r="US4" s="134" t="s">
        <v>3313</v>
      </c>
      <c r="UT4" s="134" t="s">
        <v>3314</v>
      </c>
      <c r="UU4" s="134" t="s">
        <v>3315</v>
      </c>
      <c r="UV4" s="134" t="s">
        <v>3316</v>
      </c>
      <c r="UW4" s="134" t="s">
        <v>3317</v>
      </c>
      <c r="UX4" s="134" t="s">
        <v>3318</v>
      </c>
      <c r="UY4" s="134" t="s">
        <v>3319</v>
      </c>
      <c r="UZ4" s="134" t="s">
        <v>3320</v>
      </c>
      <c r="VA4" s="134" t="s">
        <v>3321</v>
      </c>
      <c r="VB4" s="134" t="s">
        <v>3322</v>
      </c>
      <c r="VC4" s="134" t="s">
        <v>3323</v>
      </c>
      <c r="VD4" s="134" t="s">
        <v>3324</v>
      </c>
      <c r="VE4" s="134" t="s">
        <v>3325</v>
      </c>
      <c r="VF4" s="134" t="s">
        <v>3326</v>
      </c>
      <c r="VG4" s="134" t="s">
        <v>3327</v>
      </c>
      <c r="VH4" s="134" t="s">
        <v>3328</v>
      </c>
      <c r="VI4" s="134" t="s">
        <v>3329</v>
      </c>
      <c r="VJ4" s="134" t="s">
        <v>3330</v>
      </c>
      <c r="VK4" s="134" t="s">
        <v>3331</v>
      </c>
      <c r="VL4" s="134" t="s">
        <v>3332</v>
      </c>
      <c r="VM4" s="134" t="s">
        <v>3333</v>
      </c>
      <c r="VN4" s="134" t="s">
        <v>3334</v>
      </c>
      <c r="VO4" s="134" t="s">
        <v>3335</v>
      </c>
      <c r="VP4" s="134" t="s">
        <v>3336</v>
      </c>
      <c r="VQ4" s="134" t="s">
        <v>3337</v>
      </c>
      <c r="VR4" s="134" t="s">
        <v>3338</v>
      </c>
      <c r="VS4" s="134" t="s">
        <v>3339</v>
      </c>
      <c r="VT4" s="134" t="s">
        <v>3340</v>
      </c>
      <c r="VU4" s="134" t="s">
        <v>3341</v>
      </c>
      <c r="VV4" s="134" t="s">
        <v>3342</v>
      </c>
      <c r="VW4" s="134" t="s">
        <v>3343</v>
      </c>
      <c r="VX4" s="134" t="s">
        <v>3344</v>
      </c>
      <c r="VY4" s="134" t="s">
        <v>3345</v>
      </c>
      <c r="VZ4" s="134" t="s">
        <v>3346</v>
      </c>
      <c r="WA4" s="134" t="s">
        <v>3347</v>
      </c>
      <c r="WB4" s="134" t="s">
        <v>3348</v>
      </c>
      <c r="WC4" s="134" t="s">
        <v>3349</v>
      </c>
      <c r="WD4" s="134" t="s">
        <v>3350</v>
      </c>
      <c r="WE4" s="134" t="s">
        <v>3351</v>
      </c>
      <c r="WF4" s="134" t="s">
        <v>3352</v>
      </c>
      <c r="WG4" s="134" t="s">
        <v>3353</v>
      </c>
      <c r="WH4" s="134" t="s">
        <v>3354</v>
      </c>
      <c r="WI4" s="134" t="s">
        <v>3355</v>
      </c>
      <c r="WJ4" s="134" t="s">
        <v>3356</v>
      </c>
      <c r="WK4" s="134" t="s">
        <v>3357</v>
      </c>
      <c r="WL4" s="134" t="s">
        <v>3358</v>
      </c>
      <c r="WM4" s="134" t="s">
        <v>3359</v>
      </c>
      <c r="WN4" s="134" t="s">
        <v>3360</v>
      </c>
      <c r="WO4" s="134" t="s">
        <v>3361</v>
      </c>
      <c r="WP4" s="134" t="s">
        <v>3362</v>
      </c>
      <c r="WQ4" s="134" t="s">
        <v>3363</v>
      </c>
      <c r="WR4" s="134" t="s">
        <v>3364</v>
      </c>
      <c r="WS4" s="134" t="s">
        <v>3365</v>
      </c>
      <c r="WT4" s="134" t="s">
        <v>3366</v>
      </c>
      <c r="WU4" s="134" t="s">
        <v>3367</v>
      </c>
      <c r="WV4" s="134" t="s">
        <v>3368</v>
      </c>
      <c r="WW4" s="134" t="s">
        <v>3369</v>
      </c>
      <c r="WX4" s="134" t="s">
        <v>3370</v>
      </c>
      <c r="WY4" s="134" t="s">
        <v>3371</v>
      </c>
      <c r="WZ4" s="134" t="s">
        <v>3372</v>
      </c>
      <c r="XA4" s="134" t="s">
        <v>3373</v>
      </c>
      <c r="XB4" s="134" t="s">
        <v>3374</v>
      </c>
      <c r="XC4" s="134" t="s">
        <v>3375</v>
      </c>
      <c r="XD4" s="134" t="s">
        <v>3376</v>
      </c>
      <c r="XE4" s="134" t="s">
        <v>3377</v>
      </c>
      <c r="XF4" s="134" t="s">
        <v>3378</v>
      </c>
      <c r="XG4" s="134" t="s">
        <v>3379</v>
      </c>
      <c r="XH4" s="134" t="s">
        <v>3380</v>
      </c>
      <c r="XI4" s="134" t="s">
        <v>3381</v>
      </c>
      <c r="XJ4" s="134" t="s">
        <v>3382</v>
      </c>
      <c r="XK4" s="134" t="s">
        <v>3383</v>
      </c>
      <c r="XL4" s="134" t="s">
        <v>3384</v>
      </c>
      <c r="XM4" s="134" t="s">
        <v>3385</v>
      </c>
      <c r="XN4" s="134" t="s">
        <v>3386</v>
      </c>
      <c r="XO4" s="134" t="s">
        <v>3387</v>
      </c>
      <c r="XP4" s="134" t="s">
        <v>3388</v>
      </c>
      <c r="XQ4" s="134" t="s">
        <v>3389</v>
      </c>
      <c r="XR4" s="134" t="s">
        <v>3390</v>
      </c>
      <c r="XS4" s="134" t="s">
        <v>3391</v>
      </c>
      <c r="XT4" s="134" t="s">
        <v>3392</v>
      </c>
      <c r="XU4" s="134" t="s">
        <v>3393</v>
      </c>
      <c r="XV4" s="134" t="s">
        <v>3394</v>
      </c>
      <c r="XW4" s="134" t="s">
        <v>3395</v>
      </c>
      <c r="XX4" s="134" t="s">
        <v>3396</v>
      </c>
      <c r="XY4" s="134" t="s">
        <v>3397</v>
      </c>
      <c r="XZ4" s="134" t="s">
        <v>3398</v>
      </c>
      <c r="YA4" s="134" t="s">
        <v>3399</v>
      </c>
      <c r="YB4" s="134" t="s">
        <v>3400</v>
      </c>
      <c r="YC4" s="134" t="s">
        <v>3401</v>
      </c>
      <c r="YD4" s="134" t="s">
        <v>3402</v>
      </c>
      <c r="YE4" s="134" t="s">
        <v>3403</v>
      </c>
      <c r="YF4" s="134" t="s">
        <v>3404</v>
      </c>
      <c r="YG4" s="134" t="s">
        <v>3405</v>
      </c>
      <c r="YH4" s="134" t="s">
        <v>3406</v>
      </c>
      <c r="YI4" s="134" t="s">
        <v>3407</v>
      </c>
      <c r="YJ4" s="134" t="s">
        <v>3408</v>
      </c>
      <c r="YK4" s="134" t="s">
        <v>3409</v>
      </c>
      <c r="YL4" s="134" t="s">
        <v>3410</v>
      </c>
      <c r="YM4" s="134" t="s">
        <v>3411</v>
      </c>
      <c r="YN4" s="134" t="s">
        <v>3412</v>
      </c>
      <c r="YO4" s="134" t="s">
        <v>3413</v>
      </c>
      <c r="YP4" s="134" t="s">
        <v>3414</v>
      </c>
      <c r="YQ4" s="134" t="s">
        <v>3415</v>
      </c>
      <c r="YR4" s="134" t="s">
        <v>3416</v>
      </c>
      <c r="YS4" s="134" t="s">
        <v>3417</v>
      </c>
      <c r="YT4" s="134" t="s">
        <v>3418</v>
      </c>
      <c r="YU4" s="134" t="s">
        <v>3419</v>
      </c>
      <c r="YV4" s="134" t="s">
        <v>3420</v>
      </c>
      <c r="YW4" s="134" t="s">
        <v>3421</v>
      </c>
      <c r="YX4" s="134" t="s">
        <v>3422</v>
      </c>
      <c r="YY4" s="134" t="s">
        <v>3423</v>
      </c>
      <c r="YZ4" s="134" t="s">
        <v>3424</v>
      </c>
      <c r="ZA4" s="134" t="s">
        <v>3425</v>
      </c>
      <c r="ZB4" s="134" t="s">
        <v>3426</v>
      </c>
      <c r="ZC4" s="134" t="s">
        <v>3427</v>
      </c>
      <c r="ZD4" s="134" t="s">
        <v>3428</v>
      </c>
      <c r="ZE4" s="134" t="s">
        <v>3429</v>
      </c>
      <c r="ZF4" s="134" t="s">
        <v>3430</v>
      </c>
      <c r="ZG4" s="134" t="s">
        <v>3431</v>
      </c>
      <c r="ZH4" s="134" t="s">
        <v>3432</v>
      </c>
      <c r="ZI4" s="134" t="s">
        <v>3433</v>
      </c>
      <c r="ZJ4" s="134" t="s">
        <v>3434</v>
      </c>
      <c r="ZK4" s="134" t="s">
        <v>3435</v>
      </c>
      <c r="ZL4" s="134" t="s">
        <v>3436</v>
      </c>
      <c r="ZM4" s="134" t="s">
        <v>3437</v>
      </c>
      <c r="ZN4" s="134" t="s">
        <v>3438</v>
      </c>
      <c r="ZO4" s="134" t="s">
        <v>3439</v>
      </c>
      <c r="ZP4" s="134" t="s">
        <v>3440</v>
      </c>
      <c r="ZQ4" s="134" t="s">
        <v>3441</v>
      </c>
      <c r="ZR4" s="134" t="s">
        <v>3442</v>
      </c>
      <c r="ZS4" s="134" t="s">
        <v>3443</v>
      </c>
      <c r="ZT4" s="134" t="s">
        <v>3444</v>
      </c>
      <c r="ZU4" s="134" t="s">
        <v>3445</v>
      </c>
      <c r="ZV4" s="134" t="s">
        <v>3446</v>
      </c>
      <c r="ZW4" s="134" t="s">
        <v>3447</v>
      </c>
      <c r="ZX4" s="134" t="s">
        <v>3448</v>
      </c>
      <c r="ZY4" s="134" t="s">
        <v>3449</v>
      </c>
      <c r="ZZ4" s="134" t="s">
        <v>3450</v>
      </c>
      <c r="AAA4" s="134" t="s">
        <v>3451</v>
      </c>
      <c r="AAB4" s="134" t="s">
        <v>3452</v>
      </c>
      <c r="AAC4" s="134" t="s">
        <v>3453</v>
      </c>
      <c r="AAD4" s="134" t="s">
        <v>3454</v>
      </c>
      <c r="AAE4" s="134" t="s">
        <v>3455</v>
      </c>
      <c r="AAF4" s="134" t="s">
        <v>3456</v>
      </c>
      <c r="AAG4" s="134" t="s">
        <v>3457</v>
      </c>
      <c r="AAH4" s="134" t="s">
        <v>3458</v>
      </c>
      <c r="AAI4" s="134" t="s">
        <v>3459</v>
      </c>
      <c r="AAJ4" s="134" t="s">
        <v>3460</v>
      </c>
      <c r="AAK4" s="134" t="s">
        <v>3461</v>
      </c>
      <c r="AAL4" s="134" t="s">
        <v>3462</v>
      </c>
      <c r="AAM4" s="134" t="s">
        <v>3463</v>
      </c>
      <c r="AAN4" s="134" t="s">
        <v>3464</v>
      </c>
      <c r="AAO4" s="134" t="s">
        <v>3465</v>
      </c>
      <c r="AAP4" s="134" t="s">
        <v>3466</v>
      </c>
      <c r="AAQ4" s="134" t="s">
        <v>3467</v>
      </c>
      <c r="AAR4" s="134" t="s">
        <v>3468</v>
      </c>
      <c r="AAS4" s="134" t="s">
        <v>3469</v>
      </c>
      <c r="AAT4" s="134" t="s">
        <v>3470</v>
      </c>
      <c r="AAU4" s="134" t="s">
        <v>3471</v>
      </c>
      <c r="AAV4" s="134" t="s">
        <v>3472</v>
      </c>
      <c r="AAW4" s="134" t="s">
        <v>3473</v>
      </c>
      <c r="AAX4" s="134" t="s">
        <v>3474</v>
      </c>
      <c r="AAY4" s="134" t="s">
        <v>3475</v>
      </c>
      <c r="AAZ4" s="134" t="s">
        <v>3476</v>
      </c>
      <c r="ABA4" s="134" t="s">
        <v>3477</v>
      </c>
      <c r="ABB4" s="134" t="s">
        <v>3478</v>
      </c>
      <c r="ABC4" s="134" t="s">
        <v>3479</v>
      </c>
      <c r="ABD4" s="134" t="s">
        <v>3480</v>
      </c>
      <c r="ABE4" s="134" t="s">
        <v>3481</v>
      </c>
      <c r="ABF4" s="134" t="s">
        <v>3482</v>
      </c>
      <c r="ABG4" s="134" t="s">
        <v>3483</v>
      </c>
      <c r="ABH4" s="134" t="s">
        <v>3484</v>
      </c>
      <c r="ABI4" s="134" t="s">
        <v>3485</v>
      </c>
      <c r="ABJ4" s="134" t="s">
        <v>3486</v>
      </c>
      <c r="ABK4" s="134" t="s">
        <v>3487</v>
      </c>
      <c r="ABL4" s="134" t="s">
        <v>3488</v>
      </c>
      <c r="ABM4" s="134" t="s">
        <v>3489</v>
      </c>
      <c r="ABN4" s="134" t="s">
        <v>3490</v>
      </c>
      <c r="ABO4" s="134" t="s">
        <v>3491</v>
      </c>
      <c r="ABP4" s="134" t="s">
        <v>3492</v>
      </c>
      <c r="ABQ4" s="134" t="s">
        <v>3493</v>
      </c>
      <c r="ABR4" s="134" t="s">
        <v>3494</v>
      </c>
      <c r="ABS4" s="134" t="s">
        <v>3495</v>
      </c>
      <c r="ABT4" s="134" t="s">
        <v>3496</v>
      </c>
      <c r="ABU4" s="134" t="s">
        <v>3497</v>
      </c>
      <c r="ABV4" s="134" t="s">
        <v>3498</v>
      </c>
      <c r="ABW4" s="134" t="s">
        <v>3499</v>
      </c>
      <c r="ABX4" s="134" t="s">
        <v>3500</v>
      </c>
      <c r="ABY4" s="134" t="s">
        <v>3501</v>
      </c>
      <c r="ABZ4" s="134" t="s">
        <v>3502</v>
      </c>
      <c r="ACA4" s="134" t="s">
        <v>3503</v>
      </c>
      <c r="ACB4" s="134" t="s">
        <v>3504</v>
      </c>
      <c r="ACC4" s="134" t="s">
        <v>3505</v>
      </c>
      <c r="ACD4" s="134" t="s">
        <v>3506</v>
      </c>
      <c r="ACE4" s="134" t="s">
        <v>3507</v>
      </c>
      <c r="ACF4" s="134" t="s">
        <v>3508</v>
      </c>
      <c r="ACG4" s="134" t="s">
        <v>3509</v>
      </c>
      <c r="ACH4" s="134" t="s">
        <v>3510</v>
      </c>
      <c r="ACI4" s="134" t="s">
        <v>3511</v>
      </c>
      <c r="ACJ4" s="134" t="s">
        <v>3512</v>
      </c>
      <c r="ACK4" s="134" t="s">
        <v>3513</v>
      </c>
      <c r="ACL4" s="134" t="s">
        <v>3514</v>
      </c>
      <c r="ACM4" s="134" t="s">
        <v>3515</v>
      </c>
      <c r="ACN4" s="134" t="s">
        <v>3516</v>
      </c>
      <c r="ACO4" s="134" t="s">
        <v>3517</v>
      </c>
      <c r="ACP4" s="134" t="s">
        <v>3518</v>
      </c>
      <c r="ACQ4" s="134" t="s">
        <v>3519</v>
      </c>
      <c r="ACR4" s="134" t="s">
        <v>3520</v>
      </c>
      <c r="ACS4" s="134" t="s">
        <v>3521</v>
      </c>
      <c r="ACT4" s="134" t="s">
        <v>3522</v>
      </c>
      <c r="ACU4" s="134" t="s">
        <v>3523</v>
      </c>
      <c r="ACV4" s="134" t="s">
        <v>3524</v>
      </c>
      <c r="ACW4" s="134" t="s">
        <v>3525</v>
      </c>
      <c r="ACX4" s="134" t="s">
        <v>3526</v>
      </c>
      <c r="ACY4" s="134" t="s">
        <v>3527</v>
      </c>
      <c r="ACZ4" s="134" t="s">
        <v>3528</v>
      </c>
      <c r="ADA4" s="134" t="s">
        <v>3529</v>
      </c>
      <c r="ADB4" s="134" t="s">
        <v>3530</v>
      </c>
      <c r="ADC4" s="134" t="s">
        <v>3531</v>
      </c>
      <c r="ADD4" s="134" t="s">
        <v>3532</v>
      </c>
      <c r="ADE4" s="134" t="s">
        <v>3533</v>
      </c>
      <c r="ADF4" s="134" t="s">
        <v>3534</v>
      </c>
      <c r="ADG4" s="134" t="s">
        <v>3535</v>
      </c>
      <c r="ADH4" s="134" t="s">
        <v>3536</v>
      </c>
      <c r="ADI4" s="134" t="s">
        <v>3537</v>
      </c>
      <c r="ADJ4" s="134" t="s">
        <v>3538</v>
      </c>
      <c r="ADK4" s="134" t="s">
        <v>3539</v>
      </c>
      <c r="ADL4" s="134" t="s">
        <v>3540</v>
      </c>
      <c r="ADM4" s="134" t="s">
        <v>3541</v>
      </c>
      <c r="ADN4" s="134" t="s">
        <v>3542</v>
      </c>
      <c r="ADO4" s="134" t="s">
        <v>3543</v>
      </c>
      <c r="ADP4" s="134" t="s">
        <v>3544</v>
      </c>
      <c r="ADQ4" s="134" t="s">
        <v>3545</v>
      </c>
      <c r="ADR4" s="134" t="s">
        <v>3546</v>
      </c>
      <c r="ADS4" s="134" t="s">
        <v>3547</v>
      </c>
      <c r="ADT4" s="134" t="s">
        <v>3548</v>
      </c>
      <c r="ADU4" s="134" t="s">
        <v>3549</v>
      </c>
      <c r="ADV4" s="134" t="s">
        <v>3550</v>
      </c>
      <c r="ADW4" s="134" t="s">
        <v>3551</v>
      </c>
      <c r="ADX4" s="134" t="s">
        <v>3552</v>
      </c>
      <c r="ADY4" s="134" t="s">
        <v>3553</v>
      </c>
      <c r="ADZ4" s="134" t="s">
        <v>3554</v>
      </c>
      <c r="AEA4" s="134" t="s">
        <v>3555</v>
      </c>
      <c r="AEB4" s="134" t="s">
        <v>3556</v>
      </c>
      <c r="AEC4" s="134" t="s">
        <v>3557</v>
      </c>
      <c r="AED4" s="134" t="s">
        <v>3558</v>
      </c>
      <c r="AEE4" s="134" t="s">
        <v>3559</v>
      </c>
      <c r="AEF4" s="134" t="s">
        <v>3560</v>
      </c>
      <c r="AEG4" s="134" t="s">
        <v>3561</v>
      </c>
      <c r="AEH4" s="134" t="s">
        <v>3562</v>
      </c>
      <c r="AEI4" s="134" t="s">
        <v>3563</v>
      </c>
      <c r="AEJ4" s="134" t="s">
        <v>3564</v>
      </c>
      <c r="AEK4" s="134" t="s">
        <v>3565</v>
      </c>
      <c r="AEL4" s="134" t="s">
        <v>3566</v>
      </c>
      <c r="AEM4" s="134" t="s">
        <v>3567</v>
      </c>
      <c r="AEN4" s="134" t="s">
        <v>3568</v>
      </c>
      <c r="AEO4" s="134" t="s">
        <v>3569</v>
      </c>
      <c r="AEP4" s="134" t="s">
        <v>3570</v>
      </c>
      <c r="AEQ4" s="134" t="s">
        <v>3571</v>
      </c>
      <c r="AER4" s="134" t="s">
        <v>3572</v>
      </c>
      <c r="AES4" s="134" t="s">
        <v>3573</v>
      </c>
      <c r="AET4" s="134" t="s">
        <v>3574</v>
      </c>
      <c r="AEU4" s="134" t="s">
        <v>3575</v>
      </c>
      <c r="AEV4" s="134" t="s">
        <v>3576</v>
      </c>
      <c r="AEW4" s="134" t="s">
        <v>3577</v>
      </c>
      <c r="AEX4" s="134" t="s">
        <v>3578</v>
      </c>
      <c r="AEY4" s="134" t="s">
        <v>3579</v>
      </c>
      <c r="AEZ4" s="134" t="s">
        <v>3580</v>
      </c>
      <c r="AFA4" s="134" t="s">
        <v>3581</v>
      </c>
      <c r="AFB4" s="134" t="s">
        <v>3582</v>
      </c>
      <c r="AFC4" s="134" t="s">
        <v>3583</v>
      </c>
      <c r="AFD4" s="134" t="s">
        <v>3584</v>
      </c>
      <c r="AFE4" s="134" t="s">
        <v>3585</v>
      </c>
      <c r="AFF4" s="134" t="s">
        <v>3586</v>
      </c>
      <c r="AFG4" s="134" t="s">
        <v>3587</v>
      </c>
      <c r="AFH4" s="134" t="s">
        <v>3588</v>
      </c>
      <c r="AFI4" s="134" t="s">
        <v>3589</v>
      </c>
      <c r="AFJ4" s="134" t="s">
        <v>3590</v>
      </c>
      <c r="AFK4" s="134" t="s">
        <v>3591</v>
      </c>
      <c r="AFL4" s="134" t="s">
        <v>3592</v>
      </c>
      <c r="AFM4" s="134" t="s">
        <v>3593</v>
      </c>
      <c r="AFN4" s="134" t="s">
        <v>3594</v>
      </c>
      <c r="AFO4" s="134" t="s">
        <v>3595</v>
      </c>
      <c r="AFP4" s="134" t="s">
        <v>3596</v>
      </c>
      <c r="AFQ4" s="134" t="s">
        <v>3597</v>
      </c>
      <c r="AFR4" s="134" t="s">
        <v>3598</v>
      </c>
      <c r="AFS4" s="134" t="s">
        <v>3599</v>
      </c>
      <c r="AFT4" s="134" t="s">
        <v>3600</v>
      </c>
      <c r="AFU4" s="134" t="s">
        <v>3601</v>
      </c>
      <c r="AFV4" s="134" t="s">
        <v>3602</v>
      </c>
      <c r="AFW4" s="134" t="s">
        <v>3603</v>
      </c>
      <c r="AFX4" s="134" t="s">
        <v>3604</v>
      </c>
      <c r="AFY4" s="134" t="s">
        <v>3605</v>
      </c>
      <c r="AFZ4" s="134" t="s">
        <v>3606</v>
      </c>
      <c r="AGA4" s="134" t="s">
        <v>3607</v>
      </c>
      <c r="AGB4" s="134" t="s">
        <v>3608</v>
      </c>
      <c r="AGC4" s="134" t="s">
        <v>3609</v>
      </c>
      <c r="AGD4" s="134" t="s">
        <v>3610</v>
      </c>
      <c r="AGE4" s="134" t="s">
        <v>3611</v>
      </c>
      <c r="AGF4" s="134" t="s">
        <v>3612</v>
      </c>
      <c r="AGG4" s="134" t="s">
        <v>3613</v>
      </c>
      <c r="AGH4" s="134" t="s">
        <v>3614</v>
      </c>
      <c r="AGI4" s="134" t="s">
        <v>3615</v>
      </c>
      <c r="AGJ4" s="134" t="s">
        <v>3616</v>
      </c>
      <c r="AGK4" s="134" t="s">
        <v>3617</v>
      </c>
      <c r="AGL4" s="134" t="s">
        <v>3618</v>
      </c>
      <c r="AGM4" s="134" t="s">
        <v>3619</v>
      </c>
      <c r="AGN4" s="134" t="s">
        <v>3620</v>
      </c>
      <c r="AGO4" s="134" t="s">
        <v>3621</v>
      </c>
      <c r="AGP4" s="134" t="s">
        <v>3622</v>
      </c>
      <c r="AGQ4" s="134" t="s">
        <v>3623</v>
      </c>
      <c r="AGR4" s="134" t="s">
        <v>3624</v>
      </c>
      <c r="AGS4" s="134" t="s">
        <v>3625</v>
      </c>
      <c r="AGT4" s="134" t="s">
        <v>3626</v>
      </c>
      <c r="AGU4" s="134" t="s">
        <v>3627</v>
      </c>
      <c r="AGV4" s="134" t="s">
        <v>3628</v>
      </c>
      <c r="AGW4" s="134" t="s">
        <v>3629</v>
      </c>
      <c r="AGX4" s="134" t="s">
        <v>3630</v>
      </c>
      <c r="AGY4" s="134" t="s">
        <v>3631</v>
      </c>
      <c r="AGZ4" s="134" t="s">
        <v>3632</v>
      </c>
      <c r="AHA4" s="134" t="s">
        <v>3633</v>
      </c>
      <c r="AHB4" s="134" t="s">
        <v>3634</v>
      </c>
      <c r="AHC4" s="134" t="s">
        <v>3635</v>
      </c>
      <c r="AHD4" s="134" t="s">
        <v>3636</v>
      </c>
      <c r="AHE4" s="134" t="s">
        <v>3637</v>
      </c>
      <c r="AHF4" s="134" t="s">
        <v>3638</v>
      </c>
      <c r="AHG4" s="134" t="s">
        <v>3639</v>
      </c>
      <c r="AHH4" s="134" t="s">
        <v>3640</v>
      </c>
      <c r="AHI4" s="134" t="s">
        <v>3641</v>
      </c>
      <c r="AHJ4" s="134" t="s">
        <v>3642</v>
      </c>
      <c r="AHK4" s="134" t="s">
        <v>3643</v>
      </c>
      <c r="AHL4" s="134" t="s">
        <v>3644</v>
      </c>
      <c r="AHM4" s="134" t="s">
        <v>3645</v>
      </c>
      <c r="AHN4" s="134" t="s">
        <v>3646</v>
      </c>
      <c r="AHO4" s="134" t="s">
        <v>3647</v>
      </c>
      <c r="AHP4" s="134" t="s">
        <v>3648</v>
      </c>
      <c r="AHQ4" s="134" t="s">
        <v>3649</v>
      </c>
      <c r="AHR4" s="134" t="s">
        <v>3650</v>
      </c>
      <c r="AHS4" s="134" t="s">
        <v>3651</v>
      </c>
      <c r="AHT4" s="134" t="s">
        <v>3652</v>
      </c>
      <c r="AHU4" s="134" t="s">
        <v>3653</v>
      </c>
      <c r="AHV4" s="134" t="s">
        <v>3654</v>
      </c>
      <c r="AHW4" s="134" t="s">
        <v>3655</v>
      </c>
      <c r="AHX4" s="134" t="s">
        <v>3656</v>
      </c>
      <c r="AHY4" s="134" t="s">
        <v>3657</v>
      </c>
      <c r="AHZ4" s="134" t="s">
        <v>3658</v>
      </c>
      <c r="AIA4" s="134" t="s">
        <v>3659</v>
      </c>
      <c r="AIB4" s="134" t="s">
        <v>3660</v>
      </c>
      <c r="AIC4" s="134" t="s">
        <v>3661</v>
      </c>
      <c r="AID4" s="134" t="s">
        <v>3662</v>
      </c>
      <c r="AIE4" s="134" t="s">
        <v>3663</v>
      </c>
      <c r="AIF4" s="134" t="s">
        <v>3664</v>
      </c>
      <c r="AIG4" s="134" t="s">
        <v>3665</v>
      </c>
      <c r="AIH4" s="134" t="s">
        <v>3666</v>
      </c>
      <c r="AII4" s="134" t="s">
        <v>3667</v>
      </c>
      <c r="AIJ4" s="134" t="s">
        <v>3668</v>
      </c>
      <c r="AIK4" s="134" t="s">
        <v>3669</v>
      </c>
      <c r="AIL4" s="134" t="s">
        <v>3670</v>
      </c>
      <c r="AIM4" s="134" t="s">
        <v>3671</v>
      </c>
      <c r="AIN4" s="134" t="s">
        <v>3672</v>
      </c>
      <c r="AIO4" s="134" t="s">
        <v>3673</v>
      </c>
      <c r="AIP4" s="134" t="s">
        <v>3674</v>
      </c>
      <c r="AIQ4" s="134" t="s">
        <v>3675</v>
      </c>
      <c r="AIR4" s="134" t="s">
        <v>3676</v>
      </c>
      <c r="AIS4" s="134" t="s">
        <v>3677</v>
      </c>
      <c r="AIT4" s="134" t="s">
        <v>3678</v>
      </c>
      <c r="AIU4" s="134" t="s">
        <v>3679</v>
      </c>
      <c r="AIV4" s="134" t="s">
        <v>3680</v>
      </c>
      <c r="AIW4" s="134" t="s">
        <v>3681</v>
      </c>
      <c r="AIX4" s="134" t="s">
        <v>3682</v>
      </c>
      <c r="AIY4" s="134" t="s">
        <v>3683</v>
      </c>
      <c r="AIZ4" s="134" t="s">
        <v>3684</v>
      </c>
      <c r="AJA4" s="134" t="s">
        <v>3685</v>
      </c>
      <c r="AJB4" s="134" t="s">
        <v>3686</v>
      </c>
      <c r="AJC4" s="134" t="s">
        <v>3687</v>
      </c>
      <c r="AJD4" s="134" t="s">
        <v>3688</v>
      </c>
      <c r="AJE4" s="134" t="s">
        <v>3689</v>
      </c>
      <c r="AJF4" s="134" t="s">
        <v>3690</v>
      </c>
      <c r="AJG4" s="134" t="s">
        <v>3691</v>
      </c>
      <c r="AJH4" s="134" t="s">
        <v>3692</v>
      </c>
      <c r="AJI4" s="134" t="s">
        <v>3693</v>
      </c>
      <c r="AJJ4" s="134" t="s">
        <v>3694</v>
      </c>
      <c r="AJK4" s="134" t="s">
        <v>3695</v>
      </c>
      <c r="AJL4" s="134" t="s">
        <v>3696</v>
      </c>
      <c r="AJM4" s="134" t="s">
        <v>3697</v>
      </c>
      <c r="AJN4" s="134" t="s">
        <v>3698</v>
      </c>
      <c r="AJO4" s="134" t="s">
        <v>3699</v>
      </c>
      <c r="AJP4" s="134" t="s">
        <v>3700</v>
      </c>
      <c r="AJQ4" s="134" t="s">
        <v>3701</v>
      </c>
      <c r="AJR4" s="134" t="s">
        <v>3702</v>
      </c>
      <c r="AJS4" s="134" t="s">
        <v>3703</v>
      </c>
      <c r="AJT4" s="134" t="s">
        <v>3704</v>
      </c>
      <c r="AJU4" s="134" t="s">
        <v>3705</v>
      </c>
      <c r="AJV4" s="134" t="s">
        <v>3706</v>
      </c>
      <c r="AJW4" s="134" t="s">
        <v>3707</v>
      </c>
      <c r="AJX4" s="134" t="s">
        <v>3708</v>
      </c>
      <c r="AJY4" s="134" t="s">
        <v>3709</v>
      </c>
      <c r="AJZ4" s="134" t="s">
        <v>3710</v>
      </c>
      <c r="AKA4" s="134" t="s">
        <v>3711</v>
      </c>
      <c r="AKB4" s="134" t="s">
        <v>3712</v>
      </c>
      <c r="AKC4" s="134" t="s">
        <v>3713</v>
      </c>
      <c r="AKD4" s="134" t="s">
        <v>3714</v>
      </c>
      <c r="AKE4" s="134" t="s">
        <v>3715</v>
      </c>
      <c r="AKF4" s="134" t="s">
        <v>3716</v>
      </c>
      <c r="AKG4" s="134" t="s">
        <v>3717</v>
      </c>
      <c r="AKH4" s="134" t="s">
        <v>3718</v>
      </c>
      <c r="AKI4" s="134" t="s">
        <v>3719</v>
      </c>
      <c r="AKJ4" s="134" t="s">
        <v>3720</v>
      </c>
      <c r="AKK4" s="134" t="s">
        <v>3721</v>
      </c>
      <c r="AKL4" s="134" t="s">
        <v>3722</v>
      </c>
      <c r="AKM4" s="134" t="s">
        <v>3723</v>
      </c>
      <c r="AKN4" s="134" t="s">
        <v>3724</v>
      </c>
      <c r="AKO4" s="134" t="s">
        <v>3725</v>
      </c>
      <c r="AKP4" s="134" t="s">
        <v>3726</v>
      </c>
      <c r="AKQ4" s="134" t="s">
        <v>3727</v>
      </c>
      <c r="AKR4" s="134" t="s">
        <v>3728</v>
      </c>
      <c r="AKS4" s="134" t="s">
        <v>3729</v>
      </c>
      <c r="AKT4" s="134" t="s">
        <v>3730</v>
      </c>
      <c r="AKU4" s="134" t="s">
        <v>3731</v>
      </c>
      <c r="AKV4" s="134" t="s">
        <v>3732</v>
      </c>
      <c r="AKW4" s="134" t="s">
        <v>3733</v>
      </c>
      <c r="AKX4" s="134" t="s">
        <v>3734</v>
      </c>
      <c r="AKY4" s="134" t="s">
        <v>3735</v>
      </c>
      <c r="AKZ4" s="134" t="s">
        <v>3736</v>
      </c>
      <c r="ALA4" s="134" t="s">
        <v>3737</v>
      </c>
      <c r="ALB4" s="134" t="s">
        <v>3738</v>
      </c>
      <c r="ALC4" s="134" t="s">
        <v>3739</v>
      </c>
      <c r="ALD4" s="134" t="s">
        <v>3740</v>
      </c>
      <c r="ALE4" s="134" t="s">
        <v>3741</v>
      </c>
      <c r="ALF4" s="134" t="s">
        <v>3742</v>
      </c>
      <c r="ALG4" s="134" t="s">
        <v>3743</v>
      </c>
      <c r="ALH4" s="134" t="s">
        <v>3744</v>
      </c>
      <c r="ALI4" s="134" t="s">
        <v>3745</v>
      </c>
      <c r="ALJ4" s="134" t="s">
        <v>3746</v>
      </c>
      <c r="ALK4" s="134" t="s">
        <v>3747</v>
      </c>
      <c r="ALL4" s="134" t="s">
        <v>3748</v>
      </c>
      <c r="ALM4" s="134" t="s">
        <v>3749</v>
      </c>
      <c r="ALN4" s="35"/>
      <c r="ALO4" s="35"/>
      <c r="ALP4" s="35"/>
    </row>
    <row r="5" spans="1:1004" s="12" customFormat="1" ht="32.200000000000003" customHeight="1" x14ac:dyDescent="0.25">
      <c r="A5" s="38" t="s">
        <v>1671</v>
      </c>
      <c r="B5" s="39" t="s">
        <v>1672</v>
      </c>
      <c r="C5" s="39" t="s">
        <v>1673</v>
      </c>
      <c r="D5" s="39" t="s">
        <v>1674</v>
      </c>
      <c r="E5" s="39" t="s">
        <v>1675</v>
      </c>
      <c r="F5" s="39" t="s">
        <v>1676</v>
      </c>
      <c r="G5" s="39" t="s">
        <v>1677</v>
      </c>
      <c r="H5" s="39" t="s">
        <v>1678</v>
      </c>
      <c r="I5" s="39" t="s">
        <v>1679</v>
      </c>
      <c r="J5" s="39" t="s">
        <v>1680</v>
      </c>
      <c r="K5" s="39" t="s">
        <v>1681</v>
      </c>
      <c r="L5" s="39" t="s">
        <v>1682</v>
      </c>
      <c r="M5" s="39" t="s">
        <v>1683</v>
      </c>
      <c r="N5" s="39" t="s">
        <v>1684</v>
      </c>
      <c r="O5" s="39" t="s">
        <v>1685</v>
      </c>
      <c r="P5" s="39" t="s">
        <v>1686</v>
      </c>
      <c r="Q5" s="39" t="s">
        <v>1687</v>
      </c>
      <c r="R5" s="39" t="s">
        <v>1688</v>
      </c>
      <c r="S5" s="39" t="s">
        <v>1689</v>
      </c>
      <c r="T5" s="39" t="s">
        <v>1690</v>
      </c>
      <c r="U5" s="39" t="s">
        <v>1691</v>
      </c>
      <c r="V5" s="39" t="s">
        <v>1692</v>
      </c>
      <c r="W5" s="39" t="s">
        <v>1693</v>
      </c>
      <c r="X5" s="39" t="s">
        <v>1694</v>
      </c>
      <c r="Y5" s="39" t="s">
        <v>1695</v>
      </c>
      <c r="Z5" s="39" t="s">
        <v>1696</v>
      </c>
      <c r="AA5" s="39" t="s">
        <v>1697</v>
      </c>
      <c r="AB5" s="39" t="s">
        <v>1698</v>
      </c>
      <c r="AC5" s="39" t="s">
        <v>1699</v>
      </c>
      <c r="AD5" s="39" t="s">
        <v>1700</v>
      </c>
      <c r="AE5" s="39" t="s">
        <v>1701</v>
      </c>
      <c r="AF5" s="39" t="s">
        <v>1702</v>
      </c>
      <c r="AG5" s="39" t="s">
        <v>1703</v>
      </c>
      <c r="AH5" s="39" t="s">
        <v>1704</v>
      </c>
      <c r="AI5" s="39" t="s">
        <v>1705</v>
      </c>
      <c r="AJ5" s="39" t="s">
        <v>1706</v>
      </c>
      <c r="AK5" s="39" t="s">
        <v>1707</v>
      </c>
      <c r="AL5" s="39" t="s">
        <v>1708</v>
      </c>
      <c r="AM5" s="39" t="s">
        <v>1709</v>
      </c>
      <c r="AN5" s="39" t="s">
        <v>1710</v>
      </c>
      <c r="AO5" s="39" t="s">
        <v>1711</v>
      </c>
      <c r="AP5" s="39" t="s">
        <v>1712</v>
      </c>
      <c r="AQ5" s="39" t="s">
        <v>1713</v>
      </c>
      <c r="AR5" s="39" t="s">
        <v>1714</v>
      </c>
      <c r="AS5" s="39" t="s">
        <v>1715</v>
      </c>
      <c r="AT5" s="39" t="s">
        <v>1716</v>
      </c>
      <c r="AU5" s="39" t="s">
        <v>1717</v>
      </c>
      <c r="AV5" s="39" t="s">
        <v>1718</v>
      </c>
      <c r="AW5" s="39" t="s">
        <v>1719</v>
      </c>
      <c r="AX5" s="39" t="s">
        <v>1720</v>
      </c>
      <c r="AY5" s="39" t="s">
        <v>1721</v>
      </c>
      <c r="AZ5" s="39" t="s">
        <v>1722</v>
      </c>
      <c r="BA5" s="39" t="s">
        <v>1723</v>
      </c>
      <c r="BB5" s="39" t="s">
        <v>1724</v>
      </c>
      <c r="BC5" s="39" t="s">
        <v>1725</v>
      </c>
      <c r="BD5" s="39" t="s">
        <v>1726</v>
      </c>
      <c r="BE5" s="39" t="s">
        <v>1727</v>
      </c>
      <c r="BF5" s="39" t="s">
        <v>1728</v>
      </c>
      <c r="BG5" s="39" t="s">
        <v>1729</v>
      </c>
      <c r="BH5" s="39" t="s">
        <v>1730</v>
      </c>
      <c r="BI5" s="39" t="s">
        <v>1731</v>
      </c>
      <c r="BJ5" s="39" t="s">
        <v>1732</v>
      </c>
      <c r="BK5" s="39" t="s">
        <v>1733</v>
      </c>
      <c r="BL5" s="39" t="s">
        <v>1734</v>
      </c>
      <c r="BM5" s="39" t="s">
        <v>1735</v>
      </c>
      <c r="BN5" s="39" t="s">
        <v>1736</v>
      </c>
      <c r="BO5" s="39" t="s">
        <v>1737</v>
      </c>
      <c r="BP5" s="39" t="s">
        <v>1738</v>
      </c>
      <c r="BQ5" s="39" t="s">
        <v>1739</v>
      </c>
      <c r="BR5" s="39" t="s">
        <v>1740</v>
      </c>
      <c r="BS5" s="39" t="s">
        <v>1741</v>
      </c>
      <c r="BT5" s="39" t="s">
        <v>1742</v>
      </c>
      <c r="BU5" s="39" t="s">
        <v>1743</v>
      </c>
      <c r="BV5" s="39" t="s">
        <v>1744</v>
      </c>
      <c r="BW5" s="39" t="s">
        <v>1745</v>
      </c>
      <c r="BX5" s="39" t="s">
        <v>1746</v>
      </c>
      <c r="BY5" s="39" t="s">
        <v>1747</v>
      </c>
      <c r="BZ5" s="39" t="s">
        <v>1748</v>
      </c>
      <c r="CA5" s="39" t="s">
        <v>1749</v>
      </c>
      <c r="CB5" s="39" t="s">
        <v>1750</v>
      </c>
      <c r="CC5" s="39" t="s">
        <v>1751</v>
      </c>
      <c r="CD5" s="39" t="s">
        <v>1752</v>
      </c>
      <c r="CE5" s="39" t="s">
        <v>1753</v>
      </c>
      <c r="CF5" s="39" t="s">
        <v>1754</v>
      </c>
      <c r="CG5" s="39" t="s">
        <v>1755</v>
      </c>
      <c r="CH5" s="39" t="s">
        <v>1756</v>
      </c>
      <c r="CI5" s="39" t="s">
        <v>1757</v>
      </c>
      <c r="CJ5" s="39" t="s">
        <v>1758</v>
      </c>
      <c r="CK5" s="39" t="s">
        <v>1759</v>
      </c>
      <c r="CL5" s="39" t="s">
        <v>1760</v>
      </c>
      <c r="CM5" s="39" t="s">
        <v>1761</v>
      </c>
      <c r="CN5" s="39" t="s">
        <v>1762</v>
      </c>
      <c r="CO5" s="39" t="s">
        <v>1763</v>
      </c>
      <c r="CP5" s="39" t="s">
        <v>1764</v>
      </c>
      <c r="CQ5" s="39" t="s">
        <v>1765</v>
      </c>
      <c r="CR5" s="39" t="s">
        <v>1766</v>
      </c>
      <c r="CS5" s="39" t="s">
        <v>1767</v>
      </c>
      <c r="CT5" s="39" t="s">
        <v>1768</v>
      </c>
      <c r="CU5" s="39" t="s">
        <v>1769</v>
      </c>
      <c r="CV5" s="39" t="s">
        <v>1770</v>
      </c>
      <c r="CW5" s="39" t="s">
        <v>1771</v>
      </c>
      <c r="CX5" s="39" t="s">
        <v>1772</v>
      </c>
      <c r="CY5" s="39" t="s">
        <v>1773</v>
      </c>
      <c r="CZ5" s="39" t="s">
        <v>1774</v>
      </c>
      <c r="DA5" s="39" t="s">
        <v>1775</v>
      </c>
      <c r="DB5" s="39" t="s">
        <v>1776</v>
      </c>
      <c r="DC5" s="39" t="s">
        <v>1777</v>
      </c>
      <c r="DD5" s="39" t="s">
        <v>1778</v>
      </c>
      <c r="DE5" s="39" t="s">
        <v>1779</v>
      </c>
      <c r="DF5" s="39" t="s">
        <v>1780</v>
      </c>
      <c r="DG5" s="39" t="s">
        <v>1781</v>
      </c>
      <c r="DH5" s="39" t="s">
        <v>1782</v>
      </c>
      <c r="DI5" s="39" t="s">
        <v>1783</v>
      </c>
      <c r="DJ5" s="39" t="s">
        <v>1784</v>
      </c>
      <c r="DK5" s="39" t="s">
        <v>1785</v>
      </c>
      <c r="DL5" s="39" t="s">
        <v>1786</v>
      </c>
      <c r="DM5" s="39" t="s">
        <v>1787</v>
      </c>
      <c r="DN5" s="39" t="s">
        <v>1788</v>
      </c>
      <c r="DO5" s="39" t="s">
        <v>1789</v>
      </c>
      <c r="DP5" s="39" t="s">
        <v>1790</v>
      </c>
      <c r="DQ5" s="39" t="s">
        <v>1791</v>
      </c>
      <c r="DR5" s="39" t="s">
        <v>1792</v>
      </c>
      <c r="DS5" s="39" t="s">
        <v>1793</v>
      </c>
      <c r="DT5" s="39" t="s">
        <v>1794</v>
      </c>
      <c r="DU5" s="39" t="s">
        <v>1795</v>
      </c>
      <c r="DV5" s="39" t="s">
        <v>1796</v>
      </c>
      <c r="DW5" s="39" t="s">
        <v>1797</v>
      </c>
      <c r="DX5" s="39" t="s">
        <v>1798</v>
      </c>
      <c r="DY5" s="39" t="s">
        <v>1799</v>
      </c>
      <c r="DZ5" s="39" t="s">
        <v>1800</v>
      </c>
      <c r="EA5" s="39" t="s">
        <v>1801</v>
      </c>
      <c r="EB5" s="39" t="s">
        <v>1802</v>
      </c>
      <c r="EC5" s="39" t="s">
        <v>1803</v>
      </c>
      <c r="ED5" s="39" t="s">
        <v>1804</v>
      </c>
      <c r="EE5" s="39" t="s">
        <v>1805</v>
      </c>
      <c r="EF5" s="39" t="s">
        <v>1806</v>
      </c>
      <c r="EG5" s="39" t="s">
        <v>1807</v>
      </c>
      <c r="EH5" s="39" t="s">
        <v>1808</v>
      </c>
      <c r="EI5" s="39" t="s">
        <v>1809</v>
      </c>
      <c r="EJ5" s="39" t="s">
        <v>1810</v>
      </c>
      <c r="EK5" s="39" t="s">
        <v>1811</v>
      </c>
      <c r="EL5" s="39" t="s">
        <v>1812</v>
      </c>
      <c r="EM5" s="39" t="s">
        <v>1813</v>
      </c>
      <c r="EN5" s="39" t="s">
        <v>1814</v>
      </c>
      <c r="EO5" s="39" t="s">
        <v>1815</v>
      </c>
      <c r="EP5" s="39" t="s">
        <v>1816</v>
      </c>
      <c r="EQ5" s="39" t="s">
        <v>1817</v>
      </c>
      <c r="ER5" s="39" t="s">
        <v>1818</v>
      </c>
      <c r="ES5" s="39" t="s">
        <v>1819</v>
      </c>
      <c r="ET5" s="39" t="s">
        <v>1820</v>
      </c>
      <c r="EU5" s="39" t="s">
        <v>1821</v>
      </c>
      <c r="EV5" s="39" t="s">
        <v>1822</v>
      </c>
      <c r="EW5" s="39" t="s">
        <v>1823</v>
      </c>
      <c r="EX5" s="39" t="s">
        <v>1824</v>
      </c>
      <c r="EY5" s="39" t="s">
        <v>1825</v>
      </c>
      <c r="EZ5" s="39" t="s">
        <v>1826</v>
      </c>
      <c r="FA5" s="39" t="s">
        <v>1827</v>
      </c>
      <c r="FB5" s="39" t="s">
        <v>1828</v>
      </c>
      <c r="FC5" s="39" t="s">
        <v>1829</v>
      </c>
      <c r="FD5" s="39" t="s">
        <v>1830</v>
      </c>
      <c r="FE5" s="39" t="s">
        <v>1831</v>
      </c>
      <c r="FF5" s="39" t="s">
        <v>1832</v>
      </c>
      <c r="FG5" s="39" t="s">
        <v>1833</v>
      </c>
      <c r="FH5" s="39" t="s">
        <v>1834</v>
      </c>
      <c r="FI5" s="39" t="s">
        <v>1835</v>
      </c>
      <c r="FJ5" s="39" t="s">
        <v>1836</v>
      </c>
      <c r="FK5" s="39" t="s">
        <v>1837</v>
      </c>
      <c r="FL5" s="39" t="s">
        <v>1838</v>
      </c>
      <c r="FM5" s="39" t="s">
        <v>1839</v>
      </c>
      <c r="FN5" s="39" t="s">
        <v>1840</v>
      </c>
      <c r="FO5" s="39" t="s">
        <v>1841</v>
      </c>
      <c r="FP5" s="39" t="s">
        <v>1842</v>
      </c>
      <c r="FQ5" s="39" t="s">
        <v>1843</v>
      </c>
      <c r="FR5" s="39" t="s">
        <v>1844</v>
      </c>
      <c r="FS5" s="39" t="s">
        <v>1845</v>
      </c>
      <c r="FT5" s="39" t="s">
        <v>1846</v>
      </c>
      <c r="FU5" s="39" t="s">
        <v>1847</v>
      </c>
      <c r="FV5" s="39" t="s">
        <v>1848</v>
      </c>
      <c r="FW5" s="39" t="s">
        <v>1849</v>
      </c>
      <c r="FX5" s="39" t="s">
        <v>1850</v>
      </c>
      <c r="FY5" s="39" t="s">
        <v>1851</v>
      </c>
      <c r="FZ5" s="39" t="s">
        <v>1852</v>
      </c>
      <c r="GA5" s="39" t="s">
        <v>1853</v>
      </c>
      <c r="GB5" s="39" t="s">
        <v>1854</v>
      </c>
      <c r="GC5" s="39" t="s">
        <v>1855</v>
      </c>
      <c r="GD5" s="39" t="s">
        <v>1856</v>
      </c>
      <c r="GE5" s="39" t="s">
        <v>1857</v>
      </c>
      <c r="GF5" s="39" t="s">
        <v>1858</v>
      </c>
      <c r="GG5" s="39" t="s">
        <v>1859</v>
      </c>
      <c r="GH5" s="39" t="s">
        <v>1860</v>
      </c>
      <c r="GI5" s="39" t="s">
        <v>1861</v>
      </c>
      <c r="GJ5" s="39" t="s">
        <v>1862</v>
      </c>
      <c r="GK5" s="39" t="s">
        <v>1863</v>
      </c>
      <c r="GL5" s="39" t="s">
        <v>1864</v>
      </c>
      <c r="GM5" s="39" t="s">
        <v>1865</v>
      </c>
      <c r="GN5" s="39" t="s">
        <v>1866</v>
      </c>
      <c r="GO5" s="39" t="s">
        <v>1867</v>
      </c>
      <c r="GP5" s="39" t="s">
        <v>1868</v>
      </c>
      <c r="GQ5" s="39" t="s">
        <v>1869</v>
      </c>
      <c r="GR5" s="39" t="s">
        <v>1870</v>
      </c>
      <c r="GS5" s="39" t="s">
        <v>1871</v>
      </c>
      <c r="GT5" s="39" t="s">
        <v>1872</v>
      </c>
      <c r="GU5" s="39" t="s">
        <v>1873</v>
      </c>
      <c r="GV5" s="39" t="s">
        <v>1874</v>
      </c>
      <c r="GW5" s="39" t="s">
        <v>1875</v>
      </c>
      <c r="GX5" s="39" t="s">
        <v>1876</v>
      </c>
      <c r="GY5" s="39" t="s">
        <v>1877</v>
      </c>
      <c r="GZ5" s="39" t="s">
        <v>1878</v>
      </c>
      <c r="HA5" s="39" t="s">
        <v>1879</v>
      </c>
      <c r="HB5" s="39" t="s">
        <v>1880</v>
      </c>
      <c r="HC5" s="39" t="s">
        <v>1881</v>
      </c>
      <c r="HD5" s="39" t="s">
        <v>1882</v>
      </c>
      <c r="HE5" s="39" t="s">
        <v>1883</v>
      </c>
      <c r="HF5" s="39" t="s">
        <v>1884</v>
      </c>
      <c r="HG5" s="39" t="s">
        <v>1885</v>
      </c>
      <c r="HH5" s="39" t="s">
        <v>1886</v>
      </c>
      <c r="HI5" s="39" t="s">
        <v>1887</v>
      </c>
      <c r="HJ5" s="39" t="s">
        <v>1888</v>
      </c>
      <c r="HK5" s="39" t="s">
        <v>1889</v>
      </c>
      <c r="HL5" s="39" t="s">
        <v>1890</v>
      </c>
      <c r="HM5" s="39" t="s">
        <v>1891</v>
      </c>
      <c r="HN5" s="39" t="s">
        <v>1892</v>
      </c>
      <c r="HO5" s="39" t="s">
        <v>1893</v>
      </c>
      <c r="HP5" s="39" t="s">
        <v>1894</v>
      </c>
      <c r="HQ5" s="39" t="s">
        <v>1895</v>
      </c>
      <c r="HR5" s="39" t="s">
        <v>1896</v>
      </c>
      <c r="HS5" s="39" t="s">
        <v>1897</v>
      </c>
      <c r="HT5" s="39" t="s">
        <v>1898</v>
      </c>
      <c r="HU5" s="39" t="s">
        <v>1899</v>
      </c>
      <c r="HV5" s="39" t="s">
        <v>1900</v>
      </c>
      <c r="HW5" s="39" t="s">
        <v>1901</v>
      </c>
      <c r="HX5" s="39" t="s">
        <v>1902</v>
      </c>
      <c r="HY5" s="39" t="s">
        <v>1903</v>
      </c>
      <c r="HZ5" s="39" t="s">
        <v>1904</v>
      </c>
      <c r="IA5" s="39" t="s">
        <v>1905</v>
      </c>
      <c r="IB5" s="39" t="s">
        <v>1906</v>
      </c>
      <c r="IC5" s="39" t="s">
        <v>1907</v>
      </c>
      <c r="ID5" s="39" t="s">
        <v>1908</v>
      </c>
      <c r="IE5" s="39" t="s">
        <v>1909</v>
      </c>
      <c r="IF5" s="39" t="s">
        <v>1910</v>
      </c>
      <c r="IG5" s="39" t="s">
        <v>1911</v>
      </c>
      <c r="IH5" s="39" t="s">
        <v>1912</v>
      </c>
      <c r="II5" s="39" t="s">
        <v>1913</v>
      </c>
      <c r="IJ5" s="39" t="s">
        <v>1914</v>
      </c>
      <c r="IK5" s="39" t="s">
        <v>1915</v>
      </c>
      <c r="IL5" s="39" t="s">
        <v>1916</v>
      </c>
      <c r="IM5" s="39" t="s">
        <v>1917</v>
      </c>
      <c r="IN5" s="39" t="s">
        <v>1918</v>
      </c>
      <c r="IO5" s="39" t="s">
        <v>1919</v>
      </c>
      <c r="IP5" s="39" t="s">
        <v>1920</v>
      </c>
      <c r="IQ5" s="39" t="s">
        <v>1921</v>
      </c>
      <c r="IR5" s="39" t="s">
        <v>1922</v>
      </c>
      <c r="IS5" s="39" t="s">
        <v>1923</v>
      </c>
      <c r="IT5" s="39" t="s">
        <v>1924</v>
      </c>
      <c r="IU5" s="39" t="s">
        <v>1925</v>
      </c>
      <c r="IV5" s="39" t="s">
        <v>1926</v>
      </c>
      <c r="IW5" s="39" t="s">
        <v>1927</v>
      </c>
      <c r="IX5" s="39" t="s">
        <v>1928</v>
      </c>
      <c r="IY5" s="39" t="s">
        <v>1929</v>
      </c>
      <c r="IZ5" s="39" t="s">
        <v>1930</v>
      </c>
      <c r="JA5" s="39" t="s">
        <v>1931</v>
      </c>
      <c r="JB5" s="39" t="s">
        <v>1932</v>
      </c>
      <c r="JC5" s="39" t="s">
        <v>1933</v>
      </c>
      <c r="JD5" s="39" t="s">
        <v>1934</v>
      </c>
      <c r="JE5" s="39" t="s">
        <v>1935</v>
      </c>
      <c r="JF5" s="39" t="s">
        <v>1936</v>
      </c>
      <c r="JG5" s="39" t="s">
        <v>1937</v>
      </c>
      <c r="JH5" s="39" t="s">
        <v>1938</v>
      </c>
      <c r="JI5" s="39" t="s">
        <v>1939</v>
      </c>
      <c r="JJ5" s="39" t="s">
        <v>1940</v>
      </c>
      <c r="JK5" s="39" t="s">
        <v>1941</v>
      </c>
      <c r="JL5" s="39" t="s">
        <v>1942</v>
      </c>
      <c r="JM5" s="39" t="s">
        <v>1943</v>
      </c>
      <c r="JN5" s="39" t="s">
        <v>1944</v>
      </c>
      <c r="JO5" s="39" t="s">
        <v>1945</v>
      </c>
      <c r="JP5" s="39" t="s">
        <v>1946</v>
      </c>
      <c r="JQ5" s="39" t="s">
        <v>1947</v>
      </c>
      <c r="JR5" s="39" t="s">
        <v>1948</v>
      </c>
      <c r="JS5" s="39" t="s">
        <v>1949</v>
      </c>
      <c r="JT5" s="39" t="s">
        <v>1950</v>
      </c>
      <c r="JU5" s="39" t="s">
        <v>1951</v>
      </c>
      <c r="JV5" s="39" t="s">
        <v>1952</v>
      </c>
      <c r="JW5" s="39" t="s">
        <v>1953</v>
      </c>
      <c r="JX5" s="39" t="s">
        <v>1954</v>
      </c>
      <c r="JY5" s="39" t="s">
        <v>1955</v>
      </c>
      <c r="JZ5" s="39" t="s">
        <v>1956</v>
      </c>
      <c r="KA5" s="39" t="s">
        <v>1957</v>
      </c>
      <c r="KB5" s="39" t="s">
        <v>1958</v>
      </c>
      <c r="KC5" s="39" t="s">
        <v>1959</v>
      </c>
      <c r="KD5" s="39" t="s">
        <v>1960</v>
      </c>
      <c r="KE5" s="39" t="s">
        <v>1961</v>
      </c>
      <c r="KF5" s="39" t="s">
        <v>1962</v>
      </c>
      <c r="KG5" s="39" t="s">
        <v>1963</v>
      </c>
      <c r="KH5" s="39" t="s">
        <v>1964</v>
      </c>
      <c r="KI5" s="39" t="s">
        <v>1965</v>
      </c>
      <c r="KJ5" s="39" t="s">
        <v>1966</v>
      </c>
      <c r="KK5" s="39" t="s">
        <v>1967</v>
      </c>
      <c r="KL5" s="39" t="s">
        <v>1968</v>
      </c>
      <c r="KM5" s="39" t="s">
        <v>1969</v>
      </c>
      <c r="KN5" s="39" t="s">
        <v>1970</v>
      </c>
      <c r="KO5" s="39" t="s">
        <v>1971</v>
      </c>
      <c r="KP5" s="39" t="s">
        <v>1972</v>
      </c>
      <c r="KQ5" s="39" t="s">
        <v>1973</v>
      </c>
      <c r="KR5" s="39" t="s">
        <v>1974</v>
      </c>
      <c r="KS5" s="39" t="s">
        <v>1975</v>
      </c>
      <c r="KT5" s="39" t="s">
        <v>1976</v>
      </c>
      <c r="KU5" s="39" t="s">
        <v>1977</v>
      </c>
      <c r="KV5" s="39" t="s">
        <v>1978</v>
      </c>
      <c r="KW5" s="39" t="s">
        <v>1979</v>
      </c>
      <c r="KX5" s="39" t="s">
        <v>1980</v>
      </c>
      <c r="KY5" s="39" t="s">
        <v>1981</v>
      </c>
      <c r="KZ5" s="39" t="s">
        <v>1982</v>
      </c>
      <c r="LA5" s="39" t="s">
        <v>1983</v>
      </c>
      <c r="LB5" s="39" t="s">
        <v>1984</v>
      </c>
      <c r="LC5" s="39" t="s">
        <v>1985</v>
      </c>
      <c r="LD5" s="39" t="s">
        <v>1986</v>
      </c>
      <c r="LE5" s="39" t="s">
        <v>1987</v>
      </c>
      <c r="LF5" s="39" t="s">
        <v>1988</v>
      </c>
      <c r="LG5" s="39" t="s">
        <v>1989</v>
      </c>
      <c r="LH5" s="39" t="s">
        <v>1990</v>
      </c>
      <c r="LI5" s="39" t="s">
        <v>1991</v>
      </c>
      <c r="LJ5" s="39" t="s">
        <v>1992</v>
      </c>
      <c r="LK5" s="39" t="s">
        <v>1993</v>
      </c>
      <c r="LL5" s="39" t="s">
        <v>1994</v>
      </c>
      <c r="LM5" s="39" t="s">
        <v>1995</v>
      </c>
      <c r="LN5" s="39" t="s">
        <v>1996</v>
      </c>
      <c r="LO5" s="39" t="s">
        <v>1997</v>
      </c>
      <c r="LP5" s="39" t="s">
        <v>1998</v>
      </c>
      <c r="LQ5" s="39" t="s">
        <v>1999</v>
      </c>
      <c r="LR5" s="39" t="s">
        <v>2000</v>
      </c>
      <c r="LS5" s="39" t="s">
        <v>2001</v>
      </c>
      <c r="LT5" s="39" t="s">
        <v>2002</v>
      </c>
      <c r="LU5" s="39" t="s">
        <v>2003</v>
      </c>
      <c r="LV5" s="39" t="s">
        <v>2004</v>
      </c>
      <c r="LW5" s="39" t="s">
        <v>2005</v>
      </c>
      <c r="LX5" s="39" t="s">
        <v>2006</v>
      </c>
      <c r="LY5" s="39" t="s">
        <v>2007</v>
      </c>
      <c r="LZ5" s="39" t="s">
        <v>2008</v>
      </c>
      <c r="MA5" s="39" t="s">
        <v>2009</v>
      </c>
      <c r="MB5" s="39" t="s">
        <v>2010</v>
      </c>
      <c r="MC5" s="39" t="s">
        <v>2011</v>
      </c>
      <c r="MD5" s="39" t="s">
        <v>2012</v>
      </c>
      <c r="ME5" s="39" t="s">
        <v>2013</v>
      </c>
      <c r="MF5" s="39" t="s">
        <v>2014</v>
      </c>
      <c r="MG5" s="39" t="s">
        <v>2015</v>
      </c>
      <c r="MH5" s="39" t="s">
        <v>2016</v>
      </c>
      <c r="MI5" s="39" t="s">
        <v>2017</v>
      </c>
      <c r="MJ5" s="39" t="s">
        <v>2018</v>
      </c>
      <c r="MK5" s="39" t="s">
        <v>2019</v>
      </c>
      <c r="ML5" s="39" t="s">
        <v>2020</v>
      </c>
      <c r="MM5" s="39" t="s">
        <v>2021</v>
      </c>
      <c r="MN5" s="39" t="s">
        <v>2022</v>
      </c>
      <c r="MO5" s="39" t="s">
        <v>2023</v>
      </c>
      <c r="MP5" s="39" t="s">
        <v>2024</v>
      </c>
      <c r="MQ5" s="39" t="s">
        <v>2025</v>
      </c>
      <c r="MR5" s="39" t="s">
        <v>2026</v>
      </c>
      <c r="MS5" s="39" t="s">
        <v>2027</v>
      </c>
      <c r="MT5" s="39" t="s">
        <v>2028</v>
      </c>
      <c r="MU5" s="39" t="s">
        <v>2029</v>
      </c>
      <c r="MV5" s="39" t="s">
        <v>2030</v>
      </c>
      <c r="MW5" s="39" t="s">
        <v>2031</v>
      </c>
      <c r="MX5" s="39" t="s">
        <v>2032</v>
      </c>
      <c r="MY5" s="39" t="s">
        <v>2033</v>
      </c>
      <c r="MZ5" s="39" t="s">
        <v>2034</v>
      </c>
      <c r="NA5" s="39" t="s">
        <v>2035</v>
      </c>
      <c r="NB5" s="39" t="s">
        <v>2036</v>
      </c>
      <c r="NC5" s="39" t="s">
        <v>2037</v>
      </c>
      <c r="ND5" s="39" t="s">
        <v>2038</v>
      </c>
      <c r="NE5" s="39" t="s">
        <v>2039</v>
      </c>
      <c r="NF5" s="39" t="s">
        <v>2040</v>
      </c>
      <c r="NG5" s="39" t="s">
        <v>2041</v>
      </c>
      <c r="NH5" s="39" t="s">
        <v>2042</v>
      </c>
      <c r="NI5" s="39" t="s">
        <v>2043</v>
      </c>
      <c r="NJ5" s="39" t="s">
        <v>2044</v>
      </c>
      <c r="NK5" s="39" t="s">
        <v>2045</v>
      </c>
      <c r="NL5" s="39" t="s">
        <v>2046</v>
      </c>
      <c r="NM5" s="39" t="s">
        <v>2047</v>
      </c>
      <c r="NN5" s="39" t="s">
        <v>2048</v>
      </c>
      <c r="NO5" s="39" t="s">
        <v>2049</v>
      </c>
      <c r="NP5" s="39" t="s">
        <v>2050</v>
      </c>
      <c r="NQ5" s="39" t="s">
        <v>2051</v>
      </c>
      <c r="NR5" s="39" t="s">
        <v>2052</v>
      </c>
      <c r="NS5" s="39" t="s">
        <v>2053</v>
      </c>
      <c r="NT5" s="39" t="s">
        <v>2054</v>
      </c>
      <c r="NU5" s="39" t="s">
        <v>2055</v>
      </c>
      <c r="NV5" s="39" t="s">
        <v>2056</v>
      </c>
      <c r="NW5" s="39" t="s">
        <v>2057</v>
      </c>
      <c r="NX5" s="39" t="s">
        <v>2058</v>
      </c>
      <c r="NY5" s="39" t="s">
        <v>2059</v>
      </c>
      <c r="NZ5" s="39" t="s">
        <v>2060</v>
      </c>
      <c r="OA5" s="39" t="s">
        <v>2061</v>
      </c>
      <c r="OB5" s="39" t="s">
        <v>2062</v>
      </c>
      <c r="OC5" s="39" t="s">
        <v>2063</v>
      </c>
      <c r="OD5" s="39" t="s">
        <v>2064</v>
      </c>
      <c r="OE5" s="39" t="s">
        <v>2065</v>
      </c>
      <c r="OF5" s="39" t="s">
        <v>2066</v>
      </c>
      <c r="OG5" s="39" t="s">
        <v>2067</v>
      </c>
      <c r="OH5" s="39" t="s">
        <v>2068</v>
      </c>
      <c r="OI5" s="39" t="s">
        <v>2069</v>
      </c>
      <c r="OJ5" s="39" t="s">
        <v>2070</v>
      </c>
      <c r="OK5" s="39" t="s">
        <v>2071</v>
      </c>
      <c r="OL5" s="39" t="s">
        <v>2072</v>
      </c>
      <c r="OM5" s="39" t="s">
        <v>2073</v>
      </c>
      <c r="ON5" s="39" t="s">
        <v>2074</v>
      </c>
      <c r="OO5" s="39" t="s">
        <v>2075</v>
      </c>
      <c r="OP5" s="39" t="s">
        <v>2076</v>
      </c>
      <c r="OQ5" s="39" t="s">
        <v>2077</v>
      </c>
      <c r="OR5" s="39" t="s">
        <v>2078</v>
      </c>
      <c r="OS5" s="39" t="s">
        <v>2079</v>
      </c>
      <c r="OT5" s="39" t="s">
        <v>2080</v>
      </c>
      <c r="OU5" s="39" t="s">
        <v>2081</v>
      </c>
      <c r="OV5" s="39" t="s">
        <v>2082</v>
      </c>
      <c r="OW5" s="39" t="s">
        <v>2083</v>
      </c>
      <c r="OX5" s="39" t="s">
        <v>2084</v>
      </c>
      <c r="OY5" s="39" t="s">
        <v>2085</v>
      </c>
      <c r="OZ5" s="39" t="s">
        <v>2086</v>
      </c>
      <c r="PA5" s="39" t="s">
        <v>2087</v>
      </c>
      <c r="PB5" s="39" t="s">
        <v>2088</v>
      </c>
      <c r="PC5" s="39" t="s">
        <v>2089</v>
      </c>
      <c r="PD5" s="39" t="s">
        <v>2090</v>
      </c>
      <c r="PE5" s="39" t="s">
        <v>2091</v>
      </c>
      <c r="PF5" s="39" t="s">
        <v>2092</v>
      </c>
      <c r="PG5" s="39" t="s">
        <v>2093</v>
      </c>
      <c r="PH5" s="39" t="s">
        <v>2094</v>
      </c>
      <c r="PI5" s="39" t="s">
        <v>2095</v>
      </c>
      <c r="PJ5" s="39" t="s">
        <v>2096</v>
      </c>
      <c r="PK5" s="39" t="s">
        <v>2097</v>
      </c>
      <c r="PL5" s="39" t="s">
        <v>2098</v>
      </c>
      <c r="PM5" s="39" t="s">
        <v>2099</v>
      </c>
      <c r="PN5" s="39" t="s">
        <v>2100</v>
      </c>
      <c r="PO5" s="39" t="s">
        <v>2101</v>
      </c>
      <c r="PP5" s="39" t="s">
        <v>2102</v>
      </c>
      <c r="PQ5" s="39" t="s">
        <v>2103</v>
      </c>
      <c r="PR5" s="39" t="s">
        <v>2104</v>
      </c>
      <c r="PS5" s="39" t="s">
        <v>2105</v>
      </c>
      <c r="PT5" s="39" t="s">
        <v>2106</v>
      </c>
      <c r="PU5" s="39" t="s">
        <v>2107</v>
      </c>
      <c r="PV5" s="39" t="s">
        <v>2108</v>
      </c>
      <c r="PW5" s="39" t="s">
        <v>2109</v>
      </c>
      <c r="PX5" s="39" t="s">
        <v>2110</v>
      </c>
      <c r="PY5" s="39" t="s">
        <v>2111</v>
      </c>
      <c r="PZ5" s="39" t="s">
        <v>2112</v>
      </c>
      <c r="QA5" s="39" t="s">
        <v>2113</v>
      </c>
      <c r="QB5" s="39" t="s">
        <v>2114</v>
      </c>
      <c r="QC5" s="39" t="s">
        <v>2115</v>
      </c>
      <c r="QD5" s="39" t="s">
        <v>2116</v>
      </c>
      <c r="QE5" s="39" t="s">
        <v>2117</v>
      </c>
      <c r="QF5" s="39" t="s">
        <v>2118</v>
      </c>
      <c r="QG5" s="39" t="s">
        <v>2119</v>
      </c>
      <c r="QH5" s="39" t="s">
        <v>2120</v>
      </c>
      <c r="QI5" s="39" t="s">
        <v>2121</v>
      </c>
      <c r="QJ5" s="39" t="s">
        <v>2122</v>
      </c>
      <c r="QK5" s="39" t="s">
        <v>2123</v>
      </c>
      <c r="QL5" s="39" t="s">
        <v>2124</v>
      </c>
      <c r="QM5" s="39" t="s">
        <v>2125</v>
      </c>
      <c r="QN5" s="39" t="s">
        <v>2126</v>
      </c>
      <c r="QO5" s="39" t="s">
        <v>2127</v>
      </c>
      <c r="QP5" s="39" t="s">
        <v>2128</v>
      </c>
      <c r="QQ5" s="39" t="s">
        <v>2129</v>
      </c>
      <c r="QR5" s="39" t="s">
        <v>2130</v>
      </c>
      <c r="QS5" s="39" t="s">
        <v>2131</v>
      </c>
      <c r="QT5" s="39" t="s">
        <v>2132</v>
      </c>
      <c r="QU5" s="39" t="s">
        <v>2133</v>
      </c>
      <c r="QV5" s="39" t="s">
        <v>2134</v>
      </c>
      <c r="QW5" s="39" t="s">
        <v>2135</v>
      </c>
      <c r="QX5" s="39" t="s">
        <v>2136</v>
      </c>
      <c r="QY5" s="39" t="s">
        <v>2137</v>
      </c>
      <c r="QZ5" s="39" t="s">
        <v>2138</v>
      </c>
      <c r="RA5" s="39" t="s">
        <v>2139</v>
      </c>
      <c r="RB5" s="39" t="s">
        <v>2140</v>
      </c>
      <c r="RC5" s="39" t="s">
        <v>2141</v>
      </c>
      <c r="RD5" s="39" t="s">
        <v>2142</v>
      </c>
      <c r="RE5" s="39" t="s">
        <v>2143</v>
      </c>
      <c r="RF5" s="39" t="s">
        <v>2144</v>
      </c>
      <c r="RG5" s="39" t="s">
        <v>2145</v>
      </c>
      <c r="RH5" s="39" t="s">
        <v>2146</v>
      </c>
      <c r="RI5" s="39" t="s">
        <v>2147</v>
      </c>
      <c r="RJ5" s="39" t="s">
        <v>2148</v>
      </c>
      <c r="RK5" s="39" t="s">
        <v>2149</v>
      </c>
      <c r="RL5" s="39" t="s">
        <v>2150</v>
      </c>
      <c r="RM5" s="39" t="s">
        <v>2151</v>
      </c>
      <c r="RN5" s="39" t="s">
        <v>2152</v>
      </c>
      <c r="RO5" s="39" t="s">
        <v>2153</v>
      </c>
      <c r="RP5" s="39" t="s">
        <v>2154</v>
      </c>
      <c r="RQ5" s="39" t="s">
        <v>2155</v>
      </c>
      <c r="RR5" s="39" t="s">
        <v>2156</v>
      </c>
      <c r="RS5" s="39" t="s">
        <v>2157</v>
      </c>
      <c r="RT5" s="39" t="s">
        <v>2158</v>
      </c>
      <c r="RU5" s="39" t="s">
        <v>2159</v>
      </c>
      <c r="RV5" s="39" t="s">
        <v>2160</v>
      </c>
      <c r="RW5" s="39" t="s">
        <v>2161</v>
      </c>
      <c r="RX5" s="39" t="s">
        <v>2162</v>
      </c>
      <c r="RY5" s="39" t="s">
        <v>2163</v>
      </c>
      <c r="RZ5" s="39" t="s">
        <v>2164</v>
      </c>
      <c r="SA5" s="39" t="s">
        <v>2165</v>
      </c>
      <c r="SB5" s="39" t="s">
        <v>2166</v>
      </c>
      <c r="SC5" s="39" t="s">
        <v>2167</v>
      </c>
      <c r="SD5" s="39" t="s">
        <v>2168</v>
      </c>
      <c r="SE5" s="39" t="s">
        <v>2169</v>
      </c>
      <c r="SF5" s="39" t="s">
        <v>2170</v>
      </c>
      <c r="SG5" s="39" t="s">
        <v>2171</v>
      </c>
      <c r="SH5" s="39" t="s">
        <v>2172</v>
      </c>
      <c r="SI5" s="39" t="s">
        <v>2173</v>
      </c>
      <c r="SJ5" s="39" t="s">
        <v>2174</v>
      </c>
      <c r="SK5" s="39" t="s">
        <v>2175</v>
      </c>
      <c r="SL5" s="39" t="s">
        <v>2176</v>
      </c>
      <c r="SM5" s="39" t="s">
        <v>2177</v>
      </c>
      <c r="SN5" s="39" t="s">
        <v>2178</v>
      </c>
      <c r="SO5" s="39" t="s">
        <v>2179</v>
      </c>
      <c r="SP5" s="39" t="s">
        <v>2180</v>
      </c>
      <c r="SQ5" s="39" t="s">
        <v>2181</v>
      </c>
      <c r="SR5" s="39" t="s">
        <v>2182</v>
      </c>
      <c r="SS5" s="39" t="s">
        <v>2183</v>
      </c>
      <c r="ST5" s="39" t="s">
        <v>2184</v>
      </c>
      <c r="SU5" s="39" t="s">
        <v>2185</v>
      </c>
      <c r="SV5" s="39" t="s">
        <v>2186</v>
      </c>
      <c r="SW5" s="39" t="s">
        <v>2187</v>
      </c>
      <c r="SX5" s="39" t="s">
        <v>2188</v>
      </c>
      <c r="SY5" s="39" t="s">
        <v>2189</v>
      </c>
      <c r="SZ5" s="39" t="s">
        <v>2190</v>
      </c>
      <c r="TA5" s="39" t="s">
        <v>2191</v>
      </c>
      <c r="TB5" s="39" t="s">
        <v>2192</v>
      </c>
      <c r="TC5" s="39" t="s">
        <v>2193</v>
      </c>
      <c r="TD5" s="39" t="s">
        <v>2194</v>
      </c>
      <c r="TE5" s="39" t="s">
        <v>2195</v>
      </c>
      <c r="TF5" s="39" t="s">
        <v>2196</v>
      </c>
      <c r="TG5" s="39" t="s">
        <v>2197</v>
      </c>
      <c r="TH5" s="39" t="s">
        <v>2198</v>
      </c>
      <c r="TI5" s="39" t="s">
        <v>2199</v>
      </c>
      <c r="TJ5" s="39" t="s">
        <v>2200</v>
      </c>
      <c r="TK5" s="39" t="s">
        <v>2201</v>
      </c>
      <c r="TL5" s="39" t="s">
        <v>2202</v>
      </c>
      <c r="TM5" s="39" t="s">
        <v>2203</v>
      </c>
      <c r="TN5" s="39" t="s">
        <v>2204</v>
      </c>
      <c r="TO5" s="39" t="s">
        <v>2205</v>
      </c>
      <c r="TP5" s="39" t="s">
        <v>2206</v>
      </c>
      <c r="TQ5" s="39" t="s">
        <v>2207</v>
      </c>
      <c r="TR5" s="39" t="s">
        <v>2208</v>
      </c>
      <c r="TS5" s="39" t="s">
        <v>2209</v>
      </c>
      <c r="TT5" s="39" t="s">
        <v>2210</v>
      </c>
      <c r="TU5" s="39" t="s">
        <v>2211</v>
      </c>
      <c r="TV5" s="39" t="s">
        <v>2212</v>
      </c>
      <c r="TW5" s="39" t="s">
        <v>2213</v>
      </c>
      <c r="TX5" s="39" t="s">
        <v>2214</v>
      </c>
      <c r="TY5" s="39" t="s">
        <v>2215</v>
      </c>
      <c r="TZ5" s="39" t="s">
        <v>2216</v>
      </c>
      <c r="UA5" s="39" t="s">
        <v>2217</v>
      </c>
      <c r="UB5" s="39" t="s">
        <v>2218</v>
      </c>
      <c r="UC5" s="39" t="s">
        <v>2219</v>
      </c>
      <c r="UD5" s="39" t="s">
        <v>2220</v>
      </c>
      <c r="UE5" s="39" t="s">
        <v>2221</v>
      </c>
      <c r="UF5" s="39" t="s">
        <v>2222</v>
      </c>
      <c r="UG5" s="39" t="s">
        <v>2223</v>
      </c>
      <c r="UH5" s="39" t="s">
        <v>2224</v>
      </c>
      <c r="UI5" s="39" t="s">
        <v>2225</v>
      </c>
      <c r="UJ5" s="39" t="s">
        <v>2226</v>
      </c>
      <c r="UK5" s="39" t="s">
        <v>2227</v>
      </c>
      <c r="UL5" s="39" t="s">
        <v>2228</v>
      </c>
      <c r="UM5" s="39" t="s">
        <v>2229</v>
      </c>
      <c r="UN5" s="39" t="s">
        <v>2230</v>
      </c>
      <c r="UO5" s="39" t="s">
        <v>2231</v>
      </c>
      <c r="UP5" s="39" t="s">
        <v>2232</v>
      </c>
      <c r="UQ5" s="39" t="s">
        <v>2233</v>
      </c>
      <c r="UR5" s="39" t="s">
        <v>2234</v>
      </c>
      <c r="US5" s="39" t="s">
        <v>2235</v>
      </c>
      <c r="UT5" s="39" t="s">
        <v>2236</v>
      </c>
      <c r="UU5" s="39" t="s">
        <v>2237</v>
      </c>
      <c r="UV5" s="39" t="s">
        <v>2238</v>
      </c>
      <c r="UW5" s="39" t="s">
        <v>2239</v>
      </c>
      <c r="UX5" s="39" t="s">
        <v>2240</v>
      </c>
      <c r="UY5" s="39" t="s">
        <v>2241</v>
      </c>
      <c r="UZ5" s="39" t="s">
        <v>2242</v>
      </c>
      <c r="VA5" s="39" t="s">
        <v>2243</v>
      </c>
      <c r="VB5" s="39" t="s">
        <v>2244</v>
      </c>
      <c r="VC5" s="39" t="s">
        <v>2245</v>
      </c>
      <c r="VD5" s="39" t="s">
        <v>2246</v>
      </c>
      <c r="VE5" s="39" t="s">
        <v>2247</v>
      </c>
      <c r="VF5" s="39" t="s">
        <v>2248</v>
      </c>
      <c r="VG5" s="39" t="s">
        <v>2249</v>
      </c>
      <c r="VH5" s="39" t="s">
        <v>2250</v>
      </c>
      <c r="VI5" s="39" t="s">
        <v>2251</v>
      </c>
      <c r="VJ5" s="39" t="s">
        <v>2252</v>
      </c>
      <c r="VK5" s="39" t="s">
        <v>2253</v>
      </c>
      <c r="VL5" s="39" t="s">
        <v>2254</v>
      </c>
      <c r="VM5" s="39" t="s">
        <v>2255</v>
      </c>
      <c r="VN5" s="39" t="s">
        <v>2256</v>
      </c>
      <c r="VO5" s="39" t="s">
        <v>2257</v>
      </c>
      <c r="VP5" s="39" t="s">
        <v>2258</v>
      </c>
      <c r="VQ5" s="39" t="s">
        <v>2259</v>
      </c>
      <c r="VR5" s="39" t="s">
        <v>2260</v>
      </c>
      <c r="VS5" s="39" t="s">
        <v>2261</v>
      </c>
      <c r="VT5" s="39" t="s">
        <v>2262</v>
      </c>
      <c r="VU5" s="39" t="s">
        <v>2263</v>
      </c>
      <c r="VV5" s="39" t="s">
        <v>2264</v>
      </c>
      <c r="VW5" s="39" t="s">
        <v>2265</v>
      </c>
      <c r="VX5" s="39" t="s">
        <v>2266</v>
      </c>
      <c r="VY5" s="39" t="s">
        <v>2267</v>
      </c>
      <c r="VZ5" s="39" t="s">
        <v>2268</v>
      </c>
      <c r="WA5" s="39" t="s">
        <v>2269</v>
      </c>
      <c r="WB5" s="39" t="s">
        <v>2270</v>
      </c>
      <c r="WC5" s="39" t="s">
        <v>2271</v>
      </c>
      <c r="WD5" s="39" t="s">
        <v>2272</v>
      </c>
      <c r="WE5" s="39" t="s">
        <v>2273</v>
      </c>
      <c r="WF5" s="39" t="s">
        <v>2274</v>
      </c>
      <c r="WG5" s="39" t="s">
        <v>2275</v>
      </c>
      <c r="WH5" s="39" t="s">
        <v>2276</v>
      </c>
      <c r="WI5" s="39" t="s">
        <v>2277</v>
      </c>
      <c r="WJ5" s="39" t="s">
        <v>2278</v>
      </c>
      <c r="WK5" s="39" t="s">
        <v>2279</v>
      </c>
      <c r="WL5" s="39" t="s">
        <v>2280</v>
      </c>
      <c r="WM5" s="39" t="s">
        <v>2281</v>
      </c>
      <c r="WN5" s="39" t="s">
        <v>2282</v>
      </c>
      <c r="WO5" s="39" t="s">
        <v>2283</v>
      </c>
      <c r="WP5" s="39" t="s">
        <v>2284</v>
      </c>
      <c r="WQ5" s="39" t="s">
        <v>2285</v>
      </c>
      <c r="WR5" s="39" t="s">
        <v>2286</v>
      </c>
      <c r="WS5" s="39" t="s">
        <v>2287</v>
      </c>
      <c r="WT5" s="39" t="s">
        <v>2288</v>
      </c>
      <c r="WU5" s="39" t="s">
        <v>2289</v>
      </c>
      <c r="WV5" s="39" t="s">
        <v>2290</v>
      </c>
      <c r="WW5" s="39" t="s">
        <v>2291</v>
      </c>
      <c r="WX5" s="39" t="s">
        <v>2292</v>
      </c>
      <c r="WY5" s="39" t="s">
        <v>2293</v>
      </c>
      <c r="WZ5" s="39" t="s">
        <v>2294</v>
      </c>
      <c r="XA5" s="39" t="s">
        <v>2295</v>
      </c>
      <c r="XB5" s="39" t="s">
        <v>2296</v>
      </c>
      <c r="XC5" s="39" t="s">
        <v>2297</v>
      </c>
      <c r="XD5" s="39" t="s">
        <v>2298</v>
      </c>
      <c r="XE5" s="39" t="s">
        <v>2299</v>
      </c>
      <c r="XF5" s="39" t="s">
        <v>2300</v>
      </c>
      <c r="XG5" s="39" t="s">
        <v>2301</v>
      </c>
      <c r="XH5" s="39" t="s">
        <v>2302</v>
      </c>
      <c r="XI5" s="39" t="s">
        <v>2303</v>
      </c>
      <c r="XJ5" s="39" t="s">
        <v>2304</v>
      </c>
      <c r="XK5" s="39" t="s">
        <v>2305</v>
      </c>
      <c r="XL5" s="39" t="s">
        <v>2306</v>
      </c>
      <c r="XM5" s="39" t="s">
        <v>2307</v>
      </c>
      <c r="XN5" s="39" t="s">
        <v>2308</v>
      </c>
      <c r="XO5" s="39" t="s">
        <v>2309</v>
      </c>
      <c r="XP5" s="39" t="s">
        <v>2310</v>
      </c>
      <c r="XQ5" s="39" t="s">
        <v>2311</v>
      </c>
      <c r="XR5" s="39" t="s">
        <v>2312</v>
      </c>
      <c r="XS5" s="39" t="s">
        <v>2313</v>
      </c>
      <c r="XT5" s="39" t="s">
        <v>2314</v>
      </c>
      <c r="XU5" s="39" t="s">
        <v>2315</v>
      </c>
      <c r="XV5" s="39" t="s">
        <v>2316</v>
      </c>
      <c r="XW5" s="39" t="s">
        <v>2317</v>
      </c>
      <c r="XX5" s="39" t="s">
        <v>2318</v>
      </c>
      <c r="XY5" s="39" t="s">
        <v>2319</v>
      </c>
      <c r="XZ5" s="39" t="s">
        <v>2320</v>
      </c>
      <c r="YA5" s="39" t="s">
        <v>2321</v>
      </c>
      <c r="YB5" s="39" t="s">
        <v>2322</v>
      </c>
      <c r="YC5" s="39" t="s">
        <v>2323</v>
      </c>
      <c r="YD5" s="39" t="s">
        <v>2324</v>
      </c>
      <c r="YE5" s="39" t="s">
        <v>2325</v>
      </c>
      <c r="YF5" s="39" t="s">
        <v>2326</v>
      </c>
      <c r="YG5" s="39" t="s">
        <v>2327</v>
      </c>
      <c r="YH5" s="39" t="s">
        <v>2328</v>
      </c>
      <c r="YI5" s="39" t="s">
        <v>2329</v>
      </c>
      <c r="YJ5" s="39" t="s">
        <v>2330</v>
      </c>
      <c r="YK5" s="39" t="s">
        <v>2331</v>
      </c>
      <c r="YL5" s="39" t="s">
        <v>2332</v>
      </c>
      <c r="YM5" s="39" t="s">
        <v>2333</v>
      </c>
      <c r="YN5" s="39" t="s">
        <v>2334</v>
      </c>
      <c r="YO5" s="39" t="s">
        <v>2335</v>
      </c>
      <c r="YP5" s="39" t="s">
        <v>2336</v>
      </c>
      <c r="YQ5" s="39" t="s">
        <v>2337</v>
      </c>
      <c r="YR5" s="39" t="s">
        <v>2338</v>
      </c>
      <c r="YS5" s="39" t="s">
        <v>2339</v>
      </c>
      <c r="YT5" s="39" t="s">
        <v>2340</v>
      </c>
      <c r="YU5" s="39" t="s">
        <v>2341</v>
      </c>
      <c r="YV5" s="39" t="s">
        <v>2342</v>
      </c>
      <c r="YW5" s="39" t="s">
        <v>2343</v>
      </c>
      <c r="YX5" s="39" t="s">
        <v>2344</v>
      </c>
      <c r="YY5" s="39" t="s">
        <v>2345</v>
      </c>
      <c r="YZ5" s="39" t="s">
        <v>2346</v>
      </c>
      <c r="ZA5" s="39" t="s">
        <v>2347</v>
      </c>
      <c r="ZB5" s="39" t="s">
        <v>2348</v>
      </c>
      <c r="ZC5" s="39" t="s">
        <v>2349</v>
      </c>
      <c r="ZD5" s="39" t="s">
        <v>2350</v>
      </c>
      <c r="ZE5" s="39" t="s">
        <v>2351</v>
      </c>
      <c r="ZF5" s="39" t="s">
        <v>2352</v>
      </c>
      <c r="ZG5" s="39" t="s">
        <v>2353</v>
      </c>
      <c r="ZH5" s="39" t="s">
        <v>2354</v>
      </c>
      <c r="ZI5" s="39" t="s">
        <v>2355</v>
      </c>
      <c r="ZJ5" s="39" t="s">
        <v>2356</v>
      </c>
      <c r="ZK5" s="39" t="s">
        <v>2357</v>
      </c>
      <c r="ZL5" s="39" t="s">
        <v>2358</v>
      </c>
      <c r="ZM5" s="39" t="s">
        <v>2359</v>
      </c>
      <c r="ZN5" s="39" t="s">
        <v>2360</v>
      </c>
      <c r="ZO5" s="39" t="s">
        <v>2361</v>
      </c>
      <c r="ZP5" s="39" t="s">
        <v>2362</v>
      </c>
      <c r="ZQ5" s="39" t="s">
        <v>2363</v>
      </c>
      <c r="ZR5" s="39" t="s">
        <v>2364</v>
      </c>
      <c r="ZS5" s="39" t="s">
        <v>2365</v>
      </c>
      <c r="ZT5" s="39" t="s">
        <v>2366</v>
      </c>
      <c r="ZU5" s="39" t="s">
        <v>2367</v>
      </c>
      <c r="ZV5" s="39" t="s">
        <v>2368</v>
      </c>
      <c r="ZW5" s="39" t="s">
        <v>2369</v>
      </c>
      <c r="ZX5" s="39" t="s">
        <v>2370</v>
      </c>
      <c r="ZY5" s="39" t="s">
        <v>2371</v>
      </c>
      <c r="ZZ5" s="39" t="s">
        <v>2372</v>
      </c>
      <c r="AAA5" s="39" t="s">
        <v>2373</v>
      </c>
      <c r="AAB5" s="39" t="s">
        <v>2374</v>
      </c>
      <c r="AAC5" s="39" t="s">
        <v>2375</v>
      </c>
      <c r="AAD5" s="39" t="s">
        <v>2376</v>
      </c>
      <c r="AAE5" s="39" t="s">
        <v>2377</v>
      </c>
      <c r="AAF5" s="39" t="s">
        <v>2378</v>
      </c>
      <c r="AAG5" s="39" t="s">
        <v>2379</v>
      </c>
      <c r="AAH5" s="39" t="s">
        <v>2380</v>
      </c>
      <c r="AAI5" s="39" t="s">
        <v>2381</v>
      </c>
      <c r="AAJ5" s="39" t="s">
        <v>2382</v>
      </c>
      <c r="AAK5" s="39" t="s">
        <v>2383</v>
      </c>
      <c r="AAL5" s="39" t="s">
        <v>2384</v>
      </c>
      <c r="AAM5" s="39" t="s">
        <v>2385</v>
      </c>
      <c r="AAN5" s="39" t="s">
        <v>2386</v>
      </c>
      <c r="AAO5" s="39" t="s">
        <v>2387</v>
      </c>
      <c r="AAP5" s="39" t="s">
        <v>2388</v>
      </c>
      <c r="AAQ5" s="39" t="s">
        <v>2389</v>
      </c>
      <c r="AAR5" s="39" t="s">
        <v>2390</v>
      </c>
      <c r="AAS5" s="39" t="s">
        <v>2391</v>
      </c>
      <c r="AAT5" s="39" t="s">
        <v>2392</v>
      </c>
      <c r="AAU5" s="39" t="s">
        <v>2393</v>
      </c>
      <c r="AAV5" s="39" t="s">
        <v>2394</v>
      </c>
      <c r="AAW5" s="39" t="s">
        <v>2395</v>
      </c>
      <c r="AAX5" s="39" t="s">
        <v>2396</v>
      </c>
      <c r="AAY5" s="39" t="s">
        <v>2397</v>
      </c>
      <c r="AAZ5" s="39" t="s">
        <v>2398</v>
      </c>
      <c r="ABA5" s="39" t="s">
        <v>2399</v>
      </c>
      <c r="ABB5" s="39" t="s">
        <v>2400</v>
      </c>
      <c r="ABC5" s="39" t="s">
        <v>2401</v>
      </c>
      <c r="ABD5" s="39" t="s">
        <v>2402</v>
      </c>
      <c r="ABE5" s="39" t="s">
        <v>2403</v>
      </c>
      <c r="ABF5" s="39" t="s">
        <v>2404</v>
      </c>
      <c r="ABG5" s="39" t="s">
        <v>2405</v>
      </c>
      <c r="ABH5" s="39" t="s">
        <v>2406</v>
      </c>
      <c r="ABI5" s="39" t="s">
        <v>2407</v>
      </c>
      <c r="ABJ5" s="39" t="s">
        <v>2408</v>
      </c>
      <c r="ABK5" s="39" t="s">
        <v>2409</v>
      </c>
      <c r="ABL5" s="39" t="s">
        <v>2410</v>
      </c>
      <c r="ABM5" s="39" t="s">
        <v>2411</v>
      </c>
      <c r="ABN5" s="39" t="s">
        <v>2412</v>
      </c>
      <c r="ABO5" s="39" t="s">
        <v>2413</v>
      </c>
      <c r="ABP5" s="39" t="s">
        <v>2414</v>
      </c>
      <c r="ABQ5" s="39" t="s">
        <v>2415</v>
      </c>
      <c r="ABR5" s="39" t="s">
        <v>2416</v>
      </c>
      <c r="ABS5" s="39" t="s">
        <v>2417</v>
      </c>
      <c r="ABT5" s="39" t="s">
        <v>2418</v>
      </c>
      <c r="ABU5" s="39" t="s">
        <v>2419</v>
      </c>
      <c r="ABV5" s="39" t="s">
        <v>2420</v>
      </c>
      <c r="ABW5" s="39" t="s">
        <v>2421</v>
      </c>
      <c r="ABX5" s="39" t="s">
        <v>2422</v>
      </c>
      <c r="ABY5" s="39" t="s">
        <v>2423</v>
      </c>
      <c r="ABZ5" s="39" t="s">
        <v>2424</v>
      </c>
      <c r="ACA5" s="39" t="s">
        <v>2425</v>
      </c>
      <c r="ACB5" s="39" t="s">
        <v>2426</v>
      </c>
      <c r="ACC5" s="39" t="s">
        <v>2427</v>
      </c>
      <c r="ACD5" s="39" t="s">
        <v>2428</v>
      </c>
      <c r="ACE5" s="39" t="s">
        <v>2429</v>
      </c>
      <c r="ACF5" s="39" t="s">
        <v>2430</v>
      </c>
      <c r="ACG5" s="39" t="s">
        <v>2431</v>
      </c>
      <c r="ACH5" s="39" t="s">
        <v>2432</v>
      </c>
      <c r="ACI5" s="39" t="s">
        <v>2433</v>
      </c>
      <c r="ACJ5" s="39" t="s">
        <v>2434</v>
      </c>
      <c r="ACK5" s="39" t="s">
        <v>2435</v>
      </c>
      <c r="ACL5" s="39" t="s">
        <v>2436</v>
      </c>
      <c r="ACM5" s="39" t="s">
        <v>2437</v>
      </c>
      <c r="ACN5" s="39" t="s">
        <v>2438</v>
      </c>
      <c r="ACO5" s="39" t="s">
        <v>2439</v>
      </c>
      <c r="ACP5" s="39" t="s">
        <v>2440</v>
      </c>
      <c r="ACQ5" s="39" t="s">
        <v>2441</v>
      </c>
      <c r="ACR5" s="39" t="s">
        <v>2442</v>
      </c>
      <c r="ACS5" s="39" t="s">
        <v>2443</v>
      </c>
      <c r="ACT5" s="39" t="s">
        <v>2444</v>
      </c>
      <c r="ACU5" s="39" t="s">
        <v>2445</v>
      </c>
      <c r="ACV5" s="39" t="s">
        <v>2446</v>
      </c>
      <c r="ACW5" s="39" t="s">
        <v>2447</v>
      </c>
      <c r="ACX5" s="39" t="s">
        <v>2448</v>
      </c>
      <c r="ACY5" s="39" t="s">
        <v>2449</v>
      </c>
      <c r="ACZ5" s="39" t="s">
        <v>2450</v>
      </c>
      <c r="ADA5" s="39" t="s">
        <v>2451</v>
      </c>
      <c r="ADB5" s="39" t="s">
        <v>2452</v>
      </c>
      <c r="ADC5" s="39" t="s">
        <v>2453</v>
      </c>
      <c r="ADD5" s="39" t="s">
        <v>2454</v>
      </c>
      <c r="ADE5" s="39" t="s">
        <v>2455</v>
      </c>
      <c r="ADF5" s="39" t="s">
        <v>2456</v>
      </c>
      <c r="ADG5" s="39" t="s">
        <v>2457</v>
      </c>
      <c r="ADH5" s="39" t="s">
        <v>2458</v>
      </c>
      <c r="ADI5" s="39" t="s">
        <v>2459</v>
      </c>
      <c r="ADJ5" s="39" t="s">
        <v>2460</v>
      </c>
      <c r="ADK5" s="39" t="s">
        <v>2461</v>
      </c>
      <c r="ADL5" s="39" t="s">
        <v>2462</v>
      </c>
      <c r="ADM5" s="39" t="s">
        <v>2463</v>
      </c>
      <c r="ADN5" s="39" t="s">
        <v>2464</v>
      </c>
      <c r="ADO5" s="39" t="s">
        <v>2465</v>
      </c>
      <c r="ADP5" s="39" t="s">
        <v>2466</v>
      </c>
      <c r="ADQ5" s="39" t="s">
        <v>2467</v>
      </c>
      <c r="ADR5" s="39" t="s">
        <v>2468</v>
      </c>
      <c r="ADS5" s="39" t="s">
        <v>2469</v>
      </c>
      <c r="ADT5" s="39" t="s">
        <v>2470</v>
      </c>
      <c r="ADU5" s="39" t="s">
        <v>2471</v>
      </c>
      <c r="ADV5" s="39" t="s">
        <v>2472</v>
      </c>
      <c r="ADW5" s="39" t="s">
        <v>2473</v>
      </c>
      <c r="ADX5" s="39" t="s">
        <v>2474</v>
      </c>
      <c r="ADY5" s="39" t="s">
        <v>2475</v>
      </c>
      <c r="ADZ5" s="39" t="s">
        <v>2476</v>
      </c>
      <c r="AEA5" s="39" t="s">
        <v>2477</v>
      </c>
      <c r="AEB5" s="39" t="s">
        <v>2478</v>
      </c>
      <c r="AEC5" s="39" t="s">
        <v>2479</v>
      </c>
      <c r="AED5" s="39" t="s">
        <v>2480</v>
      </c>
      <c r="AEE5" s="39" t="s">
        <v>2481</v>
      </c>
      <c r="AEF5" s="39" t="s">
        <v>2482</v>
      </c>
      <c r="AEG5" s="39" t="s">
        <v>2483</v>
      </c>
      <c r="AEH5" s="39" t="s">
        <v>2484</v>
      </c>
      <c r="AEI5" s="39" t="s">
        <v>2485</v>
      </c>
      <c r="AEJ5" s="39" t="s">
        <v>2486</v>
      </c>
      <c r="AEK5" s="39" t="s">
        <v>2487</v>
      </c>
      <c r="AEL5" s="39" t="s">
        <v>2488</v>
      </c>
      <c r="AEM5" s="39" t="s">
        <v>2489</v>
      </c>
      <c r="AEN5" s="39" t="s">
        <v>2490</v>
      </c>
      <c r="AEO5" s="39" t="s">
        <v>2491</v>
      </c>
      <c r="AEP5" s="39" t="s">
        <v>2492</v>
      </c>
      <c r="AEQ5" s="39" t="s">
        <v>2493</v>
      </c>
      <c r="AER5" s="39" t="s">
        <v>2494</v>
      </c>
      <c r="AES5" s="39" t="s">
        <v>2495</v>
      </c>
      <c r="AET5" s="39" t="s">
        <v>2496</v>
      </c>
      <c r="AEU5" s="39" t="s">
        <v>2497</v>
      </c>
      <c r="AEV5" s="39" t="s">
        <v>2498</v>
      </c>
      <c r="AEW5" s="39" t="s">
        <v>2499</v>
      </c>
      <c r="AEX5" s="39" t="s">
        <v>2500</v>
      </c>
      <c r="AEY5" s="39" t="s">
        <v>2501</v>
      </c>
      <c r="AEZ5" s="39" t="s">
        <v>2502</v>
      </c>
      <c r="AFA5" s="39" t="s">
        <v>2503</v>
      </c>
      <c r="AFB5" s="39" t="s">
        <v>2504</v>
      </c>
      <c r="AFC5" s="39" t="s">
        <v>2505</v>
      </c>
      <c r="AFD5" s="39" t="s">
        <v>2506</v>
      </c>
      <c r="AFE5" s="39" t="s">
        <v>2507</v>
      </c>
      <c r="AFF5" s="39" t="s">
        <v>2508</v>
      </c>
      <c r="AFG5" s="39" t="s">
        <v>2509</v>
      </c>
      <c r="AFH5" s="39" t="s">
        <v>2510</v>
      </c>
      <c r="AFI5" s="39" t="s">
        <v>2511</v>
      </c>
      <c r="AFJ5" s="39" t="s">
        <v>2512</v>
      </c>
      <c r="AFK5" s="39" t="s">
        <v>2513</v>
      </c>
      <c r="AFL5" s="39" t="s">
        <v>2514</v>
      </c>
      <c r="AFM5" s="39" t="s">
        <v>2515</v>
      </c>
      <c r="AFN5" s="39" t="s">
        <v>2516</v>
      </c>
      <c r="AFO5" s="39" t="s">
        <v>2517</v>
      </c>
      <c r="AFP5" s="39" t="s">
        <v>2518</v>
      </c>
      <c r="AFQ5" s="39" t="s">
        <v>2519</v>
      </c>
      <c r="AFR5" s="39" t="s">
        <v>2520</v>
      </c>
      <c r="AFS5" s="39" t="s">
        <v>2521</v>
      </c>
      <c r="AFT5" s="39" t="s">
        <v>2522</v>
      </c>
      <c r="AFU5" s="39" t="s">
        <v>2523</v>
      </c>
      <c r="AFV5" s="39" t="s">
        <v>2524</v>
      </c>
      <c r="AFW5" s="39" t="s">
        <v>2525</v>
      </c>
      <c r="AFX5" s="39" t="s">
        <v>2526</v>
      </c>
      <c r="AFY5" s="39" t="s">
        <v>2527</v>
      </c>
      <c r="AFZ5" s="39" t="s">
        <v>2528</v>
      </c>
      <c r="AGA5" s="39" t="s">
        <v>2529</v>
      </c>
      <c r="AGB5" s="39" t="s">
        <v>2530</v>
      </c>
      <c r="AGC5" s="39" t="s">
        <v>2531</v>
      </c>
      <c r="AGD5" s="39" t="s">
        <v>2532</v>
      </c>
      <c r="AGE5" s="39" t="s">
        <v>2533</v>
      </c>
      <c r="AGF5" s="39" t="s">
        <v>2534</v>
      </c>
      <c r="AGG5" s="39" t="s">
        <v>2535</v>
      </c>
      <c r="AGH5" s="39" t="s">
        <v>2536</v>
      </c>
      <c r="AGI5" s="39" t="s">
        <v>2537</v>
      </c>
      <c r="AGJ5" s="39" t="s">
        <v>2538</v>
      </c>
      <c r="AGK5" s="39" t="s">
        <v>2539</v>
      </c>
      <c r="AGL5" s="39" t="s">
        <v>2540</v>
      </c>
      <c r="AGM5" s="39" t="s">
        <v>2541</v>
      </c>
      <c r="AGN5" s="39" t="s">
        <v>2542</v>
      </c>
      <c r="AGO5" s="39" t="s">
        <v>2543</v>
      </c>
      <c r="AGP5" s="39" t="s">
        <v>2544</v>
      </c>
      <c r="AGQ5" s="39" t="s">
        <v>2545</v>
      </c>
      <c r="AGR5" s="39" t="s">
        <v>2546</v>
      </c>
      <c r="AGS5" s="39" t="s">
        <v>2547</v>
      </c>
      <c r="AGT5" s="39" t="s">
        <v>2548</v>
      </c>
      <c r="AGU5" s="39" t="s">
        <v>2549</v>
      </c>
      <c r="AGV5" s="39" t="s">
        <v>2550</v>
      </c>
      <c r="AGW5" s="39" t="s">
        <v>2551</v>
      </c>
      <c r="AGX5" s="39" t="s">
        <v>2552</v>
      </c>
      <c r="AGY5" s="39" t="s">
        <v>2553</v>
      </c>
      <c r="AGZ5" s="39" t="s">
        <v>2554</v>
      </c>
      <c r="AHA5" s="39" t="s">
        <v>2555</v>
      </c>
      <c r="AHB5" s="39" t="s">
        <v>2556</v>
      </c>
      <c r="AHC5" s="39" t="s">
        <v>2557</v>
      </c>
      <c r="AHD5" s="39" t="s">
        <v>2558</v>
      </c>
      <c r="AHE5" s="39" t="s">
        <v>2559</v>
      </c>
      <c r="AHF5" s="39" t="s">
        <v>2560</v>
      </c>
      <c r="AHG5" s="39" t="s">
        <v>2561</v>
      </c>
      <c r="AHH5" s="39" t="s">
        <v>2562</v>
      </c>
      <c r="AHI5" s="39" t="s">
        <v>2563</v>
      </c>
      <c r="AHJ5" s="39" t="s">
        <v>2564</v>
      </c>
      <c r="AHK5" s="39" t="s">
        <v>2565</v>
      </c>
      <c r="AHL5" s="39" t="s">
        <v>2566</v>
      </c>
      <c r="AHM5" s="39" t="s">
        <v>2567</v>
      </c>
      <c r="AHN5" s="39" t="s">
        <v>2568</v>
      </c>
      <c r="AHO5" s="39" t="s">
        <v>2569</v>
      </c>
      <c r="AHP5" s="39" t="s">
        <v>2570</v>
      </c>
      <c r="AHQ5" s="39" t="s">
        <v>2571</v>
      </c>
      <c r="AHR5" s="39" t="s">
        <v>2572</v>
      </c>
      <c r="AHS5" s="39" t="s">
        <v>2573</v>
      </c>
      <c r="AHT5" s="39" t="s">
        <v>2574</v>
      </c>
      <c r="AHU5" s="39" t="s">
        <v>2575</v>
      </c>
      <c r="AHV5" s="39" t="s">
        <v>2576</v>
      </c>
      <c r="AHW5" s="39" t="s">
        <v>2577</v>
      </c>
      <c r="AHX5" s="39" t="s">
        <v>2578</v>
      </c>
      <c r="AHY5" s="39" t="s">
        <v>2579</v>
      </c>
      <c r="AHZ5" s="39" t="s">
        <v>2580</v>
      </c>
      <c r="AIA5" s="39" t="s">
        <v>2581</v>
      </c>
      <c r="AIB5" s="39" t="s">
        <v>2582</v>
      </c>
      <c r="AIC5" s="39" t="s">
        <v>2583</v>
      </c>
      <c r="AID5" s="39" t="s">
        <v>2584</v>
      </c>
      <c r="AIE5" s="39" t="s">
        <v>2585</v>
      </c>
      <c r="AIF5" s="39" t="s">
        <v>2586</v>
      </c>
      <c r="AIG5" s="39" t="s">
        <v>2587</v>
      </c>
      <c r="AIH5" s="39" t="s">
        <v>2588</v>
      </c>
      <c r="AII5" s="39" t="s">
        <v>2589</v>
      </c>
      <c r="AIJ5" s="39" t="s">
        <v>2590</v>
      </c>
      <c r="AIK5" s="39" t="s">
        <v>2591</v>
      </c>
      <c r="AIL5" s="39" t="s">
        <v>2592</v>
      </c>
      <c r="AIM5" s="39" t="s">
        <v>2593</v>
      </c>
      <c r="AIN5" s="39" t="s">
        <v>2594</v>
      </c>
      <c r="AIO5" s="39" t="s">
        <v>2595</v>
      </c>
      <c r="AIP5" s="39" t="s">
        <v>2596</v>
      </c>
      <c r="AIQ5" s="39" t="s">
        <v>2597</v>
      </c>
      <c r="AIR5" s="39" t="s">
        <v>2598</v>
      </c>
      <c r="AIS5" s="39" t="s">
        <v>2599</v>
      </c>
      <c r="AIT5" s="39" t="s">
        <v>2600</v>
      </c>
      <c r="AIU5" s="39" t="s">
        <v>2601</v>
      </c>
      <c r="AIV5" s="39" t="s">
        <v>2602</v>
      </c>
      <c r="AIW5" s="39" t="s">
        <v>2603</v>
      </c>
      <c r="AIX5" s="39" t="s">
        <v>2604</v>
      </c>
      <c r="AIY5" s="39" t="s">
        <v>2605</v>
      </c>
      <c r="AIZ5" s="39" t="s">
        <v>2606</v>
      </c>
      <c r="AJA5" s="39" t="s">
        <v>2607</v>
      </c>
      <c r="AJB5" s="39" t="s">
        <v>2608</v>
      </c>
      <c r="AJC5" s="39" t="s">
        <v>2609</v>
      </c>
      <c r="AJD5" s="39" t="s">
        <v>2610</v>
      </c>
      <c r="AJE5" s="39" t="s">
        <v>2611</v>
      </c>
      <c r="AJF5" s="39" t="s">
        <v>2612</v>
      </c>
      <c r="AJG5" s="39" t="s">
        <v>2613</v>
      </c>
      <c r="AJH5" s="39" t="s">
        <v>2614</v>
      </c>
      <c r="AJI5" s="39" t="s">
        <v>2615</v>
      </c>
      <c r="AJJ5" s="39" t="s">
        <v>2616</v>
      </c>
      <c r="AJK5" s="39" t="s">
        <v>2617</v>
      </c>
      <c r="AJL5" s="39" t="s">
        <v>2618</v>
      </c>
      <c r="AJM5" s="39" t="s">
        <v>2619</v>
      </c>
      <c r="AJN5" s="39" t="s">
        <v>2620</v>
      </c>
      <c r="AJO5" s="39" t="s">
        <v>2621</v>
      </c>
      <c r="AJP5" s="39" t="s">
        <v>2622</v>
      </c>
      <c r="AJQ5" s="39" t="s">
        <v>2623</v>
      </c>
      <c r="AJR5" s="39" t="s">
        <v>2624</v>
      </c>
      <c r="AJS5" s="39" t="s">
        <v>2625</v>
      </c>
      <c r="AJT5" s="39" t="s">
        <v>2626</v>
      </c>
      <c r="AJU5" s="39" t="s">
        <v>2627</v>
      </c>
      <c r="AJV5" s="39" t="s">
        <v>2628</v>
      </c>
      <c r="AJW5" s="39" t="s">
        <v>2629</v>
      </c>
      <c r="AJX5" s="39" t="s">
        <v>2630</v>
      </c>
      <c r="AJY5" s="39" t="s">
        <v>2631</v>
      </c>
      <c r="AJZ5" s="39" t="s">
        <v>2632</v>
      </c>
      <c r="AKA5" s="39" t="s">
        <v>2633</v>
      </c>
      <c r="AKB5" s="39" t="s">
        <v>2634</v>
      </c>
      <c r="AKC5" s="39" t="s">
        <v>2635</v>
      </c>
      <c r="AKD5" s="39" t="s">
        <v>2636</v>
      </c>
      <c r="AKE5" s="39" t="s">
        <v>2637</v>
      </c>
      <c r="AKF5" s="39" t="s">
        <v>2638</v>
      </c>
      <c r="AKG5" s="39" t="s">
        <v>2639</v>
      </c>
      <c r="AKH5" s="39" t="s">
        <v>2640</v>
      </c>
      <c r="AKI5" s="39" t="s">
        <v>2641</v>
      </c>
      <c r="AKJ5" s="39" t="s">
        <v>2642</v>
      </c>
      <c r="AKK5" s="39" t="s">
        <v>2643</v>
      </c>
      <c r="AKL5" s="39" t="s">
        <v>2644</v>
      </c>
      <c r="AKM5" s="39" t="s">
        <v>2645</v>
      </c>
      <c r="AKN5" s="39" t="s">
        <v>2646</v>
      </c>
      <c r="AKO5" s="39" t="s">
        <v>2647</v>
      </c>
      <c r="AKP5" s="39" t="s">
        <v>2648</v>
      </c>
      <c r="AKQ5" s="39" t="s">
        <v>2649</v>
      </c>
      <c r="AKR5" s="39" t="s">
        <v>2650</v>
      </c>
      <c r="AKS5" s="39" t="s">
        <v>2651</v>
      </c>
      <c r="AKT5" s="39" t="s">
        <v>2652</v>
      </c>
      <c r="AKU5" s="39" t="s">
        <v>2653</v>
      </c>
      <c r="AKV5" s="39" t="s">
        <v>2654</v>
      </c>
      <c r="AKW5" s="39" t="s">
        <v>2655</v>
      </c>
      <c r="AKX5" s="39" t="s">
        <v>2656</v>
      </c>
      <c r="AKY5" s="39" t="s">
        <v>2657</v>
      </c>
      <c r="AKZ5" s="39" t="s">
        <v>2658</v>
      </c>
      <c r="ALA5" s="39" t="s">
        <v>2659</v>
      </c>
      <c r="ALB5" s="39" t="s">
        <v>2660</v>
      </c>
      <c r="ALC5" s="39" t="s">
        <v>2661</v>
      </c>
      <c r="ALD5" s="39" t="s">
        <v>2662</v>
      </c>
      <c r="ALE5" s="39" t="s">
        <v>2663</v>
      </c>
      <c r="ALF5" s="39" t="s">
        <v>2664</v>
      </c>
      <c r="ALG5" s="39" t="s">
        <v>2665</v>
      </c>
      <c r="ALH5" s="39" t="s">
        <v>2666</v>
      </c>
      <c r="ALI5" s="39" t="s">
        <v>2667</v>
      </c>
      <c r="ALJ5" s="39" t="s">
        <v>2668</v>
      </c>
      <c r="ALK5" s="39" t="s">
        <v>2669</v>
      </c>
      <c r="ALL5" s="39" t="s">
        <v>2670</v>
      </c>
      <c r="ALM5" s="39" t="s">
        <v>2671</v>
      </c>
      <c r="ALN5" s="142"/>
      <c r="ALO5" s="142"/>
      <c r="ALP5" s="142"/>
    </row>
    <row r="6" spans="1:1004" s="12" customFormat="1" ht="26.35" customHeight="1" x14ac:dyDescent="0.25">
      <c r="A6" s="40" t="s">
        <v>2672</v>
      </c>
      <c r="B6" s="48" t="s">
        <v>13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  <c r="LZ6" s="49"/>
      <c r="MA6" s="49"/>
      <c r="MB6" s="49"/>
      <c r="MC6" s="49"/>
      <c r="MD6" s="49"/>
      <c r="ME6" s="49"/>
      <c r="MF6" s="49"/>
      <c r="MG6" s="49"/>
      <c r="MH6" s="49"/>
      <c r="MI6" s="49"/>
      <c r="MJ6" s="49"/>
      <c r="MK6" s="49"/>
      <c r="ML6" s="49"/>
      <c r="MM6" s="49"/>
      <c r="MN6" s="49"/>
      <c r="MO6" s="49"/>
      <c r="MP6" s="49"/>
      <c r="MQ6" s="49"/>
      <c r="MR6" s="49"/>
      <c r="MS6" s="49"/>
      <c r="MT6" s="49"/>
      <c r="MU6" s="49"/>
      <c r="MV6" s="49"/>
      <c r="MW6" s="49"/>
      <c r="MX6" s="49"/>
      <c r="MY6" s="49"/>
      <c r="MZ6" s="49"/>
      <c r="NA6" s="49"/>
      <c r="NB6" s="49"/>
      <c r="NC6" s="49"/>
      <c r="ND6" s="49"/>
      <c r="NE6" s="49"/>
      <c r="NF6" s="49"/>
      <c r="NG6" s="49"/>
      <c r="NH6" s="49"/>
      <c r="NI6" s="49"/>
      <c r="NJ6" s="49"/>
      <c r="NK6" s="49"/>
      <c r="NL6" s="49"/>
      <c r="NM6" s="49"/>
      <c r="NN6" s="49"/>
      <c r="NO6" s="49"/>
      <c r="NP6" s="49"/>
      <c r="NQ6" s="49"/>
      <c r="NR6" s="49"/>
      <c r="NS6" s="49"/>
      <c r="NT6" s="49"/>
      <c r="NU6" s="49"/>
      <c r="NV6" s="49"/>
      <c r="NW6" s="49"/>
      <c r="NX6" s="49"/>
      <c r="NY6" s="49"/>
      <c r="NZ6" s="49"/>
      <c r="OA6" s="49"/>
      <c r="OB6" s="49"/>
      <c r="OC6" s="49"/>
      <c r="OD6" s="49"/>
      <c r="OE6" s="49"/>
      <c r="OF6" s="49"/>
      <c r="OG6" s="49"/>
      <c r="OH6" s="49"/>
      <c r="OI6" s="49"/>
      <c r="OJ6" s="49"/>
      <c r="OK6" s="49"/>
      <c r="OL6" s="49"/>
      <c r="OM6" s="49"/>
      <c r="ON6" s="49"/>
      <c r="OO6" s="49"/>
      <c r="OP6" s="49"/>
      <c r="OQ6" s="49"/>
      <c r="OR6" s="49"/>
      <c r="OS6" s="49"/>
      <c r="OT6" s="49"/>
      <c r="OU6" s="49"/>
      <c r="OV6" s="49"/>
      <c r="OW6" s="49"/>
      <c r="OX6" s="49"/>
      <c r="OY6" s="49"/>
      <c r="OZ6" s="49"/>
      <c r="PA6" s="49"/>
      <c r="PB6" s="49"/>
      <c r="PC6" s="49"/>
      <c r="PD6" s="49"/>
      <c r="PE6" s="49"/>
      <c r="PF6" s="49"/>
      <c r="PG6" s="49"/>
      <c r="PH6" s="49"/>
      <c r="PI6" s="49"/>
      <c r="PJ6" s="49"/>
      <c r="PK6" s="49"/>
      <c r="PL6" s="49"/>
      <c r="PM6" s="49"/>
      <c r="PN6" s="49"/>
      <c r="PO6" s="49"/>
      <c r="PP6" s="49"/>
      <c r="PQ6" s="49"/>
      <c r="PR6" s="49"/>
      <c r="PS6" s="49"/>
      <c r="PT6" s="49"/>
      <c r="PU6" s="49"/>
      <c r="PV6" s="49"/>
      <c r="PW6" s="49"/>
      <c r="PX6" s="49"/>
      <c r="PY6" s="49"/>
      <c r="PZ6" s="49"/>
      <c r="QA6" s="49"/>
      <c r="QB6" s="49"/>
      <c r="QC6" s="49"/>
      <c r="QD6" s="49"/>
      <c r="QE6" s="49"/>
      <c r="QF6" s="49"/>
      <c r="QG6" s="49"/>
      <c r="QH6" s="49"/>
      <c r="QI6" s="49"/>
      <c r="QJ6" s="49"/>
      <c r="QK6" s="49"/>
      <c r="QL6" s="49"/>
      <c r="QM6" s="49"/>
      <c r="QN6" s="49"/>
      <c r="QO6" s="49"/>
      <c r="QP6" s="49"/>
      <c r="QQ6" s="49"/>
      <c r="QR6" s="49"/>
      <c r="QS6" s="49"/>
      <c r="QT6" s="49"/>
      <c r="QU6" s="49"/>
      <c r="QV6" s="49"/>
      <c r="QW6" s="49"/>
      <c r="QX6" s="49"/>
      <c r="QY6" s="49"/>
      <c r="QZ6" s="49"/>
      <c r="RA6" s="49"/>
      <c r="RB6" s="49"/>
      <c r="RC6" s="49"/>
      <c r="RD6" s="49"/>
      <c r="RE6" s="49"/>
      <c r="RF6" s="49"/>
      <c r="RG6" s="49"/>
      <c r="RH6" s="49"/>
      <c r="RI6" s="49"/>
      <c r="RJ6" s="49"/>
      <c r="RK6" s="49"/>
      <c r="RL6" s="49"/>
      <c r="RM6" s="49"/>
      <c r="RN6" s="49"/>
      <c r="RO6" s="49"/>
      <c r="RP6" s="49"/>
      <c r="RQ6" s="49"/>
      <c r="RR6" s="49"/>
      <c r="RS6" s="49"/>
      <c r="RT6" s="49"/>
      <c r="RU6" s="49"/>
      <c r="RV6" s="49"/>
      <c r="RW6" s="49"/>
      <c r="RX6" s="49"/>
      <c r="RY6" s="49"/>
      <c r="RZ6" s="49"/>
      <c r="SA6" s="49"/>
      <c r="SB6" s="49"/>
      <c r="SC6" s="49"/>
      <c r="SD6" s="49"/>
      <c r="SE6" s="49"/>
      <c r="SF6" s="49"/>
      <c r="SG6" s="49"/>
      <c r="SH6" s="49"/>
      <c r="SI6" s="49"/>
      <c r="SJ6" s="49"/>
      <c r="SK6" s="49"/>
      <c r="SL6" s="49"/>
      <c r="SM6" s="49"/>
      <c r="SN6" s="49"/>
      <c r="SO6" s="49"/>
      <c r="SP6" s="49"/>
      <c r="SQ6" s="49"/>
      <c r="SR6" s="49"/>
      <c r="SS6" s="49"/>
      <c r="ST6" s="49"/>
      <c r="SU6" s="49"/>
      <c r="SV6" s="49"/>
      <c r="SW6" s="49"/>
      <c r="SX6" s="49"/>
      <c r="SY6" s="49"/>
      <c r="SZ6" s="49"/>
      <c r="TA6" s="49"/>
      <c r="TB6" s="49"/>
      <c r="TC6" s="49"/>
      <c r="TD6" s="49"/>
      <c r="TE6" s="49"/>
      <c r="TF6" s="49"/>
      <c r="TG6" s="49"/>
      <c r="TH6" s="49"/>
      <c r="TI6" s="49"/>
      <c r="TJ6" s="49"/>
      <c r="TK6" s="49"/>
      <c r="TL6" s="49"/>
      <c r="TM6" s="49"/>
      <c r="TN6" s="49"/>
      <c r="TO6" s="49"/>
      <c r="TP6" s="49"/>
      <c r="TQ6" s="49"/>
      <c r="TR6" s="49"/>
      <c r="TS6" s="49"/>
      <c r="TT6" s="49"/>
      <c r="TU6" s="49"/>
      <c r="TV6" s="49"/>
      <c r="TW6" s="49"/>
      <c r="TX6" s="49"/>
      <c r="TY6" s="49"/>
      <c r="TZ6" s="49"/>
      <c r="UA6" s="49"/>
      <c r="UB6" s="49"/>
      <c r="UC6" s="49"/>
      <c r="UD6" s="49"/>
      <c r="UE6" s="49"/>
      <c r="UF6" s="49"/>
      <c r="UG6" s="49"/>
      <c r="UH6" s="49"/>
      <c r="UI6" s="49"/>
      <c r="UJ6" s="49"/>
      <c r="UK6" s="49"/>
      <c r="UL6" s="49"/>
      <c r="UM6" s="49"/>
      <c r="UN6" s="49"/>
      <c r="UO6" s="49"/>
      <c r="UP6" s="49"/>
      <c r="UQ6" s="49"/>
      <c r="UR6" s="49"/>
      <c r="US6" s="49"/>
      <c r="UT6" s="49"/>
      <c r="UU6" s="49"/>
      <c r="UV6" s="49"/>
      <c r="UW6" s="49"/>
      <c r="UX6" s="49"/>
      <c r="UY6" s="49"/>
      <c r="UZ6" s="49"/>
      <c r="VA6" s="49"/>
      <c r="VB6" s="49"/>
      <c r="VC6" s="49"/>
      <c r="VD6" s="49"/>
      <c r="VE6" s="49"/>
      <c r="VF6" s="49"/>
      <c r="VG6" s="49"/>
      <c r="VH6" s="49"/>
      <c r="VI6" s="49"/>
      <c r="VJ6" s="49"/>
      <c r="VK6" s="49"/>
      <c r="VL6" s="49"/>
      <c r="VM6" s="49"/>
      <c r="VN6" s="49"/>
      <c r="VO6" s="49"/>
      <c r="VP6" s="49"/>
      <c r="VQ6" s="49"/>
      <c r="VR6" s="49"/>
      <c r="VS6" s="49"/>
      <c r="VT6" s="49"/>
      <c r="VU6" s="49"/>
      <c r="VV6" s="49"/>
      <c r="VW6" s="49"/>
      <c r="VX6" s="49"/>
      <c r="VY6" s="49"/>
      <c r="VZ6" s="49"/>
      <c r="WA6" s="49"/>
      <c r="WB6" s="49"/>
      <c r="WC6" s="49"/>
      <c r="WD6" s="49"/>
      <c r="WE6" s="49"/>
      <c r="WF6" s="49"/>
      <c r="WG6" s="49"/>
      <c r="WH6" s="49"/>
      <c r="WI6" s="49"/>
      <c r="WJ6" s="49"/>
      <c r="WK6" s="49"/>
      <c r="WL6" s="49"/>
      <c r="WM6" s="49"/>
      <c r="WN6" s="49"/>
      <c r="WO6" s="49"/>
      <c r="WP6" s="49"/>
      <c r="WQ6" s="49"/>
      <c r="WR6" s="49"/>
      <c r="WS6" s="49"/>
      <c r="WT6" s="49"/>
      <c r="WU6" s="49"/>
      <c r="WV6" s="49"/>
      <c r="WW6" s="49"/>
      <c r="WX6" s="49"/>
      <c r="WY6" s="49"/>
      <c r="WZ6" s="49"/>
      <c r="XA6" s="49"/>
      <c r="XB6" s="49"/>
      <c r="XC6" s="49"/>
      <c r="XD6" s="49"/>
      <c r="XE6" s="49"/>
      <c r="XF6" s="49"/>
      <c r="XG6" s="49"/>
      <c r="XH6" s="49"/>
      <c r="XI6" s="49"/>
      <c r="XJ6" s="49"/>
      <c r="XK6" s="49"/>
      <c r="XL6" s="49"/>
      <c r="XM6" s="49"/>
      <c r="XN6" s="49"/>
      <c r="XO6" s="49"/>
      <c r="XP6" s="49"/>
      <c r="XQ6" s="49"/>
      <c r="XR6" s="49"/>
      <c r="XS6" s="49"/>
      <c r="XT6" s="49"/>
      <c r="XU6" s="49"/>
      <c r="XV6" s="49"/>
      <c r="XW6" s="49"/>
      <c r="XX6" s="49"/>
      <c r="XY6" s="49"/>
      <c r="XZ6" s="49"/>
      <c r="YA6" s="49"/>
      <c r="YB6" s="49"/>
      <c r="YC6" s="49"/>
      <c r="YD6" s="49"/>
      <c r="YE6" s="49"/>
      <c r="YF6" s="49"/>
      <c r="YG6" s="49"/>
      <c r="YH6" s="49"/>
      <c r="YI6" s="49"/>
      <c r="YJ6" s="49"/>
      <c r="YK6" s="49"/>
      <c r="YL6" s="49"/>
      <c r="YM6" s="49"/>
      <c r="YN6" s="49"/>
      <c r="YO6" s="49"/>
      <c r="YP6" s="49"/>
      <c r="YQ6" s="49"/>
      <c r="YR6" s="49"/>
      <c r="YS6" s="49"/>
      <c r="YT6" s="49"/>
      <c r="YU6" s="49"/>
      <c r="YV6" s="49"/>
      <c r="YW6" s="49"/>
      <c r="YX6" s="49"/>
      <c r="YY6" s="49"/>
      <c r="YZ6" s="49"/>
      <c r="ZA6" s="49"/>
      <c r="ZB6" s="49"/>
      <c r="ZC6" s="49"/>
      <c r="ZD6" s="49"/>
      <c r="ZE6" s="49"/>
      <c r="ZF6" s="49"/>
      <c r="ZG6" s="49"/>
      <c r="ZH6" s="49"/>
      <c r="ZI6" s="49"/>
      <c r="ZJ6" s="49"/>
      <c r="ZK6" s="49"/>
      <c r="ZL6" s="49"/>
      <c r="ZM6" s="49"/>
      <c r="ZN6" s="49"/>
      <c r="ZO6" s="49"/>
      <c r="ZP6" s="49"/>
      <c r="ZQ6" s="49"/>
      <c r="ZR6" s="49"/>
      <c r="ZS6" s="49"/>
      <c r="ZT6" s="49"/>
      <c r="ZU6" s="49"/>
      <c r="ZV6" s="49"/>
      <c r="ZW6" s="49"/>
      <c r="ZX6" s="49"/>
      <c r="ZY6" s="49"/>
      <c r="ZZ6" s="49"/>
      <c r="AAA6" s="49"/>
      <c r="AAB6" s="49"/>
      <c r="AAC6" s="49"/>
      <c r="AAD6" s="49"/>
      <c r="AAE6" s="49"/>
      <c r="AAF6" s="49"/>
      <c r="AAG6" s="49"/>
      <c r="AAH6" s="49"/>
      <c r="AAI6" s="49"/>
      <c r="AAJ6" s="49"/>
      <c r="AAK6" s="49"/>
      <c r="AAL6" s="49"/>
      <c r="AAM6" s="49"/>
      <c r="AAN6" s="49"/>
      <c r="AAO6" s="49"/>
      <c r="AAP6" s="49"/>
      <c r="AAQ6" s="49"/>
      <c r="AAR6" s="49"/>
      <c r="AAS6" s="49"/>
      <c r="AAT6" s="49"/>
      <c r="AAU6" s="49"/>
      <c r="AAV6" s="49"/>
      <c r="AAW6" s="49"/>
      <c r="AAX6" s="49"/>
      <c r="AAY6" s="49"/>
      <c r="AAZ6" s="49"/>
      <c r="ABA6" s="49"/>
      <c r="ABB6" s="49"/>
      <c r="ABC6" s="49"/>
      <c r="ABD6" s="49"/>
      <c r="ABE6" s="49"/>
      <c r="ABF6" s="49"/>
      <c r="ABG6" s="49"/>
      <c r="ABH6" s="49"/>
      <c r="ABI6" s="49"/>
      <c r="ABJ6" s="49"/>
      <c r="ABK6" s="49"/>
      <c r="ABL6" s="49"/>
      <c r="ABM6" s="49"/>
      <c r="ABN6" s="49"/>
      <c r="ABO6" s="49"/>
      <c r="ABP6" s="49"/>
      <c r="ABQ6" s="49"/>
      <c r="ABR6" s="49"/>
      <c r="ABS6" s="49"/>
      <c r="ABT6" s="49"/>
      <c r="ABU6" s="49"/>
      <c r="ABV6" s="49"/>
      <c r="ABW6" s="49"/>
      <c r="ABX6" s="49"/>
      <c r="ABY6" s="49"/>
      <c r="ABZ6" s="49"/>
      <c r="ACA6" s="49"/>
      <c r="ACB6" s="49"/>
      <c r="ACC6" s="49"/>
      <c r="ACD6" s="49"/>
      <c r="ACE6" s="49"/>
      <c r="ACF6" s="49"/>
      <c r="ACG6" s="49"/>
      <c r="ACH6" s="49"/>
      <c r="ACI6" s="49"/>
      <c r="ACJ6" s="49"/>
      <c r="ACK6" s="49"/>
      <c r="ACL6" s="49"/>
      <c r="ACM6" s="49"/>
      <c r="ACN6" s="49"/>
      <c r="ACO6" s="49"/>
      <c r="ACP6" s="49"/>
      <c r="ACQ6" s="49"/>
      <c r="ACR6" s="49"/>
      <c r="ACS6" s="49"/>
      <c r="ACT6" s="49"/>
      <c r="ACU6" s="49"/>
      <c r="ACV6" s="49"/>
      <c r="ACW6" s="49"/>
      <c r="ACX6" s="49"/>
      <c r="ACY6" s="49"/>
      <c r="ACZ6" s="49"/>
      <c r="ADA6" s="49"/>
      <c r="ADB6" s="49"/>
      <c r="ADC6" s="49"/>
      <c r="ADD6" s="49"/>
      <c r="ADE6" s="49"/>
      <c r="ADF6" s="49"/>
      <c r="ADG6" s="49"/>
      <c r="ADH6" s="49"/>
      <c r="ADI6" s="49"/>
      <c r="ADJ6" s="49"/>
      <c r="ADK6" s="49"/>
      <c r="ADL6" s="49"/>
      <c r="ADM6" s="49"/>
      <c r="ADN6" s="49"/>
      <c r="ADO6" s="49"/>
      <c r="ADP6" s="49"/>
      <c r="ADQ6" s="49"/>
      <c r="ADR6" s="49"/>
      <c r="ADS6" s="49"/>
      <c r="ADT6" s="49"/>
      <c r="ADU6" s="49"/>
      <c r="ADV6" s="49"/>
      <c r="ADW6" s="49"/>
      <c r="ADX6" s="49"/>
      <c r="ADY6" s="49"/>
      <c r="ADZ6" s="49"/>
      <c r="AEA6" s="49"/>
      <c r="AEB6" s="49"/>
      <c r="AEC6" s="49"/>
      <c r="AED6" s="49"/>
      <c r="AEE6" s="49"/>
      <c r="AEF6" s="49"/>
      <c r="AEG6" s="49"/>
      <c r="AEH6" s="49"/>
      <c r="AEI6" s="49"/>
      <c r="AEJ6" s="49"/>
      <c r="AEK6" s="49"/>
      <c r="AEL6" s="49"/>
      <c r="AEM6" s="49"/>
      <c r="AEN6" s="49"/>
      <c r="AEO6" s="49"/>
      <c r="AEP6" s="49"/>
      <c r="AEQ6" s="49"/>
      <c r="AER6" s="49"/>
      <c r="AES6" s="49"/>
      <c r="AET6" s="49"/>
      <c r="AEU6" s="49"/>
      <c r="AEV6" s="49"/>
      <c r="AEW6" s="49"/>
      <c r="AEX6" s="49"/>
      <c r="AEY6" s="49"/>
      <c r="AEZ6" s="49"/>
      <c r="AFA6" s="49"/>
      <c r="AFB6" s="49"/>
      <c r="AFC6" s="49"/>
      <c r="AFD6" s="49"/>
      <c r="AFE6" s="49"/>
      <c r="AFF6" s="49"/>
      <c r="AFG6" s="49"/>
      <c r="AFH6" s="49"/>
      <c r="AFI6" s="49"/>
      <c r="AFJ6" s="49"/>
      <c r="AFK6" s="49"/>
      <c r="AFL6" s="49"/>
      <c r="AFM6" s="49"/>
      <c r="AFN6" s="49"/>
      <c r="AFO6" s="49"/>
      <c r="AFP6" s="49"/>
      <c r="AFQ6" s="49"/>
      <c r="AFR6" s="49"/>
      <c r="AFS6" s="49"/>
      <c r="AFT6" s="49"/>
      <c r="AFU6" s="49"/>
      <c r="AFV6" s="49"/>
      <c r="AFW6" s="49"/>
      <c r="AFX6" s="49"/>
      <c r="AFY6" s="49"/>
      <c r="AFZ6" s="49"/>
      <c r="AGA6" s="49"/>
      <c r="AGB6" s="49"/>
      <c r="AGC6" s="49"/>
      <c r="AGD6" s="49"/>
      <c r="AGE6" s="49"/>
      <c r="AGF6" s="49"/>
      <c r="AGG6" s="49"/>
      <c r="AGH6" s="49"/>
      <c r="AGI6" s="49"/>
      <c r="AGJ6" s="49"/>
      <c r="AGK6" s="49"/>
      <c r="AGL6" s="49"/>
      <c r="AGM6" s="49"/>
      <c r="AGN6" s="49"/>
      <c r="AGO6" s="49"/>
      <c r="AGP6" s="49"/>
      <c r="AGQ6" s="49"/>
      <c r="AGR6" s="49"/>
      <c r="AGS6" s="49"/>
      <c r="AGT6" s="49"/>
      <c r="AGU6" s="49"/>
      <c r="AGV6" s="49"/>
      <c r="AGW6" s="49"/>
      <c r="AGX6" s="49"/>
      <c r="AGY6" s="49"/>
      <c r="AGZ6" s="49"/>
      <c r="AHA6" s="49"/>
      <c r="AHB6" s="49"/>
      <c r="AHC6" s="49"/>
      <c r="AHD6" s="49"/>
      <c r="AHE6" s="49"/>
      <c r="AHF6" s="49"/>
      <c r="AHG6" s="49"/>
      <c r="AHH6" s="49"/>
      <c r="AHI6" s="49"/>
      <c r="AHJ6" s="49"/>
      <c r="AHK6" s="49"/>
      <c r="AHL6" s="49"/>
      <c r="AHM6" s="49"/>
      <c r="AHN6" s="49"/>
      <c r="AHO6" s="49"/>
      <c r="AHP6" s="49"/>
      <c r="AHQ6" s="49"/>
      <c r="AHR6" s="49"/>
      <c r="AHS6" s="49"/>
      <c r="AHT6" s="49"/>
      <c r="AHU6" s="49"/>
      <c r="AHV6" s="49"/>
      <c r="AHW6" s="49"/>
      <c r="AHX6" s="49"/>
      <c r="AHY6" s="49"/>
      <c r="AHZ6" s="49"/>
      <c r="AIA6" s="49"/>
      <c r="AIB6" s="49"/>
      <c r="AIC6" s="49"/>
      <c r="AID6" s="49"/>
      <c r="AIE6" s="49"/>
      <c r="AIF6" s="49"/>
      <c r="AIG6" s="49"/>
      <c r="AIH6" s="49"/>
      <c r="AII6" s="49"/>
      <c r="AIJ6" s="49"/>
      <c r="AIK6" s="49"/>
      <c r="AIL6" s="49"/>
      <c r="AIM6" s="49"/>
      <c r="AIN6" s="49"/>
      <c r="AIO6" s="49"/>
      <c r="AIP6" s="49"/>
      <c r="AIQ6" s="49"/>
      <c r="AIR6" s="49"/>
      <c r="AIS6" s="49"/>
      <c r="AIT6" s="49"/>
      <c r="AIU6" s="49"/>
      <c r="AIV6" s="49"/>
      <c r="AIW6" s="49"/>
      <c r="AIX6" s="49"/>
      <c r="AIY6" s="49"/>
      <c r="AIZ6" s="49"/>
      <c r="AJA6" s="49"/>
      <c r="AJB6" s="49"/>
      <c r="AJC6" s="49"/>
      <c r="AJD6" s="49"/>
      <c r="AJE6" s="49"/>
      <c r="AJF6" s="49"/>
      <c r="AJG6" s="49"/>
      <c r="AJH6" s="49"/>
      <c r="AJI6" s="49"/>
      <c r="AJJ6" s="49"/>
      <c r="AJK6" s="49"/>
      <c r="AJL6" s="49"/>
      <c r="AJM6" s="49"/>
      <c r="AJN6" s="49"/>
      <c r="AJO6" s="49"/>
      <c r="AJP6" s="49"/>
      <c r="AJQ6" s="49"/>
      <c r="AJR6" s="49"/>
      <c r="AJS6" s="49"/>
      <c r="AJT6" s="49"/>
      <c r="AJU6" s="49"/>
      <c r="AJV6" s="49"/>
      <c r="AJW6" s="49"/>
      <c r="AJX6" s="49"/>
      <c r="AJY6" s="49"/>
      <c r="AJZ6" s="49"/>
      <c r="AKA6" s="49"/>
      <c r="AKB6" s="49"/>
      <c r="AKC6" s="49"/>
      <c r="AKD6" s="49"/>
      <c r="AKE6" s="49"/>
      <c r="AKF6" s="49"/>
      <c r="AKG6" s="49"/>
      <c r="AKH6" s="49"/>
      <c r="AKI6" s="49"/>
      <c r="AKJ6" s="49"/>
      <c r="AKK6" s="49"/>
      <c r="AKL6" s="49"/>
      <c r="AKM6" s="49"/>
      <c r="AKN6" s="49"/>
      <c r="AKO6" s="49"/>
      <c r="AKP6" s="49"/>
      <c r="AKQ6" s="49"/>
      <c r="AKR6" s="49"/>
      <c r="AKS6" s="49"/>
      <c r="AKT6" s="49"/>
      <c r="AKU6" s="49"/>
      <c r="AKV6" s="49"/>
      <c r="AKW6" s="49"/>
      <c r="AKX6" s="49"/>
      <c r="AKY6" s="49"/>
      <c r="AKZ6" s="49"/>
      <c r="ALA6" s="49"/>
      <c r="ALB6" s="49"/>
      <c r="ALC6" s="49"/>
      <c r="ALD6" s="49"/>
      <c r="ALE6" s="49"/>
      <c r="ALF6" s="49"/>
      <c r="ALG6" s="49"/>
      <c r="ALH6" s="49"/>
      <c r="ALI6" s="49"/>
      <c r="ALJ6" s="49"/>
      <c r="ALK6" s="49"/>
      <c r="ALL6" s="49"/>
      <c r="ALM6" s="49"/>
      <c r="ALN6" s="142"/>
      <c r="ALO6" s="142"/>
      <c r="ALP6" s="142"/>
    </row>
    <row r="7" spans="1:1004" s="19" customFormat="1" ht="37.6" customHeight="1" x14ac:dyDescent="0.25">
      <c r="A7" s="41" t="s">
        <v>3787</v>
      </c>
      <c r="B7" s="57" t="str">
        <f>IF(ISBLANK(B6),"",VLOOKUP(B6,'Base clients'!$A$6:$C$1736,2,0))</f>
        <v>Jean-Claude Durand</v>
      </c>
      <c r="C7" s="58" t="str">
        <f>IF(ISBLANK(C6),"",VLOOKUP(C6,'Base clients'!$A$6:$C$1736,2,0))</f>
        <v/>
      </c>
      <c r="D7" s="58" t="str">
        <f>IF(ISBLANK(D6),"",VLOOKUP(D6,'Base clients'!$A$6:$C$1736,2,0))</f>
        <v/>
      </c>
      <c r="E7" s="58" t="str">
        <f>IF(ISBLANK(E6),"",VLOOKUP(E6,'Base clients'!$A$6:$C$1736,2,0))</f>
        <v/>
      </c>
      <c r="F7" s="58" t="str">
        <f>IF(ISBLANK(F6),"",VLOOKUP(F6,'Base clients'!$A$6:$C$1736,2,0))</f>
        <v/>
      </c>
      <c r="G7" s="58" t="str">
        <f>IF(ISBLANK(G6),"",VLOOKUP(G6,'Base clients'!$A$6:$C$1736,2,0))</f>
        <v/>
      </c>
      <c r="H7" s="58" t="str">
        <f>IF(ISBLANK(H6),"",VLOOKUP(H6,'Base clients'!$A$6:$C$1736,2,0))</f>
        <v/>
      </c>
      <c r="I7" s="58" t="str">
        <f>IF(ISBLANK(I6),"",VLOOKUP(I6,'Base clients'!$A$6:$C$1736,2,0))</f>
        <v/>
      </c>
      <c r="J7" s="58" t="str">
        <f>IF(ISBLANK(J6),"",VLOOKUP(J6,'Base clients'!$A$6:$C$1736,2,0))</f>
        <v/>
      </c>
      <c r="K7" s="58" t="str">
        <f>IF(ISBLANK(K6),"",VLOOKUP(K6,'Base clients'!$A$6:$C$1736,2,0))</f>
        <v/>
      </c>
      <c r="L7" s="58" t="str">
        <f>IF(ISBLANK(L6),"",VLOOKUP(L6,'Base clients'!$A$6:$C$1736,2,0))</f>
        <v/>
      </c>
      <c r="M7" s="58" t="str">
        <f>IF(ISBLANK(M6),"",VLOOKUP(M6,'Base clients'!$A$6:$C$1736,2,0))</f>
        <v/>
      </c>
      <c r="N7" s="58" t="str">
        <f>IF(ISBLANK(N6),"",VLOOKUP(N6,'Base clients'!$A$6:$C$1736,2,0))</f>
        <v/>
      </c>
      <c r="O7" s="58" t="str">
        <f>IF(ISBLANK(O6),"",VLOOKUP(O6,'Base clients'!$A$6:$C$1736,2,0))</f>
        <v/>
      </c>
      <c r="P7" s="58" t="str">
        <f>IF(ISBLANK(P6),"",VLOOKUP(P6,'Base clients'!$A$6:$C$1736,2,0))</f>
        <v/>
      </c>
      <c r="Q7" s="58" t="str">
        <f>IF(ISBLANK(Q6),"",VLOOKUP(Q6,'Base clients'!$A$6:$C$1736,2,0))</f>
        <v/>
      </c>
      <c r="R7" s="58" t="str">
        <f>IF(ISBLANK(R6),"",VLOOKUP(R6,'Base clients'!$A$6:$C$1736,2,0))</f>
        <v/>
      </c>
      <c r="S7" s="58" t="str">
        <f>IF(ISBLANK(S6),"",VLOOKUP(S6,'Base clients'!$A$6:$C$1736,2,0))</f>
        <v/>
      </c>
      <c r="T7" s="58" t="str">
        <f>IF(ISBLANK(T6),"",VLOOKUP(T6,'Base clients'!$A$6:$C$1736,2,0))</f>
        <v/>
      </c>
      <c r="U7" s="58" t="str">
        <f>IF(ISBLANK(U6),"",VLOOKUP(U6,'Base clients'!$A$6:$C$1736,2,0))</f>
        <v/>
      </c>
      <c r="V7" s="58" t="str">
        <f>IF(ISBLANK(V6),"",VLOOKUP(V6,'Base clients'!$A$6:$C$1736,2,0))</f>
        <v/>
      </c>
      <c r="W7" s="58" t="str">
        <f>IF(ISBLANK(W6),"",VLOOKUP(W6,'Base clients'!$A$6:$C$1736,2,0))</f>
        <v/>
      </c>
      <c r="X7" s="58" t="str">
        <f>IF(ISBLANK(X6),"",VLOOKUP(X6,'Base clients'!$A$6:$C$1736,2,0))</f>
        <v/>
      </c>
      <c r="Y7" s="58" t="str">
        <f>IF(ISBLANK(Y6),"",VLOOKUP(Y6,'Base clients'!$A$6:$C$1736,2,0))</f>
        <v/>
      </c>
      <c r="Z7" s="58" t="str">
        <f>IF(ISBLANK(Z6),"",VLOOKUP(Z6,'Base clients'!$A$6:$C$1736,2,0))</f>
        <v/>
      </c>
      <c r="AA7" s="58" t="str">
        <f>IF(ISBLANK(AA6),"",VLOOKUP(AA6,'Base clients'!$A$6:$C$1736,2,0))</f>
        <v/>
      </c>
      <c r="AB7" s="58" t="str">
        <f>IF(ISBLANK(AB6),"",VLOOKUP(AB6,'Base clients'!$A$6:$C$1736,2,0))</f>
        <v/>
      </c>
      <c r="AC7" s="58" t="str">
        <f>IF(ISBLANK(AC6),"",VLOOKUP(AC6,'Base clients'!$A$6:$C$1736,2,0))</f>
        <v/>
      </c>
      <c r="AD7" s="58" t="str">
        <f>IF(ISBLANK(AD6),"",VLOOKUP(AD6,'Base clients'!$A$6:$C$1736,2,0))</f>
        <v/>
      </c>
      <c r="AE7" s="58" t="str">
        <f>IF(ISBLANK(AE6),"",VLOOKUP(AE6,'Base clients'!$A$6:$C$1736,2,0))</f>
        <v/>
      </c>
      <c r="AF7" s="58" t="str">
        <f>IF(ISBLANK(AF6),"",VLOOKUP(AF6,'Base clients'!$A$6:$C$1736,2,0))</f>
        <v/>
      </c>
      <c r="AG7" s="58" t="str">
        <f>IF(ISBLANK(AG6),"",VLOOKUP(AG6,'Base clients'!$A$6:$C$1736,2,0))</f>
        <v/>
      </c>
      <c r="AH7" s="58" t="str">
        <f>IF(ISBLANK(AH6),"",VLOOKUP(AH6,'Base clients'!$A$6:$C$1736,2,0))</f>
        <v/>
      </c>
      <c r="AI7" s="58" t="str">
        <f>IF(ISBLANK(AI6),"",VLOOKUP(AI6,'Base clients'!$A$6:$C$1736,2,0))</f>
        <v/>
      </c>
      <c r="AJ7" s="58" t="str">
        <f>IF(ISBLANK(AJ6),"",VLOOKUP(AJ6,'Base clients'!$A$6:$C$1736,2,0))</f>
        <v/>
      </c>
      <c r="AK7" s="58" t="str">
        <f>IF(ISBLANK(AK6),"",VLOOKUP(AK6,'Base clients'!$A$6:$C$1736,2,0))</f>
        <v/>
      </c>
      <c r="AL7" s="58" t="str">
        <f>IF(ISBLANK(AL6),"",VLOOKUP(AL6,'Base clients'!$A$6:$C$1736,2,0))</f>
        <v/>
      </c>
      <c r="AM7" s="58" t="str">
        <f>IF(ISBLANK(AM6),"",VLOOKUP(AM6,'Base clients'!$A$6:$C$1736,2,0))</f>
        <v/>
      </c>
      <c r="AN7" s="58" t="str">
        <f>IF(ISBLANK(AN6),"",VLOOKUP(AN6,'Base clients'!$A$6:$C$1736,2,0))</f>
        <v/>
      </c>
      <c r="AO7" s="58" t="str">
        <f>IF(ISBLANK(AO6),"",VLOOKUP(AO6,'Base clients'!$A$6:$C$1736,2,0))</f>
        <v/>
      </c>
      <c r="AP7" s="58" t="str">
        <f>IF(ISBLANK(AP6),"",VLOOKUP(AP6,'Base clients'!$A$6:$C$1736,2,0))</f>
        <v/>
      </c>
      <c r="AQ7" s="58" t="str">
        <f>IF(ISBLANK(AQ6),"",VLOOKUP(AQ6,'Base clients'!$A$6:$C$1736,2,0))</f>
        <v/>
      </c>
      <c r="AR7" s="58" t="str">
        <f>IF(ISBLANK(AR6),"",VLOOKUP(AR6,'Base clients'!$A$6:$C$1736,2,0))</f>
        <v/>
      </c>
      <c r="AS7" s="58" t="str">
        <f>IF(ISBLANK(AS6),"",VLOOKUP(AS6,'Base clients'!$A$6:$C$1736,2,0))</f>
        <v/>
      </c>
      <c r="AT7" s="58" t="str">
        <f>IF(ISBLANK(AT6),"",VLOOKUP(AT6,'Base clients'!$A$6:$C$1736,2,0))</f>
        <v/>
      </c>
      <c r="AU7" s="58" t="str">
        <f>IF(ISBLANK(AU6),"",VLOOKUP(AU6,'Base clients'!$A$6:$C$1736,2,0))</f>
        <v/>
      </c>
      <c r="AV7" s="58" t="str">
        <f>IF(ISBLANK(AV6),"",VLOOKUP(AV6,'Base clients'!$A$6:$C$1736,2,0))</f>
        <v/>
      </c>
      <c r="AW7" s="58" t="str">
        <f>IF(ISBLANK(AW6),"",VLOOKUP(AW6,'Base clients'!$A$6:$C$1736,2,0))</f>
        <v/>
      </c>
      <c r="AX7" s="58" t="str">
        <f>IF(ISBLANK(AX6),"",VLOOKUP(AX6,'Base clients'!$A$6:$C$1736,2,0))</f>
        <v/>
      </c>
      <c r="AY7" s="58" t="str">
        <f>IF(ISBLANK(AY6),"",VLOOKUP(AY6,'Base clients'!$A$6:$C$1736,2,0))</f>
        <v/>
      </c>
      <c r="AZ7" s="58" t="str">
        <f>IF(ISBLANK(AZ6),"",VLOOKUP(AZ6,'Base clients'!$A$6:$C$1736,2,0))</f>
        <v/>
      </c>
      <c r="BA7" s="58" t="str">
        <f>IF(ISBLANK(BA6),"",VLOOKUP(BA6,'Base clients'!$A$6:$C$1736,2,0))</f>
        <v/>
      </c>
      <c r="BB7" s="58" t="str">
        <f>IF(ISBLANK(BB6),"",VLOOKUP(BB6,'Base clients'!$A$6:$C$1736,2,0))</f>
        <v/>
      </c>
      <c r="BC7" s="58" t="str">
        <f>IF(ISBLANK(BC6),"",VLOOKUP(BC6,'Base clients'!$A$6:$C$1736,2,0))</f>
        <v/>
      </c>
      <c r="BD7" s="58" t="str">
        <f>IF(ISBLANK(BD6),"",VLOOKUP(BD6,'Base clients'!$A$6:$C$1736,2,0))</f>
        <v/>
      </c>
      <c r="BE7" s="58" t="str">
        <f>IF(ISBLANK(BE6),"",VLOOKUP(BE6,'Base clients'!$A$6:$C$1736,2,0))</f>
        <v/>
      </c>
      <c r="BF7" s="58" t="str">
        <f>IF(ISBLANK(BF6),"",VLOOKUP(BF6,'Base clients'!$A$6:$C$1736,2,0))</f>
        <v/>
      </c>
      <c r="BG7" s="58" t="str">
        <f>IF(ISBLANK(BG6),"",VLOOKUP(BG6,'Base clients'!$A$6:$C$1736,2,0))</f>
        <v/>
      </c>
      <c r="BH7" s="58" t="str">
        <f>IF(ISBLANK(BH6),"",VLOOKUP(BH6,'Base clients'!$A$6:$C$1736,2,0))</f>
        <v/>
      </c>
      <c r="BI7" s="58" t="str">
        <f>IF(ISBLANK(BI6),"",VLOOKUP(BI6,'Base clients'!$A$6:$C$1736,2,0))</f>
        <v/>
      </c>
      <c r="BJ7" s="58" t="str">
        <f>IF(ISBLANK(BJ6),"",VLOOKUP(BJ6,'Base clients'!$A$6:$C$1736,2,0))</f>
        <v/>
      </c>
      <c r="BK7" s="58" t="str">
        <f>IF(ISBLANK(BK6),"",VLOOKUP(BK6,'Base clients'!$A$6:$C$1736,2,0))</f>
        <v/>
      </c>
      <c r="BL7" s="58" t="str">
        <f>IF(ISBLANK(BL6),"",VLOOKUP(BL6,'Base clients'!$A$6:$C$1736,2,0))</f>
        <v/>
      </c>
      <c r="BM7" s="58" t="str">
        <f>IF(ISBLANK(BM6),"",VLOOKUP(BM6,'Base clients'!$A$6:$C$1736,2,0))</f>
        <v/>
      </c>
      <c r="BN7" s="58" t="str">
        <f>IF(ISBLANK(BN6),"",VLOOKUP(BN6,'Base clients'!$A$6:$C$1736,2,0))</f>
        <v/>
      </c>
      <c r="BO7" s="58" t="str">
        <f>IF(ISBLANK(BO6),"",VLOOKUP(BO6,'Base clients'!$A$6:$C$1736,2,0))</f>
        <v/>
      </c>
      <c r="BP7" s="58" t="str">
        <f>IF(ISBLANK(BP6),"",VLOOKUP(BP6,'Base clients'!$A$6:$C$1736,2,0))</f>
        <v/>
      </c>
      <c r="BQ7" s="58" t="str">
        <f>IF(ISBLANK(BQ6),"",VLOOKUP(BQ6,'Base clients'!$A$6:$C$1736,2,0))</f>
        <v/>
      </c>
      <c r="BR7" s="58" t="str">
        <f>IF(ISBLANK(BR6),"",VLOOKUP(BR6,'Base clients'!$A$6:$C$1736,2,0))</f>
        <v/>
      </c>
      <c r="BS7" s="58" t="str">
        <f>IF(ISBLANK(BS6),"",VLOOKUP(BS6,'Base clients'!$A$6:$C$1736,2,0))</f>
        <v/>
      </c>
      <c r="BT7" s="58" t="str">
        <f>IF(ISBLANK(BT6),"",VLOOKUP(BT6,'Base clients'!$A$6:$C$1736,2,0))</f>
        <v/>
      </c>
      <c r="BU7" s="58" t="str">
        <f>IF(ISBLANK(BU6),"",VLOOKUP(BU6,'Base clients'!$A$6:$C$1736,2,0))</f>
        <v/>
      </c>
      <c r="BV7" s="58" t="str">
        <f>IF(ISBLANK(BV6),"",VLOOKUP(BV6,'Base clients'!$A$6:$C$1736,2,0))</f>
        <v/>
      </c>
      <c r="BW7" s="58" t="str">
        <f>IF(ISBLANK(BW6),"",VLOOKUP(BW6,'Base clients'!$A$6:$C$1736,2,0))</f>
        <v/>
      </c>
      <c r="BX7" s="58" t="str">
        <f>IF(ISBLANK(BX6),"",VLOOKUP(BX6,'Base clients'!$A$6:$C$1736,2,0))</f>
        <v/>
      </c>
      <c r="BY7" s="58" t="str">
        <f>IF(ISBLANK(BY6),"",VLOOKUP(BY6,'Base clients'!$A$6:$C$1736,2,0))</f>
        <v/>
      </c>
      <c r="BZ7" s="58" t="str">
        <f>IF(ISBLANK(BZ6),"",VLOOKUP(BZ6,'Base clients'!$A$6:$C$1736,2,0))</f>
        <v/>
      </c>
      <c r="CA7" s="58" t="str">
        <f>IF(ISBLANK(CA6),"",VLOOKUP(CA6,'Base clients'!$A$6:$C$1736,2,0))</f>
        <v/>
      </c>
      <c r="CB7" s="58" t="str">
        <f>IF(ISBLANK(CB6),"",VLOOKUP(CB6,'Base clients'!$A$6:$C$1736,2,0))</f>
        <v/>
      </c>
      <c r="CC7" s="58" t="str">
        <f>IF(ISBLANK(CC6),"",VLOOKUP(CC6,'Base clients'!$A$6:$C$1736,2,0))</f>
        <v/>
      </c>
      <c r="CD7" s="58" t="str">
        <f>IF(ISBLANK(CD6),"",VLOOKUP(CD6,'Base clients'!$A$6:$C$1736,2,0))</f>
        <v/>
      </c>
      <c r="CE7" s="58" t="str">
        <f>IF(ISBLANK(CE6),"",VLOOKUP(CE6,'Base clients'!$A$6:$C$1736,2,0))</f>
        <v/>
      </c>
      <c r="CF7" s="58" t="str">
        <f>IF(ISBLANK(CF6),"",VLOOKUP(CF6,'Base clients'!$A$6:$C$1736,2,0))</f>
        <v/>
      </c>
      <c r="CG7" s="58" t="str">
        <f>IF(ISBLANK(CG6),"",VLOOKUP(CG6,'Base clients'!$A$6:$C$1736,2,0))</f>
        <v/>
      </c>
      <c r="CH7" s="58" t="str">
        <f>IF(ISBLANK(CH6),"",VLOOKUP(CH6,'Base clients'!$A$6:$C$1736,2,0))</f>
        <v/>
      </c>
      <c r="CI7" s="58" t="str">
        <f>IF(ISBLANK(CI6),"",VLOOKUP(CI6,'Base clients'!$A$6:$C$1736,2,0))</f>
        <v/>
      </c>
      <c r="CJ7" s="58" t="str">
        <f>IF(ISBLANK(CJ6),"",VLOOKUP(CJ6,'Base clients'!$A$6:$C$1736,2,0))</f>
        <v/>
      </c>
      <c r="CK7" s="58" t="str">
        <f>IF(ISBLANK(CK6),"",VLOOKUP(CK6,'Base clients'!$A$6:$C$1736,2,0))</f>
        <v/>
      </c>
      <c r="CL7" s="58" t="str">
        <f>IF(ISBLANK(CL6),"",VLOOKUP(CL6,'Base clients'!$A$6:$C$1736,2,0))</f>
        <v/>
      </c>
      <c r="CM7" s="58" t="str">
        <f>IF(ISBLANK(CM6),"",VLOOKUP(CM6,'Base clients'!$A$6:$C$1736,2,0))</f>
        <v/>
      </c>
      <c r="CN7" s="58" t="str">
        <f>IF(ISBLANK(CN6),"",VLOOKUP(CN6,'Base clients'!$A$6:$C$1736,2,0))</f>
        <v/>
      </c>
      <c r="CO7" s="58" t="str">
        <f>IF(ISBLANK(CO6),"",VLOOKUP(CO6,'Base clients'!$A$6:$C$1736,2,0))</f>
        <v/>
      </c>
      <c r="CP7" s="58" t="str">
        <f>IF(ISBLANK(CP6),"",VLOOKUP(CP6,'Base clients'!$A$6:$C$1736,2,0))</f>
        <v/>
      </c>
      <c r="CQ7" s="58" t="str">
        <f>IF(ISBLANK(CQ6),"",VLOOKUP(CQ6,'Base clients'!$A$6:$C$1736,2,0))</f>
        <v/>
      </c>
      <c r="CR7" s="58" t="str">
        <f>IF(ISBLANK(CR6),"",VLOOKUP(CR6,'Base clients'!$A$6:$C$1736,2,0))</f>
        <v/>
      </c>
      <c r="CS7" s="58" t="str">
        <f>IF(ISBLANK(CS6),"",VLOOKUP(CS6,'Base clients'!$A$6:$C$1736,2,0))</f>
        <v/>
      </c>
      <c r="CT7" s="58" t="str">
        <f>IF(ISBLANK(CT6),"",VLOOKUP(CT6,'Base clients'!$A$6:$C$1736,2,0))</f>
        <v/>
      </c>
      <c r="CU7" s="58" t="str">
        <f>IF(ISBLANK(CU6),"",VLOOKUP(CU6,'Base clients'!$A$6:$C$1736,2,0))</f>
        <v/>
      </c>
      <c r="CV7" s="58" t="str">
        <f>IF(ISBLANK(CV6),"",VLOOKUP(CV6,'Base clients'!$A$6:$C$1736,2,0))</f>
        <v/>
      </c>
      <c r="CW7" s="58" t="str">
        <f>IF(ISBLANK(CW6),"",VLOOKUP(CW6,'Base clients'!$A$6:$C$1736,2,0))</f>
        <v/>
      </c>
      <c r="CX7" s="58" t="str">
        <f>IF(ISBLANK(CX6),"",VLOOKUP(CX6,'Base clients'!$A$6:$C$1736,2,0))</f>
        <v/>
      </c>
      <c r="CY7" s="58" t="str">
        <f>IF(ISBLANK(CY6),"",VLOOKUP(CY6,'Base clients'!$A$6:$C$1736,2,0))</f>
        <v/>
      </c>
      <c r="CZ7" s="58" t="str">
        <f>IF(ISBLANK(CZ6),"",VLOOKUP(CZ6,'Base clients'!$A$6:$C$1736,2,0))</f>
        <v/>
      </c>
      <c r="DA7" s="58" t="str">
        <f>IF(ISBLANK(DA6),"",VLOOKUP(DA6,'Base clients'!$A$6:$C$1736,2,0))</f>
        <v/>
      </c>
      <c r="DB7" s="58" t="str">
        <f>IF(ISBLANK(DB6),"",VLOOKUP(DB6,'Base clients'!$A$6:$C$1736,2,0))</f>
        <v/>
      </c>
      <c r="DC7" s="58" t="str">
        <f>IF(ISBLANK(DC6),"",VLOOKUP(DC6,'Base clients'!$A$6:$C$1736,2,0))</f>
        <v/>
      </c>
      <c r="DD7" s="58" t="str">
        <f>IF(ISBLANK(DD6),"",VLOOKUP(DD6,'Base clients'!$A$6:$C$1736,2,0))</f>
        <v/>
      </c>
      <c r="DE7" s="58" t="str">
        <f>IF(ISBLANK(DE6),"",VLOOKUP(DE6,'Base clients'!$A$6:$C$1736,2,0))</f>
        <v/>
      </c>
      <c r="DF7" s="58" t="str">
        <f>IF(ISBLANK(DF6),"",VLOOKUP(DF6,'Base clients'!$A$6:$C$1736,2,0))</f>
        <v/>
      </c>
      <c r="DG7" s="58" t="str">
        <f>IF(ISBLANK(DG6),"",VLOOKUP(DG6,'Base clients'!$A$6:$C$1736,2,0))</f>
        <v/>
      </c>
      <c r="DH7" s="58" t="str">
        <f>IF(ISBLANK(DH6),"",VLOOKUP(DH6,'Base clients'!$A$6:$C$1736,2,0))</f>
        <v/>
      </c>
      <c r="DI7" s="58" t="str">
        <f>IF(ISBLANK(DI6),"",VLOOKUP(DI6,'Base clients'!$A$6:$C$1736,2,0))</f>
        <v/>
      </c>
      <c r="DJ7" s="58" t="str">
        <f>IF(ISBLANK(DJ6),"",VLOOKUP(DJ6,'Base clients'!$A$6:$C$1736,2,0))</f>
        <v/>
      </c>
      <c r="DK7" s="58" t="str">
        <f>IF(ISBLANK(DK6),"",VLOOKUP(DK6,'Base clients'!$A$6:$C$1736,2,0))</f>
        <v/>
      </c>
      <c r="DL7" s="58" t="str">
        <f>IF(ISBLANK(DL6),"",VLOOKUP(DL6,'Base clients'!$A$6:$C$1736,2,0))</f>
        <v/>
      </c>
      <c r="DM7" s="58" t="str">
        <f>IF(ISBLANK(DM6),"",VLOOKUP(DM6,'Base clients'!$A$6:$C$1736,2,0))</f>
        <v/>
      </c>
      <c r="DN7" s="58" t="str">
        <f>IF(ISBLANK(DN6),"",VLOOKUP(DN6,'Base clients'!$A$6:$C$1736,2,0))</f>
        <v/>
      </c>
      <c r="DO7" s="58" t="str">
        <f>IF(ISBLANK(DO6),"",VLOOKUP(DO6,'Base clients'!$A$6:$C$1736,2,0))</f>
        <v/>
      </c>
      <c r="DP7" s="58" t="str">
        <f>IF(ISBLANK(DP6),"",VLOOKUP(DP6,'Base clients'!$A$6:$C$1736,2,0))</f>
        <v/>
      </c>
      <c r="DQ7" s="58" t="str">
        <f>IF(ISBLANK(DQ6),"",VLOOKUP(DQ6,'Base clients'!$A$6:$C$1736,2,0))</f>
        <v/>
      </c>
      <c r="DR7" s="58" t="str">
        <f>IF(ISBLANK(DR6),"",VLOOKUP(DR6,'Base clients'!$A$6:$C$1736,2,0))</f>
        <v/>
      </c>
      <c r="DS7" s="58" t="str">
        <f>IF(ISBLANK(DS6),"",VLOOKUP(DS6,'Base clients'!$A$6:$C$1736,2,0))</f>
        <v/>
      </c>
      <c r="DT7" s="58" t="str">
        <f>IF(ISBLANK(DT6),"",VLOOKUP(DT6,'Base clients'!$A$6:$C$1736,2,0))</f>
        <v/>
      </c>
      <c r="DU7" s="58" t="str">
        <f>IF(ISBLANK(DU6),"",VLOOKUP(DU6,'Base clients'!$A$6:$C$1736,2,0))</f>
        <v/>
      </c>
      <c r="DV7" s="58" t="str">
        <f>IF(ISBLANK(DV6),"",VLOOKUP(DV6,'Base clients'!$A$6:$C$1736,2,0))</f>
        <v/>
      </c>
      <c r="DW7" s="58" t="str">
        <f>IF(ISBLANK(DW6),"",VLOOKUP(DW6,'Base clients'!$A$6:$C$1736,2,0))</f>
        <v/>
      </c>
      <c r="DX7" s="58" t="str">
        <f>IF(ISBLANK(DX6),"",VLOOKUP(DX6,'Base clients'!$A$6:$C$1736,2,0))</f>
        <v/>
      </c>
      <c r="DY7" s="58" t="str">
        <f>IF(ISBLANK(DY6),"",VLOOKUP(DY6,'Base clients'!$A$6:$C$1736,2,0))</f>
        <v/>
      </c>
      <c r="DZ7" s="58" t="str">
        <f>IF(ISBLANK(DZ6),"",VLOOKUP(DZ6,'Base clients'!$A$6:$C$1736,2,0))</f>
        <v/>
      </c>
      <c r="EA7" s="58" t="str">
        <f>IF(ISBLANK(EA6),"",VLOOKUP(EA6,'Base clients'!$A$6:$C$1736,2,0))</f>
        <v/>
      </c>
      <c r="EB7" s="58" t="str">
        <f>IF(ISBLANK(EB6),"",VLOOKUP(EB6,'Base clients'!$A$6:$C$1736,2,0))</f>
        <v/>
      </c>
      <c r="EC7" s="58" t="str">
        <f>IF(ISBLANK(EC6),"",VLOOKUP(EC6,'Base clients'!$A$6:$C$1736,2,0))</f>
        <v/>
      </c>
      <c r="ED7" s="58" t="str">
        <f>IF(ISBLANK(ED6),"",VLOOKUP(ED6,'Base clients'!$A$6:$C$1736,2,0))</f>
        <v/>
      </c>
      <c r="EE7" s="58" t="str">
        <f>IF(ISBLANK(EE6),"",VLOOKUP(EE6,'Base clients'!$A$6:$C$1736,2,0))</f>
        <v/>
      </c>
      <c r="EF7" s="58" t="str">
        <f>IF(ISBLANK(EF6),"",VLOOKUP(EF6,'Base clients'!$A$6:$C$1736,2,0))</f>
        <v/>
      </c>
      <c r="EG7" s="58" t="str">
        <f>IF(ISBLANK(EG6),"",VLOOKUP(EG6,'Base clients'!$A$6:$C$1736,2,0))</f>
        <v/>
      </c>
      <c r="EH7" s="58" t="str">
        <f>IF(ISBLANK(EH6),"",VLOOKUP(EH6,'Base clients'!$A$6:$C$1736,2,0))</f>
        <v/>
      </c>
      <c r="EI7" s="58" t="str">
        <f>IF(ISBLANK(EI6),"",VLOOKUP(EI6,'Base clients'!$A$6:$C$1736,2,0))</f>
        <v/>
      </c>
      <c r="EJ7" s="58" t="str">
        <f>IF(ISBLANK(EJ6),"",VLOOKUP(EJ6,'Base clients'!$A$6:$C$1736,2,0))</f>
        <v/>
      </c>
      <c r="EK7" s="58" t="str">
        <f>IF(ISBLANK(EK6),"",VLOOKUP(EK6,'Base clients'!$A$6:$C$1736,2,0))</f>
        <v/>
      </c>
      <c r="EL7" s="58" t="str">
        <f>IF(ISBLANK(EL6),"",VLOOKUP(EL6,'Base clients'!$A$6:$C$1736,2,0))</f>
        <v/>
      </c>
      <c r="EM7" s="58" t="str">
        <f>IF(ISBLANK(EM6),"",VLOOKUP(EM6,'Base clients'!$A$6:$C$1736,2,0))</f>
        <v/>
      </c>
      <c r="EN7" s="58" t="str">
        <f>IF(ISBLANK(EN6),"",VLOOKUP(EN6,'Base clients'!$A$6:$C$1736,2,0))</f>
        <v/>
      </c>
      <c r="EO7" s="58" t="str">
        <f>IF(ISBLANK(EO6),"",VLOOKUP(EO6,'Base clients'!$A$6:$C$1736,2,0))</f>
        <v/>
      </c>
      <c r="EP7" s="58" t="str">
        <f>IF(ISBLANK(EP6),"",VLOOKUP(EP6,'Base clients'!$A$6:$C$1736,2,0))</f>
        <v/>
      </c>
      <c r="EQ7" s="58" t="str">
        <f>IF(ISBLANK(EQ6),"",VLOOKUP(EQ6,'Base clients'!$A$6:$C$1736,2,0))</f>
        <v/>
      </c>
      <c r="ER7" s="58" t="str">
        <f>IF(ISBLANK(ER6),"",VLOOKUP(ER6,'Base clients'!$A$6:$C$1736,2,0))</f>
        <v/>
      </c>
      <c r="ES7" s="58" t="str">
        <f>IF(ISBLANK(ES6),"",VLOOKUP(ES6,'Base clients'!$A$6:$C$1736,2,0))</f>
        <v/>
      </c>
      <c r="ET7" s="58" t="str">
        <f>IF(ISBLANK(ET6),"",VLOOKUP(ET6,'Base clients'!$A$6:$C$1736,2,0))</f>
        <v/>
      </c>
      <c r="EU7" s="58" t="str">
        <f>IF(ISBLANK(EU6),"",VLOOKUP(EU6,'Base clients'!$A$6:$C$1736,2,0))</f>
        <v/>
      </c>
      <c r="EV7" s="58" t="str">
        <f>IF(ISBLANK(EV6),"",VLOOKUP(EV6,'Base clients'!$A$6:$C$1736,2,0))</f>
        <v/>
      </c>
      <c r="EW7" s="58" t="str">
        <f>IF(ISBLANK(EW6),"",VLOOKUP(EW6,'Base clients'!$A$6:$C$1736,2,0))</f>
        <v/>
      </c>
      <c r="EX7" s="58" t="str">
        <f>IF(ISBLANK(EX6),"",VLOOKUP(EX6,'Base clients'!$A$6:$C$1736,2,0))</f>
        <v/>
      </c>
      <c r="EY7" s="58" t="str">
        <f>IF(ISBLANK(EY6),"",VLOOKUP(EY6,'Base clients'!$A$6:$C$1736,2,0))</f>
        <v/>
      </c>
      <c r="EZ7" s="58" t="str">
        <f>IF(ISBLANK(EZ6),"",VLOOKUP(EZ6,'Base clients'!$A$6:$C$1736,2,0))</f>
        <v/>
      </c>
      <c r="FA7" s="58" t="str">
        <f>IF(ISBLANK(FA6),"",VLOOKUP(FA6,'Base clients'!$A$6:$C$1736,2,0))</f>
        <v/>
      </c>
      <c r="FB7" s="58" t="str">
        <f>IF(ISBLANK(FB6),"",VLOOKUP(FB6,'Base clients'!$A$6:$C$1736,2,0))</f>
        <v/>
      </c>
      <c r="FC7" s="58" t="str">
        <f>IF(ISBLANK(FC6),"",VLOOKUP(FC6,'Base clients'!$A$6:$C$1736,2,0))</f>
        <v/>
      </c>
      <c r="FD7" s="58" t="str">
        <f>IF(ISBLANK(FD6),"",VLOOKUP(FD6,'Base clients'!$A$6:$C$1736,2,0))</f>
        <v/>
      </c>
      <c r="FE7" s="58" t="str">
        <f>IF(ISBLANK(FE6),"",VLOOKUP(FE6,'Base clients'!$A$6:$C$1736,2,0))</f>
        <v/>
      </c>
      <c r="FF7" s="58" t="str">
        <f>IF(ISBLANK(FF6),"",VLOOKUP(FF6,'Base clients'!$A$6:$C$1736,2,0))</f>
        <v/>
      </c>
      <c r="FG7" s="58" t="str">
        <f>IF(ISBLANK(FG6),"",VLOOKUP(FG6,'Base clients'!$A$6:$C$1736,2,0))</f>
        <v/>
      </c>
      <c r="FH7" s="58" t="str">
        <f>IF(ISBLANK(FH6),"",VLOOKUP(FH6,'Base clients'!$A$6:$C$1736,2,0))</f>
        <v/>
      </c>
      <c r="FI7" s="58" t="str">
        <f>IF(ISBLANK(FI6),"",VLOOKUP(FI6,'Base clients'!$A$6:$C$1736,2,0))</f>
        <v/>
      </c>
      <c r="FJ7" s="58" t="str">
        <f>IF(ISBLANK(FJ6),"",VLOOKUP(FJ6,'Base clients'!$A$6:$C$1736,2,0))</f>
        <v/>
      </c>
      <c r="FK7" s="58" t="str">
        <f>IF(ISBLANK(FK6),"",VLOOKUP(FK6,'Base clients'!$A$6:$C$1736,2,0))</f>
        <v/>
      </c>
      <c r="FL7" s="58" t="str">
        <f>IF(ISBLANK(FL6),"",VLOOKUP(FL6,'Base clients'!$A$6:$C$1736,2,0))</f>
        <v/>
      </c>
      <c r="FM7" s="58" t="str">
        <f>IF(ISBLANK(FM6),"",VLOOKUP(FM6,'Base clients'!$A$6:$C$1736,2,0))</f>
        <v/>
      </c>
      <c r="FN7" s="58" t="str">
        <f>IF(ISBLANK(FN6),"",VLOOKUP(FN6,'Base clients'!$A$6:$C$1736,2,0))</f>
        <v/>
      </c>
      <c r="FO7" s="58" t="str">
        <f>IF(ISBLANK(FO6),"",VLOOKUP(FO6,'Base clients'!$A$6:$C$1736,2,0))</f>
        <v/>
      </c>
      <c r="FP7" s="58" t="str">
        <f>IF(ISBLANK(FP6),"",VLOOKUP(FP6,'Base clients'!$A$6:$C$1736,2,0))</f>
        <v/>
      </c>
      <c r="FQ7" s="58" t="str">
        <f>IF(ISBLANK(FQ6),"",VLOOKUP(FQ6,'Base clients'!$A$6:$C$1736,2,0))</f>
        <v/>
      </c>
      <c r="FR7" s="58" t="str">
        <f>IF(ISBLANK(FR6),"",VLOOKUP(FR6,'Base clients'!$A$6:$C$1736,2,0))</f>
        <v/>
      </c>
      <c r="FS7" s="58" t="str">
        <f>IF(ISBLANK(FS6),"",VLOOKUP(FS6,'Base clients'!$A$6:$C$1736,2,0))</f>
        <v/>
      </c>
      <c r="FT7" s="58" t="str">
        <f>IF(ISBLANK(FT6),"",VLOOKUP(FT6,'Base clients'!$A$6:$C$1736,2,0))</f>
        <v/>
      </c>
      <c r="FU7" s="58" t="str">
        <f>IF(ISBLANK(FU6),"",VLOOKUP(FU6,'Base clients'!$A$6:$C$1736,2,0))</f>
        <v/>
      </c>
      <c r="FV7" s="58" t="str">
        <f>IF(ISBLANK(FV6),"",VLOOKUP(FV6,'Base clients'!$A$6:$C$1736,2,0))</f>
        <v/>
      </c>
      <c r="FW7" s="58" t="str">
        <f>IF(ISBLANK(FW6),"",VLOOKUP(FW6,'Base clients'!$A$6:$C$1736,2,0))</f>
        <v/>
      </c>
      <c r="FX7" s="58" t="str">
        <f>IF(ISBLANK(FX6),"",VLOOKUP(FX6,'Base clients'!$A$6:$C$1736,2,0))</f>
        <v/>
      </c>
      <c r="FY7" s="58" t="str">
        <f>IF(ISBLANK(FY6),"",VLOOKUP(FY6,'Base clients'!$A$6:$C$1736,2,0))</f>
        <v/>
      </c>
      <c r="FZ7" s="58" t="str">
        <f>IF(ISBLANK(FZ6),"",VLOOKUP(FZ6,'Base clients'!$A$6:$C$1736,2,0))</f>
        <v/>
      </c>
      <c r="GA7" s="58" t="str">
        <f>IF(ISBLANK(GA6),"",VLOOKUP(GA6,'Base clients'!$A$6:$C$1736,2,0))</f>
        <v/>
      </c>
      <c r="GB7" s="58" t="str">
        <f>IF(ISBLANK(GB6),"",VLOOKUP(GB6,'Base clients'!$A$6:$C$1736,2,0))</f>
        <v/>
      </c>
      <c r="GC7" s="58" t="str">
        <f>IF(ISBLANK(GC6),"",VLOOKUP(GC6,'Base clients'!$A$6:$C$1736,2,0))</f>
        <v/>
      </c>
      <c r="GD7" s="58" t="str">
        <f>IF(ISBLANK(GD6),"",VLOOKUP(GD6,'Base clients'!$A$6:$C$1736,2,0))</f>
        <v/>
      </c>
      <c r="GE7" s="58" t="str">
        <f>IF(ISBLANK(GE6),"",VLOOKUP(GE6,'Base clients'!$A$6:$C$1736,2,0))</f>
        <v/>
      </c>
      <c r="GF7" s="58" t="str">
        <f>IF(ISBLANK(GF6),"",VLOOKUP(GF6,'Base clients'!$A$6:$C$1736,2,0))</f>
        <v/>
      </c>
      <c r="GG7" s="58" t="str">
        <f>IF(ISBLANK(GG6),"",VLOOKUP(GG6,'Base clients'!$A$6:$C$1736,2,0))</f>
        <v/>
      </c>
      <c r="GH7" s="58" t="str">
        <f>IF(ISBLANK(GH6),"",VLOOKUP(GH6,'Base clients'!$A$6:$C$1736,2,0))</f>
        <v/>
      </c>
      <c r="GI7" s="58" t="str">
        <f>IF(ISBLANK(GI6),"",VLOOKUP(GI6,'Base clients'!$A$6:$C$1736,2,0))</f>
        <v/>
      </c>
      <c r="GJ7" s="58" t="str">
        <f>IF(ISBLANK(GJ6),"",VLOOKUP(GJ6,'Base clients'!$A$6:$C$1736,2,0))</f>
        <v/>
      </c>
      <c r="GK7" s="58" t="str">
        <f>IF(ISBLANK(GK6),"",VLOOKUP(GK6,'Base clients'!$A$6:$C$1736,2,0))</f>
        <v/>
      </c>
      <c r="GL7" s="58" t="str">
        <f>IF(ISBLANK(GL6),"",VLOOKUP(GL6,'Base clients'!$A$6:$C$1736,2,0))</f>
        <v/>
      </c>
      <c r="GM7" s="58" t="str">
        <f>IF(ISBLANK(GM6),"",VLOOKUP(GM6,'Base clients'!$A$6:$C$1736,2,0))</f>
        <v/>
      </c>
      <c r="GN7" s="58" t="str">
        <f>IF(ISBLANK(GN6),"",VLOOKUP(GN6,'Base clients'!$A$6:$C$1736,2,0))</f>
        <v/>
      </c>
      <c r="GO7" s="58" t="str">
        <f>IF(ISBLANK(GO6),"",VLOOKUP(GO6,'Base clients'!$A$6:$C$1736,2,0))</f>
        <v/>
      </c>
      <c r="GP7" s="58" t="str">
        <f>IF(ISBLANK(GP6),"",VLOOKUP(GP6,'Base clients'!$A$6:$C$1736,2,0))</f>
        <v/>
      </c>
      <c r="GQ7" s="58" t="str">
        <f>IF(ISBLANK(GQ6),"",VLOOKUP(GQ6,'Base clients'!$A$6:$C$1736,2,0))</f>
        <v/>
      </c>
      <c r="GR7" s="58" t="str">
        <f>IF(ISBLANK(GR6),"",VLOOKUP(GR6,'Base clients'!$A$6:$C$1736,2,0))</f>
        <v/>
      </c>
      <c r="GS7" s="58" t="str">
        <f>IF(ISBLANK(GS6),"",VLOOKUP(GS6,'Base clients'!$A$6:$C$1736,2,0))</f>
        <v/>
      </c>
      <c r="GT7" s="58" t="str">
        <f>IF(ISBLANK(GT6),"",VLOOKUP(GT6,'Base clients'!$A$6:$C$1736,2,0))</f>
        <v/>
      </c>
      <c r="GU7" s="58" t="str">
        <f>IF(ISBLANK(GU6),"",VLOOKUP(GU6,'Base clients'!$A$6:$C$1736,2,0))</f>
        <v/>
      </c>
      <c r="GV7" s="58" t="str">
        <f>IF(ISBLANK(GV6),"",VLOOKUP(GV6,'Base clients'!$A$6:$C$1736,2,0))</f>
        <v/>
      </c>
      <c r="GW7" s="58" t="str">
        <f>IF(ISBLANK(GW6),"",VLOOKUP(GW6,'Base clients'!$A$6:$C$1736,2,0))</f>
        <v/>
      </c>
      <c r="GX7" s="58" t="str">
        <f>IF(ISBLANK(GX6),"",VLOOKUP(GX6,'Base clients'!$A$6:$C$1736,2,0))</f>
        <v/>
      </c>
      <c r="GY7" s="58" t="str">
        <f>IF(ISBLANK(GY6),"",VLOOKUP(GY6,'Base clients'!$A$6:$C$1736,2,0))</f>
        <v/>
      </c>
      <c r="GZ7" s="58" t="str">
        <f>IF(ISBLANK(GZ6),"",VLOOKUP(GZ6,'Base clients'!$A$6:$C$1736,2,0))</f>
        <v/>
      </c>
      <c r="HA7" s="58" t="str">
        <f>IF(ISBLANK(HA6),"",VLOOKUP(HA6,'Base clients'!$A$6:$C$1736,2,0))</f>
        <v/>
      </c>
      <c r="HB7" s="58" t="str">
        <f>IF(ISBLANK(HB6),"",VLOOKUP(HB6,'Base clients'!$A$6:$C$1736,2,0))</f>
        <v/>
      </c>
      <c r="HC7" s="58" t="str">
        <f>IF(ISBLANK(HC6),"",VLOOKUP(HC6,'Base clients'!$A$6:$C$1736,2,0))</f>
        <v/>
      </c>
      <c r="HD7" s="58" t="str">
        <f>IF(ISBLANK(HD6),"",VLOOKUP(HD6,'Base clients'!$A$6:$C$1736,2,0))</f>
        <v/>
      </c>
      <c r="HE7" s="58" t="str">
        <f>IF(ISBLANK(HE6),"",VLOOKUP(HE6,'Base clients'!$A$6:$C$1736,2,0))</f>
        <v/>
      </c>
      <c r="HF7" s="58" t="str">
        <f>IF(ISBLANK(HF6),"",VLOOKUP(HF6,'Base clients'!$A$6:$C$1736,2,0))</f>
        <v/>
      </c>
      <c r="HG7" s="58" t="str">
        <f>IF(ISBLANK(HG6),"",VLOOKUP(HG6,'Base clients'!$A$6:$C$1736,2,0))</f>
        <v/>
      </c>
      <c r="HH7" s="58" t="str">
        <f>IF(ISBLANK(HH6),"",VLOOKUP(HH6,'Base clients'!$A$6:$C$1736,2,0))</f>
        <v/>
      </c>
      <c r="HI7" s="58" t="str">
        <f>IF(ISBLANK(HI6),"",VLOOKUP(HI6,'Base clients'!$A$6:$C$1736,2,0))</f>
        <v/>
      </c>
      <c r="HJ7" s="58" t="str">
        <f>IF(ISBLANK(HJ6),"",VLOOKUP(HJ6,'Base clients'!$A$6:$C$1736,2,0))</f>
        <v/>
      </c>
      <c r="HK7" s="58" t="str">
        <f>IF(ISBLANK(HK6),"",VLOOKUP(HK6,'Base clients'!$A$6:$C$1736,2,0))</f>
        <v/>
      </c>
      <c r="HL7" s="58" t="str">
        <f>IF(ISBLANK(HL6),"",VLOOKUP(HL6,'Base clients'!$A$6:$C$1736,2,0))</f>
        <v/>
      </c>
      <c r="HM7" s="58" t="str">
        <f>IF(ISBLANK(HM6),"",VLOOKUP(HM6,'Base clients'!$A$6:$C$1736,2,0))</f>
        <v/>
      </c>
      <c r="HN7" s="58" t="str">
        <f>IF(ISBLANK(HN6),"",VLOOKUP(HN6,'Base clients'!$A$6:$C$1736,2,0))</f>
        <v/>
      </c>
      <c r="HO7" s="58" t="str">
        <f>IF(ISBLANK(HO6),"",VLOOKUP(HO6,'Base clients'!$A$6:$C$1736,2,0))</f>
        <v/>
      </c>
      <c r="HP7" s="58" t="str">
        <f>IF(ISBLANK(HP6),"",VLOOKUP(HP6,'Base clients'!$A$6:$C$1736,2,0))</f>
        <v/>
      </c>
      <c r="HQ7" s="58" t="str">
        <f>IF(ISBLANK(HQ6),"",VLOOKUP(HQ6,'Base clients'!$A$6:$C$1736,2,0))</f>
        <v/>
      </c>
      <c r="HR7" s="58" t="str">
        <f>IF(ISBLANK(HR6),"",VLOOKUP(HR6,'Base clients'!$A$6:$C$1736,2,0))</f>
        <v/>
      </c>
      <c r="HS7" s="58" t="str">
        <f>IF(ISBLANK(HS6),"",VLOOKUP(HS6,'Base clients'!$A$6:$C$1736,2,0))</f>
        <v/>
      </c>
      <c r="HT7" s="58" t="str">
        <f>IF(ISBLANK(HT6),"",VLOOKUP(HT6,'Base clients'!$A$6:$C$1736,2,0))</f>
        <v/>
      </c>
      <c r="HU7" s="58" t="str">
        <f>IF(ISBLANK(HU6),"",VLOOKUP(HU6,'Base clients'!$A$6:$C$1736,2,0))</f>
        <v/>
      </c>
      <c r="HV7" s="58" t="str">
        <f>IF(ISBLANK(HV6),"",VLOOKUP(HV6,'Base clients'!$A$6:$C$1736,2,0))</f>
        <v/>
      </c>
      <c r="HW7" s="58" t="str">
        <f>IF(ISBLANK(HW6),"",VLOOKUP(HW6,'Base clients'!$A$6:$C$1736,2,0))</f>
        <v/>
      </c>
      <c r="HX7" s="58" t="str">
        <f>IF(ISBLANK(HX6),"",VLOOKUP(HX6,'Base clients'!$A$6:$C$1736,2,0))</f>
        <v/>
      </c>
      <c r="HY7" s="58" t="str">
        <f>IF(ISBLANK(HY6),"",VLOOKUP(HY6,'Base clients'!$A$6:$C$1736,2,0))</f>
        <v/>
      </c>
      <c r="HZ7" s="58" t="str">
        <f>IF(ISBLANK(HZ6),"",VLOOKUP(HZ6,'Base clients'!$A$6:$C$1736,2,0))</f>
        <v/>
      </c>
      <c r="IA7" s="58" t="str">
        <f>IF(ISBLANK(IA6),"",VLOOKUP(IA6,'Base clients'!$A$6:$C$1736,2,0))</f>
        <v/>
      </c>
      <c r="IB7" s="58" t="str">
        <f>IF(ISBLANK(IB6),"",VLOOKUP(IB6,'Base clients'!$A$6:$C$1736,2,0))</f>
        <v/>
      </c>
      <c r="IC7" s="58" t="str">
        <f>IF(ISBLANK(IC6),"",VLOOKUP(IC6,'Base clients'!$A$6:$C$1736,2,0))</f>
        <v/>
      </c>
      <c r="ID7" s="58" t="str">
        <f>IF(ISBLANK(ID6),"",VLOOKUP(ID6,'Base clients'!$A$6:$C$1736,2,0))</f>
        <v/>
      </c>
      <c r="IE7" s="58" t="str">
        <f>IF(ISBLANK(IE6),"",VLOOKUP(IE6,'Base clients'!$A$6:$C$1736,2,0))</f>
        <v/>
      </c>
      <c r="IF7" s="58" t="str">
        <f>IF(ISBLANK(IF6),"",VLOOKUP(IF6,'Base clients'!$A$6:$C$1736,2,0))</f>
        <v/>
      </c>
      <c r="IG7" s="58" t="str">
        <f>IF(ISBLANK(IG6),"",VLOOKUP(IG6,'Base clients'!$A$6:$C$1736,2,0))</f>
        <v/>
      </c>
      <c r="IH7" s="58" t="str">
        <f>IF(ISBLANK(IH6),"",VLOOKUP(IH6,'Base clients'!$A$6:$C$1736,2,0))</f>
        <v/>
      </c>
      <c r="II7" s="58" t="str">
        <f>IF(ISBLANK(II6),"",VLOOKUP(II6,'Base clients'!$A$6:$C$1736,2,0))</f>
        <v/>
      </c>
      <c r="IJ7" s="58" t="str">
        <f>IF(ISBLANK(IJ6),"",VLOOKUP(IJ6,'Base clients'!$A$6:$C$1736,2,0))</f>
        <v/>
      </c>
      <c r="IK7" s="58" t="str">
        <f>IF(ISBLANK(IK6),"",VLOOKUP(IK6,'Base clients'!$A$6:$C$1736,2,0))</f>
        <v/>
      </c>
      <c r="IL7" s="58" t="str">
        <f>IF(ISBLANK(IL6),"",VLOOKUP(IL6,'Base clients'!$A$6:$C$1736,2,0))</f>
        <v/>
      </c>
      <c r="IM7" s="58" t="str">
        <f>IF(ISBLANK(IM6),"",VLOOKUP(IM6,'Base clients'!$A$6:$C$1736,2,0))</f>
        <v/>
      </c>
      <c r="IN7" s="58" t="str">
        <f>IF(ISBLANK(IN6),"",VLOOKUP(IN6,'Base clients'!$A$6:$C$1736,2,0))</f>
        <v/>
      </c>
      <c r="IO7" s="58" t="str">
        <f>IF(ISBLANK(IO6),"",VLOOKUP(IO6,'Base clients'!$A$6:$C$1736,2,0))</f>
        <v/>
      </c>
      <c r="IP7" s="58" t="str">
        <f>IF(ISBLANK(IP6),"",VLOOKUP(IP6,'Base clients'!$A$6:$C$1736,2,0))</f>
        <v/>
      </c>
      <c r="IQ7" s="58" t="str">
        <f>IF(ISBLANK(IQ6),"",VLOOKUP(IQ6,'Base clients'!$A$6:$C$1736,2,0))</f>
        <v/>
      </c>
      <c r="IR7" s="58" t="str">
        <f>IF(ISBLANK(IR6),"",VLOOKUP(IR6,'Base clients'!$A$6:$C$1736,2,0))</f>
        <v/>
      </c>
      <c r="IS7" s="58" t="str">
        <f>IF(ISBLANK(IS6),"",VLOOKUP(IS6,'Base clients'!$A$6:$C$1736,2,0))</f>
        <v/>
      </c>
      <c r="IT7" s="58" t="str">
        <f>IF(ISBLANK(IT6),"",VLOOKUP(IT6,'Base clients'!$A$6:$C$1736,2,0))</f>
        <v/>
      </c>
      <c r="IU7" s="58" t="str">
        <f>IF(ISBLANK(IU6),"",VLOOKUP(IU6,'Base clients'!$A$6:$C$1736,2,0))</f>
        <v/>
      </c>
      <c r="IV7" s="58" t="str">
        <f>IF(ISBLANK(IV6),"",VLOOKUP(IV6,'Base clients'!$A$6:$C$1736,2,0))</f>
        <v/>
      </c>
      <c r="IW7" s="58" t="str">
        <f>IF(ISBLANK(IW6),"",VLOOKUP(IW6,'Base clients'!$A$6:$C$1736,2,0))</f>
        <v/>
      </c>
      <c r="IX7" s="58" t="str">
        <f>IF(ISBLANK(IX6),"",VLOOKUP(IX6,'Base clients'!$A$6:$C$1736,2,0))</f>
        <v/>
      </c>
      <c r="IY7" s="58" t="str">
        <f>IF(ISBLANK(IY6),"",VLOOKUP(IY6,'Base clients'!$A$6:$C$1736,2,0))</f>
        <v/>
      </c>
      <c r="IZ7" s="58" t="str">
        <f>IF(ISBLANK(IZ6),"",VLOOKUP(IZ6,'Base clients'!$A$6:$C$1736,2,0))</f>
        <v/>
      </c>
      <c r="JA7" s="58" t="str">
        <f>IF(ISBLANK(JA6),"",VLOOKUP(JA6,'Base clients'!$A$6:$C$1736,2,0))</f>
        <v/>
      </c>
      <c r="JB7" s="58" t="str">
        <f>IF(ISBLANK(JB6),"",VLOOKUP(JB6,'Base clients'!$A$6:$C$1736,2,0))</f>
        <v/>
      </c>
      <c r="JC7" s="58" t="str">
        <f>IF(ISBLANK(JC6),"",VLOOKUP(JC6,'Base clients'!$A$6:$C$1736,2,0))</f>
        <v/>
      </c>
      <c r="JD7" s="58" t="str">
        <f>IF(ISBLANK(JD6),"",VLOOKUP(JD6,'Base clients'!$A$6:$C$1736,2,0))</f>
        <v/>
      </c>
      <c r="JE7" s="58" t="str">
        <f>IF(ISBLANK(JE6),"",VLOOKUP(JE6,'Base clients'!$A$6:$C$1736,2,0))</f>
        <v/>
      </c>
      <c r="JF7" s="58" t="str">
        <f>IF(ISBLANK(JF6),"",VLOOKUP(JF6,'Base clients'!$A$6:$C$1736,2,0))</f>
        <v/>
      </c>
      <c r="JG7" s="58" t="str">
        <f>IF(ISBLANK(JG6),"",VLOOKUP(JG6,'Base clients'!$A$6:$C$1736,2,0))</f>
        <v/>
      </c>
      <c r="JH7" s="58" t="str">
        <f>IF(ISBLANK(JH6),"",VLOOKUP(JH6,'Base clients'!$A$6:$C$1736,2,0))</f>
        <v/>
      </c>
      <c r="JI7" s="58" t="str">
        <f>IF(ISBLANK(JI6),"",VLOOKUP(JI6,'Base clients'!$A$6:$C$1736,2,0))</f>
        <v/>
      </c>
      <c r="JJ7" s="58" t="str">
        <f>IF(ISBLANK(JJ6),"",VLOOKUP(JJ6,'Base clients'!$A$6:$C$1736,2,0))</f>
        <v/>
      </c>
      <c r="JK7" s="58" t="str">
        <f>IF(ISBLANK(JK6),"",VLOOKUP(JK6,'Base clients'!$A$6:$C$1736,2,0))</f>
        <v/>
      </c>
      <c r="JL7" s="58" t="str">
        <f>IF(ISBLANK(JL6),"",VLOOKUP(JL6,'Base clients'!$A$6:$C$1736,2,0))</f>
        <v/>
      </c>
      <c r="JM7" s="58" t="str">
        <f>IF(ISBLANK(JM6),"",VLOOKUP(JM6,'Base clients'!$A$6:$C$1736,2,0))</f>
        <v/>
      </c>
      <c r="JN7" s="58" t="str">
        <f>IF(ISBLANK(JN6),"",VLOOKUP(JN6,'Base clients'!$A$6:$C$1736,2,0))</f>
        <v/>
      </c>
      <c r="JO7" s="58" t="str">
        <f>IF(ISBLANK(JO6),"",VLOOKUP(JO6,'Base clients'!$A$6:$C$1736,2,0))</f>
        <v/>
      </c>
      <c r="JP7" s="58" t="str">
        <f>IF(ISBLANK(JP6),"",VLOOKUP(JP6,'Base clients'!$A$6:$C$1736,2,0))</f>
        <v/>
      </c>
      <c r="JQ7" s="58" t="str">
        <f>IF(ISBLANK(JQ6),"",VLOOKUP(JQ6,'Base clients'!$A$6:$C$1736,2,0))</f>
        <v/>
      </c>
      <c r="JR7" s="58" t="str">
        <f>IF(ISBLANK(JR6),"",VLOOKUP(JR6,'Base clients'!$A$6:$C$1736,2,0))</f>
        <v/>
      </c>
      <c r="JS7" s="58" t="str">
        <f>IF(ISBLANK(JS6),"",VLOOKUP(JS6,'Base clients'!$A$6:$C$1736,2,0))</f>
        <v/>
      </c>
      <c r="JT7" s="58" t="str">
        <f>IF(ISBLANK(JT6),"",VLOOKUP(JT6,'Base clients'!$A$6:$C$1736,2,0))</f>
        <v/>
      </c>
      <c r="JU7" s="58" t="str">
        <f>IF(ISBLANK(JU6),"",VLOOKUP(JU6,'Base clients'!$A$6:$C$1736,2,0))</f>
        <v/>
      </c>
      <c r="JV7" s="58" t="str">
        <f>IF(ISBLANK(JV6),"",VLOOKUP(JV6,'Base clients'!$A$6:$C$1736,2,0))</f>
        <v/>
      </c>
      <c r="JW7" s="58" t="str">
        <f>IF(ISBLANK(JW6),"",VLOOKUP(JW6,'Base clients'!$A$6:$C$1736,2,0))</f>
        <v/>
      </c>
      <c r="JX7" s="58" t="str">
        <f>IF(ISBLANK(JX6),"",VLOOKUP(JX6,'Base clients'!$A$6:$C$1736,2,0))</f>
        <v/>
      </c>
      <c r="JY7" s="58" t="str">
        <f>IF(ISBLANK(JY6),"",VLOOKUP(JY6,'Base clients'!$A$6:$C$1736,2,0))</f>
        <v/>
      </c>
      <c r="JZ7" s="58" t="str">
        <f>IF(ISBLANK(JZ6),"",VLOOKUP(JZ6,'Base clients'!$A$6:$C$1736,2,0))</f>
        <v/>
      </c>
      <c r="KA7" s="58" t="str">
        <f>IF(ISBLANK(KA6),"",VLOOKUP(KA6,'Base clients'!$A$6:$C$1736,2,0))</f>
        <v/>
      </c>
      <c r="KB7" s="58" t="str">
        <f>IF(ISBLANK(KB6),"",VLOOKUP(KB6,'Base clients'!$A$6:$C$1736,2,0))</f>
        <v/>
      </c>
      <c r="KC7" s="58" t="str">
        <f>IF(ISBLANK(KC6),"",VLOOKUP(KC6,'Base clients'!$A$6:$C$1736,2,0))</f>
        <v/>
      </c>
      <c r="KD7" s="58" t="str">
        <f>IF(ISBLANK(KD6),"",VLOOKUP(KD6,'Base clients'!$A$6:$C$1736,2,0))</f>
        <v/>
      </c>
      <c r="KE7" s="58" t="str">
        <f>IF(ISBLANK(KE6),"",VLOOKUP(KE6,'Base clients'!$A$6:$C$1736,2,0))</f>
        <v/>
      </c>
      <c r="KF7" s="58" t="str">
        <f>IF(ISBLANK(KF6),"",VLOOKUP(KF6,'Base clients'!$A$6:$C$1736,2,0))</f>
        <v/>
      </c>
      <c r="KG7" s="58" t="str">
        <f>IF(ISBLANK(KG6),"",VLOOKUP(KG6,'Base clients'!$A$6:$C$1736,2,0))</f>
        <v/>
      </c>
      <c r="KH7" s="58" t="str">
        <f>IF(ISBLANK(KH6),"",VLOOKUP(KH6,'Base clients'!$A$6:$C$1736,2,0))</f>
        <v/>
      </c>
      <c r="KI7" s="58" t="str">
        <f>IF(ISBLANK(KI6),"",VLOOKUP(KI6,'Base clients'!$A$6:$C$1736,2,0))</f>
        <v/>
      </c>
      <c r="KJ7" s="58" t="str">
        <f>IF(ISBLANK(KJ6),"",VLOOKUP(KJ6,'Base clients'!$A$6:$C$1736,2,0))</f>
        <v/>
      </c>
      <c r="KK7" s="58" t="str">
        <f>IF(ISBLANK(KK6),"",VLOOKUP(KK6,'Base clients'!$A$6:$C$1736,2,0))</f>
        <v/>
      </c>
      <c r="KL7" s="58" t="str">
        <f>IF(ISBLANK(KL6),"",VLOOKUP(KL6,'Base clients'!$A$6:$C$1736,2,0))</f>
        <v/>
      </c>
      <c r="KM7" s="58" t="str">
        <f>IF(ISBLANK(KM6),"",VLOOKUP(KM6,'Base clients'!$A$6:$C$1736,2,0))</f>
        <v/>
      </c>
      <c r="KN7" s="58" t="str">
        <f>IF(ISBLANK(KN6),"",VLOOKUP(KN6,'Base clients'!$A$6:$C$1736,2,0))</f>
        <v/>
      </c>
      <c r="KO7" s="58" t="str">
        <f>IF(ISBLANK(KO6),"",VLOOKUP(KO6,'Base clients'!$A$6:$C$1736,2,0))</f>
        <v/>
      </c>
      <c r="KP7" s="58" t="str">
        <f>IF(ISBLANK(KP6),"",VLOOKUP(KP6,'Base clients'!$A$6:$C$1736,2,0))</f>
        <v/>
      </c>
      <c r="KQ7" s="58" t="str">
        <f>IF(ISBLANK(KQ6),"",VLOOKUP(KQ6,'Base clients'!$A$6:$C$1736,2,0))</f>
        <v/>
      </c>
      <c r="KR7" s="58" t="str">
        <f>IF(ISBLANK(KR6),"",VLOOKUP(KR6,'Base clients'!$A$6:$C$1736,2,0))</f>
        <v/>
      </c>
      <c r="KS7" s="58" t="str">
        <f>IF(ISBLANK(KS6),"",VLOOKUP(KS6,'Base clients'!$A$6:$C$1736,2,0))</f>
        <v/>
      </c>
      <c r="KT7" s="58" t="str">
        <f>IF(ISBLANK(KT6),"",VLOOKUP(KT6,'Base clients'!$A$6:$C$1736,2,0))</f>
        <v/>
      </c>
      <c r="KU7" s="58" t="str">
        <f>IF(ISBLANK(KU6),"",VLOOKUP(KU6,'Base clients'!$A$6:$C$1736,2,0))</f>
        <v/>
      </c>
      <c r="KV7" s="58" t="str">
        <f>IF(ISBLANK(KV6),"",VLOOKUP(KV6,'Base clients'!$A$6:$C$1736,2,0))</f>
        <v/>
      </c>
      <c r="KW7" s="58" t="str">
        <f>IF(ISBLANK(KW6),"",VLOOKUP(KW6,'Base clients'!$A$6:$C$1736,2,0))</f>
        <v/>
      </c>
      <c r="KX7" s="58" t="str">
        <f>IF(ISBLANK(KX6),"",VLOOKUP(KX6,'Base clients'!$A$6:$C$1736,2,0))</f>
        <v/>
      </c>
      <c r="KY7" s="58" t="str">
        <f>IF(ISBLANK(KY6),"",VLOOKUP(KY6,'Base clients'!$A$6:$C$1736,2,0))</f>
        <v/>
      </c>
      <c r="KZ7" s="58" t="str">
        <f>IF(ISBLANK(KZ6),"",VLOOKUP(KZ6,'Base clients'!$A$6:$C$1736,2,0))</f>
        <v/>
      </c>
      <c r="LA7" s="58" t="str">
        <f>IF(ISBLANK(LA6),"",VLOOKUP(LA6,'Base clients'!$A$6:$C$1736,2,0))</f>
        <v/>
      </c>
      <c r="LB7" s="58" t="str">
        <f>IF(ISBLANK(LB6),"",VLOOKUP(LB6,'Base clients'!$A$6:$C$1736,2,0))</f>
        <v/>
      </c>
      <c r="LC7" s="58" t="str">
        <f>IF(ISBLANK(LC6),"",VLOOKUP(LC6,'Base clients'!$A$6:$C$1736,2,0))</f>
        <v/>
      </c>
      <c r="LD7" s="58" t="str">
        <f>IF(ISBLANK(LD6),"",VLOOKUP(LD6,'Base clients'!$A$6:$C$1736,2,0))</f>
        <v/>
      </c>
      <c r="LE7" s="58" t="str">
        <f>IF(ISBLANK(LE6),"",VLOOKUP(LE6,'Base clients'!$A$6:$C$1736,2,0))</f>
        <v/>
      </c>
      <c r="LF7" s="58" t="str">
        <f>IF(ISBLANK(LF6),"",VLOOKUP(LF6,'Base clients'!$A$6:$C$1736,2,0))</f>
        <v/>
      </c>
      <c r="LG7" s="58" t="str">
        <f>IF(ISBLANK(LG6),"",VLOOKUP(LG6,'Base clients'!$A$6:$C$1736,2,0))</f>
        <v/>
      </c>
      <c r="LH7" s="58" t="str">
        <f>IF(ISBLANK(LH6),"",VLOOKUP(LH6,'Base clients'!$A$6:$C$1736,2,0))</f>
        <v/>
      </c>
      <c r="LI7" s="58" t="str">
        <f>IF(ISBLANK(LI6),"",VLOOKUP(LI6,'Base clients'!$A$6:$C$1736,2,0))</f>
        <v/>
      </c>
      <c r="LJ7" s="58" t="str">
        <f>IF(ISBLANK(LJ6),"",VLOOKUP(LJ6,'Base clients'!$A$6:$C$1736,2,0))</f>
        <v/>
      </c>
      <c r="LK7" s="58" t="str">
        <f>IF(ISBLANK(LK6),"",VLOOKUP(LK6,'Base clients'!$A$6:$C$1736,2,0))</f>
        <v/>
      </c>
      <c r="LL7" s="58" t="str">
        <f>IF(ISBLANK(LL6),"",VLOOKUP(LL6,'Base clients'!$A$6:$C$1736,2,0))</f>
        <v/>
      </c>
      <c r="LM7" s="58" t="str">
        <f>IF(ISBLANK(LM6),"",VLOOKUP(LM6,'Base clients'!$A$6:$C$1736,2,0))</f>
        <v/>
      </c>
      <c r="LN7" s="58" t="str">
        <f>IF(ISBLANK(LN6),"",VLOOKUP(LN6,'Base clients'!$A$6:$C$1736,2,0))</f>
        <v/>
      </c>
      <c r="LO7" s="58" t="str">
        <f>IF(ISBLANK(LO6),"",VLOOKUP(LO6,'Base clients'!$A$6:$C$1736,2,0))</f>
        <v/>
      </c>
      <c r="LP7" s="58" t="str">
        <f>IF(ISBLANK(LP6),"",VLOOKUP(LP6,'Base clients'!$A$6:$C$1736,2,0))</f>
        <v/>
      </c>
      <c r="LQ7" s="58" t="str">
        <f>IF(ISBLANK(LQ6),"",VLOOKUP(LQ6,'Base clients'!$A$6:$C$1736,2,0))</f>
        <v/>
      </c>
      <c r="LR7" s="58" t="str">
        <f>IF(ISBLANK(LR6),"",VLOOKUP(LR6,'Base clients'!$A$6:$C$1736,2,0))</f>
        <v/>
      </c>
      <c r="LS7" s="58" t="str">
        <f>IF(ISBLANK(LS6),"",VLOOKUP(LS6,'Base clients'!$A$6:$C$1736,2,0))</f>
        <v/>
      </c>
      <c r="LT7" s="58" t="str">
        <f>IF(ISBLANK(LT6),"",VLOOKUP(LT6,'Base clients'!$A$6:$C$1736,2,0))</f>
        <v/>
      </c>
      <c r="LU7" s="58" t="str">
        <f>IF(ISBLANK(LU6),"",VLOOKUP(LU6,'Base clients'!$A$6:$C$1736,2,0))</f>
        <v/>
      </c>
      <c r="LV7" s="58" t="str">
        <f>IF(ISBLANK(LV6),"",VLOOKUP(LV6,'Base clients'!$A$6:$C$1736,2,0))</f>
        <v/>
      </c>
      <c r="LW7" s="58" t="str">
        <f>IF(ISBLANK(LW6),"",VLOOKUP(LW6,'Base clients'!$A$6:$C$1736,2,0))</f>
        <v/>
      </c>
      <c r="LX7" s="58" t="str">
        <f>IF(ISBLANK(LX6),"",VLOOKUP(LX6,'Base clients'!$A$6:$C$1736,2,0))</f>
        <v/>
      </c>
      <c r="LY7" s="58" t="str">
        <f>IF(ISBLANK(LY6),"",VLOOKUP(LY6,'Base clients'!$A$6:$C$1736,2,0))</f>
        <v/>
      </c>
      <c r="LZ7" s="58" t="str">
        <f>IF(ISBLANK(LZ6),"",VLOOKUP(LZ6,'Base clients'!$A$6:$C$1736,2,0))</f>
        <v/>
      </c>
      <c r="MA7" s="58" t="str">
        <f>IF(ISBLANK(MA6),"",VLOOKUP(MA6,'Base clients'!$A$6:$C$1736,2,0))</f>
        <v/>
      </c>
      <c r="MB7" s="58" t="str">
        <f>IF(ISBLANK(MB6),"",VLOOKUP(MB6,'Base clients'!$A$6:$C$1736,2,0))</f>
        <v/>
      </c>
      <c r="MC7" s="58" t="str">
        <f>IF(ISBLANK(MC6),"",VLOOKUP(MC6,'Base clients'!$A$6:$C$1736,2,0))</f>
        <v/>
      </c>
      <c r="MD7" s="58" t="str">
        <f>IF(ISBLANK(MD6),"",VLOOKUP(MD6,'Base clients'!$A$6:$C$1736,2,0))</f>
        <v/>
      </c>
      <c r="ME7" s="58" t="str">
        <f>IF(ISBLANK(ME6),"",VLOOKUP(ME6,'Base clients'!$A$6:$C$1736,2,0))</f>
        <v/>
      </c>
      <c r="MF7" s="58" t="str">
        <f>IF(ISBLANK(MF6),"",VLOOKUP(MF6,'Base clients'!$A$6:$C$1736,2,0))</f>
        <v/>
      </c>
      <c r="MG7" s="58" t="str">
        <f>IF(ISBLANK(MG6),"",VLOOKUP(MG6,'Base clients'!$A$6:$C$1736,2,0))</f>
        <v/>
      </c>
      <c r="MH7" s="58" t="str">
        <f>IF(ISBLANK(MH6),"",VLOOKUP(MH6,'Base clients'!$A$6:$C$1736,2,0))</f>
        <v/>
      </c>
      <c r="MI7" s="58" t="str">
        <f>IF(ISBLANK(MI6),"",VLOOKUP(MI6,'Base clients'!$A$6:$C$1736,2,0))</f>
        <v/>
      </c>
      <c r="MJ7" s="58" t="str">
        <f>IF(ISBLANK(MJ6),"",VLOOKUP(MJ6,'Base clients'!$A$6:$C$1736,2,0))</f>
        <v/>
      </c>
      <c r="MK7" s="58" t="str">
        <f>IF(ISBLANK(MK6),"",VLOOKUP(MK6,'Base clients'!$A$6:$C$1736,2,0))</f>
        <v/>
      </c>
      <c r="ML7" s="58" t="str">
        <f>IF(ISBLANK(ML6),"",VLOOKUP(ML6,'Base clients'!$A$6:$C$1736,2,0))</f>
        <v/>
      </c>
      <c r="MM7" s="58" t="str">
        <f>IF(ISBLANK(MM6),"",VLOOKUP(MM6,'Base clients'!$A$6:$C$1736,2,0))</f>
        <v/>
      </c>
      <c r="MN7" s="58" t="str">
        <f>IF(ISBLANK(MN6),"",VLOOKUP(MN6,'Base clients'!$A$6:$C$1736,2,0))</f>
        <v/>
      </c>
      <c r="MO7" s="58" t="str">
        <f>IF(ISBLANK(MO6),"",VLOOKUP(MO6,'Base clients'!$A$6:$C$1736,2,0))</f>
        <v/>
      </c>
      <c r="MP7" s="58" t="str">
        <f>IF(ISBLANK(MP6),"",VLOOKUP(MP6,'Base clients'!$A$6:$C$1736,2,0))</f>
        <v/>
      </c>
      <c r="MQ7" s="58" t="str">
        <f>IF(ISBLANK(MQ6),"",VLOOKUP(MQ6,'Base clients'!$A$6:$C$1736,2,0))</f>
        <v/>
      </c>
      <c r="MR7" s="58" t="str">
        <f>IF(ISBLANK(MR6),"",VLOOKUP(MR6,'Base clients'!$A$6:$C$1736,2,0))</f>
        <v/>
      </c>
      <c r="MS7" s="58" t="str">
        <f>IF(ISBLANK(MS6),"",VLOOKUP(MS6,'Base clients'!$A$6:$C$1736,2,0))</f>
        <v/>
      </c>
      <c r="MT7" s="58" t="str">
        <f>IF(ISBLANK(MT6),"",VLOOKUP(MT6,'Base clients'!$A$6:$C$1736,2,0))</f>
        <v/>
      </c>
      <c r="MU7" s="58" t="str">
        <f>IF(ISBLANK(MU6),"",VLOOKUP(MU6,'Base clients'!$A$6:$C$1736,2,0))</f>
        <v/>
      </c>
      <c r="MV7" s="58" t="str">
        <f>IF(ISBLANK(MV6),"",VLOOKUP(MV6,'Base clients'!$A$6:$C$1736,2,0))</f>
        <v/>
      </c>
      <c r="MW7" s="58" t="str">
        <f>IF(ISBLANK(MW6),"",VLOOKUP(MW6,'Base clients'!$A$6:$C$1736,2,0))</f>
        <v/>
      </c>
      <c r="MX7" s="58" t="str">
        <f>IF(ISBLANK(MX6),"",VLOOKUP(MX6,'Base clients'!$A$6:$C$1736,2,0))</f>
        <v/>
      </c>
      <c r="MY7" s="58" t="str">
        <f>IF(ISBLANK(MY6),"",VLOOKUP(MY6,'Base clients'!$A$6:$C$1736,2,0))</f>
        <v/>
      </c>
      <c r="MZ7" s="58" t="str">
        <f>IF(ISBLANK(MZ6),"",VLOOKUP(MZ6,'Base clients'!$A$6:$C$1736,2,0))</f>
        <v/>
      </c>
      <c r="NA7" s="58" t="str">
        <f>IF(ISBLANK(NA6),"",VLOOKUP(NA6,'Base clients'!$A$6:$C$1736,2,0))</f>
        <v/>
      </c>
      <c r="NB7" s="58" t="str">
        <f>IF(ISBLANK(NB6),"",VLOOKUP(NB6,'Base clients'!$A$6:$C$1736,2,0))</f>
        <v/>
      </c>
      <c r="NC7" s="58" t="str">
        <f>IF(ISBLANK(NC6),"",VLOOKUP(NC6,'Base clients'!$A$6:$C$1736,2,0))</f>
        <v/>
      </c>
      <c r="ND7" s="58" t="str">
        <f>IF(ISBLANK(ND6),"",VLOOKUP(ND6,'Base clients'!$A$6:$C$1736,2,0))</f>
        <v/>
      </c>
      <c r="NE7" s="58" t="str">
        <f>IF(ISBLANK(NE6),"",VLOOKUP(NE6,'Base clients'!$A$6:$C$1736,2,0))</f>
        <v/>
      </c>
      <c r="NF7" s="58" t="str">
        <f>IF(ISBLANK(NF6),"",VLOOKUP(NF6,'Base clients'!$A$6:$C$1736,2,0))</f>
        <v/>
      </c>
      <c r="NG7" s="58" t="str">
        <f>IF(ISBLANK(NG6),"",VLOOKUP(NG6,'Base clients'!$A$6:$C$1736,2,0))</f>
        <v/>
      </c>
      <c r="NH7" s="58" t="str">
        <f>IF(ISBLANK(NH6),"",VLOOKUP(NH6,'Base clients'!$A$6:$C$1736,2,0))</f>
        <v/>
      </c>
      <c r="NI7" s="58" t="str">
        <f>IF(ISBLANK(NI6),"",VLOOKUP(NI6,'Base clients'!$A$6:$C$1736,2,0))</f>
        <v/>
      </c>
      <c r="NJ7" s="58" t="str">
        <f>IF(ISBLANK(NJ6),"",VLOOKUP(NJ6,'Base clients'!$A$6:$C$1736,2,0))</f>
        <v/>
      </c>
      <c r="NK7" s="58" t="str">
        <f>IF(ISBLANK(NK6),"",VLOOKUP(NK6,'Base clients'!$A$6:$C$1736,2,0))</f>
        <v/>
      </c>
      <c r="NL7" s="58" t="str">
        <f>IF(ISBLANK(NL6),"",VLOOKUP(NL6,'Base clients'!$A$6:$C$1736,2,0))</f>
        <v/>
      </c>
      <c r="NM7" s="58" t="str">
        <f>IF(ISBLANK(NM6),"",VLOOKUP(NM6,'Base clients'!$A$6:$C$1736,2,0))</f>
        <v/>
      </c>
      <c r="NN7" s="58" t="str">
        <f>IF(ISBLANK(NN6),"",VLOOKUP(NN6,'Base clients'!$A$6:$C$1736,2,0))</f>
        <v/>
      </c>
      <c r="NO7" s="58" t="str">
        <f>IF(ISBLANK(NO6),"",VLOOKUP(NO6,'Base clients'!$A$6:$C$1736,2,0))</f>
        <v/>
      </c>
      <c r="NP7" s="58" t="str">
        <f>IF(ISBLANK(NP6),"",VLOOKUP(NP6,'Base clients'!$A$6:$C$1736,2,0))</f>
        <v/>
      </c>
      <c r="NQ7" s="58" t="str">
        <f>IF(ISBLANK(NQ6),"",VLOOKUP(NQ6,'Base clients'!$A$6:$C$1736,2,0))</f>
        <v/>
      </c>
      <c r="NR7" s="58" t="str">
        <f>IF(ISBLANK(NR6),"",VLOOKUP(NR6,'Base clients'!$A$6:$C$1736,2,0))</f>
        <v/>
      </c>
      <c r="NS7" s="58" t="str">
        <f>IF(ISBLANK(NS6),"",VLOOKUP(NS6,'Base clients'!$A$6:$C$1736,2,0))</f>
        <v/>
      </c>
      <c r="NT7" s="58" t="str">
        <f>IF(ISBLANK(NT6),"",VLOOKUP(NT6,'Base clients'!$A$6:$C$1736,2,0))</f>
        <v/>
      </c>
      <c r="NU7" s="58" t="str">
        <f>IF(ISBLANK(NU6),"",VLOOKUP(NU6,'Base clients'!$A$6:$C$1736,2,0))</f>
        <v/>
      </c>
      <c r="NV7" s="58" t="str">
        <f>IF(ISBLANK(NV6),"",VLOOKUP(NV6,'Base clients'!$A$6:$C$1736,2,0))</f>
        <v/>
      </c>
      <c r="NW7" s="58" t="str">
        <f>IF(ISBLANK(NW6),"",VLOOKUP(NW6,'Base clients'!$A$6:$C$1736,2,0))</f>
        <v/>
      </c>
      <c r="NX7" s="58" t="str">
        <f>IF(ISBLANK(NX6),"",VLOOKUP(NX6,'Base clients'!$A$6:$C$1736,2,0))</f>
        <v/>
      </c>
      <c r="NY7" s="58" t="str">
        <f>IF(ISBLANK(NY6),"",VLOOKUP(NY6,'Base clients'!$A$6:$C$1736,2,0))</f>
        <v/>
      </c>
      <c r="NZ7" s="58" t="str">
        <f>IF(ISBLANK(NZ6),"",VLOOKUP(NZ6,'Base clients'!$A$6:$C$1736,2,0))</f>
        <v/>
      </c>
      <c r="OA7" s="58" t="str">
        <f>IF(ISBLANK(OA6),"",VLOOKUP(OA6,'Base clients'!$A$6:$C$1736,2,0))</f>
        <v/>
      </c>
      <c r="OB7" s="58" t="str">
        <f>IF(ISBLANK(OB6),"",VLOOKUP(OB6,'Base clients'!$A$6:$C$1736,2,0))</f>
        <v/>
      </c>
      <c r="OC7" s="58" t="str">
        <f>IF(ISBLANK(OC6),"",VLOOKUP(OC6,'Base clients'!$A$6:$C$1736,2,0))</f>
        <v/>
      </c>
      <c r="OD7" s="58" t="str">
        <f>IF(ISBLANK(OD6),"",VLOOKUP(OD6,'Base clients'!$A$6:$C$1736,2,0))</f>
        <v/>
      </c>
      <c r="OE7" s="58" t="str">
        <f>IF(ISBLANK(OE6),"",VLOOKUP(OE6,'Base clients'!$A$6:$C$1736,2,0))</f>
        <v/>
      </c>
      <c r="OF7" s="58" t="str">
        <f>IF(ISBLANK(OF6),"",VLOOKUP(OF6,'Base clients'!$A$6:$C$1736,2,0))</f>
        <v/>
      </c>
      <c r="OG7" s="58" t="str">
        <f>IF(ISBLANK(OG6),"",VLOOKUP(OG6,'Base clients'!$A$6:$C$1736,2,0))</f>
        <v/>
      </c>
      <c r="OH7" s="58" t="str">
        <f>IF(ISBLANK(OH6),"",VLOOKUP(OH6,'Base clients'!$A$6:$C$1736,2,0))</f>
        <v/>
      </c>
      <c r="OI7" s="58" t="str">
        <f>IF(ISBLANK(OI6),"",VLOOKUP(OI6,'Base clients'!$A$6:$C$1736,2,0))</f>
        <v/>
      </c>
      <c r="OJ7" s="58" t="str">
        <f>IF(ISBLANK(OJ6),"",VLOOKUP(OJ6,'Base clients'!$A$6:$C$1736,2,0))</f>
        <v/>
      </c>
      <c r="OK7" s="58" t="str">
        <f>IF(ISBLANK(OK6),"",VLOOKUP(OK6,'Base clients'!$A$6:$C$1736,2,0))</f>
        <v/>
      </c>
      <c r="OL7" s="58" t="str">
        <f>IF(ISBLANK(OL6),"",VLOOKUP(OL6,'Base clients'!$A$6:$C$1736,2,0))</f>
        <v/>
      </c>
      <c r="OM7" s="58" t="str">
        <f>IF(ISBLANK(OM6),"",VLOOKUP(OM6,'Base clients'!$A$6:$C$1736,2,0))</f>
        <v/>
      </c>
      <c r="ON7" s="58" t="str">
        <f>IF(ISBLANK(ON6),"",VLOOKUP(ON6,'Base clients'!$A$6:$C$1736,2,0))</f>
        <v/>
      </c>
      <c r="OO7" s="58" t="str">
        <f>IF(ISBLANK(OO6),"",VLOOKUP(OO6,'Base clients'!$A$6:$C$1736,2,0))</f>
        <v/>
      </c>
      <c r="OP7" s="58" t="str">
        <f>IF(ISBLANK(OP6),"",VLOOKUP(OP6,'Base clients'!$A$6:$C$1736,2,0))</f>
        <v/>
      </c>
      <c r="OQ7" s="58" t="str">
        <f>IF(ISBLANK(OQ6),"",VLOOKUP(OQ6,'Base clients'!$A$6:$C$1736,2,0))</f>
        <v/>
      </c>
      <c r="OR7" s="58" t="str">
        <f>IF(ISBLANK(OR6),"",VLOOKUP(OR6,'Base clients'!$A$6:$C$1736,2,0))</f>
        <v/>
      </c>
      <c r="OS7" s="58" t="str">
        <f>IF(ISBLANK(OS6),"",VLOOKUP(OS6,'Base clients'!$A$6:$C$1736,2,0))</f>
        <v/>
      </c>
      <c r="OT7" s="58" t="str">
        <f>IF(ISBLANK(OT6),"",VLOOKUP(OT6,'Base clients'!$A$6:$C$1736,2,0))</f>
        <v/>
      </c>
      <c r="OU7" s="58" t="str">
        <f>IF(ISBLANK(OU6),"",VLOOKUP(OU6,'Base clients'!$A$6:$C$1736,2,0))</f>
        <v/>
      </c>
      <c r="OV7" s="58" t="str">
        <f>IF(ISBLANK(OV6),"",VLOOKUP(OV6,'Base clients'!$A$6:$C$1736,2,0))</f>
        <v/>
      </c>
      <c r="OW7" s="58" t="str">
        <f>IF(ISBLANK(OW6),"",VLOOKUP(OW6,'Base clients'!$A$6:$C$1736,2,0))</f>
        <v/>
      </c>
      <c r="OX7" s="58" t="str">
        <f>IF(ISBLANK(OX6),"",VLOOKUP(OX6,'Base clients'!$A$6:$C$1736,2,0))</f>
        <v/>
      </c>
      <c r="OY7" s="58" t="str">
        <f>IF(ISBLANK(OY6),"",VLOOKUP(OY6,'Base clients'!$A$6:$C$1736,2,0))</f>
        <v/>
      </c>
      <c r="OZ7" s="58" t="str">
        <f>IF(ISBLANK(OZ6),"",VLOOKUP(OZ6,'Base clients'!$A$6:$C$1736,2,0))</f>
        <v/>
      </c>
      <c r="PA7" s="58" t="str">
        <f>IF(ISBLANK(PA6),"",VLOOKUP(PA6,'Base clients'!$A$6:$C$1736,2,0))</f>
        <v/>
      </c>
      <c r="PB7" s="58" t="str">
        <f>IF(ISBLANK(PB6),"",VLOOKUP(PB6,'Base clients'!$A$6:$C$1736,2,0))</f>
        <v/>
      </c>
      <c r="PC7" s="58" t="str">
        <f>IF(ISBLANK(PC6),"",VLOOKUP(PC6,'Base clients'!$A$6:$C$1736,2,0))</f>
        <v/>
      </c>
      <c r="PD7" s="58" t="str">
        <f>IF(ISBLANK(PD6),"",VLOOKUP(PD6,'Base clients'!$A$6:$C$1736,2,0))</f>
        <v/>
      </c>
      <c r="PE7" s="58" t="str">
        <f>IF(ISBLANK(PE6),"",VLOOKUP(PE6,'Base clients'!$A$6:$C$1736,2,0))</f>
        <v/>
      </c>
      <c r="PF7" s="58" t="str">
        <f>IF(ISBLANK(PF6),"",VLOOKUP(PF6,'Base clients'!$A$6:$C$1736,2,0))</f>
        <v/>
      </c>
      <c r="PG7" s="58" t="str">
        <f>IF(ISBLANK(PG6),"",VLOOKUP(PG6,'Base clients'!$A$6:$C$1736,2,0))</f>
        <v/>
      </c>
      <c r="PH7" s="58" t="str">
        <f>IF(ISBLANK(PH6),"",VLOOKUP(PH6,'Base clients'!$A$6:$C$1736,2,0))</f>
        <v/>
      </c>
      <c r="PI7" s="58" t="str">
        <f>IF(ISBLANK(PI6),"",VLOOKUP(PI6,'Base clients'!$A$6:$C$1736,2,0))</f>
        <v/>
      </c>
      <c r="PJ7" s="58" t="str">
        <f>IF(ISBLANK(PJ6),"",VLOOKUP(PJ6,'Base clients'!$A$6:$C$1736,2,0))</f>
        <v/>
      </c>
      <c r="PK7" s="58" t="str">
        <f>IF(ISBLANK(PK6),"",VLOOKUP(PK6,'Base clients'!$A$6:$C$1736,2,0))</f>
        <v/>
      </c>
      <c r="PL7" s="58" t="str">
        <f>IF(ISBLANK(PL6),"",VLOOKUP(PL6,'Base clients'!$A$6:$C$1736,2,0))</f>
        <v/>
      </c>
      <c r="PM7" s="58" t="str">
        <f>IF(ISBLANK(PM6),"",VLOOKUP(PM6,'Base clients'!$A$6:$C$1736,2,0))</f>
        <v/>
      </c>
      <c r="PN7" s="58" t="str">
        <f>IF(ISBLANK(PN6),"",VLOOKUP(PN6,'Base clients'!$A$6:$C$1736,2,0))</f>
        <v/>
      </c>
      <c r="PO7" s="58" t="str">
        <f>IF(ISBLANK(PO6),"",VLOOKUP(PO6,'Base clients'!$A$6:$C$1736,2,0))</f>
        <v/>
      </c>
      <c r="PP7" s="58" t="str">
        <f>IF(ISBLANK(PP6),"",VLOOKUP(PP6,'Base clients'!$A$6:$C$1736,2,0))</f>
        <v/>
      </c>
      <c r="PQ7" s="58" t="str">
        <f>IF(ISBLANK(PQ6),"",VLOOKUP(PQ6,'Base clients'!$A$6:$C$1736,2,0))</f>
        <v/>
      </c>
      <c r="PR7" s="58" t="str">
        <f>IF(ISBLANK(PR6),"",VLOOKUP(PR6,'Base clients'!$A$6:$C$1736,2,0))</f>
        <v/>
      </c>
      <c r="PS7" s="58" t="str">
        <f>IF(ISBLANK(PS6),"",VLOOKUP(PS6,'Base clients'!$A$6:$C$1736,2,0))</f>
        <v/>
      </c>
      <c r="PT7" s="58" t="str">
        <f>IF(ISBLANK(PT6),"",VLOOKUP(PT6,'Base clients'!$A$6:$C$1736,2,0))</f>
        <v/>
      </c>
      <c r="PU7" s="58" t="str">
        <f>IF(ISBLANK(PU6),"",VLOOKUP(PU6,'Base clients'!$A$6:$C$1736,2,0))</f>
        <v/>
      </c>
      <c r="PV7" s="58" t="str">
        <f>IF(ISBLANK(PV6),"",VLOOKUP(PV6,'Base clients'!$A$6:$C$1736,2,0))</f>
        <v/>
      </c>
      <c r="PW7" s="58" t="str">
        <f>IF(ISBLANK(PW6),"",VLOOKUP(PW6,'Base clients'!$A$6:$C$1736,2,0))</f>
        <v/>
      </c>
      <c r="PX7" s="58" t="str">
        <f>IF(ISBLANK(PX6),"",VLOOKUP(PX6,'Base clients'!$A$6:$C$1736,2,0))</f>
        <v/>
      </c>
      <c r="PY7" s="58" t="str">
        <f>IF(ISBLANK(PY6),"",VLOOKUP(PY6,'Base clients'!$A$6:$C$1736,2,0))</f>
        <v/>
      </c>
      <c r="PZ7" s="58" t="str">
        <f>IF(ISBLANK(PZ6),"",VLOOKUP(PZ6,'Base clients'!$A$6:$C$1736,2,0))</f>
        <v/>
      </c>
      <c r="QA7" s="58" t="str">
        <f>IF(ISBLANK(QA6),"",VLOOKUP(QA6,'Base clients'!$A$6:$C$1736,2,0))</f>
        <v/>
      </c>
      <c r="QB7" s="58" t="str">
        <f>IF(ISBLANK(QB6),"",VLOOKUP(QB6,'Base clients'!$A$6:$C$1736,2,0))</f>
        <v/>
      </c>
      <c r="QC7" s="58" t="str">
        <f>IF(ISBLANK(QC6),"",VLOOKUP(QC6,'Base clients'!$A$6:$C$1736,2,0))</f>
        <v/>
      </c>
      <c r="QD7" s="58" t="str">
        <f>IF(ISBLANK(QD6),"",VLOOKUP(QD6,'Base clients'!$A$6:$C$1736,2,0))</f>
        <v/>
      </c>
      <c r="QE7" s="58" t="str">
        <f>IF(ISBLANK(QE6),"",VLOOKUP(QE6,'Base clients'!$A$6:$C$1736,2,0))</f>
        <v/>
      </c>
      <c r="QF7" s="58" t="str">
        <f>IF(ISBLANK(QF6),"",VLOOKUP(QF6,'Base clients'!$A$6:$C$1736,2,0))</f>
        <v/>
      </c>
      <c r="QG7" s="58" t="str">
        <f>IF(ISBLANK(QG6),"",VLOOKUP(QG6,'Base clients'!$A$6:$C$1736,2,0))</f>
        <v/>
      </c>
      <c r="QH7" s="58" t="str">
        <f>IF(ISBLANK(QH6),"",VLOOKUP(QH6,'Base clients'!$A$6:$C$1736,2,0))</f>
        <v/>
      </c>
      <c r="QI7" s="58" t="str">
        <f>IF(ISBLANK(QI6),"",VLOOKUP(QI6,'Base clients'!$A$6:$C$1736,2,0))</f>
        <v/>
      </c>
      <c r="QJ7" s="58" t="str">
        <f>IF(ISBLANK(QJ6),"",VLOOKUP(QJ6,'Base clients'!$A$6:$C$1736,2,0))</f>
        <v/>
      </c>
      <c r="QK7" s="58" t="str">
        <f>IF(ISBLANK(QK6),"",VLOOKUP(QK6,'Base clients'!$A$6:$C$1736,2,0))</f>
        <v/>
      </c>
      <c r="QL7" s="58" t="str">
        <f>IF(ISBLANK(QL6),"",VLOOKUP(QL6,'Base clients'!$A$6:$C$1736,2,0))</f>
        <v/>
      </c>
      <c r="QM7" s="58" t="str">
        <f>IF(ISBLANK(QM6),"",VLOOKUP(QM6,'Base clients'!$A$6:$C$1736,2,0))</f>
        <v/>
      </c>
      <c r="QN7" s="58" t="str">
        <f>IF(ISBLANK(QN6),"",VLOOKUP(QN6,'Base clients'!$A$6:$C$1736,2,0))</f>
        <v/>
      </c>
      <c r="QO7" s="58" t="str">
        <f>IF(ISBLANK(QO6),"",VLOOKUP(QO6,'Base clients'!$A$6:$C$1736,2,0))</f>
        <v/>
      </c>
      <c r="QP7" s="58" t="str">
        <f>IF(ISBLANK(QP6),"",VLOOKUP(QP6,'Base clients'!$A$6:$C$1736,2,0))</f>
        <v/>
      </c>
      <c r="QQ7" s="58" t="str">
        <f>IF(ISBLANK(QQ6),"",VLOOKUP(QQ6,'Base clients'!$A$6:$C$1736,2,0))</f>
        <v/>
      </c>
      <c r="QR7" s="58" t="str">
        <f>IF(ISBLANK(QR6),"",VLOOKUP(QR6,'Base clients'!$A$6:$C$1736,2,0))</f>
        <v/>
      </c>
      <c r="QS7" s="58" t="str">
        <f>IF(ISBLANK(QS6),"",VLOOKUP(QS6,'Base clients'!$A$6:$C$1736,2,0))</f>
        <v/>
      </c>
      <c r="QT7" s="58" t="str">
        <f>IF(ISBLANK(QT6),"",VLOOKUP(QT6,'Base clients'!$A$6:$C$1736,2,0))</f>
        <v/>
      </c>
      <c r="QU7" s="58" t="str">
        <f>IF(ISBLANK(QU6),"",VLOOKUP(QU6,'Base clients'!$A$6:$C$1736,2,0))</f>
        <v/>
      </c>
      <c r="QV7" s="58" t="str">
        <f>IF(ISBLANK(QV6),"",VLOOKUP(QV6,'Base clients'!$A$6:$C$1736,2,0))</f>
        <v/>
      </c>
      <c r="QW7" s="58" t="str">
        <f>IF(ISBLANK(QW6),"",VLOOKUP(QW6,'Base clients'!$A$6:$C$1736,2,0))</f>
        <v/>
      </c>
      <c r="QX7" s="58" t="str">
        <f>IF(ISBLANK(QX6),"",VLOOKUP(QX6,'Base clients'!$A$6:$C$1736,2,0))</f>
        <v/>
      </c>
      <c r="QY7" s="58" t="str">
        <f>IF(ISBLANK(QY6),"",VLOOKUP(QY6,'Base clients'!$A$6:$C$1736,2,0))</f>
        <v/>
      </c>
      <c r="QZ7" s="58" t="str">
        <f>IF(ISBLANK(QZ6),"",VLOOKUP(QZ6,'Base clients'!$A$6:$C$1736,2,0))</f>
        <v/>
      </c>
      <c r="RA7" s="58" t="str">
        <f>IF(ISBLANK(RA6),"",VLOOKUP(RA6,'Base clients'!$A$6:$C$1736,2,0))</f>
        <v/>
      </c>
      <c r="RB7" s="58" t="str">
        <f>IF(ISBLANK(RB6),"",VLOOKUP(RB6,'Base clients'!$A$6:$C$1736,2,0))</f>
        <v/>
      </c>
      <c r="RC7" s="58" t="str">
        <f>IF(ISBLANK(RC6),"",VLOOKUP(RC6,'Base clients'!$A$6:$C$1736,2,0))</f>
        <v/>
      </c>
      <c r="RD7" s="58" t="str">
        <f>IF(ISBLANK(RD6),"",VLOOKUP(RD6,'Base clients'!$A$6:$C$1736,2,0))</f>
        <v/>
      </c>
      <c r="RE7" s="58" t="str">
        <f>IF(ISBLANK(RE6),"",VLOOKUP(RE6,'Base clients'!$A$6:$C$1736,2,0))</f>
        <v/>
      </c>
      <c r="RF7" s="58" t="str">
        <f>IF(ISBLANK(RF6),"",VLOOKUP(RF6,'Base clients'!$A$6:$C$1736,2,0))</f>
        <v/>
      </c>
      <c r="RG7" s="58" t="str">
        <f>IF(ISBLANK(RG6),"",VLOOKUP(RG6,'Base clients'!$A$6:$C$1736,2,0))</f>
        <v/>
      </c>
      <c r="RH7" s="58" t="str">
        <f>IF(ISBLANK(RH6),"",VLOOKUP(RH6,'Base clients'!$A$6:$C$1736,2,0))</f>
        <v/>
      </c>
      <c r="RI7" s="58" t="str">
        <f>IF(ISBLANK(RI6),"",VLOOKUP(RI6,'Base clients'!$A$6:$C$1736,2,0))</f>
        <v/>
      </c>
      <c r="RJ7" s="58" t="str">
        <f>IF(ISBLANK(RJ6),"",VLOOKUP(RJ6,'Base clients'!$A$6:$C$1736,2,0))</f>
        <v/>
      </c>
      <c r="RK7" s="58" t="str">
        <f>IF(ISBLANK(RK6),"",VLOOKUP(RK6,'Base clients'!$A$6:$C$1736,2,0))</f>
        <v/>
      </c>
      <c r="RL7" s="58" t="str">
        <f>IF(ISBLANK(RL6),"",VLOOKUP(RL6,'Base clients'!$A$6:$C$1736,2,0))</f>
        <v/>
      </c>
      <c r="RM7" s="58" t="str">
        <f>IF(ISBLANK(RM6),"",VLOOKUP(RM6,'Base clients'!$A$6:$C$1736,2,0))</f>
        <v/>
      </c>
      <c r="RN7" s="58" t="str">
        <f>IF(ISBLANK(RN6),"",VLOOKUP(RN6,'Base clients'!$A$6:$C$1736,2,0))</f>
        <v/>
      </c>
      <c r="RO7" s="58" t="str">
        <f>IF(ISBLANK(RO6),"",VLOOKUP(RO6,'Base clients'!$A$6:$C$1736,2,0))</f>
        <v/>
      </c>
      <c r="RP7" s="58" t="str">
        <f>IF(ISBLANK(RP6),"",VLOOKUP(RP6,'Base clients'!$A$6:$C$1736,2,0))</f>
        <v/>
      </c>
      <c r="RQ7" s="58" t="str">
        <f>IF(ISBLANK(RQ6),"",VLOOKUP(RQ6,'Base clients'!$A$6:$C$1736,2,0))</f>
        <v/>
      </c>
      <c r="RR7" s="58" t="str">
        <f>IF(ISBLANK(RR6),"",VLOOKUP(RR6,'Base clients'!$A$6:$C$1736,2,0))</f>
        <v/>
      </c>
      <c r="RS7" s="58" t="str">
        <f>IF(ISBLANK(RS6),"",VLOOKUP(RS6,'Base clients'!$A$6:$C$1736,2,0))</f>
        <v/>
      </c>
      <c r="RT7" s="58" t="str">
        <f>IF(ISBLANK(RT6),"",VLOOKUP(RT6,'Base clients'!$A$6:$C$1736,2,0))</f>
        <v/>
      </c>
      <c r="RU7" s="58" t="str">
        <f>IF(ISBLANK(RU6),"",VLOOKUP(RU6,'Base clients'!$A$6:$C$1736,2,0))</f>
        <v/>
      </c>
      <c r="RV7" s="58" t="str">
        <f>IF(ISBLANK(RV6),"",VLOOKUP(RV6,'Base clients'!$A$6:$C$1736,2,0))</f>
        <v/>
      </c>
      <c r="RW7" s="58" t="str">
        <f>IF(ISBLANK(RW6),"",VLOOKUP(RW6,'Base clients'!$A$6:$C$1736,2,0))</f>
        <v/>
      </c>
      <c r="RX7" s="58" t="str">
        <f>IF(ISBLANK(RX6),"",VLOOKUP(RX6,'Base clients'!$A$6:$C$1736,2,0))</f>
        <v/>
      </c>
      <c r="RY7" s="58" t="str">
        <f>IF(ISBLANK(RY6),"",VLOOKUP(RY6,'Base clients'!$A$6:$C$1736,2,0))</f>
        <v/>
      </c>
      <c r="RZ7" s="58" t="str">
        <f>IF(ISBLANK(RZ6),"",VLOOKUP(RZ6,'Base clients'!$A$6:$C$1736,2,0))</f>
        <v/>
      </c>
      <c r="SA7" s="58" t="str">
        <f>IF(ISBLANK(SA6),"",VLOOKUP(SA6,'Base clients'!$A$6:$C$1736,2,0))</f>
        <v/>
      </c>
      <c r="SB7" s="58" t="str">
        <f>IF(ISBLANK(SB6),"",VLOOKUP(SB6,'Base clients'!$A$6:$C$1736,2,0))</f>
        <v/>
      </c>
      <c r="SC7" s="58" t="str">
        <f>IF(ISBLANK(SC6),"",VLOOKUP(SC6,'Base clients'!$A$6:$C$1736,2,0))</f>
        <v/>
      </c>
      <c r="SD7" s="58" t="str">
        <f>IF(ISBLANK(SD6),"",VLOOKUP(SD6,'Base clients'!$A$6:$C$1736,2,0))</f>
        <v/>
      </c>
      <c r="SE7" s="58" t="str">
        <f>IF(ISBLANK(SE6),"",VLOOKUP(SE6,'Base clients'!$A$6:$C$1736,2,0))</f>
        <v/>
      </c>
      <c r="SF7" s="58" t="str">
        <f>IF(ISBLANK(SF6),"",VLOOKUP(SF6,'Base clients'!$A$6:$C$1736,2,0))</f>
        <v/>
      </c>
      <c r="SG7" s="58" t="str">
        <f>IF(ISBLANK(SG6),"",VLOOKUP(SG6,'Base clients'!$A$6:$C$1736,2,0))</f>
        <v/>
      </c>
      <c r="SH7" s="58" t="str">
        <f>IF(ISBLANK(SH6),"",VLOOKUP(SH6,'Base clients'!$A$6:$C$1736,2,0))</f>
        <v/>
      </c>
      <c r="SI7" s="58" t="str">
        <f>IF(ISBLANK(SI6),"",VLOOKUP(SI6,'Base clients'!$A$6:$C$1736,2,0))</f>
        <v/>
      </c>
      <c r="SJ7" s="58" t="str">
        <f>IF(ISBLANK(SJ6),"",VLOOKUP(SJ6,'Base clients'!$A$6:$C$1736,2,0))</f>
        <v/>
      </c>
      <c r="SK7" s="58" t="str">
        <f>IF(ISBLANK(SK6),"",VLOOKUP(SK6,'Base clients'!$A$6:$C$1736,2,0))</f>
        <v/>
      </c>
      <c r="SL7" s="58" t="str">
        <f>IF(ISBLANK(SL6),"",VLOOKUP(SL6,'Base clients'!$A$6:$C$1736,2,0))</f>
        <v/>
      </c>
      <c r="SM7" s="58" t="str">
        <f>IF(ISBLANK(SM6),"",VLOOKUP(SM6,'Base clients'!$A$6:$C$1736,2,0))</f>
        <v/>
      </c>
      <c r="SN7" s="58" t="str">
        <f>IF(ISBLANK(SN6),"",VLOOKUP(SN6,'Base clients'!$A$6:$C$1736,2,0))</f>
        <v/>
      </c>
      <c r="SO7" s="58" t="str">
        <f>IF(ISBLANK(SO6),"",VLOOKUP(SO6,'Base clients'!$A$6:$C$1736,2,0))</f>
        <v/>
      </c>
      <c r="SP7" s="58" t="str">
        <f>IF(ISBLANK(SP6),"",VLOOKUP(SP6,'Base clients'!$A$6:$C$1736,2,0))</f>
        <v/>
      </c>
      <c r="SQ7" s="58" t="str">
        <f>IF(ISBLANK(SQ6),"",VLOOKUP(SQ6,'Base clients'!$A$6:$C$1736,2,0))</f>
        <v/>
      </c>
      <c r="SR7" s="58" t="str">
        <f>IF(ISBLANK(SR6),"",VLOOKUP(SR6,'Base clients'!$A$6:$C$1736,2,0))</f>
        <v/>
      </c>
      <c r="SS7" s="58" t="str">
        <f>IF(ISBLANK(SS6),"",VLOOKUP(SS6,'Base clients'!$A$6:$C$1736,2,0))</f>
        <v/>
      </c>
      <c r="ST7" s="58" t="str">
        <f>IF(ISBLANK(ST6),"",VLOOKUP(ST6,'Base clients'!$A$6:$C$1736,2,0))</f>
        <v/>
      </c>
      <c r="SU7" s="58" t="str">
        <f>IF(ISBLANK(SU6),"",VLOOKUP(SU6,'Base clients'!$A$6:$C$1736,2,0))</f>
        <v/>
      </c>
      <c r="SV7" s="58" t="str">
        <f>IF(ISBLANK(SV6),"",VLOOKUP(SV6,'Base clients'!$A$6:$C$1736,2,0))</f>
        <v/>
      </c>
      <c r="SW7" s="58" t="str">
        <f>IF(ISBLANK(SW6),"",VLOOKUP(SW6,'Base clients'!$A$6:$C$1736,2,0))</f>
        <v/>
      </c>
      <c r="SX7" s="58" t="str">
        <f>IF(ISBLANK(SX6),"",VLOOKUP(SX6,'Base clients'!$A$6:$C$1736,2,0))</f>
        <v/>
      </c>
      <c r="SY7" s="58" t="str">
        <f>IF(ISBLANK(SY6),"",VLOOKUP(SY6,'Base clients'!$A$6:$C$1736,2,0))</f>
        <v/>
      </c>
      <c r="SZ7" s="58" t="str">
        <f>IF(ISBLANK(SZ6),"",VLOOKUP(SZ6,'Base clients'!$A$6:$C$1736,2,0))</f>
        <v/>
      </c>
      <c r="TA7" s="58" t="str">
        <f>IF(ISBLANK(TA6),"",VLOOKUP(TA6,'Base clients'!$A$6:$C$1736,2,0))</f>
        <v/>
      </c>
      <c r="TB7" s="58" t="str">
        <f>IF(ISBLANK(TB6),"",VLOOKUP(TB6,'Base clients'!$A$6:$C$1736,2,0))</f>
        <v/>
      </c>
      <c r="TC7" s="58" t="str">
        <f>IF(ISBLANK(TC6),"",VLOOKUP(TC6,'Base clients'!$A$6:$C$1736,2,0))</f>
        <v/>
      </c>
      <c r="TD7" s="58" t="str">
        <f>IF(ISBLANK(TD6),"",VLOOKUP(TD6,'Base clients'!$A$6:$C$1736,2,0))</f>
        <v/>
      </c>
      <c r="TE7" s="58" t="str">
        <f>IF(ISBLANK(TE6),"",VLOOKUP(TE6,'Base clients'!$A$6:$C$1736,2,0))</f>
        <v/>
      </c>
      <c r="TF7" s="58" t="str">
        <f>IF(ISBLANK(TF6),"",VLOOKUP(TF6,'Base clients'!$A$6:$C$1736,2,0))</f>
        <v/>
      </c>
      <c r="TG7" s="58" t="str">
        <f>IF(ISBLANK(TG6),"",VLOOKUP(TG6,'Base clients'!$A$6:$C$1736,2,0))</f>
        <v/>
      </c>
      <c r="TH7" s="58" t="str">
        <f>IF(ISBLANK(TH6),"",VLOOKUP(TH6,'Base clients'!$A$6:$C$1736,2,0))</f>
        <v/>
      </c>
      <c r="TI7" s="58" t="str">
        <f>IF(ISBLANK(TI6),"",VLOOKUP(TI6,'Base clients'!$A$6:$C$1736,2,0))</f>
        <v/>
      </c>
      <c r="TJ7" s="58" t="str">
        <f>IF(ISBLANK(TJ6),"",VLOOKUP(TJ6,'Base clients'!$A$6:$C$1736,2,0))</f>
        <v/>
      </c>
      <c r="TK7" s="58" t="str">
        <f>IF(ISBLANK(TK6),"",VLOOKUP(TK6,'Base clients'!$A$6:$C$1736,2,0))</f>
        <v/>
      </c>
      <c r="TL7" s="58" t="str">
        <f>IF(ISBLANK(TL6),"",VLOOKUP(TL6,'Base clients'!$A$6:$C$1736,2,0))</f>
        <v/>
      </c>
      <c r="TM7" s="58" t="str">
        <f>IF(ISBLANK(TM6),"",VLOOKUP(TM6,'Base clients'!$A$6:$C$1736,2,0))</f>
        <v/>
      </c>
      <c r="TN7" s="58" t="str">
        <f>IF(ISBLANK(TN6),"",VLOOKUP(TN6,'Base clients'!$A$6:$C$1736,2,0))</f>
        <v/>
      </c>
      <c r="TO7" s="58" t="str">
        <f>IF(ISBLANK(TO6),"",VLOOKUP(TO6,'Base clients'!$A$6:$C$1736,2,0))</f>
        <v/>
      </c>
      <c r="TP7" s="58" t="str">
        <f>IF(ISBLANK(TP6),"",VLOOKUP(TP6,'Base clients'!$A$6:$C$1736,2,0))</f>
        <v/>
      </c>
      <c r="TQ7" s="58" t="str">
        <f>IF(ISBLANK(TQ6),"",VLOOKUP(TQ6,'Base clients'!$A$6:$C$1736,2,0))</f>
        <v/>
      </c>
      <c r="TR7" s="58" t="str">
        <f>IF(ISBLANK(TR6),"",VLOOKUP(TR6,'Base clients'!$A$6:$C$1736,2,0))</f>
        <v/>
      </c>
      <c r="TS7" s="58" t="str">
        <f>IF(ISBLANK(TS6),"",VLOOKUP(TS6,'Base clients'!$A$6:$C$1736,2,0))</f>
        <v/>
      </c>
      <c r="TT7" s="58" t="str">
        <f>IF(ISBLANK(TT6),"",VLOOKUP(TT6,'Base clients'!$A$6:$C$1736,2,0))</f>
        <v/>
      </c>
      <c r="TU7" s="58" t="str">
        <f>IF(ISBLANK(TU6),"",VLOOKUP(TU6,'Base clients'!$A$6:$C$1736,2,0))</f>
        <v/>
      </c>
      <c r="TV7" s="58" t="str">
        <f>IF(ISBLANK(TV6),"",VLOOKUP(TV6,'Base clients'!$A$6:$C$1736,2,0))</f>
        <v/>
      </c>
      <c r="TW7" s="58" t="str">
        <f>IF(ISBLANK(TW6),"",VLOOKUP(TW6,'Base clients'!$A$6:$C$1736,2,0))</f>
        <v/>
      </c>
      <c r="TX7" s="58" t="str">
        <f>IF(ISBLANK(TX6),"",VLOOKUP(TX6,'Base clients'!$A$6:$C$1736,2,0))</f>
        <v/>
      </c>
      <c r="TY7" s="58" t="str">
        <f>IF(ISBLANK(TY6),"",VLOOKUP(TY6,'Base clients'!$A$6:$C$1736,2,0))</f>
        <v/>
      </c>
      <c r="TZ7" s="58" t="str">
        <f>IF(ISBLANK(TZ6),"",VLOOKUP(TZ6,'Base clients'!$A$6:$C$1736,2,0))</f>
        <v/>
      </c>
      <c r="UA7" s="58" t="str">
        <f>IF(ISBLANK(UA6),"",VLOOKUP(UA6,'Base clients'!$A$6:$C$1736,2,0))</f>
        <v/>
      </c>
      <c r="UB7" s="58" t="str">
        <f>IF(ISBLANK(UB6),"",VLOOKUP(UB6,'Base clients'!$A$6:$C$1736,2,0))</f>
        <v/>
      </c>
      <c r="UC7" s="58" t="str">
        <f>IF(ISBLANK(UC6),"",VLOOKUP(UC6,'Base clients'!$A$6:$C$1736,2,0))</f>
        <v/>
      </c>
      <c r="UD7" s="58" t="str">
        <f>IF(ISBLANK(UD6),"",VLOOKUP(UD6,'Base clients'!$A$6:$C$1736,2,0))</f>
        <v/>
      </c>
      <c r="UE7" s="58" t="str">
        <f>IF(ISBLANK(UE6),"",VLOOKUP(UE6,'Base clients'!$A$6:$C$1736,2,0))</f>
        <v/>
      </c>
      <c r="UF7" s="58" t="str">
        <f>IF(ISBLANK(UF6),"",VLOOKUP(UF6,'Base clients'!$A$6:$C$1736,2,0))</f>
        <v/>
      </c>
      <c r="UG7" s="58" t="str">
        <f>IF(ISBLANK(UG6),"",VLOOKUP(UG6,'Base clients'!$A$6:$C$1736,2,0))</f>
        <v/>
      </c>
      <c r="UH7" s="58" t="str">
        <f>IF(ISBLANK(UH6),"",VLOOKUP(UH6,'Base clients'!$A$6:$C$1736,2,0))</f>
        <v/>
      </c>
      <c r="UI7" s="58" t="str">
        <f>IF(ISBLANK(UI6),"",VLOOKUP(UI6,'Base clients'!$A$6:$C$1736,2,0))</f>
        <v/>
      </c>
      <c r="UJ7" s="58" t="str">
        <f>IF(ISBLANK(UJ6),"",VLOOKUP(UJ6,'Base clients'!$A$6:$C$1736,2,0))</f>
        <v/>
      </c>
      <c r="UK7" s="58" t="str">
        <f>IF(ISBLANK(UK6),"",VLOOKUP(UK6,'Base clients'!$A$6:$C$1736,2,0))</f>
        <v/>
      </c>
      <c r="UL7" s="58" t="str">
        <f>IF(ISBLANK(UL6),"",VLOOKUP(UL6,'Base clients'!$A$6:$C$1736,2,0))</f>
        <v/>
      </c>
      <c r="UM7" s="58" t="str">
        <f>IF(ISBLANK(UM6),"",VLOOKUP(UM6,'Base clients'!$A$6:$C$1736,2,0))</f>
        <v/>
      </c>
      <c r="UN7" s="58" t="str">
        <f>IF(ISBLANK(UN6),"",VLOOKUP(UN6,'Base clients'!$A$6:$C$1736,2,0))</f>
        <v/>
      </c>
      <c r="UO7" s="58" t="str">
        <f>IF(ISBLANK(UO6),"",VLOOKUP(UO6,'Base clients'!$A$6:$C$1736,2,0))</f>
        <v/>
      </c>
      <c r="UP7" s="58" t="str">
        <f>IF(ISBLANK(UP6),"",VLOOKUP(UP6,'Base clients'!$A$6:$C$1736,2,0))</f>
        <v/>
      </c>
      <c r="UQ7" s="58" t="str">
        <f>IF(ISBLANK(UQ6),"",VLOOKUP(UQ6,'Base clients'!$A$6:$C$1736,2,0))</f>
        <v/>
      </c>
      <c r="UR7" s="58" t="str">
        <f>IF(ISBLANK(UR6),"",VLOOKUP(UR6,'Base clients'!$A$6:$C$1736,2,0))</f>
        <v/>
      </c>
      <c r="US7" s="58" t="str">
        <f>IF(ISBLANK(US6),"",VLOOKUP(US6,'Base clients'!$A$6:$C$1736,2,0))</f>
        <v/>
      </c>
      <c r="UT7" s="58" t="str">
        <f>IF(ISBLANK(UT6),"",VLOOKUP(UT6,'Base clients'!$A$6:$C$1736,2,0))</f>
        <v/>
      </c>
      <c r="UU7" s="58" t="str">
        <f>IF(ISBLANK(UU6),"",VLOOKUP(UU6,'Base clients'!$A$6:$C$1736,2,0))</f>
        <v/>
      </c>
      <c r="UV7" s="58" t="str">
        <f>IF(ISBLANK(UV6),"",VLOOKUP(UV6,'Base clients'!$A$6:$C$1736,2,0))</f>
        <v/>
      </c>
      <c r="UW7" s="58" t="str">
        <f>IF(ISBLANK(UW6),"",VLOOKUP(UW6,'Base clients'!$A$6:$C$1736,2,0))</f>
        <v/>
      </c>
      <c r="UX7" s="58" t="str">
        <f>IF(ISBLANK(UX6),"",VLOOKUP(UX6,'Base clients'!$A$6:$C$1736,2,0))</f>
        <v/>
      </c>
      <c r="UY7" s="58" t="str">
        <f>IF(ISBLANK(UY6),"",VLOOKUP(UY6,'Base clients'!$A$6:$C$1736,2,0))</f>
        <v/>
      </c>
      <c r="UZ7" s="58" t="str">
        <f>IF(ISBLANK(UZ6),"",VLOOKUP(UZ6,'Base clients'!$A$6:$C$1736,2,0))</f>
        <v/>
      </c>
      <c r="VA7" s="58" t="str">
        <f>IF(ISBLANK(VA6),"",VLOOKUP(VA6,'Base clients'!$A$6:$C$1736,2,0))</f>
        <v/>
      </c>
      <c r="VB7" s="58" t="str">
        <f>IF(ISBLANK(VB6),"",VLOOKUP(VB6,'Base clients'!$A$6:$C$1736,2,0))</f>
        <v/>
      </c>
      <c r="VC7" s="58" t="str">
        <f>IF(ISBLANK(VC6),"",VLOOKUP(VC6,'Base clients'!$A$6:$C$1736,2,0))</f>
        <v/>
      </c>
      <c r="VD7" s="58" t="str">
        <f>IF(ISBLANK(VD6),"",VLOOKUP(VD6,'Base clients'!$A$6:$C$1736,2,0))</f>
        <v/>
      </c>
      <c r="VE7" s="58" t="str">
        <f>IF(ISBLANK(VE6),"",VLOOKUP(VE6,'Base clients'!$A$6:$C$1736,2,0))</f>
        <v/>
      </c>
      <c r="VF7" s="58" t="str">
        <f>IF(ISBLANK(VF6),"",VLOOKUP(VF6,'Base clients'!$A$6:$C$1736,2,0))</f>
        <v/>
      </c>
      <c r="VG7" s="58" t="str">
        <f>IF(ISBLANK(VG6),"",VLOOKUP(VG6,'Base clients'!$A$6:$C$1736,2,0))</f>
        <v/>
      </c>
      <c r="VH7" s="58" t="str">
        <f>IF(ISBLANK(VH6),"",VLOOKUP(VH6,'Base clients'!$A$6:$C$1736,2,0))</f>
        <v/>
      </c>
      <c r="VI7" s="58" t="str">
        <f>IF(ISBLANK(VI6),"",VLOOKUP(VI6,'Base clients'!$A$6:$C$1736,2,0))</f>
        <v/>
      </c>
      <c r="VJ7" s="58" t="str">
        <f>IF(ISBLANK(VJ6),"",VLOOKUP(VJ6,'Base clients'!$A$6:$C$1736,2,0))</f>
        <v/>
      </c>
      <c r="VK7" s="58" t="str">
        <f>IF(ISBLANK(VK6),"",VLOOKUP(VK6,'Base clients'!$A$6:$C$1736,2,0))</f>
        <v/>
      </c>
      <c r="VL7" s="58" t="str">
        <f>IF(ISBLANK(VL6),"",VLOOKUP(VL6,'Base clients'!$A$6:$C$1736,2,0))</f>
        <v/>
      </c>
      <c r="VM7" s="58" t="str">
        <f>IF(ISBLANK(VM6),"",VLOOKUP(VM6,'Base clients'!$A$6:$C$1736,2,0))</f>
        <v/>
      </c>
      <c r="VN7" s="58" t="str">
        <f>IF(ISBLANK(VN6),"",VLOOKUP(VN6,'Base clients'!$A$6:$C$1736,2,0))</f>
        <v/>
      </c>
      <c r="VO7" s="58" t="str">
        <f>IF(ISBLANK(VO6),"",VLOOKUP(VO6,'Base clients'!$A$6:$C$1736,2,0))</f>
        <v/>
      </c>
      <c r="VP7" s="58" t="str">
        <f>IF(ISBLANK(VP6),"",VLOOKUP(VP6,'Base clients'!$A$6:$C$1736,2,0))</f>
        <v/>
      </c>
      <c r="VQ7" s="58" t="str">
        <f>IF(ISBLANK(VQ6),"",VLOOKUP(VQ6,'Base clients'!$A$6:$C$1736,2,0))</f>
        <v/>
      </c>
      <c r="VR7" s="58" t="str">
        <f>IF(ISBLANK(VR6),"",VLOOKUP(VR6,'Base clients'!$A$6:$C$1736,2,0))</f>
        <v/>
      </c>
      <c r="VS7" s="58" t="str">
        <f>IF(ISBLANK(VS6),"",VLOOKUP(VS6,'Base clients'!$A$6:$C$1736,2,0))</f>
        <v/>
      </c>
      <c r="VT7" s="58" t="str">
        <f>IF(ISBLANK(VT6),"",VLOOKUP(VT6,'Base clients'!$A$6:$C$1736,2,0))</f>
        <v/>
      </c>
      <c r="VU7" s="58" t="str">
        <f>IF(ISBLANK(VU6),"",VLOOKUP(VU6,'Base clients'!$A$6:$C$1736,2,0))</f>
        <v/>
      </c>
      <c r="VV7" s="58" t="str">
        <f>IF(ISBLANK(VV6),"",VLOOKUP(VV6,'Base clients'!$A$6:$C$1736,2,0))</f>
        <v/>
      </c>
      <c r="VW7" s="58" t="str">
        <f>IF(ISBLANK(VW6),"",VLOOKUP(VW6,'Base clients'!$A$6:$C$1736,2,0))</f>
        <v/>
      </c>
      <c r="VX7" s="58" t="str">
        <f>IF(ISBLANK(VX6),"",VLOOKUP(VX6,'Base clients'!$A$6:$C$1736,2,0))</f>
        <v/>
      </c>
      <c r="VY7" s="58" t="str">
        <f>IF(ISBLANK(VY6),"",VLOOKUP(VY6,'Base clients'!$A$6:$C$1736,2,0))</f>
        <v/>
      </c>
      <c r="VZ7" s="58" t="str">
        <f>IF(ISBLANK(VZ6),"",VLOOKUP(VZ6,'Base clients'!$A$6:$C$1736,2,0))</f>
        <v/>
      </c>
      <c r="WA7" s="58" t="str">
        <f>IF(ISBLANK(WA6),"",VLOOKUP(WA6,'Base clients'!$A$6:$C$1736,2,0))</f>
        <v/>
      </c>
      <c r="WB7" s="58" t="str">
        <f>IF(ISBLANK(WB6),"",VLOOKUP(WB6,'Base clients'!$A$6:$C$1736,2,0))</f>
        <v/>
      </c>
      <c r="WC7" s="58" t="str">
        <f>IF(ISBLANK(WC6),"",VLOOKUP(WC6,'Base clients'!$A$6:$C$1736,2,0))</f>
        <v/>
      </c>
      <c r="WD7" s="58" t="str">
        <f>IF(ISBLANK(WD6),"",VLOOKUP(WD6,'Base clients'!$A$6:$C$1736,2,0))</f>
        <v/>
      </c>
      <c r="WE7" s="58" t="str">
        <f>IF(ISBLANK(WE6),"",VLOOKUP(WE6,'Base clients'!$A$6:$C$1736,2,0))</f>
        <v/>
      </c>
      <c r="WF7" s="58" t="str">
        <f>IF(ISBLANK(WF6),"",VLOOKUP(WF6,'Base clients'!$A$6:$C$1736,2,0))</f>
        <v/>
      </c>
      <c r="WG7" s="58" t="str">
        <f>IF(ISBLANK(WG6),"",VLOOKUP(WG6,'Base clients'!$A$6:$C$1736,2,0))</f>
        <v/>
      </c>
      <c r="WH7" s="58" t="str">
        <f>IF(ISBLANK(WH6),"",VLOOKUP(WH6,'Base clients'!$A$6:$C$1736,2,0))</f>
        <v/>
      </c>
      <c r="WI7" s="58" t="str">
        <f>IF(ISBLANK(WI6),"",VLOOKUP(WI6,'Base clients'!$A$6:$C$1736,2,0))</f>
        <v/>
      </c>
      <c r="WJ7" s="58" t="str">
        <f>IF(ISBLANK(WJ6),"",VLOOKUP(WJ6,'Base clients'!$A$6:$C$1736,2,0))</f>
        <v/>
      </c>
      <c r="WK7" s="58" t="str">
        <f>IF(ISBLANK(WK6),"",VLOOKUP(WK6,'Base clients'!$A$6:$C$1736,2,0))</f>
        <v/>
      </c>
      <c r="WL7" s="58" t="str">
        <f>IF(ISBLANK(WL6),"",VLOOKUP(WL6,'Base clients'!$A$6:$C$1736,2,0))</f>
        <v/>
      </c>
      <c r="WM7" s="58" t="str">
        <f>IF(ISBLANK(WM6),"",VLOOKUP(WM6,'Base clients'!$A$6:$C$1736,2,0))</f>
        <v/>
      </c>
      <c r="WN7" s="58" t="str">
        <f>IF(ISBLANK(WN6),"",VLOOKUP(WN6,'Base clients'!$A$6:$C$1736,2,0))</f>
        <v/>
      </c>
      <c r="WO7" s="58" t="str">
        <f>IF(ISBLANK(WO6),"",VLOOKUP(WO6,'Base clients'!$A$6:$C$1736,2,0))</f>
        <v/>
      </c>
      <c r="WP7" s="58" t="str">
        <f>IF(ISBLANK(WP6),"",VLOOKUP(WP6,'Base clients'!$A$6:$C$1736,2,0))</f>
        <v/>
      </c>
      <c r="WQ7" s="58" t="str">
        <f>IF(ISBLANK(WQ6),"",VLOOKUP(WQ6,'Base clients'!$A$6:$C$1736,2,0))</f>
        <v/>
      </c>
      <c r="WR7" s="58" t="str">
        <f>IF(ISBLANK(WR6),"",VLOOKUP(WR6,'Base clients'!$A$6:$C$1736,2,0))</f>
        <v/>
      </c>
      <c r="WS7" s="58" t="str">
        <f>IF(ISBLANK(WS6),"",VLOOKUP(WS6,'Base clients'!$A$6:$C$1736,2,0))</f>
        <v/>
      </c>
      <c r="WT7" s="58" t="str">
        <f>IF(ISBLANK(WT6),"",VLOOKUP(WT6,'Base clients'!$A$6:$C$1736,2,0))</f>
        <v/>
      </c>
      <c r="WU7" s="58" t="str">
        <f>IF(ISBLANK(WU6),"",VLOOKUP(WU6,'Base clients'!$A$6:$C$1736,2,0))</f>
        <v/>
      </c>
      <c r="WV7" s="58" t="str">
        <f>IF(ISBLANK(WV6),"",VLOOKUP(WV6,'Base clients'!$A$6:$C$1736,2,0))</f>
        <v/>
      </c>
      <c r="WW7" s="58" t="str">
        <f>IF(ISBLANK(WW6),"",VLOOKUP(WW6,'Base clients'!$A$6:$C$1736,2,0))</f>
        <v/>
      </c>
      <c r="WX7" s="58" t="str">
        <f>IF(ISBLANK(WX6),"",VLOOKUP(WX6,'Base clients'!$A$6:$C$1736,2,0))</f>
        <v/>
      </c>
      <c r="WY7" s="58" t="str">
        <f>IF(ISBLANK(WY6),"",VLOOKUP(WY6,'Base clients'!$A$6:$C$1736,2,0))</f>
        <v/>
      </c>
      <c r="WZ7" s="58" t="str">
        <f>IF(ISBLANK(WZ6),"",VLOOKUP(WZ6,'Base clients'!$A$6:$C$1736,2,0))</f>
        <v/>
      </c>
      <c r="XA7" s="58" t="str">
        <f>IF(ISBLANK(XA6),"",VLOOKUP(XA6,'Base clients'!$A$6:$C$1736,2,0))</f>
        <v/>
      </c>
      <c r="XB7" s="58" t="str">
        <f>IF(ISBLANK(XB6),"",VLOOKUP(XB6,'Base clients'!$A$6:$C$1736,2,0))</f>
        <v/>
      </c>
      <c r="XC7" s="58" t="str">
        <f>IF(ISBLANK(XC6),"",VLOOKUP(XC6,'Base clients'!$A$6:$C$1736,2,0))</f>
        <v/>
      </c>
      <c r="XD7" s="58" t="str">
        <f>IF(ISBLANK(XD6),"",VLOOKUP(XD6,'Base clients'!$A$6:$C$1736,2,0))</f>
        <v/>
      </c>
      <c r="XE7" s="58" t="str">
        <f>IF(ISBLANK(XE6),"",VLOOKUP(XE6,'Base clients'!$A$6:$C$1736,2,0))</f>
        <v/>
      </c>
      <c r="XF7" s="58" t="str">
        <f>IF(ISBLANK(XF6),"",VLOOKUP(XF6,'Base clients'!$A$6:$C$1736,2,0))</f>
        <v/>
      </c>
      <c r="XG7" s="58" t="str">
        <f>IF(ISBLANK(XG6),"",VLOOKUP(XG6,'Base clients'!$A$6:$C$1736,2,0))</f>
        <v/>
      </c>
      <c r="XH7" s="58" t="str">
        <f>IF(ISBLANK(XH6),"",VLOOKUP(XH6,'Base clients'!$A$6:$C$1736,2,0))</f>
        <v/>
      </c>
      <c r="XI7" s="58" t="str">
        <f>IF(ISBLANK(XI6),"",VLOOKUP(XI6,'Base clients'!$A$6:$C$1736,2,0))</f>
        <v/>
      </c>
      <c r="XJ7" s="58" t="str">
        <f>IF(ISBLANK(XJ6),"",VLOOKUP(XJ6,'Base clients'!$A$6:$C$1736,2,0))</f>
        <v/>
      </c>
      <c r="XK7" s="58" t="str">
        <f>IF(ISBLANK(XK6),"",VLOOKUP(XK6,'Base clients'!$A$6:$C$1736,2,0))</f>
        <v/>
      </c>
      <c r="XL7" s="58" t="str">
        <f>IF(ISBLANK(XL6),"",VLOOKUP(XL6,'Base clients'!$A$6:$C$1736,2,0))</f>
        <v/>
      </c>
      <c r="XM7" s="58" t="str">
        <f>IF(ISBLANK(XM6),"",VLOOKUP(XM6,'Base clients'!$A$6:$C$1736,2,0))</f>
        <v/>
      </c>
      <c r="XN7" s="58" t="str">
        <f>IF(ISBLANK(XN6),"",VLOOKUP(XN6,'Base clients'!$A$6:$C$1736,2,0))</f>
        <v/>
      </c>
      <c r="XO7" s="58" t="str">
        <f>IF(ISBLANK(XO6),"",VLOOKUP(XO6,'Base clients'!$A$6:$C$1736,2,0))</f>
        <v/>
      </c>
      <c r="XP7" s="58" t="str">
        <f>IF(ISBLANK(XP6),"",VLOOKUP(XP6,'Base clients'!$A$6:$C$1736,2,0))</f>
        <v/>
      </c>
      <c r="XQ7" s="58" t="str">
        <f>IF(ISBLANK(XQ6),"",VLOOKUP(XQ6,'Base clients'!$A$6:$C$1736,2,0))</f>
        <v/>
      </c>
      <c r="XR7" s="58" t="str">
        <f>IF(ISBLANK(XR6),"",VLOOKUP(XR6,'Base clients'!$A$6:$C$1736,2,0))</f>
        <v/>
      </c>
      <c r="XS7" s="58" t="str">
        <f>IF(ISBLANK(XS6),"",VLOOKUP(XS6,'Base clients'!$A$6:$C$1736,2,0))</f>
        <v/>
      </c>
      <c r="XT7" s="58" t="str">
        <f>IF(ISBLANK(XT6),"",VLOOKUP(XT6,'Base clients'!$A$6:$C$1736,2,0))</f>
        <v/>
      </c>
      <c r="XU7" s="58" t="str">
        <f>IF(ISBLANK(XU6),"",VLOOKUP(XU6,'Base clients'!$A$6:$C$1736,2,0))</f>
        <v/>
      </c>
      <c r="XV7" s="58" t="str">
        <f>IF(ISBLANK(XV6),"",VLOOKUP(XV6,'Base clients'!$A$6:$C$1736,2,0))</f>
        <v/>
      </c>
      <c r="XW7" s="58" t="str">
        <f>IF(ISBLANK(XW6),"",VLOOKUP(XW6,'Base clients'!$A$6:$C$1736,2,0))</f>
        <v/>
      </c>
      <c r="XX7" s="58" t="str">
        <f>IF(ISBLANK(XX6),"",VLOOKUP(XX6,'Base clients'!$A$6:$C$1736,2,0))</f>
        <v/>
      </c>
      <c r="XY7" s="58" t="str">
        <f>IF(ISBLANK(XY6),"",VLOOKUP(XY6,'Base clients'!$A$6:$C$1736,2,0))</f>
        <v/>
      </c>
      <c r="XZ7" s="58" t="str">
        <f>IF(ISBLANK(XZ6),"",VLOOKUP(XZ6,'Base clients'!$A$6:$C$1736,2,0))</f>
        <v/>
      </c>
      <c r="YA7" s="58" t="str">
        <f>IF(ISBLANK(YA6),"",VLOOKUP(YA6,'Base clients'!$A$6:$C$1736,2,0))</f>
        <v/>
      </c>
      <c r="YB7" s="58" t="str">
        <f>IF(ISBLANK(YB6),"",VLOOKUP(YB6,'Base clients'!$A$6:$C$1736,2,0))</f>
        <v/>
      </c>
      <c r="YC7" s="58" t="str">
        <f>IF(ISBLANK(YC6),"",VLOOKUP(YC6,'Base clients'!$A$6:$C$1736,2,0))</f>
        <v/>
      </c>
      <c r="YD7" s="58" t="str">
        <f>IF(ISBLANK(YD6),"",VLOOKUP(YD6,'Base clients'!$A$6:$C$1736,2,0))</f>
        <v/>
      </c>
      <c r="YE7" s="58" t="str">
        <f>IF(ISBLANK(YE6),"",VLOOKUP(YE6,'Base clients'!$A$6:$C$1736,2,0))</f>
        <v/>
      </c>
      <c r="YF7" s="58" t="str">
        <f>IF(ISBLANK(YF6),"",VLOOKUP(YF6,'Base clients'!$A$6:$C$1736,2,0))</f>
        <v/>
      </c>
      <c r="YG7" s="58" t="str">
        <f>IF(ISBLANK(YG6),"",VLOOKUP(YG6,'Base clients'!$A$6:$C$1736,2,0))</f>
        <v/>
      </c>
      <c r="YH7" s="58" t="str">
        <f>IF(ISBLANK(YH6),"",VLOOKUP(YH6,'Base clients'!$A$6:$C$1736,2,0))</f>
        <v/>
      </c>
      <c r="YI7" s="58" t="str">
        <f>IF(ISBLANK(YI6),"",VLOOKUP(YI6,'Base clients'!$A$6:$C$1736,2,0))</f>
        <v/>
      </c>
      <c r="YJ7" s="58" t="str">
        <f>IF(ISBLANK(YJ6),"",VLOOKUP(YJ6,'Base clients'!$A$6:$C$1736,2,0))</f>
        <v/>
      </c>
      <c r="YK7" s="58" t="str">
        <f>IF(ISBLANK(YK6),"",VLOOKUP(YK6,'Base clients'!$A$6:$C$1736,2,0))</f>
        <v/>
      </c>
      <c r="YL7" s="58" t="str">
        <f>IF(ISBLANK(YL6),"",VLOOKUP(YL6,'Base clients'!$A$6:$C$1736,2,0))</f>
        <v/>
      </c>
      <c r="YM7" s="58" t="str">
        <f>IF(ISBLANK(YM6),"",VLOOKUP(YM6,'Base clients'!$A$6:$C$1736,2,0))</f>
        <v/>
      </c>
      <c r="YN7" s="58" t="str">
        <f>IF(ISBLANK(YN6),"",VLOOKUP(YN6,'Base clients'!$A$6:$C$1736,2,0))</f>
        <v/>
      </c>
      <c r="YO7" s="58" t="str">
        <f>IF(ISBLANK(YO6),"",VLOOKUP(YO6,'Base clients'!$A$6:$C$1736,2,0))</f>
        <v/>
      </c>
      <c r="YP7" s="58" t="str">
        <f>IF(ISBLANK(YP6),"",VLOOKUP(YP6,'Base clients'!$A$6:$C$1736,2,0))</f>
        <v/>
      </c>
      <c r="YQ7" s="58" t="str">
        <f>IF(ISBLANK(YQ6),"",VLOOKUP(YQ6,'Base clients'!$A$6:$C$1736,2,0))</f>
        <v/>
      </c>
      <c r="YR7" s="58" t="str">
        <f>IF(ISBLANK(YR6),"",VLOOKUP(YR6,'Base clients'!$A$6:$C$1736,2,0))</f>
        <v/>
      </c>
      <c r="YS7" s="58" t="str">
        <f>IF(ISBLANK(YS6),"",VLOOKUP(YS6,'Base clients'!$A$6:$C$1736,2,0))</f>
        <v/>
      </c>
      <c r="YT7" s="58" t="str">
        <f>IF(ISBLANK(YT6),"",VLOOKUP(YT6,'Base clients'!$A$6:$C$1736,2,0))</f>
        <v/>
      </c>
      <c r="YU7" s="58" t="str">
        <f>IF(ISBLANK(YU6),"",VLOOKUP(YU6,'Base clients'!$A$6:$C$1736,2,0))</f>
        <v/>
      </c>
      <c r="YV7" s="58" t="str">
        <f>IF(ISBLANK(YV6),"",VLOOKUP(YV6,'Base clients'!$A$6:$C$1736,2,0))</f>
        <v/>
      </c>
      <c r="YW7" s="58" t="str">
        <f>IF(ISBLANK(YW6),"",VLOOKUP(YW6,'Base clients'!$A$6:$C$1736,2,0))</f>
        <v/>
      </c>
      <c r="YX7" s="58" t="str">
        <f>IF(ISBLANK(YX6),"",VLOOKUP(YX6,'Base clients'!$A$6:$C$1736,2,0))</f>
        <v/>
      </c>
      <c r="YY7" s="58" t="str">
        <f>IF(ISBLANK(YY6),"",VLOOKUP(YY6,'Base clients'!$A$6:$C$1736,2,0))</f>
        <v/>
      </c>
      <c r="YZ7" s="58" t="str">
        <f>IF(ISBLANK(YZ6),"",VLOOKUP(YZ6,'Base clients'!$A$6:$C$1736,2,0))</f>
        <v/>
      </c>
      <c r="ZA7" s="58" t="str">
        <f>IF(ISBLANK(ZA6),"",VLOOKUP(ZA6,'Base clients'!$A$6:$C$1736,2,0))</f>
        <v/>
      </c>
      <c r="ZB7" s="58" t="str">
        <f>IF(ISBLANK(ZB6),"",VLOOKUP(ZB6,'Base clients'!$A$6:$C$1736,2,0))</f>
        <v/>
      </c>
      <c r="ZC7" s="58" t="str">
        <f>IF(ISBLANK(ZC6),"",VLOOKUP(ZC6,'Base clients'!$A$6:$C$1736,2,0))</f>
        <v/>
      </c>
      <c r="ZD7" s="58" t="str">
        <f>IF(ISBLANK(ZD6),"",VLOOKUP(ZD6,'Base clients'!$A$6:$C$1736,2,0))</f>
        <v/>
      </c>
      <c r="ZE7" s="58" t="str">
        <f>IF(ISBLANK(ZE6),"",VLOOKUP(ZE6,'Base clients'!$A$6:$C$1736,2,0))</f>
        <v/>
      </c>
      <c r="ZF7" s="58" t="str">
        <f>IF(ISBLANK(ZF6),"",VLOOKUP(ZF6,'Base clients'!$A$6:$C$1736,2,0))</f>
        <v/>
      </c>
      <c r="ZG7" s="58" t="str">
        <f>IF(ISBLANK(ZG6),"",VLOOKUP(ZG6,'Base clients'!$A$6:$C$1736,2,0))</f>
        <v/>
      </c>
      <c r="ZH7" s="58" t="str">
        <f>IF(ISBLANK(ZH6),"",VLOOKUP(ZH6,'Base clients'!$A$6:$C$1736,2,0))</f>
        <v/>
      </c>
      <c r="ZI7" s="58" t="str">
        <f>IF(ISBLANK(ZI6),"",VLOOKUP(ZI6,'Base clients'!$A$6:$C$1736,2,0))</f>
        <v/>
      </c>
      <c r="ZJ7" s="58" t="str">
        <f>IF(ISBLANK(ZJ6),"",VLOOKUP(ZJ6,'Base clients'!$A$6:$C$1736,2,0))</f>
        <v/>
      </c>
      <c r="ZK7" s="58" t="str">
        <f>IF(ISBLANK(ZK6),"",VLOOKUP(ZK6,'Base clients'!$A$6:$C$1736,2,0))</f>
        <v/>
      </c>
      <c r="ZL7" s="58" t="str">
        <f>IF(ISBLANK(ZL6),"",VLOOKUP(ZL6,'Base clients'!$A$6:$C$1736,2,0))</f>
        <v/>
      </c>
      <c r="ZM7" s="58" t="str">
        <f>IF(ISBLANK(ZM6),"",VLOOKUP(ZM6,'Base clients'!$A$6:$C$1736,2,0))</f>
        <v/>
      </c>
      <c r="ZN7" s="58" t="str">
        <f>IF(ISBLANK(ZN6),"",VLOOKUP(ZN6,'Base clients'!$A$6:$C$1736,2,0))</f>
        <v/>
      </c>
      <c r="ZO7" s="58" t="str">
        <f>IF(ISBLANK(ZO6),"",VLOOKUP(ZO6,'Base clients'!$A$6:$C$1736,2,0))</f>
        <v/>
      </c>
      <c r="ZP7" s="58" t="str">
        <f>IF(ISBLANK(ZP6),"",VLOOKUP(ZP6,'Base clients'!$A$6:$C$1736,2,0))</f>
        <v/>
      </c>
      <c r="ZQ7" s="58" t="str">
        <f>IF(ISBLANK(ZQ6),"",VLOOKUP(ZQ6,'Base clients'!$A$6:$C$1736,2,0))</f>
        <v/>
      </c>
      <c r="ZR7" s="58" t="str">
        <f>IF(ISBLANK(ZR6),"",VLOOKUP(ZR6,'Base clients'!$A$6:$C$1736,2,0))</f>
        <v/>
      </c>
      <c r="ZS7" s="58" t="str">
        <f>IF(ISBLANK(ZS6),"",VLOOKUP(ZS6,'Base clients'!$A$6:$C$1736,2,0))</f>
        <v/>
      </c>
      <c r="ZT7" s="58" t="str">
        <f>IF(ISBLANK(ZT6),"",VLOOKUP(ZT6,'Base clients'!$A$6:$C$1736,2,0))</f>
        <v/>
      </c>
      <c r="ZU7" s="58" t="str">
        <f>IF(ISBLANK(ZU6),"",VLOOKUP(ZU6,'Base clients'!$A$6:$C$1736,2,0))</f>
        <v/>
      </c>
      <c r="ZV7" s="58" t="str">
        <f>IF(ISBLANK(ZV6),"",VLOOKUP(ZV6,'Base clients'!$A$6:$C$1736,2,0))</f>
        <v/>
      </c>
      <c r="ZW7" s="58" t="str">
        <f>IF(ISBLANK(ZW6),"",VLOOKUP(ZW6,'Base clients'!$A$6:$C$1736,2,0))</f>
        <v/>
      </c>
      <c r="ZX7" s="58" t="str">
        <f>IF(ISBLANK(ZX6),"",VLOOKUP(ZX6,'Base clients'!$A$6:$C$1736,2,0))</f>
        <v/>
      </c>
      <c r="ZY7" s="58" t="str">
        <f>IF(ISBLANK(ZY6),"",VLOOKUP(ZY6,'Base clients'!$A$6:$C$1736,2,0))</f>
        <v/>
      </c>
      <c r="ZZ7" s="58" t="str">
        <f>IF(ISBLANK(ZZ6),"",VLOOKUP(ZZ6,'Base clients'!$A$6:$C$1736,2,0))</f>
        <v/>
      </c>
      <c r="AAA7" s="58" t="str">
        <f>IF(ISBLANK(AAA6),"",VLOOKUP(AAA6,'Base clients'!$A$6:$C$1736,2,0))</f>
        <v/>
      </c>
      <c r="AAB7" s="58" t="str">
        <f>IF(ISBLANK(AAB6),"",VLOOKUP(AAB6,'Base clients'!$A$6:$C$1736,2,0))</f>
        <v/>
      </c>
      <c r="AAC7" s="58" t="str">
        <f>IF(ISBLANK(AAC6),"",VLOOKUP(AAC6,'Base clients'!$A$6:$C$1736,2,0))</f>
        <v/>
      </c>
      <c r="AAD7" s="58" t="str">
        <f>IF(ISBLANK(AAD6),"",VLOOKUP(AAD6,'Base clients'!$A$6:$C$1736,2,0))</f>
        <v/>
      </c>
      <c r="AAE7" s="58" t="str">
        <f>IF(ISBLANK(AAE6),"",VLOOKUP(AAE6,'Base clients'!$A$6:$C$1736,2,0))</f>
        <v/>
      </c>
      <c r="AAF7" s="58" t="str">
        <f>IF(ISBLANK(AAF6),"",VLOOKUP(AAF6,'Base clients'!$A$6:$C$1736,2,0))</f>
        <v/>
      </c>
      <c r="AAG7" s="58" t="str">
        <f>IF(ISBLANK(AAG6),"",VLOOKUP(AAG6,'Base clients'!$A$6:$C$1736,2,0))</f>
        <v/>
      </c>
      <c r="AAH7" s="58" t="str">
        <f>IF(ISBLANK(AAH6),"",VLOOKUP(AAH6,'Base clients'!$A$6:$C$1736,2,0))</f>
        <v/>
      </c>
      <c r="AAI7" s="58" t="str">
        <f>IF(ISBLANK(AAI6),"",VLOOKUP(AAI6,'Base clients'!$A$6:$C$1736,2,0))</f>
        <v/>
      </c>
      <c r="AAJ7" s="58" t="str">
        <f>IF(ISBLANK(AAJ6),"",VLOOKUP(AAJ6,'Base clients'!$A$6:$C$1736,2,0))</f>
        <v/>
      </c>
      <c r="AAK7" s="58" t="str">
        <f>IF(ISBLANK(AAK6),"",VLOOKUP(AAK6,'Base clients'!$A$6:$C$1736,2,0))</f>
        <v/>
      </c>
      <c r="AAL7" s="58" t="str">
        <f>IF(ISBLANK(AAL6),"",VLOOKUP(AAL6,'Base clients'!$A$6:$C$1736,2,0))</f>
        <v/>
      </c>
      <c r="AAM7" s="58" t="str">
        <f>IF(ISBLANK(AAM6),"",VLOOKUP(AAM6,'Base clients'!$A$6:$C$1736,2,0))</f>
        <v/>
      </c>
      <c r="AAN7" s="58" t="str">
        <f>IF(ISBLANK(AAN6),"",VLOOKUP(AAN6,'Base clients'!$A$6:$C$1736,2,0))</f>
        <v/>
      </c>
      <c r="AAO7" s="58" t="str">
        <f>IF(ISBLANK(AAO6),"",VLOOKUP(AAO6,'Base clients'!$A$6:$C$1736,2,0))</f>
        <v/>
      </c>
      <c r="AAP7" s="58" t="str">
        <f>IF(ISBLANK(AAP6),"",VLOOKUP(AAP6,'Base clients'!$A$6:$C$1736,2,0))</f>
        <v/>
      </c>
      <c r="AAQ7" s="58" t="str">
        <f>IF(ISBLANK(AAQ6),"",VLOOKUP(AAQ6,'Base clients'!$A$6:$C$1736,2,0))</f>
        <v/>
      </c>
      <c r="AAR7" s="58" t="str">
        <f>IF(ISBLANK(AAR6),"",VLOOKUP(AAR6,'Base clients'!$A$6:$C$1736,2,0))</f>
        <v/>
      </c>
      <c r="AAS7" s="58" t="str">
        <f>IF(ISBLANK(AAS6),"",VLOOKUP(AAS6,'Base clients'!$A$6:$C$1736,2,0))</f>
        <v/>
      </c>
      <c r="AAT7" s="58" t="str">
        <f>IF(ISBLANK(AAT6),"",VLOOKUP(AAT6,'Base clients'!$A$6:$C$1736,2,0))</f>
        <v/>
      </c>
      <c r="AAU7" s="58" t="str">
        <f>IF(ISBLANK(AAU6),"",VLOOKUP(AAU6,'Base clients'!$A$6:$C$1736,2,0))</f>
        <v/>
      </c>
      <c r="AAV7" s="58" t="str">
        <f>IF(ISBLANK(AAV6),"",VLOOKUP(AAV6,'Base clients'!$A$6:$C$1736,2,0))</f>
        <v/>
      </c>
      <c r="AAW7" s="58" t="str">
        <f>IF(ISBLANK(AAW6),"",VLOOKUP(AAW6,'Base clients'!$A$6:$C$1736,2,0))</f>
        <v/>
      </c>
      <c r="AAX7" s="58" t="str">
        <f>IF(ISBLANK(AAX6),"",VLOOKUP(AAX6,'Base clients'!$A$6:$C$1736,2,0))</f>
        <v/>
      </c>
      <c r="AAY7" s="58" t="str">
        <f>IF(ISBLANK(AAY6),"",VLOOKUP(AAY6,'Base clients'!$A$6:$C$1736,2,0))</f>
        <v/>
      </c>
      <c r="AAZ7" s="58" t="str">
        <f>IF(ISBLANK(AAZ6),"",VLOOKUP(AAZ6,'Base clients'!$A$6:$C$1736,2,0))</f>
        <v/>
      </c>
      <c r="ABA7" s="58" t="str">
        <f>IF(ISBLANK(ABA6),"",VLOOKUP(ABA6,'Base clients'!$A$6:$C$1736,2,0))</f>
        <v/>
      </c>
      <c r="ABB7" s="58" t="str">
        <f>IF(ISBLANK(ABB6),"",VLOOKUP(ABB6,'Base clients'!$A$6:$C$1736,2,0))</f>
        <v/>
      </c>
      <c r="ABC7" s="58" t="str">
        <f>IF(ISBLANK(ABC6),"",VLOOKUP(ABC6,'Base clients'!$A$6:$C$1736,2,0))</f>
        <v/>
      </c>
      <c r="ABD7" s="58" t="str">
        <f>IF(ISBLANK(ABD6),"",VLOOKUP(ABD6,'Base clients'!$A$6:$C$1736,2,0))</f>
        <v/>
      </c>
      <c r="ABE7" s="58" t="str">
        <f>IF(ISBLANK(ABE6),"",VLOOKUP(ABE6,'Base clients'!$A$6:$C$1736,2,0))</f>
        <v/>
      </c>
      <c r="ABF7" s="58" t="str">
        <f>IF(ISBLANK(ABF6),"",VLOOKUP(ABF6,'Base clients'!$A$6:$C$1736,2,0))</f>
        <v/>
      </c>
      <c r="ABG7" s="58" t="str">
        <f>IF(ISBLANK(ABG6),"",VLOOKUP(ABG6,'Base clients'!$A$6:$C$1736,2,0))</f>
        <v/>
      </c>
      <c r="ABH7" s="58" t="str">
        <f>IF(ISBLANK(ABH6),"",VLOOKUP(ABH6,'Base clients'!$A$6:$C$1736,2,0))</f>
        <v/>
      </c>
      <c r="ABI7" s="58" t="str">
        <f>IF(ISBLANK(ABI6),"",VLOOKUP(ABI6,'Base clients'!$A$6:$C$1736,2,0))</f>
        <v/>
      </c>
      <c r="ABJ7" s="58" t="str">
        <f>IF(ISBLANK(ABJ6),"",VLOOKUP(ABJ6,'Base clients'!$A$6:$C$1736,2,0))</f>
        <v/>
      </c>
      <c r="ABK7" s="58" t="str">
        <f>IF(ISBLANK(ABK6),"",VLOOKUP(ABK6,'Base clients'!$A$6:$C$1736,2,0))</f>
        <v/>
      </c>
      <c r="ABL7" s="58" t="str">
        <f>IF(ISBLANK(ABL6),"",VLOOKUP(ABL6,'Base clients'!$A$6:$C$1736,2,0))</f>
        <v/>
      </c>
      <c r="ABM7" s="58" t="str">
        <f>IF(ISBLANK(ABM6),"",VLOOKUP(ABM6,'Base clients'!$A$6:$C$1736,2,0))</f>
        <v/>
      </c>
      <c r="ABN7" s="58" t="str">
        <f>IF(ISBLANK(ABN6),"",VLOOKUP(ABN6,'Base clients'!$A$6:$C$1736,2,0))</f>
        <v/>
      </c>
      <c r="ABO7" s="58" t="str">
        <f>IF(ISBLANK(ABO6),"",VLOOKUP(ABO6,'Base clients'!$A$6:$C$1736,2,0))</f>
        <v/>
      </c>
      <c r="ABP7" s="58" t="str">
        <f>IF(ISBLANK(ABP6),"",VLOOKUP(ABP6,'Base clients'!$A$6:$C$1736,2,0))</f>
        <v/>
      </c>
      <c r="ABQ7" s="58" t="str">
        <f>IF(ISBLANK(ABQ6),"",VLOOKUP(ABQ6,'Base clients'!$A$6:$C$1736,2,0))</f>
        <v/>
      </c>
      <c r="ABR7" s="58" t="str">
        <f>IF(ISBLANK(ABR6),"",VLOOKUP(ABR6,'Base clients'!$A$6:$C$1736,2,0))</f>
        <v/>
      </c>
      <c r="ABS7" s="58" t="str">
        <f>IF(ISBLANK(ABS6),"",VLOOKUP(ABS6,'Base clients'!$A$6:$C$1736,2,0))</f>
        <v/>
      </c>
      <c r="ABT7" s="58" t="str">
        <f>IF(ISBLANK(ABT6),"",VLOOKUP(ABT6,'Base clients'!$A$6:$C$1736,2,0))</f>
        <v/>
      </c>
      <c r="ABU7" s="58" t="str">
        <f>IF(ISBLANK(ABU6),"",VLOOKUP(ABU6,'Base clients'!$A$6:$C$1736,2,0))</f>
        <v/>
      </c>
      <c r="ABV7" s="58" t="str">
        <f>IF(ISBLANK(ABV6),"",VLOOKUP(ABV6,'Base clients'!$A$6:$C$1736,2,0))</f>
        <v/>
      </c>
      <c r="ABW7" s="58" t="str">
        <f>IF(ISBLANK(ABW6),"",VLOOKUP(ABW6,'Base clients'!$A$6:$C$1736,2,0))</f>
        <v/>
      </c>
      <c r="ABX7" s="58" t="str">
        <f>IF(ISBLANK(ABX6),"",VLOOKUP(ABX6,'Base clients'!$A$6:$C$1736,2,0))</f>
        <v/>
      </c>
      <c r="ABY7" s="58" t="str">
        <f>IF(ISBLANK(ABY6),"",VLOOKUP(ABY6,'Base clients'!$A$6:$C$1736,2,0))</f>
        <v/>
      </c>
      <c r="ABZ7" s="58" t="str">
        <f>IF(ISBLANK(ABZ6),"",VLOOKUP(ABZ6,'Base clients'!$A$6:$C$1736,2,0))</f>
        <v/>
      </c>
      <c r="ACA7" s="58" t="str">
        <f>IF(ISBLANK(ACA6),"",VLOOKUP(ACA6,'Base clients'!$A$6:$C$1736,2,0))</f>
        <v/>
      </c>
      <c r="ACB7" s="58" t="str">
        <f>IF(ISBLANK(ACB6),"",VLOOKUP(ACB6,'Base clients'!$A$6:$C$1736,2,0))</f>
        <v/>
      </c>
      <c r="ACC7" s="58" t="str">
        <f>IF(ISBLANK(ACC6),"",VLOOKUP(ACC6,'Base clients'!$A$6:$C$1736,2,0))</f>
        <v/>
      </c>
      <c r="ACD7" s="58" t="str">
        <f>IF(ISBLANK(ACD6),"",VLOOKUP(ACD6,'Base clients'!$A$6:$C$1736,2,0))</f>
        <v/>
      </c>
      <c r="ACE7" s="58" t="str">
        <f>IF(ISBLANK(ACE6),"",VLOOKUP(ACE6,'Base clients'!$A$6:$C$1736,2,0))</f>
        <v/>
      </c>
      <c r="ACF7" s="58" t="str">
        <f>IF(ISBLANK(ACF6),"",VLOOKUP(ACF6,'Base clients'!$A$6:$C$1736,2,0))</f>
        <v/>
      </c>
      <c r="ACG7" s="58" t="str">
        <f>IF(ISBLANK(ACG6),"",VLOOKUP(ACG6,'Base clients'!$A$6:$C$1736,2,0))</f>
        <v/>
      </c>
      <c r="ACH7" s="58" t="str">
        <f>IF(ISBLANK(ACH6),"",VLOOKUP(ACH6,'Base clients'!$A$6:$C$1736,2,0))</f>
        <v/>
      </c>
      <c r="ACI7" s="58" t="str">
        <f>IF(ISBLANK(ACI6),"",VLOOKUP(ACI6,'Base clients'!$A$6:$C$1736,2,0))</f>
        <v/>
      </c>
      <c r="ACJ7" s="58" t="str">
        <f>IF(ISBLANK(ACJ6),"",VLOOKUP(ACJ6,'Base clients'!$A$6:$C$1736,2,0))</f>
        <v/>
      </c>
      <c r="ACK7" s="58" t="str">
        <f>IF(ISBLANK(ACK6),"",VLOOKUP(ACK6,'Base clients'!$A$6:$C$1736,2,0))</f>
        <v/>
      </c>
      <c r="ACL7" s="58" t="str">
        <f>IF(ISBLANK(ACL6),"",VLOOKUP(ACL6,'Base clients'!$A$6:$C$1736,2,0))</f>
        <v/>
      </c>
      <c r="ACM7" s="58" t="str">
        <f>IF(ISBLANK(ACM6),"",VLOOKUP(ACM6,'Base clients'!$A$6:$C$1736,2,0))</f>
        <v/>
      </c>
      <c r="ACN7" s="58" t="str">
        <f>IF(ISBLANK(ACN6),"",VLOOKUP(ACN6,'Base clients'!$A$6:$C$1736,2,0))</f>
        <v/>
      </c>
      <c r="ACO7" s="58" t="str">
        <f>IF(ISBLANK(ACO6),"",VLOOKUP(ACO6,'Base clients'!$A$6:$C$1736,2,0))</f>
        <v/>
      </c>
      <c r="ACP7" s="58" t="str">
        <f>IF(ISBLANK(ACP6),"",VLOOKUP(ACP6,'Base clients'!$A$6:$C$1736,2,0))</f>
        <v/>
      </c>
      <c r="ACQ7" s="58" t="str">
        <f>IF(ISBLANK(ACQ6),"",VLOOKUP(ACQ6,'Base clients'!$A$6:$C$1736,2,0))</f>
        <v/>
      </c>
      <c r="ACR7" s="58" t="str">
        <f>IF(ISBLANK(ACR6),"",VLOOKUP(ACR6,'Base clients'!$A$6:$C$1736,2,0))</f>
        <v/>
      </c>
      <c r="ACS7" s="58" t="str">
        <f>IF(ISBLANK(ACS6),"",VLOOKUP(ACS6,'Base clients'!$A$6:$C$1736,2,0))</f>
        <v/>
      </c>
      <c r="ACT7" s="58" t="str">
        <f>IF(ISBLANK(ACT6),"",VLOOKUP(ACT6,'Base clients'!$A$6:$C$1736,2,0))</f>
        <v/>
      </c>
      <c r="ACU7" s="58" t="str">
        <f>IF(ISBLANK(ACU6),"",VLOOKUP(ACU6,'Base clients'!$A$6:$C$1736,2,0))</f>
        <v/>
      </c>
      <c r="ACV7" s="58" t="str">
        <f>IF(ISBLANK(ACV6),"",VLOOKUP(ACV6,'Base clients'!$A$6:$C$1736,2,0))</f>
        <v/>
      </c>
      <c r="ACW7" s="58" t="str">
        <f>IF(ISBLANK(ACW6),"",VLOOKUP(ACW6,'Base clients'!$A$6:$C$1736,2,0))</f>
        <v/>
      </c>
      <c r="ACX7" s="58" t="str">
        <f>IF(ISBLANK(ACX6),"",VLOOKUP(ACX6,'Base clients'!$A$6:$C$1736,2,0))</f>
        <v/>
      </c>
      <c r="ACY7" s="58" t="str">
        <f>IF(ISBLANK(ACY6),"",VLOOKUP(ACY6,'Base clients'!$A$6:$C$1736,2,0))</f>
        <v/>
      </c>
      <c r="ACZ7" s="58" t="str">
        <f>IF(ISBLANK(ACZ6),"",VLOOKUP(ACZ6,'Base clients'!$A$6:$C$1736,2,0))</f>
        <v/>
      </c>
      <c r="ADA7" s="58" t="str">
        <f>IF(ISBLANK(ADA6),"",VLOOKUP(ADA6,'Base clients'!$A$6:$C$1736,2,0))</f>
        <v/>
      </c>
      <c r="ADB7" s="58" t="str">
        <f>IF(ISBLANK(ADB6),"",VLOOKUP(ADB6,'Base clients'!$A$6:$C$1736,2,0))</f>
        <v/>
      </c>
      <c r="ADC7" s="58" t="str">
        <f>IF(ISBLANK(ADC6),"",VLOOKUP(ADC6,'Base clients'!$A$6:$C$1736,2,0))</f>
        <v/>
      </c>
      <c r="ADD7" s="58" t="str">
        <f>IF(ISBLANK(ADD6),"",VLOOKUP(ADD6,'Base clients'!$A$6:$C$1736,2,0))</f>
        <v/>
      </c>
      <c r="ADE7" s="58" t="str">
        <f>IF(ISBLANK(ADE6),"",VLOOKUP(ADE6,'Base clients'!$A$6:$C$1736,2,0))</f>
        <v/>
      </c>
      <c r="ADF7" s="58" t="str">
        <f>IF(ISBLANK(ADF6),"",VLOOKUP(ADF6,'Base clients'!$A$6:$C$1736,2,0))</f>
        <v/>
      </c>
      <c r="ADG7" s="58" t="str">
        <f>IF(ISBLANK(ADG6),"",VLOOKUP(ADG6,'Base clients'!$A$6:$C$1736,2,0))</f>
        <v/>
      </c>
      <c r="ADH7" s="58" t="str">
        <f>IF(ISBLANK(ADH6),"",VLOOKUP(ADH6,'Base clients'!$A$6:$C$1736,2,0))</f>
        <v/>
      </c>
      <c r="ADI7" s="58" t="str">
        <f>IF(ISBLANK(ADI6),"",VLOOKUP(ADI6,'Base clients'!$A$6:$C$1736,2,0))</f>
        <v/>
      </c>
      <c r="ADJ7" s="58" t="str">
        <f>IF(ISBLANK(ADJ6),"",VLOOKUP(ADJ6,'Base clients'!$A$6:$C$1736,2,0))</f>
        <v/>
      </c>
      <c r="ADK7" s="58" t="str">
        <f>IF(ISBLANK(ADK6),"",VLOOKUP(ADK6,'Base clients'!$A$6:$C$1736,2,0))</f>
        <v/>
      </c>
      <c r="ADL7" s="58" t="str">
        <f>IF(ISBLANK(ADL6),"",VLOOKUP(ADL6,'Base clients'!$A$6:$C$1736,2,0))</f>
        <v/>
      </c>
      <c r="ADM7" s="58" t="str">
        <f>IF(ISBLANK(ADM6),"",VLOOKUP(ADM6,'Base clients'!$A$6:$C$1736,2,0))</f>
        <v/>
      </c>
      <c r="ADN7" s="58" t="str">
        <f>IF(ISBLANK(ADN6),"",VLOOKUP(ADN6,'Base clients'!$A$6:$C$1736,2,0))</f>
        <v/>
      </c>
      <c r="ADO7" s="58" t="str">
        <f>IF(ISBLANK(ADO6),"",VLOOKUP(ADO6,'Base clients'!$A$6:$C$1736,2,0))</f>
        <v/>
      </c>
      <c r="ADP7" s="58" t="str">
        <f>IF(ISBLANK(ADP6),"",VLOOKUP(ADP6,'Base clients'!$A$6:$C$1736,2,0))</f>
        <v/>
      </c>
      <c r="ADQ7" s="58" t="str">
        <f>IF(ISBLANK(ADQ6),"",VLOOKUP(ADQ6,'Base clients'!$A$6:$C$1736,2,0))</f>
        <v/>
      </c>
      <c r="ADR7" s="58" t="str">
        <f>IF(ISBLANK(ADR6),"",VLOOKUP(ADR6,'Base clients'!$A$6:$C$1736,2,0))</f>
        <v/>
      </c>
      <c r="ADS7" s="58" t="str">
        <f>IF(ISBLANK(ADS6),"",VLOOKUP(ADS6,'Base clients'!$A$6:$C$1736,2,0))</f>
        <v/>
      </c>
      <c r="ADT7" s="58" t="str">
        <f>IF(ISBLANK(ADT6),"",VLOOKUP(ADT6,'Base clients'!$A$6:$C$1736,2,0))</f>
        <v/>
      </c>
      <c r="ADU7" s="58" t="str">
        <f>IF(ISBLANK(ADU6),"",VLOOKUP(ADU6,'Base clients'!$A$6:$C$1736,2,0))</f>
        <v/>
      </c>
      <c r="ADV7" s="58" t="str">
        <f>IF(ISBLANK(ADV6),"",VLOOKUP(ADV6,'Base clients'!$A$6:$C$1736,2,0))</f>
        <v/>
      </c>
      <c r="ADW7" s="58" t="str">
        <f>IF(ISBLANK(ADW6),"",VLOOKUP(ADW6,'Base clients'!$A$6:$C$1736,2,0))</f>
        <v/>
      </c>
      <c r="ADX7" s="58" t="str">
        <f>IF(ISBLANK(ADX6),"",VLOOKUP(ADX6,'Base clients'!$A$6:$C$1736,2,0))</f>
        <v/>
      </c>
      <c r="ADY7" s="58" t="str">
        <f>IF(ISBLANK(ADY6),"",VLOOKUP(ADY6,'Base clients'!$A$6:$C$1736,2,0))</f>
        <v/>
      </c>
      <c r="ADZ7" s="58" t="str">
        <f>IF(ISBLANK(ADZ6),"",VLOOKUP(ADZ6,'Base clients'!$A$6:$C$1736,2,0))</f>
        <v/>
      </c>
      <c r="AEA7" s="58" t="str">
        <f>IF(ISBLANK(AEA6),"",VLOOKUP(AEA6,'Base clients'!$A$6:$C$1736,2,0))</f>
        <v/>
      </c>
      <c r="AEB7" s="58" t="str">
        <f>IF(ISBLANK(AEB6),"",VLOOKUP(AEB6,'Base clients'!$A$6:$C$1736,2,0))</f>
        <v/>
      </c>
      <c r="AEC7" s="58" t="str">
        <f>IF(ISBLANK(AEC6),"",VLOOKUP(AEC6,'Base clients'!$A$6:$C$1736,2,0))</f>
        <v/>
      </c>
      <c r="AED7" s="58" t="str">
        <f>IF(ISBLANK(AED6),"",VLOOKUP(AED6,'Base clients'!$A$6:$C$1736,2,0))</f>
        <v/>
      </c>
      <c r="AEE7" s="58" t="str">
        <f>IF(ISBLANK(AEE6),"",VLOOKUP(AEE6,'Base clients'!$A$6:$C$1736,2,0))</f>
        <v/>
      </c>
      <c r="AEF7" s="58" t="str">
        <f>IF(ISBLANK(AEF6),"",VLOOKUP(AEF6,'Base clients'!$A$6:$C$1736,2,0))</f>
        <v/>
      </c>
      <c r="AEG7" s="58" t="str">
        <f>IF(ISBLANK(AEG6),"",VLOOKUP(AEG6,'Base clients'!$A$6:$C$1736,2,0))</f>
        <v/>
      </c>
      <c r="AEH7" s="58" t="str">
        <f>IF(ISBLANK(AEH6),"",VLOOKUP(AEH6,'Base clients'!$A$6:$C$1736,2,0))</f>
        <v/>
      </c>
      <c r="AEI7" s="58" t="str">
        <f>IF(ISBLANK(AEI6),"",VLOOKUP(AEI6,'Base clients'!$A$6:$C$1736,2,0))</f>
        <v/>
      </c>
      <c r="AEJ7" s="58" t="str">
        <f>IF(ISBLANK(AEJ6),"",VLOOKUP(AEJ6,'Base clients'!$A$6:$C$1736,2,0))</f>
        <v/>
      </c>
      <c r="AEK7" s="58" t="str">
        <f>IF(ISBLANK(AEK6),"",VLOOKUP(AEK6,'Base clients'!$A$6:$C$1736,2,0))</f>
        <v/>
      </c>
      <c r="AEL7" s="58" t="str">
        <f>IF(ISBLANK(AEL6),"",VLOOKUP(AEL6,'Base clients'!$A$6:$C$1736,2,0))</f>
        <v/>
      </c>
      <c r="AEM7" s="58" t="str">
        <f>IF(ISBLANK(AEM6),"",VLOOKUP(AEM6,'Base clients'!$A$6:$C$1736,2,0))</f>
        <v/>
      </c>
      <c r="AEN7" s="58" t="str">
        <f>IF(ISBLANK(AEN6),"",VLOOKUP(AEN6,'Base clients'!$A$6:$C$1736,2,0))</f>
        <v/>
      </c>
      <c r="AEO7" s="58" t="str">
        <f>IF(ISBLANK(AEO6),"",VLOOKUP(AEO6,'Base clients'!$A$6:$C$1736,2,0))</f>
        <v/>
      </c>
      <c r="AEP7" s="58" t="str">
        <f>IF(ISBLANK(AEP6),"",VLOOKUP(AEP6,'Base clients'!$A$6:$C$1736,2,0))</f>
        <v/>
      </c>
      <c r="AEQ7" s="58" t="str">
        <f>IF(ISBLANK(AEQ6),"",VLOOKUP(AEQ6,'Base clients'!$A$6:$C$1736,2,0))</f>
        <v/>
      </c>
      <c r="AER7" s="58" t="str">
        <f>IF(ISBLANK(AER6),"",VLOOKUP(AER6,'Base clients'!$A$6:$C$1736,2,0))</f>
        <v/>
      </c>
      <c r="AES7" s="58" t="str">
        <f>IF(ISBLANK(AES6),"",VLOOKUP(AES6,'Base clients'!$A$6:$C$1736,2,0))</f>
        <v/>
      </c>
      <c r="AET7" s="58" t="str">
        <f>IF(ISBLANK(AET6),"",VLOOKUP(AET6,'Base clients'!$A$6:$C$1736,2,0))</f>
        <v/>
      </c>
      <c r="AEU7" s="58" t="str">
        <f>IF(ISBLANK(AEU6),"",VLOOKUP(AEU6,'Base clients'!$A$6:$C$1736,2,0))</f>
        <v/>
      </c>
      <c r="AEV7" s="58" t="str">
        <f>IF(ISBLANK(AEV6),"",VLOOKUP(AEV6,'Base clients'!$A$6:$C$1736,2,0))</f>
        <v/>
      </c>
      <c r="AEW7" s="58" t="str">
        <f>IF(ISBLANK(AEW6),"",VLOOKUP(AEW6,'Base clients'!$A$6:$C$1736,2,0))</f>
        <v/>
      </c>
      <c r="AEX7" s="58" t="str">
        <f>IF(ISBLANK(AEX6),"",VLOOKUP(AEX6,'Base clients'!$A$6:$C$1736,2,0))</f>
        <v/>
      </c>
      <c r="AEY7" s="58" t="str">
        <f>IF(ISBLANK(AEY6),"",VLOOKUP(AEY6,'Base clients'!$A$6:$C$1736,2,0))</f>
        <v/>
      </c>
      <c r="AEZ7" s="58" t="str">
        <f>IF(ISBLANK(AEZ6),"",VLOOKUP(AEZ6,'Base clients'!$A$6:$C$1736,2,0))</f>
        <v/>
      </c>
      <c r="AFA7" s="58" t="str">
        <f>IF(ISBLANK(AFA6),"",VLOOKUP(AFA6,'Base clients'!$A$6:$C$1736,2,0))</f>
        <v/>
      </c>
      <c r="AFB7" s="58" t="str">
        <f>IF(ISBLANK(AFB6),"",VLOOKUP(AFB6,'Base clients'!$A$6:$C$1736,2,0))</f>
        <v/>
      </c>
      <c r="AFC7" s="58" t="str">
        <f>IF(ISBLANK(AFC6),"",VLOOKUP(AFC6,'Base clients'!$A$6:$C$1736,2,0))</f>
        <v/>
      </c>
      <c r="AFD7" s="58" t="str">
        <f>IF(ISBLANK(AFD6),"",VLOOKUP(AFD6,'Base clients'!$A$6:$C$1736,2,0))</f>
        <v/>
      </c>
      <c r="AFE7" s="58" t="str">
        <f>IF(ISBLANK(AFE6),"",VLOOKUP(AFE6,'Base clients'!$A$6:$C$1736,2,0))</f>
        <v/>
      </c>
      <c r="AFF7" s="58" t="str">
        <f>IF(ISBLANK(AFF6),"",VLOOKUP(AFF6,'Base clients'!$A$6:$C$1736,2,0))</f>
        <v/>
      </c>
      <c r="AFG7" s="58" t="str">
        <f>IF(ISBLANK(AFG6),"",VLOOKUP(AFG6,'Base clients'!$A$6:$C$1736,2,0))</f>
        <v/>
      </c>
      <c r="AFH7" s="58" t="str">
        <f>IF(ISBLANK(AFH6),"",VLOOKUP(AFH6,'Base clients'!$A$6:$C$1736,2,0))</f>
        <v/>
      </c>
      <c r="AFI7" s="58" t="str">
        <f>IF(ISBLANK(AFI6),"",VLOOKUP(AFI6,'Base clients'!$A$6:$C$1736,2,0))</f>
        <v/>
      </c>
      <c r="AFJ7" s="58" t="str">
        <f>IF(ISBLANK(AFJ6),"",VLOOKUP(AFJ6,'Base clients'!$A$6:$C$1736,2,0))</f>
        <v/>
      </c>
      <c r="AFK7" s="58" t="str">
        <f>IF(ISBLANK(AFK6),"",VLOOKUP(AFK6,'Base clients'!$A$6:$C$1736,2,0))</f>
        <v/>
      </c>
      <c r="AFL7" s="58" t="str">
        <f>IF(ISBLANK(AFL6),"",VLOOKUP(AFL6,'Base clients'!$A$6:$C$1736,2,0))</f>
        <v/>
      </c>
      <c r="AFM7" s="58" t="str">
        <f>IF(ISBLANK(AFM6),"",VLOOKUP(AFM6,'Base clients'!$A$6:$C$1736,2,0))</f>
        <v/>
      </c>
      <c r="AFN7" s="58" t="str">
        <f>IF(ISBLANK(AFN6),"",VLOOKUP(AFN6,'Base clients'!$A$6:$C$1736,2,0))</f>
        <v/>
      </c>
      <c r="AFO7" s="58" t="str">
        <f>IF(ISBLANK(AFO6),"",VLOOKUP(AFO6,'Base clients'!$A$6:$C$1736,2,0))</f>
        <v/>
      </c>
      <c r="AFP7" s="58" t="str">
        <f>IF(ISBLANK(AFP6),"",VLOOKUP(AFP6,'Base clients'!$A$6:$C$1736,2,0))</f>
        <v/>
      </c>
      <c r="AFQ7" s="58" t="str">
        <f>IF(ISBLANK(AFQ6),"",VLOOKUP(AFQ6,'Base clients'!$A$6:$C$1736,2,0))</f>
        <v/>
      </c>
      <c r="AFR7" s="58" t="str">
        <f>IF(ISBLANK(AFR6),"",VLOOKUP(AFR6,'Base clients'!$A$6:$C$1736,2,0))</f>
        <v/>
      </c>
      <c r="AFS7" s="58" t="str">
        <f>IF(ISBLANK(AFS6),"",VLOOKUP(AFS6,'Base clients'!$A$6:$C$1736,2,0))</f>
        <v/>
      </c>
      <c r="AFT7" s="58" t="str">
        <f>IF(ISBLANK(AFT6),"",VLOOKUP(AFT6,'Base clients'!$A$6:$C$1736,2,0))</f>
        <v/>
      </c>
      <c r="AFU7" s="58" t="str">
        <f>IF(ISBLANK(AFU6),"",VLOOKUP(AFU6,'Base clients'!$A$6:$C$1736,2,0))</f>
        <v/>
      </c>
      <c r="AFV7" s="58" t="str">
        <f>IF(ISBLANK(AFV6),"",VLOOKUP(AFV6,'Base clients'!$A$6:$C$1736,2,0))</f>
        <v/>
      </c>
      <c r="AFW7" s="58" t="str">
        <f>IF(ISBLANK(AFW6),"",VLOOKUP(AFW6,'Base clients'!$A$6:$C$1736,2,0))</f>
        <v/>
      </c>
      <c r="AFX7" s="58" t="str">
        <f>IF(ISBLANK(AFX6),"",VLOOKUP(AFX6,'Base clients'!$A$6:$C$1736,2,0))</f>
        <v/>
      </c>
      <c r="AFY7" s="58" t="str">
        <f>IF(ISBLANK(AFY6),"",VLOOKUP(AFY6,'Base clients'!$A$6:$C$1736,2,0))</f>
        <v/>
      </c>
      <c r="AFZ7" s="58" t="str">
        <f>IF(ISBLANK(AFZ6),"",VLOOKUP(AFZ6,'Base clients'!$A$6:$C$1736,2,0))</f>
        <v/>
      </c>
      <c r="AGA7" s="58" t="str">
        <f>IF(ISBLANK(AGA6),"",VLOOKUP(AGA6,'Base clients'!$A$6:$C$1736,2,0))</f>
        <v/>
      </c>
      <c r="AGB7" s="58" t="str">
        <f>IF(ISBLANK(AGB6),"",VLOOKUP(AGB6,'Base clients'!$A$6:$C$1736,2,0))</f>
        <v/>
      </c>
      <c r="AGC7" s="58" t="str">
        <f>IF(ISBLANK(AGC6),"",VLOOKUP(AGC6,'Base clients'!$A$6:$C$1736,2,0))</f>
        <v/>
      </c>
      <c r="AGD7" s="58" t="str">
        <f>IF(ISBLANK(AGD6),"",VLOOKUP(AGD6,'Base clients'!$A$6:$C$1736,2,0))</f>
        <v/>
      </c>
      <c r="AGE7" s="58" t="str">
        <f>IF(ISBLANK(AGE6),"",VLOOKUP(AGE6,'Base clients'!$A$6:$C$1736,2,0))</f>
        <v/>
      </c>
      <c r="AGF7" s="58" t="str">
        <f>IF(ISBLANK(AGF6),"",VLOOKUP(AGF6,'Base clients'!$A$6:$C$1736,2,0))</f>
        <v/>
      </c>
      <c r="AGG7" s="58" t="str">
        <f>IF(ISBLANK(AGG6),"",VLOOKUP(AGG6,'Base clients'!$A$6:$C$1736,2,0))</f>
        <v/>
      </c>
      <c r="AGH7" s="58" t="str">
        <f>IF(ISBLANK(AGH6),"",VLOOKUP(AGH6,'Base clients'!$A$6:$C$1736,2,0))</f>
        <v/>
      </c>
      <c r="AGI7" s="58" t="str">
        <f>IF(ISBLANK(AGI6),"",VLOOKUP(AGI6,'Base clients'!$A$6:$C$1736,2,0))</f>
        <v/>
      </c>
      <c r="AGJ7" s="58" t="str">
        <f>IF(ISBLANK(AGJ6),"",VLOOKUP(AGJ6,'Base clients'!$A$6:$C$1736,2,0))</f>
        <v/>
      </c>
      <c r="AGK7" s="58" t="str">
        <f>IF(ISBLANK(AGK6),"",VLOOKUP(AGK6,'Base clients'!$A$6:$C$1736,2,0))</f>
        <v/>
      </c>
      <c r="AGL7" s="58" t="str">
        <f>IF(ISBLANK(AGL6),"",VLOOKUP(AGL6,'Base clients'!$A$6:$C$1736,2,0))</f>
        <v/>
      </c>
      <c r="AGM7" s="58" t="str">
        <f>IF(ISBLANK(AGM6),"",VLOOKUP(AGM6,'Base clients'!$A$6:$C$1736,2,0))</f>
        <v/>
      </c>
      <c r="AGN7" s="58" t="str">
        <f>IF(ISBLANK(AGN6),"",VLOOKUP(AGN6,'Base clients'!$A$6:$C$1736,2,0))</f>
        <v/>
      </c>
      <c r="AGO7" s="58" t="str">
        <f>IF(ISBLANK(AGO6),"",VLOOKUP(AGO6,'Base clients'!$A$6:$C$1736,2,0))</f>
        <v/>
      </c>
      <c r="AGP7" s="58" t="str">
        <f>IF(ISBLANK(AGP6),"",VLOOKUP(AGP6,'Base clients'!$A$6:$C$1736,2,0))</f>
        <v/>
      </c>
      <c r="AGQ7" s="58" t="str">
        <f>IF(ISBLANK(AGQ6),"",VLOOKUP(AGQ6,'Base clients'!$A$6:$C$1736,2,0))</f>
        <v/>
      </c>
      <c r="AGR7" s="58" t="str">
        <f>IF(ISBLANK(AGR6),"",VLOOKUP(AGR6,'Base clients'!$A$6:$C$1736,2,0))</f>
        <v/>
      </c>
      <c r="AGS7" s="58" t="str">
        <f>IF(ISBLANK(AGS6),"",VLOOKUP(AGS6,'Base clients'!$A$6:$C$1736,2,0))</f>
        <v/>
      </c>
      <c r="AGT7" s="58" t="str">
        <f>IF(ISBLANK(AGT6),"",VLOOKUP(AGT6,'Base clients'!$A$6:$C$1736,2,0))</f>
        <v/>
      </c>
      <c r="AGU7" s="58" t="str">
        <f>IF(ISBLANK(AGU6),"",VLOOKUP(AGU6,'Base clients'!$A$6:$C$1736,2,0))</f>
        <v/>
      </c>
      <c r="AGV7" s="58" t="str">
        <f>IF(ISBLANK(AGV6),"",VLOOKUP(AGV6,'Base clients'!$A$6:$C$1736,2,0))</f>
        <v/>
      </c>
      <c r="AGW7" s="58" t="str">
        <f>IF(ISBLANK(AGW6),"",VLOOKUP(AGW6,'Base clients'!$A$6:$C$1736,2,0))</f>
        <v/>
      </c>
      <c r="AGX7" s="58" t="str">
        <f>IF(ISBLANK(AGX6),"",VLOOKUP(AGX6,'Base clients'!$A$6:$C$1736,2,0))</f>
        <v/>
      </c>
      <c r="AGY7" s="58" t="str">
        <f>IF(ISBLANK(AGY6),"",VLOOKUP(AGY6,'Base clients'!$A$6:$C$1736,2,0))</f>
        <v/>
      </c>
      <c r="AGZ7" s="58" t="str">
        <f>IF(ISBLANK(AGZ6),"",VLOOKUP(AGZ6,'Base clients'!$A$6:$C$1736,2,0))</f>
        <v/>
      </c>
      <c r="AHA7" s="58" t="str">
        <f>IF(ISBLANK(AHA6),"",VLOOKUP(AHA6,'Base clients'!$A$6:$C$1736,2,0))</f>
        <v/>
      </c>
      <c r="AHB7" s="58" t="str">
        <f>IF(ISBLANK(AHB6),"",VLOOKUP(AHB6,'Base clients'!$A$6:$C$1736,2,0))</f>
        <v/>
      </c>
      <c r="AHC7" s="58" t="str">
        <f>IF(ISBLANK(AHC6),"",VLOOKUP(AHC6,'Base clients'!$A$6:$C$1736,2,0))</f>
        <v/>
      </c>
      <c r="AHD7" s="58" t="str">
        <f>IF(ISBLANK(AHD6),"",VLOOKUP(AHD6,'Base clients'!$A$6:$C$1736,2,0))</f>
        <v/>
      </c>
      <c r="AHE7" s="58" t="str">
        <f>IF(ISBLANK(AHE6),"",VLOOKUP(AHE6,'Base clients'!$A$6:$C$1736,2,0))</f>
        <v/>
      </c>
      <c r="AHF7" s="58" t="str">
        <f>IF(ISBLANK(AHF6),"",VLOOKUP(AHF6,'Base clients'!$A$6:$C$1736,2,0))</f>
        <v/>
      </c>
      <c r="AHG7" s="58" t="str">
        <f>IF(ISBLANK(AHG6),"",VLOOKUP(AHG6,'Base clients'!$A$6:$C$1736,2,0))</f>
        <v/>
      </c>
      <c r="AHH7" s="58" t="str">
        <f>IF(ISBLANK(AHH6),"",VLOOKUP(AHH6,'Base clients'!$A$6:$C$1736,2,0))</f>
        <v/>
      </c>
      <c r="AHI7" s="58" t="str">
        <f>IF(ISBLANK(AHI6),"",VLOOKUP(AHI6,'Base clients'!$A$6:$C$1736,2,0))</f>
        <v/>
      </c>
      <c r="AHJ7" s="58" t="str">
        <f>IF(ISBLANK(AHJ6),"",VLOOKUP(AHJ6,'Base clients'!$A$6:$C$1736,2,0))</f>
        <v/>
      </c>
      <c r="AHK7" s="58" t="str">
        <f>IF(ISBLANK(AHK6),"",VLOOKUP(AHK6,'Base clients'!$A$6:$C$1736,2,0))</f>
        <v/>
      </c>
      <c r="AHL7" s="58" t="str">
        <f>IF(ISBLANK(AHL6),"",VLOOKUP(AHL6,'Base clients'!$A$6:$C$1736,2,0))</f>
        <v/>
      </c>
      <c r="AHM7" s="58" t="str">
        <f>IF(ISBLANK(AHM6),"",VLOOKUP(AHM6,'Base clients'!$A$6:$C$1736,2,0))</f>
        <v/>
      </c>
      <c r="AHN7" s="58" t="str">
        <f>IF(ISBLANK(AHN6),"",VLOOKUP(AHN6,'Base clients'!$A$6:$C$1736,2,0))</f>
        <v/>
      </c>
      <c r="AHO7" s="58" t="str">
        <f>IF(ISBLANK(AHO6),"",VLOOKUP(AHO6,'Base clients'!$A$6:$C$1736,2,0))</f>
        <v/>
      </c>
      <c r="AHP7" s="58" t="str">
        <f>IF(ISBLANK(AHP6),"",VLOOKUP(AHP6,'Base clients'!$A$6:$C$1736,2,0))</f>
        <v/>
      </c>
      <c r="AHQ7" s="58" t="str">
        <f>IF(ISBLANK(AHQ6),"",VLOOKUP(AHQ6,'Base clients'!$A$6:$C$1736,2,0))</f>
        <v/>
      </c>
      <c r="AHR7" s="58" t="str">
        <f>IF(ISBLANK(AHR6),"",VLOOKUP(AHR6,'Base clients'!$A$6:$C$1736,2,0))</f>
        <v/>
      </c>
      <c r="AHS7" s="58" t="str">
        <f>IF(ISBLANK(AHS6),"",VLOOKUP(AHS6,'Base clients'!$A$6:$C$1736,2,0))</f>
        <v/>
      </c>
      <c r="AHT7" s="58" t="str">
        <f>IF(ISBLANK(AHT6),"",VLOOKUP(AHT6,'Base clients'!$A$6:$C$1736,2,0))</f>
        <v/>
      </c>
      <c r="AHU7" s="58" t="str">
        <f>IF(ISBLANK(AHU6),"",VLOOKUP(AHU6,'Base clients'!$A$6:$C$1736,2,0))</f>
        <v/>
      </c>
      <c r="AHV7" s="58" t="str">
        <f>IF(ISBLANK(AHV6),"",VLOOKUP(AHV6,'Base clients'!$A$6:$C$1736,2,0))</f>
        <v/>
      </c>
      <c r="AHW7" s="58" t="str">
        <f>IF(ISBLANK(AHW6),"",VLOOKUP(AHW6,'Base clients'!$A$6:$C$1736,2,0))</f>
        <v/>
      </c>
      <c r="AHX7" s="58" t="str">
        <f>IF(ISBLANK(AHX6),"",VLOOKUP(AHX6,'Base clients'!$A$6:$C$1736,2,0))</f>
        <v/>
      </c>
      <c r="AHY7" s="58" t="str">
        <f>IF(ISBLANK(AHY6),"",VLOOKUP(AHY6,'Base clients'!$A$6:$C$1736,2,0))</f>
        <v/>
      </c>
      <c r="AHZ7" s="58" t="str">
        <f>IF(ISBLANK(AHZ6),"",VLOOKUP(AHZ6,'Base clients'!$A$6:$C$1736,2,0))</f>
        <v/>
      </c>
      <c r="AIA7" s="58" t="str">
        <f>IF(ISBLANK(AIA6),"",VLOOKUP(AIA6,'Base clients'!$A$6:$C$1736,2,0))</f>
        <v/>
      </c>
      <c r="AIB7" s="58" t="str">
        <f>IF(ISBLANK(AIB6),"",VLOOKUP(AIB6,'Base clients'!$A$6:$C$1736,2,0))</f>
        <v/>
      </c>
      <c r="AIC7" s="58" t="str">
        <f>IF(ISBLANK(AIC6),"",VLOOKUP(AIC6,'Base clients'!$A$6:$C$1736,2,0))</f>
        <v/>
      </c>
      <c r="AID7" s="58" t="str">
        <f>IF(ISBLANK(AID6),"",VLOOKUP(AID6,'Base clients'!$A$6:$C$1736,2,0))</f>
        <v/>
      </c>
      <c r="AIE7" s="58" t="str">
        <f>IF(ISBLANK(AIE6),"",VLOOKUP(AIE6,'Base clients'!$A$6:$C$1736,2,0))</f>
        <v/>
      </c>
      <c r="AIF7" s="58" t="str">
        <f>IF(ISBLANK(AIF6),"",VLOOKUP(AIF6,'Base clients'!$A$6:$C$1736,2,0))</f>
        <v/>
      </c>
      <c r="AIG7" s="58" t="str">
        <f>IF(ISBLANK(AIG6),"",VLOOKUP(AIG6,'Base clients'!$A$6:$C$1736,2,0))</f>
        <v/>
      </c>
      <c r="AIH7" s="58" t="str">
        <f>IF(ISBLANK(AIH6),"",VLOOKUP(AIH6,'Base clients'!$A$6:$C$1736,2,0))</f>
        <v/>
      </c>
      <c r="AII7" s="58" t="str">
        <f>IF(ISBLANK(AII6),"",VLOOKUP(AII6,'Base clients'!$A$6:$C$1736,2,0))</f>
        <v/>
      </c>
      <c r="AIJ7" s="58" t="str">
        <f>IF(ISBLANK(AIJ6),"",VLOOKUP(AIJ6,'Base clients'!$A$6:$C$1736,2,0))</f>
        <v/>
      </c>
      <c r="AIK7" s="58" t="str">
        <f>IF(ISBLANK(AIK6),"",VLOOKUP(AIK6,'Base clients'!$A$6:$C$1736,2,0))</f>
        <v/>
      </c>
      <c r="AIL7" s="58" t="str">
        <f>IF(ISBLANK(AIL6),"",VLOOKUP(AIL6,'Base clients'!$A$6:$C$1736,2,0))</f>
        <v/>
      </c>
      <c r="AIM7" s="58" t="str">
        <f>IF(ISBLANK(AIM6),"",VLOOKUP(AIM6,'Base clients'!$A$6:$C$1736,2,0))</f>
        <v/>
      </c>
      <c r="AIN7" s="58" t="str">
        <f>IF(ISBLANK(AIN6),"",VLOOKUP(AIN6,'Base clients'!$A$6:$C$1736,2,0))</f>
        <v/>
      </c>
      <c r="AIO7" s="58" t="str">
        <f>IF(ISBLANK(AIO6),"",VLOOKUP(AIO6,'Base clients'!$A$6:$C$1736,2,0))</f>
        <v/>
      </c>
      <c r="AIP7" s="58" t="str">
        <f>IF(ISBLANK(AIP6),"",VLOOKUP(AIP6,'Base clients'!$A$6:$C$1736,2,0))</f>
        <v/>
      </c>
      <c r="AIQ7" s="58" t="str">
        <f>IF(ISBLANK(AIQ6),"",VLOOKUP(AIQ6,'Base clients'!$A$6:$C$1736,2,0))</f>
        <v/>
      </c>
      <c r="AIR7" s="58" t="str">
        <f>IF(ISBLANK(AIR6),"",VLOOKUP(AIR6,'Base clients'!$A$6:$C$1736,2,0))</f>
        <v/>
      </c>
      <c r="AIS7" s="58" t="str">
        <f>IF(ISBLANK(AIS6),"",VLOOKUP(AIS6,'Base clients'!$A$6:$C$1736,2,0))</f>
        <v/>
      </c>
      <c r="AIT7" s="58" t="str">
        <f>IF(ISBLANK(AIT6),"",VLOOKUP(AIT6,'Base clients'!$A$6:$C$1736,2,0))</f>
        <v/>
      </c>
      <c r="AIU7" s="58" t="str">
        <f>IF(ISBLANK(AIU6),"",VLOOKUP(AIU6,'Base clients'!$A$6:$C$1736,2,0))</f>
        <v/>
      </c>
      <c r="AIV7" s="58" t="str">
        <f>IF(ISBLANK(AIV6),"",VLOOKUP(AIV6,'Base clients'!$A$6:$C$1736,2,0))</f>
        <v/>
      </c>
      <c r="AIW7" s="58" t="str">
        <f>IF(ISBLANK(AIW6),"",VLOOKUP(AIW6,'Base clients'!$A$6:$C$1736,2,0))</f>
        <v/>
      </c>
      <c r="AIX7" s="58" t="str">
        <f>IF(ISBLANK(AIX6),"",VLOOKUP(AIX6,'Base clients'!$A$6:$C$1736,2,0))</f>
        <v/>
      </c>
      <c r="AIY7" s="58" t="str">
        <f>IF(ISBLANK(AIY6),"",VLOOKUP(AIY6,'Base clients'!$A$6:$C$1736,2,0))</f>
        <v/>
      </c>
      <c r="AIZ7" s="58" t="str">
        <f>IF(ISBLANK(AIZ6),"",VLOOKUP(AIZ6,'Base clients'!$A$6:$C$1736,2,0))</f>
        <v/>
      </c>
      <c r="AJA7" s="58" t="str">
        <f>IF(ISBLANK(AJA6),"",VLOOKUP(AJA6,'Base clients'!$A$6:$C$1736,2,0))</f>
        <v/>
      </c>
      <c r="AJB7" s="58" t="str">
        <f>IF(ISBLANK(AJB6),"",VLOOKUP(AJB6,'Base clients'!$A$6:$C$1736,2,0))</f>
        <v/>
      </c>
      <c r="AJC7" s="58" t="str">
        <f>IF(ISBLANK(AJC6),"",VLOOKUP(AJC6,'Base clients'!$A$6:$C$1736,2,0))</f>
        <v/>
      </c>
      <c r="AJD7" s="58" t="str">
        <f>IF(ISBLANK(AJD6),"",VLOOKUP(AJD6,'Base clients'!$A$6:$C$1736,2,0))</f>
        <v/>
      </c>
      <c r="AJE7" s="58" t="str">
        <f>IF(ISBLANK(AJE6),"",VLOOKUP(AJE6,'Base clients'!$A$6:$C$1736,2,0))</f>
        <v/>
      </c>
      <c r="AJF7" s="58" t="str">
        <f>IF(ISBLANK(AJF6),"",VLOOKUP(AJF6,'Base clients'!$A$6:$C$1736,2,0))</f>
        <v/>
      </c>
      <c r="AJG7" s="58" t="str">
        <f>IF(ISBLANK(AJG6),"",VLOOKUP(AJG6,'Base clients'!$A$6:$C$1736,2,0))</f>
        <v/>
      </c>
      <c r="AJH7" s="58" t="str">
        <f>IF(ISBLANK(AJH6),"",VLOOKUP(AJH6,'Base clients'!$A$6:$C$1736,2,0))</f>
        <v/>
      </c>
      <c r="AJI7" s="58" t="str">
        <f>IF(ISBLANK(AJI6),"",VLOOKUP(AJI6,'Base clients'!$A$6:$C$1736,2,0))</f>
        <v/>
      </c>
      <c r="AJJ7" s="58" t="str">
        <f>IF(ISBLANK(AJJ6),"",VLOOKUP(AJJ6,'Base clients'!$A$6:$C$1736,2,0))</f>
        <v/>
      </c>
      <c r="AJK7" s="58" t="str">
        <f>IF(ISBLANK(AJK6),"",VLOOKUP(AJK6,'Base clients'!$A$6:$C$1736,2,0))</f>
        <v/>
      </c>
      <c r="AJL7" s="58" t="str">
        <f>IF(ISBLANK(AJL6),"",VLOOKUP(AJL6,'Base clients'!$A$6:$C$1736,2,0))</f>
        <v/>
      </c>
      <c r="AJM7" s="58" t="str">
        <f>IF(ISBLANK(AJM6),"",VLOOKUP(AJM6,'Base clients'!$A$6:$C$1736,2,0))</f>
        <v/>
      </c>
      <c r="AJN7" s="58" t="str">
        <f>IF(ISBLANK(AJN6),"",VLOOKUP(AJN6,'Base clients'!$A$6:$C$1736,2,0))</f>
        <v/>
      </c>
      <c r="AJO7" s="58" t="str">
        <f>IF(ISBLANK(AJO6),"",VLOOKUP(AJO6,'Base clients'!$A$6:$C$1736,2,0))</f>
        <v/>
      </c>
      <c r="AJP7" s="58" t="str">
        <f>IF(ISBLANK(AJP6),"",VLOOKUP(AJP6,'Base clients'!$A$6:$C$1736,2,0))</f>
        <v/>
      </c>
      <c r="AJQ7" s="58" t="str">
        <f>IF(ISBLANK(AJQ6),"",VLOOKUP(AJQ6,'Base clients'!$A$6:$C$1736,2,0))</f>
        <v/>
      </c>
      <c r="AJR7" s="58" t="str">
        <f>IF(ISBLANK(AJR6),"",VLOOKUP(AJR6,'Base clients'!$A$6:$C$1736,2,0))</f>
        <v/>
      </c>
      <c r="AJS7" s="58" t="str">
        <f>IF(ISBLANK(AJS6),"",VLOOKUP(AJS6,'Base clients'!$A$6:$C$1736,2,0))</f>
        <v/>
      </c>
      <c r="AJT7" s="58" t="str">
        <f>IF(ISBLANK(AJT6),"",VLOOKUP(AJT6,'Base clients'!$A$6:$C$1736,2,0))</f>
        <v/>
      </c>
      <c r="AJU7" s="58" t="str">
        <f>IF(ISBLANK(AJU6),"",VLOOKUP(AJU6,'Base clients'!$A$6:$C$1736,2,0))</f>
        <v/>
      </c>
      <c r="AJV7" s="58" t="str">
        <f>IF(ISBLANK(AJV6),"",VLOOKUP(AJV6,'Base clients'!$A$6:$C$1736,2,0))</f>
        <v/>
      </c>
      <c r="AJW7" s="58" t="str">
        <f>IF(ISBLANK(AJW6),"",VLOOKUP(AJW6,'Base clients'!$A$6:$C$1736,2,0))</f>
        <v/>
      </c>
      <c r="AJX7" s="58" t="str">
        <f>IF(ISBLANK(AJX6),"",VLOOKUP(AJX6,'Base clients'!$A$6:$C$1736,2,0))</f>
        <v/>
      </c>
      <c r="AJY7" s="58" t="str">
        <f>IF(ISBLANK(AJY6),"",VLOOKUP(AJY6,'Base clients'!$A$6:$C$1736,2,0))</f>
        <v/>
      </c>
      <c r="AJZ7" s="58" t="str">
        <f>IF(ISBLANK(AJZ6),"",VLOOKUP(AJZ6,'Base clients'!$A$6:$C$1736,2,0))</f>
        <v/>
      </c>
      <c r="AKA7" s="58" t="str">
        <f>IF(ISBLANK(AKA6),"",VLOOKUP(AKA6,'Base clients'!$A$6:$C$1736,2,0))</f>
        <v/>
      </c>
      <c r="AKB7" s="58" t="str">
        <f>IF(ISBLANK(AKB6),"",VLOOKUP(AKB6,'Base clients'!$A$6:$C$1736,2,0))</f>
        <v/>
      </c>
      <c r="AKC7" s="58" t="str">
        <f>IF(ISBLANK(AKC6),"",VLOOKUP(AKC6,'Base clients'!$A$6:$C$1736,2,0))</f>
        <v/>
      </c>
      <c r="AKD7" s="58" t="str">
        <f>IF(ISBLANK(AKD6),"",VLOOKUP(AKD6,'Base clients'!$A$6:$C$1736,2,0))</f>
        <v/>
      </c>
      <c r="AKE7" s="58" t="str">
        <f>IF(ISBLANK(AKE6),"",VLOOKUP(AKE6,'Base clients'!$A$6:$C$1736,2,0))</f>
        <v/>
      </c>
      <c r="AKF7" s="58" t="str">
        <f>IF(ISBLANK(AKF6),"",VLOOKUP(AKF6,'Base clients'!$A$6:$C$1736,2,0))</f>
        <v/>
      </c>
      <c r="AKG7" s="58" t="str">
        <f>IF(ISBLANK(AKG6),"",VLOOKUP(AKG6,'Base clients'!$A$6:$C$1736,2,0))</f>
        <v/>
      </c>
      <c r="AKH7" s="58" t="str">
        <f>IF(ISBLANK(AKH6),"",VLOOKUP(AKH6,'Base clients'!$A$6:$C$1736,2,0))</f>
        <v/>
      </c>
      <c r="AKI7" s="58" t="str">
        <f>IF(ISBLANK(AKI6),"",VLOOKUP(AKI6,'Base clients'!$A$6:$C$1736,2,0))</f>
        <v/>
      </c>
      <c r="AKJ7" s="58" t="str">
        <f>IF(ISBLANK(AKJ6),"",VLOOKUP(AKJ6,'Base clients'!$A$6:$C$1736,2,0))</f>
        <v/>
      </c>
      <c r="AKK7" s="58" t="str">
        <f>IF(ISBLANK(AKK6),"",VLOOKUP(AKK6,'Base clients'!$A$6:$C$1736,2,0))</f>
        <v/>
      </c>
      <c r="AKL7" s="58" t="str">
        <f>IF(ISBLANK(AKL6),"",VLOOKUP(AKL6,'Base clients'!$A$6:$C$1736,2,0))</f>
        <v/>
      </c>
      <c r="AKM7" s="58" t="str">
        <f>IF(ISBLANK(AKM6),"",VLOOKUP(AKM6,'Base clients'!$A$6:$C$1736,2,0))</f>
        <v/>
      </c>
      <c r="AKN7" s="58" t="str">
        <f>IF(ISBLANK(AKN6),"",VLOOKUP(AKN6,'Base clients'!$A$6:$C$1736,2,0))</f>
        <v/>
      </c>
      <c r="AKO7" s="58" t="str">
        <f>IF(ISBLANK(AKO6),"",VLOOKUP(AKO6,'Base clients'!$A$6:$C$1736,2,0))</f>
        <v/>
      </c>
      <c r="AKP7" s="58" t="str">
        <f>IF(ISBLANK(AKP6),"",VLOOKUP(AKP6,'Base clients'!$A$6:$C$1736,2,0))</f>
        <v/>
      </c>
      <c r="AKQ7" s="58" t="str">
        <f>IF(ISBLANK(AKQ6),"",VLOOKUP(AKQ6,'Base clients'!$A$6:$C$1736,2,0))</f>
        <v/>
      </c>
      <c r="AKR7" s="58" t="str">
        <f>IF(ISBLANK(AKR6),"",VLOOKUP(AKR6,'Base clients'!$A$6:$C$1736,2,0))</f>
        <v/>
      </c>
      <c r="AKS7" s="58" t="str">
        <f>IF(ISBLANK(AKS6),"",VLOOKUP(AKS6,'Base clients'!$A$6:$C$1736,2,0))</f>
        <v/>
      </c>
      <c r="AKT7" s="58" t="str">
        <f>IF(ISBLANK(AKT6),"",VLOOKUP(AKT6,'Base clients'!$A$6:$C$1736,2,0))</f>
        <v/>
      </c>
      <c r="AKU7" s="58" t="str">
        <f>IF(ISBLANK(AKU6),"",VLOOKUP(AKU6,'Base clients'!$A$6:$C$1736,2,0))</f>
        <v/>
      </c>
      <c r="AKV7" s="58" t="str">
        <f>IF(ISBLANK(AKV6),"",VLOOKUP(AKV6,'Base clients'!$A$6:$C$1736,2,0))</f>
        <v/>
      </c>
      <c r="AKW7" s="58" t="str">
        <f>IF(ISBLANK(AKW6),"",VLOOKUP(AKW6,'Base clients'!$A$6:$C$1736,2,0))</f>
        <v/>
      </c>
      <c r="AKX7" s="58" t="str">
        <f>IF(ISBLANK(AKX6),"",VLOOKUP(AKX6,'Base clients'!$A$6:$C$1736,2,0))</f>
        <v/>
      </c>
      <c r="AKY7" s="58" t="str">
        <f>IF(ISBLANK(AKY6),"",VLOOKUP(AKY6,'Base clients'!$A$6:$C$1736,2,0))</f>
        <v/>
      </c>
      <c r="AKZ7" s="58" t="str">
        <f>IF(ISBLANK(AKZ6),"",VLOOKUP(AKZ6,'Base clients'!$A$6:$C$1736,2,0))</f>
        <v/>
      </c>
      <c r="ALA7" s="58" t="str">
        <f>IF(ISBLANK(ALA6),"",VLOOKUP(ALA6,'Base clients'!$A$6:$C$1736,2,0))</f>
        <v/>
      </c>
      <c r="ALB7" s="58" t="str">
        <f>IF(ISBLANK(ALB6),"",VLOOKUP(ALB6,'Base clients'!$A$6:$C$1736,2,0))</f>
        <v/>
      </c>
      <c r="ALC7" s="58" t="str">
        <f>IF(ISBLANK(ALC6),"",VLOOKUP(ALC6,'Base clients'!$A$6:$C$1736,2,0))</f>
        <v/>
      </c>
      <c r="ALD7" s="58" t="str">
        <f>IF(ISBLANK(ALD6),"",VLOOKUP(ALD6,'Base clients'!$A$6:$C$1736,2,0))</f>
        <v/>
      </c>
      <c r="ALE7" s="58" t="str">
        <f>IF(ISBLANK(ALE6),"",VLOOKUP(ALE6,'Base clients'!$A$6:$C$1736,2,0))</f>
        <v/>
      </c>
      <c r="ALF7" s="58" t="str">
        <f>IF(ISBLANK(ALF6),"",VLOOKUP(ALF6,'Base clients'!$A$6:$C$1736,2,0))</f>
        <v/>
      </c>
      <c r="ALG7" s="58" t="str">
        <f>IF(ISBLANK(ALG6),"",VLOOKUP(ALG6,'Base clients'!$A$6:$C$1736,2,0))</f>
        <v/>
      </c>
      <c r="ALH7" s="58" t="str">
        <f>IF(ISBLANK(ALH6),"",VLOOKUP(ALH6,'Base clients'!$A$6:$C$1736,2,0))</f>
        <v/>
      </c>
      <c r="ALI7" s="58" t="str">
        <f>IF(ISBLANK(ALI6),"",VLOOKUP(ALI6,'Base clients'!$A$6:$C$1736,2,0))</f>
        <v/>
      </c>
      <c r="ALJ7" s="58" t="str">
        <f>IF(ISBLANK(ALJ6),"",VLOOKUP(ALJ6,'Base clients'!$A$6:$C$1736,2,0))</f>
        <v/>
      </c>
      <c r="ALK7" s="58" t="str">
        <f>IF(ISBLANK(ALK6),"",VLOOKUP(ALK6,'Base clients'!$A$6:$C$1736,2,0))</f>
        <v/>
      </c>
      <c r="ALL7" s="58" t="str">
        <f>IF(ISBLANK(ALL6),"",VLOOKUP(ALL6,'Base clients'!$A$6:$C$1736,2,0))</f>
        <v/>
      </c>
      <c r="ALM7" s="58" t="str">
        <f>IF(ISBLANK(ALM6),"",VLOOKUP(ALM6,'Base clients'!$A$6:$C$1736,2,0))</f>
        <v/>
      </c>
      <c r="ALN7" s="35"/>
      <c r="ALO7" s="35"/>
      <c r="ALP7" s="35"/>
    </row>
    <row r="8" spans="1:1004" s="24" customFormat="1" ht="31.5" customHeight="1" x14ac:dyDescent="0.25">
      <c r="A8" s="42" t="s">
        <v>3816</v>
      </c>
      <c r="B8" s="50">
        <v>45023</v>
      </c>
      <c r="C8" s="51"/>
      <c r="D8" s="51"/>
      <c r="E8" s="52"/>
      <c r="F8" s="52"/>
      <c r="G8" s="51"/>
      <c r="H8" s="51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  <c r="JF8" s="52"/>
      <c r="JG8" s="52"/>
      <c r="JH8" s="52"/>
      <c r="JI8" s="52"/>
      <c r="JJ8" s="52"/>
      <c r="JK8" s="52"/>
      <c r="JL8" s="52"/>
      <c r="JM8" s="52"/>
      <c r="JN8" s="52"/>
      <c r="JO8" s="52"/>
      <c r="JP8" s="52"/>
      <c r="JQ8" s="52"/>
      <c r="JR8" s="52"/>
      <c r="JS8" s="52"/>
      <c r="JT8" s="52"/>
      <c r="JU8" s="52"/>
      <c r="JV8" s="52"/>
      <c r="JW8" s="52"/>
      <c r="JX8" s="52"/>
      <c r="JY8" s="52"/>
      <c r="JZ8" s="52"/>
      <c r="KA8" s="52"/>
      <c r="KB8" s="52"/>
      <c r="KC8" s="52"/>
      <c r="KD8" s="52"/>
      <c r="KE8" s="52"/>
      <c r="KF8" s="52"/>
      <c r="KG8" s="52"/>
      <c r="KH8" s="52"/>
      <c r="KI8" s="52"/>
      <c r="KJ8" s="52"/>
      <c r="KK8" s="52"/>
      <c r="KL8" s="52"/>
      <c r="KM8" s="52"/>
      <c r="KN8" s="52"/>
      <c r="KO8" s="52"/>
      <c r="KP8" s="52"/>
      <c r="KQ8" s="52"/>
      <c r="KR8" s="52"/>
      <c r="KS8" s="52"/>
      <c r="KT8" s="52"/>
      <c r="KU8" s="52"/>
      <c r="KV8" s="52"/>
      <c r="KW8" s="52"/>
      <c r="KX8" s="52"/>
      <c r="KY8" s="52"/>
      <c r="KZ8" s="52"/>
      <c r="LA8" s="52"/>
      <c r="LB8" s="52"/>
      <c r="LC8" s="52"/>
      <c r="LD8" s="52"/>
      <c r="LE8" s="52"/>
      <c r="LF8" s="52"/>
      <c r="LG8" s="52"/>
      <c r="LH8" s="52"/>
      <c r="LI8" s="52"/>
      <c r="LJ8" s="52"/>
      <c r="LK8" s="52"/>
      <c r="LL8" s="52"/>
      <c r="LM8" s="52"/>
      <c r="LN8" s="52"/>
      <c r="LO8" s="52"/>
      <c r="LP8" s="52"/>
      <c r="LQ8" s="52"/>
      <c r="LR8" s="52"/>
      <c r="LS8" s="52"/>
      <c r="LT8" s="52"/>
      <c r="LU8" s="52"/>
      <c r="LV8" s="52"/>
      <c r="LW8" s="52"/>
      <c r="LX8" s="52"/>
      <c r="LY8" s="52"/>
      <c r="LZ8" s="52"/>
      <c r="MA8" s="52"/>
      <c r="MB8" s="52"/>
      <c r="MC8" s="52"/>
      <c r="MD8" s="52"/>
      <c r="ME8" s="52"/>
      <c r="MF8" s="52"/>
      <c r="MG8" s="52"/>
      <c r="MH8" s="52"/>
      <c r="MI8" s="52"/>
      <c r="MJ8" s="52"/>
      <c r="MK8" s="52"/>
      <c r="ML8" s="52"/>
      <c r="MM8" s="52"/>
      <c r="MN8" s="52"/>
      <c r="MO8" s="52"/>
      <c r="MP8" s="52"/>
      <c r="MQ8" s="52"/>
      <c r="MR8" s="52"/>
      <c r="MS8" s="52"/>
      <c r="MT8" s="52"/>
      <c r="MU8" s="52"/>
      <c r="MV8" s="52"/>
      <c r="MW8" s="52"/>
      <c r="MX8" s="52"/>
      <c r="MY8" s="52"/>
      <c r="MZ8" s="52"/>
      <c r="NA8" s="52"/>
      <c r="NB8" s="52"/>
      <c r="NC8" s="52"/>
      <c r="ND8" s="52"/>
      <c r="NE8" s="52"/>
      <c r="NF8" s="52"/>
      <c r="NG8" s="52"/>
      <c r="NH8" s="52"/>
      <c r="NI8" s="52"/>
      <c r="NJ8" s="52"/>
      <c r="NK8" s="52"/>
      <c r="NL8" s="52"/>
      <c r="NM8" s="52"/>
      <c r="NN8" s="52"/>
      <c r="NO8" s="52"/>
      <c r="NP8" s="52"/>
      <c r="NQ8" s="52"/>
      <c r="NR8" s="52"/>
      <c r="NS8" s="52"/>
      <c r="NT8" s="52"/>
      <c r="NU8" s="52"/>
      <c r="NV8" s="52"/>
      <c r="NW8" s="52"/>
      <c r="NX8" s="52"/>
      <c r="NY8" s="52"/>
      <c r="NZ8" s="52"/>
      <c r="OA8" s="52"/>
      <c r="OB8" s="52"/>
      <c r="OC8" s="52"/>
      <c r="OD8" s="52"/>
      <c r="OE8" s="52"/>
      <c r="OF8" s="52"/>
      <c r="OG8" s="52"/>
      <c r="OH8" s="52"/>
      <c r="OI8" s="52"/>
      <c r="OJ8" s="52"/>
      <c r="OK8" s="52"/>
      <c r="OL8" s="52"/>
      <c r="OM8" s="52"/>
      <c r="ON8" s="52"/>
      <c r="OO8" s="52"/>
      <c r="OP8" s="52"/>
      <c r="OQ8" s="52"/>
      <c r="OR8" s="52"/>
      <c r="OS8" s="52"/>
      <c r="OT8" s="52"/>
      <c r="OU8" s="52"/>
      <c r="OV8" s="52"/>
      <c r="OW8" s="52"/>
      <c r="OX8" s="52"/>
      <c r="OY8" s="52"/>
      <c r="OZ8" s="52"/>
      <c r="PA8" s="52"/>
      <c r="PB8" s="52"/>
      <c r="PC8" s="52"/>
      <c r="PD8" s="52"/>
      <c r="PE8" s="52"/>
      <c r="PF8" s="52"/>
      <c r="PG8" s="52"/>
      <c r="PH8" s="52"/>
      <c r="PI8" s="52"/>
      <c r="PJ8" s="52"/>
      <c r="PK8" s="52"/>
      <c r="PL8" s="52"/>
      <c r="PM8" s="52"/>
      <c r="PN8" s="52"/>
      <c r="PO8" s="52"/>
      <c r="PP8" s="52"/>
      <c r="PQ8" s="52"/>
      <c r="PR8" s="52"/>
      <c r="PS8" s="52"/>
      <c r="PT8" s="52"/>
      <c r="PU8" s="52"/>
      <c r="PV8" s="52"/>
      <c r="PW8" s="52"/>
      <c r="PX8" s="52"/>
      <c r="PY8" s="52"/>
      <c r="PZ8" s="52"/>
      <c r="QA8" s="52"/>
      <c r="QB8" s="52"/>
      <c r="QC8" s="52"/>
      <c r="QD8" s="52"/>
      <c r="QE8" s="52"/>
      <c r="QF8" s="52"/>
      <c r="QG8" s="52"/>
      <c r="QH8" s="52"/>
      <c r="QI8" s="52"/>
      <c r="QJ8" s="52"/>
      <c r="QK8" s="52"/>
      <c r="QL8" s="52"/>
      <c r="QM8" s="52"/>
      <c r="QN8" s="52"/>
      <c r="QO8" s="52"/>
      <c r="QP8" s="52"/>
      <c r="QQ8" s="52"/>
      <c r="QR8" s="52"/>
      <c r="QS8" s="52"/>
      <c r="QT8" s="52"/>
      <c r="QU8" s="52"/>
      <c r="QV8" s="52"/>
      <c r="QW8" s="52"/>
      <c r="QX8" s="52"/>
      <c r="QY8" s="52"/>
      <c r="QZ8" s="52"/>
      <c r="RA8" s="52"/>
      <c r="RB8" s="52"/>
      <c r="RC8" s="52"/>
      <c r="RD8" s="52"/>
      <c r="RE8" s="52"/>
      <c r="RF8" s="52"/>
      <c r="RG8" s="52"/>
      <c r="RH8" s="52"/>
      <c r="RI8" s="52"/>
      <c r="RJ8" s="52"/>
      <c r="RK8" s="52"/>
      <c r="RL8" s="52"/>
      <c r="RM8" s="52"/>
      <c r="RN8" s="52"/>
      <c r="RO8" s="52"/>
      <c r="RP8" s="52"/>
      <c r="RQ8" s="52"/>
      <c r="RR8" s="52"/>
      <c r="RS8" s="52"/>
      <c r="RT8" s="52"/>
      <c r="RU8" s="52"/>
      <c r="RV8" s="52"/>
      <c r="RW8" s="52"/>
      <c r="RX8" s="52"/>
      <c r="RY8" s="52"/>
      <c r="RZ8" s="52"/>
      <c r="SA8" s="52"/>
      <c r="SB8" s="52"/>
      <c r="SC8" s="52"/>
      <c r="SD8" s="52"/>
      <c r="SE8" s="52"/>
      <c r="SF8" s="52"/>
      <c r="SG8" s="52"/>
      <c r="SH8" s="52"/>
      <c r="SI8" s="52"/>
      <c r="SJ8" s="52"/>
      <c r="SK8" s="52"/>
      <c r="SL8" s="52"/>
      <c r="SM8" s="52"/>
      <c r="SN8" s="52"/>
      <c r="SO8" s="52"/>
      <c r="SP8" s="52"/>
      <c r="SQ8" s="52"/>
      <c r="SR8" s="52"/>
      <c r="SS8" s="52"/>
      <c r="ST8" s="52"/>
      <c r="SU8" s="52"/>
      <c r="SV8" s="52"/>
      <c r="SW8" s="52"/>
      <c r="SX8" s="52"/>
      <c r="SY8" s="52"/>
      <c r="SZ8" s="52"/>
      <c r="TA8" s="52"/>
      <c r="TB8" s="52"/>
      <c r="TC8" s="52"/>
      <c r="TD8" s="52"/>
      <c r="TE8" s="52"/>
      <c r="TF8" s="52"/>
      <c r="TG8" s="52"/>
      <c r="TH8" s="52"/>
      <c r="TI8" s="52"/>
      <c r="TJ8" s="52"/>
      <c r="TK8" s="52"/>
      <c r="TL8" s="52"/>
      <c r="TM8" s="52"/>
      <c r="TN8" s="52"/>
      <c r="TO8" s="52"/>
      <c r="TP8" s="52"/>
      <c r="TQ8" s="52"/>
      <c r="TR8" s="52"/>
      <c r="TS8" s="52"/>
      <c r="TT8" s="52"/>
      <c r="TU8" s="52"/>
      <c r="TV8" s="52"/>
      <c r="TW8" s="52"/>
      <c r="TX8" s="52"/>
      <c r="TY8" s="52"/>
      <c r="TZ8" s="52"/>
      <c r="UA8" s="52"/>
      <c r="UB8" s="52"/>
      <c r="UC8" s="52"/>
      <c r="UD8" s="52"/>
      <c r="UE8" s="52"/>
      <c r="UF8" s="52"/>
      <c r="UG8" s="52"/>
      <c r="UH8" s="52"/>
      <c r="UI8" s="52"/>
      <c r="UJ8" s="52"/>
      <c r="UK8" s="52"/>
      <c r="UL8" s="52"/>
      <c r="UM8" s="52"/>
      <c r="UN8" s="52"/>
      <c r="UO8" s="52"/>
      <c r="UP8" s="52"/>
      <c r="UQ8" s="52"/>
      <c r="UR8" s="52"/>
      <c r="US8" s="52"/>
      <c r="UT8" s="52"/>
      <c r="UU8" s="52"/>
      <c r="UV8" s="52"/>
      <c r="UW8" s="52"/>
      <c r="UX8" s="52"/>
      <c r="UY8" s="52"/>
      <c r="UZ8" s="52"/>
      <c r="VA8" s="52"/>
      <c r="VB8" s="52"/>
      <c r="VC8" s="52"/>
      <c r="VD8" s="52"/>
      <c r="VE8" s="52"/>
      <c r="VF8" s="52"/>
      <c r="VG8" s="52"/>
      <c r="VH8" s="52"/>
      <c r="VI8" s="52"/>
      <c r="VJ8" s="52"/>
      <c r="VK8" s="52"/>
      <c r="VL8" s="52"/>
      <c r="VM8" s="52"/>
      <c r="VN8" s="52"/>
      <c r="VO8" s="52"/>
      <c r="VP8" s="52"/>
      <c r="VQ8" s="52"/>
      <c r="VR8" s="52"/>
      <c r="VS8" s="52"/>
      <c r="VT8" s="52"/>
      <c r="VU8" s="52"/>
      <c r="VV8" s="52"/>
      <c r="VW8" s="52"/>
      <c r="VX8" s="52"/>
      <c r="VY8" s="52"/>
      <c r="VZ8" s="52"/>
      <c r="WA8" s="52"/>
      <c r="WB8" s="52"/>
      <c r="WC8" s="52"/>
      <c r="WD8" s="52"/>
      <c r="WE8" s="52"/>
      <c r="WF8" s="52"/>
      <c r="WG8" s="52"/>
      <c r="WH8" s="52"/>
      <c r="WI8" s="52"/>
      <c r="WJ8" s="52"/>
      <c r="WK8" s="52"/>
      <c r="WL8" s="52"/>
      <c r="WM8" s="52"/>
      <c r="WN8" s="52"/>
      <c r="WO8" s="52"/>
      <c r="WP8" s="52"/>
      <c r="WQ8" s="52"/>
      <c r="WR8" s="52"/>
      <c r="WS8" s="52"/>
      <c r="WT8" s="52"/>
      <c r="WU8" s="52"/>
      <c r="WV8" s="52"/>
      <c r="WW8" s="52"/>
      <c r="WX8" s="52"/>
      <c r="WY8" s="52"/>
      <c r="WZ8" s="52"/>
      <c r="XA8" s="52"/>
      <c r="XB8" s="52"/>
      <c r="XC8" s="52"/>
      <c r="XD8" s="52"/>
      <c r="XE8" s="52"/>
      <c r="XF8" s="52"/>
      <c r="XG8" s="52"/>
      <c r="XH8" s="52"/>
      <c r="XI8" s="52"/>
      <c r="XJ8" s="52"/>
      <c r="XK8" s="52"/>
      <c r="XL8" s="52"/>
      <c r="XM8" s="52"/>
      <c r="XN8" s="52"/>
      <c r="XO8" s="52"/>
      <c r="XP8" s="52"/>
      <c r="XQ8" s="52"/>
      <c r="XR8" s="52"/>
      <c r="XS8" s="52"/>
      <c r="XT8" s="52"/>
      <c r="XU8" s="52"/>
      <c r="XV8" s="52"/>
      <c r="XW8" s="52"/>
      <c r="XX8" s="52"/>
      <c r="XY8" s="52"/>
      <c r="XZ8" s="52"/>
      <c r="YA8" s="52"/>
      <c r="YB8" s="52"/>
      <c r="YC8" s="52"/>
      <c r="YD8" s="52"/>
      <c r="YE8" s="52"/>
      <c r="YF8" s="52"/>
      <c r="YG8" s="52"/>
      <c r="YH8" s="52"/>
      <c r="YI8" s="52"/>
      <c r="YJ8" s="52"/>
      <c r="YK8" s="52"/>
      <c r="YL8" s="52"/>
      <c r="YM8" s="52"/>
      <c r="YN8" s="52"/>
      <c r="YO8" s="52"/>
      <c r="YP8" s="52"/>
      <c r="YQ8" s="52"/>
      <c r="YR8" s="52"/>
      <c r="YS8" s="52"/>
      <c r="YT8" s="52"/>
      <c r="YU8" s="52"/>
      <c r="YV8" s="52"/>
      <c r="YW8" s="52"/>
      <c r="YX8" s="52"/>
      <c r="YY8" s="52"/>
      <c r="YZ8" s="52"/>
      <c r="ZA8" s="52"/>
      <c r="ZB8" s="52"/>
      <c r="ZC8" s="52"/>
      <c r="ZD8" s="52"/>
      <c r="ZE8" s="52"/>
      <c r="ZF8" s="52"/>
      <c r="ZG8" s="52"/>
      <c r="ZH8" s="52"/>
      <c r="ZI8" s="52"/>
      <c r="ZJ8" s="52"/>
      <c r="ZK8" s="52"/>
      <c r="ZL8" s="52"/>
      <c r="ZM8" s="52"/>
      <c r="ZN8" s="52"/>
      <c r="ZO8" s="52"/>
      <c r="ZP8" s="52"/>
      <c r="ZQ8" s="52"/>
      <c r="ZR8" s="52"/>
      <c r="ZS8" s="52"/>
      <c r="ZT8" s="52"/>
      <c r="ZU8" s="52"/>
      <c r="ZV8" s="52"/>
      <c r="ZW8" s="52"/>
      <c r="ZX8" s="52"/>
      <c r="ZY8" s="52"/>
      <c r="ZZ8" s="52"/>
      <c r="AAA8" s="52"/>
      <c r="AAB8" s="52"/>
      <c r="AAC8" s="52"/>
      <c r="AAD8" s="52"/>
      <c r="AAE8" s="52"/>
      <c r="AAF8" s="52"/>
      <c r="AAG8" s="52"/>
      <c r="AAH8" s="52"/>
      <c r="AAI8" s="52"/>
      <c r="AAJ8" s="52"/>
      <c r="AAK8" s="52"/>
      <c r="AAL8" s="52"/>
      <c r="AAM8" s="52"/>
      <c r="AAN8" s="52"/>
      <c r="AAO8" s="52"/>
      <c r="AAP8" s="52"/>
      <c r="AAQ8" s="52"/>
      <c r="AAR8" s="52"/>
      <c r="AAS8" s="52"/>
      <c r="AAT8" s="52"/>
      <c r="AAU8" s="52"/>
      <c r="AAV8" s="52"/>
      <c r="AAW8" s="52"/>
      <c r="AAX8" s="52"/>
      <c r="AAY8" s="52"/>
      <c r="AAZ8" s="52"/>
      <c r="ABA8" s="52"/>
      <c r="ABB8" s="52"/>
      <c r="ABC8" s="52"/>
      <c r="ABD8" s="52"/>
      <c r="ABE8" s="52"/>
      <c r="ABF8" s="52"/>
      <c r="ABG8" s="52"/>
      <c r="ABH8" s="52"/>
      <c r="ABI8" s="52"/>
      <c r="ABJ8" s="52"/>
      <c r="ABK8" s="52"/>
      <c r="ABL8" s="52"/>
      <c r="ABM8" s="52"/>
      <c r="ABN8" s="52"/>
      <c r="ABO8" s="52"/>
      <c r="ABP8" s="52"/>
      <c r="ABQ8" s="52"/>
      <c r="ABR8" s="52"/>
      <c r="ABS8" s="52"/>
      <c r="ABT8" s="52"/>
      <c r="ABU8" s="52"/>
      <c r="ABV8" s="52"/>
      <c r="ABW8" s="52"/>
      <c r="ABX8" s="52"/>
      <c r="ABY8" s="52"/>
      <c r="ABZ8" s="52"/>
      <c r="ACA8" s="52"/>
      <c r="ACB8" s="52"/>
      <c r="ACC8" s="52"/>
      <c r="ACD8" s="52"/>
      <c r="ACE8" s="52"/>
      <c r="ACF8" s="52"/>
      <c r="ACG8" s="52"/>
      <c r="ACH8" s="52"/>
      <c r="ACI8" s="52"/>
      <c r="ACJ8" s="52"/>
      <c r="ACK8" s="52"/>
      <c r="ACL8" s="52"/>
      <c r="ACM8" s="52"/>
      <c r="ACN8" s="52"/>
      <c r="ACO8" s="52"/>
      <c r="ACP8" s="52"/>
      <c r="ACQ8" s="52"/>
      <c r="ACR8" s="52"/>
      <c r="ACS8" s="52"/>
      <c r="ACT8" s="52"/>
      <c r="ACU8" s="52"/>
      <c r="ACV8" s="52"/>
      <c r="ACW8" s="52"/>
      <c r="ACX8" s="52"/>
      <c r="ACY8" s="52"/>
      <c r="ACZ8" s="52"/>
      <c r="ADA8" s="52"/>
      <c r="ADB8" s="52"/>
      <c r="ADC8" s="52"/>
      <c r="ADD8" s="52"/>
      <c r="ADE8" s="52"/>
      <c r="ADF8" s="52"/>
      <c r="ADG8" s="52"/>
      <c r="ADH8" s="52"/>
      <c r="ADI8" s="52"/>
      <c r="ADJ8" s="52"/>
      <c r="ADK8" s="52"/>
      <c r="ADL8" s="52"/>
      <c r="ADM8" s="52"/>
      <c r="ADN8" s="52"/>
      <c r="ADO8" s="52"/>
      <c r="ADP8" s="52"/>
      <c r="ADQ8" s="52"/>
      <c r="ADR8" s="52"/>
      <c r="ADS8" s="52"/>
      <c r="ADT8" s="52"/>
      <c r="ADU8" s="52"/>
      <c r="ADV8" s="52"/>
      <c r="ADW8" s="52"/>
      <c r="ADX8" s="52"/>
      <c r="ADY8" s="52"/>
      <c r="ADZ8" s="52"/>
      <c r="AEA8" s="52"/>
      <c r="AEB8" s="52"/>
      <c r="AEC8" s="52"/>
      <c r="AED8" s="52"/>
      <c r="AEE8" s="52"/>
      <c r="AEF8" s="52"/>
      <c r="AEG8" s="52"/>
      <c r="AEH8" s="52"/>
      <c r="AEI8" s="52"/>
      <c r="AEJ8" s="52"/>
      <c r="AEK8" s="52"/>
      <c r="AEL8" s="52"/>
      <c r="AEM8" s="52"/>
      <c r="AEN8" s="52"/>
      <c r="AEO8" s="52"/>
      <c r="AEP8" s="52"/>
      <c r="AEQ8" s="52"/>
      <c r="AER8" s="52"/>
      <c r="AES8" s="52"/>
      <c r="AET8" s="52"/>
      <c r="AEU8" s="52"/>
      <c r="AEV8" s="52"/>
      <c r="AEW8" s="52"/>
      <c r="AEX8" s="52"/>
      <c r="AEY8" s="52"/>
      <c r="AEZ8" s="52"/>
      <c r="AFA8" s="52"/>
      <c r="AFB8" s="52"/>
      <c r="AFC8" s="52"/>
      <c r="AFD8" s="52"/>
      <c r="AFE8" s="52"/>
      <c r="AFF8" s="52"/>
      <c r="AFG8" s="52"/>
      <c r="AFH8" s="52"/>
      <c r="AFI8" s="52"/>
      <c r="AFJ8" s="52"/>
      <c r="AFK8" s="52"/>
      <c r="AFL8" s="52"/>
      <c r="AFM8" s="52"/>
      <c r="AFN8" s="52"/>
      <c r="AFO8" s="52"/>
      <c r="AFP8" s="52"/>
      <c r="AFQ8" s="52"/>
      <c r="AFR8" s="52"/>
      <c r="AFS8" s="52"/>
      <c r="AFT8" s="52"/>
      <c r="AFU8" s="52"/>
      <c r="AFV8" s="52"/>
      <c r="AFW8" s="52"/>
      <c r="AFX8" s="52"/>
      <c r="AFY8" s="52"/>
      <c r="AFZ8" s="52"/>
      <c r="AGA8" s="52"/>
      <c r="AGB8" s="52"/>
      <c r="AGC8" s="52"/>
      <c r="AGD8" s="52"/>
      <c r="AGE8" s="52"/>
      <c r="AGF8" s="52"/>
      <c r="AGG8" s="52"/>
      <c r="AGH8" s="52"/>
      <c r="AGI8" s="52"/>
      <c r="AGJ8" s="52"/>
      <c r="AGK8" s="52"/>
      <c r="AGL8" s="52"/>
      <c r="AGM8" s="52"/>
      <c r="AGN8" s="52"/>
      <c r="AGO8" s="52"/>
      <c r="AGP8" s="52"/>
      <c r="AGQ8" s="52"/>
      <c r="AGR8" s="52"/>
      <c r="AGS8" s="52"/>
      <c r="AGT8" s="52"/>
      <c r="AGU8" s="52"/>
      <c r="AGV8" s="52"/>
      <c r="AGW8" s="52"/>
      <c r="AGX8" s="52"/>
      <c r="AGY8" s="52"/>
      <c r="AGZ8" s="52"/>
      <c r="AHA8" s="52"/>
      <c r="AHB8" s="52"/>
      <c r="AHC8" s="52"/>
      <c r="AHD8" s="52"/>
      <c r="AHE8" s="52"/>
      <c r="AHF8" s="52"/>
      <c r="AHG8" s="52"/>
      <c r="AHH8" s="52"/>
      <c r="AHI8" s="52"/>
      <c r="AHJ8" s="52"/>
      <c r="AHK8" s="52"/>
      <c r="AHL8" s="52"/>
      <c r="AHM8" s="52"/>
      <c r="AHN8" s="52"/>
      <c r="AHO8" s="52"/>
      <c r="AHP8" s="52"/>
      <c r="AHQ8" s="52"/>
      <c r="AHR8" s="52"/>
      <c r="AHS8" s="52"/>
      <c r="AHT8" s="52"/>
      <c r="AHU8" s="52"/>
      <c r="AHV8" s="52"/>
      <c r="AHW8" s="52"/>
      <c r="AHX8" s="52"/>
      <c r="AHY8" s="52"/>
      <c r="AHZ8" s="52"/>
      <c r="AIA8" s="52"/>
      <c r="AIB8" s="52"/>
      <c r="AIC8" s="52"/>
      <c r="AID8" s="52"/>
      <c r="AIE8" s="52"/>
      <c r="AIF8" s="52"/>
      <c r="AIG8" s="52"/>
      <c r="AIH8" s="52"/>
      <c r="AII8" s="52"/>
      <c r="AIJ8" s="52"/>
      <c r="AIK8" s="52"/>
      <c r="AIL8" s="52"/>
      <c r="AIM8" s="52"/>
      <c r="AIN8" s="52"/>
      <c r="AIO8" s="52"/>
      <c r="AIP8" s="52"/>
      <c r="AIQ8" s="52"/>
      <c r="AIR8" s="52"/>
      <c r="AIS8" s="52"/>
      <c r="AIT8" s="52"/>
      <c r="AIU8" s="52"/>
      <c r="AIV8" s="52"/>
      <c r="AIW8" s="52"/>
      <c r="AIX8" s="52"/>
      <c r="AIY8" s="52"/>
      <c r="AIZ8" s="52"/>
      <c r="AJA8" s="52"/>
      <c r="AJB8" s="52"/>
      <c r="AJC8" s="52"/>
      <c r="AJD8" s="52"/>
      <c r="AJE8" s="52"/>
      <c r="AJF8" s="52"/>
      <c r="AJG8" s="52"/>
      <c r="AJH8" s="52"/>
      <c r="AJI8" s="52"/>
      <c r="AJJ8" s="52"/>
      <c r="AJK8" s="52"/>
      <c r="AJL8" s="52"/>
      <c r="AJM8" s="52"/>
      <c r="AJN8" s="52"/>
      <c r="AJO8" s="52"/>
      <c r="AJP8" s="52"/>
      <c r="AJQ8" s="52"/>
      <c r="AJR8" s="52"/>
      <c r="AJS8" s="52"/>
      <c r="AJT8" s="52"/>
      <c r="AJU8" s="52"/>
      <c r="AJV8" s="52"/>
      <c r="AJW8" s="52"/>
      <c r="AJX8" s="52"/>
      <c r="AJY8" s="52"/>
      <c r="AJZ8" s="52"/>
      <c r="AKA8" s="52"/>
      <c r="AKB8" s="52"/>
      <c r="AKC8" s="52"/>
      <c r="AKD8" s="52"/>
      <c r="AKE8" s="52"/>
      <c r="AKF8" s="52"/>
      <c r="AKG8" s="52"/>
      <c r="AKH8" s="52"/>
      <c r="AKI8" s="52"/>
      <c r="AKJ8" s="52"/>
      <c r="AKK8" s="52"/>
      <c r="AKL8" s="52"/>
      <c r="AKM8" s="52"/>
      <c r="AKN8" s="52"/>
      <c r="AKO8" s="52"/>
      <c r="AKP8" s="52"/>
      <c r="AKQ8" s="52"/>
      <c r="AKR8" s="52"/>
      <c r="AKS8" s="52"/>
      <c r="AKT8" s="52"/>
      <c r="AKU8" s="52"/>
      <c r="AKV8" s="52"/>
      <c r="AKW8" s="52"/>
      <c r="AKX8" s="52"/>
      <c r="AKY8" s="52"/>
      <c r="AKZ8" s="52"/>
      <c r="ALA8" s="52"/>
      <c r="ALB8" s="52"/>
      <c r="ALC8" s="52"/>
      <c r="ALD8" s="52"/>
      <c r="ALE8" s="52"/>
      <c r="ALF8" s="52"/>
      <c r="ALG8" s="52"/>
      <c r="ALH8" s="52"/>
      <c r="ALI8" s="51"/>
      <c r="ALJ8" s="52"/>
      <c r="ALK8" s="52"/>
      <c r="ALL8" s="52"/>
      <c r="ALM8" s="51"/>
      <c r="ALN8" s="143"/>
      <c r="ALO8" s="143"/>
      <c r="ALP8" s="143"/>
    </row>
    <row r="9" spans="1:1004" s="24" customFormat="1" ht="31.5" customHeight="1" x14ac:dyDescent="0.25">
      <c r="A9" s="42" t="s">
        <v>2673</v>
      </c>
      <c r="B9" s="50">
        <v>45046</v>
      </c>
      <c r="C9" s="51"/>
      <c r="D9" s="52"/>
      <c r="E9" s="52"/>
      <c r="F9" s="52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2"/>
      <c r="JT9" s="52"/>
      <c r="JU9" s="52"/>
      <c r="JV9" s="52"/>
      <c r="JW9" s="52"/>
      <c r="JX9" s="52"/>
      <c r="JY9" s="52"/>
      <c r="JZ9" s="52"/>
      <c r="KA9" s="52"/>
      <c r="KB9" s="52"/>
      <c r="KC9" s="52"/>
      <c r="KD9" s="52"/>
      <c r="KE9" s="52"/>
      <c r="KF9" s="52"/>
      <c r="KG9" s="52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52"/>
      <c r="MQ9" s="52"/>
      <c r="MR9" s="52"/>
      <c r="MS9" s="52"/>
      <c r="MT9" s="52"/>
      <c r="MU9" s="52"/>
      <c r="MV9" s="52"/>
      <c r="MW9" s="52"/>
      <c r="MX9" s="52"/>
      <c r="MY9" s="52"/>
      <c r="MZ9" s="52"/>
      <c r="NA9" s="52"/>
      <c r="NB9" s="52"/>
      <c r="NC9" s="52"/>
      <c r="ND9" s="52"/>
      <c r="NE9" s="52"/>
      <c r="NF9" s="52"/>
      <c r="NG9" s="52"/>
      <c r="NH9" s="52"/>
      <c r="NI9" s="52"/>
      <c r="NJ9" s="52"/>
      <c r="NK9" s="52"/>
      <c r="NL9" s="52"/>
      <c r="NM9" s="52"/>
      <c r="NN9" s="52"/>
      <c r="NO9" s="52"/>
      <c r="NP9" s="52"/>
      <c r="NQ9" s="52"/>
      <c r="NR9" s="52"/>
      <c r="NS9" s="52"/>
      <c r="NT9" s="52"/>
      <c r="NU9" s="52"/>
      <c r="NV9" s="52"/>
      <c r="NW9" s="52"/>
      <c r="NX9" s="52"/>
      <c r="NY9" s="52"/>
      <c r="NZ9" s="52"/>
      <c r="OA9" s="52"/>
      <c r="OB9" s="52"/>
      <c r="OC9" s="52"/>
      <c r="OD9" s="52"/>
      <c r="OE9" s="52"/>
      <c r="OF9" s="52"/>
      <c r="OG9" s="52"/>
      <c r="OH9" s="52"/>
      <c r="OI9" s="52"/>
      <c r="OJ9" s="52"/>
      <c r="OK9" s="52"/>
      <c r="OL9" s="52"/>
      <c r="OM9" s="52"/>
      <c r="ON9" s="52"/>
      <c r="OO9" s="52"/>
      <c r="OP9" s="52"/>
      <c r="OQ9" s="52"/>
      <c r="OR9" s="52"/>
      <c r="OS9" s="52"/>
      <c r="OT9" s="52"/>
      <c r="OU9" s="52"/>
      <c r="OV9" s="52"/>
      <c r="OW9" s="52"/>
      <c r="OX9" s="52"/>
      <c r="OY9" s="52"/>
      <c r="OZ9" s="52"/>
      <c r="PA9" s="52"/>
      <c r="PB9" s="52"/>
      <c r="PC9" s="52"/>
      <c r="PD9" s="52"/>
      <c r="PE9" s="52"/>
      <c r="PF9" s="52"/>
      <c r="PG9" s="52"/>
      <c r="PH9" s="52"/>
      <c r="PI9" s="52"/>
      <c r="PJ9" s="52"/>
      <c r="PK9" s="52"/>
      <c r="PL9" s="52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2"/>
      <c r="RY9" s="52"/>
      <c r="RZ9" s="52"/>
      <c r="SA9" s="52"/>
      <c r="SB9" s="52"/>
      <c r="SC9" s="52"/>
      <c r="SD9" s="52"/>
      <c r="SE9" s="52"/>
      <c r="SF9" s="52"/>
      <c r="SG9" s="52"/>
      <c r="SH9" s="52"/>
      <c r="SI9" s="52"/>
      <c r="SJ9" s="52"/>
      <c r="SK9" s="52"/>
      <c r="SL9" s="52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2"/>
      <c r="TO9" s="52"/>
      <c r="TP9" s="52"/>
      <c r="TQ9" s="52"/>
      <c r="TR9" s="52"/>
      <c r="TS9" s="52"/>
      <c r="TT9" s="52"/>
      <c r="TU9" s="52"/>
      <c r="TV9" s="52"/>
      <c r="TW9" s="52"/>
      <c r="TX9" s="52"/>
      <c r="TY9" s="52"/>
      <c r="TZ9" s="52"/>
      <c r="UA9" s="52"/>
      <c r="UB9" s="52"/>
      <c r="UC9" s="52"/>
      <c r="UD9" s="52"/>
      <c r="UE9" s="52"/>
      <c r="UF9" s="52"/>
      <c r="UG9" s="52"/>
      <c r="UH9" s="52"/>
      <c r="UI9" s="52"/>
      <c r="UJ9" s="52"/>
      <c r="UK9" s="52"/>
      <c r="UL9" s="52"/>
      <c r="UM9" s="52"/>
      <c r="UN9" s="52"/>
      <c r="UO9" s="52"/>
      <c r="UP9" s="52"/>
      <c r="UQ9" s="52"/>
      <c r="UR9" s="52"/>
      <c r="US9" s="52"/>
      <c r="UT9" s="52"/>
      <c r="UU9" s="52"/>
      <c r="UV9" s="52"/>
      <c r="UW9" s="52"/>
      <c r="UX9" s="52"/>
      <c r="UY9" s="52"/>
      <c r="UZ9" s="52"/>
      <c r="VA9" s="52"/>
      <c r="VB9" s="52"/>
      <c r="VC9" s="52"/>
      <c r="VD9" s="52"/>
      <c r="VE9" s="52"/>
      <c r="VF9" s="52"/>
      <c r="VG9" s="52"/>
      <c r="VH9" s="52"/>
      <c r="VI9" s="52"/>
      <c r="VJ9" s="52"/>
      <c r="VK9" s="52"/>
      <c r="VL9" s="52"/>
      <c r="VM9" s="52"/>
      <c r="VN9" s="52"/>
      <c r="VO9" s="52"/>
      <c r="VP9" s="52"/>
      <c r="VQ9" s="52"/>
      <c r="VR9" s="52"/>
      <c r="VS9" s="52"/>
      <c r="VT9" s="52"/>
      <c r="VU9" s="52"/>
      <c r="VV9" s="52"/>
      <c r="VW9" s="52"/>
      <c r="VX9" s="52"/>
      <c r="VY9" s="52"/>
      <c r="VZ9" s="52"/>
      <c r="WA9" s="52"/>
      <c r="WB9" s="52"/>
      <c r="WC9" s="52"/>
      <c r="WD9" s="52"/>
      <c r="WE9" s="52"/>
      <c r="WF9" s="52"/>
      <c r="WG9" s="52"/>
      <c r="WH9" s="52"/>
      <c r="WI9" s="52"/>
      <c r="WJ9" s="52"/>
      <c r="WK9" s="52"/>
      <c r="WL9" s="52"/>
      <c r="WM9" s="52"/>
      <c r="WN9" s="52"/>
      <c r="WO9" s="52"/>
      <c r="WP9" s="52"/>
      <c r="WQ9" s="52"/>
      <c r="WR9" s="52"/>
      <c r="WS9" s="52"/>
      <c r="WT9" s="52"/>
      <c r="WU9" s="52"/>
      <c r="WV9" s="52"/>
      <c r="WW9" s="52"/>
      <c r="WX9" s="52"/>
      <c r="WY9" s="52"/>
      <c r="WZ9" s="52"/>
      <c r="XA9" s="52"/>
      <c r="XB9" s="52"/>
      <c r="XC9" s="52"/>
      <c r="XD9" s="52"/>
      <c r="XE9" s="52"/>
      <c r="XF9" s="52"/>
      <c r="XG9" s="52"/>
      <c r="XH9" s="52"/>
      <c r="XI9" s="52"/>
      <c r="XJ9" s="52"/>
      <c r="XK9" s="52"/>
      <c r="XL9" s="52"/>
      <c r="XM9" s="52"/>
      <c r="XN9" s="52"/>
      <c r="XO9" s="52"/>
      <c r="XP9" s="52"/>
      <c r="XQ9" s="52"/>
      <c r="XR9" s="52"/>
      <c r="XS9" s="52"/>
      <c r="XT9" s="52"/>
      <c r="XU9" s="52"/>
      <c r="XV9" s="52"/>
      <c r="XW9" s="52"/>
      <c r="XX9" s="52"/>
      <c r="XY9" s="52"/>
      <c r="XZ9" s="52"/>
      <c r="YA9" s="52"/>
      <c r="YB9" s="52"/>
      <c r="YC9" s="52"/>
      <c r="YD9" s="52"/>
      <c r="YE9" s="52"/>
      <c r="YF9" s="52"/>
      <c r="YG9" s="52"/>
      <c r="YH9" s="52"/>
      <c r="YI9" s="52"/>
      <c r="YJ9" s="52"/>
      <c r="YK9" s="52"/>
      <c r="YL9" s="52"/>
      <c r="YM9" s="52"/>
      <c r="YN9" s="52"/>
      <c r="YO9" s="52"/>
      <c r="YP9" s="52"/>
      <c r="YQ9" s="52"/>
      <c r="YR9" s="52"/>
      <c r="YS9" s="52"/>
      <c r="YT9" s="52"/>
      <c r="YU9" s="52"/>
      <c r="YV9" s="52"/>
      <c r="YW9" s="52"/>
      <c r="YX9" s="52"/>
      <c r="YY9" s="52"/>
      <c r="YZ9" s="52"/>
      <c r="ZA9" s="52"/>
      <c r="ZB9" s="52"/>
      <c r="ZC9" s="52"/>
      <c r="ZD9" s="52"/>
      <c r="ZE9" s="52"/>
      <c r="ZF9" s="52"/>
      <c r="ZG9" s="52"/>
      <c r="ZH9" s="52"/>
      <c r="ZI9" s="52"/>
      <c r="ZJ9" s="52"/>
      <c r="ZK9" s="52"/>
      <c r="ZL9" s="52"/>
      <c r="ZM9" s="52"/>
      <c r="ZN9" s="52"/>
      <c r="ZO9" s="52"/>
      <c r="ZP9" s="52"/>
      <c r="ZQ9" s="52"/>
      <c r="ZR9" s="52"/>
      <c r="ZS9" s="52"/>
      <c r="ZT9" s="52"/>
      <c r="ZU9" s="52"/>
      <c r="ZV9" s="52"/>
      <c r="ZW9" s="52"/>
      <c r="ZX9" s="52"/>
      <c r="ZY9" s="52"/>
      <c r="ZZ9" s="52"/>
      <c r="AAA9" s="52"/>
      <c r="AAB9" s="52"/>
      <c r="AAC9" s="52"/>
      <c r="AAD9" s="52"/>
      <c r="AAE9" s="52"/>
      <c r="AAF9" s="52"/>
      <c r="AAG9" s="52"/>
      <c r="AAH9" s="52"/>
      <c r="AAI9" s="52"/>
      <c r="AAJ9" s="52"/>
      <c r="AAK9" s="52"/>
      <c r="AAL9" s="52"/>
      <c r="AAM9" s="52"/>
      <c r="AAN9" s="52"/>
      <c r="AAO9" s="52"/>
      <c r="AAP9" s="52"/>
      <c r="AAQ9" s="52"/>
      <c r="AAR9" s="52"/>
      <c r="AAS9" s="52"/>
      <c r="AAT9" s="52"/>
      <c r="AAU9" s="52"/>
      <c r="AAV9" s="52"/>
      <c r="AAW9" s="52"/>
      <c r="AAX9" s="52"/>
      <c r="AAY9" s="52"/>
      <c r="AAZ9" s="52"/>
      <c r="ABA9" s="52"/>
      <c r="ABB9" s="52"/>
      <c r="ABC9" s="52"/>
      <c r="ABD9" s="52"/>
      <c r="ABE9" s="52"/>
      <c r="ABF9" s="52"/>
      <c r="ABG9" s="52"/>
      <c r="ABH9" s="52"/>
      <c r="ABI9" s="52"/>
      <c r="ABJ9" s="52"/>
      <c r="ABK9" s="52"/>
      <c r="ABL9" s="52"/>
      <c r="ABM9" s="52"/>
      <c r="ABN9" s="52"/>
      <c r="ABO9" s="52"/>
      <c r="ABP9" s="52"/>
      <c r="ABQ9" s="52"/>
      <c r="ABR9" s="52"/>
      <c r="ABS9" s="52"/>
      <c r="ABT9" s="52"/>
      <c r="ABU9" s="52"/>
      <c r="ABV9" s="52"/>
      <c r="ABW9" s="52"/>
      <c r="ABX9" s="52"/>
      <c r="ABY9" s="52"/>
      <c r="ABZ9" s="52"/>
      <c r="ACA9" s="52"/>
      <c r="ACB9" s="52"/>
      <c r="ACC9" s="52"/>
      <c r="ACD9" s="52"/>
      <c r="ACE9" s="52"/>
      <c r="ACF9" s="52"/>
      <c r="ACG9" s="52"/>
      <c r="ACH9" s="52"/>
      <c r="ACI9" s="52"/>
      <c r="ACJ9" s="52"/>
      <c r="ACK9" s="52"/>
      <c r="ACL9" s="52"/>
      <c r="ACM9" s="52"/>
      <c r="ACN9" s="52"/>
      <c r="ACO9" s="52"/>
      <c r="ACP9" s="52"/>
      <c r="ACQ9" s="52"/>
      <c r="ACR9" s="52"/>
      <c r="ACS9" s="52"/>
      <c r="ACT9" s="52"/>
      <c r="ACU9" s="52"/>
      <c r="ACV9" s="52"/>
      <c r="ACW9" s="52"/>
      <c r="ACX9" s="52"/>
      <c r="ACY9" s="52"/>
      <c r="ACZ9" s="52"/>
      <c r="ADA9" s="52"/>
      <c r="ADB9" s="52"/>
      <c r="ADC9" s="52"/>
      <c r="ADD9" s="52"/>
      <c r="ADE9" s="52"/>
      <c r="ADF9" s="52"/>
      <c r="ADG9" s="52"/>
      <c r="ADH9" s="52"/>
      <c r="ADI9" s="52"/>
      <c r="ADJ9" s="52"/>
      <c r="ADK9" s="52"/>
      <c r="ADL9" s="52"/>
      <c r="ADM9" s="52"/>
      <c r="ADN9" s="52"/>
      <c r="ADO9" s="52"/>
      <c r="ADP9" s="52"/>
      <c r="ADQ9" s="52"/>
      <c r="ADR9" s="52"/>
      <c r="ADS9" s="52"/>
      <c r="ADT9" s="52"/>
      <c r="ADU9" s="52"/>
      <c r="ADV9" s="52"/>
      <c r="ADW9" s="52"/>
      <c r="ADX9" s="52"/>
      <c r="ADY9" s="52"/>
      <c r="ADZ9" s="52"/>
      <c r="AEA9" s="52"/>
      <c r="AEB9" s="52"/>
      <c r="AEC9" s="52"/>
      <c r="AED9" s="52"/>
      <c r="AEE9" s="52"/>
      <c r="AEF9" s="52"/>
      <c r="AEG9" s="52"/>
      <c r="AEH9" s="52"/>
      <c r="AEI9" s="52"/>
      <c r="AEJ9" s="52"/>
      <c r="AEK9" s="52"/>
      <c r="AEL9" s="52"/>
      <c r="AEM9" s="52"/>
      <c r="AEN9" s="52"/>
      <c r="AEO9" s="52"/>
      <c r="AEP9" s="52"/>
      <c r="AEQ9" s="52"/>
      <c r="AER9" s="52"/>
      <c r="AES9" s="52"/>
      <c r="AET9" s="52"/>
      <c r="AEU9" s="52"/>
      <c r="AEV9" s="52"/>
      <c r="AEW9" s="52"/>
      <c r="AEX9" s="52"/>
      <c r="AEY9" s="52"/>
      <c r="AEZ9" s="52"/>
      <c r="AFA9" s="52"/>
      <c r="AFB9" s="52"/>
      <c r="AFC9" s="52"/>
      <c r="AFD9" s="52"/>
      <c r="AFE9" s="52"/>
      <c r="AFF9" s="52"/>
      <c r="AFG9" s="52"/>
      <c r="AFH9" s="52"/>
      <c r="AFI9" s="52"/>
      <c r="AFJ9" s="52"/>
      <c r="AFK9" s="52"/>
      <c r="AFL9" s="52"/>
      <c r="AFM9" s="52"/>
      <c r="AFN9" s="52"/>
      <c r="AFO9" s="52"/>
      <c r="AFP9" s="52"/>
      <c r="AFQ9" s="52"/>
      <c r="AFR9" s="52"/>
      <c r="AFS9" s="52"/>
      <c r="AFT9" s="52"/>
      <c r="AFU9" s="52"/>
      <c r="AFV9" s="52"/>
      <c r="AFW9" s="52"/>
      <c r="AFX9" s="52"/>
      <c r="AFY9" s="52"/>
      <c r="AFZ9" s="52"/>
      <c r="AGA9" s="52"/>
      <c r="AGB9" s="52"/>
      <c r="AGC9" s="52"/>
      <c r="AGD9" s="52"/>
      <c r="AGE9" s="52"/>
      <c r="AGF9" s="52"/>
      <c r="AGG9" s="52"/>
      <c r="AGH9" s="52"/>
      <c r="AGI9" s="52"/>
      <c r="AGJ9" s="52"/>
      <c r="AGK9" s="52"/>
      <c r="AGL9" s="52"/>
      <c r="AGM9" s="52"/>
      <c r="AGN9" s="52"/>
      <c r="AGO9" s="52"/>
      <c r="AGP9" s="52"/>
      <c r="AGQ9" s="52"/>
      <c r="AGR9" s="52"/>
      <c r="AGS9" s="52"/>
      <c r="AGT9" s="52"/>
      <c r="AGU9" s="52"/>
      <c r="AGV9" s="52"/>
      <c r="AGW9" s="52"/>
      <c r="AGX9" s="52"/>
      <c r="AGY9" s="52"/>
      <c r="AGZ9" s="52"/>
      <c r="AHA9" s="52"/>
      <c r="AHB9" s="52"/>
      <c r="AHC9" s="52"/>
      <c r="AHD9" s="52"/>
      <c r="AHE9" s="52"/>
      <c r="AHF9" s="52"/>
      <c r="AHG9" s="52"/>
      <c r="AHH9" s="52"/>
      <c r="AHI9" s="52"/>
      <c r="AHJ9" s="52"/>
      <c r="AHK9" s="52"/>
      <c r="AHL9" s="52"/>
      <c r="AHM9" s="52"/>
      <c r="AHN9" s="52"/>
      <c r="AHO9" s="52"/>
      <c r="AHP9" s="52"/>
      <c r="AHQ9" s="52"/>
      <c r="AHR9" s="52"/>
      <c r="AHS9" s="52"/>
      <c r="AHT9" s="52"/>
      <c r="AHU9" s="52"/>
      <c r="AHV9" s="52"/>
      <c r="AHW9" s="52"/>
      <c r="AHX9" s="52"/>
      <c r="AHY9" s="52"/>
      <c r="AHZ9" s="52"/>
      <c r="AIA9" s="52"/>
      <c r="AIB9" s="52"/>
      <c r="AIC9" s="52"/>
      <c r="AID9" s="52"/>
      <c r="AIE9" s="52"/>
      <c r="AIF9" s="52"/>
      <c r="AIG9" s="52"/>
      <c r="AIH9" s="52"/>
      <c r="AII9" s="52"/>
      <c r="AIJ9" s="52"/>
      <c r="AIK9" s="52"/>
      <c r="AIL9" s="52"/>
      <c r="AIM9" s="52"/>
      <c r="AIN9" s="52"/>
      <c r="AIO9" s="52"/>
      <c r="AIP9" s="52"/>
      <c r="AIQ9" s="52"/>
      <c r="AIR9" s="52"/>
      <c r="AIS9" s="52"/>
      <c r="AIT9" s="52"/>
      <c r="AIU9" s="52"/>
      <c r="AIV9" s="52"/>
      <c r="AIW9" s="52"/>
      <c r="AIX9" s="52"/>
      <c r="AIY9" s="52"/>
      <c r="AIZ9" s="52"/>
      <c r="AJA9" s="52"/>
      <c r="AJB9" s="52"/>
      <c r="AJC9" s="52"/>
      <c r="AJD9" s="52"/>
      <c r="AJE9" s="52"/>
      <c r="AJF9" s="52"/>
      <c r="AJG9" s="52"/>
      <c r="AJH9" s="52"/>
      <c r="AJI9" s="52"/>
      <c r="AJJ9" s="52"/>
      <c r="AJK9" s="52"/>
      <c r="AJL9" s="52"/>
      <c r="AJM9" s="52"/>
      <c r="AJN9" s="52"/>
      <c r="AJO9" s="52"/>
      <c r="AJP9" s="52"/>
      <c r="AJQ9" s="52"/>
      <c r="AJR9" s="52"/>
      <c r="AJS9" s="52"/>
      <c r="AJT9" s="52"/>
      <c r="AJU9" s="52"/>
      <c r="AJV9" s="52"/>
      <c r="AJW9" s="52"/>
      <c r="AJX9" s="52"/>
      <c r="AJY9" s="52"/>
      <c r="AJZ9" s="52"/>
      <c r="AKA9" s="52"/>
      <c r="AKB9" s="52"/>
      <c r="AKC9" s="52"/>
      <c r="AKD9" s="52"/>
      <c r="AKE9" s="52"/>
      <c r="AKF9" s="52"/>
      <c r="AKG9" s="52"/>
      <c r="AKH9" s="52"/>
      <c r="AKI9" s="52"/>
      <c r="AKJ9" s="52"/>
      <c r="AKK9" s="52"/>
      <c r="AKL9" s="52"/>
      <c r="AKM9" s="52"/>
      <c r="AKN9" s="52"/>
      <c r="AKO9" s="52"/>
      <c r="AKP9" s="52"/>
      <c r="AKQ9" s="52"/>
      <c r="AKR9" s="52"/>
      <c r="AKS9" s="52"/>
      <c r="AKT9" s="52"/>
      <c r="AKU9" s="52"/>
      <c r="AKV9" s="52"/>
      <c r="AKW9" s="52"/>
      <c r="AKX9" s="52"/>
      <c r="AKY9" s="52"/>
      <c r="AKZ9" s="52"/>
      <c r="ALA9" s="52"/>
      <c r="ALB9" s="52"/>
      <c r="ALC9" s="52"/>
      <c r="ALD9" s="52"/>
      <c r="ALE9" s="52"/>
      <c r="ALF9" s="52"/>
      <c r="ALG9" s="52"/>
      <c r="ALH9" s="52"/>
      <c r="ALI9" s="51"/>
      <c r="ALJ9" s="52"/>
      <c r="ALK9" s="52"/>
      <c r="ALL9" s="52"/>
      <c r="ALM9" s="51"/>
      <c r="ALN9" s="143"/>
      <c r="ALO9" s="143"/>
      <c r="ALP9" s="143"/>
    </row>
    <row r="10" spans="1:1004" s="24" customFormat="1" ht="31.5" customHeight="1" x14ac:dyDescent="0.25">
      <c r="A10" s="119" t="s">
        <v>3753</v>
      </c>
      <c r="B10" s="75">
        <v>0.2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3"/>
      <c r="RG10" s="53"/>
      <c r="RH10" s="53"/>
      <c r="RI10" s="53"/>
      <c r="RJ10" s="53"/>
      <c r="RK10" s="53"/>
      <c r="RL10" s="53"/>
      <c r="RM10" s="53"/>
      <c r="RN10" s="53"/>
      <c r="RO10" s="53"/>
      <c r="RP10" s="53"/>
      <c r="RQ10" s="53"/>
      <c r="RR10" s="53"/>
      <c r="RS10" s="53"/>
      <c r="RT10" s="53"/>
      <c r="RU10" s="53"/>
      <c r="RV10" s="53"/>
      <c r="RW10" s="53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  <c r="ZQ10" s="53"/>
      <c r="ZR10" s="53"/>
      <c r="ZS10" s="53"/>
      <c r="ZT10" s="53"/>
      <c r="ZU10" s="53"/>
      <c r="ZV10" s="53"/>
      <c r="ZW10" s="53"/>
      <c r="ZX10" s="53"/>
      <c r="ZY10" s="53"/>
      <c r="ZZ10" s="53"/>
      <c r="AAA10" s="53"/>
      <c r="AAB10" s="53"/>
      <c r="AAC10" s="53"/>
      <c r="AAD10" s="53"/>
      <c r="AAE10" s="53"/>
      <c r="AAF10" s="53"/>
      <c r="AAG10" s="53"/>
      <c r="AAH10" s="53"/>
      <c r="AAI10" s="53"/>
      <c r="AAJ10" s="53"/>
      <c r="AAK10" s="53"/>
      <c r="AAL10" s="53"/>
      <c r="AAM10" s="53"/>
      <c r="AAN10" s="53"/>
      <c r="AAO10" s="53"/>
      <c r="AAP10" s="53"/>
      <c r="AAQ10" s="53"/>
      <c r="AAR10" s="53"/>
      <c r="AAS10" s="53"/>
      <c r="AAT10" s="53"/>
      <c r="AAU10" s="53"/>
      <c r="AAV10" s="53"/>
      <c r="AAW10" s="53"/>
      <c r="AAX10" s="53"/>
      <c r="AAY10" s="53"/>
      <c r="AAZ10" s="53"/>
      <c r="ABA10" s="53"/>
      <c r="ABB10" s="53"/>
      <c r="ABC10" s="53"/>
      <c r="ABD10" s="53"/>
      <c r="ABE10" s="53"/>
      <c r="ABF10" s="53"/>
      <c r="ABG10" s="53"/>
      <c r="ABH10" s="53"/>
      <c r="ABI10" s="53"/>
      <c r="ABJ10" s="53"/>
      <c r="ABK10" s="53"/>
      <c r="ABL10" s="53"/>
      <c r="ABM10" s="53"/>
      <c r="ABN10" s="53"/>
      <c r="ABO10" s="53"/>
      <c r="ABP10" s="53"/>
      <c r="ABQ10" s="53"/>
      <c r="ABR10" s="53"/>
      <c r="ABS10" s="53"/>
      <c r="ABT10" s="53"/>
      <c r="ABU10" s="53"/>
      <c r="ABV10" s="53"/>
      <c r="ABW10" s="53"/>
      <c r="ABX10" s="53"/>
      <c r="ABY10" s="53"/>
      <c r="ABZ10" s="53"/>
      <c r="ACA10" s="53"/>
      <c r="ACB10" s="53"/>
      <c r="ACC10" s="53"/>
      <c r="ACD10" s="53"/>
      <c r="ACE10" s="53"/>
      <c r="ACF10" s="53"/>
      <c r="ACG10" s="53"/>
      <c r="ACH10" s="53"/>
      <c r="ACI10" s="53"/>
      <c r="ACJ10" s="53"/>
      <c r="ACK10" s="53"/>
      <c r="ACL10" s="53"/>
      <c r="ACM10" s="53"/>
      <c r="ACN10" s="53"/>
      <c r="ACO10" s="53"/>
      <c r="ACP10" s="53"/>
      <c r="ACQ10" s="53"/>
      <c r="ACR10" s="53"/>
      <c r="ACS10" s="53"/>
      <c r="ACT10" s="53"/>
      <c r="ACU10" s="53"/>
      <c r="ACV10" s="53"/>
      <c r="ACW10" s="53"/>
      <c r="ACX10" s="53"/>
      <c r="ACY10" s="53"/>
      <c r="ACZ10" s="53"/>
      <c r="ADA10" s="53"/>
      <c r="ADB10" s="53"/>
      <c r="ADC10" s="53"/>
      <c r="ADD10" s="53"/>
      <c r="ADE10" s="53"/>
      <c r="ADF10" s="53"/>
      <c r="ADG10" s="53"/>
      <c r="ADH10" s="53"/>
      <c r="ADI10" s="53"/>
      <c r="ADJ10" s="53"/>
      <c r="ADK10" s="53"/>
      <c r="ADL10" s="53"/>
      <c r="ADM10" s="53"/>
      <c r="ADN10" s="53"/>
      <c r="ADO10" s="53"/>
      <c r="ADP10" s="53"/>
      <c r="ADQ10" s="53"/>
      <c r="ADR10" s="53"/>
      <c r="ADS10" s="53"/>
      <c r="ADT10" s="53"/>
      <c r="ADU10" s="53"/>
      <c r="ADV10" s="53"/>
      <c r="ADW10" s="53"/>
      <c r="ADX10" s="53"/>
      <c r="ADY10" s="53"/>
      <c r="ADZ10" s="53"/>
      <c r="AEA10" s="53"/>
      <c r="AEB10" s="53"/>
      <c r="AEC10" s="53"/>
      <c r="AED10" s="53"/>
      <c r="AEE10" s="53"/>
      <c r="AEF10" s="53"/>
      <c r="AEG10" s="53"/>
      <c r="AEH10" s="53"/>
      <c r="AEI10" s="53"/>
      <c r="AEJ10" s="53"/>
      <c r="AEK10" s="53"/>
      <c r="AEL10" s="53"/>
      <c r="AEM10" s="53"/>
      <c r="AEN10" s="53"/>
      <c r="AEO10" s="53"/>
      <c r="AEP10" s="53"/>
      <c r="AEQ10" s="53"/>
      <c r="AER10" s="53"/>
      <c r="AES10" s="53"/>
      <c r="AET10" s="53"/>
      <c r="AEU10" s="53"/>
      <c r="AEV10" s="53"/>
      <c r="AEW10" s="53"/>
      <c r="AEX10" s="53"/>
      <c r="AEY10" s="53"/>
      <c r="AEZ10" s="53"/>
      <c r="AFA10" s="53"/>
      <c r="AFB10" s="53"/>
      <c r="AFC10" s="53"/>
      <c r="AFD10" s="53"/>
      <c r="AFE10" s="53"/>
      <c r="AFF10" s="53"/>
      <c r="AFG10" s="53"/>
      <c r="AFH10" s="53"/>
      <c r="AFI10" s="53"/>
      <c r="AFJ10" s="53"/>
      <c r="AFK10" s="53"/>
      <c r="AFL10" s="53"/>
      <c r="AFM10" s="53"/>
      <c r="AFN10" s="53"/>
      <c r="AFO10" s="53"/>
      <c r="AFP10" s="53"/>
      <c r="AFQ10" s="53"/>
      <c r="AFR10" s="53"/>
      <c r="AFS10" s="53"/>
      <c r="AFT10" s="53"/>
      <c r="AFU10" s="53"/>
      <c r="AFV10" s="53"/>
      <c r="AFW10" s="53"/>
      <c r="AFX10" s="53"/>
      <c r="AFY10" s="53"/>
      <c r="AFZ10" s="53"/>
      <c r="AGA10" s="53"/>
      <c r="AGB10" s="53"/>
      <c r="AGC10" s="53"/>
      <c r="AGD10" s="53"/>
      <c r="AGE10" s="53"/>
      <c r="AGF10" s="53"/>
      <c r="AGG10" s="53"/>
      <c r="AGH10" s="53"/>
      <c r="AGI10" s="53"/>
      <c r="AGJ10" s="53"/>
      <c r="AGK10" s="53"/>
      <c r="AGL10" s="53"/>
      <c r="AGM10" s="53"/>
      <c r="AGN10" s="53"/>
      <c r="AGO10" s="53"/>
      <c r="AGP10" s="53"/>
      <c r="AGQ10" s="53"/>
      <c r="AGR10" s="53"/>
      <c r="AGS10" s="53"/>
      <c r="AGT10" s="53"/>
      <c r="AGU10" s="53"/>
      <c r="AGV10" s="53"/>
      <c r="AGW10" s="53"/>
      <c r="AGX10" s="53"/>
      <c r="AGY10" s="53"/>
      <c r="AGZ10" s="53"/>
      <c r="AHA10" s="53"/>
      <c r="AHB10" s="53"/>
      <c r="AHC10" s="53"/>
      <c r="AHD10" s="53"/>
      <c r="AHE10" s="53"/>
      <c r="AHF10" s="53"/>
      <c r="AHG10" s="53"/>
      <c r="AHH10" s="53"/>
      <c r="AHI10" s="53"/>
      <c r="AHJ10" s="53"/>
      <c r="AHK10" s="53"/>
      <c r="AHL10" s="53"/>
      <c r="AHM10" s="53"/>
      <c r="AHN10" s="53"/>
      <c r="AHO10" s="53"/>
      <c r="AHP10" s="53"/>
      <c r="AHQ10" s="53"/>
      <c r="AHR10" s="53"/>
      <c r="AHS10" s="53"/>
      <c r="AHT10" s="53"/>
      <c r="AHU10" s="53"/>
      <c r="AHV10" s="53"/>
      <c r="AHW10" s="53"/>
      <c r="AHX10" s="53"/>
      <c r="AHY10" s="53"/>
      <c r="AHZ10" s="53"/>
      <c r="AIA10" s="53"/>
      <c r="AIB10" s="53"/>
      <c r="AIC10" s="53"/>
      <c r="AID10" s="53"/>
      <c r="AIE10" s="53"/>
      <c r="AIF10" s="53"/>
      <c r="AIG10" s="53"/>
      <c r="AIH10" s="53"/>
      <c r="AII10" s="53"/>
      <c r="AIJ10" s="53"/>
      <c r="AIK10" s="53"/>
      <c r="AIL10" s="53"/>
      <c r="AIM10" s="53"/>
      <c r="AIN10" s="53"/>
      <c r="AIO10" s="53"/>
      <c r="AIP10" s="53"/>
      <c r="AIQ10" s="53"/>
      <c r="AIR10" s="53"/>
      <c r="AIS10" s="53"/>
      <c r="AIT10" s="53"/>
      <c r="AIU10" s="53"/>
      <c r="AIV10" s="53"/>
      <c r="AIW10" s="53"/>
      <c r="AIX10" s="53"/>
      <c r="AIY10" s="53"/>
      <c r="AIZ10" s="53"/>
      <c r="AJA10" s="53"/>
      <c r="AJB10" s="53"/>
      <c r="AJC10" s="53"/>
      <c r="AJD10" s="53"/>
      <c r="AJE10" s="53"/>
      <c r="AJF10" s="53"/>
      <c r="AJG10" s="53"/>
      <c r="AJH10" s="53"/>
      <c r="AJI10" s="53"/>
      <c r="AJJ10" s="53"/>
      <c r="AJK10" s="53"/>
      <c r="AJL10" s="53"/>
      <c r="AJM10" s="53"/>
      <c r="AJN10" s="53"/>
      <c r="AJO10" s="53"/>
      <c r="AJP10" s="53"/>
      <c r="AJQ10" s="53"/>
      <c r="AJR10" s="53"/>
      <c r="AJS10" s="53"/>
      <c r="AJT10" s="53"/>
      <c r="AJU10" s="53"/>
      <c r="AJV10" s="53"/>
      <c r="AJW10" s="53"/>
      <c r="AJX10" s="53"/>
      <c r="AJY10" s="53"/>
      <c r="AJZ10" s="53"/>
      <c r="AKA10" s="53"/>
      <c r="AKB10" s="53"/>
      <c r="AKC10" s="53"/>
      <c r="AKD10" s="53"/>
      <c r="AKE10" s="53"/>
      <c r="AKF10" s="53"/>
      <c r="AKG10" s="53"/>
      <c r="AKH10" s="53"/>
      <c r="AKI10" s="53"/>
      <c r="AKJ10" s="53"/>
      <c r="AKK10" s="53"/>
      <c r="AKL10" s="53"/>
      <c r="AKM10" s="53"/>
      <c r="AKN10" s="53"/>
      <c r="AKO10" s="53"/>
      <c r="AKP10" s="53"/>
      <c r="AKQ10" s="53"/>
      <c r="AKR10" s="53"/>
      <c r="AKS10" s="53"/>
      <c r="AKT10" s="53"/>
      <c r="AKU10" s="53"/>
      <c r="AKV10" s="53"/>
      <c r="AKW10" s="53"/>
      <c r="AKX10" s="53"/>
      <c r="AKY10" s="53"/>
      <c r="AKZ10" s="53"/>
      <c r="ALA10" s="53"/>
      <c r="ALB10" s="53"/>
      <c r="ALC10" s="53"/>
      <c r="ALD10" s="53"/>
      <c r="ALE10" s="53"/>
      <c r="ALF10" s="53"/>
      <c r="ALG10" s="53"/>
      <c r="ALH10" s="53"/>
      <c r="ALI10" s="53"/>
      <c r="ALJ10" s="53"/>
      <c r="ALK10" s="53"/>
      <c r="ALL10" s="53"/>
      <c r="ALM10" s="53"/>
      <c r="ALN10" s="143"/>
      <c r="ALO10" s="143"/>
      <c r="ALP10" s="143"/>
    </row>
    <row r="11" spans="1:1004" s="146" customFormat="1" ht="31.5" customHeight="1" x14ac:dyDescent="0.25">
      <c r="A11" s="123" t="s">
        <v>2699</v>
      </c>
      <c r="B11" s="126" t="s">
        <v>3811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  <c r="IW11" s="127"/>
      <c r="IX11" s="127"/>
      <c r="IY11" s="127"/>
      <c r="IZ11" s="127"/>
      <c r="JA11" s="127"/>
      <c r="JB11" s="127"/>
      <c r="JC11" s="127"/>
      <c r="JD11" s="127"/>
      <c r="JE11" s="127"/>
      <c r="JF11" s="127"/>
      <c r="JG11" s="127"/>
      <c r="JH11" s="127"/>
      <c r="JI11" s="127"/>
      <c r="JJ11" s="127"/>
      <c r="JK11" s="127"/>
      <c r="JL11" s="127"/>
      <c r="JM11" s="127"/>
      <c r="JN11" s="127"/>
      <c r="JO11" s="127"/>
      <c r="JP11" s="127"/>
      <c r="JQ11" s="127"/>
      <c r="JR11" s="127"/>
      <c r="JS11" s="127"/>
      <c r="JT11" s="127"/>
      <c r="JU11" s="127"/>
      <c r="JV11" s="127"/>
      <c r="JW11" s="127"/>
      <c r="JX11" s="127"/>
      <c r="JY11" s="127"/>
      <c r="JZ11" s="127"/>
      <c r="KA11" s="127"/>
      <c r="KB11" s="127"/>
      <c r="KC11" s="127"/>
      <c r="KD11" s="127"/>
      <c r="KE11" s="127"/>
      <c r="KF11" s="127"/>
      <c r="KG11" s="127"/>
      <c r="KH11" s="127"/>
      <c r="KI11" s="127"/>
      <c r="KJ11" s="127"/>
      <c r="KK11" s="127"/>
      <c r="KL11" s="127"/>
      <c r="KM11" s="127"/>
      <c r="KN11" s="127"/>
      <c r="KO11" s="127"/>
      <c r="KP11" s="127"/>
      <c r="KQ11" s="127"/>
      <c r="KR11" s="127"/>
      <c r="KS11" s="127"/>
      <c r="KT11" s="127"/>
      <c r="KU11" s="127"/>
      <c r="KV11" s="127"/>
      <c r="KW11" s="127"/>
      <c r="KX11" s="127"/>
      <c r="KY11" s="127"/>
      <c r="KZ11" s="127"/>
      <c r="LA11" s="127"/>
      <c r="LB11" s="127"/>
      <c r="LC11" s="127"/>
      <c r="LD11" s="127"/>
      <c r="LE11" s="127"/>
      <c r="LF11" s="127"/>
      <c r="LG11" s="127"/>
      <c r="LH11" s="127"/>
      <c r="LI11" s="127"/>
      <c r="LJ11" s="127"/>
      <c r="LK11" s="127"/>
      <c r="LL11" s="127"/>
      <c r="LM11" s="127"/>
      <c r="LN11" s="127"/>
      <c r="LO11" s="127"/>
      <c r="LP11" s="127"/>
      <c r="LQ11" s="127"/>
      <c r="LR11" s="127"/>
      <c r="LS11" s="127"/>
      <c r="LT11" s="127"/>
      <c r="LU11" s="127"/>
      <c r="LV11" s="127"/>
      <c r="LW11" s="127"/>
      <c r="LX11" s="127"/>
      <c r="LY11" s="127"/>
      <c r="LZ11" s="127"/>
      <c r="MA11" s="127"/>
      <c r="MB11" s="127"/>
      <c r="MC11" s="127"/>
      <c r="MD11" s="127"/>
      <c r="ME11" s="127"/>
      <c r="MF11" s="127"/>
      <c r="MG11" s="127"/>
      <c r="MH11" s="127"/>
      <c r="MI11" s="127"/>
      <c r="MJ11" s="127"/>
      <c r="MK11" s="127"/>
      <c r="ML11" s="127"/>
      <c r="MM11" s="127"/>
      <c r="MN11" s="127"/>
      <c r="MO11" s="127"/>
      <c r="MP11" s="127"/>
      <c r="MQ11" s="127"/>
      <c r="MR11" s="127"/>
      <c r="MS11" s="127"/>
      <c r="MT11" s="127"/>
      <c r="MU11" s="127"/>
      <c r="MV11" s="127"/>
      <c r="MW11" s="127"/>
      <c r="MX11" s="127"/>
      <c r="MY11" s="127"/>
      <c r="MZ11" s="127"/>
      <c r="NA11" s="127"/>
      <c r="NB11" s="127"/>
      <c r="NC11" s="127"/>
      <c r="ND11" s="127"/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  <c r="NS11" s="127"/>
      <c r="NT11" s="127"/>
      <c r="NU11" s="127"/>
      <c r="NV11" s="127"/>
      <c r="NW11" s="127"/>
      <c r="NX11" s="127"/>
      <c r="NY11" s="127"/>
      <c r="NZ11" s="127"/>
      <c r="OA11" s="127"/>
      <c r="OB11" s="127"/>
      <c r="OC11" s="127"/>
      <c r="OD11" s="127"/>
      <c r="OE11" s="127"/>
      <c r="OF11" s="127"/>
      <c r="OG11" s="127"/>
      <c r="OH11" s="127"/>
      <c r="OI11" s="127"/>
      <c r="OJ11" s="127"/>
      <c r="OK11" s="127"/>
      <c r="OL11" s="127"/>
      <c r="OM11" s="127"/>
      <c r="ON11" s="127"/>
      <c r="OO11" s="127"/>
      <c r="OP11" s="127"/>
      <c r="OQ11" s="127"/>
      <c r="OR11" s="127"/>
      <c r="OS11" s="127"/>
      <c r="OT11" s="127"/>
      <c r="OU11" s="127"/>
      <c r="OV11" s="127"/>
      <c r="OW11" s="127"/>
      <c r="OX11" s="127"/>
      <c r="OY11" s="127"/>
      <c r="OZ11" s="127"/>
      <c r="PA11" s="127"/>
      <c r="PB11" s="127"/>
      <c r="PC11" s="127"/>
      <c r="PD11" s="127"/>
      <c r="PE11" s="127"/>
      <c r="PF11" s="127"/>
      <c r="PG11" s="127"/>
      <c r="PH11" s="127"/>
      <c r="PI11" s="127"/>
      <c r="PJ11" s="127"/>
      <c r="PK11" s="127"/>
      <c r="PL11" s="127"/>
      <c r="PM11" s="127"/>
      <c r="PN11" s="127"/>
      <c r="PO11" s="127"/>
      <c r="PP11" s="127"/>
      <c r="PQ11" s="127"/>
      <c r="PR11" s="127"/>
      <c r="PS11" s="127"/>
      <c r="PT11" s="127"/>
      <c r="PU11" s="127"/>
      <c r="PV11" s="127"/>
      <c r="PW11" s="127"/>
      <c r="PX11" s="127"/>
      <c r="PY11" s="127"/>
      <c r="PZ11" s="127"/>
      <c r="QA11" s="127"/>
      <c r="QB11" s="127"/>
      <c r="QC11" s="127"/>
      <c r="QD11" s="127"/>
      <c r="QE11" s="127"/>
      <c r="QF11" s="127"/>
      <c r="QG11" s="127"/>
      <c r="QH11" s="127"/>
      <c r="QI11" s="127"/>
      <c r="QJ11" s="127"/>
      <c r="QK11" s="127"/>
      <c r="QL11" s="127"/>
      <c r="QM11" s="127"/>
      <c r="QN11" s="127"/>
      <c r="QO11" s="127"/>
      <c r="QP11" s="127"/>
      <c r="QQ11" s="127"/>
      <c r="QR11" s="127"/>
      <c r="QS11" s="127"/>
      <c r="QT11" s="127"/>
      <c r="QU11" s="127"/>
      <c r="QV11" s="127"/>
      <c r="QW11" s="127"/>
      <c r="QX11" s="127"/>
      <c r="QY11" s="127"/>
      <c r="QZ11" s="127"/>
      <c r="RA11" s="127"/>
      <c r="RB11" s="127"/>
      <c r="RC11" s="127"/>
      <c r="RD11" s="127"/>
      <c r="RE11" s="127"/>
      <c r="RF11" s="127"/>
      <c r="RG11" s="127"/>
      <c r="RH11" s="127"/>
      <c r="RI11" s="127"/>
      <c r="RJ11" s="127"/>
      <c r="RK11" s="127"/>
      <c r="RL11" s="127"/>
      <c r="RM11" s="127"/>
      <c r="RN11" s="127"/>
      <c r="RO11" s="127"/>
      <c r="RP11" s="127"/>
      <c r="RQ11" s="127"/>
      <c r="RR11" s="127"/>
      <c r="RS11" s="127"/>
      <c r="RT11" s="127"/>
      <c r="RU11" s="127"/>
      <c r="RV11" s="127"/>
      <c r="RW11" s="127"/>
      <c r="RX11" s="127"/>
      <c r="RY11" s="127"/>
      <c r="RZ11" s="127"/>
      <c r="SA11" s="127"/>
      <c r="SB11" s="127"/>
      <c r="SC11" s="127"/>
      <c r="SD11" s="127"/>
      <c r="SE11" s="127"/>
      <c r="SF11" s="127"/>
      <c r="SG11" s="127"/>
      <c r="SH11" s="127"/>
      <c r="SI11" s="127"/>
      <c r="SJ11" s="127"/>
      <c r="SK11" s="127"/>
      <c r="SL11" s="127"/>
      <c r="SM11" s="127"/>
      <c r="SN11" s="127"/>
      <c r="SO11" s="127"/>
      <c r="SP11" s="127"/>
      <c r="SQ11" s="127"/>
      <c r="SR11" s="127"/>
      <c r="SS11" s="127"/>
      <c r="ST11" s="127"/>
      <c r="SU11" s="127"/>
      <c r="SV11" s="127"/>
      <c r="SW11" s="127"/>
      <c r="SX11" s="127"/>
      <c r="SY11" s="127"/>
      <c r="SZ11" s="127"/>
      <c r="TA11" s="127"/>
      <c r="TB11" s="127"/>
      <c r="TC11" s="127"/>
      <c r="TD11" s="127"/>
      <c r="TE11" s="127"/>
      <c r="TF11" s="127"/>
      <c r="TG11" s="127"/>
      <c r="TH11" s="127"/>
      <c r="TI11" s="127"/>
      <c r="TJ11" s="127"/>
      <c r="TK11" s="127"/>
      <c r="TL11" s="127"/>
      <c r="TM11" s="127"/>
      <c r="TN11" s="127"/>
      <c r="TO11" s="127"/>
      <c r="TP11" s="127"/>
      <c r="TQ11" s="127"/>
      <c r="TR11" s="127"/>
      <c r="TS11" s="127"/>
      <c r="TT11" s="127"/>
      <c r="TU11" s="127"/>
      <c r="TV11" s="127"/>
      <c r="TW11" s="127"/>
      <c r="TX11" s="127"/>
      <c r="TY11" s="127"/>
      <c r="TZ11" s="127"/>
      <c r="UA11" s="127"/>
      <c r="UB11" s="127"/>
      <c r="UC11" s="127"/>
      <c r="UD11" s="127"/>
      <c r="UE11" s="127"/>
      <c r="UF11" s="127"/>
      <c r="UG11" s="127"/>
      <c r="UH11" s="127"/>
      <c r="UI11" s="127"/>
      <c r="UJ11" s="127"/>
      <c r="UK11" s="127"/>
      <c r="UL11" s="127"/>
      <c r="UM11" s="127"/>
      <c r="UN11" s="127"/>
      <c r="UO11" s="127"/>
      <c r="UP11" s="127"/>
      <c r="UQ11" s="127"/>
      <c r="UR11" s="127"/>
      <c r="US11" s="127"/>
      <c r="UT11" s="127"/>
      <c r="UU11" s="127"/>
      <c r="UV11" s="127"/>
      <c r="UW11" s="127"/>
      <c r="UX11" s="127"/>
      <c r="UY11" s="127"/>
      <c r="UZ11" s="127"/>
      <c r="VA11" s="127"/>
      <c r="VB11" s="127"/>
      <c r="VC11" s="127"/>
      <c r="VD11" s="127"/>
      <c r="VE11" s="127"/>
      <c r="VF11" s="127"/>
      <c r="VG11" s="127"/>
      <c r="VH11" s="127"/>
      <c r="VI11" s="127"/>
      <c r="VJ11" s="127"/>
      <c r="VK11" s="127"/>
      <c r="VL11" s="127"/>
      <c r="VM11" s="127"/>
      <c r="VN11" s="127"/>
      <c r="VO11" s="127"/>
      <c r="VP11" s="127"/>
      <c r="VQ11" s="127"/>
      <c r="VR11" s="127"/>
      <c r="VS11" s="127"/>
      <c r="VT11" s="127"/>
      <c r="VU11" s="127"/>
      <c r="VV11" s="127"/>
      <c r="VW11" s="127"/>
      <c r="VX11" s="127"/>
      <c r="VY11" s="127"/>
      <c r="VZ11" s="127"/>
      <c r="WA11" s="127"/>
      <c r="WB11" s="127"/>
      <c r="WC11" s="127"/>
      <c r="WD11" s="127"/>
      <c r="WE11" s="127"/>
      <c r="WF11" s="127"/>
      <c r="WG11" s="127"/>
      <c r="WH11" s="127"/>
      <c r="WI11" s="127"/>
      <c r="WJ11" s="127"/>
      <c r="WK11" s="127"/>
      <c r="WL11" s="127"/>
      <c r="WM11" s="127"/>
      <c r="WN11" s="127"/>
      <c r="WO11" s="127"/>
      <c r="WP11" s="127"/>
      <c r="WQ11" s="127"/>
      <c r="WR11" s="127"/>
      <c r="WS11" s="127"/>
      <c r="WT11" s="127"/>
      <c r="WU11" s="127"/>
      <c r="WV11" s="127"/>
      <c r="WW11" s="127"/>
      <c r="WX11" s="127"/>
      <c r="WY11" s="127"/>
      <c r="WZ11" s="127"/>
      <c r="XA11" s="127"/>
      <c r="XB11" s="127"/>
      <c r="XC11" s="127"/>
      <c r="XD11" s="127"/>
      <c r="XE11" s="127"/>
      <c r="XF11" s="127"/>
      <c r="XG11" s="127"/>
      <c r="XH11" s="127"/>
      <c r="XI11" s="127"/>
      <c r="XJ11" s="127"/>
      <c r="XK11" s="127"/>
      <c r="XL11" s="127"/>
      <c r="XM11" s="127"/>
      <c r="XN11" s="127"/>
      <c r="XO11" s="127"/>
      <c r="XP11" s="127"/>
      <c r="XQ11" s="127"/>
      <c r="XR11" s="127"/>
      <c r="XS11" s="127"/>
      <c r="XT11" s="127"/>
      <c r="XU11" s="127"/>
      <c r="XV11" s="127"/>
      <c r="XW11" s="127"/>
      <c r="XX11" s="127"/>
      <c r="XY11" s="127"/>
      <c r="XZ11" s="127"/>
      <c r="YA11" s="127"/>
      <c r="YB11" s="127"/>
      <c r="YC11" s="127"/>
      <c r="YD11" s="127"/>
      <c r="YE11" s="127"/>
      <c r="YF11" s="127"/>
      <c r="YG11" s="127"/>
      <c r="YH11" s="127"/>
      <c r="YI11" s="127"/>
      <c r="YJ11" s="127"/>
      <c r="YK11" s="127"/>
      <c r="YL11" s="127"/>
      <c r="YM11" s="127"/>
      <c r="YN11" s="127"/>
      <c r="YO11" s="127"/>
      <c r="YP11" s="127"/>
      <c r="YQ11" s="127"/>
      <c r="YR11" s="127"/>
      <c r="YS11" s="127"/>
      <c r="YT11" s="127"/>
      <c r="YU11" s="127"/>
      <c r="YV11" s="127"/>
      <c r="YW11" s="127"/>
      <c r="YX11" s="127"/>
      <c r="YY11" s="127"/>
      <c r="YZ11" s="127"/>
      <c r="ZA11" s="127"/>
      <c r="ZB11" s="127"/>
      <c r="ZC11" s="127"/>
      <c r="ZD11" s="127"/>
      <c r="ZE11" s="127"/>
      <c r="ZF11" s="127"/>
      <c r="ZG11" s="127"/>
      <c r="ZH11" s="127"/>
      <c r="ZI11" s="127"/>
      <c r="ZJ11" s="127"/>
      <c r="ZK11" s="127"/>
      <c r="ZL11" s="127"/>
      <c r="ZM11" s="127"/>
      <c r="ZN11" s="127"/>
      <c r="ZO11" s="127"/>
      <c r="ZP11" s="127"/>
      <c r="ZQ11" s="127"/>
      <c r="ZR11" s="127"/>
      <c r="ZS11" s="127"/>
      <c r="ZT11" s="127"/>
      <c r="ZU11" s="127"/>
      <c r="ZV11" s="127"/>
      <c r="ZW11" s="127"/>
      <c r="ZX11" s="127"/>
      <c r="ZY11" s="127"/>
      <c r="ZZ11" s="127"/>
      <c r="AAA11" s="127"/>
      <c r="AAB11" s="127"/>
      <c r="AAC11" s="127"/>
      <c r="AAD11" s="127"/>
      <c r="AAE11" s="127"/>
      <c r="AAF11" s="127"/>
      <c r="AAG11" s="127"/>
      <c r="AAH11" s="127"/>
      <c r="AAI11" s="127"/>
      <c r="AAJ11" s="127"/>
      <c r="AAK11" s="127"/>
      <c r="AAL11" s="127"/>
      <c r="AAM11" s="127"/>
      <c r="AAN11" s="127"/>
      <c r="AAO11" s="127"/>
      <c r="AAP11" s="127"/>
      <c r="AAQ11" s="127"/>
      <c r="AAR11" s="127"/>
      <c r="AAS11" s="127"/>
      <c r="AAT11" s="127"/>
      <c r="AAU11" s="127"/>
      <c r="AAV11" s="127"/>
      <c r="AAW11" s="127"/>
      <c r="AAX11" s="127"/>
      <c r="AAY11" s="127"/>
      <c r="AAZ11" s="127"/>
      <c r="ABA11" s="127"/>
      <c r="ABB11" s="127"/>
      <c r="ABC11" s="127"/>
      <c r="ABD11" s="127"/>
      <c r="ABE11" s="127"/>
      <c r="ABF11" s="127"/>
      <c r="ABG11" s="127"/>
      <c r="ABH11" s="127"/>
      <c r="ABI11" s="127"/>
      <c r="ABJ11" s="127"/>
      <c r="ABK11" s="127"/>
      <c r="ABL11" s="127"/>
      <c r="ABM11" s="127"/>
      <c r="ABN11" s="127"/>
      <c r="ABO11" s="127"/>
      <c r="ABP11" s="127"/>
      <c r="ABQ11" s="127"/>
      <c r="ABR11" s="127"/>
      <c r="ABS11" s="127"/>
      <c r="ABT11" s="127"/>
      <c r="ABU11" s="127"/>
      <c r="ABV11" s="127"/>
      <c r="ABW11" s="127"/>
      <c r="ABX11" s="127"/>
      <c r="ABY11" s="127"/>
      <c r="ABZ11" s="127"/>
      <c r="ACA11" s="127"/>
      <c r="ACB11" s="127"/>
      <c r="ACC11" s="127"/>
      <c r="ACD11" s="127"/>
      <c r="ACE11" s="127"/>
      <c r="ACF11" s="127"/>
      <c r="ACG11" s="127"/>
      <c r="ACH11" s="127"/>
      <c r="ACI11" s="127"/>
      <c r="ACJ11" s="127"/>
      <c r="ACK11" s="127"/>
      <c r="ACL11" s="127"/>
      <c r="ACM11" s="127"/>
      <c r="ACN11" s="127"/>
      <c r="ACO11" s="127"/>
      <c r="ACP11" s="127"/>
      <c r="ACQ11" s="127"/>
      <c r="ACR11" s="127"/>
      <c r="ACS11" s="127"/>
      <c r="ACT11" s="127"/>
      <c r="ACU11" s="127"/>
      <c r="ACV11" s="127"/>
      <c r="ACW11" s="127"/>
      <c r="ACX11" s="127"/>
      <c r="ACY11" s="127"/>
      <c r="ACZ11" s="127"/>
      <c r="ADA11" s="127"/>
      <c r="ADB11" s="127"/>
      <c r="ADC11" s="127"/>
      <c r="ADD11" s="127"/>
      <c r="ADE11" s="127"/>
      <c r="ADF11" s="127"/>
      <c r="ADG11" s="127"/>
      <c r="ADH11" s="127"/>
      <c r="ADI11" s="127"/>
      <c r="ADJ11" s="127"/>
      <c r="ADK11" s="127"/>
      <c r="ADL11" s="127"/>
      <c r="ADM11" s="127"/>
      <c r="ADN11" s="127"/>
      <c r="ADO11" s="127"/>
      <c r="ADP11" s="127"/>
      <c r="ADQ11" s="127"/>
      <c r="ADR11" s="127"/>
      <c r="ADS11" s="127"/>
      <c r="ADT11" s="127"/>
      <c r="ADU11" s="127"/>
      <c r="ADV11" s="127"/>
      <c r="ADW11" s="127"/>
      <c r="ADX11" s="127"/>
      <c r="ADY11" s="127"/>
      <c r="ADZ11" s="127"/>
      <c r="AEA11" s="127"/>
      <c r="AEB11" s="127"/>
      <c r="AEC11" s="127"/>
      <c r="AED11" s="127"/>
      <c r="AEE11" s="127"/>
      <c r="AEF11" s="127"/>
      <c r="AEG11" s="127"/>
      <c r="AEH11" s="127"/>
      <c r="AEI11" s="127"/>
      <c r="AEJ11" s="127"/>
      <c r="AEK11" s="127"/>
      <c r="AEL11" s="127"/>
      <c r="AEM11" s="127"/>
      <c r="AEN11" s="127"/>
      <c r="AEO11" s="127"/>
      <c r="AEP11" s="127"/>
      <c r="AEQ11" s="127"/>
      <c r="AER11" s="127"/>
      <c r="AES11" s="127"/>
      <c r="AET11" s="127"/>
      <c r="AEU11" s="127"/>
      <c r="AEV11" s="127"/>
      <c r="AEW11" s="127"/>
      <c r="AEX11" s="127"/>
      <c r="AEY11" s="127"/>
      <c r="AEZ11" s="127"/>
      <c r="AFA11" s="127"/>
      <c r="AFB11" s="127"/>
      <c r="AFC11" s="127"/>
      <c r="AFD11" s="127"/>
      <c r="AFE11" s="127"/>
      <c r="AFF11" s="127"/>
      <c r="AFG11" s="127"/>
      <c r="AFH11" s="127"/>
      <c r="AFI11" s="127"/>
      <c r="AFJ11" s="127"/>
      <c r="AFK11" s="127"/>
      <c r="AFL11" s="127"/>
      <c r="AFM11" s="127"/>
      <c r="AFN11" s="127"/>
      <c r="AFO11" s="127"/>
      <c r="AFP11" s="127"/>
      <c r="AFQ11" s="127"/>
      <c r="AFR11" s="127"/>
      <c r="AFS11" s="127"/>
      <c r="AFT11" s="127"/>
      <c r="AFU11" s="127"/>
      <c r="AFV11" s="127"/>
      <c r="AFW11" s="127"/>
      <c r="AFX11" s="127"/>
      <c r="AFY11" s="127"/>
      <c r="AFZ11" s="127"/>
      <c r="AGA11" s="127"/>
      <c r="AGB11" s="127"/>
      <c r="AGC11" s="127"/>
      <c r="AGD11" s="127"/>
      <c r="AGE11" s="127"/>
      <c r="AGF11" s="127"/>
      <c r="AGG11" s="127"/>
      <c r="AGH11" s="127"/>
      <c r="AGI11" s="127"/>
      <c r="AGJ11" s="127"/>
      <c r="AGK11" s="127"/>
      <c r="AGL11" s="127"/>
      <c r="AGM11" s="127"/>
      <c r="AGN11" s="127"/>
      <c r="AGO11" s="127"/>
      <c r="AGP11" s="127"/>
      <c r="AGQ11" s="127"/>
      <c r="AGR11" s="127"/>
      <c r="AGS11" s="127"/>
      <c r="AGT11" s="127"/>
      <c r="AGU11" s="127"/>
      <c r="AGV11" s="127"/>
      <c r="AGW11" s="127"/>
      <c r="AGX11" s="127"/>
      <c r="AGY11" s="127"/>
      <c r="AGZ11" s="127"/>
      <c r="AHA11" s="127"/>
      <c r="AHB11" s="127"/>
      <c r="AHC11" s="127"/>
      <c r="AHD11" s="127"/>
      <c r="AHE11" s="127"/>
      <c r="AHF11" s="127"/>
      <c r="AHG11" s="127"/>
      <c r="AHH11" s="127"/>
      <c r="AHI11" s="127"/>
      <c r="AHJ11" s="127"/>
      <c r="AHK11" s="127"/>
      <c r="AHL11" s="127"/>
      <c r="AHM11" s="127"/>
      <c r="AHN11" s="127"/>
      <c r="AHO11" s="127"/>
      <c r="AHP11" s="127"/>
      <c r="AHQ11" s="127"/>
      <c r="AHR11" s="127"/>
      <c r="AHS11" s="127"/>
      <c r="AHT11" s="127"/>
      <c r="AHU11" s="127"/>
      <c r="AHV11" s="127"/>
      <c r="AHW11" s="127"/>
      <c r="AHX11" s="127"/>
      <c r="AHY11" s="127"/>
      <c r="AHZ11" s="127"/>
      <c r="AIA11" s="127"/>
      <c r="AIB11" s="127"/>
      <c r="AIC11" s="127"/>
      <c r="AID11" s="127"/>
      <c r="AIE11" s="127"/>
      <c r="AIF11" s="127"/>
      <c r="AIG11" s="127"/>
      <c r="AIH11" s="127"/>
      <c r="AII11" s="127"/>
      <c r="AIJ11" s="127"/>
      <c r="AIK11" s="127"/>
      <c r="AIL11" s="127"/>
      <c r="AIM11" s="127"/>
      <c r="AIN11" s="127"/>
      <c r="AIO11" s="127"/>
      <c r="AIP11" s="127"/>
      <c r="AIQ11" s="127"/>
      <c r="AIR11" s="127"/>
      <c r="AIS11" s="127"/>
      <c r="AIT11" s="127"/>
      <c r="AIU11" s="127"/>
      <c r="AIV11" s="127"/>
      <c r="AIW11" s="127"/>
      <c r="AIX11" s="127"/>
      <c r="AIY11" s="127"/>
      <c r="AIZ11" s="127"/>
      <c r="AJA11" s="127"/>
      <c r="AJB11" s="127"/>
      <c r="AJC11" s="127"/>
      <c r="AJD11" s="127"/>
      <c r="AJE11" s="127"/>
      <c r="AJF11" s="127"/>
      <c r="AJG11" s="127"/>
      <c r="AJH11" s="127"/>
      <c r="AJI11" s="127"/>
      <c r="AJJ11" s="127"/>
      <c r="AJK11" s="127"/>
      <c r="AJL11" s="127"/>
      <c r="AJM11" s="127"/>
      <c r="AJN11" s="127"/>
      <c r="AJO11" s="127"/>
      <c r="AJP11" s="127"/>
      <c r="AJQ11" s="127"/>
      <c r="AJR11" s="127"/>
      <c r="AJS11" s="127"/>
      <c r="AJT11" s="127"/>
      <c r="AJU11" s="127"/>
      <c r="AJV11" s="127"/>
      <c r="AJW11" s="127"/>
      <c r="AJX11" s="127"/>
      <c r="AJY11" s="127"/>
      <c r="AJZ11" s="127"/>
      <c r="AKA11" s="127"/>
      <c r="AKB11" s="127"/>
      <c r="AKC11" s="127"/>
      <c r="AKD11" s="127"/>
      <c r="AKE11" s="127"/>
      <c r="AKF11" s="127"/>
      <c r="AKG11" s="127"/>
      <c r="AKH11" s="127"/>
      <c r="AKI11" s="127"/>
      <c r="AKJ11" s="127"/>
      <c r="AKK11" s="127"/>
      <c r="AKL11" s="127"/>
      <c r="AKM11" s="127"/>
      <c r="AKN11" s="127"/>
      <c r="AKO11" s="127"/>
      <c r="AKP11" s="127"/>
      <c r="AKQ11" s="127"/>
      <c r="AKR11" s="127"/>
      <c r="AKS11" s="127"/>
      <c r="AKT11" s="127"/>
      <c r="AKU11" s="127"/>
      <c r="AKV11" s="127"/>
      <c r="AKW11" s="127"/>
      <c r="AKX11" s="127"/>
      <c r="AKY11" s="127"/>
      <c r="AKZ11" s="127"/>
      <c r="ALA11" s="127"/>
      <c r="ALB11" s="127"/>
      <c r="ALC11" s="127"/>
      <c r="ALD11" s="127"/>
      <c r="ALE11" s="127"/>
      <c r="ALF11" s="127"/>
      <c r="ALG11" s="127"/>
      <c r="ALH11" s="127"/>
      <c r="ALI11" s="127"/>
      <c r="ALJ11" s="127"/>
      <c r="ALK11" s="127"/>
      <c r="ALL11" s="127"/>
      <c r="ALM11" s="127"/>
      <c r="ALN11" s="144"/>
      <c r="ALO11" s="144"/>
      <c r="ALP11" s="144"/>
    </row>
    <row r="12" spans="1:1004" s="245" customFormat="1" ht="31.5" customHeight="1" x14ac:dyDescent="0.25">
      <c r="A12" s="241" t="s">
        <v>3790</v>
      </c>
      <c r="B12" s="242">
        <v>0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  <c r="IR12" s="243"/>
      <c r="IS12" s="243"/>
      <c r="IT12" s="243"/>
      <c r="IU12" s="243"/>
      <c r="IV12" s="243"/>
      <c r="IW12" s="243"/>
      <c r="IX12" s="243"/>
      <c r="IY12" s="243"/>
      <c r="IZ12" s="243"/>
      <c r="JA12" s="243"/>
      <c r="JB12" s="243"/>
      <c r="JC12" s="243"/>
      <c r="JD12" s="243"/>
      <c r="JE12" s="243"/>
      <c r="JF12" s="243"/>
      <c r="JG12" s="243"/>
      <c r="JH12" s="243"/>
      <c r="JI12" s="243"/>
      <c r="JJ12" s="243"/>
      <c r="JK12" s="243"/>
      <c r="JL12" s="243"/>
      <c r="JM12" s="243"/>
      <c r="JN12" s="243"/>
      <c r="JO12" s="243"/>
      <c r="JP12" s="243"/>
      <c r="JQ12" s="243"/>
      <c r="JR12" s="243"/>
      <c r="JS12" s="243"/>
      <c r="JT12" s="243"/>
      <c r="JU12" s="243"/>
      <c r="JV12" s="243"/>
      <c r="JW12" s="243"/>
      <c r="JX12" s="243"/>
      <c r="JY12" s="243"/>
      <c r="JZ12" s="243"/>
      <c r="KA12" s="243"/>
      <c r="KB12" s="243"/>
      <c r="KC12" s="243"/>
      <c r="KD12" s="243"/>
      <c r="KE12" s="243"/>
      <c r="KF12" s="243"/>
      <c r="KG12" s="243"/>
      <c r="KH12" s="243"/>
      <c r="KI12" s="243"/>
      <c r="KJ12" s="243"/>
      <c r="KK12" s="243"/>
      <c r="KL12" s="243"/>
      <c r="KM12" s="243"/>
      <c r="KN12" s="243"/>
      <c r="KO12" s="243"/>
      <c r="KP12" s="243"/>
      <c r="KQ12" s="243"/>
      <c r="KR12" s="243"/>
      <c r="KS12" s="243"/>
      <c r="KT12" s="243"/>
      <c r="KU12" s="243"/>
      <c r="KV12" s="243"/>
      <c r="KW12" s="243"/>
      <c r="KX12" s="243"/>
      <c r="KY12" s="243"/>
      <c r="KZ12" s="243"/>
      <c r="LA12" s="243"/>
      <c r="LB12" s="243"/>
      <c r="LC12" s="243"/>
      <c r="LD12" s="243"/>
      <c r="LE12" s="243"/>
      <c r="LF12" s="243"/>
      <c r="LG12" s="243"/>
      <c r="LH12" s="243"/>
      <c r="LI12" s="243"/>
      <c r="LJ12" s="243"/>
      <c r="LK12" s="243"/>
      <c r="LL12" s="243"/>
      <c r="LM12" s="243"/>
      <c r="LN12" s="243"/>
      <c r="LO12" s="243"/>
      <c r="LP12" s="243"/>
      <c r="LQ12" s="243"/>
      <c r="LR12" s="243"/>
      <c r="LS12" s="243"/>
      <c r="LT12" s="243"/>
      <c r="LU12" s="243"/>
      <c r="LV12" s="243"/>
      <c r="LW12" s="243"/>
      <c r="LX12" s="243"/>
      <c r="LY12" s="243"/>
      <c r="LZ12" s="243"/>
      <c r="MA12" s="243"/>
      <c r="MB12" s="243"/>
      <c r="MC12" s="243"/>
      <c r="MD12" s="243"/>
      <c r="ME12" s="243"/>
      <c r="MF12" s="243"/>
      <c r="MG12" s="243"/>
      <c r="MH12" s="243"/>
      <c r="MI12" s="243"/>
      <c r="MJ12" s="243"/>
      <c r="MK12" s="243"/>
      <c r="ML12" s="243"/>
      <c r="MM12" s="243"/>
      <c r="MN12" s="243"/>
      <c r="MO12" s="243"/>
      <c r="MP12" s="243"/>
      <c r="MQ12" s="243"/>
      <c r="MR12" s="243"/>
      <c r="MS12" s="243"/>
      <c r="MT12" s="243"/>
      <c r="MU12" s="243"/>
      <c r="MV12" s="243"/>
      <c r="MW12" s="243"/>
      <c r="MX12" s="243"/>
      <c r="MY12" s="243"/>
      <c r="MZ12" s="243"/>
      <c r="NA12" s="243"/>
      <c r="NB12" s="243"/>
      <c r="NC12" s="243"/>
      <c r="ND12" s="243"/>
      <c r="NE12" s="243"/>
      <c r="NF12" s="243"/>
      <c r="NG12" s="243"/>
      <c r="NH12" s="243"/>
      <c r="NI12" s="243"/>
      <c r="NJ12" s="243"/>
      <c r="NK12" s="243"/>
      <c r="NL12" s="243"/>
      <c r="NM12" s="243"/>
      <c r="NN12" s="243"/>
      <c r="NO12" s="243"/>
      <c r="NP12" s="243"/>
      <c r="NQ12" s="243"/>
      <c r="NR12" s="243"/>
      <c r="NS12" s="243"/>
      <c r="NT12" s="243"/>
      <c r="NU12" s="243"/>
      <c r="NV12" s="243"/>
      <c r="NW12" s="243"/>
      <c r="NX12" s="243"/>
      <c r="NY12" s="243"/>
      <c r="NZ12" s="243"/>
      <c r="OA12" s="243"/>
      <c r="OB12" s="243"/>
      <c r="OC12" s="243"/>
      <c r="OD12" s="243"/>
      <c r="OE12" s="243"/>
      <c r="OF12" s="243"/>
      <c r="OG12" s="243"/>
      <c r="OH12" s="243"/>
      <c r="OI12" s="243"/>
      <c r="OJ12" s="243"/>
      <c r="OK12" s="243"/>
      <c r="OL12" s="243"/>
      <c r="OM12" s="243"/>
      <c r="ON12" s="243"/>
      <c r="OO12" s="243"/>
      <c r="OP12" s="243"/>
      <c r="OQ12" s="243"/>
      <c r="OR12" s="243"/>
      <c r="OS12" s="243"/>
      <c r="OT12" s="243"/>
      <c r="OU12" s="243"/>
      <c r="OV12" s="243"/>
      <c r="OW12" s="243"/>
      <c r="OX12" s="243"/>
      <c r="OY12" s="243"/>
      <c r="OZ12" s="243"/>
      <c r="PA12" s="243"/>
      <c r="PB12" s="243"/>
      <c r="PC12" s="243"/>
      <c r="PD12" s="243"/>
      <c r="PE12" s="243"/>
      <c r="PF12" s="243"/>
      <c r="PG12" s="243"/>
      <c r="PH12" s="243"/>
      <c r="PI12" s="243"/>
      <c r="PJ12" s="243"/>
      <c r="PK12" s="243"/>
      <c r="PL12" s="243"/>
      <c r="PM12" s="243"/>
      <c r="PN12" s="243"/>
      <c r="PO12" s="243"/>
      <c r="PP12" s="243"/>
      <c r="PQ12" s="243"/>
      <c r="PR12" s="243"/>
      <c r="PS12" s="243"/>
      <c r="PT12" s="243"/>
      <c r="PU12" s="243"/>
      <c r="PV12" s="243"/>
      <c r="PW12" s="243"/>
      <c r="PX12" s="243"/>
      <c r="PY12" s="243"/>
      <c r="PZ12" s="243"/>
      <c r="QA12" s="243"/>
      <c r="QB12" s="243"/>
      <c r="QC12" s="243"/>
      <c r="QD12" s="243"/>
      <c r="QE12" s="243"/>
      <c r="QF12" s="243"/>
      <c r="QG12" s="243"/>
      <c r="QH12" s="243"/>
      <c r="QI12" s="243"/>
      <c r="QJ12" s="243"/>
      <c r="QK12" s="243"/>
      <c r="QL12" s="243"/>
      <c r="QM12" s="243"/>
      <c r="QN12" s="243"/>
      <c r="QO12" s="243"/>
      <c r="QP12" s="243"/>
      <c r="QQ12" s="243"/>
      <c r="QR12" s="243"/>
      <c r="QS12" s="243"/>
      <c r="QT12" s="243"/>
      <c r="QU12" s="243"/>
      <c r="QV12" s="243"/>
      <c r="QW12" s="243"/>
      <c r="QX12" s="243"/>
      <c r="QY12" s="243"/>
      <c r="QZ12" s="243"/>
      <c r="RA12" s="243"/>
      <c r="RB12" s="243"/>
      <c r="RC12" s="243"/>
      <c r="RD12" s="243"/>
      <c r="RE12" s="243"/>
      <c r="RF12" s="243"/>
      <c r="RG12" s="243"/>
      <c r="RH12" s="243"/>
      <c r="RI12" s="243"/>
      <c r="RJ12" s="243"/>
      <c r="RK12" s="243"/>
      <c r="RL12" s="243"/>
      <c r="RM12" s="243"/>
      <c r="RN12" s="243"/>
      <c r="RO12" s="243"/>
      <c r="RP12" s="243"/>
      <c r="RQ12" s="243"/>
      <c r="RR12" s="243"/>
      <c r="RS12" s="243"/>
      <c r="RT12" s="243"/>
      <c r="RU12" s="243"/>
      <c r="RV12" s="243"/>
      <c r="RW12" s="243"/>
      <c r="RX12" s="243"/>
      <c r="RY12" s="243"/>
      <c r="RZ12" s="243"/>
      <c r="SA12" s="243"/>
      <c r="SB12" s="243"/>
      <c r="SC12" s="243"/>
      <c r="SD12" s="243"/>
      <c r="SE12" s="243"/>
      <c r="SF12" s="243"/>
      <c r="SG12" s="243"/>
      <c r="SH12" s="243"/>
      <c r="SI12" s="243"/>
      <c r="SJ12" s="243"/>
      <c r="SK12" s="243"/>
      <c r="SL12" s="243"/>
      <c r="SM12" s="243"/>
      <c r="SN12" s="243"/>
      <c r="SO12" s="243"/>
      <c r="SP12" s="243"/>
      <c r="SQ12" s="243"/>
      <c r="SR12" s="243"/>
      <c r="SS12" s="243"/>
      <c r="ST12" s="243"/>
      <c r="SU12" s="243"/>
      <c r="SV12" s="243"/>
      <c r="SW12" s="243"/>
      <c r="SX12" s="243"/>
      <c r="SY12" s="243"/>
      <c r="SZ12" s="243"/>
      <c r="TA12" s="243"/>
      <c r="TB12" s="243"/>
      <c r="TC12" s="243"/>
      <c r="TD12" s="243"/>
      <c r="TE12" s="243"/>
      <c r="TF12" s="243"/>
      <c r="TG12" s="243"/>
      <c r="TH12" s="243"/>
      <c r="TI12" s="243"/>
      <c r="TJ12" s="243"/>
      <c r="TK12" s="243"/>
      <c r="TL12" s="243"/>
      <c r="TM12" s="243"/>
      <c r="TN12" s="243"/>
      <c r="TO12" s="243"/>
      <c r="TP12" s="243"/>
      <c r="TQ12" s="243"/>
      <c r="TR12" s="243"/>
      <c r="TS12" s="243"/>
      <c r="TT12" s="243"/>
      <c r="TU12" s="243"/>
      <c r="TV12" s="243"/>
      <c r="TW12" s="243"/>
      <c r="TX12" s="243"/>
      <c r="TY12" s="243"/>
      <c r="TZ12" s="243"/>
      <c r="UA12" s="243"/>
      <c r="UB12" s="243"/>
      <c r="UC12" s="243"/>
      <c r="UD12" s="243"/>
      <c r="UE12" s="243"/>
      <c r="UF12" s="243"/>
      <c r="UG12" s="243"/>
      <c r="UH12" s="243"/>
      <c r="UI12" s="243"/>
      <c r="UJ12" s="243"/>
      <c r="UK12" s="243"/>
      <c r="UL12" s="243"/>
      <c r="UM12" s="243"/>
      <c r="UN12" s="243"/>
      <c r="UO12" s="243"/>
      <c r="UP12" s="243"/>
      <c r="UQ12" s="243"/>
      <c r="UR12" s="243"/>
      <c r="US12" s="243"/>
      <c r="UT12" s="243"/>
      <c r="UU12" s="243"/>
      <c r="UV12" s="243"/>
      <c r="UW12" s="243"/>
      <c r="UX12" s="243"/>
      <c r="UY12" s="243"/>
      <c r="UZ12" s="243"/>
      <c r="VA12" s="243"/>
      <c r="VB12" s="243"/>
      <c r="VC12" s="243"/>
      <c r="VD12" s="243"/>
      <c r="VE12" s="243"/>
      <c r="VF12" s="243"/>
      <c r="VG12" s="243"/>
      <c r="VH12" s="243"/>
      <c r="VI12" s="243"/>
      <c r="VJ12" s="243"/>
      <c r="VK12" s="243"/>
      <c r="VL12" s="243"/>
      <c r="VM12" s="243"/>
      <c r="VN12" s="243"/>
      <c r="VO12" s="243"/>
      <c r="VP12" s="243"/>
      <c r="VQ12" s="243"/>
      <c r="VR12" s="243"/>
      <c r="VS12" s="243"/>
      <c r="VT12" s="243"/>
      <c r="VU12" s="243"/>
      <c r="VV12" s="243"/>
      <c r="VW12" s="243"/>
      <c r="VX12" s="243"/>
      <c r="VY12" s="243"/>
      <c r="VZ12" s="243"/>
      <c r="WA12" s="243"/>
      <c r="WB12" s="243"/>
      <c r="WC12" s="243"/>
      <c r="WD12" s="243"/>
      <c r="WE12" s="243"/>
      <c r="WF12" s="243"/>
      <c r="WG12" s="243"/>
      <c r="WH12" s="243"/>
      <c r="WI12" s="243"/>
      <c r="WJ12" s="243"/>
      <c r="WK12" s="243"/>
      <c r="WL12" s="243"/>
      <c r="WM12" s="243"/>
      <c r="WN12" s="243"/>
      <c r="WO12" s="243"/>
      <c r="WP12" s="243"/>
      <c r="WQ12" s="243"/>
      <c r="WR12" s="243"/>
      <c r="WS12" s="243"/>
      <c r="WT12" s="243"/>
      <c r="WU12" s="243"/>
      <c r="WV12" s="243"/>
      <c r="WW12" s="243"/>
      <c r="WX12" s="243"/>
      <c r="WY12" s="243"/>
      <c r="WZ12" s="243"/>
      <c r="XA12" s="243"/>
      <c r="XB12" s="243"/>
      <c r="XC12" s="243"/>
      <c r="XD12" s="243"/>
      <c r="XE12" s="243"/>
      <c r="XF12" s="243"/>
      <c r="XG12" s="243"/>
      <c r="XH12" s="243"/>
      <c r="XI12" s="243"/>
      <c r="XJ12" s="243"/>
      <c r="XK12" s="243"/>
      <c r="XL12" s="243"/>
      <c r="XM12" s="243"/>
      <c r="XN12" s="243"/>
      <c r="XO12" s="243"/>
      <c r="XP12" s="243"/>
      <c r="XQ12" s="243"/>
      <c r="XR12" s="243"/>
      <c r="XS12" s="243"/>
      <c r="XT12" s="243"/>
      <c r="XU12" s="243"/>
      <c r="XV12" s="243"/>
      <c r="XW12" s="243"/>
      <c r="XX12" s="243"/>
      <c r="XY12" s="243"/>
      <c r="XZ12" s="243"/>
      <c r="YA12" s="243"/>
      <c r="YB12" s="243"/>
      <c r="YC12" s="243"/>
      <c r="YD12" s="243"/>
      <c r="YE12" s="243"/>
      <c r="YF12" s="243"/>
      <c r="YG12" s="243"/>
      <c r="YH12" s="243"/>
      <c r="YI12" s="243"/>
      <c r="YJ12" s="243"/>
      <c r="YK12" s="243"/>
      <c r="YL12" s="243"/>
      <c r="YM12" s="243"/>
      <c r="YN12" s="243"/>
      <c r="YO12" s="243"/>
      <c r="YP12" s="243"/>
      <c r="YQ12" s="243"/>
      <c r="YR12" s="243"/>
      <c r="YS12" s="243"/>
      <c r="YT12" s="243"/>
      <c r="YU12" s="243"/>
      <c r="YV12" s="243"/>
      <c r="YW12" s="243"/>
      <c r="YX12" s="243"/>
      <c r="YY12" s="243"/>
      <c r="YZ12" s="243"/>
      <c r="ZA12" s="243"/>
      <c r="ZB12" s="243"/>
      <c r="ZC12" s="243"/>
      <c r="ZD12" s="243"/>
      <c r="ZE12" s="243"/>
      <c r="ZF12" s="243"/>
      <c r="ZG12" s="243"/>
      <c r="ZH12" s="243"/>
      <c r="ZI12" s="243"/>
      <c r="ZJ12" s="243"/>
      <c r="ZK12" s="243"/>
      <c r="ZL12" s="243"/>
      <c r="ZM12" s="243"/>
      <c r="ZN12" s="243"/>
      <c r="ZO12" s="243"/>
      <c r="ZP12" s="243"/>
      <c r="ZQ12" s="243"/>
      <c r="ZR12" s="243"/>
      <c r="ZS12" s="243"/>
      <c r="ZT12" s="243"/>
      <c r="ZU12" s="243"/>
      <c r="ZV12" s="243"/>
      <c r="ZW12" s="243"/>
      <c r="ZX12" s="243"/>
      <c r="ZY12" s="243"/>
      <c r="ZZ12" s="243"/>
      <c r="AAA12" s="243"/>
      <c r="AAB12" s="243"/>
      <c r="AAC12" s="243"/>
      <c r="AAD12" s="243"/>
      <c r="AAE12" s="243"/>
      <c r="AAF12" s="243"/>
      <c r="AAG12" s="243"/>
      <c r="AAH12" s="243"/>
      <c r="AAI12" s="243"/>
      <c r="AAJ12" s="243"/>
      <c r="AAK12" s="243"/>
      <c r="AAL12" s="243"/>
      <c r="AAM12" s="243"/>
      <c r="AAN12" s="243"/>
      <c r="AAO12" s="243"/>
      <c r="AAP12" s="243"/>
      <c r="AAQ12" s="243"/>
      <c r="AAR12" s="243"/>
      <c r="AAS12" s="243"/>
      <c r="AAT12" s="243"/>
      <c r="AAU12" s="243"/>
      <c r="AAV12" s="243"/>
      <c r="AAW12" s="243"/>
      <c r="AAX12" s="243"/>
      <c r="AAY12" s="243"/>
      <c r="AAZ12" s="243"/>
      <c r="ABA12" s="243"/>
      <c r="ABB12" s="243"/>
      <c r="ABC12" s="243"/>
      <c r="ABD12" s="243"/>
      <c r="ABE12" s="243"/>
      <c r="ABF12" s="243"/>
      <c r="ABG12" s="243"/>
      <c r="ABH12" s="243"/>
      <c r="ABI12" s="243"/>
      <c r="ABJ12" s="243"/>
      <c r="ABK12" s="243"/>
      <c r="ABL12" s="243"/>
      <c r="ABM12" s="243"/>
      <c r="ABN12" s="243"/>
      <c r="ABO12" s="243"/>
      <c r="ABP12" s="243"/>
      <c r="ABQ12" s="243"/>
      <c r="ABR12" s="243"/>
      <c r="ABS12" s="243"/>
      <c r="ABT12" s="243"/>
      <c r="ABU12" s="243"/>
      <c r="ABV12" s="243"/>
      <c r="ABW12" s="243"/>
      <c r="ABX12" s="243"/>
      <c r="ABY12" s="243"/>
      <c r="ABZ12" s="243"/>
      <c r="ACA12" s="243"/>
      <c r="ACB12" s="243"/>
      <c r="ACC12" s="243"/>
      <c r="ACD12" s="243"/>
      <c r="ACE12" s="243"/>
      <c r="ACF12" s="243"/>
      <c r="ACG12" s="243"/>
      <c r="ACH12" s="243"/>
      <c r="ACI12" s="243"/>
      <c r="ACJ12" s="243"/>
      <c r="ACK12" s="243"/>
      <c r="ACL12" s="243"/>
      <c r="ACM12" s="243"/>
      <c r="ACN12" s="243"/>
      <c r="ACO12" s="243"/>
      <c r="ACP12" s="243"/>
      <c r="ACQ12" s="243"/>
      <c r="ACR12" s="243"/>
      <c r="ACS12" s="243"/>
      <c r="ACT12" s="243"/>
      <c r="ACU12" s="243"/>
      <c r="ACV12" s="243"/>
      <c r="ACW12" s="243"/>
      <c r="ACX12" s="243"/>
      <c r="ACY12" s="243"/>
      <c r="ACZ12" s="243"/>
      <c r="ADA12" s="243"/>
      <c r="ADB12" s="243"/>
      <c r="ADC12" s="243"/>
      <c r="ADD12" s="243"/>
      <c r="ADE12" s="243"/>
      <c r="ADF12" s="243"/>
      <c r="ADG12" s="243"/>
      <c r="ADH12" s="243"/>
      <c r="ADI12" s="243"/>
      <c r="ADJ12" s="243"/>
      <c r="ADK12" s="243"/>
      <c r="ADL12" s="243"/>
      <c r="ADM12" s="243"/>
      <c r="ADN12" s="243"/>
      <c r="ADO12" s="243"/>
      <c r="ADP12" s="243"/>
      <c r="ADQ12" s="243"/>
      <c r="ADR12" s="243"/>
      <c r="ADS12" s="243"/>
      <c r="ADT12" s="243"/>
      <c r="ADU12" s="243"/>
      <c r="ADV12" s="243"/>
      <c r="ADW12" s="243"/>
      <c r="ADX12" s="243"/>
      <c r="ADY12" s="243"/>
      <c r="ADZ12" s="243"/>
      <c r="AEA12" s="243"/>
      <c r="AEB12" s="243"/>
      <c r="AEC12" s="243"/>
      <c r="AED12" s="243"/>
      <c r="AEE12" s="243"/>
      <c r="AEF12" s="243"/>
      <c r="AEG12" s="243"/>
      <c r="AEH12" s="243"/>
      <c r="AEI12" s="243"/>
      <c r="AEJ12" s="243"/>
      <c r="AEK12" s="243"/>
      <c r="AEL12" s="243"/>
      <c r="AEM12" s="243"/>
      <c r="AEN12" s="243"/>
      <c r="AEO12" s="243"/>
      <c r="AEP12" s="243"/>
      <c r="AEQ12" s="243"/>
      <c r="AER12" s="243"/>
      <c r="AES12" s="243"/>
      <c r="AET12" s="243"/>
      <c r="AEU12" s="243"/>
      <c r="AEV12" s="243"/>
      <c r="AEW12" s="243"/>
      <c r="AEX12" s="243"/>
      <c r="AEY12" s="243"/>
      <c r="AEZ12" s="243"/>
      <c r="AFA12" s="243"/>
      <c r="AFB12" s="243"/>
      <c r="AFC12" s="243"/>
      <c r="AFD12" s="243"/>
      <c r="AFE12" s="243"/>
      <c r="AFF12" s="243"/>
      <c r="AFG12" s="243"/>
      <c r="AFH12" s="243"/>
      <c r="AFI12" s="243"/>
      <c r="AFJ12" s="243"/>
      <c r="AFK12" s="243"/>
      <c r="AFL12" s="243"/>
      <c r="AFM12" s="243"/>
      <c r="AFN12" s="243"/>
      <c r="AFO12" s="243"/>
      <c r="AFP12" s="243"/>
      <c r="AFQ12" s="243"/>
      <c r="AFR12" s="243"/>
      <c r="AFS12" s="243"/>
      <c r="AFT12" s="243"/>
      <c r="AFU12" s="243"/>
      <c r="AFV12" s="243"/>
      <c r="AFW12" s="243"/>
      <c r="AFX12" s="243"/>
      <c r="AFY12" s="243"/>
      <c r="AFZ12" s="243"/>
      <c r="AGA12" s="243"/>
      <c r="AGB12" s="243"/>
      <c r="AGC12" s="243"/>
      <c r="AGD12" s="243"/>
      <c r="AGE12" s="243"/>
      <c r="AGF12" s="243"/>
      <c r="AGG12" s="243"/>
      <c r="AGH12" s="243"/>
      <c r="AGI12" s="243"/>
      <c r="AGJ12" s="243"/>
      <c r="AGK12" s="243"/>
      <c r="AGL12" s="243"/>
      <c r="AGM12" s="243"/>
      <c r="AGN12" s="243"/>
      <c r="AGO12" s="243"/>
      <c r="AGP12" s="243"/>
      <c r="AGQ12" s="243"/>
      <c r="AGR12" s="243"/>
      <c r="AGS12" s="243"/>
      <c r="AGT12" s="243"/>
      <c r="AGU12" s="243"/>
      <c r="AGV12" s="243"/>
      <c r="AGW12" s="243"/>
      <c r="AGX12" s="243"/>
      <c r="AGY12" s="243"/>
      <c r="AGZ12" s="243"/>
      <c r="AHA12" s="243"/>
      <c r="AHB12" s="243"/>
      <c r="AHC12" s="243"/>
      <c r="AHD12" s="243"/>
      <c r="AHE12" s="243"/>
      <c r="AHF12" s="243"/>
      <c r="AHG12" s="243"/>
      <c r="AHH12" s="243"/>
      <c r="AHI12" s="243"/>
      <c r="AHJ12" s="243"/>
      <c r="AHK12" s="243"/>
      <c r="AHL12" s="243"/>
      <c r="AHM12" s="243"/>
      <c r="AHN12" s="243"/>
      <c r="AHO12" s="243"/>
      <c r="AHP12" s="243"/>
      <c r="AHQ12" s="243"/>
      <c r="AHR12" s="243"/>
      <c r="AHS12" s="243"/>
      <c r="AHT12" s="243"/>
      <c r="AHU12" s="243"/>
      <c r="AHV12" s="243"/>
      <c r="AHW12" s="243"/>
      <c r="AHX12" s="243"/>
      <c r="AHY12" s="243"/>
      <c r="AHZ12" s="243"/>
      <c r="AIA12" s="243"/>
      <c r="AIB12" s="243"/>
      <c r="AIC12" s="243"/>
      <c r="AID12" s="243"/>
      <c r="AIE12" s="243"/>
      <c r="AIF12" s="243"/>
      <c r="AIG12" s="243"/>
      <c r="AIH12" s="243"/>
      <c r="AII12" s="243"/>
      <c r="AIJ12" s="243"/>
      <c r="AIK12" s="243"/>
      <c r="AIL12" s="243"/>
      <c r="AIM12" s="243"/>
      <c r="AIN12" s="243"/>
      <c r="AIO12" s="243"/>
      <c r="AIP12" s="243"/>
      <c r="AIQ12" s="243"/>
      <c r="AIR12" s="243"/>
      <c r="AIS12" s="243"/>
      <c r="AIT12" s="243"/>
      <c r="AIU12" s="243"/>
      <c r="AIV12" s="243"/>
      <c r="AIW12" s="243"/>
      <c r="AIX12" s="243"/>
      <c r="AIY12" s="243"/>
      <c r="AIZ12" s="243"/>
      <c r="AJA12" s="243"/>
      <c r="AJB12" s="243"/>
      <c r="AJC12" s="243"/>
      <c r="AJD12" s="243"/>
      <c r="AJE12" s="243"/>
      <c r="AJF12" s="243"/>
      <c r="AJG12" s="243"/>
      <c r="AJH12" s="243"/>
      <c r="AJI12" s="243"/>
      <c r="AJJ12" s="243"/>
      <c r="AJK12" s="243"/>
      <c r="AJL12" s="243"/>
      <c r="AJM12" s="243"/>
      <c r="AJN12" s="243"/>
      <c r="AJO12" s="243"/>
      <c r="AJP12" s="243"/>
      <c r="AJQ12" s="243"/>
      <c r="AJR12" s="243"/>
      <c r="AJS12" s="243"/>
      <c r="AJT12" s="243"/>
      <c r="AJU12" s="243"/>
      <c r="AJV12" s="243"/>
      <c r="AJW12" s="243"/>
      <c r="AJX12" s="243"/>
      <c r="AJY12" s="243"/>
      <c r="AJZ12" s="243"/>
      <c r="AKA12" s="243"/>
      <c r="AKB12" s="243"/>
      <c r="AKC12" s="243"/>
      <c r="AKD12" s="243"/>
      <c r="AKE12" s="243"/>
      <c r="AKF12" s="243"/>
      <c r="AKG12" s="243"/>
      <c r="AKH12" s="243"/>
      <c r="AKI12" s="243"/>
      <c r="AKJ12" s="243"/>
      <c r="AKK12" s="243"/>
      <c r="AKL12" s="243"/>
      <c r="AKM12" s="243"/>
      <c r="AKN12" s="243"/>
      <c r="AKO12" s="243"/>
      <c r="AKP12" s="243"/>
      <c r="AKQ12" s="243"/>
      <c r="AKR12" s="243"/>
      <c r="AKS12" s="243"/>
      <c r="AKT12" s="243"/>
      <c r="AKU12" s="243"/>
      <c r="AKV12" s="243"/>
      <c r="AKW12" s="243"/>
      <c r="AKX12" s="243"/>
      <c r="AKY12" s="243"/>
      <c r="AKZ12" s="243"/>
      <c r="ALA12" s="243"/>
      <c r="ALB12" s="243"/>
      <c r="ALC12" s="243"/>
      <c r="ALD12" s="243"/>
      <c r="ALE12" s="243"/>
      <c r="ALF12" s="243"/>
      <c r="ALG12" s="243"/>
      <c r="ALH12" s="243"/>
      <c r="ALI12" s="243"/>
      <c r="ALJ12" s="243"/>
      <c r="ALK12" s="243"/>
      <c r="ALL12" s="243"/>
      <c r="ALM12" s="243"/>
      <c r="ALN12" s="244"/>
      <c r="ALO12" s="244"/>
      <c r="ALP12" s="244"/>
    </row>
    <row r="13" spans="1:1004" s="19" customFormat="1" ht="31.5" customHeight="1" x14ac:dyDescent="0.25">
      <c r="A13" s="124" t="s">
        <v>2714</v>
      </c>
      <c r="B13" s="128">
        <v>5500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  <c r="IW13" s="129"/>
      <c r="IX13" s="129"/>
      <c r="IY13" s="129"/>
      <c r="IZ13" s="129"/>
      <c r="JA13" s="129"/>
      <c r="JB13" s="129"/>
      <c r="JC13" s="129"/>
      <c r="JD13" s="129"/>
      <c r="JE13" s="129"/>
      <c r="JF13" s="129"/>
      <c r="JG13" s="129"/>
      <c r="JH13" s="129"/>
      <c r="JI13" s="129"/>
      <c r="JJ13" s="129"/>
      <c r="JK13" s="129"/>
      <c r="JL13" s="129"/>
      <c r="JM13" s="129"/>
      <c r="JN13" s="129"/>
      <c r="JO13" s="129"/>
      <c r="JP13" s="129"/>
      <c r="JQ13" s="129"/>
      <c r="JR13" s="129"/>
      <c r="JS13" s="129"/>
      <c r="JT13" s="129"/>
      <c r="JU13" s="129"/>
      <c r="JV13" s="129"/>
      <c r="JW13" s="129"/>
      <c r="JX13" s="129"/>
      <c r="JY13" s="129"/>
      <c r="JZ13" s="129"/>
      <c r="KA13" s="129"/>
      <c r="KB13" s="129"/>
      <c r="KC13" s="129"/>
      <c r="KD13" s="129"/>
      <c r="KE13" s="129"/>
      <c r="KF13" s="129"/>
      <c r="KG13" s="129"/>
      <c r="KH13" s="129"/>
      <c r="KI13" s="129"/>
      <c r="KJ13" s="129"/>
      <c r="KK13" s="129"/>
      <c r="KL13" s="129"/>
      <c r="KM13" s="129"/>
      <c r="KN13" s="129"/>
      <c r="KO13" s="129"/>
      <c r="KP13" s="129"/>
      <c r="KQ13" s="129"/>
      <c r="KR13" s="129"/>
      <c r="KS13" s="129"/>
      <c r="KT13" s="129"/>
      <c r="KU13" s="129"/>
      <c r="KV13" s="129"/>
      <c r="KW13" s="129"/>
      <c r="KX13" s="129"/>
      <c r="KY13" s="129"/>
      <c r="KZ13" s="129"/>
      <c r="LA13" s="129"/>
      <c r="LB13" s="129"/>
      <c r="LC13" s="129"/>
      <c r="LD13" s="129"/>
      <c r="LE13" s="129"/>
      <c r="LF13" s="129"/>
      <c r="LG13" s="129"/>
      <c r="LH13" s="129"/>
      <c r="LI13" s="129"/>
      <c r="LJ13" s="129"/>
      <c r="LK13" s="129"/>
      <c r="LL13" s="129"/>
      <c r="LM13" s="129"/>
      <c r="LN13" s="129"/>
      <c r="LO13" s="129"/>
      <c r="LP13" s="129"/>
      <c r="LQ13" s="129"/>
      <c r="LR13" s="129"/>
      <c r="LS13" s="129"/>
      <c r="LT13" s="129"/>
      <c r="LU13" s="129"/>
      <c r="LV13" s="129"/>
      <c r="LW13" s="129"/>
      <c r="LX13" s="129"/>
      <c r="LY13" s="129"/>
      <c r="LZ13" s="129"/>
      <c r="MA13" s="129"/>
      <c r="MB13" s="129"/>
      <c r="MC13" s="129"/>
      <c r="MD13" s="129"/>
      <c r="ME13" s="129"/>
      <c r="MF13" s="129"/>
      <c r="MG13" s="129"/>
      <c r="MH13" s="129"/>
      <c r="MI13" s="129"/>
      <c r="MJ13" s="129"/>
      <c r="MK13" s="129"/>
      <c r="ML13" s="129"/>
      <c r="MM13" s="129"/>
      <c r="MN13" s="129"/>
      <c r="MO13" s="129"/>
      <c r="MP13" s="129"/>
      <c r="MQ13" s="129"/>
      <c r="MR13" s="129"/>
      <c r="MS13" s="129"/>
      <c r="MT13" s="129"/>
      <c r="MU13" s="129"/>
      <c r="MV13" s="129"/>
      <c r="MW13" s="129"/>
      <c r="MX13" s="129"/>
      <c r="MY13" s="129"/>
      <c r="MZ13" s="129"/>
      <c r="NA13" s="129"/>
      <c r="NB13" s="129"/>
      <c r="NC13" s="129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  <c r="NS13" s="129"/>
      <c r="NT13" s="129"/>
      <c r="NU13" s="129"/>
      <c r="NV13" s="129"/>
      <c r="NW13" s="129"/>
      <c r="NX13" s="129"/>
      <c r="NY13" s="129"/>
      <c r="NZ13" s="129"/>
      <c r="OA13" s="129"/>
      <c r="OB13" s="129"/>
      <c r="OC13" s="129"/>
      <c r="OD13" s="129"/>
      <c r="OE13" s="129"/>
      <c r="OF13" s="129"/>
      <c r="OG13" s="129"/>
      <c r="OH13" s="129"/>
      <c r="OI13" s="129"/>
      <c r="OJ13" s="129"/>
      <c r="OK13" s="129"/>
      <c r="OL13" s="129"/>
      <c r="OM13" s="129"/>
      <c r="ON13" s="129"/>
      <c r="OO13" s="129"/>
      <c r="OP13" s="129"/>
      <c r="OQ13" s="129"/>
      <c r="OR13" s="129"/>
      <c r="OS13" s="129"/>
      <c r="OT13" s="129"/>
      <c r="OU13" s="129"/>
      <c r="OV13" s="129"/>
      <c r="OW13" s="129"/>
      <c r="OX13" s="129"/>
      <c r="OY13" s="129"/>
      <c r="OZ13" s="129"/>
      <c r="PA13" s="129"/>
      <c r="PB13" s="129"/>
      <c r="PC13" s="129"/>
      <c r="PD13" s="129"/>
      <c r="PE13" s="129"/>
      <c r="PF13" s="129"/>
      <c r="PG13" s="129"/>
      <c r="PH13" s="129"/>
      <c r="PI13" s="129"/>
      <c r="PJ13" s="129"/>
      <c r="PK13" s="129"/>
      <c r="PL13" s="129"/>
      <c r="PM13" s="129"/>
      <c r="PN13" s="129"/>
      <c r="PO13" s="129"/>
      <c r="PP13" s="129"/>
      <c r="PQ13" s="129"/>
      <c r="PR13" s="129"/>
      <c r="PS13" s="129"/>
      <c r="PT13" s="129"/>
      <c r="PU13" s="129"/>
      <c r="PV13" s="129"/>
      <c r="PW13" s="129"/>
      <c r="PX13" s="129"/>
      <c r="PY13" s="129"/>
      <c r="PZ13" s="129"/>
      <c r="QA13" s="129"/>
      <c r="QB13" s="129"/>
      <c r="QC13" s="129"/>
      <c r="QD13" s="129"/>
      <c r="QE13" s="129"/>
      <c r="QF13" s="129"/>
      <c r="QG13" s="129"/>
      <c r="QH13" s="129"/>
      <c r="QI13" s="129"/>
      <c r="QJ13" s="129"/>
      <c r="QK13" s="129"/>
      <c r="QL13" s="129"/>
      <c r="QM13" s="129"/>
      <c r="QN13" s="129"/>
      <c r="QO13" s="129"/>
      <c r="QP13" s="129"/>
      <c r="QQ13" s="129"/>
      <c r="QR13" s="129"/>
      <c r="QS13" s="129"/>
      <c r="QT13" s="129"/>
      <c r="QU13" s="129"/>
      <c r="QV13" s="129"/>
      <c r="QW13" s="129"/>
      <c r="QX13" s="129"/>
      <c r="QY13" s="129"/>
      <c r="QZ13" s="129"/>
      <c r="RA13" s="129"/>
      <c r="RB13" s="129"/>
      <c r="RC13" s="129"/>
      <c r="RD13" s="129"/>
      <c r="RE13" s="129"/>
      <c r="RF13" s="129"/>
      <c r="RG13" s="129"/>
      <c r="RH13" s="129"/>
      <c r="RI13" s="129"/>
      <c r="RJ13" s="129"/>
      <c r="RK13" s="129"/>
      <c r="RL13" s="129"/>
      <c r="RM13" s="129"/>
      <c r="RN13" s="129"/>
      <c r="RO13" s="129"/>
      <c r="RP13" s="129"/>
      <c r="RQ13" s="129"/>
      <c r="RR13" s="129"/>
      <c r="RS13" s="129"/>
      <c r="RT13" s="129"/>
      <c r="RU13" s="129"/>
      <c r="RV13" s="129"/>
      <c r="RW13" s="129"/>
      <c r="RX13" s="129"/>
      <c r="RY13" s="129"/>
      <c r="RZ13" s="129"/>
      <c r="SA13" s="129"/>
      <c r="SB13" s="129"/>
      <c r="SC13" s="129"/>
      <c r="SD13" s="129"/>
      <c r="SE13" s="129"/>
      <c r="SF13" s="129"/>
      <c r="SG13" s="129"/>
      <c r="SH13" s="129"/>
      <c r="SI13" s="129"/>
      <c r="SJ13" s="129"/>
      <c r="SK13" s="129"/>
      <c r="SL13" s="129"/>
      <c r="SM13" s="129"/>
      <c r="SN13" s="129"/>
      <c r="SO13" s="129"/>
      <c r="SP13" s="129"/>
      <c r="SQ13" s="129"/>
      <c r="SR13" s="129"/>
      <c r="SS13" s="129"/>
      <c r="ST13" s="129"/>
      <c r="SU13" s="129"/>
      <c r="SV13" s="129"/>
      <c r="SW13" s="129"/>
      <c r="SX13" s="129"/>
      <c r="SY13" s="129"/>
      <c r="SZ13" s="129"/>
      <c r="TA13" s="129"/>
      <c r="TB13" s="129"/>
      <c r="TC13" s="129"/>
      <c r="TD13" s="129"/>
      <c r="TE13" s="129"/>
      <c r="TF13" s="129"/>
      <c r="TG13" s="129"/>
      <c r="TH13" s="129"/>
      <c r="TI13" s="129"/>
      <c r="TJ13" s="129"/>
      <c r="TK13" s="129"/>
      <c r="TL13" s="129"/>
      <c r="TM13" s="129"/>
      <c r="TN13" s="129"/>
      <c r="TO13" s="129"/>
      <c r="TP13" s="129"/>
      <c r="TQ13" s="129"/>
      <c r="TR13" s="129"/>
      <c r="TS13" s="129"/>
      <c r="TT13" s="129"/>
      <c r="TU13" s="129"/>
      <c r="TV13" s="129"/>
      <c r="TW13" s="129"/>
      <c r="TX13" s="129"/>
      <c r="TY13" s="129"/>
      <c r="TZ13" s="129"/>
      <c r="UA13" s="129"/>
      <c r="UB13" s="129"/>
      <c r="UC13" s="129"/>
      <c r="UD13" s="129"/>
      <c r="UE13" s="129"/>
      <c r="UF13" s="129"/>
      <c r="UG13" s="129"/>
      <c r="UH13" s="129"/>
      <c r="UI13" s="129"/>
      <c r="UJ13" s="129"/>
      <c r="UK13" s="129"/>
      <c r="UL13" s="129"/>
      <c r="UM13" s="129"/>
      <c r="UN13" s="129"/>
      <c r="UO13" s="129"/>
      <c r="UP13" s="129"/>
      <c r="UQ13" s="129"/>
      <c r="UR13" s="129"/>
      <c r="US13" s="129"/>
      <c r="UT13" s="129"/>
      <c r="UU13" s="129"/>
      <c r="UV13" s="129"/>
      <c r="UW13" s="129"/>
      <c r="UX13" s="129"/>
      <c r="UY13" s="129"/>
      <c r="UZ13" s="129"/>
      <c r="VA13" s="129"/>
      <c r="VB13" s="129"/>
      <c r="VC13" s="129"/>
      <c r="VD13" s="129"/>
      <c r="VE13" s="129"/>
      <c r="VF13" s="129"/>
      <c r="VG13" s="129"/>
      <c r="VH13" s="129"/>
      <c r="VI13" s="129"/>
      <c r="VJ13" s="129"/>
      <c r="VK13" s="129"/>
      <c r="VL13" s="129"/>
      <c r="VM13" s="129"/>
      <c r="VN13" s="129"/>
      <c r="VO13" s="129"/>
      <c r="VP13" s="129"/>
      <c r="VQ13" s="129"/>
      <c r="VR13" s="129"/>
      <c r="VS13" s="129"/>
      <c r="VT13" s="129"/>
      <c r="VU13" s="129"/>
      <c r="VV13" s="129"/>
      <c r="VW13" s="129"/>
      <c r="VX13" s="129"/>
      <c r="VY13" s="129"/>
      <c r="VZ13" s="129"/>
      <c r="WA13" s="129"/>
      <c r="WB13" s="129"/>
      <c r="WC13" s="129"/>
      <c r="WD13" s="129"/>
      <c r="WE13" s="129"/>
      <c r="WF13" s="129"/>
      <c r="WG13" s="129"/>
      <c r="WH13" s="129"/>
      <c r="WI13" s="129"/>
      <c r="WJ13" s="129"/>
      <c r="WK13" s="129"/>
      <c r="WL13" s="129"/>
      <c r="WM13" s="129"/>
      <c r="WN13" s="129"/>
      <c r="WO13" s="129"/>
      <c r="WP13" s="129"/>
      <c r="WQ13" s="129"/>
      <c r="WR13" s="129"/>
      <c r="WS13" s="129"/>
      <c r="WT13" s="129"/>
      <c r="WU13" s="129"/>
      <c r="WV13" s="129"/>
      <c r="WW13" s="129"/>
      <c r="WX13" s="129"/>
      <c r="WY13" s="129"/>
      <c r="WZ13" s="129"/>
      <c r="XA13" s="129"/>
      <c r="XB13" s="129"/>
      <c r="XC13" s="129"/>
      <c r="XD13" s="129"/>
      <c r="XE13" s="129"/>
      <c r="XF13" s="129"/>
      <c r="XG13" s="129"/>
      <c r="XH13" s="129"/>
      <c r="XI13" s="129"/>
      <c r="XJ13" s="129"/>
      <c r="XK13" s="129"/>
      <c r="XL13" s="129"/>
      <c r="XM13" s="129"/>
      <c r="XN13" s="129"/>
      <c r="XO13" s="129"/>
      <c r="XP13" s="129"/>
      <c r="XQ13" s="129"/>
      <c r="XR13" s="129"/>
      <c r="XS13" s="129"/>
      <c r="XT13" s="129"/>
      <c r="XU13" s="129"/>
      <c r="XV13" s="129"/>
      <c r="XW13" s="129"/>
      <c r="XX13" s="129"/>
      <c r="XY13" s="129"/>
      <c r="XZ13" s="129"/>
      <c r="YA13" s="129"/>
      <c r="YB13" s="129"/>
      <c r="YC13" s="129"/>
      <c r="YD13" s="129"/>
      <c r="YE13" s="129"/>
      <c r="YF13" s="129"/>
      <c r="YG13" s="129"/>
      <c r="YH13" s="129"/>
      <c r="YI13" s="129"/>
      <c r="YJ13" s="129"/>
      <c r="YK13" s="129"/>
      <c r="YL13" s="129"/>
      <c r="YM13" s="129"/>
      <c r="YN13" s="129"/>
      <c r="YO13" s="129"/>
      <c r="YP13" s="129"/>
      <c r="YQ13" s="129"/>
      <c r="YR13" s="129"/>
      <c r="YS13" s="129"/>
      <c r="YT13" s="129"/>
      <c r="YU13" s="129"/>
      <c r="YV13" s="129"/>
      <c r="YW13" s="129"/>
      <c r="YX13" s="129"/>
      <c r="YY13" s="129"/>
      <c r="YZ13" s="129"/>
      <c r="ZA13" s="129"/>
      <c r="ZB13" s="129"/>
      <c r="ZC13" s="129"/>
      <c r="ZD13" s="129"/>
      <c r="ZE13" s="129"/>
      <c r="ZF13" s="129"/>
      <c r="ZG13" s="129"/>
      <c r="ZH13" s="129"/>
      <c r="ZI13" s="129"/>
      <c r="ZJ13" s="129"/>
      <c r="ZK13" s="129"/>
      <c r="ZL13" s="129"/>
      <c r="ZM13" s="129"/>
      <c r="ZN13" s="129"/>
      <c r="ZO13" s="129"/>
      <c r="ZP13" s="129"/>
      <c r="ZQ13" s="129"/>
      <c r="ZR13" s="129"/>
      <c r="ZS13" s="129"/>
      <c r="ZT13" s="129"/>
      <c r="ZU13" s="129"/>
      <c r="ZV13" s="129"/>
      <c r="ZW13" s="129"/>
      <c r="ZX13" s="129"/>
      <c r="ZY13" s="129"/>
      <c r="ZZ13" s="129"/>
      <c r="AAA13" s="129"/>
      <c r="AAB13" s="129"/>
      <c r="AAC13" s="129"/>
      <c r="AAD13" s="129"/>
      <c r="AAE13" s="129"/>
      <c r="AAF13" s="129"/>
      <c r="AAG13" s="129"/>
      <c r="AAH13" s="129"/>
      <c r="AAI13" s="129"/>
      <c r="AAJ13" s="129"/>
      <c r="AAK13" s="129"/>
      <c r="AAL13" s="129"/>
      <c r="AAM13" s="129"/>
      <c r="AAN13" s="129"/>
      <c r="AAO13" s="129"/>
      <c r="AAP13" s="129"/>
      <c r="AAQ13" s="129"/>
      <c r="AAR13" s="129"/>
      <c r="AAS13" s="129"/>
      <c r="AAT13" s="129"/>
      <c r="AAU13" s="129"/>
      <c r="AAV13" s="129"/>
      <c r="AAW13" s="129"/>
      <c r="AAX13" s="129"/>
      <c r="AAY13" s="129"/>
      <c r="AAZ13" s="129"/>
      <c r="ABA13" s="129"/>
      <c r="ABB13" s="129"/>
      <c r="ABC13" s="129"/>
      <c r="ABD13" s="129"/>
      <c r="ABE13" s="129"/>
      <c r="ABF13" s="129"/>
      <c r="ABG13" s="129"/>
      <c r="ABH13" s="129"/>
      <c r="ABI13" s="129"/>
      <c r="ABJ13" s="129"/>
      <c r="ABK13" s="129"/>
      <c r="ABL13" s="129"/>
      <c r="ABM13" s="129"/>
      <c r="ABN13" s="129"/>
      <c r="ABO13" s="129"/>
      <c r="ABP13" s="129"/>
      <c r="ABQ13" s="129"/>
      <c r="ABR13" s="129"/>
      <c r="ABS13" s="129"/>
      <c r="ABT13" s="129"/>
      <c r="ABU13" s="129"/>
      <c r="ABV13" s="129"/>
      <c r="ABW13" s="129"/>
      <c r="ABX13" s="129"/>
      <c r="ABY13" s="129"/>
      <c r="ABZ13" s="129"/>
      <c r="ACA13" s="129"/>
      <c r="ACB13" s="129"/>
      <c r="ACC13" s="129"/>
      <c r="ACD13" s="129"/>
      <c r="ACE13" s="129"/>
      <c r="ACF13" s="129"/>
      <c r="ACG13" s="129"/>
      <c r="ACH13" s="129"/>
      <c r="ACI13" s="129"/>
      <c r="ACJ13" s="129"/>
      <c r="ACK13" s="129"/>
      <c r="ACL13" s="129"/>
      <c r="ACM13" s="129"/>
      <c r="ACN13" s="129"/>
      <c r="ACO13" s="129"/>
      <c r="ACP13" s="129"/>
      <c r="ACQ13" s="129"/>
      <c r="ACR13" s="129"/>
      <c r="ACS13" s="129"/>
      <c r="ACT13" s="129"/>
      <c r="ACU13" s="129"/>
      <c r="ACV13" s="129"/>
      <c r="ACW13" s="129"/>
      <c r="ACX13" s="129"/>
      <c r="ACY13" s="129"/>
      <c r="ACZ13" s="129"/>
      <c r="ADA13" s="129"/>
      <c r="ADB13" s="129"/>
      <c r="ADC13" s="129"/>
      <c r="ADD13" s="129"/>
      <c r="ADE13" s="129"/>
      <c r="ADF13" s="129"/>
      <c r="ADG13" s="129"/>
      <c r="ADH13" s="129"/>
      <c r="ADI13" s="129"/>
      <c r="ADJ13" s="129"/>
      <c r="ADK13" s="129"/>
      <c r="ADL13" s="129"/>
      <c r="ADM13" s="129"/>
      <c r="ADN13" s="129"/>
      <c r="ADO13" s="129"/>
      <c r="ADP13" s="129"/>
      <c r="ADQ13" s="129"/>
      <c r="ADR13" s="129"/>
      <c r="ADS13" s="129"/>
      <c r="ADT13" s="129"/>
      <c r="ADU13" s="129"/>
      <c r="ADV13" s="129"/>
      <c r="ADW13" s="129"/>
      <c r="ADX13" s="129"/>
      <c r="ADY13" s="129"/>
      <c r="ADZ13" s="129"/>
      <c r="AEA13" s="129"/>
      <c r="AEB13" s="129"/>
      <c r="AEC13" s="129"/>
      <c r="AED13" s="129"/>
      <c r="AEE13" s="129"/>
      <c r="AEF13" s="129"/>
      <c r="AEG13" s="129"/>
      <c r="AEH13" s="129"/>
      <c r="AEI13" s="129"/>
      <c r="AEJ13" s="129"/>
      <c r="AEK13" s="129"/>
      <c r="AEL13" s="129"/>
      <c r="AEM13" s="129"/>
      <c r="AEN13" s="129"/>
      <c r="AEO13" s="129"/>
      <c r="AEP13" s="129"/>
      <c r="AEQ13" s="129"/>
      <c r="AER13" s="129"/>
      <c r="AES13" s="129"/>
      <c r="AET13" s="129"/>
      <c r="AEU13" s="129"/>
      <c r="AEV13" s="129"/>
      <c r="AEW13" s="129"/>
      <c r="AEX13" s="129"/>
      <c r="AEY13" s="129"/>
      <c r="AEZ13" s="129"/>
      <c r="AFA13" s="129"/>
      <c r="AFB13" s="129"/>
      <c r="AFC13" s="129"/>
      <c r="AFD13" s="129"/>
      <c r="AFE13" s="129"/>
      <c r="AFF13" s="129"/>
      <c r="AFG13" s="129"/>
      <c r="AFH13" s="129"/>
      <c r="AFI13" s="129"/>
      <c r="AFJ13" s="129"/>
      <c r="AFK13" s="129"/>
      <c r="AFL13" s="129"/>
      <c r="AFM13" s="129"/>
      <c r="AFN13" s="129"/>
      <c r="AFO13" s="129"/>
      <c r="AFP13" s="129"/>
      <c r="AFQ13" s="129"/>
      <c r="AFR13" s="129"/>
      <c r="AFS13" s="129"/>
      <c r="AFT13" s="129"/>
      <c r="AFU13" s="129"/>
      <c r="AFV13" s="129"/>
      <c r="AFW13" s="129"/>
      <c r="AFX13" s="129"/>
      <c r="AFY13" s="129"/>
      <c r="AFZ13" s="129"/>
      <c r="AGA13" s="129"/>
      <c r="AGB13" s="129"/>
      <c r="AGC13" s="129"/>
      <c r="AGD13" s="129"/>
      <c r="AGE13" s="129"/>
      <c r="AGF13" s="129"/>
      <c r="AGG13" s="129"/>
      <c r="AGH13" s="129"/>
      <c r="AGI13" s="129"/>
      <c r="AGJ13" s="129"/>
      <c r="AGK13" s="129"/>
      <c r="AGL13" s="129"/>
      <c r="AGM13" s="129"/>
      <c r="AGN13" s="129"/>
      <c r="AGO13" s="129"/>
      <c r="AGP13" s="129"/>
      <c r="AGQ13" s="129"/>
      <c r="AGR13" s="129"/>
      <c r="AGS13" s="129"/>
      <c r="AGT13" s="129"/>
      <c r="AGU13" s="129"/>
      <c r="AGV13" s="129"/>
      <c r="AGW13" s="129"/>
      <c r="AGX13" s="129"/>
      <c r="AGY13" s="129"/>
      <c r="AGZ13" s="129"/>
      <c r="AHA13" s="129"/>
      <c r="AHB13" s="129"/>
      <c r="AHC13" s="129"/>
      <c r="AHD13" s="129"/>
      <c r="AHE13" s="129"/>
      <c r="AHF13" s="129"/>
      <c r="AHG13" s="129"/>
      <c r="AHH13" s="129"/>
      <c r="AHI13" s="129"/>
      <c r="AHJ13" s="129"/>
      <c r="AHK13" s="129"/>
      <c r="AHL13" s="129"/>
      <c r="AHM13" s="129"/>
      <c r="AHN13" s="129"/>
      <c r="AHO13" s="129"/>
      <c r="AHP13" s="129"/>
      <c r="AHQ13" s="129"/>
      <c r="AHR13" s="129"/>
      <c r="AHS13" s="129"/>
      <c r="AHT13" s="129"/>
      <c r="AHU13" s="129"/>
      <c r="AHV13" s="129"/>
      <c r="AHW13" s="129"/>
      <c r="AHX13" s="129"/>
      <c r="AHY13" s="129"/>
      <c r="AHZ13" s="129"/>
      <c r="AIA13" s="129"/>
      <c r="AIB13" s="129"/>
      <c r="AIC13" s="129"/>
      <c r="AID13" s="129"/>
      <c r="AIE13" s="129"/>
      <c r="AIF13" s="129"/>
      <c r="AIG13" s="129"/>
      <c r="AIH13" s="129"/>
      <c r="AII13" s="129"/>
      <c r="AIJ13" s="129"/>
      <c r="AIK13" s="129"/>
      <c r="AIL13" s="129"/>
      <c r="AIM13" s="129"/>
      <c r="AIN13" s="129"/>
      <c r="AIO13" s="129"/>
      <c r="AIP13" s="129"/>
      <c r="AIQ13" s="129"/>
      <c r="AIR13" s="129"/>
      <c r="AIS13" s="129"/>
      <c r="AIT13" s="129"/>
      <c r="AIU13" s="129"/>
      <c r="AIV13" s="129"/>
      <c r="AIW13" s="129"/>
      <c r="AIX13" s="129"/>
      <c r="AIY13" s="129"/>
      <c r="AIZ13" s="129"/>
      <c r="AJA13" s="129"/>
      <c r="AJB13" s="129"/>
      <c r="AJC13" s="129"/>
      <c r="AJD13" s="129"/>
      <c r="AJE13" s="129"/>
      <c r="AJF13" s="129"/>
      <c r="AJG13" s="129"/>
      <c r="AJH13" s="129"/>
      <c r="AJI13" s="129"/>
      <c r="AJJ13" s="129"/>
      <c r="AJK13" s="129"/>
      <c r="AJL13" s="129"/>
      <c r="AJM13" s="129"/>
      <c r="AJN13" s="129"/>
      <c r="AJO13" s="129"/>
      <c r="AJP13" s="129"/>
      <c r="AJQ13" s="129"/>
      <c r="AJR13" s="129"/>
      <c r="AJS13" s="129"/>
      <c r="AJT13" s="129"/>
      <c r="AJU13" s="129"/>
      <c r="AJV13" s="129"/>
      <c r="AJW13" s="129"/>
      <c r="AJX13" s="129"/>
      <c r="AJY13" s="129"/>
      <c r="AJZ13" s="129"/>
      <c r="AKA13" s="129"/>
      <c r="AKB13" s="129"/>
      <c r="AKC13" s="129"/>
      <c r="AKD13" s="129"/>
      <c r="AKE13" s="129"/>
      <c r="AKF13" s="129"/>
      <c r="AKG13" s="129"/>
      <c r="AKH13" s="129"/>
      <c r="AKI13" s="129"/>
      <c r="AKJ13" s="129"/>
      <c r="AKK13" s="129"/>
      <c r="AKL13" s="129"/>
      <c r="AKM13" s="129"/>
      <c r="AKN13" s="129"/>
      <c r="AKO13" s="129"/>
      <c r="AKP13" s="129"/>
      <c r="AKQ13" s="129"/>
      <c r="AKR13" s="129"/>
      <c r="AKS13" s="129"/>
      <c r="AKT13" s="129"/>
      <c r="AKU13" s="129"/>
      <c r="AKV13" s="129"/>
      <c r="AKW13" s="129"/>
      <c r="AKX13" s="129"/>
      <c r="AKY13" s="129"/>
      <c r="AKZ13" s="129"/>
      <c r="ALA13" s="129"/>
      <c r="ALB13" s="129"/>
      <c r="ALC13" s="129"/>
      <c r="ALD13" s="129"/>
      <c r="ALE13" s="129"/>
      <c r="ALF13" s="129"/>
      <c r="ALG13" s="129"/>
      <c r="ALH13" s="129"/>
      <c r="ALI13" s="129"/>
      <c r="ALJ13" s="129"/>
      <c r="ALK13" s="129"/>
      <c r="ALL13" s="129"/>
      <c r="ALM13" s="129"/>
      <c r="ALN13" s="35"/>
      <c r="ALO13" s="35"/>
      <c r="ALP13" s="35"/>
    </row>
    <row r="14" spans="1:1004" s="19" customFormat="1" ht="31.5" customHeight="1" x14ac:dyDescent="0.25">
      <c r="A14" s="125" t="s">
        <v>2715</v>
      </c>
      <c r="B14" s="128">
        <v>1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  <c r="IW14" s="129"/>
      <c r="IX14" s="129"/>
      <c r="IY14" s="129"/>
      <c r="IZ14" s="129"/>
      <c r="JA14" s="129"/>
      <c r="JB14" s="129"/>
      <c r="JC14" s="129"/>
      <c r="JD14" s="129"/>
      <c r="JE14" s="129"/>
      <c r="JF14" s="129"/>
      <c r="JG14" s="129"/>
      <c r="JH14" s="129"/>
      <c r="JI14" s="129"/>
      <c r="JJ14" s="129"/>
      <c r="JK14" s="129"/>
      <c r="JL14" s="129"/>
      <c r="JM14" s="129"/>
      <c r="JN14" s="129"/>
      <c r="JO14" s="129"/>
      <c r="JP14" s="129"/>
      <c r="JQ14" s="129"/>
      <c r="JR14" s="129"/>
      <c r="JS14" s="129"/>
      <c r="JT14" s="129"/>
      <c r="JU14" s="129"/>
      <c r="JV14" s="129"/>
      <c r="JW14" s="129"/>
      <c r="JX14" s="129"/>
      <c r="JY14" s="129"/>
      <c r="JZ14" s="129"/>
      <c r="KA14" s="129"/>
      <c r="KB14" s="129"/>
      <c r="KC14" s="129"/>
      <c r="KD14" s="129"/>
      <c r="KE14" s="129"/>
      <c r="KF14" s="129"/>
      <c r="KG14" s="129"/>
      <c r="KH14" s="129"/>
      <c r="KI14" s="129"/>
      <c r="KJ14" s="129"/>
      <c r="KK14" s="129"/>
      <c r="KL14" s="129"/>
      <c r="KM14" s="129"/>
      <c r="KN14" s="129"/>
      <c r="KO14" s="129"/>
      <c r="KP14" s="129"/>
      <c r="KQ14" s="129"/>
      <c r="KR14" s="129"/>
      <c r="KS14" s="129"/>
      <c r="KT14" s="129"/>
      <c r="KU14" s="129"/>
      <c r="KV14" s="129"/>
      <c r="KW14" s="129"/>
      <c r="KX14" s="129"/>
      <c r="KY14" s="129"/>
      <c r="KZ14" s="129"/>
      <c r="LA14" s="129"/>
      <c r="LB14" s="129"/>
      <c r="LC14" s="129"/>
      <c r="LD14" s="129"/>
      <c r="LE14" s="129"/>
      <c r="LF14" s="129"/>
      <c r="LG14" s="129"/>
      <c r="LH14" s="129"/>
      <c r="LI14" s="129"/>
      <c r="LJ14" s="129"/>
      <c r="LK14" s="129"/>
      <c r="LL14" s="129"/>
      <c r="LM14" s="129"/>
      <c r="LN14" s="129"/>
      <c r="LO14" s="129"/>
      <c r="LP14" s="129"/>
      <c r="LQ14" s="129"/>
      <c r="LR14" s="129"/>
      <c r="LS14" s="129"/>
      <c r="LT14" s="129"/>
      <c r="LU14" s="129"/>
      <c r="LV14" s="129"/>
      <c r="LW14" s="129"/>
      <c r="LX14" s="129"/>
      <c r="LY14" s="129"/>
      <c r="LZ14" s="129"/>
      <c r="MA14" s="129"/>
      <c r="MB14" s="129"/>
      <c r="MC14" s="129"/>
      <c r="MD14" s="129"/>
      <c r="ME14" s="129"/>
      <c r="MF14" s="129"/>
      <c r="MG14" s="129"/>
      <c r="MH14" s="129"/>
      <c r="MI14" s="129"/>
      <c r="MJ14" s="129"/>
      <c r="MK14" s="129"/>
      <c r="ML14" s="129"/>
      <c r="MM14" s="129"/>
      <c r="MN14" s="129"/>
      <c r="MO14" s="129"/>
      <c r="MP14" s="129"/>
      <c r="MQ14" s="129"/>
      <c r="MR14" s="129"/>
      <c r="MS14" s="129"/>
      <c r="MT14" s="129"/>
      <c r="MU14" s="129"/>
      <c r="MV14" s="129"/>
      <c r="MW14" s="129"/>
      <c r="MX14" s="129"/>
      <c r="MY14" s="129"/>
      <c r="MZ14" s="129"/>
      <c r="NA14" s="129"/>
      <c r="NB14" s="129"/>
      <c r="NC14" s="129"/>
      <c r="ND14" s="129"/>
      <c r="NE14" s="129"/>
      <c r="NF14" s="129"/>
      <c r="NG14" s="129"/>
      <c r="NH14" s="129"/>
      <c r="NI14" s="129"/>
      <c r="NJ14" s="129"/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  <c r="NY14" s="129"/>
      <c r="NZ14" s="129"/>
      <c r="OA14" s="129"/>
      <c r="OB14" s="129"/>
      <c r="OC14" s="129"/>
      <c r="OD14" s="129"/>
      <c r="OE14" s="129"/>
      <c r="OF14" s="129"/>
      <c r="OG14" s="129"/>
      <c r="OH14" s="129"/>
      <c r="OI14" s="129"/>
      <c r="OJ14" s="129"/>
      <c r="OK14" s="129"/>
      <c r="OL14" s="129"/>
      <c r="OM14" s="129"/>
      <c r="ON14" s="129"/>
      <c r="OO14" s="129"/>
      <c r="OP14" s="129"/>
      <c r="OQ14" s="129"/>
      <c r="OR14" s="129"/>
      <c r="OS14" s="129"/>
      <c r="OT14" s="129"/>
      <c r="OU14" s="129"/>
      <c r="OV14" s="129"/>
      <c r="OW14" s="129"/>
      <c r="OX14" s="129"/>
      <c r="OY14" s="129"/>
      <c r="OZ14" s="129"/>
      <c r="PA14" s="129"/>
      <c r="PB14" s="129"/>
      <c r="PC14" s="129"/>
      <c r="PD14" s="129"/>
      <c r="PE14" s="129"/>
      <c r="PF14" s="129"/>
      <c r="PG14" s="129"/>
      <c r="PH14" s="129"/>
      <c r="PI14" s="129"/>
      <c r="PJ14" s="129"/>
      <c r="PK14" s="129"/>
      <c r="PL14" s="129"/>
      <c r="PM14" s="129"/>
      <c r="PN14" s="129"/>
      <c r="PO14" s="129"/>
      <c r="PP14" s="129"/>
      <c r="PQ14" s="129"/>
      <c r="PR14" s="129"/>
      <c r="PS14" s="129"/>
      <c r="PT14" s="129"/>
      <c r="PU14" s="129"/>
      <c r="PV14" s="129"/>
      <c r="PW14" s="129"/>
      <c r="PX14" s="129"/>
      <c r="PY14" s="129"/>
      <c r="PZ14" s="129"/>
      <c r="QA14" s="129"/>
      <c r="QB14" s="129"/>
      <c r="QC14" s="129"/>
      <c r="QD14" s="129"/>
      <c r="QE14" s="129"/>
      <c r="QF14" s="129"/>
      <c r="QG14" s="129"/>
      <c r="QH14" s="129"/>
      <c r="QI14" s="129"/>
      <c r="QJ14" s="129"/>
      <c r="QK14" s="129"/>
      <c r="QL14" s="129"/>
      <c r="QM14" s="129"/>
      <c r="QN14" s="129"/>
      <c r="QO14" s="129"/>
      <c r="QP14" s="129"/>
      <c r="QQ14" s="129"/>
      <c r="QR14" s="129"/>
      <c r="QS14" s="129"/>
      <c r="QT14" s="129"/>
      <c r="QU14" s="129"/>
      <c r="QV14" s="129"/>
      <c r="QW14" s="129"/>
      <c r="QX14" s="129"/>
      <c r="QY14" s="129"/>
      <c r="QZ14" s="129"/>
      <c r="RA14" s="129"/>
      <c r="RB14" s="129"/>
      <c r="RC14" s="129"/>
      <c r="RD14" s="129"/>
      <c r="RE14" s="129"/>
      <c r="RF14" s="129"/>
      <c r="RG14" s="129"/>
      <c r="RH14" s="129"/>
      <c r="RI14" s="129"/>
      <c r="RJ14" s="129"/>
      <c r="RK14" s="129"/>
      <c r="RL14" s="129"/>
      <c r="RM14" s="129"/>
      <c r="RN14" s="129"/>
      <c r="RO14" s="129"/>
      <c r="RP14" s="129"/>
      <c r="RQ14" s="129"/>
      <c r="RR14" s="129"/>
      <c r="RS14" s="129"/>
      <c r="RT14" s="129"/>
      <c r="RU14" s="129"/>
      <c r="RV14" s="129"/>
      <c r="RW14" s="129"/>
      <c r="RX14" s="129"/>
      <c r="RY14" s="129"/>
      <c r="RZ14" s="129"/>
      <c r="SA14" s="129"/>
      <c r="SB14" s="129"/>
      <c r="SC14" s="129"/>
      <c r="SD14" s="129"/>
      <c r="SE14" s="129"/>
      <c r="SF14" s="129"/>
      <c r="SG14" s="129"/>
      <c r="SH14" s="129"/>
      <c r="SI14" s="129"/>
      <c r="SJ14" s="129"/>
      <c r="SK14" s="129"/>
      <c r="SL14" s="129"/>
      <c r="SM14" s="129"/>
      <c r="SN14" s="129"/>
      <c r="SO14" s="129"/>
      <c r="SP14" s="129"/>
      <c r="SQ14" s="129"/>
      <c r="SR14" s="129"/>
      <c r="SS14" s="129"/>
      <c r="ST14" s="129"/>
      <c r="SU14" s="129"/>
      <c r="SV14" s="129"/>
      <c r="SW14" s="129"/>
      <c r="SX14" s="129"/>
      <c r="SY14" s="129"/>
      <c r="SZ14" s="129"/>
      <c r="TA14" s="129"/>
      <c r="TB14" s="129"/>
      <c r="TC14" s="129"/>
      <c r="TD14" s="129"/>
      <c r="TE14" s="129"/>
      <c r="TF14" s="129"/>
      <c r="TG14" s="129"/>
      <c r="TH14" s="129"/>
      <c r="TI14" s="129"/>
      <c r="TJ14" s="129"/>
      <c r="TK14" s="129"/>
      <c r="TL14" s="129"/>
      <c r="TM14" s="129"/>
      <c r="TN14" s="129"/>
      <c r="TO14" s="129"/>
      <c r="TP14" s="129"/>
      <c r="TQ14" s="129"/>
      <c r="TR14" s="129"/>
      <c r="TS14" s="129"/>
      <c r="TT14" s="129"/>
      <c r="TU14" s="129"/>
      <c r="TV14" s="129"/>
      <c r="TW14" s="129"/>
      <c r="TX14" s="129"/>
      <c r="TY14" s="129"/>
      <c r="TZ14" s="129"/>
      <c r="UA14" s="129"/>
      <c r="UB14" s="129"/>
      <c r="UC14" s="129"/>
      <c r="UD14" s="129"/>
      <c r="UE14" s="129"/>
      <c r="UF14" s="129"/>
      <c r="UG14" s="129"/>
      <c r="UH14" s="129"/>
      <c r="UI14" s="129"/>
      <c r="UJ14" s="129"/>
      <c r="UK14" s="129"/>
      <c r="UL14" s="129"/>
      <c r="UM14" s="129"/>
      <c r="UN14" s="129"/>
      <c r="UO14" s="129"/>
      <c r="UP14" s="129"/>
      <c r="UQ14" s="129"/>
      <c r="UR14" s="129"/>
      <c r="US14" s="129"/>
      <c r="UT14" s="129"/>
      <c r="UU14" s="129"/>
      <c r="UV14" s="129"/>
      <c r="UW14" s="129"/>
      <c r="UX14" s="129"/>
      <c r="UY14" s="129"/>
      <c r="UZ14" s="129"/>
      <c r="VA14" s="129"/>
      <c r="VB14" s="129"/>
      <c r="VC14" s="129"/>
      <c r="VD14" s="129"/>
      <c r="VE14" s="129"/>
      <c r="VF14" s="129"/>
      <c r="VG14" s="129"/>
      <c r="VH14" s="129"/>
      <c r="VI14" s="129"/>
      <c r="VJ14" s="129"/>
      <c r="VK14" s="129"/>
      <c r="VL14" s="129"/>
      <c r="VM14" s="129"/>
      <c r="VN14" s="129"/>
      <c r="VO14" s="129"/>
      <c r="VP14" s="129"/>
      <c r="VQ14" s="129"/>
      <c r="VR14" s="129"/>
      <c r="VS14" s="129"/>
      <c r="VT14" s="129"/>
      <c r="VU14" s="129"/>
      <c r="VV14" s="129"/>
      <c r="VW14" s="129"/>
      <c r="VX14" s="129"/>
      <c r="VY14" s="129"/>
      <c r="VZ14" s="129"/>
      <c r="WA14" s="129"/>
      <c r="WB14" s="129"/>
      <c r="WC14" s="129"/>
      <c r="WD14" s="129"/>
      <c r="WE14" s="129"/>
      <c r="WF14" s="129"/>
      <c r="WG14" s="129"/>
      <c r="WH14" s="129"/>
      <c r="WI14" s="129"/>
      <c r="WJ14" s="129"/>
      <c r="WK14" s="129"/>
      <c r="WL14" s="129"/>
      <c r="WM14" s="129"/>
      <c r="WN14" s="129"/>
      <c r="WO14" s="129"/>
      <c r="WP14" s="129"/>
      <c r="WQ14" s="129"/>
      <c r="WR14" s="129"/>
      <c r="WS14" s="129"/>
      <c r="WT14" s="129"/>
      <c r="WU14" s="129"/>
      <c r="WV14" s="129"/>
      <c r="WW14" s="129"/>
      <c r="WX14" s="129"/>
      <c r="WY14" s="129"/>
      <c r="WZ14" s="129"/>
      <c r="XA14" s="129"/>
      <c r="XB14" s="129"/>
      <c r="XC14" s="129"/>
      <c r="XD14" s="129"/>
      <c r="XE14" s="129"/>
      <c r="XF14" s="129"/>
      <c r="XG14" s="129"/>
      <c r="XH14" s="129"/>
      <c r="XI14" s="129"/>
      <c r="XJ14" s="129"/>
      <c r="XK14" s="129"/>
      <c r="XL14" s="129"/>
      <c r="XM14" s="129"/>
      <c r="XN14" s="129"/>
      <c r="XO14" s="129"/>
      <c r="XP14" s="129"/>
      <c r="XQ14" s="129"/>
      <c r="XR14" s="129"/>
      <c r="XS14" s="129"/>
      <c r="XT14" s="129"/>
      <c r="XU14" s="129"/>
      <c r="XV14" s="129"/>
      <c r="XW14" s="129"/>
      <c r="XX14" s="129"/>
      <c r="XY14" s="129"/>
      <c r="XZ14" s="129"/>
      <c r="YA14" s="129"/>
      <c r="YB14" s="129"/>
      <c r="YC14" s="129"/>
      <c r="YD14" s="129"/>
      <c r="YE14" s="129"/>
      <c r="YF14" s="129"/>
      <c r="YG14" s="129"/>
      <c r="YH14" s="129"/>
      <c r="YI14" s="129"/>
      <c r="YJ14" s="129"/>
      <c r="YK14" s="129"/>
      <c r="YL14" s="129"/>
      <c r="YM14" s="129"/>
      <c r="YN14" s="129"/>
      <c r="YO14" s="129"/>
      <c r="YP14" s="129"/>
      <c r="YQ14" s="129"/>
      <c r="YR14" s="129"/>
      <c r="YS14" s="129"/>
      <c r="YT14" s="129"/>
      <c r="YU14" s="129"/>
      <c r="YV14" s="129"/>
      <c r="YW14" s="129"/>
      <c r="YX14" s="129"/>
      <c r="YY14" s="129"/>
      <c r="YZ14" s="129"/>
      <c r="ZA14" s="129"/>
      <c r="ZB14" s="129"/>
      <c r="ZC14" s="129"/>
      <c r="ZD14" s="129"/>
      <c r="ZE14" s="129"/>
      <c r="ZF14" s="129"/>
      <c r="ZG14" s="129"/>
      <c r="ZH14" s="129"/>
      <c r="ZI14" s="129"/>
      <c r="ZJ14" s="129"/>
      <c r="ZK14" s="129"/>
      <c r="ZL14" s="129"/>
      <c r="ZM14" s="129"/>
      <c r="ZN14" s="129"/>
      <c r="ZO14" s="129"/>
      <c r="ZP14" s="129"/>
      <c r="ZQ14" s="129"/>
      <c r="ZR14" s="129"/>
      <c r="ZS14" s="129"/>
      <c r="ZT14" s="129"/>
      <c r="ZU14" s="129"/>
      <c r="ZV14" s="129"/>
      <c r="ZW14" s="129"/>
      <c r="ZX14" s="129"/>
      <c r="ZY14" s="129"/>
      <c r="ZZ14" s="129"/>
      <c r="AAA14" s="129"/>
      <c r="AAB14" s="129"/>
      <c r="AAC14" s="129"/>
      <c r="AAD14" s="129"/>
      <c r="AAE14" s="129"/>
      <c r="AAF14" s="129"/>
      <c r="AAG14" s="129"/>
      <c r="AAH14" s="129"/>
      <c r="AAI14" s="129"/>
      <c r="AAJ14" s="129"/>
      <c r="AAK14" s="129"/>
      <c r="AAL14" s="129"/>
      <c r="AAM14" s="129"/>
      <c r="AAN14" s="129"/>
      <c r="AAO14" s="129"/>
      <c r="AAP14" s="129"/>
      <c r="AAQ14" s="129"/>
      <c r="AAR14" s="129"/>
      <c r="AAS14" s="129"/>
      <c r="AAT14" s="129"/>
      <c r="AAU14" s="129"/>
      <c r="AAV14" s="129"/>
      <c r="AAW14" s="129"/>
      <c r="AAX14" s="129"/>
      <c r="AAY14" s="129"/>
      <c r="AAZ14" s="129"/>
      <c r="ABA14" s="129"/>
      <c r="ABB14" s="129"/>
      <c r="ABC14" s="129"/>
      <c r="ABD14" s="129"/>
      <c r="ABE14" s="129"/>
      <c r="ABF14" s="129"/>
      <c r="ABG14" s="129"/>
      <c r="ABH14" s="129"/>
      <c r="ABI14" s="129"/>
      <c r="ABJ14" s="129"/>
      <c r="ABK14" s="129"/>
      <c r="ABL14" s="129"/>
      <c r="ABM14" s="129"/>
      <c r="ABN14" s="129"/>
      <c r="ABO14" s="129"/>
      <c r="ABP14" s="129"/>
      <c r="ABQ14" s="129"/>
      <c r="ABR14" s="129"/>
      <c r="ABS14" s="129"/>
      <c r="ABT14" s="129"/>
      <c r="ABU14" s="129"/>
      <c r="ABV14" s="129"/>
      <c r="ABW14" s="129"/>
      <c r="ABX14" s="129"/>
      <c r="ABY14" s="129"/>
      <c r="ABZ14" s="129"/>
      <c r="ACA14" s="129"/>
      <c r="ACB14" s="129"/>
      <c r="ACC14" s="129"/>
      <c r="ACD14" s="129"/>
      <c r="ACE14" s="129"/>
      <c r="ACF14" s="129"/>
      <c r="ACG14" s="129"/>
      <c r="ACH14" s="129"/>
      <c r="ACI14" s="129"/>
      <c r="ACJ14" s="129"/>
      <c r="ACK14" s="129"/>
      <c r="ACL14" s="129"/>
      <c r="ACM14" s="129"/>
      <c r="ACN14" s="129"/>
      <c r="ACO14" s="129"/>
      <c r="ACP14" s="129"/>
      <c r="ACQ14" s="129"/>
      <c r="ACR14" s="129"/>
      <c r="ACS14" s="129"/>
      <c r="ACT14" s="129"/>
      <c r="ACU14" s="129"/>
      <c r="ACV14" s="129"/>
      <c r="ACW14" s="129"/>
      <c r="ACX14" s="129"/>
      <c r="ACY14" s="129"/>
      <c r="ACZ14" s="129"/>
      <c r="ADA14" s="129"/>
      <c r="ADB14" s="129"/>
      <c r="ADC14" s="129"/>
      <c r="ADD14" s="129"/>
      <c r="ADE14" s="129"/>
      <c r="ADF14" s="129"/>
      <c r="ADG14" s="129"/>
      <c r="ADH14" s="129"/>
      <c r="ADI14" s="129"/>
      <c r="ADJ14" s="129"/>
      <c r="ADK14" s="129"/>
      <c r="ADL14" s="129"/>
      <c r="ADM14" s="129"/>
      <c r="ADN14" s="129"/>
      <c r="ADO14" s="129"/>
      <c r="ADP14" s="129"/>
      <c r="ADQ14" s="129"/>
      <c r="ADR14" s="129"/>
      <c r="ADS14" s="129"/>
      <c r="ADT14" s="129"/>
      <c r="ADU14" s="129"/>
      <c r="ADV14" s="129"/>
      <c r="ADW14" s="129"/>
      <c r="ADX14" s="129"/>
      <c r="ADY14" s="129"/>
      <c r="ADZ14" s="129"/>
      <c r="AEA14" s="129"/>
      <c r="AEB14" s="129"/>
      <c r="AEC14" s="129"/>
      <c r="AED14" s="129"/>
      <c r="AEE14" s="129"/>
      <c r="AEF14" s="129"/>
      <c r="AEG14" s="129"/>
      <c r="AEH14" s="129"/>
      <c r="AEI14" s="129"/>
      <c r="AEJ14" s="129"/>
      <c r="AEK14" s="129"/>
      <c r="AEL14" s="129"/>
      <c r="AEM14" s="129"/>
      <c r="AEN14" s="129"/>
      <c r="AEO14" s="129"/>
      <c r="AEP14" s="129"/>
      <c r="AEQ14" s="129"/>
      <c r="AER14" s="129"/>
      <c r="AES14" s="129"/>
      <c r="AET14" s="129"/>
      <c r="AEU14" s="129"/>
      <c r="AEV14" s="129"/>
      <c r="AEW14" s="129"/>
      <c r="AEX14" s="129"/>
      <c r="AEY14" s="129"/>
      <c r="AEZ14" s="129"/>
      <c r="AFA14" s="129"/>
      <c r="AFB14" s="129"/>
      <c r="AFC14" s="129"/>
      <c r="AFD14" s="129"/>
      <c r="AFE14" s="129"/>
      <c r="AFF14" s="129"/>
      <c r="AFG14" s="129"/>
      <c r="AFH14" s="129"/>
      <c r="AFI14" s="129"/>
      <c r="AFJ14" s="129"/>
      <c r="AFK14" s="129"/>
      <c r="AFL14" s="129"/>
      <c r="AFM14" s="129"/>
      <c r="AFN14" s="129"/>
      <c r="AFO14" s="129"/>
      <c r="AFP14" s="129"/>
      <c r="AFQ14" s="129"/>
      <c r="AFR14" s="129"/>
      <c r="AFS14" s="129"/>
      <c r="AFT14" s="129"/>
      <c r="AFU14" s="129"/>
      <c r="AFV14" s="129"/>
      <c r="AFW14" s="129"/>
      <c r="AFX14" s="129"/>
      <c r="AFY14" s="129"/>
      <c r="AFZ14" s="129"/>
      <c r="AGA14" s="129"/>
      <c r="AGB14" s="129"/>
      <c r="AGC14" s="129"/>
      <c r="AGD14" s="129"/>
      <c r="AGE14" s="129"/>
      <c r="AGF14" s="129"/>
      <c r="AGG14" s="129"/>
      <c r="AGH14" s="129"/>
      <c r="AGI14" s="129"/>
      <c r="AGJ14" s="129"/>
      <c r="AGK14" s="129"/>
      <c r="AGL14" s="129"/>
      <c r="AGM14" s="129"/>
      <c r="AGN14" s="129"/>
      <c r="AGO14" s="129"/>
      <c r="AGP14" s="129"/>
      <c r="AGQ14" s="129"/>
      <c r="AGR14" s="129"/>
      <c r="AGS14" s="129"/>
      <c r="AGT14" s="129"/>
      <c r="AGU14" s="129"/>
      <c r="AGV14" s="129"/>
      <c r="AGW14" s="129"/>
      <c r="AGX14" s="129"/>
      <c r="AGY14" s="129"/>
      <c r="AGZ14" s="129"/>
      <c r="AHA14" s="129"/>
      <c r="AHB14" s="129"/>
      <c r="AHC14" s="129"/>
      <c r="AHD14" s="129"/>
      <c r="AHE14" s="129"/>
      <c r="AHF14" s="129"/>
      <c r="AHG14" s="129"/>
      <c r="AHH14" s="129"/>
      <c r="AHI14" s="129"/>
      <c r="AHJ14" s="129"/>
      <c r="AHK14" s="129"/>
      <c r="AHL14" s="129"/>
      <c r="AHM14" s="129"/>
      <c r="AHN14" s="129"/>
      <c r="AHO14" s="129"/>
      <c r="AHP14" s="129"/>
      <c r="AHQ14" s="129"/>
      <c r="AHR14" s="129"/>
      <c r="AHS14" s="129"/>
      <c r="AHT14" s="129"/>
      <c r="AHU14" s="129"/>
      <c r="AHV14" s="129"/>
      <c r="AHW14" s="129"/>
      <c r="AHX14" s="129"/>
      <c r="AHY14" s="129"/>
      <c r="AHZ14" s="129"/>
      <c r="AIA14" s="129"/>
      <c r="AIB14" s="129"/>
      <c r="AIC14" s="129"/>
      <c r="AID14" s="129"/>
      <c r="AIE14" s="129"/>
      <c r="AIF14" s="129"/>
      <c r="AIG14" s="129"/>
      <c r="AIH14" s="129"/>
      <c r="AII14" s="129"/>
      <c r="AIJ14" s="129"/>
      <c r="AIK14" s="129"/>
      <c r="AIL14" s="129"/>
      <c r="AIM14" s="129"/>
      <c r="AIN14" s="129"/>
      <c r="AIO14" s="129"/>
      <c r="AIP14" s="129"/>
      <c r="AIQ14" s="129"/>
      <c r="AIR14" s="129"/>
      <c r="AIS14" s="129"/>
      <c r="AIT14" s="129"/>
      <c r="AIU14" s="129"/>
      <c r="AIV14" s="129"/>
      <c r="AIW14" s="129"/>
      <c r="AIX14" s="129"/>
      <c r="AIY14" s="129"/>
      <c r="AIZ14" s="129"/>
      <c r="AJA14" s="129"/>
      <c r="AJB14" s="129"/>
      <c r="AJC14" s="129"/>
      <c r="AJD14" s="129"/>
      <c r="AJE14" s="129"/>
      <c r="AJF14" s="129"/>
      <c r="AJG14" s="129"/>
      <c r="AJH14" s="129"/>
      <c r="AJI14" s="129"/>
      <c r="AJJ14" s="129"/>
      <c r="AJK14" s="129"/>
      <c r="AJL14" s="129"/>
      <c r="AJM14" s="129"/>
      <c r="AJN14" s="129"/>
      <c r="AJO14" s="129"/>
      <c r="AJP14" s="129"/>
      <c r="AJQ14" s="129"/>
      <c r="AJR14" s="129"/>
      <c r="AJS14" s="129"/>
      <c r="AJT14" s="129"/>
      <c r="AJU14" s="129"/>
      <c r="AJV14" s="129"/>
      <c r="AJW14" s="129"/>
      <c r="AJX14" s="129"/>
      <c r="AJY14" s="129"/>
      <c r="AJZ14" s="129"/>
      <c r="AKA14" s="129"/>
      <c r="AKB14" s="129"/>
      <c r="AKC14" s="129"/>
      <c r="AKD14" s="129"/>
      <c r="AKE14" s="129"/>
      <c r="AKF14" s="129"/>
      <c r="AKG14" s="129"/>
      <c r="AKH14" s="129"/>
      <c r="AKI14" s="129"/>
      <c r="AKJ14" s="129"/>
      <c r="AKK14" s="129"/>
      <c r="AKL14" s="129"/>
      <c r="AKM14" s="129"/>
      <c r="AKN14" s="129"/>
      <c r="AKO14" s="129"/>
      <c r="AKP14" s="129"/>
      <c r="AKQ14" s="129"/>
      <c r="AKR14" s="129"/>
      <c r="AKS14" s="129"/>
      <c r="AKT14" s="129"/>
      <c r="AKU14" s="129"/>
      <c r="AKV14" s="129"/>
      <c r="AKW14" s="129"/>
      <c r="AKX14" s="129"/>
      <c r="AKY14" s="129"/>
      <c r="AKZ14" s="129"/>
      <c r="ALA14" s="129"/>
      <c r="ALB14" s="129"/>
      <c r="ALC14" s="129"/>
      <c r="ALD14" s="129"/>
      <c r="ALE14" s="129"/>
      <c r="ALF14" s="129"/>
      <c r="ALG14" s="129"/>
      <c r="ALH14" s="129"/>
      <c r="ALI14" s="129"/>
      <c r="ALJ14" s="129"/>
      <c r="ALK14" s="129"/>
      <c r="ALL14" s="129"/>
      <c r="ALM14" s="129"/>
      <c r="ALN14" s="35"/>
      <c r="ALO14" s="35"/>
      <c r="ALP14" s="35"/>
    </row>
    <row r="15" spans="1:1004" s="146" customFormat="1" ht="31.5" customHeight="1" x14ac:dyDescent="0.25">
      <c r="A15" s="120" t="s">
        <v>2700</v>
      </c>
      <c r="B15" s="76" t="s">
        <v>3813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  <c r="IW15" s="63"/>
      <c r="IX15" s="63"/>
      <c r="IY15" s="63"/>
      <c r="IZ15" s="63"/>
      <c r="JA15" s="63"/>
      <c r="JB15" s="63"/>
      <c r="JC15" s="63"/>
      <c r="JD15" s="63"/>
      <c r="JE15" s="63"/>
      <c r="JF15" s="63"/>
      <c r="JG15" s="63"/>
      <c r="JH15" s="63"/>
      <c r="JI15" s="63"/>
      <c r="JJ15" s="63"/>
      <c r="JK15" s="63"/>
      <c r="JL15" s="63"/>
      <c r="JM15" s="63"/>
      <c r="JN15" s="63"/>
      <c r="JO15" s="63"/>
      <c r="JP15" s="63"/>
      <c r="JQ15" s="63"/>
      <c r="JR15" s="63"/>
      <c r="JS15" s="63"/>
      <c r="JT15" s="63"/>
      <c r="JU15" s="63"/>
      <c r="JV15" s="63"/>
      <c r="JW15" s="63"/>
      <c r="JX15" s="63"/>
      <c r="JY15" s="63"/>
      <c r="JZ15" s="63"/>
      <c r="KA15" s="63"/>
      <c r="KB15" s="63"/>
      <c r="KC15" s="63"/>
      <c r="KD15" s="63"/>
      <c r="KE15" s="63"/>
      <c r="KF15" s="63"/>
      <c r="KG15" s="63"/>
      <c r="KH15" s="63"/>
      <c r="KI15" s="63"/>
      <c r="KJ15" s="63"/>
      <c r="KK15" s="63"/>
      <c r="KL15" s="63"/>
      <c r="KM15" s="63"/>
      <c r="KN15" s="63"/>
      <c r="KO15" s="63"/>
      <c r="KP15" s="63"/>
      <c r="KQ15" s="63"/>
      <c r="KR15" s="63"/>
      <c r="KS15" s="63"/>
      <c r="KT15" s="63"/>
      <c r="KU15" s="63"/>
      <c r="KV15" s="63"/>
      <c r="KW15" s="63"/>
      <c r="KX15" s="63"/>
      <c r="KY15" s="63"/>
      <c r="KZ15" s="63"/>
      <c r="LA15" s="63"/>
      <c r="LB15" s="63"/>
      <c r="LC15" s="63"/>
      <c r="LD15" s="63"/>
      <c r="LE15" s="63"/>
      <c r="LF15" s="63"/>
      <c r="LG15" s="63"/>
      <c r="LH15" s="63"/>
      <c r="LI15" s="63"/>
      <c r="LJ15" s="63"/>
      <c r="LK15" s="63"/>
      <c r="LL15" s="63"/>
      <c r="LM15" s="63"/>
      <c r="LN15" s="63"/>
      <c r="LO15" s="63"/>
      <c r="LP15" s="63"/>
      <c r="LQ15" s="63"/>
      <c r="LR15" s="63"/>
      <c r="LS15" s="63"/>
      <c r="LT15" s="63"/>
      <c r="LU15" s="63"/>
      <c r="LV15" s="63"/>
      <c r="LW15" s="63"/>
      <c r="LX15" s="63"/>
      <c r="LY15" s="63"/>
      <c r="LZ15" s="63"/>
      <c r="MA15" s="63"/>
      <c r="MB15" s="63"/>
      <c r="MC15" s="63"/>
      <c r="MD15" s="63"/>
      <c r="ME15" s="63"/>
      <c r="MF15" s="63"/>
      <c r="MG15" s="63"/>
      <c r="MH15" s="63"/>
      <c r="MI15" s="63"/>
      <c r="MJ15" s="63"/>
      <c r="MK15" s="63"/>
      <c r="ML15" s="63"/>
      <c r="MM15" s="63"/>
      <c r="MN15" s="63"/>
      <c r="MO15" s="63"/>
      <c r="MP15" s="63"/>
      <c r="MQ15" s="63"/>
      <c r="MR15" s="63"/>
      <c r="MS15" s="63"/>
      <c r="MT15" s="63"/>
      <c r="MU15" s="63"/>
      <c r="MV15" s="63"/>
      <c r="MW15" s="63"/>
      <c r="MX15" s="63"/>
      <c r="MY15" s="63"/>
      <c r="MZ15" s="63"/>
      <c r="NA15" s="63"/>
      <c r="NB15" s="63"/>
      <c r="NC15" s="63"/>
      <c r="ND15" s="63"/>
      <c r="NE15" s="63"/>
      <c r="NF15" s="63"/>
      <c r="NG15" s="63"/>
      <c r="NH15" s="63"/>
      <c r="NI15" s="63"/>
      <c r="NJ15" s="63"/>
      <c r="NK15" s="63"/>
      <c r="NL15" s="63"/>
      <c r="NM15" s="63"/>
      <c r="NN15" s="63"/>
      <c r="NO15" s="63"/>
      <c r="NP15" s="63"/>
      <c r="NQ15" s="63"/>
      <c r="NR15" s="63"/>
      <c r="NS15" s="63"/>
      <c r="NT15" s="63"/>
      <c r="NU15" s="63"/>
      <c r="NV15" s="63"/>
      <c r="NW15" s="63"/>
      <c r="NX15" s="63"/>
      <c r="NY15" s="63"/>
      <c r="NZ15" s="63"/>
      <c r="OA15" s="63"/>
      <c r="OB15" s="63"/>
      <c r="OC15" s="63"/>
      <c r="OD15" s="63"/>
      <c r="OE15" s="63"/>
      <c r="OF15" s="63"/>
      <c r="OG15" s="63"/>
      <c r="OH15" s="63"/>
      <c r="OI15" s="63"/>
      <c r="OJ15" s="63"/>
      <c r="OK15" s="63"/>
      <c r="OL15" s="63"/>
      <c r="OM15" s="63"/>
      <c r="ON15" s="63"/>
      <c r="OO15" s="63"/>
      <c r="OP15" s="63"/>
      <c r="OQ15" s="63"/>
      <c r="OR15" s="63"/>
      <c r="OS15" s="63"/>
      <c r="OT15" s="63"/>
      <c r="OU15" s="63"/>
      <c r="OV15" s="63"/>
      <c r="OW15" s="63"/>
      <c r="OX15" s="63"/>
      <c r="OY15" s="63"/>
      <c r="OZ15" s="63"/>
      <c r="PA15" s="63"/>
      <c r="PB15" s="63"/>
      <c r="PC15" s="63"/>
      <c r="PD15" s="63"/>
      <c r="PE15" s="63"/>
      <c r="PF15" s="63"/>
      <c r="PG15" s="63"/>
      <c r="PH15" s="63"/>
      <c r="PI15" s="63"/>
      <c r="PJ15" s="63"/>
      <c r="PK15" s="63"/>
      <c r="PL15" s="63"/>
      <c r="PM15" s="63"/>
      <c r="PN15" s="63"/>
      <c r="PO15" s="63"/>
      <c r="PP15" s="63"/>
      <c r="PQ15" s="63"/>
      <c r="PR15" s="63"/>
      <c r="PS15" s="63"/>
      <c r="PT15" s="63"/>
      <c r="PU15" s="63"/>
      <c r="PV15" s="63"/>
      <c r="PW15" s="63"/>
      <c r="PX15" s="63"/>
      <c r="PY15" s="63"/>
      <c r="PZ15" s="63"/>
      <c r="QA15" s="63"/>
      <c r="QB15" s="63"/>
      <c r="QC15" s="63"/>
      <c r="QD15" s="63"/>
      <c r="QE15" s="63"/>
      <c r="QF15" s="63"/>
      <c r="QG15" s="63"/>
      <c r="QH15" s="63"/>
      <c r="QI15" s="63"/>
      <c r="QJ15" s="63"/>
      <c r="QK15" s="63"/>
      <c r="QL15" s="63"/>
      <c r="QM15" s="63"/>
      <c r="QN15" s="63"/>
      <c r="QO15" s="63"/>
      <c r="QP15" s="63"/>
      <c r="QQ15" s="63"/>
      <c r="QR15" s="63"/>
      <c r="QS15" s="63"/>
      <c r="QT15" s="63"/>
      <c r="QU15" s="63"/>
      <c r="QV15" s="63"/>
      <c r="QW15" s="63"/>
      <c r="QX15" s="63"/>
      <c r="QY15" s="63"/>
      <c r="QZ15" s="63"/>
      <c r="RA15" s="63"/>
      <c r="RB15" s="63"/>
      <c r="RC15" s="63"/>
      <c r="RD15" s="63"/>
      <c r="RE15" s="63"/>
      <c r="RF15" s="63"/>
      <c r="RG15" s="63"/>
      <c r="RH15" s="63"/>
      <c r="RI15" s="63"/>
      <c r="RJ15" s="63"/>
      <c r="RK15" s="63"/>
      <c r="RL15" s="63"/>
      <c r="RM15" s="63"/>
      <c r="RN15" s="63"/>
      <c r="RO15" s="63"/>
      <c r="RP15" s="63"/>
      <c r="RQ15" s="63"/>
      <c r="RR15" s="63"/>
      <c r="RS15" s="63"/>
      <c r="RT15" s="63"/>
      <c r="RU15" s="63"/>
      <c r="RV15" s="63"/>
      <c r="RW15" s="63"/>
      <c r="RX15" s="63"/>
      <c r="RY15" s="63"/>
      <c r="RZ15" s="63"/>
      <c r="SA15" s="63"/>
      <c r="SB15" s="63"/>
      <c r="SC15" s="63"/>
      <c r="SD15" s="63"/>
      <c r="SE15" s="63"/>
      <c r="SF15" s="63"/>
      <c r="SG15" s="63"/>
      <c r="SH15" s="63"/>
      <c r="SI15" s="63"/>
      <c r="SJ15" s="63"/>
      <c r="SK15" s="63"/>
      <c r="SL15" s="63"/>
      <c r="SM15" s="63"/>
      <c r="SN15" s="63"/>
      <c r="SO15" s="63"/>
      <c r="SP15" s="63"/>
      <c r="SQ15" s="63"/>
      <c r="SR15" s="63"/>
      <c r="SS15" s="63"/>
      <c r="ST15" s="63"/>
      <c r="SU15" s="63"/>
      <c r="SV15" s="63"/>
      <c r="SW15" s="63"/>
      <c r="SX15" s="63"/>
      <c r="SY15" s="63"/>
      <c r="SZ15" s="63"/>
      <c r="TA15" s="63"/>
      <c r="TB15" s="63"/>
      <c r="TC15" s="63"/>
      <c r="TD15" s="63"/>
      <c r="TE15" s="63"/>
      <c r="TF15" s="63"/>
      <c r="TG15" s="63"/>
      <c r="TH15" s="63"/>
      <c r="TI15" s="63"/>
      <c r="TJ15" s="63"/>
      <c r="TK15" s="63"/>
      <c r="TL15" s="63"/>
      <c r="TM15" s="63"/>
      <c r="TN15" s="63"/>
      <c r="TO15" s="63"/>
      <c r="TP15" s="63"/>
      <c r="TQ15" s="63"/>
      <c r="TR15" s="63"/>
      <c r="TS15" s="63"/>
      <c r="TT15" s="63"/>
      <c r="TU15" s="63"/>
      <c r="TV15" s="63"/>
      <c r="TW15" s="63"/>
      <c r="TX15" s="63"/>
      <c r="TY15" s="63"/>
      <c r="TZ15" s="63"/>
      <c r="UA15" s="63"/>
      <c r="UB15" s="63"/>
      <c r="UC15" s="63"/>
      <c r="UD15" s="63"/>
      <c r="UE15" s="63"/>
      <c r="UF15" s="63"/>
      <c r="UG15" s="63"/>
      <c r="UH15" s="63"/>
      <c r="UI15" s="63"/>
      <c r="UJ15" s="63"/>
      <c r="UK15" s="63"/>
      <c r="UL15" s="63"/>
      <c r="UM15" s="63"/>
      <c r="UN15" s="63"/>
      <c r="UO15" s="63"/>
      <c r="UP15" s="63"/>
      <c r="UQ15" s="63"/>
      <c r="UR15" s="63"/>
      <c r="US15" s="63"/>
      <c r="UT15" s="63"/>
      <c r="UU15" s="63"/>
      <c r="UV15" s="63"/>
      <c r="UW15" s="63"/>
      <c r="UX15" s="63"/>
      <c r="UY15" s="63"/>
      <c r="UZ15" s="63"/>
      <c r="VA15" s="63"/>
      <c r="VB15" s="63"/>
      <c r="VC15" s="63"/>
      <c r="VD15" s="63"/>
      <c r="VE15" s="63"/>
      <c r="VF15" s="63"/>
      <c r="VG15" s="63"/>
      <c r="VH15" s="63"/>
      <c r="VI15" s="63"/>
      <c r="VJ15" s="63"/>
      <c r="VK15" s="63"/>
      <c r="VL15" s="63"/>
      <c r="VM15" s="63"/>
      <c r="VN15" s="63"/>
      <c r="VO15" s="63"/>
      <c r="VP15" s="63"/>
      <c r="VQ15" s="63"/>
      <c r="VR15" s="63"/>
      <c r="VS15" s="63"/>
      <c r="VT15" s="63"/>
      <c r="VU15" s="63"/>
      <c r="VV15" s="63"/>
      <c r="VW15" s="63"/>
      <c r="VX15" s="63"/>
      <c r="VY15" s="63"/>
      <c r="VZ15" s="63"/>
      <c r="WA15" s="63"/>
      <c r="WB15" s="63"/>
      <c r="WC15" s="63"/>
      <c r="WD15" s="63"/>
      <c r="WE15" s="63"/>
      <c r="WF15" s="63"/>
      <c r="WG15" s="63"/>
      <c r="WH15" s="63"/>
      <c r="WI15" s="63"/>
      <c r="WJ15" s="63"/>
      <c r="WK15" s="63"/>
      <c r="WL15" s="63"/>
      <c r="WM15" s="63"/>
      <c r="WN15" s="63"/>
      <c r="WO15" s="63"/>
      <c r="WP15" s="63"/>
      <c r="WQ15" s="63"/>
      <c r="WR15" s="63"/>
      <c r="WS15" s="63"/>
      <c r="WT15" s="63"/>
      <c r="WU15" s="63"/>
      <c r="WV15" s="63"/>
      <c r="WW15" s="63"/>
      <c r="WX15" s="63"/>
      <c r="WY15" s="63"/>
      <c r="WZ15" s="63"/>
      <c r="XA15" s="63"/>
      <c r="XB15" s="63"/>
      <c r="XC15" s="63"/>
      <c r="XD15" s="63"/>
      <c r="XE15" s="63"/>
      <c r="XF15" s="63"/>
      <c r="XG15" s="63"/>
      <c r="XH15" s="63"/>
      <c r="XI15" s="63"/>
      <c r="XJ15" s="63"/>
      <c r="XK15" s="63"/>
      <c r="XL15" s="63"/>
      <c r="XM15" s="63"/>
      <c r="XN15" s="63"/>
      <c r="XO15" s="63"/>
      <c r="XP15" s="63"/>
      <c r="XQ15" s="63"/>
      <c r="XR15" s="63"/>
      <c r="XS15" s="63"/>
      <c r="XT15" s="63"/>
      <c r="XU15" s="63"/>
      <c r="XV15" s="63"/>
      <c r="XW15" s="63"/>
      <c r="XX15" s="63"/>
      <c r="XY15" s="63"/>
      <c r="XZ15" s="63"/>
      <c r="YA15" s="63"/>
      <c r="YB15" s="63"/>
      <c r="YC15" s="63"/>
      <c r="YD15" s="63"/>
      <c r="YE15" s="63"/>
      <c r="YF15" s="63"/>
      <c r="YG15" s="63"/>
      <c r="YH15" s="63"/>
      <c r="YI15" s="63"/>
      <c r="YJ15" s="63"/>
      <c r="YK15" s="63"/>
      <c r="YL15" s="63"/>
      <c r="YM15" s="63"/>
      <c r="YN15" s="63"/>
      <c r="YO15" s="63"/>
      <c r="YP15" s="63"/>
      <c r="YQ15" s="63"/>
      <c r="YR15" s="63"/>
      <c r="YS15" s="63"/>
      <c r="YT15" s="63"/>
      <c r="YU15" s="63"/>
      <c r="YV15" s="63"/>
      <c r="YW15" s="63"/>
      <c r="YX15" s="63"/>
      <c r="YY15" s="63"/>
      <c r="YZ15" s="63"/>
      <c r="ZA15" s="63"/>
      <c r="ZB15" s="63"/>
      <c r="ZC15" s="63"/>
      <c r="ZD15" s="63"/>
      <c r="ZE15" s="63"/>
      <c r="ZF15" s="63"/>
      <c r="ZG15" s="63"/>
      <c r="ZH15" s="63"/>
      <c r="ZI15" s="63"/>
      <c r="ZJ15" s="63"/>
      <c r="ZK15" s="63"/>
      <c r="ZL15" s="63"/>
      <c r="ZM15" s="63"/>
      <c r="ZN15" s="63"/>
      <c r="ZO15" s="63"/>
      <c r="ZP15" s="63"/>
      <c r="ZQ15" s="63"/>
      <c r="ZR15" s="63"/>
      <c r="ZS15" s="63"/>
      <c r="ZT15" s="63"/>
      <c r="ZU15" s="63"/>
      <c r="ZV15" s="63"/>
      <c r="ZW15" s="63"/>
      <c r="ZX15" s="63"/>
      <c r="ZY15" s="63"/>
      <c r="ZZ15" s="63"/>
      <c r="AAA15" s="63"/>
      <c r="AAB15" s="63"/>
      <c r="AAC15" s="63"/>
      <c r="AAD15" s="63"/>
      <c r="AAE15" s="63"/>
      <c r="AAF15" s="63"/>
      <c r="AAG15" s="63"/>
      <c r="AAH15" s="63"/>
      <c r="AAI15" s="63"/>
      <c r="AAJ15" s="63"/>
      <c r="AAK15" s="63"/>
      <c r="AAL15" s="63"/>
      <c r="AAM15" s="63"/>
      <c r="AAN15" s="63"/>
      <c r="AAO15" s="63"/>
      <c r="AAP15" s="63"/>
      <c r="AAQ15" s="63"/>
      <c r="AAR15" s="63"/>
      <c r="AAS15" s="63"/>
      <c r="AAT15" s="63"/>
      <c r="AAU15" s="63"/>
      <c r="AAV15" s="63"/>
      <c r="AAW15" s="63"/>
      <c r="AAX15" s="63"/>
      <c r="AAY15" s="63"/>
      <c r="AAZ15" s="63"/>
      <c r="ABA15" s="63"/>
      <c r="ABB15" s="63"/>
      <c r="ABC15" s="63"/>
      <c r="ABD15" s="63"/>
      <c r="ABE15" s="63"/>
      <c r="ABF15" s="63"/>
      <c r="ABG15" s="63"/>
      <c r="ABH15" s="63"/>
      <c r="ABI15" s="63"/>
      <c r="ABJ15" s="63"/>
      <c r="ABK15" s="63"/>
      <c r="ABL15" s="63"/>
      <c r="ABM15" s="63"/>
      <c r="ABN15" s="63"/>
      <c r="ABO15" s="63"/>
      <c r="ABP15" s="63"/>
      <c r="ABQ15" s="63"/>
      <c r="ABR15" s="63"/>
      <c r="ABS15" s="63"/>
      <c r="ABT15" s="63"/>
      <c r="ABU15" s="63"/>
      <c r="ABV15" s="63"/>
      <c r="ABW15" s="63"/>
      <c r="ABX15" s="63"/>
      <c r="ABY15" s="63"/>
      <c r="ABZ15" s="63"/>
      <c r="ACA15" s="63"/>
      <c r="ACB15" s="63"/>
      <c r="ACC15" s="63"/>
      <c r="ACD15" s="63"/>
      <c r="ACE15" s="63"/>
      <c r="ACF15" s="63"/>
      <c r="ACG15" s="63"/>
      <c r="ACH15" s="63"/>
      <c r="ACI15" s="63"/>
      <c r="ACJ15" s="63"/>
      <c r="ACK15" s="63"/>
      <c r="ACL15" s="63"/>
      <c r="ACM15" s="63"/>
      <c r="ACN15" s="63"/>
      <c r="ACO15" s="63"/>
      <c r="ACP15" s="63"/>
      <c r="ACQ15" s="63"/>
      <c r="ACR15" s="63"/>
      <c r="ACS15" s="63"/>
      <c r="ACT15" s="63"/>
      <c r="ACU15" s="63"/>
      <c r="ACV15" s="63"/>
      <c r="ACW15" s="63"/>
      <c r="ACX15" s="63"/>
      <c r="ACY15" s="63"/>
      <c r="ACZ15" s="63"/>
      <c r="ADA15" s="63"/>
      <c r="ADB15" s="63"/>
      <c r="ADC15" s="63"/>
      <c r="ADD15" s="63"/>
      <c r="ADE15" s="63"/>
      <c r="ADF15" s="63"/>
      <c r="ADG15" s="63"/>
      <c r="ADH15" s="63"/>
      <c r="ADI15" s="63"/>
      <c r="ADJ15" s="63"/>
      <c r="ADK15" s="63"/>
      <c r="ADL15" s="63"/>
      <c r="ADM15" s="63"/>
      <c r="ADN15" s="63"/>
      <c r="ADO15" s="63"/>
      <c r="ADP15" s="63"/>
      <c r="ADQ15" s="63"/>
      <c r="ADR15" s="63"/>
      <c r="ADS15" s="63"/>
      <c r="ADT15" s="63"/>
      <c r="ADU15" s="63"/>
      <c r="ADV15" s="63"/>
      <c r="ADW15" s="63"/>
      <c r="ADX15" s="63"/>
      <c r="ADY15" s="63"/>
      <c r="ADZ15" s="63"/>
      <c r="AEA15" s="63"/>
      <c r="AEB15" s="63"/>
      <c r="AEC15" s="63"/>
      <c r="AED15" s="63"/>
      <c r="AEE15" s="63"/>
      <c r="AEF15" s="63"/>
      <c r="AEG15" s="63"/>
      <c r="AEH15" s="63"/>
      <c r="AEI15" s="63"/>
      <c r="AEJ15" s="63"/>
      <c r="AEK15" s="63"/>
      <c r="AEL15" s="63"/>
      <c r="AEM15" s="63"/>
      <c r="AEN15" s="63"/>
      <c r="AEO15" s="63"/>
      <c r="AEP15" s="63"/>
      <c r="AEQ15" s="63"/>
      <c r="AER15" s="63"/>
      <c r="AES15" s="63"/>
      <c r="AET15" s="63"/>
      <c r="AEU15" s="63"/>
      <c r="AEV15" s="63"/>
      <c r="AEW15" s="63"/>
      <c r="AEX15" s="63"/>
      <c r="AEY15" s="63"/>
      <c r="AEZ15" s="63"/>
      <c r="AFA15" s="63"/>
      <c r="AFB15" s="63"/>
      <c r="AFC15" s="63"/>
      <c r="AFD15" s="63"/>
      <c r="AFE15" s="63"/>
      <c r="AFF15" s="63"/>
      <c r="AFG15" s="63"/>
      <c r="AFH15" s="63"/>
      <c r="AFI15" s="63"/>
      <c r="AFJ15" s="63"/>
      <c r="AFK15" s="63"/>
      <c r="AFL15" s="63"/>
      <c r="AFM15" s="63"/>
      <c r="AFN15" s="63"/>
      <c r="AFO15" s="63"/>
      <c r="AFP15" s="63"/>
      <c r="AFQ15" s="63"/>
      <c r="AFR15" s="63"/>
      <c r="AFS15" s="63"/>
      <c r="AFT15" s="63"/>
      <c r="AFU15" s="63"/>
      <c r="AFV15" s="63"/>
      <c r="AFW15" s="63"/>
      <c r="AFX15" s="63"/>
      <c r="AFY15" s="63"/>
      <c r="AFZ15" s="63"/>
      <c r="AGA15" s="63"/>
      <c r="AGB15" s="63"/>
      <c r="AGC15" s="63"/>
      <c r="AGD15" s="63"/>
      <c r="AGE15" s="63"/>
      <c r="AGF15" s="63"/>
      <c r="AGG15" s="63"/>
      <c r="AGH15" s="63"/>
      <c r="AGI15" s="63"/>
      <c r="AGJ15" s="63"/>
      <c r="AGK15" s="63"/>
      <c r="AGL15" s="63"/>
      <c r="AGM15" s="63"/>
      <c r="AGN15" s="63"/>
      <c r="AGO15" s="63"/>
      <c r="AGP15" s="63"/>
      <c r="AGQ15" s="63"/>
      <c r="AGR15" s="63"/>
      <c r="AGS15" s="63"/>
      <c r="AGT15" s="63"/>
      <c r="AGU15" s="63"/>
      <c r="AGV15" s="63"/>
      <c r="AGW15" s="63"/>
      <c r="AGX15" s="63"/>
      <c r="AGY15" s="63"/>
      <c r="AGZ15" s="63"/>
      <c r="AHA15" s="63"/>
      <c r="AHB15" s="63"/>
      <c r="AHC15" s="63"/>
      <c r="AHD15" s="63"/>
      <c r="AHE15" s="63"/>
      <c r="AHF15" s="63"/>
      <c r="AHG15" s="63"/>
      <c r="AHH15" s="63"/>
      <c r="AHI15" s="63"/>
      <c r="AHJ15" s="63"/>
      <c r="AHK15" s="63"/>
      <c r="AHL15" s="63"/>
      <c r="AHM15" s="63"/>
      <c r="AHN15" s="63"/>
      <c r="AHO15" s="63"/>
      <c r="AHP15" s="63"/>
      <c r="AHQ15" s="63"/>
      <c r="AHR15" s="63"/>
      <c r="AHS15" s="63"/>
      <c r="AHT15" s="63"/>
      <c r="AHU15" s="63"/>
      <c r="AHV15" s="63"/>
      <c r="AHW15" s="63"/>
      <c r="AHX15" s="63"/>
      <c r="AHY15" s="63"/>
      <c r="AHZ15" s="63"/>
      <c r="AIA15" s="63"/>
      <c r="AIB15" s="63"/>
      <c r="AIC15" s="63"/>
      <c r="AID15" s="63"/>
      <c r="AIE15" s="63"/>
      <c r="AIF15" s="63"/>
      <c r="AIG15" s="63"/>
      <c r="AIH15" s="63"/>
      <c r="AII15" s="63"/>
      <c r="AIJ15" s="63"/>
      <c r="AIK15" s="63"/>
      <c r="AIL15" s="63"/>
      <c r="AIM15" s="63"/>
      <c r="AIN15" s="63"/>
      <c r="AIO15" s="63"/>
      <c r="AIP15" s="63"/>
      <c r="AIQ15" s="63"/>
      <c r="AIR15" s="63"/>
      <c r="AIS15" s="63"/>
      <c r="AIT15" s="63"/>
      <c r="AIU15" s="63"/>
      <c r="AIV15" s="63"/>
      <c r="AIW15" s="63"/>
      <c r="AIX15" s="63"/>
      <c r="AIY15" s="63"/>
      <c r="AIZ15" s="63"/>
      <c r="AJA15" s="63"/>
      <c r="AJB15" s="63"/>
      <c r="AJC15" s="63"/>
      <c r="AJD15" s="63"/>
      <c r="AJE15" s="63"/>
      <c r="AJF15" s="63"/>
      <c r="AJG15" s="63"/>
      <c r="AJH15" s="63"/>
      <c r="AJI15" s="63"/>
      <c r="AJJ15" s="63"/>
      <c r="AJK15" s="63"/>
      <c r="AJL15" s="63"/>
      <c r="AJM15" s="63"/>
      <c r="AJN15" s="63"/>
      <c r="AJO15" s="63"/>
      <c r="AJP15" s="63"/>
      <c r="AJQ15" s="63"/>
      <c r="AJR15" s="63"/>
      <c r="AJS15" s="63"/>
      <c r="AJT15" s="63"/>
      <c r="AJU15" s="63"/>
      <c r="AJV15" s="63"/>
      <c r="AJW15" s="63"/>
      <c r="AJX15" s="63"/>
      <c r="AJY15" s="63"/>
      <c r="AJZ15" s="63"/>
      <c r="AKA15" s="63"/>
      <c r="AKB15" s="63"/>
      <c r="AKC15" s="63"/>
      <c r="AKD15" s="63"/>
      <c r="AKE15" s="63"/>
      <c r="AKF15" s="63"/>
      <c r="AKG15" s="63"/>
      <c r="AKH15" s="63"/>
      <c r="AKI15" s="63"/>
      <c r="AKJ15" s="63"/>
      <c r="AKK15" s="63"/>
      <c r="AKL15" s="63"/>
      <c r="AKM15" s="63"/>
      <c r="AKN15" s="63"/>
      <c r="AKO15" s="63"/>
      <c r="AKP15" s="63"/>
      <c r="AKQ15" s="63"/>
      <c r="AKR15" s="63"/>
      <c r="AKS15" s="63"/>
      <c r="AKT15" s="63"/>
      <c r="AKU15" s="63"/>
      <c r="AKV15" s="63"/>
      <c r="AKW15" s="63"/>
      <c r="AKX15" s="63"/>
      <c r="AKY15" s="63"/>
      <c r="AKZ15" s="63"/>
      <c r="ALA15" s="63"/>
      <c r="ALB15" s="63"/>
      <c r="ALC15" s="63"/>
      <c r="ALD15" s="63"/>
      <c r="ALE15" s="63"/>
      <c r="ALF15" s="63"/>
      <c r="ALG15" s="63"/>
      <c r="ALH15" s="63"/>
      <c r="ALI15" s="63"/>
      <c r="ALJ15" s="63"/>
      <c r="ALK15" s="63"/>
      <c r="ALL15" s="63"/>
      <c r="ALM15" s="63"/>
      <c r="ALN15" s="144"/>
      <c r="ALO15" s="144"/>
      <c r="ALP15" s="144"/>
    </row>
    <row r="16" spans="1:1004" s="256" customFormat="1" ht="31.5" customHeight="1" x14ac:dyDescent="0.25">
      <c r="A16" s="251" t="s">
        <v>3793</v>
      </c>
      <c r="B16" s="252">
        <v>0</v>
      </c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  <c r="EZ16" s="254"/>
      <c r="FA16" s="254"/>
      <c r="FB16" s="254"/>
      <c r="FC16" s="254"/>
      <c r="FD16" s="254"/>
      <c r="FE16" s="254"/>
      <c r="FF16" s="254"/>
      <c r="FG16" s="254"/>
      <c r="FH16" s="254"/>
      <c r="FI16" s="254"/>
      <c r="FJ16" s="254"/>
      <c r="FK16" s="254"/>
      <c r="FL16" s="254"/>
      <c r="FM16" s="254"/>
      <c r="FN16" s="254"/>
      <c r="FO16" s="254"/>
      <c r="FP16" s="254"/>
      <c r="FQ16" s="254"/>
      <c r="FR16" s="254"/>
      <c r="FS16" s="254"/>
      <c r="FT16" s="254"/>
      <c r="FU16" s="254"/>
      <c r="FV16" s="254"/>
      <c r="FW16" s="254"/>
      <c r="FX16" s="254"/>
      <c r="FY16" s="254"/>
      <c r="FZ16" s="254"/>
      <c r="GA16" s="254"/>
      <c r="GB16" s="254"/>
      <c r="GC16" s="254"/>
      <c r="GD16" s="254"/>
      <c r="GE16" s="254"/>
      <c r="GF16" s="254"/>
      <c r="GG16" s="254"/>
      <c r="GH16" s="254"/>
      <c r="GI16" s="254"/>
      <c r="GJ16" s="254"/>
      <c r="GK16" s="254"/>
      <c r="GL16" s="254"/>
      <c r="GM16" s="254"/>
      <c r="GN16" s="254"/>
      <c r="GO16" s="254"/>
      <c r="GP16" s="254"/>
      <c r="GQ16" s="254"/>
      <c r="GR16" s="254"/>
      <c r="GS16" s="254"/>
      <c r="GT16" s="254"/>
      <c r="GU16" s="254"/>
      <c r="GV16" s="254"/>
      <c r="GW16" s="254"/>
      <c r="GX16" s="254"/>
      <c r="GY16" s="254"/>
      <c r="GZ16" s="254"/>
      <c r="HA16" s="254"/>
      <c r="HB16" s="254"/>
      <c r="HC16" s="254"/>
      <c r="HD16" s="254"/>
      <c r="HE16" s="254"/>
      <c r="HF16" s="254"/>
      <c r="HG16" s="254"/>
      <c r="HH16" s="254"/>
      <c r="HI16" s="254"/>
      <c r="HJ16" s="254"/>
      <c r="HK16" s="254"/>
      <c r="HL16" s="254"/>
      <c r="HM16" s="254"/>
      <c r="HN16" s="254"/>
      <c r="HO16" s="254"/>
      <c r="HP16" s="254"/>
      <c r="HQ16" s="254"/>
      <c r="HR16" s="254"/>
      <c r="HS16" s="254"/>
      <c r="HT16" s="254"/>
      <c r="HU16" s="254"/>
      <c r="HV16" s="254"/>
      <c r="HW16" s="254"/>
      <c r="HX16" s="254"/>
      <c r="HY16" s="254"/>
      <c r="HZ16" s="254"/>
      <c r="IA16" s="254"/>
      <c r="IB16" s="254"/>
      <c r="IC16" s="254"/>
      <c r="ID16" s="254"/>
      <c r="IE16" s="254"/>
      <c r="IF16" s="254"/>
      <c r="IG16" s="254"/>
      <c r="IH16" s="254"/>
      <c r="II16" s="254"/>
      <c r="IJ16" s="254"/>
      <c r="IK16" s="254"/>
      <c r="IL16" s="254"/>
      <c r="IM16" s="254"/>
      <c r="IN16" s="254"/>
      <c r="IO16" s="254"/>
      <c r="IP16" s="254"/>
      <c r="IQ16" s="254"/>
      <c r="IR16" s="254"/>
      <c r="IS16" s="254"/>
      <c r="IT16" s="254"/>
      <c r="IU16" s="254"/>
      <c r="IV16" s="254"/>
      <c r="IW16" s="254"/>
      <c r="IX16" s="254"/>
      <c r="IY16" s="254"/>
      <c r="IZ16" s="254"/>
      <c r="JA16" s="254"/>
      <c r="JB16" s="254"/>
      <c r="JC16" s="254"/>
      <c r="JD16" s="254"/>
      <c r="JE16" s="254"/>
      <c r="JF16" s="254"/>
      <c r="JG16" s="254"/>
      <c r="JH16" s="254"/>
      <c r="JI16" s="254"/>
      <c r="JJ16" s="254"/>
      <c r="JK16" s="254"/>
      <c r="JL16" s="254"/>
      <c r="JM16" s="254"/>
      <c r="JN16" s="254"/>
      <c r="JO16" s="254"/>
      <c r="JP16" s="254"/>
      <c r="JQ16" s="254"/>
      <c r="JR16" s="254"/>
      <c r="JS16" s="254"/>
      <c r="JT16" s="254"/>
      <c r="JU16" s="254"/>
      <c r="JV16" s="254"/>
      <c r="JW16" s="254"/>
      <c r="JX16" s="254"/>
      <c r="JY16" s="254"/>
      <c r="JZ16" s="254"/>
      <c r="KA16" s="254"/>
      <c r="KB16" s="254"/>
      <c r="KC16" s="254"/>
      <c r="KD16" s="254"/>
      <c r="KE16" s="254"/>
      <c r="KF16" s="254"/>
      <c r="KG16" s="254"/>
      <c r="KH16" s="254"/>
      <c r="KI16" s="254"/>
      <c r="KJ16" s="254"/>
      <c r="KK16" s="254"/>
      <c r="KL16" s="254"/>
      <c r="KM16" s="254"/>
      <c r="KN16" s="254"/>
      <c r="KO16" s="254"/>
      <c r="KP16" s="254"/>
      <c r="KQ16" s="254"/>
      <c r="KR16" s="254"/>
      <c r="KS16" s="254"/>
      <c r="KT16" s="254"/>
      <c r="KU16" s="254"/>
      <c r="KV16" s="254"/>
      <c r="KW16" s="254"/>
      <c r="KX16" s="254"/>
      <c r="KY16" s="254"/>
      <c r="KZ16" s="254"/>
      <c r="LA16" s="254"/>
      <c r="LB16" s="254"/>
      <c r="LC16" s="254"/>
      <c r="LD16" s="254"/>
      <c r="LE16" s="254"/>
      <c r="LF16" s="254"/>
      <c r="LG16" s="254"/>
      <c r="LH16" s="254"/>
      <c r="LI16" s="254"/>
      <c r="LJ16" s="254"/>
      <c r="LK16" s="254"/>
      <c r="LL16" s="254"/>
      <c r="LM16" s="254"/>
      <c r="LN16" s="254"/>
      <c r="LO16" s="254"/>
      <c r="LP16" s="254"/>
      <c r="LQ16" s="254"/>
      <c r="LR16" s="254"/>
      <c r="LS16" s="254"/>
      <c r="LT16" s="254"/>
      <c r="LU16" s="254"/>
      <c r="LV16" s="254"/>
      <c r="LW16" s="254"/>
      <c r="LX16" s="254"/>
      <c r="LY16" s="254"/>
      <c r="LZ16" s="254"/>
      <c r="MA16" s="254"/>
      <c r="MB16" s="254"/>
      <c r="MC16" s="254"/>
      <c r="MD16" s="254"/>
      <c r="ME16" s="254"/>
      <c r="MF16" s="254"/>
      <c r="MG16" s="254"/>
      <c r="MH16" s="254"/>
      <c r="MI16" s="254"/>
      <c r="MJ16" s="254"/>
      <c r="MK16" s="254"/>
      <c r="ML16" s="254"/>
      <c r="MM16" s="254"/>
      <c r="MN16" s="254"/>
      <c r="MO16" s="254"/>
      <c r="MP16" s="254"/>
      <c r="MQ16" s="254"/>
      <c r="MR16" s="254"/>
      <c r="MS16" s="254"/>
      <c r="MT16" s="254"/>
      <c r="MU16" s="254"/>
      <c r="MV16" s="254"/>
      <c r="MW16" s="254"/>
      <c r="MX16" s="254"/>
      <c r="MY16" s="254"/>
      <c r="MZ16" s="254"/>
      <c r="NA16" s="254"/>
      <c r="NB16" s="254"/>
      <c r="NC16" s="254"/>
      <c r="ND16" s="254"/>
      <c r="NE16" s="254"/>
      <c r="NF16" s="254"/>
      <c r="NG16" s="254"/>
      <c r="NH16" s="254"/>
      <c r="NI16" s="254"/>
      <c r="NJ16" s="254"/>
      <c r="NK16" s="254"/>
      <c r="NL16" s="254"/>
      <c r="NM16" s="254"/>
      <c r="NN16" s="254"/>
      <c r="NO16" s="254"/>
      <c r="NP16" s="254"/>
      <c r="NQ16" s="254"/>
      <c r="NR16" s="254"/>
      <c r="NS16" s="254"/>
      <c r="NT16" s="254"/>
      <c r="NU16" s="254"/>
      <c r="NV16" s="254"/>
      <c r="NW16" s="254"/>
      <c r="NX16" s="254"/>
      <c r="NY16" s="254"/>
      <c r="NZ16" s="254"/>
      <c r="OA16" s="254"/>
      <c r="OB16" s="254"/>
      <c r="OC16" s="254"/>
      <c r="OD16" s="254"/>
      <c r="OE16" s="254"/>
      <c r="OF16" s="254"/>
      <c r="OG16" s="254"/>
      <c r="OH16" s="254"/>
      <c r="OI16" s="254"/>
      <c r="OJ16" s="254"/>
      <c r="OK16" s="254"/>
      <c r="OL16" s="254"/>
      <c r="OM16" s="254"/>
      <c r="ON16" s="254"/>
      <c r="OO16" s="254"/>
      <c r="OP16" s="254"/>
      <c r="OQ16" s="254"/>
      <c r="OR16" s="254"/>
      <c r="OS16" s="254"/>
      <c r="OT16" s="254"/>
      <c r="OU16" s="254"/>
      <c r="OV16" s="254"/>
      <c r="OW16" s="254"/>
      <c r="OX16" s="254"/>
      <c r="OY16" s="254"/>
      <c r="OZ16" s="254"/>
      <c r="PA16" s="254"/>
      <c r="PB16" s="254"/>
      <c r="PC16" s="254"/>
      <c r="PD16" s="254"/>
      <c r="PE16" s="254"/>
      <c r="PF16" s="254"/>
      <c r="PG16" s="254"/>
      <c r="PH16" s="254"/>
      <c r="PI16" s="254"/>
      <c r="PJ16" s="254"/>
      <c r="PK16" s="254"/>
      <c r="PL16" s="254"/>
      <c r="PM16" s="254"/>
      <c r="PN16" s="254"/>
      <c r="PO16" s="254"/>
      <c r="PP16" s="254"/>
      <c r="PQ16" s="254"/>
      <c r="PR16" s="254"/>
      <c r="PS16" s="254"/>
      <c r="PT16" s="254"/>
      <c r="PU16" s="254"/>
      <c r="PV16" s="254"/>
      <c r="PW16" s="254"/>
      <c r="PX16" s="254"/>
      <c r="PY16" s="254"/>
      <c r="PZ16" s="254"/>
      <c r="QA16" s="254"/>
      <c r="QB16" s="254"/>
      <c r="QC16" s="254"/>
      <c r="QD16" s="254"/>
      <c r="QE16" s="254"/>
      <c r="QF16" s="254"/>
      <c r="QG16" s="254"/>
      <c r="QH16" s="254"/>
      <c r="QI16" s="254"/>
      <c r="QJ16" s="254"/>
      <c r="QK16" s="254"/>
      <c r="QL16" s="254"/>
      <c r="QM16" s="254"/>
      <c r="QN16" s="254"/>
      <c r="QO16" s="254"/>
      <c r="QP16" s="254"/>
      <c r="QQ16" s="254"/>
      <c r="QR16" s="254"/>
      <c r="QS16" s="254"/>
      <c r="QT16" s="254"/>
      <c r="QU16" s="254"/>
      <c r="QV16" s="254"/>
      <c r="QW16" s="254"/>
      <c r="QX16" s="254"/>
      <c r="QY16" s="254"/>
      <c r="QZ16" s="254"/>
      <c r="RA16" s="254"/>
      <c r="RB16" s="254"/>
      <c r="RC16" s="254"/>
      <c r="RD16" s="254"/>
      <c r="RE16" s="254"/>
      <c r="RF16" s="254"/>
      <c r="RG16" s="254"/>
      <c r="RH16" s="254"/>
      <c r="RI16" s="254"/>
      <c r="RJ16" s="254"/>
      <c r="RK16" s="254"/>
      <c r="RL16" s="254"/>
      <c r="RM16" s="254"/>
      <c r="RN16" s="254"/>
      <c r="RO16" s="254"/>
      <c r="RP16" s="254"/>
      <c r="RQ16" s="254"/>
      <c r="RR16" s="254"/>
      <c r="RS16" s="254"/>
      <c r="RT16" s="254"/>
      <c r="RU16" s="254"/>
      <c r="RV16" s="254"/>
      <c r="RW16" s="254"/>
      <c r="RX16" s="254"/>
      <c r="RY16" s="254"/>
      <c r="RZ16" s="254"/>
      <c r="SA16" s="254"/>
      <c r="SB16" s="254"/>
      <c r="SC16" s="254"/>
      <c r="SD16" s="254"/>
      <c r="SE16" s="254"/>
      <c r="SF16" s="254"/>
      <c r="SG16" s="254"/>
      <c r="SH16" s="254"/>
      <c r="SI16" s="254"/>
      <c r="SJ16" s="254"/>
      <c r="SK16" s="254"/>
      <c r="SL16" s="254"/>
      <c r="SM16" s="254"/>
      <c r="SN16" s="254"/>
      <c r="SO16" s="254"/>
      <c r="SP16" s="254"/>
      <c r="SQ16" s="254"/>
      <c r="SR16" s="254"/>
      <c r="SS16" s="254"/>
      <c r="ST16" s="254"/>
      <c r="SU16" s="254"/>
      <c r="SV16" s="254"/>
      <c r="SW16" s="254"/>
      <c r="SX16" s="254"/>
      <c r="SY16" s="254"/>
      <c r="SZ16" s="254"/>
      <c r="TA16" s="254"/>
      <c r="TB16" s="254"/>
      <c r="TC16" s="254"/>
      <c r="TD16" s="254"/>
      <c r="TE16" s="254"/>
      <c r="TF16" s="254"/>
      <c r="TG16" s="254"/>
      <c r="TH16" s="254"/>
      <c r="TI16" s="254"/>
      <c r="TJ16" s="254"/>
      <c r="TK16" s="254"/>
      <c r="TL16" s="254"/>
      <c r="TM16" s="254"/>
      <c r="TN16" s="254"/>
      <c r="TO16" s="254"/>
      <c r="TP16" s="254"/>
      <c r="TQ16" s="254"/>
      <c r="TR16" s="254"/>
      <c r="TS16" s="254"/>
      <c r="TT16" s="254"/>
      <c r="TU16" s="254"/>
      <c r="TV16" s="254"/>
      <c r="TW16" s="254"/>
      <c r="TX16" s="254"/>
      <c r="TY16" s="254"/>
      <c r="TZ16" s="254"/>
      <c r="UA16" s="254"/>
      <c r="UB16" s="254"/>
      <c r="UC16" s="254"/>
      <c r="UD16" s="254"/>
      <c r="UE16" s="254"/>
      <c r="UF16" s="254"/>
      <c r="UG16" s="254"/>
      <c r="UH16" s="254"/>
      <c r="UI16" s="254"/>
      <c r="UJ16" s="254"/>
      <c r="UK16" s="254"/>
      <c r="UL16" s="254"/>
      <c r="UM16" s="254"/>
      <c r="UN16" s="254"/>
      <c r="UO16" s="254"/>
      <c r="UP16" s="254"/>
      <c r="UQ16" s="254"/>
      <c r="UR16" s="254"/>
      <c r="US16" s="254"/>
      <c r="UT16" s="254"/>
      <c r="UU16" s="254"/>
      <c r="UV16" s="254"/>
      <c r="UW16" s="254"/>
      <c r="UX16" s="254"/>
      <c r="UY16" s="254"/>
      <c r="UZ16" s="254"/>
      <c r="VA16" s="254"/>
      <c r="VB16" s="254"/>
      <c r="VC16" s="254"/>
      <c r="VD16" s="254"/>
      <c r="VE16" s="254"/>
      <c r="VF16" s="254"/>
      <c r="VG16" s="254"/>
      <c r="VH16" s="254"/>
      <c r="VI16" s="254"/>
      <c r="VJ16" s="254"/>
      <c r="VK16" s="254"/>
      <c r="VL16" s="254"/>
      <c r="VM16" s="254"/>
      <c r="VN16" s="254"/>
      <c r="VO16" s="254"/>
      <c r="VP16" s="254"/>
      <c r="VQ16" s="254"/>
      <c r="VR16" s="254"/>
      <c r="VS16" s="254"/>
      <c r="VT16" s="254"/>
      <c r="VU16" s="254"/>
      <c r="VV16" s="254"/>
      <c r="VW16" s="254"/>
      <c r="VX16" s="254"/>
      <c r="VY16" s="254"/>
      <c r="VZ16" s="254"/>
      <c r="WA16" s="254"/>
      <c r="WB16" s="254"/>
      <c r="WC16" s="254"/>
      <c r="WD16" s="254"/>
      <c r="WE16" s="254"/>
      <c r="WF16" s="254"/>
      <c r="WG16" s="254"/>
      <c r="WH16" s="254"/>
      <c r="WI16" s="254"/>
      <c r="WJ16" s="254"/>
      <c r="WK16" s="254"/>
      <c r="WL16" s="254"/>
      <c r="WM16" s="254"/>
      <c r="WN16" s="254"/>
      <c r="WO16" s="254"/>
      <c r="WP16" s="254"/>
      <c r="WQ16" s="254"/>
      <c r="WR16" s="254"/>
      <c r="WS16" s="254"/>
      <c r="WT16" s="254"/>
      <c r="WU16" s="254"/>
      <c r="WV16" s="254"/>
      <c r="WW16" s="254"/>
      <c r="WX16" s="254"/>
      <c r="WY16" s="254"/>
      <c r="WZ16" s="254"/>
      <c r="XA16" s="254"/>
      <c r="XB16" s="254"/>
      <c r="XC16" s="254"/>
      <c r="XD16" s="254"/>
      <c r="XE16" s="254"/>
      <c r="XF16" s="254"/>
      <c r="XG16" s="254"/>
      <c r="XH16" s="254"/>
      <c r="XI16" s="254"/>
      <c r="XJ16" s="254"/>
      <c r="XK16" s="254"/>
      <c r="XL16" s="254"/>
      <c r="XM16" s="254"/>
      <c r="XN16" s="254"/>
      <c r="XO16" s="254"/>
      <c r="XP16" s="254"/>
      <c r="XQ16" s="254"/>
      <c r="XR16" s="254"/>
      <c r="XS16" s="254"/>
      <c r="XT16" s="254"/>
      <c r="XU16" s="254"/>
      <c r="XV16" s="254"/>
      <c r="XW16" s="254"/>
      <c r="XX16" s="254"/>
      <c r="XY16" s="254"/>
      <c r="XZ16" s="254"/>
      <c r="YA16" s="254"/>
      <c r="YB16" s="254"/>
      <c r="YC16" s="254"/>
      <c r="YD16" s="254"/>
      <c r="YE16" s="254"/>
      <c r="YF16" s="254"/>
      <c r="YG16" s="254"/>
      <c r="YH16" s="254"/>
      <c r="YI16" s="254"/>
      <c r="YJ16" s="254"/>
      <c r="YK16" s="254"/>
      <c r="YL16" s="254"/>
      <c r="YM16" s="254"/>
      <c r="YN16" s="254"/>
      <c r="YO16" s="254"/>
      <c r="YP16" s="254"/>
      <c r="YQ16" s="254"/>
      <c r="YR16" s="254"/>
      <c r="YS16" s="254"/>
      <c r="YT16" s="254"/>
      <c r="YU16" s="254"/>
      <c r="YV16" s="254"/>
      <c r="YW16" s="254"/>
      <c r="YX16" s="254"/>
      <c r="YY16" s="254"/>
      <c r="YZ16" s="254"/>
      <c r="ZA16" s="254"/>
      <c r="ZB16" s="254"/>
      <c r="ZC16" s="254"/>
      <c r="ZD16" s="254"/>
      <c r="ZE16" s="254"/>
      <c r="ZF16" s="254"/>
      <c r="ZG16" s="254"/>
      <c r="ZH16" s="254"/>
      <c r="ZI16" s="254"/>
      <c r="ZJ16" s="254"/>
      <c r="ZK16" s="254"/>
      <c r="ZL16" s="254"/>
      <c r="ZM16" s="254"/>
      <c r="ZN16" s="254"/>
      <c r="ZO16" s="254"/>
      <c r="ZP16" s="254"/>
      <c r="ZQ16" s="254"/>
      <c r="ZR16" s="254"/>
      <c r="ZS16" s="254"/>
      <c r="ZT16" s="254"/>
      <c r="ZU16" s="254"/>
      <c r="ZV16" s="254"/>
      <c r="ZW16" s="254"/>
      <c r="ZX16" s="254"/>
      <c r="ZY16" s="254"/>
      <c r="ZZ16" s="254"/>
      <c r="AAA16" s="254"/>
      <c r="AAB16" s="254"/>
      <c r="AAC16" s="254"/>
      <c r="AAD16" s="254"/>
      <c r="AAE16" s="254"/>
      <c r="AAF16" s="254"/>
      <c r="AAG16" s="254"/>
      <c r="AAH16" s="254"/>
      <c r="AAI16" s="254"/>
      <c r="AAJ16" s="254"/>
      <c r="AAK16" s="254"/>
      <c r="AAL16" s="254"/>
      <c r="AAM16" s="254"/>
      <c r="AAN16" s="254"/>
      <c r="AAO16" s="254"/>
      <c r="AAP16" s="254"/>
      <c r="AAQ16" s="254"/>
      <c r="AAR16" s="254"/>
      <c r="AAS16" s="254"/>
      <c r="AAT16" s="254"/>
      <c r="AAU16" s="254"/>
      <c r="AAV16" s="254"/>
      <c r="AAW16" s="254"/>
      <c r="AAX16" s="254"/>
      <c r="AAY16" s="254"/>
      <c r="AAZ16" s="254"/>
      <c r="ABA16" s="254"/>
      <c r="ABB16" s="254"/>
      <c r="ABC16" s="254"/>
      <c r="ABD16" s="254"/>
      <c r="ABE16" s="254"/>
      <c r="ABF16" s="254"/>
      <c r="ABG16" s="254"/>
      <c r="ABH16" s="254"/>
      <c r="ABI16" s="254"/>
      <c r="ABJ16" s="254"/>
      <c r="ABK16" s="254"/>
      <c r="ABL16" s="254"/>
      <c r="ABM16" s="254"/>
      <c r="ABN16" s="254"/>
      <c r="ABO16" s="254"/>
      <c r="ABP16" s="254"/>
      <c r="ABQ16" s="254"/>
      <c r="ABR16" s="254"/>
      <c r="ABS16" s="254"/>
      <c r="ABT16" s="254"/>
      <c r="ABU16" s="254"/>
      <c r="ABV16" s="254"/>
      <c r="ABW16" s="254"/>
      <c r="ABX16" s="254"/>
      <c r="ABY16" s="254"/>
      <c r="ABZ16" s="254"/>
      <c r="ACA16" s="254"/>
      <c r="ACB16" s="254"/>
      <c r="ACC16" s="254"/>
      <c r="ACD16" s="254"/>
      <c r="ACE16" s="254"/>
      <c r="ACF16" s="254"/>
      <c r="ACG16" s="254"/>
      <c r="ACH16" s="254"/>
      <c r="ACI16" s="254"/>
      <c r="ACJ16" s="254"/>
      <c r="ACK16" s="254"/>
      <c r="ACL16" s="254"/>
      <c r="ACM16" s="254"/>
      <c r="ACN16" s="254"/>
      <c r="ACO16" s="254"/>
      <c r="ACP16" s="254"/>
      <c r="ACQ16" s="254"/>
      <c r="ACR16" s="254"/>
      <c r="ACS16" s="254"/>
      <c r="ACT16" s="254"/>
      <c r="ACU16" s="254"/>
      <c r="ACV16" s="254"/>
      <c r="ACW16" s="254"/>
      <c r="ACX16" s="254"/>
      <c r="ACY16" s="254"/>
      <c r="ACZ16" s="254"/>
      <c r="ADA16" s="254"/>
      <c r="ADB16" s="254"/>
      <c r="ADC16" s="254"/>
      <c r="ADD16" s="254"/>
      <c r="ADE16" s="254"/>
      <c r="ADF16" s="254"/>
      <c r="ADG16" s="254"/>
      <c r="ADH16" s="254"/>
      <c r="ADI16" s="254"/>
      <c r="ADJ16" s="254"/>
      <c r="ADK16" s="254"/>
      <c r="ADL16" s="254"/>
      <c r="ADM16" s="254"/>
      <c r="ADN16" s="254"/>
      <c r="ADO16" s="254"/>
      <c r="ADP16" s="254"/>
      <c r="ADQ16" s="254"/>
      <c r="ADR16" s="254"/>
      <c r="ADS16" s="254"/>
      <c r="ADT16" s="254"/>
      <c r="ADU16" s="254"/>
      <c r="ADV16" s="254"/>
      <c r="ADW16" s="254"/>
      <c r="ADX16" s="254"/>
      <c r="ADY16" s="254"/>
      <c r="ADZ16" s="254"/>
      <c r="AEA16" s="254"/>
      <c r="AEB16" s="254"/>
      <c r="AEC16" s="254"/>
      <c r="AED16" s="254"/>
      <c r="AEE16" s="254"/>
      <c r="AEF16" s="254"/>
      <c r="AEG16" s="254"/>
      <c r="AEH16" s="254"/>
      <c r="AEI16" s="254"/>
      <c r="AEJ16" s="254"/>
      <c r="AEK16" s="254"/>
      <c r="AEL16" s="254"/>
      <c r="AEM16" s="254"/>
      <c r="AEN16" s="254"/>
      <c r="AEO16" s="254"/>
      <c r="AEP16" s="254"/>
      <c r="AEQ16" s="254"/>
      <c r="AER16" s="254"/>
      <c r="AES16" s="254"/>
      <c r="AET16" s="254"/>
      <c r="AEU16" s="254"/>
      <c r="AEV16" s="254"/>
      <c r="AEW16" s="254"/>
      <c r="AEX16" s="254"/>
      <c r="AEY16" s="254"/>
      <c r="AEZ16" s="254"/>
      <c r="AFA16" s="254"/>
      <c r="AFB16" s="254"/>
      <c r="AFC16" s="254"/>
      <c r="AFD16" s="254"/>
      <c r="AFE16" s="254"/>
      <c r="AFF16" s="254"/>
      <c r="AFG16" s="254"/>
      <c r="AFH16" s="254"/>
      <c r="AFI16" s="254"/>
      <c r="AFJ16" s="254"/>
      <c r="AFK16" s="254"/>
      <c r="AFL16" s="254"/>
      <c r="AFM16" s="254"/>
      <c r="AFN16" s="254"/>
      <c r="AFO16" s="254"/>
      <c r="AFP16" s="254"/>
      <c r="AFQ16" s="254"/>
      <c r="AFR16" s="254"/>
      <c r="AFS16" s="254"/>
      <c r="AFT16" s="254"/>
      <c r="AFU16" s="254"/>
      <c r="AFV16" s="254"/>
      <c r="AFW16" s="254"/>
      <c r="AFX16" s="254"/>
      <c r="AFY16" s="254"/>
      <c r="AFZ16" s="254"/>
      <c r="AGA16" s="254"/>
      <c r="AGB16" s="254"/>
      <c r="AGC16" s="254"/>
      <c r="AGD16" s="254"/>
      <c r="AGE16" s="254"/>
      <c r="AGF16" s="254"/>
      <c r="AGG16" s="254"/>
      <c r="AGH16" s="254"/>
      <c r="AGI16" s="254"/>
      <c r="AGJ16" s="254"/>
      <c r="AGK16" s="254"/>
      <c r="AGL16" s="254"/>
      <c r="AGM16" s="254"/>
      <c r="AGN16" s="254"/>
      <c r="AGO16" s="254"/>
      <c r="AGP16" s="254"/>
      <c r="AGQ16" s="254"/>
      <c r="AGR16" s="254"/>
      <c r="AGS16" s="254"/>
      <c r="AGT16" s="254"/>
      <c r="AGU16" s="254"/>
      <c r="AGV16" s="254"/>
      <c r="AGW16" s="254"/>
      <c r="AGX16" s="254"/>
      <c r="AGY16" s="254"/>
      <c r="AGZ16" s="254"/>
      <c r="AHA16" s="254"/>
      <c r="AHB16" s="254"/>
      <c r="AHC16" s="254"/>
      <c r="AHD16" s="254"/>
      <c r="AHE16" s="254"/>
      <c r="AHF16" s="254"/>
      <c r="AHG16" s="254"/>
      <c r="AHH16" s="254"/>
      <c r="AHI16" s="254"/>
      <c r="AHJ16" s="254"/>
      <c r="AHK16" s="254"/>
      <c r="AHL16" s="254"/>
      <c r="AHM16" s="254"/>
      <c r="AHN16" s="254"/>
      <c r="AHO16" s="254"/>
      <c r="AHP16" s="254"/>
      <c r="AHQ16" s="254"/>
      <c r="AHR16" s="254"/>
      <c r="AHS16" s="254"/>
      <c r="AHT16" s="254"/>
      <c r="AHU16" s="254"/>
      <c r="AHV16" s="254"/>
      <c r="AHW16" s="254"/>
      <c r="AHX16" s="254"/>
      <c r="AHY16" s="254"/>
      <c r="AHZ16" s="254"/>
      <c r="AIA16" s="254"/>
      <c r="AIB16" s="254"/>
      <c r="AIC16" s="254"/>
      <c r="AID16" s="254"/>
      <c r="AIE16" s="254"/>
      <c r="AIF16" s="254"/>
      <c r="AIG16" s="254"/>
      <c r="AIH16" s="254"/>
      <c r="AII16" s="254"/>
      <c r="AIJ16" s="254"/>
      <c r="AIK16" s="254"/>
      <c r="AIL16" s="254"/>
      <c r="AIM16" s="254"/>
      <c r="AIN16" s="254"/>
      <c r="AIO16" s="254"/>
      <c r="AIP16" s="254"/>
      <c r="AIQ16" s="254"/>
      <c r="AIR16" s="254"/>
      <c r="AIS16" s="254"/>
      <c r="AIT16" s="254"/>
      <c r="AIU16" s="254"/>
      <c r="AIV16" s="254"/>
      <c r="AIW16" s="254"/>
      <c r="AIX16" s="254"/>
      <c r="AIY16" s="254"/>
      <c r="AIZ16" s="254"/>
      <c r="AJA16" s="254"/>
      <c r="AJB16" s="254"/>
      <c r="AJC16" s="254"/>
      <c r="AJD16" s="254"/>
      <c r="AJE16" s="254"/>
      <c r="AJF16" s="254"/>
      <c r="AJG16" s="254"/>
      <c r="AJH16" s="254"/>
      <c r="AJI16" s="254"/>
      <c r="AJJ16" s="254"/>
      <c r="AJK16" s="254"/>
      <c r="AJL16" s="254"/>
      <c r="AJM16" s="254"/>
      <c r="AJN16" s="254"/>
      <c r="AJO16" s="254"/>
      <c r="AJP16" s="254"/>
      <c r="AJQ16" s="254"/>
      <c r="AJR16" s="254"/>
      <c r="AJS16" s="254"/>
      <c r="AJT16" s="254"/>
      <c r="AJU16" s="254"/>
      <c r="AJV16" s="254"/>
      <c r="AJW16" s="254"/>
      <c r="AJX16" s="254"/>
      <c r="AJY16" s="254"/>
      <c r="AJZ16" s="254"/>
      <c r="AKA16" s="254"/>
      <c r="AKB16" s="254"/>
      <c r="AKC16" s="254"/>
      <c r="AKD16" s="254"/>
      <c r="AKE16" s="254"/>
      <c r="AKF16" s="254"/>
      <c r="AKG16" s="254"/>
      <c r="AKH16" s="254"/>
      <c r="AKI16" s="254"/>
      <c r="AKJ16" s="254"/>
      <c r="AKK16" s="254"/>
      <c r="AKL16" s="254"/>
      <c r="AKM16" s="254"/>
      <c r="AKN16" s="254"/>
      <c r="AKO16" s="254"/>
      <c r="AKP16" s="254"/>
      <c r="AKQ16" s="254"/>
      <c r="AKR16" s="254"/>
      <c r="AKS16" s="254"/>
      <c r="AKT16" s="254"/>
      <c r="AKU16" s="254"/>
      <c r="AKV16" s="254"/>
      <c r="AKW16" s="254"/>
      <c r="AKX16" s="254"/>
      <c r="AKY16" s="254"/>
      <c r="AKZ16" s="254"/>
      <c r="ALA16" s="254"/>
      <c r="ALB16" s="254"/>
      <c r="ALC16" s="254"/>
      <c r="ALD16" s="254"/>
      <c r="ALE16" s="254"/>
      <c r="ALF16" s="254"/>
      <c r="ALG16" s="254"/>
      <c r="ALH16" s="254"/>
      <c r="ALI16" s="253"/>
      <c r="ALJ16" s="254"/>
      <c r="ALK16" s="254"/>
      <c r="ALL16" s="254"/>
      <c r="ALM16" s="254"/>
      <c r="ALN16" s="255"/>
      <c r="ALO16" s="255"/>
      <c r="ALP16" s="255"/>
    </row>
    <row r="17" spans="1:1004" s="19" customFormat="1" ht="31.5" customHeight="1" x14ac:dyDescent="0.25">
      <c r="A17" s="121" t="s">
        <v>2716</v>
      </c>
      <c r="B17" s="77">
        <v>6890</v>
      </c>
      <c r="C17" s="56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  <c r="LC17" s="54"/>
      <c r="LD17" s="54"/>
      <c r="LE17" s="54"/>
      <c r="LF17" s="54"/>
      <c r="LG17" s="54"/>
      <c r="LH17" s="54"/>
      <c r="LI17" s="54"/>
      <c r="LJ17" s="54"/>
      <c r="LK17" s="54"/>
      <c r="LL17" s="54"/>
      <c r="LM17" s="54"/>
      <c r="LN17" s="54"/>
      <c r="LO17" s="54"/>
      <c r="LP17" s="54"/>
      <c r="LQ17" s="54"/>
      <c r="LR17" s="54"/>
      <c r="LS17" s="54"/>
      <c r="LT17" s="54"/>
      <c r="LU17" s="54"/>
      <c r="LV17" s="54"/>
      <c r="LW17" s="54"/>
      <c r="LX17" s="54"/>
      <c r="LY17" s="54"/>
      <c r="LZ17" s="54"/>
      <c r="MA17" s="54"/>
      <c r="MB17" s="54"/>
      <c r="MC17" s="54"/>
      <c r="MD17" s="54"/>
      <c r="ME17" s="54"/>
      <c r="MF17" s="54"/>
      <c r="MG17" s="54"/>
      <c r="MH17" s="54"/>
      <c r="MI17" s="54"/>
      <c r="MJ17" s="54"/>
      <c r="MK17" s="54"/>
      <c r="ML17" s="54"/>
      <c r="MM17" s="54"/>
      <c r="MN17" s="54"/>
      <c r="MO17" s="54"/>
      <c r="MP17" s="54"/>
      <c r="MQ17" s="54"/>
      <c r="MR17" s="54"/>
      <c r="MS17" s="54"/>
      <c r="MT17" s="54"/>
      <c r="MU17" s="54"/>
      <c r="MV17" s="54"/>
      <c r="MW17" s="54"/>
      <c r="MX17" s="54"/>
      <c r="MY17" s="54"/>
      <c r="MZ17" s="54"/>
      <c r="NA17" s="54"/>
      <c r="NB17" s="54"/>
      <c r="NC17" s="54"/>
      <c r="ND17" s="54"/>
      <c r="NE17" s="54"/>
      <c r="NF17" s="54"/>
      <c r="NG17" s="54"/>
      <c r="NH17" s="54"/>
      <c r="NI17" s="54"/>
      <c r="NJ17" s="54"/>
      <c r="NK17" s="54"/>
      <c r="NL17" s="54"/>
      <c r="NM17" s="54"/>
      <c r="NN17" s="54"/>
      <c r="NO17" s="54"/>
      <c r="NP17" s="54"/>
      <c r="NQ17" s="54"/>
      <c r="NR17" s="54"/>
      <c r="NS17" s="54"/>
      <c r="NT17" s="54"/>
      <c r="NU17" s="54"/>
      <c r="NV17" s="54"/>
      <c r="NW17" s="54"/>
      <c r="NX17" s="54"/>
      <c r="NY17" s="54"/>
      <c r="NZ17" s="54"/>
      <c r="OA17" s="54"/>
      <c r="OB17" s="54"/>
      <c r="OC17" s="54"/>
      <c r="OD17" s="54"/>
      <c r="OE17" s="54"/>
      <c r="OF17" s="54"/>
      <c r="OG17" s="54"/>
      <c r="OH17" s="54"/>
      <c r="OI17" s="54"/>
      <c r="OJ17" s="54"/>
      <c r="OK17" s="54"/>
      <c r="OL17" s="54"/>
      <c r="OM17" s="54"/>
      <c r="ON17" s="54"/>
      <c r="OO17" s="54"/>
      <c r="OP17" s="54"/>
      <c r="OQ17" s="54"/>
      <c r="OR17" s="54"/>
      <c r="OS17" s="54"/>
      <c r="OT17" s="54"/>
      <c r="OU17" s="54"/>
      <c r="OV17" s="54"/>
      <c r="OW17" s="54"/>
      <c r="OX17" s="54"/>
      <c r="OY17" s="54"/>
      <c r="OZ17" s="54"/>
      <c r="PA17" s="54"/>
      <c r="PB17" s="54"/>
      <c r="PC17" s="54"/>
      <c r="PD17" s="54"/>
      <c r="PE17" s="54"/>
      <c r="PF17" s="54"/>
      <c r="PG17" s="54"/>
      <c r="PH17" s="54"/>
      <c r="PI17" s="54"/>
      <c r="PJ17" s="54"/>
      <c r="PK17" s="54"/>
      <c r="PL17" s="54"/>
      <c r="PM17" s="54"/>
      <c r="PN17" s="54"/>
      <c r="PO17" s="54"/>
      <c r="PP17" s="54"/>
      <c r="PQ17" s="54"/>
      <c r="PR17" s="54"/>
      <c r="PS17" s="54"/>
      <c r="PT17" s="54"/>
      <c r="PU17" s="54"/>
      <c r="PV17" s="54"/>
      <c r="PW17" s="54"/>
      <c r="PX17" s="54"/>
      <c r="PY17" s="54"/>
      <c r="PZ17" s="54"/>
      <c r="QA17" s="54"/>
      <c r="QB17" s="54"/>
      <c r="QC17" s="54"/>
      <c r="QD17" s="54"/>
      <c r="QE17" s="54"/>
      <c r="QF17" s="54"/>
      <c r="QG17" s="54"/>
      <c r="QH17" s="54"/>
      <c r="QI17" s="54"/>
      <c r="QJ17" s="54"/>
      <c r="QK17" s="54"/>
      <c r="QL17" s="54"/>
      <c r="QM17" s="54"/>
      <c r="QN17" s="54"/>
      <c r="QO17" s="54"/>
      <c r="QP17" s="54"/>
      <c r="QQ17" s="54"/>
      <c r="QR17" s="54"/>
      <c r="QS17" s="54"/>
      <c r="QT17" s="54"/>
      <c r="QU17" s="54"/>
      <c r="QV17" s="54"/>
      <c r="QW17" s="54"/>
      <c r="QX17" s="54"/>
      <c r="QY17" s="54"/>
      <c r="QZ17" s="54"/>
      <c r="RA17" s="54"/>
      <c r="RB17" s="54"/>
      <c r="RC17" s="54"/>
      <c r="RD17" s="54"/>
      <c r="RE17" s="54"/>
      <c r="RF17" s="54"/>
      <c r="RG17" s="54"/>
      <c r="RH17" s="54"/>
      <c r="RI17" s="54"/>
      <c r="RJ17" s="54"/>
      <c r="RK17" s="54"/>
      <c r="RL17" s="54"/>
      <c r="RM17" s="54"/>
      <c r="RN17" s="54"/>
      <c r="RO17" s="54"/>
      <c r="RP17" s="54"/>
      <c r="RQ17" s="54"/>
      <c r="RR17" s="54"/>
      <c r="RS17" s="54"/>
      <c r="RT17" s="54"/>
      <c r="RU17" s="54"/>
      <c r="RV17" s="54"/>
      <c r="RW17" s="54"/>
      <c r="RX17" s="54"/>
      <c r="RY17" s="54"/>
      <c r="RZ17" s="54"/>
      <c r="SA17" s="54"/>
      <c r="SB17" s="54"/>
      <c r="SC17" s="54"/>
      <c r="SD17" s="54"/>
      <c r="SE17" s="54"/>
      <c r="SF17" s="54"/>
      <c r="SG17" s="54"/>
      <c r="SH17" s="54"/>
      <c r="SI17" s="54"/>
      <c r="SJ17" s="54"/>
      <c r="SK17" s="54"/>
      <c r="SL17" s="54"/>
      <c r="SM17" s="54"/>
      <c r="SN17" s="54"/>
      <c r="SO17" s="54"/>
      <c r="SP17" s="54"/>
      <c r="SQ17" s="54"/>
      <c r="SR17" s="54"/>
      <c r="SS17" s="54"/>
      <c r="ST17" s="54"/>
      <c r="SU17" s="54"/>
      <c r="SV17" s="54"/>
      <c r="SW17" s="54"/>
      <c r="SX17" s="54"/>
      <c r="SY17" s="54"/>
      <c r="SZ17" s="54"/>
      <c r="TA17" s="54"/>
      <c r="TB17" s="54"/>
      <c r="TC17" s="54"/>
      <c r="TD17" s="54"/>
      <c r="TE17" s="54"/>
      <c r="TF17" s="54"/>
      <c r="TG17" s="54"/>
      <c r="TH17" s="54"/>
      <c r="TI17" s="54"/>
      <c r="TJ17" s="54"/>
      <c r="TK17" s="54"/>
      <c r="TL17" s="54"/>
      <c r="TM17" s="54"/>
      <c r="TN17" s="54"/>
      <c r="TO17" s="54"/>
      <c r="TP17" s="54"/>
      <c r="TQ17" s="54"/>
      <c r="TR17" s="54"/>
      <c r="TS17" s="54"/>
      <c r="TT17" s="54"/>
      <c r="TU17" s="54"/>
      <c r="TV17" s="54"/>
      <c r="TW17" s="54"/>
      <c r="TX17" s="54"/>
      <c r="TY17" s="54"/>
      <c r="TZ17" s="54"/>
      <c r="UA17" s="54"/>
      <c r="UB17" s="54"/>
      <c r="UC17" s="54"/>
      <c r="UD17" s="54"/>
      <c r="UE17" s="54"/>
      <c r="UF17" s="54"/>
      <c r="UG17" s="54"/>
      <c r="UH17" s="54"/>
      <c r="UI17" s="54"/>
      <c r="UJ17" s="54"/>
      <c r="UK17" s="54"/>
      <c r="UL17" s="54"/>
      <c r="UM17" s="54"/>
      <c r="UN17" s="54"/>
      <c r="UO17" s="54"/>
      <c r="UP17" s="54"/>
      <c r="UQ17" s="54"/>
      <c r="UR17" s="54"/>
      <c r="US17" s="54"/>
      <c r="UT17" s="54"/>
      <c r="UU17" s="54"/>
      <c r="UV17" s="54"/>
      <c r="UW17" s="54"/>
      <c r="UX17" s="54"/>
      <c r="UY17" s="54"/>
      <c r="UZ17" s="54"/>
      <c r="VA17" s="54"/>
      <c r="VB17" s="54"/>
      <c r="VC17" s="54"/>
      <c r="VD17" s="54"/>
      <c r="VE17" s="54"/>
      <c r="VF17" s="54"/>
      <c r="VG17" s="54"/>
      <c r="VH17" s="54"/>
      <c r="VI17" s="54"/>
      <c r="VJ17" s="54"/>
      <c r="VK17" s="54"/>
      <c r="VL17" s="54"/>
      <c r="VM17" s="54"/>
      <c r="VN17" s="54"/>
      <c r="VO17" s="54"/>
      <c r="VP17" s="54"/>
      <c r="VQ17" s="54"/>
      <c r="VR17" s="54"/>
      <c r="VS17" s="54"/>
      <c r="VT17" s="54"/>
      <c r="VU17" s="54"/>
      <c r="VV17" s="54"/>
      <c r="VW17" s="54"/>
      <c r="VX17" s="54"/>
      <c r="VY17" s="54"/>
      <c r="VZ17" s="54"/>
      <c r="WA17" s="54"/>
      <c r="WB17" s="54"/>
      <c r="WC17" s="54"/>
      <c r="WD17" s="54"/>
      <c r="WE17" s="54"/>
      <c r="WF17" s="54"/>
      <c r="WG17" s="54"/>
      <c r="WH17" s="54"/>
      <c r="WI17" s="54"/>
      <c r="WJ17" s="54"/>
      <c r="WK17" s="54"/>
      <c r="WL17" s="54"/>
      <c r="WM17" s="54"/>
      <c r="WN17" s="54"/>
      <c r="WO17" s="54"/>
      <c r="WP17" s="54"/>
      <c r="WQ17" s="54"/>
      <c r="WR17" s="54"/>
      <c r="WS17" s="54"/>
      <c r="WT17" s="54"/>
      <c r="WU17" s="54"/>
      <c r="WV17" s="54"/>
      <c r="WW17" s="54"/>
      <c r="WX17" s="54"/>
      <c r="WY17" s="54"/>
      <c r="WZ17" s="54"/>
      <c r="XA17" s="54"/>
      <c r="XB17" s="54"/>
      <c r="XC17" s="54"/>
      <c r="XD17" s="54"/>
      <c r="XE17" s="54"/>
      <c r="XF17" s="54"/>
      <c r="XG17" s="54"/>
      <c r="XH17" s="54"/>
      <c r="XI17" s="54"/>
      <c r="XJ17" s="54"/>
      <c r="XK17" s="54"/>
      <c r="XL17" s="54"/>
      <c r="XM17" s="54"/>
      <c r="XN17" s="54"/>
      <c r="XO17" s="54"/>
      <c r="XP17" s="54"/>
      <c r="XQ17" s="54"/>
      <c r="XR17" s="54"/>
      <c r="XS17" s="54"/>
      <c r="XT17" s="54"/>
      <c r="XU17" s="54"/>
      <c r="XV17" s="54"/>
      <c r="XW17" s="54"/>
      <c r="XX17" s="54"/>
      <c r="XY17" s="54"/>
      <c r="XZ17" s="54"/>
      <c r="YA17" s="54"/>
      <c r="YB17" s="54"/>
      <c r="YC17" s="54"/>
      <c r="YD17" s="54"/>
      <c r="YE17" s="54"/>
      <c r="YF17" s="54"/>
      <c r="YG17" s="54"/>
      <c r="YH17" s="54"/>
      <c r="YI17" s="54"/>
      <c r="YJ17" s="54"/>
      <c r="YK17" s="54"/>
      <c r="YL17" s="54"/>
      <c r="YM17" s="54"/>
      <c r="YN17" s="54"/>
      <c r="YO17" s="54"/>
      <c r="YP17" s="54"/>
      <c r="YQ17" s="54"/>
      <c r="YR17" s="54"/>
      <c r="YS17" s="54"/>
      <c r="YT17" s="54"/>
      <c r="YU17" s="54"/>
      <c r="YV17" s="54"/>
      <c r="YW17" s="54"/>
      <c r="YX17" s="54"/>
      <c r="YY17" s="54"/>
      <c r="YZ17" s="54"/>
      <c r="ZA17" s="54"/>
      <c r="ZB17" s="54"/>
      <c r="ZC17" s="54"/>
      <c r="ZD17" s="54"/>
      <c r="ZE17" s="54"/>
      <c r="ZF17" s="54"/>
      <c r="ZG17" s="54"/>
      <c r="ZH17" s="54"/>
      <c r="ZI17" s="54"/>
      <c r="ZJ17" s="54"/>
      <c r="ZK17" s="54"/>
      <c r="ZL17" s="54"/>
      <c r="ZM17" s="54"/>
      <c r="ZN17" s="54"/>
      <c r="ZO17" s="54"/>
      <c r="ZP17" s="54"/>
      <c r="ZQ17" s="54"/>
      <c r="ZR17" s="54"/>
      <c r="ZS17" s="54"/>
      <c r="ZT17" s="54"/>
      <c r="ZU17" s="54"/>
      <c r="ZV17" s="54"/>
      <c r="ZW17" s="54"/>
      <c r="ZX17" s="54"/>
      <c r="ZY17" s="54"/>
      <c r="ZZ17" s="54"/>
      <c r="AAA17" s="54"/>
      <c r="AAB17" s="54"/>
      <c r="AAC17" s="54"/>
      <c r="AAD17" s="54"/>
      <c r="AAE17" s="54"/>
      <c r="AAF17" s="54"/>
      <c r="AAG17" s="54"/>
      <c r="AAH17" s="54"/>
      <c r="AAI17" s="54"/>
      <c r="AAJ17" s="54"/>
      <c r="AAK17" s="54"/>
      <c r="AAL17" s="54"/>
      <c r="AAM17" s="54"/>
      <c r="AAN17" s="54"/>
      <c r="AAO17" s="54"/>
      <c r="AAP17" s="54"/>
      <c r="AAQ17" s="54"/>
      <c r="AAR17" s="54"/>
      <c r="AAS17" s="54"/>
      <c r="AAT17" s="54"/>
      <c r="AAU17" s="54"/>
      <c r="AAV17" s="54"/>
      <c r="AAW17" s="54"/>
      <c r="AAX17" s="54"/>
      <c r="AAY17" s="54"/>
      <c r="AAZ17" s="54"/>
      <c r="ABA17" s="54"/>
      <c r="ABB17" s="54"/>
      <c r="ABC17" s="54"/>
      <c r="ABD17" s="54"/>
      <c r="ABE17" s="54"/>
      <c r="ABF17" s="54"/>
      <c r="ABG17" s="54"/>
      <c r="ABH17" s="54"/>
      <c r="ABI17" s="54"/>
      <c r="ABJ17" s="54"/>
      <c r="ABK17" s="54"/>
      <c r="ABL17" s="54"/>
      <c r="ABM17" s="54"/>
      <c r="ABN17" s="54"/>
      <c r="ABO17" s="54"/>
      <c r="ABP17" s="54"/>
      <c r="ABQ17" s="54"/>
      <c r="ABR17" s="54"/>
      <c r="ABS17" s="54"/>
      <c r="ABT17" s="54"/>
      <c r="ABU17" s="54"/>
      <c r="ABV17" s="54"/>
      <c r="ABW17" s="54"/>
      <c r="ABX17" s="54"/>
      <c r="ABY17" s="54"/>
      <c r="ABZ17" s="54"/>
      <c r="ACA17" s="54"/>
      <c r="ACB17" s="54"/>
      <c r="ACC17" s="54"/>
      <c r="ACD17" s="54"/>
      <c r="ACE17" s="54"/>
      <c r="ACF17" s="54"/>
      <c r="ACG17" s="54"/>
      <c r="ACH17" s="54"/>
      <c r="ACI17" s="54"/>
      <c r="ACJ17" s="54"/>
      <c r="ACK17" s="54"/>
      <c r="ACL17" s="54"/>
      <c r="ACM17" s="54"/>
      <c r="ACN17" s="54"/>
      <c r="ACO17" s="54"/>
      <c r="ACP17" s="54"/>
      <c r="ACQ17" s="54"/>
      <c r="ACR17" s="54"/>
      <c r="ACS17" s="54"/>
      <c r="ACT17" s="54"/>
      <c r="ACU17" s="54"/>
      <c r="ACV17" s="54"/>
      <c r="ACW17" s="54"/>
      <c r="ACX17" s="54"/>
      <c r="ACY17" s="54"/>
      <c r="ACZ17" s="54"/>
      <c r="ADA17" s="54"/>
      <c r="ADB17" s="54"/>
      <c r="ADC17" s="54"/>
      <c r="ADD17" s="54"/>
      <c r="ADE17" s="54"/>
      <c r="ADF17" s="54"/>
      <c r="ADG17" s="54"/>
      <c r="ADH17" s="54"/>
      <c r="ADI17" s="54"/>
      <c r="ADJ17" s="54"/>
      <c r="ADK17" s="54"/>
      <c r="ADL17" s="54"/>
      <c r="ADM17" s="54"/>
      <c r="ADN17" s="54"/>
      <c r="ADO17" s="54"/>
      <c r="ADP17" s="54"/>
      <c r="ADQ17" s="54"/>
      <c r="ADR17" s="54"/>
      <c r="ADS17" s="54"/>
      <c r="ADT17" s="54"/>
      <c r="ADU17" s="54"/>
      <c r="ADV17" s="54"/>
      <c r="ADW17" s="54"/>
      <c r="ADX17" s="54"/>
      <c r="ADY17" s="54"/>
      <c r="ADZ17" s="54"/>
      <c r="AEA17" s="54"/>
      <c r="AEB17" s="54"/>
      <c r="AEC17" s="54"/>
      <c r="AED17" s="54"/>
      <c r="AEE17" s="54"/>
      <c r="AEF17" s="54"/>
      <c r="AEG17" s="54"/>
      <c r="AEH17" s="54"/>
      <c r="AEI17" s="54"/>
      <c r="AEJ17" s="54"/>
      <c r="AEK17" s="54"/>
      <c r="AEL17" s="54"/>
      <c r="AEM17" s="54"/>
      <c r="AEN17" s="54"/>
      <c r="AEO17" s="54"/>
      <c r="AEP17" s="54"/>
      <c r="AEQ17" s="54"/>
      <c r="AER17" s="54"/>
      <c r="AES17" s="54"/>
      <c r="AET17" s="54"/>
      <c r="AEU17" s="54"/>
      <c r="AEV17" s="54"/>
      <c r="AEW17" s="54"/>
      <c r="AEX17" s="54"/>
      <c r="AEY17" s="54"/>
      <c r="AEZ17" s="54"/>
      <c r="AFA17" s="54"/>
      <c r="AFB17" s="54"/>
      <c r="AFC17" s="54"/>
      <c r="AFD17" s="54"/>
      <c r="AFE17" s="54"/>
      <c r="AFF17" s="54"/>
      <c r="AFG17" s="54"/>
      <c r="AFH17" s="54"/>
      <c r="AFI17" s="54"/>
      <c r="AFJ17" s="54"/>
      <c r="AFK17" s="54"/>
      <c r="AFL17" s="54"/>
      <c r="AFM17" s="54"/>
      <c r="AFN17" s="54"/>
      <c r="AFO17" s="54"/>
      <c r="AFP17" s="54"/>
      <c r="AFQ17" s="54"/>
      <c r="AFR17" s="54"/>
      <c r="AFS17" s="54"/>
      <c r="AFT17" s="54"/>
      <c r="AFU17" s="54"/>
      <c r="AFV17" s="54"/>
      <c r="AFW17" s="54"/>
      <c r="AFX17" s="54"/>
      <c r="AFY17" s="54"/>
      <c r="AFZ17" s="54"/>
      <c r="AGA17" s="54"/>
      <c r="AGB17" s="54"/>
      <c r="AGC17" s="54"/>
      <c r="AGD17" s="54"/>
      <c r="AGE17" s="54"/>
      <c r="AGF17" s="54"/>
      <c r="AGG17" s="54"/>
      <c r="AGH17" s="54"/>
      <c r="AGI17" s="54"/>
      <c r="AGJ17" s="54"/>
      <c r="AGK17" s="54"/>
      <c r="AGL17" s="54"/>
      <c r="AGM17" s="54"/>
      <c r="AGN17" s="54"/>
      <c r="AGO17" s="54"/>
      <c r="AGP17" s="54"/>
      <c r="AGQ17" s="54"/>
      <c r="AGR17" s="54"/>
      <c r="AGS17" s="54"/>
      <c r="AGT17" s="54"/>
      <c r="AGU17" s="54"/>
      <c r="AGV17" s="54"/>
      <c r="AGW17" s="54"/>
      <c r="AGX17" s="54"/>
      <c r="AGY17" s="54"/>
      <c r="AGZ17" s="54"/>
      <c r="AHA17" s="54"/>
      <c r="AHB17" s="54"/>
      <c r="AHC17" s="54"/>
      <c r="AHD17" s="54"/>
      <c r="AHE17" s="54"/>
      <c r="AHF17" s="54"/>
      <c r="AHG17" s="54"/>
      <c r="AHH17" s="54"/>
      <c r="AHI17" s="54"/>
      <c r="AHJ17" s="54"/>
      <c r="AHK17" s="54"/>
      <c r="AHL17" s="54"/>
      <c r="AHM17" s="54"/>
      <c r="AHN17" s="54"/>
      <c r="AHO17" s="54"/>
      <c r="AHP17" s="54"/>
      <c r="AHQ17" s="54"/>
      <c r="AHR17" s="54"/>
      <c r="AHS17" s="54"/>
      <c r="AHT17" s="54"/>
      <c r="AHU17" s="54"/>
      <c r="AHV17" s="54"/>
      <c r="AHW17" s="54"/>
      <c r="AHX17" s="54"/>
      <c r="AHY17" s="54"/>
      <c r="AHZ17" s="54"/>
      <c r="AIA17" s="54"/>
      <c r="AIB17" s="54"/>
      <c r="AIC17" s="54"/>
      <c r="AID17" s="54"/>
      <c r="AIE17" s="54"/>
      <c r="AIF17" s="54"/>
      <c r="AIG17" s="54"/>
      <c r="AIH17" s="54"/>
      <c r="AII17" s="54"/>
      <c r="AIJ17" s="54"/>
      <c r="AIK17" s="54"/>
      <c r="AIL17" s="54"/>
      <c r="AIM17" s="54"/>
      <c r="AIN17" s="54"/>
      <c r="AIO17" s="54"/>
      <c r="AIP17" s="54"/>
      <c r="AIQ17" s="54"/>
      <c r="AIR17" s="54"/>
      <c r="AIS17" s="54"/>
      <c r="AIT17" s="54"/>
      <c r="AIU17" s="54"/>
      <c r="AIV17" s="54"/>
      <c r="AIW17" s="54"/>
      <c r="AIX17" s="54"/>
      <c r="AIY17" s="54"/>
      <c r="AIZ17" s="54"/>
      <c r="AJA17" s="54"/>
      <c r="AJB17" s="54"/>
      <c r="AJC17" s="54"/>
      <c r="AJD17" s="54"/>
      <c r="AJE17" s="54"/>
      <c r="AJF17" s="54"/>
      <c r="AJG17" s="54"/>
      <c r="AJH17" s="54"/>
      <c r="AJI17" s="54"/>
      <c r="AJJ17" s="54"/>
      <c r="AJK17" s="54"/>
      <c r="AJL17" s="54"/>
      <c r="AJM17" s="54"/>
      <c r="AJN17" s="54"/>
      <c r="AJO17" s="54"/>
      <c r="AJP17" s="54"/>
      <c r="AJQ17" s="54"/>
      <c r="AJR17" s="54"/>
      <c r="AJS17" s="54"/>
      <c r="AJT17" s="54"/>
      <c r="AJU17" s="54"/>
      <c r="AJV17" s="54"/>
      <c r="AJW17" s="54"/>
      <c r="AJX17" s="54"/>
      <c r="AJY17" s="54"/>
      <c r="AJZ17" s="54"/>
      <c r="AKA17" s="54"/>
      <c r="AKB17" s="54"/>
      <c r="AKC17" s="54"/>
      <c r="AKD17" s="54"/>
      <c r="AKE17" s="54"/>
      <c r="AKF17" s="54"/>
      <c r="AKG17" s="54"/>
      <c r="AKH17" s="54"/>
      <c r="AKI17" s="54"/>
      <c r="AKJ17" s="54"/>
      <c r="AKK17" s="54"/>
      <c r="AKL17" s="54"/>
      <c r="AKM17" s="54"/>
      <c r="AKN17" s="54"/>
      <c r="AKO17" s="54"/>
      <c r="AKP17" s="54"/>
      <c r="AKQ17" s="54"/>
      <c r="AKR17" s="54"/>
      <c r="AKS17" s="54"/>
      <c r="AKT17" s="54"/>
      <c r="AKU17" s="54"/>
      <c r="AKV17" s="54"/>
      <c r="AKW17" s="54"/>
      <c r="AKX17" s="54"/>
      <c r="AKY17" s="54"/>
      <c r="AKZ17" s="54"/>
      <c r="ALA17" s="54"/>
      <c r="ALB17" s="54"/>
      <c r="ALC17" s="54"/>
      <c r="ALD17" s="54"/>
      <c r="ALE17" s="54"/>
      <c r="ALF17" s="54"/>
      <c r="ALG17" s="54"/>
      <c r="ALH17" s="54"/>
      <c r="ALI17" s="56"/>
      <c r="ALJ17" s="54"/>
      <c r="ALK17" s="54"/>
      <c r="ALL17" s="54"/>
      <c r="ALM17" s="54"/>
      <c r="ALN17" s="35"/>
      <c r="ALO17" s="35"/>
      <c r="ALP17" s="35"/>
    </row>
    <row r="18" spans="1:1004" s="19" customFormat="1" ht="31.5" customHeight="1" x14ac:dyDescent="0.25">
      <c r="A18" s="122" t="s">
        <v>2717</v>
      </c>
      <c r="B18" s="77">
        <v>1</v>
      </c>
      <c r="C18" s="5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  <c r="IW18" s="54"/>
      <c r="IX18" s="54"/>
      <c r="IY18" s="54"/>
      <c r="IZ18" s="54"/>
      <c r="JA18" s="54"/>
      <c r="JB18" s="54"/>
      <c r="JC18" s="54"/>
      <c r="JD18" s="54"/>
      <c r="JE18" s="54"/>
      <c r="JF18" s="54"/>
      <c r="JG18" s="54"/>
      <c r="JH18" s="54"/>
      <c r="JI18" s="54"/>
      <c r="JJ18" s="54"/>
      <c r="JK18" s="54"/>
      <c r="JL18" s="54"/>
      <c r="JM18" s="54"/>
      <c r="JN18" s="54"/>
      <c r="JO18" s="54"/>
      <c r="JP18" s="54"/>
      <c r="JQ18" s="54"/>
      <c r="JR18" s="54"/>
      <c r="JS18" s="54"/>
      <c r="JT18" s="54"/>
      <c r="JU18" s="54"/>
      <c r="JV18" s="54"/>
      <c r="JW18" s="54"/>
      <c r="JX18" s="54"/>
      <c r="JY18" s="54"/>
      <c r="JZ18" s="54"/>
      <c r="KA18" s="54"/>
      <c r="KB18" s="54"/>
      <c r="KC18" s="54"/>
      <c r="KD18" s="54"/>
      <c r="KE18" s="54"/>
      <c r="KF18" s="54"/>
      <c r="KG18" s="54"/>
      <c r="KH18" s="54"/>
      <c r="KI18" s="54"/>
      <c r="KJ18" s="54"/>
      <c r="KK18" s="54"/>
      <c r="KL18" s="54"/>
      <c r="KM18" s="54"/>
      <c r="KN18" s="54"/>
      <c r="KO18" s="54"/>
      <c r="KP18" s="54"/>
      <c r="KQ18" s="54"/>
      <c r="KR18" s="54"/>
      <c r="KS18" s="54"/>
      <c r="KT18" s="54"/>
      <c r="KU18" s="54"/>
      <c r="KV18" s="54"/>
      <c r="KW18" s="54"/>
      <c r="KX18" s="54"/>
      <c r="KY18" s="54"/>
      <c r="KZ18" s="54"/>
      <c r="LA18" s="54"/>
      <c r="LB18" s="54"/>
      <c r="LC18" s="54"/>
      <c r="LD18" s="54"/>
      <c r="LE18" s="54"/>
      <c r="LF18" s="54"/>
      <c r="LG18" s="54"/>
      <c r="LH18" s="54"/>
      <c r="LI18" s="54"/>
      <c r="LJ18" s="54"/>
      <c r="LK18" s="54"/>
      <c r="LL18" s="54"/>
      <c r="LM18" s="54"/>
      <c r="LN18" s="54"/>
      <c r="LO18" s="54"/>
      <c r="LP18" s="54"/>
      <c r="LQ18" s="54"/>
      <c r="LR18" s="54"/>
      <c r="LS18" s="54"/>
      <c r="LT18" s="54"/>
      <c r="LU18" s="54"/>
      <c r="LV18" s="54"/>
      <c r="LW18" s="54"/>
      <c r="LX18" s="54"/>
      <c r="LY18" s="54"/>
      <c r="LZ18" s="54"/>
      <c r="MA18" s="54"/>
      <c r="MB18" s="54"/>
      <c r="MC18" s="54"/>
      <c r="MD18" s="54"/>
      <c r="ME18" s="54"/>
      <c r="MF18" s="54"/>
      <c r="MG18" s="54"/>
      <c r="MH18" s="54"/>
      <c r="MI18" s="54"/>
      <c r="MJ18" s="54"/>
      <c r="MK18" s="54"/>
      <c r="ML18" s="54"/>
      <c r="MM18" s="54"/>
      <c r="MN18" s="54"/>
      <c r="MO18" s="54"/>
      <c r="MP18" s="54"/>
      <c r="MQ18" s="54"/>
      <c r="MR18" s="54"/>
      <c r="MS18" s="54"/>
      <c r="MT18" s="54"/>
      <c r="MU18" s="54"/>
      <c r="MV18" s="54"/>
      <c r="MW18" s="54"/>
      <c r="MX18" s="54"/>
      <c r="MY18" s="54"/>
      <c r="MZ18" s="54"/>
      <c r="NA18" s="54"/>
      <c r="NB18" s="54"/>
      <c r="NC18" s="54"/>
      <c r="ND18" s="54"/>
      <c r="NE18" s="54"/>
      <c r="NF18" s="54"/>
      <c r="NG18" s="54"/>
      <c r="NH18" s="54"/>
      <c r="NI18" s="54"/>
      <c r="NJ18" s="54"/>
      <c r="NK18" s="54"/>
      <c r="NL18" s="54"/>
      <c r="NM18" s="54"/>
      <c r="NN18" s="54"/>
      <c r="NO18" s="54"/>
      <c r="NP18" s="54"/>
      <c r="NQ18" s="54"/>
      <c r="NR18" s="54"/>
      <c r="NS18" s="54"/>
      <c r="NT18" s="54"/>
      <c r="NU18" s="54"/>
      <c r="NV18" s="54"/>
      <c r="NW18" s="54"/>
      <c r="NX18" s="54"/>
      <c r="NY18" s="54"/>
      <c r="NZ18" s="54"/>
      <c r="OA18" s="54"/>
      <c r="OB18" s="54"/>
      <c r="OC18" s="54"/>
      <c r="OD18" s="54"/>
      <c r="OE18" s="54"/>
      <c r="OF18" s="54"/>
      <c r="OG18" s="54"/>
      <c r="OH18" s="54"/>
      <c r="OI18" s="54"/>
      <c r="OJ18" s="54"/>
      <c r="OK18" s="54"/>
      <c r="OL18" s="54"/>
      <c r="OM18" s="54"/>
      <c r="ON18" s="54"/>
      <c r="OO18" s="54"/>
      <c r="OP18" s="54"/>
      <c r="OQ18" s="54"/>
      <c r="OR18" s="54"/>
      <c r="OS18" s="54"/>
      <c r="OT18" s="54"/>
      <c r="OU18" s="54"/>
      <c r="OV18" s="54"/>
      <c r="OW18" s="54"/>
      <c r="OX18" s="54"/>
      <c r="OY18" s="54"/>
      <c r="OZ18" s="54"/>
      <c r="PA18" s="54"/>
      <c r="PB18" s="54"/>
      <c r="PC18" s="54"/>
      <c r="PD18" s="54"/>
      <c r="PE18" s="54"/>
      <c r="PF18" s="54"/>
      <c r="PG18" s="54"/>
      <c r="PH18" s="54"/>
      <c r="PI18" s="54"/>
      <c r="PJ18" s="54"/>
      <c r="PK18" s="54"/>
      <c r="PL18" s="54"/>
      <c r="PM18" s="54"/>
      <c r="PN18" s="54"/>
      <c r="PO18" s="54"/>
      <c r="PP18" s="54"/>
      <c r="PQ18" s="54"/>
      <c r="PR18" s="54"/>
      <c r="PS18" s="54"/>
      <c r="PT18" s="54"/>
      <c r="PU18" s="54"/>
      <c r="PV18" s="54"/>
      <c r="PW18" s="54"/>
      <c r="PX18" s="54"/>
      <c r="PY18" s="54"/>
      <c r="PZ18" s="54"/>
      <c r="QA18" s="54"/>
      <c r="QB18" s="54"/>
      <c r="QC18" s="54"/>
      <c r="QD18" s="54"/>
      <c r="QE18" s="54"/>
      <c r="QF18" s="54"/>
      <c r="QG18" s="54"/>
      <c r="QH18" s="54"/>
      <c r="QI18" s="54"/>
      <c r="QJ18" s="54"/>
      <c r="QK18" s="54"/>
      <c r="QL18" s="54"/>
      <c r="QM18" s="54"/>
      <c r="QN18" s="54"/>
      <c r="QO18" s="54"/>
      <c r="QP18" s="54"/>
      <c r="QQ18" s="54"/>
      <c r="QR18" s="54"/>
      <c r="QS18" s="54"/>
      <c r="QT18" s="54"/>
      <c r="QU18" s="54"/>
      <c r="QV18" s="54"/>
      <c r="QW18" s="54"/>
      <c r="QX18" s="54"/>
      <c r="QY18" s="54"/>
      <c r="QZ18" s="54"/>
      <c r="RA18" s="54"/>
      <c r="RB18" s="54"/>
      <c r="RC18" s="54"/>
      <c r="RD18" s="54"/>
      <c r="RE18" s="54"/>
      <c r="RF18" s="54"/>
      <c r="RG18" s="54"/>
      <c r="RH18" s="54"/>
      <c r="RI18" s="54"/>
      <c r="RJ18" s="54"/>
      <c r="RK18" s="54"/>
      <c r="RL18" s="54"/>
      <c r="RM18" s="54"/>
      <c r="RN18" s="54"/>
      <c r="RO18" s="54"/>
      <c r="RP18" s="54"/>
      <c r="RQ18" s="54"/>
      <c r="RR18" s="54"/>
      <c r="RS18" s="54"/>
      <c r="RT18" s="54"/>
      <c r="RU18" s="54"/>
      <c r="RV18" s="54"/>
      <c r="RW18" s="54"/>
      <c r="RX18" s="54"/>
      <c r="RY18" s="54"/>
      <c r="RZ18" s="54"/>
      <c r="SA18" s="54"/>
      <c r="SB18" s="54"/>
      <c r="SC18" s="54"/>
      <c r="SD18" s="54"/>
      <c r="SE18" s="54"/>
      <c r="SF18" s="54"/>
      <c r="SG18" s="54"/>
      <c r="SH18" s="54"/>
      <c r="SI18" s="54"/>
      <c r="SJ18" s="54"/>
      <c r="SK18" s="54"/>
      <c r="SL18" s="54"/>
      <c r="SM18" s="54"/>
      <c r="SN18" s="54"/>
      <c r="SO18" s="54"/>
      <c r="SP18" s="54"/>
      <c r="SQ18" s="54"/>
      <c r="SR18" s="54"/>
      <c r="SS18" s="54"/>
      <c r="ST18" s="54"/>
      <c r="SU18" s="54"/>
      <c r="SV18" s="54"/>
      <c r="SW18" s="54"/>
      <c r="SX18" s="54"/>
      <c r="SY18" s="54"/>
      <c r="SZ18" s="54"/>
      <c r="TA18" s="54"/>
      <c r="TB18" s="54"/>
      <c r="TC18" s="54"/>
      <c r="TD18" s="54"/>
      <c r="TE18" s="54"/>
      <c r="TF18" s="54"/>
      <c r="TG18" s="54"/>
      <c r="TH18" s="54"/>
      <c r="TI18" s="54"/>
      <c r="TJ18" s="54"/>
      <c r="TK18" s="54"/>
      <c r="TL18" s="54"/>
      <c r="TM18" s="54"/>
      <c r="TN18" s="54"/>
      <c r="TO18" s="54"/>
      <c r="TP18" s="54"/>
      <c r="TQ18" s="54"/>
      <c r="TR18" s="54"/>
      <c r="TS18" s="54"/>
      <c r="TT18" s="54"/>
      <c r="TU18" s="54"/>
      <c r="TV18" s="54"/>
      <c r="TW18" s="54"/>
      <c r="TX18" s="54"/>
      <c r="TY18" s="54"/>
      <c r="TZ18" s="54"/>
      <c r="UA18" s="54"/>
      <c r="UB18" s="54"/>
      <c r="UC18" s="54"/>
      <c r="UD18" s="54"/>
      <c r="UE18" s="54"/>
      <c r="UF18" s="54"/>
      <c r="UG18" s="54"/>
      <c r="UH18" s="54"/>
      <c r="UI18" s="54"/>
      <c r="UJ18" s="54"/>
      <c r="UK18" s="54"/>
      <c r="UL18" s="54"/>
      <c r="UM18" s="54"/>
      <c r="UN18" s="54"/>
      <c r="UO18" s="54"/>
      <c r="UP18" s="54"/>
      <c r="UQ18" s="54"/>
      <c r="UR18" s="54"/>
      <c r="US18" s="54"/>
      <c r="UT18" s="54"/>
      <c r="UU18" s="54"/>
      <c r="UV18" s="54"/>
      <c r="UW18" s="54"/>
      <c r="UX18" s="54"/>
      <c r="UY18" s="54"/>
      <c r="UZ18" s="54"/>
      <c r="VA18" s="54"/>
      <c r="VB18" s="54"/>
      <c r="VC18" s="54"/>
      <c r="VD18" s="54"/>
      <c r="VE18" s="54"/>
      <c r="VF18" s="54"/>
      <c r="VG18" s="54"/>
      <c r="VH18" s="54"/>
      <c r="VI18" s="54"/>
      <c r="VJ18" s="54"/>
      <c r="VK18" s="54"/>
      <c r="VL18" s="54"/>
      <c r="VM18" s="54"/>
      <c r="VN18" s="54"/>
      <c r="VO18" s="54"/>
      <c r="VP18" s="54"/>
      <c r="VQ18" s="54"/>
      <c r="VR18" s="54"/>
      <c r="VS18" s="54"/>
      <c r="VT18" s="54"/>
      <c r="VU18" s="54"/>
      <c r="VV18" s="54"/>
      <c r="VW18" s="54"/>
      <c r="VX18" s="54"/>
      <c r="VY18" s="54"/>
      <c r="VZ18" s="54"/>
      <c r="WA18" s="54"/>
      <c r="WB18" s="54"/>
      <c r="WC18" s="54"/>
      <c r="WD18" s="54"/>
      <c r="WE18" s="54"/>
      <c r="WF18" s="54"/>
      <c r="WG18" s="54"/>
      <c r="WH18" s="54"/>
      <c r="WI18" s="54"/>
      <c r="WJ18" s="54"/>
      <c r="WK18" s="54"/>
      <c r="WL18" s="54"/>
      <c r="WM18" s="54"/>
      <c r="WN18" s="54"/>
      <c r="WO18" s="54"/>
      <c r="WP18" s="54"/>
      <c r="WQ18" s="54"/>
      <c r="WR18" s="54"/>
      <c r="WS18" s="54"/>
      <c r="WT18" s="54"/>
      <c r="WU18" s="54"/>
      <c r="WV18" s="54"/>
      <c r="WW18" s="54"/>
      <c r="WX18" s="54"/>
      <c r="WY18" s="54"/>
      <c r="WZ18" s="54"/>
      <c r="XA18" s="54"/>
      <c r="XB18" s="54"/>
      <c r="XC18" s="54"/>
      <c r="XD18" s="54"/>
      <c r="XE18" s="54"/>
      <c r="XF18" s="54"/>
      <c r="XG18" s="54"/>
      <c r="XH18" s="54"/>
      <c r="XI18" s="54"/>
      <c r="XJ18" s="54"/>
      <c r="XK18" s="54"/>
      <c r="XL18" s="54"/>
      <c r="XM18" s="54"/>
      <c r="XN18" s="54"/>
      <c r="XO18" s="54"/>
      <c r="XP18" s="54"/>
      <c r="XQ18" s="54"/>
      <c r="XR18" s="54"/>
      <c r="XS18" s="54"/>
      <c r="XT18" s="54"/>
      <c r="XU18" s="54"/>
      <c r="XV18" s="54"/>
      <c r="XW18" s="54"/>
      <c r="XX18" s="54"/>
      <c r="XY18" s="54"/>
      <c r="XZ18" s="54"/>
      <c r="YA18" s="54"/>
      <c r="YB18" s="54"/>
      <c r="YC18" s="54"/>
      <c r="YD18" s="54"/>
      <c r="YE18" s="54"/>
      <c r="YF18" s="54"/>
      <c r="YG18" s="54"/>
      <c r="YH18" s="54"/>
      <c r="YI18" s="54"/>
      <c r="YJ18" s="54"/>
      <c r="YK18" s="54"/>
      <c r="YL18" s="54"/>
      <c r="YM18" s="54"/>
      <c r="YN18" s="54"/>
      <c r="YO18" s="54"/>
      <c r="YP18" s="54"/>
      <c r="YQ18" s="54"/>
      <c r="YR18" s="54"/>
      <c r="YS18" s="54"/>
      <c r="YT18" s="54"/>
      <c r="YU18" s="54"/>
      <c r="YV18" s="54"/>
      <c r="YW18" s="54"/>
      <c r="YX18" s="54"/>
      <c r="YY18" s="54"/>
      <c r="YZ18" s="54"/>
      <c r="ZA18" s="54"/>
      <c r="ZB18" s="54"/>
      <c r="ZC18" s="54"/>
      <c r="ZD18" s="54"/>
      <c r="ZE18" s="54"/>
      <c r="ZF18" s="54"/>
      <c r="ZG18" s="54"/>
      <c r="ZH18" s="54"/>
      <c r="ZI18" s="54"/>
      <c r="ZJ18" s="54"/>
      <c r="ZK18" s="54"/>
      <c r="ZL18" s="54"/>
      <c r="ZM18" s="54"/>
      <c r="ZN18" s="54"/>
      <c r="ZO18" s="54"/>
      <c r="ZP18" s="54"/>
      <c r="ZQ18" s="54"/>
      <c r="ZR18" s="54"/>
      <c r="ZS18" s="54"/>
      <c r="ZT18" s="54"/>
      <c r="ZU18" s="54"/>
      <c r="ZV18" s="54"/>
      <c r="ZW18" s="54"/>
      <c r="ZX18" s="54"/>
      <c r="ZY18" s="54"/>
      <c r="ZZ18" s="54"/>
      <c r="AAA18" s="54"/>
      <c r="AAB18" s="54"/>
      <c r="AAC18" s="54"/>
      <c r="AAD18" s="54"/>
      <c r="AAE18" s="54"/>
      <c r="AAF18" s="54"/>
      <c r="AAG18" s="54"/>
      <c r="AAH18" s="54"/>
      <c r="AAI18" s="54"/>
      <c r="AAJ18" s="54"/>
      <c r="AAK18" s="54"/>
      <c r="AAL18" s="54"/>
      <c r="AAM18" s="54"/>
      <c r="AAN18" s="54"/>
      <c r="AAO18" s="54"/>
      <c r="AAP18" s="54"/>
      <c r="AAQ18" s="54"/>
      <c r="AAR18" s="54"/>
      <c r="AAS18" s="54"/>
      <c r="AAT18" s="54"/>
      <c r="AAU18" s="54"/>
      <c r="AAV18" s="54"/>
      <c r="AAW18" s="54"/>
      <c r="AAX18" s="54"/>
      <c r="AAY18" s="54"/>
      <c r="AAZ18" s="54"/>
      <c r="ABA18" s="54"/>
      <c r="ABB18" s="54"/>
      <c r="ABC18" s="54"/>
      <c r="ABD18" s="54"/>
      <c r="ABE18" s="54"/>
      <c r="ABF18" s="54"/>
      <c r="ABG18" s="54"/>
      <c r="ABH18" s="54"/>
      <c r="ABI18" s="54"/>
      <c r="ABJ18" s="54"/>
      <c r="ABK18" s="54"/>
      <c r="ABL18" s="54"/>
      <c r="ABM18" s="54"/>
      <c r="ABN18" s="54"/>
      <c r="ABO18" s="54"/>
      <c r="ABP18" s="54"/>
      <c r="ABQ18" s="54"/>
      <c r="ABR18" s="54"/>
      <c r="ABS18" s="54"/>
      <c r="ABT18" s="54"/>
      <c r="ABU18" s="54"/>
      <c r="ABV18" s="54"/>
      <c r="ABW18" s="54"/>
      <c r="ABX18" s="54"/>
      <c r="ABY18" s="54"/>
      <c r="ABZ18" s="54"/>
      <c r="ACA18" s="54"/>
      <c r="ACB18" s="54"/>
      <c r="ACC18" s="54"/>
      <c r="ACD18" s="54"/>
      <c r="ACE18" s="54"/>
      <c r="ACF18" s="54"/>
      <c r="ACG18" s="54"/>
      <c r="ACH18" s="54"/>
      <c r="ACI18" s="54"/>
      <c r="ACJ18" s="54"/>
      <c r="ACK18" s="54"/>
      <c r="ACL18" s="54"/>
      <c r="ACM18" s="54"/>
      <c r="ACN18" s="54"/>
      <c r="ACO18" s="54"/>
      <c r="ACP18" s="54"/>
      <c r="ACQ18" s="54"/>
      <c r="ACR18" s="54"/>
      <c r="ACS18" s="54"/>
      <c r="ACT18" s="54"/>
      <c r="ACU18" s="54"/>
      <c r="ACV18" s="54"/>
      <c r="ACW18" s="54"/>
      <c r="ACX18" s="54"/>
      <c r="ACY18" s="54"/>
      <c r="ACZ18" s="54"/>
      <c r="ADA18" s="54"/>
      <c r="ADB18" s="54"/>
      <c r="ADC18" s="54"/>
      <c r="ADD18" s="54"/>
      <c r="ADE18" s="54"/>
      <c r="ADF18" s="54"/>
      <c r="ADG18" s="54"/>
      <c r="ADH18" s="54"/>
      <c r="ADI18" s="54"/>
      <c r="ADJ18" s="54"/>
      <c r="ADK18" s="54"/>
      <c r="ADL18" s="54"/>
      <c r="ADM18" s="54"/>
      <c r="ADN18" s="54"/>
      <c r="ADO18" s="54"/>
      <c r="ADP18" s="54"/>
      <c r="ADQ18" s="54"/>
      <c r="ADR18" s="54"/>
      <c r="ADS18" s="54"/>
      <c r="ADT18" s="54"/>
      <c r="ADU18" s="54"/>
      <c r="ADV18" s="54"/>
      <c r="ADW18" s="54"/>
      <c r="ADX18" s="54"/>
      <c r="ADY18" s="54"/>
      <c r="ADZ18" s="54"/>
      <c r="AEA18" s="54"/>
      <c r="AEB18" s="54"/>
      <c r="AEC18" s="54"/>
      <c r="AED18" s="54"/>
      <c r="AEE18" s="54"/>
      <c r="AEF18" s="54"/>
      <c r="AEG18" s="54"/>
      <c r="AEH18" s="54"/>
      <c r="AEI18" s="54"/>
      <c r="AEJ18" s="54"/>
      <c r="AEK18" s="54"/>
      <c r="AEL18" s="54"/>
      <c r="AEM18" s="54"/>
      <c r="AEN18" s="54"/>
      <c r="AEO18" s="54"/>
      <c r="AEP18" s="54"/>
      <c r="AEQ18" s="54"/>
      <c r="AER18" s="54"/>
      <c r="AES18" s="54"/>
      <c r="AET18" s="54"/>
      <c r="AEU18" s="54"/>
      <c r="AEV18" s="54"/>
      <c r="AEW18" s="54"/>
      <c r="AEX18" s="54"/>
      <c r="AEY18" s="54"/>
      <c r="AEZ18" s="54"/>
      <c r="AFA18" s="54"/>
      <c r="AFB18" s="54"/>
      <c r="AFC18" s="54"/>
      <c r="AFD18" s="54"/>
      <c r="AFE18" s="54"/>
      <c r="AFF18" s="54"/>
      <c r="AFG18" s="54"/>
      <c r="AFH18" s="54"/>
      <c r="AFI18" s="54"/>
      <c r="AFJ18" s="54"/>
      <c r="AFK18" s="54"/>
      <c r="AFL18" s="54"/>
      <c r="AFM18" s="54"/>
      <c r="AFN18" s="54"/>
      <c r="AFO18" s="54"/>
      <c r="AFP18" s="54"/>
      <c r="AFQ18" s="54"/>
      <c r="AFR18" s="54"/>
      <c r="AFS18" s="54"/>
      <c r="AFT18" s="54"/>
      <c r="AFU18" s="54"/>
      <c r="AFV18" s="54"/>
      <c r="AFW18" s="54"/>
      <c r="AFX18" s="54"/>
      <c r="AFY18" s="54"/>
      <c r="AFZ18" s="54"/>
      <c r="AGA18" s="54"/>
      <c r="AGB18" s="54"/>
      <c r="AGC18" s="54"/>
      <c r="AGD18" s="54"/>
      <c r="AGE18" s="54"/>
      <c r="AGF18" s="54"/>
      <c r="AGG18" s="54"/>
      <c r="AGH18" s="54"/>
      <c r="AGI18" s="54"/>
      <c r="AGJ18" s="54"/>
      <c r="AGK18" s="54"/>
      <c r="AGL18" s="54"/>
      <c r="AGM18" s="54"/>
      <c r="AGN18" s="54"/>
      <c r="AGO18" s="54"/>
      <c r="AGP18" s="54"/>
      <c r="AGQ18" s="54"/>
      <c r="AGR18" s="54"/>
      <c r="AGS18" s="54"/>
      <c r="AGT18" s="54"/>
      <c r="AGU18" s="54"/>
      <c r="AGV18" s="54"/>
      <c r="AGW18" s="54"/>
      <c r="AGX18" s="54"/>
      <c r="AGY18" s="54"/>
      <c r="AGZ18" s="54"/>
      <c r="AHA18" s="54"/>
      <c r="AHB18" s="54"/>
      <c r="AHC18" s="54"/>
      <c r="AHD18" s="54"/>
      <c r="AHE18" s="54"/>
      <c r="AHF18" s="54"/>
      <c r="AHG18" s="54"/>
      <c r="AHH18" s="54"/>
      <c r="AHI18" s="54"/>
      <c r="AHJ18" s="54"/>
      <c r="AHK18" s="54"/>
      <c r="AHL18" s="54"/>
      <c r="AHM18" s="54"/>
      <c r="AHN18" s="54"/>
      <c r="AHO18" s="54"/>
      <c r="AHP18" s="54"/>
      <c r="AHQ18" s="54"/>
      <c r="AHR18" s="54"/>
      <c r="AHS18" s="54"/>
      <c r="AHT18" s="54"/>
      <c r="AHU18" s="54"/>
      <c r="AHV18" s="54"/>
      <c r="AHW18" s="54"/>
      <c r="AHX18" s="54"/>
      <c r="AHY18" s="54"/>
      <c r="AHZ18" s="54"/>
      <c r="AIA18" s="54"/>
      <c r="AIB18" s="54"/>
      <c r="AIC18" s="54"/>
      <c r="AID18" s="54"/>
      <c r="AIE18" s="54"/>
      <c r="AIF18" s="54"/>
      <c r="AIG18" s="54"/>
      <c r="AIH18" s="54"/>
      <c r="AII18" s="54"/>
      <c r="AIJ18" s="54"/>
      <c r="AIK18" s="54"/>
      <c r="AIL18" s="54"/>
      <c r="AIM18" s="54"/>
      <c r="AIN18" s="54"/>
      <c r="AIO18" s="54"/>
      <c r="AIP18" s="54"/>
      <c r="AIQ18" s="54"/>
      <c r="AIR18" s="54"/>
      <c r="AIS18" s="54"/>
      <c r="AIT18" s="54"/>
      <c r="AIU18" s="54"/>
      <c r="AIV18" s="54"/>
      <c r="AIW18" s="54"/>
      <c r="AIX18" s="54"/>
      <c r="AIY18" s="54"/>
      <c r="AIZ18" s="54"/>
      <c r="AJA18" s="54"/>
      <c r="AJB18" s="54"/>
      <c r="AJC18" s="54"/>
      <c r="AJD18" s="54"/>
      <c r="AJE18" s="54"/>
      <c r="AJF18" s="54"/>
      <c r="AJG18" s="54"/>
      <c r="AJH18" s="54"/>
      <c r="AJI18" s="54"/>
      <c r="AJJ18" s="54"/>
      <c r="AJK18" s="54"/>
      <c r="AJL18" s="54"/>
      <c r="AJM18" s="54"/>
      <c r="AJN18" s="54"/>
      <c r="AJO18" s="54"/>
      <c r="AJP18" s="54"/>
      <c r="AJQ18" s="54"/>
      <c r="AJR18" s="54"/>
      <c r="AJS18" s="54"/>
      <c r="AJT18" s="54"/>
      <c r="AJU18" s="54"/>
      <c r="AJV18" s="54"/>
      <c r="AJW18" s="54"/>
      <c r="AJX18" s="54"/>
      <c r="AJY18" s="54"/>
      <c r="AJZ18" s="54"/>
      <c r="AKA18" s="54"/>
      <c r="AKB18" s="54"/>
      <c r="AKC18" s="54"/>
      <c r="AKD18" s="54"/>
      <c r="AKE18" s="54"/>
      <c r="AKF18" s="54"/>
      <c r="AKG18" s="54"/>
      <c r="AKH18" s="54"/>
      <c r="AKI18" s="54"/>
      <c r="AKJ18" s="54"/>
      <c r="AKK18" s="54"/>
      <c r="AKL18" s="54"/>
      <c r="AKM18" s="54"/>
      <c r="AKN18" s="54"/>
      <c r="AKO18" s="54"/>
      <c r="AKP18" s="54"/>
      <c r="AKQ18" s="54"/>
      <c r="AKR18" s="54"/>
      <c r="AKS18" s="54"/>
      <c r="AKT18" s="54"/>
      <c r="AKU18" s="54"/>
      <c r="AKV18" s="54"/>
      <c r="AKW18" s="54"/>
      <c r="AKX18" s="54"/>
      <c r="AKY18" s="54"/>
      <c r="AKZ18" s="54"/>
      <c r="ALA18" s="54"/>
      <c r="ALB18" s="54"/>
      <c r="ALC18" s="54"/>
      <c r="ALD18" s="54"/>
      <c r="ALE18" s="54"/>
      <c r="ALF18" s="54"/>
      <c r="ALG18" s="54"/>
      <c r="ALH18" s="54"/>
      <c r="ALI18" s="56"/>
      <c r="ALJ18" s="54"/>
      <c r="ALK18" s="54"/>
      <c r="ALL18" s="54"/>
      <c r="ALM18" s="54"/>
      <c r="ALN18" s="35"/>
      <c r="ALO18" s="35"/>
      <c r="ALP18" s="35"/>
    </row>
    <row r="19" spans="1:1004" s="146" customFormat="1" ht="31.5" customHeight="1" x14ac:dyDescent="0.25">
      <c r="A19" s="123" t="s">
        <v>2701</v>
      </c>
      <c r="B19" s="130" t="s">
        <v>3812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  <c r="IW19" s="127"/>
      <c r="IX19" s="127"/>
      <c r="IY19" s="127"/>
      <c r="IZ19" s="127"/>
      <c r="JA19" s="127"/>
      <c r="JB19" s="127"/>
      <c r="JC19" s="127"/>
      <c r="JD19" s="127"/>
      <c r="JE19" s="127"/>
      <c r="JF19" s="127"/>
      <c r="JG19" s="127"/>
      <c r="JH19" s="127"/>
      <c r="JI19" s="127"/>
      <c r="JJ19" s="127"/>
      <c r="JK19" s="127"/>
      <c r="JL19" s="127"/>
      <c r="JM19" s="127"/>
      <c r="JN19" s="127"/>
      <c r="JO19" s="127"/>
      <c r="JP19" s="127"/>
      <c r="JQ19" s="127"/>
      <c r="JR19" s="127"/>
      <c r="JS19" s="127"/>
      <c r="JT19" s="127"/>
      <c r="JU19" s="127"/>
      <c r="JV19" s="127"/>
      <c r="JW19" s="127"/>
      <c r="JX19" s="127"/>
      <c r="JY19" s="127"/>
      <c r="JZ19" s="127"/>
      <c r="KA19" s="127"/>
      <c r="KB19" s="127"/>
      <c r="KC19" s="127"/>
      <c r="KD19" s="127"/>
      <c r="KE19" s="127"/>
      <c r="KF19" s="127"/>
      <c r="KG19" s="127"/>
      <c r="KH19" s="127"/>
      <c r="KI19" s="127"/>
      <c r="KJ19" s="127"/>
      <c r="KK19" s="127"/>
      <c r="KL19" s="127"/>
      <c r="KM19" s="127"/>
      <c r="KN19" s="127"/>
      <c r="KO19" s="127"/>
      <c r="KP19" s="127"/>
      <c r="KQ19" s="127"/>
      <c r="KR19" s="127"/>
      <c r="KS19" s="127"/>
      <c r="KT19" s="127"/>
      <c r="KU19" s="127"/>
      <c r="KV19" s="127"/>
      <c r="KW19" s="127"/>
      <c r="KX19" s="127"/>
      <c r="KY19" s="127"/>
      <c r="KZ19" s="127"/>
      <c r="LA19" s="127"/>
      <c r="LB19" s="127"/>
      <c r="LC19" s="127"/>
      <c r="LD19" s="127"/>
      <c r="LE19" s="127"/>
      <c r="LF19" s="127"/>
      <c r="LG19" s="127"/>
      <c r="LH19" s="127"/>
      <c r="LI19" s="127"/>
      <c r="LJ19" s="127"/>
      <c r="LK19" s="127"/>
      <c r="LL19" s="127"/>
      <c r="LM19" s="127"/>
      <c r="LN19" s="127"/>
      <c r="LO19" s="127"/>
      <c r="LP19" s="127"/>
      <c r="LQ19" s="127"/>
      <c r="LR19" s="127"/>
      <c r="LS19" s="127"/>
      <c r="LT19" s="127"/>
      <c r="LU19" s="127"/>
      <c r="LV19" s="127"/>
      <c r="LW19" s="127"/>
      <c r="LX19" s="127"/>
      <c r="LY19" s="127"/>
      <c r="LZ19" s="127"/>
      <c r="MA19" s="127"/>
      <c r="MB19" s="127"/>
      <c r="MC19" s="127"/>
      <c r="MD19" s="127"/>
      <c r="ME19" s="127"/>
      <c r="MF19" s="127"/>
      <c r="MG19" s="127"/>
      <c r="MH19" s="127"/>
      <c r="MI19" s="127"/>
      <c r="MJ19" s="127"/>
      <c r="MK19" s="127"/>
      <c r="ML19" s="127"/>
      <c r="MM19" s="127"/>
      <c r="MN19" s="127"/>
      <c r="MO19" s="127"/>
      <c r="MP19" s="127"/>
      <c r="MQ19" s="127"/>
      <c r="MR19" s="127"/>
      <c r="MS19" s="127"/>
      <c r="MT19" s="127"/>
      <c r="MU19" s="127"/>
      <c r="MV19" s="127"/>
      <c r="MW19" s="127"/>
      <c r="MX19" s="127"/>
      <c r="MY19" s="127"/>
      <c r="MZ19" s="127"/>
      <c r="NA19" s="127"/>
      <c r="NB19" s="127"/>
      <c r="NC19" s="127"/>
      <c r="ND19" s="127"/>
      <c r="NE19" s="127"/>
      <c r="NF19" s="127"/>
      <c r="NG19" s="127"/>
      <c r="NH19" s="127"/>
      <c r="NI19" s="127"/>
      <c r="NJ19" s="127"/>
      <c r="NK19" s="127"/>
      <c r="NL19" s="127"/>
      <c r="NM19" s="127"/>
      <c r="NN19" s="127"/>
      <c r="NO19" s="127"/>
      <c r="NP19" s="127"/>
      <c r="NQ19" s="127"/>
      <c r="NR19" s="127"/>
      <c r="NS19" s="127"/>
      <c r="NT19" s="127"/>
      <c r="NU19" s="127"/>
      <c r="NV19" s="127"/>
      <c r="NW19" s="127"/>
      <c r="NX19" s="127"/>
      <c r="NY19" s="127"/>
      <c r="NZ19" s="127"/>
      <c r="OA19" s="127"/>
      <c r="OB19" s="127"/>
      <c r="OC19" s="127"/>
      <c r="OD19" s="127"/>
      <c r="OE19" s="127"/>
      <c r="OF19" s="127"/>
      <c r="OG19" s="127"/>
      <c r="OH19" s="127"/>
      <c r="OI19" s="127"/>
      <c r="OJ19" s="127"/>
      <c r="OK19" s="127"/>
      <c r="OL19" s="127"/>
      <c r="OM19" s="127"/>
      <c r="ON19" s="127"/>
      <c r="OO19" s="127"/>
      <c r="OP19" s="127"/>
      <c r="OQ19" s="127"/>
      <c r="OR19" s="127"/>
      <c r="OS19" s="127"/>
      <c r="OT19" s="127"/>
      <c r="OU19" s="127"/>
      <c r="OV19" s="127"/>
      <c r="OW19" s="127"/>
      <c r="OX19" s="127"/>
      <c r="OY19" s="127"/>
      <c r="OZ19" s="127"/>
      <c r="PA19" s="127"/>
      <c r="PB19" s="127"/>
      <c r="PC19" s="127"/>
      <c r="PD19" s="127"/>
      <c r="PE19" s="127"/>
      <c r="PF19" s="127"/>
      <c r="PG19" s="127"/>
      <c r="PH19" s="127"/>
      <c r="PI19" s="127"/>
      <c r="PJ19" s="127"/>
      <c r="PK19" s="127"/>
      <c r="PL19" s="127"/>
      <c r="PM19" s="127"/>
      <c r="PN19" s="127"/>
      <c r="PO19" s="127"/>
      <c r="PP19" s="127"/>
      <c r="PQ19" s="127"/>
      <c r="PR19" s="127"/>
      <c r="PS19" s="127"/>
      <c r="PT19" s="127"/>
      <c r="PU19" s="127"/>
      <c r="PV19" s="127"/>
      <c r="PW19" s="127"/>
      <c r="PX19" s="127"/>
      <c r="PY19" s="127"/>
      <c r="PZ19" s="127"/>
      <c r="QA19" s="127"/>
      <c r="QB19" s="127"/>
      <c r="QC19" s="127"/>
      <c r="QD19" s="127"/>
      <c r="QE19" s="127"/>
      <c r="QF19" s="127"/>
      <c r="QG19" s="127"/>
      <c r="QH19" s="127"/>
      <c r="QI19" s="127"/>
      <c r="QJ19" s="127"/>
      <c r="QK19" s="127"/>
      <c r="QL19" s="127"/>
      <c r="QM19" s="127"/>
      <c r="QN19" s="127"/>
      <c r="QO19" s="127"/>
      <c r="QP19" s="127"/>
      <c r="QQ19" s="127"/>
      <c r="QR19" s="127"/>
      <c r="QS19" s="127"/>
      <c r="QT19" s="127"/>
      <c r="QU19" s="127"/>
      <c r="QV19" s="127"/>
      <c r="QW19" s="127"/>
      <c r="QX19" s="127"/>
      <c r="QY19" s="127"/>
      <c r="QZ19" s="127"/>
      <c r="RA19" s="127"/>
      <c r="RB19" s="127"/>
      <c r="RC19" s="127"/>
      <c r="RD19" s="127"/>
      <c r="RE19" s="127"/>
      <c r="RF19" s="127"/>
      <c r="RG19" s="127"/>
      <c r="RH19" s="127"/>
      <c r="RI19" s="127"/>
      <c r="RJ19" s="127"/>
      <c r="RK19" s="127"/>
      <c r="RL19" s="127"/>
      <c r="RM19" s="127"/>
      <c r="RN19" s="127"/>
      <c r="RO19" s="127"/>
      <c r="RP19" s="127"/>
      <c r="RQ19" s="127"/>
      <c r="RR19" s="127"/>
      <c r="RS19" s="127"/>
      <c r="RT19" s="127"/>
      <c r="RU19" s="127"/>
      <c r="RV19" s="127"/>
      <c r="RW19" s="127"/>
      <c r="RX19" s="127"/>
      <c r="RY19" s="127"/>
      <c r="RZ19" s="127"/>
      <c r="SA19" s="127"/>
      <c r="SB19" s="127"/>
      <c r="SC19" s="127"/>
      <c r="SD19" s="127"/>
      <c r="SE19" s="127"/>
      <c r="SF19" s="127"/>
      <c r="SG19" s="127"/>
      <c r="SH19" s="127"/>
      <c r="SI19" s="127"/>
      <c r="SJ19" s="127"/>
      <c r="SK19" s="127"/>
      <c r="SL19" s="127"/>
      <c r="SM19" s="127"/>
      <c r="SN19" s="127"/>
      <c r="SO19" s="127"/>
      <c r="SP19" s="127"/>
      <c r="SQ19" s="127"/>
      <c r="SR19" s="127"/>
      <c r="SS19" s="127"/>
      <c r="ST19" s="127"/>
      <c r="SU19" s="127"/>
      <c r="SV19" s="127"/>
      <c r="SW19" s="127"/>
      <c r="SX19" s="127"/>
      <c r="SY19" s="127"/>
      <c r="SZ19" s="127"/>
      <c r="TA19" s="127"/>
      <c r="TB19" s="127"/>
      <c r="TC19" s="127"/>
      <c r="TD19" s="127"/>
      <c r="TE19" s="127"/>
      <c r="TF19" s="127"/>
      <c r="TG19" s="127"/>
      <c r="TH19" s="127"/>
      <c r="TI19" s="127"/>
      <c r="TJ19" s="127"/>
      <c r="TK19" s="127"/>
      <c r="TL19" s="127"/>
      <c r="TM19" s="127"/>
      <c r="TN19" s="127"/>
      <c r="TO19" s="127"/>
      <c r="TP19" s="127"/>
      <c r="TQ19" s="127"/>
      <c r="TR19" s="127"/>
      <c r="TS19" s="127"/>
      <c r="TT19" s="127"/>
      <c r="TU19" s="127"/>
      <c r="TV19" s="127"/>
      <c r="TW19" s="127"/>
      <c r="TX19" s="127"/>
      <c r="TY19" s="127"/>
      <c r="TZ19" s="127"/>
      <c r="UA19" s="127"/>
      <c r="UB19" s="127"/>
      <c r="UC19" s="127"/>
      <c r="UD19" s="127"/>
      <c r="UE19" s="127"/>
      <c r="UF19" s="127"/>
      <c r="UG19" s="127"/>
      <c r="UH19" s="127"/>
      <c r="UI19" s="127"/>
      <c r="UJ19" s="127"/>
      <c r="UK19" s="127"/>
      <c r="UL19" s="127"/>
      <c r="UM19" s="127"/>
      <c r="UN19" s="127"/>
      <c r="UO19" s="127"/>
      <c r="UP19" s="127"/>
      <c r="UQ19" s="127"/>
      <c r="UR19" s="127"/>
      <c r="US19" s="127"/>
      <c r="UT19" s="127"/>
      <c r="UU19" s="127"/>
      <c r="UV19" s="127"/>
      <c r="UW19" s="127"/>
      <c r="UX19" s="127"/>
      <c r="UY19" s="127"/>
      <c r="UZ19" s="127"/>
      <c r="VA19" s="127"/>
      <c r="VB19" s="127"/>
      <c r="VC19" s="127"/>
      <c r="VD19" s="127"/>
      <c r="VE19" s="127"/>
      <c r="VF19" s="127"/>
      <c r="VG19" s="127"/>
      <c r="VH19" s="127"/>
      <c r="VI19" s="127"/>
      <c r="VJ19" s="127"/>
      <c r="VK19" s="127"/>
      <c r="VL19" s="127"/>
      <c r="VM19" s="127"/>
      <c r="VN19" s="127"/>
      <c r="VO19" s="127"/>
      <c r="VP19" s="127"/>
      <c r="VQ19" s="127"/>
      <c r="VR19" s="127"/>
      <c r="VS19" s="127"/>
      <c r="VT19" s="127"/>
      <c r="VU19" s="127"/>
      <c r="VV19" s="127"/>
      <c r="VW19" s="127"/>
      <c r="VX19" s="127"/>
      <c r="VY19" s="127"/>
      <c r="VZ19" s="127"/>
      <c r="WA19" s="127"/>
      <c r="WB19" s="127"/>
      <c r="WC19" s="127"/>
      <c r="WD19" s="127"/>
      <c r="WE19" s="127"/>
      <c r="WF19" s="127"/>
      <c r="WG19" s="127"/>
      <c r="WH19" s="127"/>
      <c r="WI19" s="127"/>
      <c r="WJ19" s="127"/>
      <c r="WK19" s="127"/>
      <c r="WL19" s="127"/>
      <c r="WM19" s="127"/>
      <c r="WN19" s="127"/>
      <c r="WO19" s="127"/>
      <c r="WP19" s="127"/>
      <c r="WQ19" s="127"/>
      <c r="WR19" s="127"/>
      <c r="WS19" s="127"/>
      <c r="WT19" s="127"/>
      <c r="WU19" s="127"/>
      <c r="WV19" s="127"/>
      <c r="WW19" s="127"/>
      <c r="WX19" s="127"/>
      <c r="WY19" s="127"/>
      <c r="WZ19" s="127"/>
      <c r="XA19" s="127"/>
      <c r="XB19" s="127"/>
      <c r="XC19" s="127"/>
      <c r="XD19" s="127"/>
      <c r="XE19" s="127"/>
      <c r="XF19" s="127"/>
      <c r="XG19" s="127"/>
      <c r="XH19" s="127"/>
      <c r="XI19" s="127"/>
      <c r="XJ19" s="127"/>
      <c r="XK19" s="127"/>
      <c r="XL19" s="127"/>
      <c r="XM19" s="127"/>
      <c r="XN19" s="127"/>
      <c r="XO19" s="127"/>
      <c r="XP19" s="127"/>
      <c r="XQ19" s="127"/>
      <c r="XR19" s="127"/>
      <c r="XS19" s="127"/>
      <c r="XT19" s="127"/>
      <c r="XU19" s="127"/>
      <c r="XV19" s="127"/>
      <c r="XW19" s="127"/>
      <c r="XX19" s="127"/>
      <c r="XY19" s="127"/>
      <c r="XZ19" s="127"/>
      <c r="YA19" s="127"/>
      <c r="YB19" s="127"/>
      <c r="YC19" s="127"/>
      <c r="YD19" s="127"/>
      <c r="YE19" s="127"/>
      <c r="YF19" s="127"/>
      <c r="YG19" s="127"/>
      <c r="YH19" s="127"/>
      <c r="YI19" s="127"/>
      <c r="YJ19" s="127"/>
      <c r="YK19" s="127"/>
      <c r="YL19" s="127"/>
      <c r="YM19" s="127"/>
      <c r="YN19" s="127"/>
      <c r="YO19" s="127"/>
      <c r="YP19" s="127"/>
      <c r="YQ19" s="127"/>
      <c r="YR19" s="127"/>
      <c r="YS19" s="127"/>
      <c r="YT19" s="127"/>
      <c r="YU19" s="127"/>
      <c r="YV19" s="127"/>
      <c r="YW19" s="127"/>
      <c r="YX19" s="127"/>
      <c r="YY19" s="127"/>
      <c r="YZ19" s="127"/>
      <c r="ZA19" s="127"/>
      <c r="ZB19" s="127"/>
      <c r="ZC19" s="127"/>
      <c r="ZD19" s="127"/>
      <c r="ZE19" s="127"/>
      <c r="ZF19" s="127"/>
      <c r="ZG19" s="127"/>
      <c r="ZH19" s="127"/>
      <c r="ZI19" s="127"/>
      <c r="ZJ19" s="127"/>
      <c r="ZK19" s="127"/>
      <c r="ZL19" s="127"/>
      <c r="ZM19" s="127"/>
      <c r="ZN19" s="127"/>
      <c r="ZO19" s="127"/>
      <c r="ZP19" s="127"/>
      <c r="ZQ19" s="127"/>
      <c r="ZR19" s="127"/>
      <c r="ZS19" s="127"/>
      <c r="ZT19" s="127"/>
      <c r="ZU19" s="127"/>
      <c r="ZV19" s="127"/>
      <c r="ZW19" s="127"/>
      <c r="ZX19" s="127"/>
      <c r="ZY19" s="127"/>
      <c r="ZZ19" s="127"/>
      <c r="AAA19" s="127"/>
      <c r="AAB19" s="127"/>
      <c r="AAC19" s="127"/>
      <c r="AAD19" s="127"/>
      <c r="AAE19" s="127"/>
      <c r="AAF19" s="127"/>
      <c r="AAG19" s="127"/>
      <c r="AAH19" s="127"/>
      <c r="AAI19" s="127"/>
      <c r="AAJ19" s="127"/>
      <c r="AAK19" s="127"/>
      <c r="AAL19" s="127"/>
      <c r="AAM19" s="127"/>
      <c r="AAN19" s="127"/>
      <c r="AAO19" s="127"/>
      <c r="AAP19" s="127"/>
      <c r="AAQ19" s="127"/>
      <c r="AAR19" s="127"/>
      <c r="AAS19" s="127"/>
      <c r="AAT19" s="127"/>
      <c r="AAU19" s="127"/>
      <c r="AAV19" s="127"/>
      <c r="AAW19" s="127"/>
      <c r="AAX19" s="127"/>
      <c r="AAY19" s="127"/>
      <c r="AAZ19" s="127"/>
      <c r="ABA19" s="127"/>
      <c r="ABB19" s="127"/>
      <c r="ABC19" s="127"/>
      <c r="ABD19" s="127"/>
      <c r="ABE19" s="127"/>
      <c r="ABF19" s="127"/>
      <c r="ABG19" s="127"/>
      <c r="ABH19" s="127"/>
      <c r="ABI19" s="127"/>
      <c r="ABJ19" s="127"/>
      <c r="ABK19" s="127"/>
      <c r="ABL19" s="127"/>
      <c r="ABM19" s="127"/>
      <c r="ABN19" s="127"/>
      <c r="ABO19" s="127"/>
      <c r="ABP19" s="127"/>
      <c r="ABQ19" s="127"/>
      <c r="ABR19" s="127"/>
      <c r="ABS19" s="127"/>
      <c r="ABT19" s="127"/>
      <c r="ABU19" s="127"/>
      <c r="ABV19" s="127"/>
      <c r="ABW19" s="127"/>
      <c r="ABX19" s="127"/>
      <c r="ABY19" s="127"/>
      <c r="ABZ19" s="127"/>
      <c r="ACA19" s="127"/>
      <c r="ACB19" s="127"/>
      <c r="ACC19" s="127"/>
      <c r="ACD19" s="127"/>
      <c r="ACE19" s="127"/>
      <c r="ACF19" s="127"/>
      <c r="ACG19" s="127"/>
      <c r="ACH19" s="127"/>
      <c r="ACI19" s="127"/>
      <c r="ACJ19" s="127"/>
      <c r="ACK19" s="127"/>
      <c r="ACL19" s="127"/>
      <c r="ACM19" s="127"/>
      <c r="ACN19" s="127"/>
      <c r="ACO19" s="127"/>
      <c r="ACP19" s="127"/>
      <c r="ACQ19" s="127"/>
      <c r="ACR19" s="127"/>
      <c r="ACS19" s="127"/>
      <c r="ACT19" s="127"/>
      <c r="ACU19" s="127"/>
      <c r="ACV19" s="127"/>
      <c r="ACW19" s="127"/>
      <c r="ACX19" s="127"/>
      <c r="ACY19" s="127"/>
      <c r="ACZ19" s="127"/>
      <c r="ADA19" s="127"/>
      <c r="ADB19" s="127"/>
      <c r="ADC19" s="127"/>
      <c r="ADD19" s="127"/>
      <c r="ADE19" s="127"/>
      <c r="ADF19" s="127"/>
      <c r="ADG19" s="127"/>
      <c r="ADH19" s="127"/>
      <c r="ADI19" s="127"/>
      <c r="ADJ19" s="127"/>
      <c r="ADK19" s="127"/>
      <c r="ADL19" s="127"/>
      <c r="ADM19" s="127"/>
      <c r="ADN19" s="127"/>
      <c r="ADO19" s="127"/>
      <c r="ADP19" s="127"/>
      <c r="ADQ19" s="127"/>
      <c r="ADR19" s="127"/>
      <c r="ADS19" s="127"/>
      <c r="ADT19" s="127"/>
      <c r="ADU19" s="127"/>
      <c r="ADV19" s="127"/>
      <c r="ADW19" s="127"/>
      <c r="ADX19" s="127"/>
      <c r="ADY19" s="127"/>
      <c r="ADZ19" s="127"/>
      <c r="AEA19" s="127"/>
      <c r="AEB19" s="127"/>
      <c r="AEC19" s="127"/>
      <c r="AED19" s="127"/>
      <c r="AEE19" s="127"/>
      <c r="AEF19" s="127"/>
      <c r="AEG19" s="127"/>
      <c r="AEH19" s="127"/>
      <c r="AEI19" s="127"/>
      <c r="AEJ19" s="127"/>
      <c r="AEK19" s="127"/>
      <c r="AEL19" s="127"/>
      <c r="AEM19" s="127"/>
      <c r="AEN19" s="127"/>
      <c r="AEO19" s="127"/>
      <c r="AEP19" s="127"/>
      <c r="AEQ19" s="127"/>
      <c r="AER19" s="127"/>
      <c r="AES19" s="127"/>
      <c r="AET19" s="127"/>
      <c r="AEU19" s="127"/>
      <c r="AEV19" s="127"/>
      <c r="AEW19" s="127"/>
      <c r="AEX19" s="127"/>
      <c r="AEY19" s="127"/>
      <c r="AEZ19" s="127"/>
      <c r="AFA19" s="127"/>
      <c r="AFB19" s="127"/>
      <c r="AFC19" s="127"/>
      <c r="AFD19" s="127"/>
      <c r="AFE19" s="127"/>
      <c r="AFF19" s="127"/>
      <c r="AFG19" s="127"/>
      <c r="AFH19" s="127"/>
      <c r="AFI19" s="127"/>
      <c r="AFJ19" s="127"/>
      <c r="AFK19" s="127"/>
      <c r="AFL19" s="127"/>
      <c r="AFM19" s="127"/>
      <c r="AFN19" s="127"/>
      <c r="AFO19" s="127"/>
      <c r="AFP19" s="127"/>
      <c r="AFQ19" s="127"/>
      <c r="AFR19" s="127"/>
      <c r="AFS19" s="127"/>
      <c r="AFT19" s="127"/>
      <c r="AFU19" s="127"/>
      <c r="AFV19" s="127"/>
      <c r="AFW19" s="127"/>
      <c r="AFX19" s="127"/>
      <c r="AFY19" s="127"/>
      <c r="AFZ19" s="127"/>
      <c r="AGA19" s="127"/>
      <c r="AGB19" s="127"/>
      <c r="AGC19" s="127"/>
      <c r="AGD19" s="127"/>
      <c r="AGE19" s="127"/>
      <c r="AGF19" s="127"/>
      <c r="AGG19" s="127"/>
      <c r="AGH19" s="127"/>
      <c r="AGI19" s="127"/>
      <c r="AGJ19" s="127"/>
      <c r="AGK19" s="127"/>
      <c r="AGL19" s="127"/>
      <c r="AGM19" s="127"/>
      <c r="AGN19" s="127"/>
      <c r="AGO19" s="127"/>
      <c r="AGP19" s="127"/>
      <c r="AGQ19" s="127"/>
      <c r="AGR19" s="127"/>
      <c r="AGS19" s="127"/>
      <c r="AGT19" s="127"/>
      <c r="AGU19" s="127"/>
      <c r="AGV19" s="127"/>
      <c r="AGW19" s="127"/>
      <c r="AGX19" s="127"/>
      <c r="AGY19" s="127"/>
      <c r="AGZ19" s="127"/>
      <c r="AHA19" s="127"/>
      <c r="AHB19" s="127"/>
      <c r="AHC19" s="127"/>
      <c r="AHD19" s="127"/>
      <c r="AHE19" s="127"/>
      <c r="AHF19" s="127"/>
      <c r="AHG19" s="127"/>
      <c r="AHH19" s="127"/>
      <c r="AHI19" s="127"/>
      <c r="AHJ19" s="127"/>
      <c r="AHK19" s="127"/>
      <c r="AHL19" s="127"/>
      <c r="AHM19" s="127"/>
      <c r="AHN19" s="127"/>
      <c r="AHO19" s="127"/>
      <c r="AHP19" s="127"/>
      <c r="AHQ19" s="127"/>
      <c r="AHR19" s="127"/>
      <c r="AHS19" s="127"/>
      <c r="AHT19" s="127"/>
      <c r="AHU19" s="127"/>
      <c r="AHV19" s="127"/>
      <c r="AHW19" s="127"/>
      <c r="AHX19" s="127"/>
      <c r="AHY19" s="127"/>
      <c r="AHZ19" s="127"/>
      <c r="AIA19" s="127"/>
      <c r="AIB19" s="127"/>
      <c r="AIC19" s="127"/>
      <c r="AID19" s="127"/>
      <c r="AIE19" s="127"/>
      <c r="AIF19" s="127"/>
      <c r="AIG19" s="127"/>
      <c r="AIH19" s="127"/>
      <c r="AII19" s="127"/>
      <c r="AIJ19" s="127"/>
      <c r="AIK19" s="127"/>
      <c r="AIL19" s="127"/>
      <c r="AIM19" s="127"/>
      <c r="AIN19" s="127"/>
      <c r="AIO19" s="127"/>
      <c r="AIP19" s="127"/>
      <c r="AIQ19" s="127"/>
      <c r="AIR19" s="127"/>
      <c r="AIS19" s="127"/>
      <c r="AIT19" s="127"/>
      <c r="AIU19" s="127"/>
      <c r="AIV19" s="127"/>
      <c r="AIW19" s="127"/>
      <c r="AIX19" s="127"/>
      <c r="AIY19" s="127"/>
      <c r="AIZ19" s="127"/>
      <c r="AJA19" s="127"/>
      <c r="AJB19" s="127"/>
      <c r="AJC19" s="127"/>
      <c r="AJD19" s="127"/>
      <c r="AJE19" s="127"/>
      <c r="AJF19" s="127"/>
      <c r="AJG19" s="127"/>
      <c r="AJH19" s="127"/>
      <c r="AJI19" s="127"/>
      <c r="AJJ19" s="127"/>
      <c r="AJK19" s="127"/>
      <c r="AJL19" s="127"/>
      <c r="AJM19" s="127"/>
      <c r="AJN19" s="127"/>
      <c r="AJO19" s="127"/>
      <c r="AJP19" s="127"/>
      <c r="AJQ19" s="127"/>
      <c r="AJR19" s="127"/>
      <c r="AJS19" s="127"/>
      <c r="AJT19" s="127"/>
      <c r="AJU19" s="127"/>
      <c r="AJV19" s="127"/>
      <c r="AJW19" s="127"/>
      <c r="AJX19" s="127"/>
      <c r="AJY19" s="127"/>
      <c r="AJZ19" s="127"/>
      <c r="AKA19" s="127"/>
      <c r="AKB19" s="127"/>
      <c r="AKC19" s="127"/>
      <c r="AKD19" s="127"/>
      <c r="AKE19" s="127"/>
      <c r="AKF19" s="127"/>
      <c r="AKG19" s="127"/>
      <c r="AKH19" s="127"/>
      <c r="AKI19" s="127"/>
      <c r="AKJ19" s="127"/>
      <c r="AKK19" s="127"/>
      <c r="AKL19" s="127"/>
      <c r="AKM19" s="127"/>
      <c r="AKN19" s="127"/>
      <c r="AKO19" s="127"/>
      <c r="AKP19" s="127"/>
      <c r="AKQ19" s="127"/>
      <c r="AKR19" s="127"/>
      <c r="AKS19" s="127"/>
      <c r="AKT19" s="127"/>
      <c r="AKU19" s="127"/>
      <c r="AKV19" s="127"/>
      <c r="AKW19" s="127"/>
      <c r="AKX19" s="127"/>
      <c r="AKY19" s="127"/>
      <c r="AKZ19" s="127"/>
      <c r="ALA19" s="127"/>
      <c r="ALB19" s="127"/>
      <c r="ALC19" s="127"/>
      <c r="ALD19" s="127"/>
      <c r="ALE19" s="127"/>
      <c r="ALF19" s="127"/>
      <c r="ALG19" s="127"/>
      <c r="ALH19" s="127"/>
      <c r="ALI19" s="127"/>
      <c r="ALJ19" s="127"/>
      <c r="ALK19" s="127"/>
      <c r="ALL19" s="127"/>
      <c r="ALM19" s="127"/>
      <c r="ALN19" s="144"/>
      <c r="ALO19" s="144"/>
      <c r="ALP19" s="144"/>
    </row>
    <row r="20" spans="1:1004" s="249" customFormat="1" ht="31.5" customHeight="1" x14ac:dyDescent="0.25">
      <c r="A20" s="250" t="s">
        <v>3794</v>
      </c>
      <c r="B20" s="246">
        <v>0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  <c r="IO20" s="247"/>
      <c r="IP20" s="247"/>
      <c r="IQ20" s="247"/>
      <c r="IR20" s="247"/>
      <c r="IS20" s="247"/>
      <c r="IT20" s="247"/>
      <c r="IU20" s="247"/>
      <c r="IV20" s="247"/>
      <c r="IW20" s="247"/>
      <c r="IX20" s="247"/>
      <c r="IY20" s="247"/>
      <c r="IZ20" s="247"/>
      <c r="JA20" s="247"/>
      <c r="JB20" s="247"/>
      <c r="JC20" s="247"/>
      <c r="JD20" s="247"/>
      <c r="JE20" s="247"/>
      <c r="JF20" s="247"/>
      <c r="JG20" s="247"/>
      <c r="JH20" s="247"/>
      <c r="JI20" s="247"/>
      <c r="JJ20" s="247"/>
      <c r="JK20" s="247"/>
      <c r="JL20" s="247"/>
      <c r="JM20" s="247"/>
      <c r="JN20" s="247"/>
      <c r="JO20" s="247"/>
      <c r="JP20" s="247"/>
      <c r="JQ20" s="247"/>
      <c r="JR20" s="247"/>
      <c r="JS20" s="247"/>
      <c r="JT20" s="247"/>
      <c r="JU20" s="247"/>
      <c r="JV20" s="247"/>
      <c r="JW20" s="247"/>
      <c r="JX20" s="247"/>
      <c r="JY20" s="247"/>
      <c r="JZ20" s="247"/>
      <c r="KA20" s="247"/>
      <c r="KB20" s="247"/>
      <c r="KC20" s="247"/>
      <c r="KD20" s="247"/>
      <c r="KE20" s="247"/>
      <c r="KF20" s="247"/>
      <c r="KG20" s="247"/>
      <c r="KH20" s="247"/>
      <c r="KI20" s="247"/>
      <c r="KJ20" s="247"/>
      <c r="KK20" s="247"/>
      <c r="KL20" s="247"/>
      <c r="KM20" s="247"/>
      <c r="KN20" s="247"/>
      <c r="KO20" s="247"/>
      <c r="KP20" s="247"/>
      <c r="KQ20" s="247"/>
      <c r="KR20" s="247"/>
      <c r="KS20" s="247"/>
      <c r="KT20" s="247"/>
      <c r="KU20" s="247"/>
      <c r="KV20" s="247"/>
      <c r="KW20" s="247"/>
      <c r="KX20" s="247"/>
      <c r="KY20" s="247"/>
      <c r="KZ20" s="247"/>
      <c r="LA20" s="247"/>
      <c r="LB20" s="247"/>
      <c r="LC20" s="247"/>
      <c r="LD20" s="247"/>
      <c r="LE20" s="247"/>
      <c r="LF20" s="247"/>
      <c r="LG20" s="247"/>
      <c r="LH20" s="247"/>
      <c r="LI20" s="247"/>
      <c r="LJ20" s="247"/>
      <c r="LK20" s="247"/>
      <c r="LL20" s="247"/>
      <c r="LM20" s="247"/>
      <c r="LN20" s="247"/>
      <c r="LO20" s="247"/>
      <c r="LP20" s="247"/>
      <c r="LQ20" s="247"/>
      <c r="LR20" s="247"/>
      <c r="LS20" s="247"/>
      <c r="LT20" s="247"/>
      <c r="LU20" s="247"/>
      <c r="LV20" s="247"/>
      <c r="LW20" s="247"/>
      <c r="LX20" s="247"/>
      <c r="LY20" s="247"/>
      <c r="LZ20" s="247"/>
      <c r="MA20" s="247"/>
      <c r="MB20" s="247"/>
      <c r="MC20" s="247"/>
      <c r="MD20" s="247"/>
      <c r="ME20" s="247"/>
      <c r="MF20" s="247"/>
      <c r="MG20" s="247"/>
      <c r="MH20" s="247"/>
      <c r="MI20" s="247"/>
      <c r="MJ20" s="247"/>
      <c r="MK20" s="247"/>
      <c r="ML20" s="247"/>
      <c r="MM20" s="247"/>
      <c r="MN20" s="247"/>
      <c r="MO20" s="247"/>
      <c r="MP20" s="247"/>
      <c r="MQ20" s="247"/>
      <c r="MR20" s="247"/>
      <c r="MS20" s="247"/>
      <c r="MT20" s="247"/>
      <c r="MU20" s="247"/>
      <c r="MV20" s="247"/>
      <c r="MW20" s="247"/>
      <c r="MX20" s="247"/>
      <c r="MY20" s="247"/>
      <c r="MZ20" s="247"/>
      <c r="NA20" s="247"/>
      <c r="NB20" s="247"/>
      <c r="NC20" s="247"/>
      <c r="ND20" s="247"/>
      <c r="NE20" s="247"/>
      <c r="NF20" s="247"/>
      <c r="NG20" s="247"/>
      <c r="NH20" s="247"/>
      <c r="NI20" s="247"/>
      <c r="NJ20" s="247"/>
      <c r="NK20" s="247"/>
      <c r="NL20" s="247"/>
      <c r="NM20" s="247"/>
      <c r="NN20" s="247"/>
      <c r="NO20" s="247"/>
      <c r="NP20" s="247"/>
      <c r="NQ20" s="247"/>
      <c r="NR20" s="247"/>
      <c r="NS20" s="247"/>
      <c r="NT20" s="247"/>
      <c r="NU20" s="247"/>
      <c r="NV20" s="247"/>
      <c r="NW20" s="247"/>
      <c r="NX20" s="247"/>
      <c r="NY20" s="247"/>
      <c r="NZ20" s="247"/>
      <c r="OA20" s="247"/>
      <c r="OB20" s="247"/>
      <c r="OC20" s="247"/>
      <c r="OD20" s="247"/>
      <c r="OE20" s="247"/>
      <c r="OF20" s="247"/>
      <c r="OG20" s="247"/>
      <c r="OH20" s="247"/>
      <c r="OI20" s="247"/>
      <c r="OJ20" s="247"/>
      <c r="OK20" s="247"/>
      <c r="OL20" s="247"/>
      <c r="OM20" s="247"/>
      <c r="ON20" s="247"/>
      <c r="OO20" s="247"/>
      <c r="OP20" s="247"/>
      <c r="OQ20" s="247"/>
      <c r="OR20" s="247"/>
      <c r="OS20" s="247"/>
      <c r="OT20" s="247"/>
      <c r="OU20" s="247"/>
      <c r="OV20" s="247"/>
      <c r="OW20" s="247"/>
      <c r="OX20" s="247"/>
      <c r="OY20" s="247"/>
      <c r="OZ20" s="247"/>
      <c r="PA20" s="247"/>
      <c r="PB20" s="247"/>
      <c r="PC20" s="247"/>
      <c r="PD20" s="247"/>
      <c r="PE20" s="247"/>
      <c r="PF20" s="247"/>
      <c r="PG20" s="247"/>
      <c r="PH20" s="247"/>
      <c r="PI20" s="247"/>
      <c r="PJ20" s="247"/>
      <c r="PK20" s="247"/>
      <c r="PL20" s="247"/>
      <c r="PM20" s="247"/>
      <c r="PN20" s="247"/>
      <c r="PO20" s="247"/>
      <c r="PP20" s="247"/>
      <c r="PQ20" s="247"/>
      <c r="PR20" s="247"/>
      <c r="PS20" s="247"/>
      <c r="PT20" s="247"/>
      <c r="PU20" s="247"/>
      <c r="PV20" s="247"/>
      <c r="PW20" s="247"/>
      <c r="PX20" s="247"/>
      <c r="PY20" s="247"/>
      <c r="PZ20" s="247"/>
      <c r="QA20" s="247"/>
      <c r="QB20" s="247"/>
      <c r="QC20" s="247"/>
      <c r="QD20" s="247"/>
      <c r="QE20" s="247"/>
      <c r="QF20" s="247"/>
      <c r="QG20" s="247"/>
      <c r="QH20" s="247"/>
      <c r="QI20" s="247"/>
      <c r="QJ20" s="247"/>
      <c r="QK20" s="247"/>
      <c r="QL20" s="247"/>
      <c r="QM20" s="247"/>
      <c r="QN20" s="247"/>
      <c r="QO20" s="247"/>
      <c r="QP20" s="247"/>
      <c r="QQ20" s="247"/>
      <c r="QR20" s="247"/>
      <c r="QS20" s="247"/>
      <c r="QT20" s="247"/>
      <c r="QU20" s="247"/>
      <c r="QV20" s="247"/>
      <c r="QW20" s="247"/>
      <c r="QX20" s="247"/>
      <c r="QY20" s="247"/>
      <c r="QZ20" s="247"/>
      <c r="RA20" s="247"/>
      <c r="RB20" s="247"/>
      <c r="RC20" s="247"/>
      <c r="RD20" s="247"/>
      <c r="RE20" s="247"/>
      <c r="RF20" s="247"/>
      <c r="RG20" s="247"/>
      <c r="RH20" s="247"/>
      <c r="RI20" s="247"/>
      <c r="RJ20" s="247"/>
      <c r="RK20" s="247"/>
      <c r="RL20" s="247"/>
      <c r="RM20" s="247"/>
      <c r="RN20" s="247"/>
      <c r="RO20" s="247"/>
      <c r="RP20" s="247"/>
      <c r="RQ20" s="247"/>
      <c r="RR20" s="247"/>
      <c r="RS20" s="247"/>
      <c r="RT20" s="247"/>
      <c r="RU20" s="247"/>
      <c r="RV20" s="247"/>
      <c r="RW20" s="247"/>
      <c r="RX20" s="247"/>
      <c r="RY20" s="247"/>
      <c r="RZ20" s="247"/>
      <c r="SA20" s="247"/>
      <c r="SB20" s="247"/>
      <c r="SC20" s="247"/>
      <c r="SD20" s="247"/>
      <c r="SE20" s="247"/>
      <c r="SF20" s="247"/>
      <c r="SG20" s="247"/>
      <c r="SH20" s="247"/>
      <c r="SI20" s="247"/>
      <c r="SJ20" s="247"/>
      <c r="SK20" s="247"/>
      <c r="SL20" s="247"/>
      <c r="SM20" s="247"/>
      <c r="SN20" s="247"/>
      <c r="SO20" s="247"/>
      <c r="SP20" s="247"/>
      <c r="SQ20" s="247"/>
      <c r="SR20" s="247"/>
      <c r="SS20" s="247"/>
      <c r="ST20" s="247"/>
      <c r="SU20" s="247"/>
      <c r="SV20" s="247"/>
      <c r="SW20" s="247"/>
      <c r="SX20" s="247"/>
      <c r="SY20" s="247"/>
      <c r="SZ20" s="247"/>
      <c r="TA20" s="247"/>
      <c r="TB20" s="247"/>
      <c r="TC20" s="247"/>
      <c r="TD20" s="247"/>
      <c r="TE20" s="247"/>
      <c r="TF20" s="247"/>
      <c r="TG20" s="247"/>
      <c r="TH20" s="247"/>
      <c r="TI20" s="247"/>
      <c r="TJ20" s="247"/>
      <c r="TK20" s="247"/>
      <c r="TL20" s="247"/>
      <c r="TM20" s="247"/>
      <c r="TN20" s="247"/>
      <c r="TO20" s="247"/>
      <c r="TP20" s="247"/>
      <c r="TQ20" s="247"/>
      <c r="TR20" s="247"/>
      <c r="TS20" s="247"/>
      <c r="TT20" s="247"/>
      <c r="TU20" s="247"/>
      <c r="TV20" s="247"/>
      <c r="TW20" s="247"/>
      <c r="TX20" s="247"/>
      <c r="TY20" s="247"/>
      <c r="TZ20" s="247"/>
      <c r="UA20" s="247"/>
      <c r="UB20" s="247"/>
      <c r="UC20" s="247"/>
      <c r="UD20" s="247"/>
      <c r="UE20" s="247"/>
      <c r="UF20" s="247"/>
      <c r="UG20" s="247"/>
      <c r="UH20" s="247"/>
      <c r="UI20" s="247"/>
      <c r="UJ20" s="247"/>
      <c r="UK20" s="247"/>
      <c r="UL20" s="247"/>
      <c r="UM20" s="247"/>
      <c r="UN20" s="247"/>
      <c r="UO20" s="247"/>
      <c r="UP20" s="247"/>
      <c r="UQ20" s="247"/>
      <c r="UR20" s="247"/>
      <c r="US20" s="247"/>
      <c r="UT20" s="247"/>
      <c r="UU20" s="247"/>
      <c r="UV20" s="247"/>
      <c r="UW20" s="247"/>
      <c r="UX20" s="247"/>
      <c r="UY20" s="247"/>
      <c r="UZ20" s="247"/>
      <c r="VA20" s="247"/>
      <c r="VB20" s="247"/>
      <c r="VC20" s="247"/>
      <c r="VD20" s="247"/>
      <c r="VE20" s="247"/>
      <c r="VF20" s="247"/>
      <c r="VG20" s="247"/>
      <c r="VH20" s="247"/>
      <c r="VI20" s="247"/>
      <c r="VJ20" s="247"/>
      <c r="VK20" s="247"/>
      <c r="VL20" s="247"/>
      <c r="VM20" s="247"/>
      <c r="VN20" s="247"/>
      <c r="VO20" s="247"/>
      <c r="VP20" s="247"/>
      <c r="VQ20" s="247"/>
      <c r="VR20" s="247"/>
      <c r="VS20" s="247"/>
      <c r="VT20" s="247"/>
      <c r="VU20" s="247"/>
      <c r="VV20" s="247"/>
      <c r="VW20" s="247"/>
      <c r="VX20" s="247"/>
      <c r="VY20" s="247"/>
      <c r="VZ20" s="247"/>
      <c r="WA20" s="247"/>
      <c r="WB20" s="247"/>
      <c r="WC20" s="247"/>
      <c r="WD20" s="247"/>
      <c r="WE20" s="247"/>
      <c r="WF20" s="247"/>
      <c r="WG20" s="247"/>
      <c r="WH20" s="247"/>
      <c r="WI20" s="247"/>
      <c r="WJ20" s="247"/>
      <c r="WK20" s="247"/>
      <c r="WL20" s="247"/>
      <c r="WM20" s="247"/>
      <c r="WN20" s="247"/>
      <c r="WO20" s="247"/>
      <c r="WP20" s="247"/>
      <c r="WQ20" s="247"/>
      <c r="WR20" s="247"/>
      <c r="WS20" s="247"/>
      <c r="WT20" s="247"/>
      <c r="WU20" s="247"/>
      <c r="WV20" s="247"/>
      <c r="WW20" s="247"/>
      <c r="WX20" s="247"/>
      <c r="WY20" s="247"/>
      <c r="WZ20" s="247"/>
      <c r="XA20" s="247"/>
      <c r="XB20" s="247"/>
      <c r="XC20" s="247"/>
      <c r="XD20" s="247"/>
      <c r="XE20" s="247"/>
      <c r="XF20" s="247"/>
      <c r="XG20" s="247"/>
      <c r="XH20" s="247"/>
      <c r="XI20" s="247"/>
      <c r="XJ20" s="247"/>
      <c r="XK20" s="247"/>
      <c r="XL20" s="247"/>
      <c r="XM20" s="247"/>
      <c r="XN20" s="247"/>
      <c r="XO20" s="247"/>
      <c r="XP20" s="247"/>
      <c r="XQ20" s="247"/>
      <c r="XR20" s="247"/>
      <c r="XS20" s="247"/>
      <c r="XT20" s="247"/>
      <c r="XU20" s="247"/>
      <c r="XV20" s="247"/>
      <c r="XW20" s="247"/>
      <c r="XX20" s="247"/>
      <c r="XY20" s="247"/>
      <c r="XZ20" s="247"/>
      <c r="YA20" s="247"/>
      <c r="YB20" s="247"/>
      <c r="YC20" s="247"/>
      <c r="YD20" s="247"/>
      <c r="YE20" s="247"/>
      <c r="YF20" s="247"/>
      <c r="YG20" s="247"/>
      <c r="YH20" s="247"/>
      <c r="YI20" s="247"/>
      <c r="YJ20" s="247"/>
      <c r="YK20" s="247"/>
      <c r="YL20" s="247"/>
      <c r="YM20" s="247"/>
      <c r="YN20" s="247"/>
      <c r="YO20" s="247"/>
      <c r="YP20" s="247"/>
      <c r="YQ20" s="247"/>
      <c r="YR20" s="247"/>
      <c r="YS20" s="247"/>
      <c r="YT20" s="247"/>
      <c r="YU20" s="247"/>
      <c r="YV20" s="247"/>
      <c r="YW20" s="247"/>
      <c r="YX20" s="247"/>
      <c r="YY20" s="247"/>
      <c r="YZ20" s="247"/>
      <c r="ZA20" s="247"/>
      <c r="ZB20" s="247"/>
      <c r="ZC20" s="247"/>
      <c r="ZD20" s="247"/>
      <c r="ZE20" s="247"/>
      <c r="ZF20" s="247"/>
      <c r="ZG20" s="247"/>
      <c r="ZH20" s="247"/>
      <c r="ZI20" s="247"/>
      <c r="ZJ20" s="247"/>
      <c r="ZK20" s="247"/>
      <c r="ZL20" s="247"/>
      <c r="ZM20" s="247"/>
      <c r="ZN20" s="247"/>
      <c r="ZO20" s="247"/>
      <c r="ZP20" s="247"/>
      <c r="ZQ20" s="247"/>
      <c r="ZR20" s="247"/>
      <c r="ZS20" s="247"/>
      <c r="ZT20" s="247"/>
      <c r="ZU20" s="247"/>
      <c r="ZV20" s="247"/>
      <c r="ZW20" s="247"/>
      <c r="ZX20" s="247"/>
      <c r="ZY20" s="247"/>
      <c r="ZZ20" s="247"/>
      <c r="AAA20" s="247"/>
      <c r="AAB20" s="247"/>
      <c r="AAC20" s="247"/>
      <c r="AAD20" s="247"/>
      <c r="AAE20" s="247"/>
      <c r="AAF20" s="247"/>
      <c r="AAG20" s="247"/>
      <c r="AAH20" s="247"/>
      <c r="AAI20" s="247"/>
      <c r="AAJ20" s="247"/>
      <c r="AAK20" s="247"/>
      <c r="AAL20" s="247"/>
      <c r="AAM20" s="247"/>
      <c r="AAN20" s="247"/>
      <c r="AAO20" s="247"/>
      <c r="AAP20" s="247"/>
      <c r="AAQ20" s="247"/>
      <c r="AAR20" s="247"/>
      <c r="AAS20" s="247"/>
      <c r="AAT20" s="247"/>
      <c r="AAU20" s="247"/>
      <c r="AAV20" s="247"/>
      <c r="AAW20" s="247"/>
      <c r="AAX20" s="247"/>
      <c r="AAY20" s="247"/>
      <c r="AAZ20" s="247"/>
      <c r="ABA20" s="247"/>
      <c r="ABB20" s="247"/>
      <c r="ABC20" s="247"/>
      <c r="ABD20" s="247"/>
      <c r="ABE20" s="247"/>
      <c r="ABF20" s="247"/>
      <c r="ABG20" s="247"/>
      <c r="ABH20" s="247"/>
      <c r="ABI20" s="247"/>
      <c r="ABJ20" s="247"/>
      <c r="ABK20" s="247"/>
      <c r="ABL20" s="247"/>
      <c r="ABM20" s="247"/>
      <c r="ABN20" s="247"/>
      <c r="ABO20" s="247"/>
      <c r="ABP20" s="247"/>
      <c r="ABQ20" s="247"/>
      <c r="ABR20" s="247"/>
      <c r="ABS20" s="247"/>
      <c r="ABT20" s="247"/>
      <c r="ABU20" s="247"/>
      <c r="ABV20" s="247"/>
      <c r="ABW20" s="247"/>
      <c r="ABX20" s="247"/>
      <c r="ABY20" s="247"/>
      <c r="ABZ20" s="247"/>
      <c r="ACA20" s="247"/>
      <c r="ACB20" s="247"/>
      <c r="ACC20" s="247"/>
      <c r="ACD20" s="247"/>
      <c r="ACE20" s="247"/>
      <c r="ACF20" s="247"/>
      <c r="ACG20" s="247"/>
      <c r="ACH20" s="247"/>
      <c r="ACI20" s="247"/>
      <c r="ACJ20" s="247"/>
      <c r="ACK20" s="247"/>
      <c r="ACL20" s="247"/>
      <c r="ACM20" s="247"/>
      <c r="ACN20" s="247"/>
      <c r="ACO20" s="247"/>
      <c r="ACP20" s="247"/>
      <c r="ACQ20" s="247"/>
      <c r="ACR20" s="247"/>
      <c r="ACS20" s="247"/>
      <c r="ACT20" s="247"/>
      <c r="ACU20" s="247"/>
      <c r="ACV20" s="247"/>
      <c r="ACW20" s="247"/>
      <c r="ACX20" s="247"/>
      <c r="ACY20" s="247"/>
      <c r="ACZ20" s="247"/>
      <c r="ADA20" s="247"/>
      <c r="ADB20" s="247"/>
      <c r="ADC20" s="247"/>
      <c r="ADD20" s="247"/>
      <c r="ADE20" s="247"/>
      <c r="ADF20" s="247"/>
      <c r="ADG20" s="247"/>
      <c r="ADH20" s="247"/>
      <c r="ADI20" s="247"/>
      <c r="ADJ20" s="247"/>
      <c r="ADK20" s="247"/>
      <c r="ADL20" s="247"/>
      <c r="ADM20" s="247"/>
      <c r="ADN20" s="247"/>
      <c r="ADO20" s="247"/>
      <c r="ADP20" s="247"/>
      <c r="ADQ20" s="247"/>
      <c r="ADR20" s="247"/>
      <c r="ADS20" s="247"/>
      <c r="ADT20" s="247"/>
      <c r="ADU20" s="247"/>
      <c r="ADV20" s="247"/>
      <c r="ADW20" s="247"/>
      <c r="ADX20" s="247"/>
      <c r="ADY20" s="247"/>
      <c r="ADZ20" s="247"/>
      <c r="AEA20" s="247"/>
      <c r="AEB20" s="247"/>
      <c r="AEC20" s="247"/>
      <c r="AED20" s="247"/>
      <c r="AEE20" s="247"/>
      <c r="AEF20" s="247"/>
      <c r="AEG20" s="247"/>
      <c r="AEH20" s="247"/>
      <c r="AEI20" s="247"/>
      <c r="AEJ20" s="247"/>
      <c r="AEK20" s="247"/>
      <c r="AEL20" s="247"/>
      <c r="AEM20" s="247"/>
      <c r="AEN20" s="247"/>
      <c r="AEO20" s="247"/>
      <c r="AEP20" s="247"/>
      <c r="AEQ20" s="247"/>
      <c r="AER20" s="247"/>
      <c r="AES20" s="247"/>
      <c r="AET20" s="247"/>
      <c r="AEU20" s="247"/>
      <c r="AEV20" s="247"/>
      <c r="AEW20" s="247"/>
      <c r="AEX20" s="247"/>
      <c r="AEY20" s="247"/>
      <c r="AEZ20" s="247"/>
      <c r="AFA20" s="247"/>
      <c r="AFB20" s="247"/>
      <c r="AFC20" s="247"/>
      <c r="AFD20" s="247"/>
      <c r="AFE20" s="247"/>
      <c r="AFF20" s="247"/>
      <c r="AFG20" s="247"/>
      <c r="AFH20" s="247"/>
      <c r="AFI20" s="247"/>
      <c r="AFJ20" s="247"/>
      <c r="AFK20" s="247"/>
      <c r="AFL20" s="247"/>
      <c r="AFM20" s="247"/>
      <c r="AFN20" s="247"/>
      <c r="AFO20" s="247"/>
      <c r="AFP20" s="247"/>
      <c r="AFQ20" s="247"/>
      <c r="AFR20" s="247"/>
      <c r="AFS20" s="247"/>
      <c r="AFT20" s="247"/>
      <c r="AFU20" s="247"/>
      <c r="AFV20" s="247"/>
      <c r="AFW20" s="247"/>
      <c r="AFX20" s="247"/>
      <c r="AFY20" s="247"/>
      <c r="AFZ20" s="247"/>
      <c r="AGA20" s="247"/>
      <c r="AGB20" s="247"/>
      <c r="AGC20" s="247"/>
      <c r="AGD20" s="247"/>
      <c r="AGE20" s="247"/>
      <c r="AGF20" s="247"/>
      <c r="AGG20" s="247"/>
      <c r="AGH20" s="247"/>
      <c r="AGI20" s="247"/>
      <c r="AGJ20" s="247"/>
      <c r="AGK20" s="247"/>
      <c r="AGL20" s="247"/>
      <c r="AGM20" s="247"/>
      <c r="AGN20" s="247"/>
      <c r="AGO20" s="247"/>
      <c r="AGP20" s="247"/>
      <c r="AGQ20" s="247"/>
      <c r="AGR20" s="247"/>
      <c r="AGS20" s="247"/>
      <c r="AGT20" s="247"/>
      <c r="AGU20" s="247"/>
      <c r="AGV20" s="247"/>
      <c r="AGW20" s="247"/>
      <c r="AGX20" s="247"/>
      <c r="AGY20" s="247"/>
      <c r="AGZ20" s="247"/>
      <c r="AHA20" s="247"/>
      <c r="AHB20" s="247"/>
      <c r="AHC20" s="247"/>
      <c r="AHD20" s="247"/>
      <c r="AHE20" s="247"/>
      <c r="AHF20" s="247"/>
      <c r="AHG20" s="247"/>
      <c r="AHH20" s="247"/>
      <c r="AHI20" s="247"/>
      <c r="AHJ20" s="247"/>
      <c r="AHK20" s="247"/>
      <c r="AHL20" s="247"/>
      <c r="AHM20" s="247"/>
      <c r="AHN20" s="247"/>
      <c r="AHO20" s="247"/>
      <c r="AHP20" s="247"/>
      <c r="AHQ20" s="247"/>
      <c r="AHR20" s="247"/>
      <c r="AHS20" s="247"/>
      <c r="AHT20" s="247"/>
      <c r="AHU20" s="247"/>
      <c r="AHV20" s="247"/>
      <c r="AHW20" s="247"/>
      <c r="AHX20" s="247"/>
      <c r="AHY20" s="247"/>
      <c r="AHZ20" s="247"/>
      <c r="AIA20" s="247"/>
      <c r="AIB20" s="247"/>
      <c r="AIC20" s="247"/>
      <c r="AID20" s="247"/>
      <c r="AIE20" s="247"/>
      <c r="AIF20" s="247"/>
      <c r="AIG20" s="247"/>
      <c r="AIH20" s="247"/>
      <c r="AII20" s="247"/>
      <c r="AIJ20" s="247"/>
      <c r="AIK20" s="247"/>
      <c r="AIL20" s="247"/>
      <c r="AIM20" s="247"/>
      <c r="AIN20" s="247"/>
      <c r="AIO20" s="247"/>
      <c r="AIP20" s="247"/>
      <c r="AIQ20" s="247"/>
      <c r="AIR20" s="247"/>
      <c r="AIS20" s="247"/>
      <c r="AIT20" s="247"/>
      <c r="AIU20" s="247"/>
      <c r="AIV20" s="247"/>
      <c r="AIW20" s="247"/>
      <c r="AIX20" s="247"/>
      <c r="AIY20" s="247"/>
      <c r="AIZ20" s="247"/>
      <c r="AJA20" s="247"/>
      <c r="AJB20" s="247"/>
      <c r="AJC20" s="247"/>
      <c r="AJD20" s="247"/>
      <c r="AJE20" s="247"/>
      <c r="AJF20" s="247"/>
      <c r="AJG20" s="247"/>
      <c r="AJH20" s="247"/>
      <c r="AJI20" s="247"/>
      <c r="AJJ20" s="247"/>
      <c r="AJK20" s="247"/>
      <c r="AJL20" s="247"/>
      <c r="AJM20" s="247"/>
      <c r="AJN20" s="247"/>
      <c r="AJO20" s="247"/>
      <c r="AJP20" s="247"/>
      <c r="AJQ20" s="247"/>
      <c r="AJR20" s="247"/>
      <c r="AJS20" s="247"/>
      <c r="AJT20" s="247"/>
      <c r="AJU20" s="247"/>
      <c r="AJV20" s="247"/>
      <c r="AJW20" s="247"/>
      <c r="AJX20" s="247"/>
      <c r="AJY20" s="247"/>
      <c r="AJZ20" s="247"/>
      <c r="AKA20" s="247"/>
      <c r="AKB20" s="247"/>
      <c r="AKC20" s="247"/>
      <c r="AKD20" s="247"/>
      <c r="AKE20" s="247"/>
      <c r="AKF20" s="247"/>
      <c r="AKG20" s="247"/>
      <c r="AKH20" s="247"/>
      <c r="AKI20" s="247"/>
      <c r="AKJ20" s="247"/>
      <c r="AKK20" s="247"/>
      <c r="AKL20" s="247"/>
      <c r="AKM20" s="247"/>
      <c r="AKN20" s="247"/>
      <c r="AKO20" s="247"/>
      <c r="AKP20" s="247"/>
      <c r="AKQ20" s="247"/>
      <c r="AKR20" s="247"/>
      <c r="AKS20" s="247"/>
      <c r="AKT20" s="247"/>
      <c r="AKU20" s="247"/>
      <c r="AKV20" s="247"/>
      <c r="AKW20" s="247"/>
      <c r="AKX20" s="247"/>
      <c r="AKY20" s="247"/>
      <c r="AKZ20" s="247"/>
      <c r="ALA20" s="247"/>
      <c r="ALB20" s="247"/>
      <c r="ALC20" s="247"/>
      <c r="ALD20" s="247"/>
      <c r="ALE20" s="247"/>
      <c r="ALF20" s="247"/>
      <c r="ALG20" s="247"/>
      <c r="ALH20" s="247"/>
      <c r="ALI20" s="247"/>
      <c r="ALJ20" s="247"/>
      <c r="ALK20" s="247"/>
      <c r="ALL20" s="247"/>
      <c r="ALM20" s="247"/>
      <c r="ALN20" s="248"/>
      <c r="ALO20" s="248"/>
      <c r="ALP20" s="248"/>
    </row>
    <row r="21" spans="1:1004" s="19" customFormat="1" ht="31.5" customHeight="1" x14ac:dyDescent="0.25">
      <c r="A21" s="124" t="s">
        <v>2718</v>
      </c>
      <c r="B21" s="131">
        <v>950</v>
      </c>
      <c r="C21" s="132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29"/>
      <c r="IW21" s="129"/>
      <c r="IX21" s="129"/>
      <c r="IY21" s="129"/>
      <c r="IZ21" s="129"/>
      <c r="JA21" s="129"/>
      <c r="JB21" s="129"/>
      <c r="JC21" s="129"/>
      <c r="JD21" s="129"/>
      <c r="JE21" s="129"/>
      <c r="JF21" s="129"/>
      <c r="JG21" s="129"/>
      <c r="JH21" s="129"/>
      <c r="JI21" s="129"/>
      <c r="JJ21" s="129"/>
      <c r="JK21" s="129"/>
      <c r="JL21" s="129"/>
      <c r="JM21" s="129"/>
      <c r="JN21" s="129"/>
      <c r="JO21" s="129"/>
      <c r="JP21" s="129"/>
      <c r="JQ21" s="129"/>
      <c r="JR21" s="129"/>
      <c r="JS21" s="129"/>
      <c r="JT21" s="129"/>
      <c r="JU21" s="129"/>
      <c r="JV21" s="129"/>
      <c r="JW21" s="129"/>
      <c r="JX21" s="129"/>
      <c r="JY21" s="129"/>
      <c r="JZ21" s="129"/>
      <c r="KA21" s="129"/>
      <c r="KB21" s="129"/>
      <c r="KC21" s="129"/>
      <c r="KD21" s="129"/>
      <c r="KE21" s="129"/>
      <c r="KF21" s="129"/>
      <c r="KG21" s="129"/>
      <c r="KH21" s="129"/>
      <c r="KI21" s="129"/>
      <c r="KJ21" s="129"/>
      <c r="KK21" s="129"/>
      <c r="KL21" s="129"/>
      <c r="KM21" s="129"/>
      <c r="KN21" s="129"/>
      <c r="KO21" s="129"/>
      <c r="KP21" s="129"/>
      <c r="KQ21" s="129"/>
      <c r="KR21" s="129"/>
      <c r="KS21" s="129"/>
      <c r="KT21" s="129"/>
      <c r="KU21" s="129"/>
      <c r="KV21" s="129"/>
      <c r="KW21" s="129"/>
      <c r="KX21" s="129"/>
      <c r="KY21" s="129"/>
      <c r="KZ21" s="129"/>
      <c r="LA21" s="129"/>
      <c r="LB21" s="129"/>
      <c r="LC21" s="129"/>
      <c r="LD21" s="129"/>
      <c r="LE21" s="129"/>
      <c r="LF21" s="129"/>
      <c r="LG21" s="129"/>
      <c r="LH21" s="129"/>
      <c r="LI21" s="129"/>
      <c r="LJ21" s="129"/>
      <c r="LK21" s="129"/>
      <c r="LL21" s="129"/>
      <c r="LM21" s="129"/>
      <c r="LN21" s="129"/>
      <c r="LO21" s="129"/>
      <c r="LP21" s="129"/>
      <c r="LQ21" s="129"/>
      <c r="LR21" s="129"/>
      <c r="LS21" s="129"/>
      <c r="LT21" s="129"/>
      <c r="LU21" s="129"/>
      <c r="LV21" s="129"/>
      <c r="LW21" s="129"/>
      <c r="LX21" s="129"/>
      <c r="LY21" s="129"/>
      <c r="LZ21" s="129"/>
      <c r="MA21" s="129"/>
      <c r="MB21" s="129"/>
      <c r="MC21" s="129"/>
      <c r="MD21" s="129"/>
      <c r="ME21" s="129"/>
      <c r="MF21" s="129"/>
      <c r="MG21" s="129"/>
      <c r="MH21" s="129"/>
      <c r="MI21" s="129"/>
      <c r="MJ21" s="129"/>
      <c r="MK21" s="129"/>
      <c r="ML21" s="129"/>
      <c r="MM21" s="129"/>
      <c r="MN21" s="129"/>
      <c r="MO21" s="129"/>
      <c r="MP21" s="129"/>
      <c r="MQ21" s="129"/>
      <c r="MR21" s="129"/>
      <c r="MS21" s="129"/>
      <c r="MT21" s="129"/>
      <c r="MU21" s="129"/>
      <c r="MV21" s="129"/>
      <c r="MW21" s="129"/>
      <c r="MX21" s="129"/>
      <c r="MY21" s="129"/>
      <c r="MZ21" s="129"/>
      <c r="NA21" s="129"/>
      <c r="NB21" s="129"/>
      <c r="NC21" s="129"/>
      <c r="ND21" s="129"/>
      <c r="NE21" s="129"/>
      <c r="NF21" s="129"/>
      <c r="NG21" s="129"/>
      <c r="NH21" s="129"/>
      <c r="NI21" s="129"/>
      <c r="NJ21" s="129"/>
      <c r="NK21" s="129"/>
      <c r="NL21" s="129"/>
      <c r="NM21" s="129"/>
      <c r="NN21" s="129"/>
      <c r="NO21" s="129"/>
      <c r="NP21" s="129"/>
      <c r="NQ21" s="129"/>
      <c r="NR21" s="129"/>
      <c r="NS21" s="129"/>
      <c r="NT21" s="129"/>
      <c r="NU21" s="129"/>
      <c r="NV21" s="129"/>
      <c r="NW21" s="129"/>
      <c r="NX21" s="129"/>
      <c r="NY21" s="129"/>
      <c r="NZ21" s="129"/>
      <c r="OA21" s="129"/>
      <c r="OB21" s="129"/>
      <c r="OC21" s="129"/>
      <c r="OD21" s="129"/>
      <c r="OE21" s="129"/>
      <c r="OF21" s="129"/>
      <c r="OG21" s="129"/>
      <c r="OH21" s="129"/>
      <c r="OI21" s="129"/>
      <c r="OJ21" s="129"/>
      <c r="OK21" s="129"/>
      <c r="OL21" s="129"/>
      <c r="OM21" s="129"/>
      <c r="ON21" s="129"/>
      <c r="OO21" s="129"/>
      <c r="OP21" s="129"/>
      <c r="OQ21" s="129"/>
      <c r="OR21" s="129"/>
      <c r="OS21" s="129"/>
      <c r="OT21" s="129"/>
      <c r="OU21" s="129"/>
      <c r="OV21" s="129"/>
      <c r="OW21" s="129"/>
      <c r="OX21" s="129"/>
      <c r="OY21" s="129"/>
      <c r="OZ21" s="129"/>
      <c r="PA21" s="129"/>
      <c r="PB21" s="129"/>
      <c r="PC21" s="129"/>
      <c r="PD21" s="129"/>
      <c r="PE21" s="129"/>
      <c r="PF21" s="129"/>
      <c r="PG21" s="129"/>
      <c r="PH21" s="129"/>
      <c r="PI21" s="129"/>
      <c r="PJ21" s="129"/>
      <c r="PK21" s="129"/>
      <c r="PL21" s="129"/>
      <c r="PM21" s="129"/>
      <c r="PN21" s="129"/>
      <c r="PO21" s="129"/>
      <c r="PP21" s="129"/>
      <c r="PQ21" s="129"/>
      <c r="PR21" s="129"/>
      <c r="PS21" s="129"/>
      <c r="PT21" s="129"/>
      <c r="PU21" s="129"/>
      <c r="PV21" s="129"/>
      <c r="PW21" s="129"/>
      <c r="PX21" s="129"/>
      <c r="PY21" s="129"/>
      <c r="PZ21" s="129"/>
      <c r="QA21" s="129"/>
      <c r="QB21" s="129"/>
      <c r="QC21" s="129"/>
      <c r="QD21" s="129"/>
      <c r="QE21" s="129"/>
      <c r="QF21" s="129"/>
      <c r="QG21" s="129"/>
      <c r="QH21" s="129"/>
      <c r="QI21" s="129"/>
      <c r="QJ21" s="129"/>
      <c r="QK21" s="129"/>
      <c r="QL21" s="129"/>
      <c r="QM21" s="129"/>
      <c r="QN21" s="129"/>
      <c r="QO21" s="129"/>
      <c r="QP21" s="129"/>
      <c r="QQ21" s="129"/>
      <c r="QR21" s="129"/>
      <c r="QS21" s="129"/>
      <c r="QT21" s="129"/>
      <c r="QU21" s="129"/>
      <c r="QV21" s="129"/>
      <c r="QW21" s="129"/>
      <c r="QX21" s="129"/>
      <c r="QY21" s="129"/>
      <c r="QZ21" s="129"/>
      <c r="RA21" s="129"/>
      <c r="RB21" s="129"/>
      <c r="RC21" s="129"/>
      <c r="RD21" s="129"/>
      <c r="RE21" s="129"/>
      <c r="RF21" s="129"/>
      <c r="RG21" s="129"/>
      <c r="RH21" s="129"/>
      <c r="RI21" s="129"/>
      <c r="RJ21" s="129"/>
      <c r="RK21" s="129"/>
      <c r="RL21" s="129"/>
      <c r="RM21" s="129"/>
      <c r="RN21" s="129"/>
      <c r="RO21" s="129"/>
      <c r="RP21" s="129"/>
      <c r="RQ21" s="129"/>
      <c r="RR21" s="129"/>
      <c r="RS21" s="129"/>
      <c r="RT21" s="129"/>
      <c r="RU21" s="129"/>
      <c r="RV21" s="129"/>
      <c r="RW21" s="129"/>
      <c r="RX21" s="129"/>
      <c r="RY21" s="129"/>
      <c r="RZ21" s="129"/>
      <c r="SA21" s="129"/>
      <c r="SB21" s="129"/>
      <c r="SC21" s="129"/>
      <c r="SD21" s="129"/>
      <c r="SE21" s="129"/>
      <c r="SF21" s="129"/>
      <c r="SG21" s="129"/>
      <c r="SH21" s="129"/>
      <c r="SI21" s="129"/>
      <c r="SJ21" s="129"/>
      <c r="SK21" s="129"/>
      <c r="SL21" s="129"/>
      <c r="SM21" s="129"/>
      <c r="SN21" s="129"/>
      <c r="SO21" s="129"/>
      <c r="SP21" s="129"/>
      <c r="SQ21" s="129"/>
      <c r="SR21" s="129"/>
      <c r="SS21" s="129"/>
      <c r="ST21" s="129"/>
      <c r="SU21" s="129"/>
      <c r="SV21" s="129"/>
      <c r="SW21" s="129"/>
      <c r="SX21" s="129"/>
      <c r="SY21" s="129"/>
      <c r="SZ21" s="129"/>
      <c r="TA21" s="129"/>
      <c r="TB21" s="129"/>
      <c r="TC21" s="129"/>
      <c r="TD21" s="129"/>
      <c r="TE21" s="129"/>
      <c r="TF21" s="129"/>
      <c r="TG21" s="129"/>
      <c r="TH21" s="129"/>
      <c r="TI21" s="129"/>
      <c r="TJ21" s="129"/>
      <c r="TK21" s="129"/>
      <c r="TL21" s="129"/>
      <c r="TM21" s="129"/>
      <c r="TN21" s="129"/>
      <c r="TO21" s="129"/>
      <c r="TP21" s="129"/>
      <c r="TQ21" s="129"/>
      <c r="TR21" s="129"/>
      <c r="TS21" s="129"/>
      <c r="TT21" s="129"/>
      <c r="TU21" s="129"/>
      <c r="TV21" s="129"/>
      <c r="TW21" s="129"/>
      <c r="TX21" s="129"/>
      <c r="TY21" s="129"/>
      <c r="TZ21" s="129"/>
      <c r="UA21" s="129"/>
      <c r="UB21" s="129"/>
      <c r="UC21" s="129"/>
      <c r="UD21" s="129"/>
      <c r="UE21" s="129"/>
      <c r="UF21" s="129"/>
      <c r="UG21" s="129"/>
      <c r="UH21" s="129"/>
      <c r="UI21" s="129"/>
      <c r="UJ21" s="129"/>
      <c r="UK21" s="129"/>
      <c r="UL21" s="129"/>
      <c r="UM21" s="129"/>
      <c r="UN21" s="129"/>
      <c r="UO21" s="129"/>
      <c r="UP21" s="129"/>
      <c r="UQ21" s="129"/>
      <c r="UR21" s="129"/>
      <c r="US21" s="129"/>
      <c r="UT21" s="129"/>
      <c r="UU21" s="129"/>
      <c r="UV21" s="129"/>
      <c r="UW21" s="129"/>
      <c r="UX21" s="129"/>
      <c r="UY21" s="129"/>
      <c r="UZ21" s="129"/>
      <c r="VA21" s="129"/>
      <c r="VB21" s="129"/>
      <c r="VC21" s="129"/>
      <c r="VD21" s="129"/>
      <c r="VE21" s="129"/>
      <c r="VF21" s="129"/>
      <c r="VG21" s="129"/>
      <c r="VH21" s="129"/>
      <c r="VI21" s="129"/>
      <c r="VJ21" s="129"/>
      <c r="VK21" s="129"/>
      <c r="VL21" s="129"/>
      <c r="VM21" s="129"/>
      <c r="VN21" s="129"/>
      <c r="VO21" s="129"/>
      <c r="VP21" s="129"/>
      <c r="VQ21" s="129"/>
      <c r="VR21" s="129"/>
      <c r="VS21" s="129"/>
      <c r="VT21" s="129"/>
      <c r="VU21" s="129"/>
      <c r="VV21" s="129"/>
      <c r="VW21" s="129"/>
      <c r="VX21" s="129"/>
      <c r="VY21" s="129"/>
      <c r="VZ21" s="129"/>
      <c r="WA21" s="129"/>
      <c r="WB21" s="129"/>
      <c r="WC21" s="129"/>
      <c r="WD21" s="129"/>
      <c r="WE21" s="129"/>
      <c r="WF21" s="129"/>
      <c r="WG21" s="129"/>
      <c r="WH21" s="129"/>
      <c r="WI21" s="129"/>
      <c r="WJ21" s="129"/>
      <c r="WK21" s="129"/>
      <c r="WL21" s="129"/>
      <c r="WM21" s="129"/>
      <c r="WN21" s="129"/>
      <c r="WO21" s="129"/>
      <c r="WP21" s="129"/>
      <c r="WQ21" s="129"/>
      <c r="WR21" s="129"/>
      <c r="WS21" s="129"/>
      <c r="WT21" s="129"/>
      <c r="WU21" s="129"/>
      <c r="WV21" s="129"/>
      <c r="WW21" s="129"/>
      <c r="WX21" s="129"/>
      <c r="WY21" s="129"/>
      <c r="WZ21" s="129"/>
      <c r="XA21" s="129"/>
      <c r="XB21" s="129"/>
      <c r="XC21" s="129"/>
      <c r="XD21" s="129"/>
      <c r="XE21" s="129"/>
      <c r="XF21" s="129"/>
      <c r="XG21" s="129"/>
      <c r="XH21" s="129"/>
      <c r="XI21" s="129"/>
      <c r="XJ21" s="129"/>
      <c r="XK21" s="129"/>
      <c r="XL21" s="129"/>
      <c r="XM21" s="129"/>
      <c r="XN21" s="129"/>
      <c r="XO21" s="129"/>
      <c r="XP21" s="129"/>
      <c r="XQ21" s="129"/>
      <c r="XR21" s="129"/>
      <c r="XS21" s="129"/>
      <c r="XT21" s="129"/>
      <c r="XU21" s="129"/>
      <c r="XV21" s="129"/>
      <c r="XW21" s="129"/>
      <c r="XX21" s="129"/>
      <c r="XY21" s="129"/>
      <c r="XZ21" s="129"/>
      <c r="YA21" s="129"/>
      <c r="YB21" s="129"/>
      <c r="YC21" s="129"/>
      <c r="YD21" s="129"/>
      <c r="YE21" s="129"/>
      <c r="YF21" s="129"/>
      <c r="YG21" s="129"/>
      <c r="YH21" s="129"/>
      <c r="YI21" s="129"/>
      <c r="YJ21" s="129"/>
      <c r="YK21" s="129"/>
      <c r="YL21" s="129"/>
      <c r="YM21" s="129"/>
      <c r="YN21" s="129"/>
      <c r="YO21" s="129"/>
      <c r="YP21" s="129"/>
      <c r="YQ21" s="129"/>
      <c r="YR21" s="129"/>
      <c r="YS21" s="129"/>
      <c r="YT21" s="129"/>
      <c r="YU21" s="129"/>
      <c r="YV21" s="129"/>
      <c r="YW21" s="129"/>
      <c r="YX21" s="129"/>
      <c r="YY21" s="129"/>
      <c r="YZ21" s="129"/>
      <c r="ZA21" s="129"/>
      <c r="ZB21" s="129"/>
      <c r="ZC21" s="129"/>
      <c r="ZD21" s="129"/>
      <c r="ZE21" s="129"/>
      <c r="ZF21" s="129"/>
      <c r="ZG21" s="129"/>
      <c r="ZH21" s="129"/>
      <c r="ZI21" s="129"/>
      <c r="ZJ21" s="129"/>
      <c r="ZK21" s="129"/>
      <c r="ZL21" s="129"/>
      <c r="ZM21" s="129"/>
      <c r="ZN21" s="129"/>
      <c r="ZO21" s="129"/>
      <c r="ZP21" s="129"/>
      <c r="ZQ21" s="129"/>
      <c r="ZR21" s="129"/>
      <c r="ZS21" s="129"/>
      <c r="ZT21" s="129"/>
      <c r="ZU21" s="129"/>
      <c r="ZV21" s="129"/>
      <c r="ZW21" s="129"/>
      <c r="ZX21" s="129"/>
      <c r="ZY21" s="129"/>
      <c r="ZZ21" s="129"/>
      <c r="AAA21" s="129"/>
      <c r="AAB21" s="129"/>
      <c r="AAC21" s="129"/>
      <c r="AAD21" s="129"/>
      <c r="AAE21" s="129"/>
      <c r="AAF21" s="129"/>
      <c r="AAG21" s="129"/>
      <c r="AAH21" s="129"/>
      <c r="AAI21" s="129"/>
      <c r="AAJ21" s="129"/>
      <c r="AAK21" s="129"/>
      <c r="AAL21" s="129"/>
      <c r="AAM21" s="129"/>
      <c r="AAN21" s="129"/>
      <c r="AAO21" s="129"/>
      <c r="AAP21" s="129"/>
      <c r="AAQ21" s="129"/>
      <c r="AAR21" s="129"/>
      <c r="AAS21" s="129"/>
      <c r="AAT21" s="129"/>
      <c r="AAU21" s="129"/>
      <c r="AAV21" s="129"/>
      <c r="AAW21" s="129"/>
      <c r="AAX21" s="129"/>
      <c r="AAY21" s="129"/>
      <c r="AAZ21" s="129"/>
      <c r="ABA21" s="129"/>
      <c r="ABB21" s="129"/>
      <c r="ABC21" s="129"/>
      <c r="ABD21" s="129"/>
      <c r="ABE21" s="129"/>
      <c r="ABF21" s="129"/>
      <c r="ABG21" s="129"/>
      <c r="ABH21" s="129"/>
      <c r="ABI21" s="129"/>
      <c r="ABJ21" s="129"/>
      <c r="ABK21" s="129"/>
      <c r="ABL21" s="129"/>
      <c r="ABM21" s="129"/>
      <c r="ABN21" s="129"/>
      <c r="ABO21" s="129"/>
      <c r="ABP21" s="129"/>
      <c r="ABQ21" s="129"/>
      <c r="ABR21" s="129"/>
      <c r="ABS21" s="129"/>
      <c r="ABT21" s="129"/>
      <c r="ABU21" s="129"/>
      <c r="ABV21" s="129"/>
      <c r="ABW21" s="129"/>
      <c r="ABX21" s="129"/>
      <c r="ABY21" s="129"/>
      <c r="ABZ21" s="129"/>
      <c r="ACA21" s="129"/>
      <c r="ACB21" s="129"/>
      <c r="ACC21" s="129"/>
      <c r="ACD21" s="129"/>
      <c r="ACE21" s="129"/>
      <c r="ACF21" s="129"/>
      <c r="ACG21" s="129"/>
      <c r="ACH21" s="129"/>
      <c r="ACI21" s="129"/>
      <c r="ACJ21" s="129"/>
      <c r="ACK21" s="129"/>
      <c r="ACL21" s="129"/>
      <c r="ACM21" s="129"/>
      <c r="ACN21" s="129"/>
      <c r="ACO21" s="129"/>
      <c r="ACP21" s="129"/>
      <c r="ACQ21" s="129"/>
      <c r="ACR21" s="129"/>
      <c r="ACS21" s="129"/>
      <c r="ACT21" s="129"/>
      <c r="ACU21" s="129"/>
      <c r="ACV21" s="129"/>
      <c r="ACW21" s="129"/>
      <c r="ACX21" s="129"/>
      <c r="ACY21" s="129"/>
      <c r="ACZ21" s="129"/>
      <c r="ADA21" s="129"/>
      <c r="ADB21" s="129"/>
      <c r="ADC21" s="129"/>
      <c r="ADD21" s="129"/>
      <c r="ADE21" s="129"/>
      <c r="ADF21" s="129"/>
      <c r="ADG21" s="129"/>
      <c r="ADH21" s="129"/>
      <c r="ADI21" s="129"/>
      <c r="ADJ21" s="129"/>
      <c r="ADK21" s="129"/>
      <c r="ADL21" s="129"/>
      <c r="ADM21" s="129"/>
      <c r="ADN21" s="129"/>
      <c r="ADO21" s="129"/>
      <c r="ADP21" s="129"/>
      <c r="ADQ21" s="129"/>
      <c r="ADR21" s="129"/>
      <c r="ADS21" s="129"/>
      <c r="ADT21" s="129"/>
      <c r="ADU21" s="129"/>
      <c r="ADV21" s="129"/>
      <c r="ADW21" s="129"/>
      <c r="ADX21" s="129"/>
      <c r="ADY21" s="129"/>
      <c r="ADZ21" s="129"/>
      <c r="AEA21" s="129"/>
      <c r="AEB21" s="129"/>
      <c r="AEC21" s="129"/>
      <c r="AED21" s="129"/>
      <c r="AEE21" s="129"/>
      <c r="AEF21" s="129"/>
      <c r="AEG21" s="129"/>
      <c r="AEH21" s="129"/>
      <c r="AEI21" s="129"/>
      <c r="AEJ21" s="129"/>
      <c r="AEK21" s="129"/>
      <c r="AEL21" s="129"/>
      <c r="AEM21" s="129"/>
      <c r="AEN21" s="129"/>
      <c r="AEO21" s="129"/>
      <c r="AEP21" s="129"/>
      <c r="AEQ21" s="129"/>
      <c r="AER21" s="129"/>
      <c r="AES21" s="129"/>
      <c r="AET21" s="129"/>
      <c r="AEU21" s="129"/>
      <c r="AEV21" s="129"/>
      <c r="AEW21" s="129"/>
      <c r="AEX21" s="129"/>
      <c r="AEY21" s="129"/>
      <c r="AEZ21" s="129"/>
      <c r="AFA21" s="129"/>
      <c r="AFB21" s="129"/>
      <c r="AFC21" s="129"/>
      <c r="AFD21" s="129"/>
      <c r="AFE21" s="129"/>
      <c r="AFF21" s="129"/>
      <c r="AFG21" s="129"/>
      <c r="AFH21" s="129"/>
      <c r="AFI21" s="129"/>
      <c r="AFJ21" s="129"/>
      <c r="AFK21" s="129"/>
      <c r="AFL21" s="129"/>
      <c r="AFM21" s="129"/>
      <c r="AFN21" s="129"/>
      <c r="AFO21" s="129"/>
      <c r="AFP21" s="129"/>
      <c r="AFQ21" s="129"/>
      <c r="AFR21" s="129"/>
      <c r="AFS21" s="129"/>
      <c r="AFT21" s="129"/>
      <c r="AFU21" s="129"/>
      <c r="AFV21" s="129"/>
      <c r="AFW21" s="129"/>
      <c r="AFX21" s="129"/>
      <c r="AFY21" s="129"/>
      <c r="AFZ21" s="129"/>
      <c r="AGA21" s="129"/>
      <c r="AGB21" s="129"/>
      <c r="AGC21" s="129"/>
      <c r="AGD21" s="129"/>
      <c r="AGE21" s="129"/>
      <c r="AGF21" s="129"/>
      <c r="AGG21" s="129"/>
      <c r="AGH21" s="129"/>
      <c r="AGI21" s="129"/>
      <c r="AGJ21" s="129"/>
      <c r="AGK21" s="129"/>
      <c r="AGL21" s="129"/>
      <c r="AGM21" s="129"/>
      <c r="AGN21" s="129"/>
      <c r="AGO21" s="129"/>
      <c r="AGP21" s="129"/>
      <c r="AGQ21" s="129"/>
      <c r="AGR21" s="129"/>
      <c r="AGS21" s="129"/>
      <c r="AGT21" s="129"/>
      <c r="AGU21" s="129"/>
      <c r="AGV21" s="129"/>
      <c r="AGW21" s="129"/>
      <c r="AGX21" s="129"/>
      <c r="AGY21" s="129"/>
      <c r="AGZ21" s="129"/>
      <c r="AHA21" s="129"/>
      <c r="AHB21" s="129"/>
      <c r="AHC21" s="129"/>
      <c r="AHD21" s="129"/>
      <c r="AHE21" s="129"/>
      <c r="AHF21" s="129"/>
      <c r="AHG21" s="129"/>
      <c r="AHH21" s="129"/>
      <c r="AHI21" s="129"/>
      <c r="AHJ21" s="129"/>
      <c r="AHK21" s="129"/>
      <c r="AHL21" s="129"/>
      <c r="AHM21" s="129"/>
      <c r="AHN21" s="129"/>
      <c r="AHO21" s="129"/>
      <c r="AHP21" s="129"/>
      <c r="AHQ21" s="129"/>
      <c r="AHR21" s="129"/>
      <c r="AHS21" s="129"/>
      <c r="AHT21" s="129"/>
      <c r="AHU21" s="129"/>
      <c r="AHV21" s="129"/>
      <c r="AHW21" s="129"/>
      <c r="AHX21" s="129"/>
      <c r="AHY21" s="129"/>
      <c r="AHZ21" s="129"/>
      <c r="AIA21" s="129"/>
      <c r="AIB21" s="129"/>
      <c r="AIC21" s="129"/>
      <c r="AID21" s="129"/>
      <c r="AIE21" s="129"/>
      <c r="AIF21" s="129"/>
      <c r="AIG21" s="129"/>
      <c r="AIH21" s="129"/>
      <c r="AII21" s="129"/>
      <c r="AIJ21" s="129"/>
      <c r="AIK21" s="129"/>
      <c r="AIL21" s="129"/>
      <c r="AIM21" s="129"/>
      <c r="AIN21" s="129"/>
      <c r="AIO21" s="129"/>
      <c r="AIP21" s="129"/>
      <c r="AIQ21" s="129"/>
      <c r="AIR21" s="129"/>
      <c r="AIS21" s="129"/>
      <c r="AIT21" s="129"/>
      <c r="AIU21" s="129"/>
      <c r="AIV21" s="129"/>
      <c r="AIW21" s="129"/>
      <c r="AIX21" s="129"/>
      <c r="AIY21" s="129"/>
      <c r="AIZ21" s="129"/>
      <c r="AJA21" s="129"/>
      <c r="AJB21" s="129"/>
      <c r="AJC21" s="129"/>
      <c r="AJD21" s="129"/>
      <c r="AJE21" s="129"/>
      <c r="AJF21" s="129"/>
      <c r="AJG21" s="129"/>
      <c r="AJH21" s="129"/>
      <c r="AJI21" s="129"/>
      <c r="AJJ21" s="129"/>
      <c r="AJK21" s="129"/>
      <c r="AJL21" s="129"/>
      <c r="AJM21" s="129"/>
      <c r="AJN21" s="129"/>
      <c r="AJO21" s="129"/>
      <c r="AJP21" s="129"/>
      <c r="AJQ21" s="129"/>
      <c r="AJR21" s="129"/>
      <c r="AJS21" s="129"/>
      <c r="AJT21" s="129"/>
      <c r="AJU21" s="129"/>
      <c r="AJV21" s="129"/>
      <c r="AJW21" s="129"/>
      <c r="AJX21" s="129"/>
      <c r="AJY21" s="129"/>
      <c r="AJZ21" s="129"/>
      <c r="AKA21" s="129"/>
      <c r="AKB21" s="129"/>
      <c r="AKC21" s="129"/>
      <c r="AKD21" s="129"/>
      <c r="AKE21" s="129"/>
      <c r="AKF21" s="129"/>
      <c r="AKG21" s="129"/>
      <c r="AKH21" s="129"/>
      <c r="AKI21" s="129"/>
      <c r="AKJ21" s="129"/>
      <c r="AKK21" s="129"/>
      <c r="AKL21" s="129"/>
      <c r="AKM21" s="129"/>
      <c r="AKN21" s="129"/>
      <c r="AKO21" s="129"/>
      <c r="AKP21" s="129"/>
      <c r="AKQ21" s="129"/>
      <c r="AKR21" s="129"/>
      <c r="AKS21" s="129"/>
      <c r="AKT21" s="129"/>
      <c r="AKU21" s="129"/>
      <c r="AKV21" s="129"/>
      <c r="AKW21" s="129"/>
      <c r="AKX21" s="129"/>
      <c r="AKY21" s="129"/>
      <c r="AKZ21" s="129"/>
      <c r="ALA21" s="129"/>
      <c r="ALB21" s="129"/>
      <c r="ALC21" s="129"/>
      <c r="ALD21" s="129"/>
      <c r="ALE21" s="129"/>
      <c r="ALF21" s="129"/>
      <c r="ALG21" s="129"/>
      <c r="ALH21" s="129"/>
      <c r="ALI21" s="132"/>
      <c r="ALJ21" s="129"/>
      <c r="ALK21" s="129"/>
      <c r="ALL21" s="129"/>
      <c r="ALM21" s="129"/>
      <c r="ALN21" s="35"/>
      <c r="ALO21" s="35"/>
      <c r="ALP21" s="35"/>
    </row>
    <row r="22" spans="1:1004" s="19" customFormat="1" ht="31.5" customHeight="1" x14ac:dyDescent="0.25">
      <c r="A22" s="125" t="s">
        <v>2719</v>
      </c>
      <c r="B22" s="131">
        <v>1</v>
      </c>
      <c r="C22" s="132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  <c r="QU22" s="129"/>
      <c r="QV22" s="129"/>
      <c r="QW22" s="129"/>
      <c r="QX22" s="129"/>
      <c r="QY22" s="129"/>
      <c r="QZ22" s="129"/>
      <c r="RA22" s="129"/>
      <c r="RB22" s="129"/>
      <c r="RC22" s="129"/>
      <c r="RD22" s="129"/>
      <c r="RE22" s="129"/>
      <c r="RF22" s="129"/>
      <c r="RG22" s="129"/>
      <c r="RH22" s="129"/>
      <c r="RI22" s="129"/>
      <c r="RJ22" s="129"/>
      <c r="RK22" s="129"/>
      <c r="RL22" s="129"/>
      <c r="RM22" s="129"/>
      <c r="RN22" s="129"/>
      <c r="RO22" s="129"/>
      <c r="RP22" s="129"/>
      <c r="RQ22" s="129"/>
      <c r="RR22" s="129"/>
      <c r="RS22" s="129"/>
      <c r="RT22" s="129"/>
      <c r="RU22" s="129"/>
      <c r="RV22" s="129"/>
      <c r="RW22" s="129"/>
      <c r="RX22" s="129"/>
      <c r="RY22" s="129"/>
      <c r="RZ22" s="129"/>
      <c r="SA22" s="129"/>
      <c r="SB22" s="129"/>
      <c r="SC22" s="129"/>
      <c r="SD22" s="129"/>
      <c r="SE22" s="129"/>
      <c r="SF22" s="129"/>
      <c r="SG22" s="129"/>
      <c r="SH22" s="129"/>
      <c r="SI22" s="129"/>
      <c r="SJ22" s="129"/>
      <c r="SK22" s="129"/>
      <c r="SL22" s="129"/>
      <c r="SM22" s="129"/>
      <c r="SN22" s="129"/>
      <c r="SO22" s="129"/>
      <c r="SP22" s="129"/>
      <c r="SQ22" s="129"/>
      <c r="SR22" s="129"/>
      <c r="SS22" s="129"/>
      <c r="ST22" s="129"/>
      <c r="SU22" s="129"/>
      <c r="SV22" s="129"/>
      <c r="SW22" s="129"/>
      <c r="SX22" s="129"/>
      <c r="SY22" s="129"/>
      <c r="SZ22" s="129"/>
      <c r="TA22" s="129"/>
      <c r="TB22" s="129"/>
      <c r="TC22" s="129"/>
      <c r="TD22" s="129"/>
      <c r="TE22" s="129"/>
      <c r="TF22" s="129"/>
      <c r="TG22" s="129"/>
      <c r="TH22" s="129"/>
      <c r="TI22" s="129"/>
      <c r="TJ22" s="129"/>
      <c r="TK22" s="129"/>
      <c r="TL22" s="129"/>
      <c r="TM22" s="129"/>
      <c r="TN22" s="129"/>
      <c r="TO22" s="129"/>
      <c r="TP22" s="129"/>
      <c r="TQ22" s="129"/>
      <c r="TR22" s="129"/>
      <c r="TS22" s="129"/>
      <c r="TT22" s="129"/>
      <c r="TU22" s="129"/>
      <c r="TV22" s="129"/>
      <c r="TW22" s="129"/>
      <c r="TX22" s="129"/>
      <c r="TY22" s="129"/>
      <c r="TZ22" s="129"/>
      <c r="UA22" s="129"/>
      <c r="UB22" s="129"/>
      <c r="UC22" s="129"/>
      <c r="UD22" s="129"/>
      <c r="UE22" s="129"/>
      <c r="UF22" s="129"/>
      <c r="UG22" s="129"/>
      <c r="UH22" s="129"/>
      <c r="UI22" s="129"/>
      <c r="UJ22" s="129"/>
      <c r="UK22" s="129"/>
      <c r="UL22" s="129"/>
      <c r="UM22" s="129"/>
      <c r="UN22" s="129"/>
      <c r="UO22" s="129"/>
      <c r="UP22" s="129"/>
      <c r="UQ22" s="129"/>
      <c r="UR22" s="129"/>
      <c r="US22" s="129"/>
      <c r="UT22" s="129"/>
      <c r="UU22" s="129"/>
      <c r="UV22" s="129"/>
      <c r="UW22" s="129"/>
      <c r="UX22" s="129"/>
      <c r="UY22" s="129"/>
      <c r="UZ22" s="129"/>
      <c r="VA22" s="129"/>
      <c r="VB22" s="129"/>
      <c r="VC22" s="129"/>
      <c r="VD22" s="129"/>
      <c r="VE22" s="129"/>
      <c r="VF22" s="129"/>
      <c r="VG22" s="129"/>
      <c r="VH22" s="129"/>
      <c r="VI22" s="129"/>
      <c r="VJ22" s="129"/>
      <c r="VK22" s="129"/>
      <c r="VL22" s="129"/>
      <c r="VM22" s="129"/>
      <c r="VN22" s="129"/>
      <c r="VO22" s="129"/>
      <c r="VP22" s="129"/>
      <c r="VQ22" s="129"/>
      <c r="VR22" s="129"/>
      <c r="VS22" s="129"/>
      <c r="VT22" s="129"/>
      <c r="VU22" s="129"/>
      <c r="VV22" s="129"/>
      <c r="VW22" s="129"/>
      <c r="VX22" s="129"/>
      <c r="VY22" s="129"/>
      <c r="VZ22" s="129"/>
      <c r="WA22" s="129"/>
      <c r="WB22" s="129"/>
      <c r="WC22" s="129"/>
      <c r="WD22" s="129"/>
      <c r="WE22" s="129"/>
      <c r="WF22" s="129"/>
      <c r="WG22" s="129"/>
      <c r="WH22" s="129"/>
      <c r="WI22" s="129"/>
      <c r="WJ22" s="129"/>
      <c r="WK22" s="129"/>
      <c r="WL22" s="129"/>
      <c r="WM22" s="129"/>
      <c r="WN22" s="129"/>
      <c r="WO22" s="129"/>
      <c r="WP22" s="129"/>
      <c r="WQ22" s="129"/>
      <c r="WR22" s="129"/>
      <c r="WS22" s="129"/>
      <c r="WT22" s="129"/>
      <c r="WU22" s="129"/>
      <c r="WV22" s="129"/>
      <c r="WW22" s="129"/>
      <c r="WX22" s="129"/>
      <c r="WY22" s="129"/>
      <c r="WZ22" s="129"/>
      <c r="XA22" s="129"/>
      <c r="XB22" s="129"/>
      <c r="XC22" s="129"/>
      <c r="XD22" s="129"/>
      <c r="XE22" s="129"/>
      <c r="XF22" s="129"/>
      <c r="XG22" s="129"/>
      <c r="XH22" s="129"/>
      <c r="XI22" s="129"/>
      <c r="XJ22" s="129"/>
      <c r="XK22" s="129"/>
      <c r="XL22" s="129"/>
      <c r="XM22" s="129"/>
      <c r="XN22" s="129"/>
      <c r="XO22" s="129"/>
      <c r="XP22" s="129"/>
      <c r="XQ22" s="129"/>
      <c r="XR22" s="129"/>
      <c r="XS22" s="129"/>
      <c r="XT22" s="129"/>
      <c r="XU22" s="129"/>
      <c r="XV22" s="129"/>
      <c r="XW22" s="129"/>
      <c r="XX22" s="129"/>
      <c r="XY22" s="129"/>
      <c r="XZ22" s="129"/>
      <c r="YA22" s="129"/>
      <c r="YB22" s="129"/>
      <c r="YC22" s="129"/>
      <c r="YD22" s="129"/>
      <c r="YE22" s="129"/>
      <c r="YF22" s="129"/>
      <c r="YG22" s="129"/>
      <c r="YH22" s="129"/>
      <c r="YI22" s="129"/>
      <c r="YJ22" s="129"/>
      <c r="YK22" s="129"/>
      <c r="YL22" s="129"/>
      <c r="YM22" s="129"/>
      <c r="YN22" s="129"/>
      <c r="YO22" s="129"/>
      <c r="YP22" s="129"/>
      <c r="YQ22" s="129"/>
      <c r="YR22" s="129"/>
      <c r="YS22" s="129"/>
      <c r="YT22" s="129"/>
      <c r="YU22" s="129"/>
      <c r="YV22" s="129"/>
      <c r="YW22" s="129"/>
      <c r="YX22" s="129"/>
      <c r="YY22" s="129"/>
      <c r="YZ22" s="129"/>
      <c r="ZA22" s="129"/>
      <c r="ZB22" s="129"/>
      <c r="ZC22" s="129"/>
      <c r="ZD22" s="129"/>
      <c r="ZE22" s="129"/>
      <c r="ZF22" s="129"/>
      <c r="ZG22" s="129"/>
      <c r="ZH22" s="129"/>
      <c r="ZI22" s="129"/>
      <c r="ZJ22" s="129"/>
      <c r="ZK22" s="129"/>
      <c r="ZL22" s="129"/>
      <c r="ZM22" s="129"/>
      <c r="ZN22" s="129"/>
      <c r="ZO22" s="129"/>
      <c r="ZP22" s="129"/>
      <c r="ZQ22" s="129"/>
      <c r="ZR22" s="129"/>
      <c r="ZS22" s="129"/>
      <c r="ZT22" s="129"/>
      <c r="ZU22" s="129"/>
      <c r="ZV22" s="129"/>
      <c r="ZW22" s="129"/>
      <c r="ZX22" s="129"/>
      <c r="ZY22" s="129"/>
      <c r="ZZ22" s="129"/>
      <c r="AAA22" s="129"/>
      <c r="AAB22" s="129"/>
      <c r="AAC22" s="129"/>
      <c r="AAD22" s="129"/>
      <c r="AAE22" s="129"/>
      <c r="AAF22" s="129"/>
      <c r="AAG22" s="129"/>
      <c r="AAH22" s="129"/>
      <c r="AAI22" s="129"/>
      <c r="AAJ22" s="129"/>
      <c r="AAK22" s="129"/>
      <c r="AAL22" s="129"/>
      <c r="AAM22" s="129"/>
      <c r="AAN22" s="129"/>
      <c r="AAO22" s="129"/>
      <c r="AAP22" s="129"/>
      <c r="AAQ22" s="129"/>
      <c r="AAR22" s="129"/>
      <c r="AAS22" s="129"/>
      <c r="AAT22" s="129"/>
      <c r="AAU22" s="129"/>
      <c r="AAV22" s="129"/>
      <c r="AAW22" s="129"/>
      <c r="AAX22" s="129"/>
      <c r="AAY22" s="129"/>
      <c r="AAZ22" s="129"/>
      <c r="ABA22" s="129"/>
      <c r="ABB22" s="129"/>
      <c r="ABC22" s="129"/>
      <c r="ABD22" s="129"/>
      <c r="ABE22" s="129"/>
      <c r="ABF22" s="129"/>
      <c r="ABG22" s="129"/>
      <c r="ABH22" s="129"/>
      <c r="ABI22" s="129"/>
      <c r="ABJ22" s="129"/>
      <c r="ABK22" s="129"/>
      <c r="ABL22" s="129"/>
      <c r="ABM22" s="129"/>
      <c r="ABN22" s="129"/>
      <c r="ABO22" s="129"/>
      <c r="ABP22" s="129"/>
      <c r="ABQ22" s="129"/>
      <c r="ABR22" s="129"/>
      <c r="ABS22" s="129"/>
      <c r="ABT22" s="129"/>
      <c r="ABU22" s="129"/>
      <c r="ABV22" s="129"/>
      <c r="ABW22" s="129"/>
      <c r="ABX22" s="129"/>
      <c r="ABY22" s="129"/>
      <c r="ABZ22" s="129"/>
      <c r="ACA22" s="129"/>
      <c r="ACB22" s="129"/>
      <c r="ACC22" s="129"/>
      <c r="ACD22" s="129"/>
      <c r="ACE22" s="129"/>
      <c r="ACF22" s="129"/>
      <c r="ACG22" s="129"/>
      <c r="ACH22" s="129"/>
      <c r="ACI22" s="129"/>
      <c r="ACJ22" s="129"/>
      <c r="ACK22" s="129"/>
      <c r="ACL22" s="129"/>
      <c r="ACM22" s="129"/>
      <c r="ACN22" s="129"/>
      <c r="ACO22" s="129"/>
      <c r="ACP22" s="129"/>
      <c r="ACQ22" s="129"/>
      <c r="ACR22" s="129"/>
      <c r="ACS22" s="129"/>
      <c r="ACT22" s="129"/>
      <c r="ACU22" s="129"/>
      <c r="ACV22" s="129"/>
      <c r="ACW22" s="129"/>
      <c r="ACX22" s="129"/>
      <c r="ACY22" s="129"/>
      <c r="ACZ22" s="129"/>
      <c r="ADA22" s="129"/>
      <c r="ADB22" s="129"/>
      <c r="ADC22" s="129"/>
      <c r="ADD22" s="129"/>
      <c r="ADE22" s="129"/>
      <c r="ADF22" s="129"/>
      <c r="ADG22" s="129"/>
      <c r="ADH22" s="129"/>
      <c r="ADI22" s="129"/>
      <c r="ADJ22" s="129"/>
      <c r="ADK22" s="129"/>
      <c r="ADL22" s="129"/>
      <c r="ADM22" s="129"/>
      <c r="ADN22" s="129"/>
      <c r="ADO22" s="129"/>
      <c r="ADP22" s="129"/>
      <c r="ADQ22" s="129"/>
      <c r="ADR22" s="129"/>
      <c r="ADS22" s="129"/>
      <c r="ADT22" s="129"/>
      <c r="ADU22" s="129"/>
      <c r="ADV22" s="129"/>
      <c r="ADW22" s="129"/>
      <c r="ADX22" s="129"/>
      <c r="ADY22" s="129"/>
      <c r="ADZ22" s="129"/>
      <c r="AEA22" s="129"/>
      <c r="AEB22" s="129"/>
      <c r="AEC22" s="129"/>
      <c r="AED22" s="129"/>
      <c r="AEE22" s="129"/>
      <c r="AEF22" s="129"/>
      <c r="AEG22" s="129"/>
      <c r="AEH22" s="129"/>
      <c r="AEI22" s="129"/>
      <c r="AEJ22" s="129"/>
      <c r="AEK22" s="129"/>
      <c r="AEL22" s="129"/>
      <c r="AEM22" s="129"/>
      <c r="AEN22" s="129"/>
      <c r="AEO22" s="129"/>
      <c r="AEP22" s="129"/>
      <c r="AEQ22" s="129"/>
      <c r="AER22" s="129"/>
      <c r="AES22" s="129"/>
      <c r="AET22" s="129"/>
      <c r="AEU22" s="129"/>
      <c r="AEV22" s="129"/>
      <c r="AEW22" s="129"/>
      <c r="AEX22" s="129"/>
      <c r="AEY22" s="129"/>
      <c r="AEZ22" s="129"/>
      <c r="AFA22" s="129"/>
      <c r="AFB22" s="129"/>
      <c r="AFC22" s="129"/>
      <c r="AFD22" s="129"/>
      <c r="AFE22" s="129"/>
      <c r="AFF22" s="129"/>
      <c r="AFG22" s="129"/>
      <c r="AFH22" s="129"/>
      <c r="AFI22" s="129"/>
      <c r="AFJ22" s="129"/>
      <c r="AFK22" s="129"/>
      <c r="AFL22" s="129"/>
      <c r="AFM22" s="129"/>
      <c r="AFN22" s="129"/>
      <c r="AFO22" s="129"/>
      <c r="AFP22" s="129"/>
      <c r="AFQ22" s="129"/>
      <c r="AFR22" s="129"/>
      <c r="AFS22" s="129"/>
      <c r="AFT22" s="129"/>
      <c r="AFU22" s="129"/>
      <c r="AFV22" s="129"/>
      <c r="AFW22" s="129"/>
      <c r="AFX22" s="129"/>
      <c r="AFY22" s="129"/>
      <c r="AFZ22" s="129"/>
      <c r="AGA22" s="129"/>
      <c r="AGB22" s="129"/>
      <c r="AGC22" s="129"/>
      <c r="AGD22" s="129"/>
      <c r="AGE22" s="129"/>
      <c r="AGF22" s="129"/>
      <c r="AGG22" s="129"/>
      <c r="AGH22" s="129"/>
      <c r="AGI22" s="129"/>
      <c r="AGJ22" s="129"/>
      <c r="AGK22" s="129"/>
      <c r="AGL22" s="129"/>
      <c r="AGM22" s="129"/>
      <c r="AGN22" s="129"/>
      <c r="AGO22" s="129"/>
      <c r="AGP22" s="129"/>
      <c r="AGQ22" s="129"/>
      <c r="AGR22" s="129"/>
      <c r="AGS22" s="129"/>
      <c r="AGT22" s="129"/>
      <c r="AGU22" s="129"/>
      <c r="AGV22" s="129"/>
      <c r="AGW22" s="129"/>
      <c r="AGX22" s="129"/>
      <c r="AGY22" s="129"/>
      <c r="AGZ22" s="129"/>
      <c r="AHA22" s="129"/>
      <c r="AHB22" s="129"/>
      <c r="AHC22" s="129"/>
      <c r="AHD22" s="129"/>
      <c r="AHE22" s="129"/>
      <c r="AHF22" s="129"/>
      <c r="AHG22" s="129"/>
      <c r="AHH22" s="129"/>
      <c r="AHI22" s="129"/>
      <c r="AHJ22" s="129"/>
      <c r="AHK22" s="129"/>
      <c r="AHL22" s="129"/>
      <c r="AHM22" s="129"/>
      <c r="AHN22" s="129"/>
      <c r="AHO22" s="129"/>
      <c r="AHP22" s="129"/>
      <c r="AHQ22" s="129"/>
      <c r="AHR22" s="129"/>
      <c r="AHS22" s="129"/>
      <c r="AHT22" s="129"/>
      <c r="AHU22" s="129"/>
      <c r="AHV22" s="129"/>
      <c r="AHW22" s="129"/>
      <c r="AHX22" s="129"/>
      <c r="AHY22" s="129"/>
      <c r="AHZ22" s="129"/>
      <c r="AIA22" s="129"/>
      <c r="AIB22" s="129"/>
      <c r="AIC22" s="129"/>
      <c r="AID22" s="129"/>
      <c r="AIE22" s="129"/>
      <c r="AIF22" s="129"/>
      <c r="AIG22" s="129"/>
      <c r="AIH22" s="129"/>
      <c r="AII22" s="129"/>
      <c r="AIJ22" s="129"/>
      <c r="AIK22" s="129"/>
      <c r="AIL22" s="129"/>
      <c r="AIM22" s="129"/>
      <c r="AIN22" s="129"/>
      <c r="AIO22" s="129"/>
      <c r="AIP22" s="129"/>
      <c r="AIQ22" s="129"/>
      <c r="AIR22" s="129"/>
      <c r="AIS22" s="129"/>
      <c r="AIT22" s="129"/>
      <c r="AIU22" s="129"/>
      <c r="AIV22" s="129"/>
      <c r="AIW22" s="129"/>
      <c r="AIX22" s="129"/>
      <c r="AIY22" s="129"/>
      <c r="AIZ22" s="129"/>
      <c r="AJA22" s="129"/>
      <c r="AJB22" s="129"/>
      <c r="AJC22" s="129"/>
      <c r="AJD22" s="129"/>
      <c r="AJE22" s="129"/>
      <c r="AJF22" s="129"/>
      <c r="AJG22" s="129"/>
      <c r="AJH22" s="129"/>
      <c r="AJI22" s="129"/>
      <c r="AJJ22" s="129"/>
      <c r="AJK22" s="129"/>
      <c r="AJL22" s="129"/>
      <c r="AJM22" s="129"/>
      <c r="AJN22" s="129"/>
      <c r="AJO22" s="129"/>
      <c r="AJP22" s="129"/>
      <c r="AJQ22" s="129"/>
      <c r="AJR22" s="129"/>
      <c r="AJS22" s="129"/>
      <c r="AJT22" s="129"/>
      <c r="AJU22" s="129"/>
      <c r="AJV22" s="129"/>
      <c r="AJW22" s="129"/>
      <c r="AJX22" s="129"/>
      <c r="AJY22" s="129"/>
      <c r="AJZ22" s="129"/>
      <c r="AKA22" s="129"/>
      <c r="AKB22" s="129"/>
      <c r="AKC22" s="129"/>
      <c r="AKD22" s="129"/>
      <c r="AKE22" s="129"/>
      <c r="AKF22" s="129"/>
      <c r="AKG22" s="129"/>
      <c r="AKH22" s="129"/>
      <c r="AKI22" s="129"/>
      <c r="AKJ22" s="129"/>
      <c r="AKK22" s="129"/>
      <c r="AKL22" s="129"/>
      <c r="AKM22" s="129"/>
      <c r="AKN22" s="129"/>
      <c r="AKO22" s="129"/>
      <c r="AKP22" s="129"/>
      <c r="AKQ22" s="129"/>
      <c r="AKR22" s="129"/>
      <c r="AKS22" s="129"/>
      <c r="AKT22" s="129"/>
      <c r="AKU22" s="129"/>
      <c r="AKV22" s="129"/>
      <c r="AKW22" s="129"/>
      <c r="AKX22" s="129"/>
      <c r="AKY22" s="129"/>
      <c r="AKZ22" s="129"/>
      <c r="ALA22" s="129"/>
      <c r="ALB22" s="129"/>
      <c r="ALC22" s="129"/>
      <c r="ALD22" s="129"/>
      <c r="ALE22" s="129"/>
      <c r="ALF22" s="129"/>
      <c r="ALG22" s="129"/>
      <c r="ALH22" s="129"/>
      <c r="ALI22" s="132"/>
      <c r="ALJ22" s="129"/>
      <c r="ALK22" s="129"/>
      <c r="ALL22" s="129"/>
      <c r="ALM22" s="129"/>
      <c r="ALN22" s="35"/>
      <c r="ALO22" s="35"/>
      <c r="ALP22" s="35"/>
    </row>
    <row r="23" spans="1:1004" s="146" customFormat="1" ht="31.5" customHeight="1" x14ac:dyDescent="0.25">
      <c r="A23" s="120" t="s">
        <v>2702</v>
      </c>
      <c r="B23" s="62" t="s">
        <v>3814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  <c r="IW23" s="63"/>
      <c r="IX23" s="63"/>
      <c r="IY23" s="63"/>
      <c r="IZ23" s="63"/>
      <c r="JA23" s="63"/>
      <c r="JB23" s="63"/>
      <c r="JC23" s="63"/>
      <c r="JD23" s="63"/>
      <c r="JE23" s="63"/>
      <c r="JF23" s="63"/>
      <c r="JG23" s="63"/>
      <c r="JH23" s="63"/>
      <c r="JI23" s="63"/>
      <c r="JJ23" s="63"/>
      <c r="JK23" s="63"/>
      <c r="JL23" s="63"/>
      <c r="JM23" s="63"/>
      <c r="JN23" s="63"/>
      <c r="JO23" s="63"/>
      <c r="JP23" s="63"/>
      <c r="JQ23" s="63"/>
      <c r="JR23" s="63"/>
      <c r="JS23" s="63"/>
      <c r="JT23" s="63"/>
      <c r="JU23" s="63"/>
      <c r="JV23" s="63"/>
      <c r="JW23" s="63"/>
      <c r="JX23" s="63"/>
      <c r="JY23" s="63"/>
      <c r="JZ23" s="63"/>
      <c r="KA23" s="63"/>
      <c r="KB23" s="63"/>
      <c r="KC23" s="63"/>
      <c r="KD23" s="63"/>
      <c r="KE23" s="63"/>
      <c r="KF23" s="63"/>
      <c r="KG23" s="63"/>
      <c r="KH23" s="63"/>
      <c r="KI23" s="63"/>
      <c r="KJ23" s="63"/>
      <c r="KK23" s="63"/>
      <c r="KL23" s="63"/>
      <c r="KM23" s="63"/>
      <c r="KN23" s="63"/>
      <c r="KO23" s="63"/>
      <c r="KP23" s="63"/>
      <c r="KQ23" s="63"/>
      <c r="KR23" s="63"/>
      <c r="KS23" s="63"/>
      <c r="KT23" s="63"/>
      <c r="KU23" s="63"/>
      <c r="KV23" s="63"/>
      <c r="KW23" s="63"/>
      <c r="KX23" s="63"/>
      <c r="KY23" s="63"/>
      <c r="KZ23" s="63"/>
      <c r="LA23" s="63"/>
      <c r="LB23" s="63"/>
      <c r="LC23" s="63"/>
      <c r="LD23" s="63"/>
      <c r="LE23" s="63"/>
      <c r="LF23" s="63"/>
      <c r="LG23" s="63"/>
      <c r="LH23" s="63"/>
      <c r="LI23" s="63"/>
      <c r="LJ23" s="63"/>
      <c r="LK23" s="63"/>
      <c r="LL23" s="63"/>
      <c r="LM23" s="63"/>
      <c r="LN23" s="63"/>
      <c r="LO23" s="63"/>
      <c r="LP23" s="63"/>
      <c r="LQ23" s="63"/>
      <c r="LR23" s="63"/>
      <c r="LS23" s="63"/>
      <c r="LT23" s="63"/>
      <c r="LU23" s="63"/>
      <c r="LV23" s="63"/>
      <c r="LW23" s="63"/>
      <c r="LX23" s="63"/>
      <c r="LY23" s="63"/>
      <c r="LZ23" s="63"/>
      <c r="MA23" s="63"/>
      <c r="MB23" s="63"/>
      <c r="MC23" s="63"/>
      <c r="MD23" s="63"/>
      <c r="ME23" s="63"/>
      <c r="MF23" s="63"/>
      <c r="MG23" s="63"/>
      <c r="MH23" s="63"/>
      <c r="MI23" s="63"/>
      <c r="MJ23" s="63"/>
      <c r="MK23" s="63"/>
      <c r="ML23" s="63"/>
      <c r="MM23" s="63"/>
      <c r="MN23" s="63"/>
      <c r="MO23" s="63"/>
      <c r="MP23" s="63"/>
      <c r="MQ23" s="63"/>
      <c r="MR23" s="63"/>
      <c r="MS23" s="63"/>
      <c r="MT23" s="63"/>
      <c r="MU23" s="63"/>
      <c r="MV23" s="63"/>
      <c r="MW23" s="63"/>
      <c r="MX23" s="63"/>
      <c r="MY23" s="63"/>
      <c r="MZ23" s="63"/>
      <c r="NA23" s="63"/>
      <c r="NB23" s="63"/>
      <c r="NC23" s="63"/>
      <c r="ND23" s="63"/>
      <c r="NE23" s="63"/>
      <c r="NF23" s="63"/>
      <c r="NG23" s="63"/>
      <c r="NH23" s="63"/>
      <c r="NI23" s="63"/>
      <c r="NJ23" s="63"/>
      <c r="NK23" s="63"/>
      <c r="NL23" s="63"/>
      <c r="NM23" s="63"/>
      <c r="NN23" s="63"/>
      <c r="NO23" s="63"/>
      <c r="NP23" s="63"/>
      <c r="NQ23" s="63"/>
      <c r="NR23" s="63"/>
      <c r="NS23" s="63"/>
      <c r="NT23" s="63"/>
      <c r="NU23" s="63"/>
      <c r="NV23" s="63"/>
      <c r="NW23" s="63"/>
      <c r="NX23" s="63"/>
      <c r="NY23" s="63"/>
      <c r="NZ23" s="63"/>
      <c r="OA23" s="63"/>
      <c r="OB23" s="63"/>
      <c r="OC23" s="63"/>
      <c r="OD23" s="63"/>
      <c r="OE23" s="63"/>
      <c r="OF23" s="63"/>
      <c r="OG23" s="63"/>
      <c r="OH23" s="63"/>
      <c r="OI23" s="63"/>
      <c r="OJ23" s="63"/>
      <c r="OK23" s="63"/>
      <c r="OL23" s="63"/>
      <c r="OM23" s="63"/>
      <c r="ON23" s="63"/>
      <c r="OO23" s="63"/>
      <c r="OP23" s="63"/>
      <c r="OQ23" s="63"/>
      <c r="OR23" s="63"/>
      <c r="OS23" s="63"/>
      <c r="OT23" s="63"/>
      <c r="OU23" s="63"/>
      <c r="OV23" s="63"/>
      <c r="OW23" s="63"/>
      <c r="OX23" s="63"/>
      <c r="OY23" s="63"/>
      <c r="OZ23" s="63"/>
      <c r="PA23" s="63"/>
      <c r="PB23" s="63"/>
      <c r="PC23" s="63"/>
      <c r="PD23" s="63"/>
      <c r="PE23" s="63"/>
      <c r="PF23" s="63"/>
      <c r="PG23" s="63"/>
      <c r="PH23" s="63"/>
      <c r="PI23" s="63"/>
      <c r="PJ23" s="63"/>
      <c r="PK23" s="63"/>
      <c r="PL23" s="63"/>
      <c r="PM23" s="63"/>
      <c r="PN23" s="63"/>
      <c r="PO23" s="63"/>
      <c r="PP23" s="63"/>
      <c r="PQ23" s="63"/>
      <c r="PR23" s="63"/>
      <c r="PS23" s="63"/>
      <c r="PT23" s="63"/>
      <c r="PU23" s="63"/>
      <c r="PV23" s="63"/>
      <c r="PW23" s="63"/>
      <c r="PX23" s="63"/>
      <c r="PY23" s="63"/>
      <c r="PZ23" s="63"/>
      <c r="QA23" s="63"/>
      <c r="QB23" s="63"/>
      <c r="QC23" s="63"/>
      <c r="QD23" s="63"/>
      <c r="QE23" s="63"/>
      <c r="QF23" s="63"/>
      <c r="QG23" s="63"/>
      <c r="QH23" s="63"/>
      <c r="QI23" s="63"/>
      <c r="QJ23" s="63"/>
      <c r="QK23" s="63"/>
      <c r="QL23" s="63"/>
      <c r="QM23" s="63"/>
      <c r="QN23" s="63"/>
      <c r="QO23" s="63"/>
      <c r="QP23" s="63"/>
      <c r="QQ23" s="63"/>
      <c r="QR23" s="63"/>
      <c r="QS23" s="63"/>
      <c r="QT23" s="63"/>
      <c r="QU23" s="63"/>
      <c r="QV23" s="63"/>
      <c r="QW23" s="63"/>
      <c r="QX23" s="63"/>
      <c r="QY23" s="63"/>
      <c r="QZ23" s="63"/>
      <c r="RA23" s="63"/>
      <c r="RB23" s="63"/>
      <c r="RC23" s="63"/>
      <c r="RD23" s="63"/>
      <c r="RE23" s="63"/>
      <c r="RF23" s="63"/>
      <c r="RG23" s="63"/>
      <c r="RH23" s="63"/>
      <c r="RI23" s="63"/>
      <c r="RJ23" s="63"/>
      <c r="RK23" s="63"/>
      <c r="RL23" s="63"/>
      <c r="RM23" s="63"/>
      <c r="RN23" s="63"/>
      <c r="RO23" s="63"/>
      <c r="RP23" s="63"/>
      <c r="RQ23" s="63"/>
      <c r="RR23" s="63"/>
      <c r="RS23" s="63"/>
      <c r="RT23" s="63"/>
      <c r="RU23" s="63"/>
      <c r="RV23" s="63"/>
      <c r="RW23" s="63"/>
      <c r="RX23" s="63"/>
      <c r="RY23" s="63"/>
      <c r="RZ23" s="63"/>
      <c r="SA23" s="63"/>
      <c r="SB23" s="63"/>
      <c r="SC23" s="63"/>
      <c r="SD23" s="63"/>
      <c r="SE23" s="63"/>
      <c r="SF23" s="63"/>
      <c r="SG23" s="63"/>
      <c r="SH23" s="63"/>
      <c r="SI23" s="63"/>
      <c r="SJ23" s="63"/>
      <c r="SK23" s="63"/>
      <c r="SL23" s="63"/>
      <c r="SM23" s="63"/>
      <c r="SN23" s="63"/>
      <c r="SO23" s="63"/>
      <c r="SP23" s="63"/>
      <c r="SQ23" s="63"/>
      <c r="SR23" s="63"/>
      <c r="SS23" s="63"/>
      <c r="ST23" s="63"/>
      <c r="SU23" s="63"/>
      <c r="SV23" s="63"/>
      <c r="SW23" s="63"/>
      <c r="SX23" s="63"/>
      <c r="SY23" s="63"/>
      <c r="SZ23" s="63"/>
      <c r="TA23" s="63"/>
      <c r="TB23" s="63"/>
      <c r="TC23" s="63"/>
      <c r="TD23" s="63"/>
      <c r="TE23" s="63"/>
      <c r="TF23" s="63"/>
      <c r="TG23" s="63"/>
      <c r="TH23" s="63"/>
      <c r="TI23" s="63"/>
      <c r="TJ23" s="63"/>
      <c r="TK23" s="63"/>
      <c r="TL23" s="63"/>
      <c r="TM23" s="63"/>
      <c r="TN23" s="63"/>
      <c r="TO23" s="63"/>
      <c r="TP23" s="63"/>
      <c r="TQ23" s="63"/>
      <c r="TR23" s="63"/>
      <c r="TS23" s="63"/>
      <c r="TT23" s="63"/>
      <c r="TU23" s="63"/>
      <c r="TV23" s="63"/>
      <c r="TW23" s="63"/>
      <c r="TX23" s="63"/>
      <c r="TY23" s="63"/>
      <c r="TZ23" s="63"/>
      <c r="UA23" s="63"/>
      <c r="UB23" s="63"/>
      <c r="UC23" s="63"/>
      <c r="UD23" s="63"/>
      <c r="UE23" s="63"/>
      <c r="UF23" s="63"/>
      <c r="UG23" s="63"/>
      <c r="UH23" s="63"/>
      <c r="UI23" s="63"/>
      <c r="UJ23" s="63"/>
      <c r="UK23" s="63"/>
      <c r="UL23" s="63"/>
      <c r="UM23" s="63"/>
      <c r="UN23" s="63"/>
      <c r="UO23" s="63"/>
      <c r="UP23" s="63"/>
      <c r="UQ23" s="63"/>
      <c r="UR23" s="63"/>
      <c r="US23" s="63"/>
      <c r="UT23" s="63"/>
      <c r="UU23" s="63"/>
      <c r="UV23" s="63"/>
      <c r="UW23" s="63"/>
      <c r="UX23" s="63"/>
      <c r="UY23" s="63"/>
      <c r="UZ23" s="63"/>
      <c r="VA23" s="63"/>
      <c r="VB23" s="63"/>
      <c r="VC23" s="63"/>
      <c r="VD23" s="63"/>
      <c r="VE23" s="63"/>
      <c r="VF23" s="63"/>
      <c r="VG23" s="63"/>
      <c r="VH23" s="63"/>
      <c r="VI23" s="63"/>
      <c r="VJ23" s="63"/>
      <c r="VK23" s="63"/>
      <c r="VL23" s="63"/>
      <c r="VM23" s="63"/>
      <c r="VN23" s="63"/>
      <c r="VO23" s="63"/>
      <c r="VP23" s="63"/>
      <c r="VQ23" s="63"/>
      <c r="VR23" s="63"/>
      <c r="VS23" s="63"/>
      <c r="VT23" s="63"/>
      <c r="VU23" s="63"/>
      <c r="VV23" s="63"/>
      <c r="VW23" s="63"/>
      <c r="VX23" s="63"/>
      <c r="VY23" s="63"/>
      <c r="VZ23" s="63"/>
      <c r="WA23" s="63"/>
      <c r="WB23" s="63"/>
      <c r="WC23" s="63"/>
      <c r="WD23" s="63"/>
      <c r="WE23" s="63"/>
      <c r="WF23" s="63"/>
      <c r="WG23" s="63"/>
      <c r="WH23" s="63"/>
      <c r="WI23" s="63"/>
      <c r="WJ23" s="63"/>
      <c r="WK23" s="63"/>
      <c r="WL23" s="63"/>
      <c r="WM23" s="63"/>
      <c r="WN23" s="63"/>
      <c r="WO23" s="63"/>
      <c r="WP23" s="63"/>
      <c r="WQ23" s="63"/>
      <c r="WR23" s="63"/>
      <c r="WS23" s="63"/>
      <c r="WT23" s="63"/>
      <c r="WU23" s="63"/>
      <c r="WV23" s="63"/>
      <c r="WW23" s="63"/>
      <c r="WX23" s="63"/>
      <c r="WY23" s="63"/>
      <c r="WZ23" s="63"/>
      <c r="XA23" s="63"/>
      <c r="XB23" s="63"/>
      <c r="XC23" s="63"/>
      <c r="XD23" s="63"/>
      <c r="XE23" s="63"/>
      <c r="XF23" s="63"/>
      <c r="XG23" s="63"/>
      <c r="XH23" s="63"/>
      <c r="XI23" s="63"/>
      <c r="XJ23" s="63"/>
      <c r="XK23" s="63"/>
      <c r="XL23" s="63"/>
      <c r="XM23" s="63"/>
      <c r="XN23" s="63"/>
      <c r="XO23" s="63"/>
      <c r="XP23" s="63"/>
      <c r="XQ23" s="63"/>
      <c r="XR23" s="63"/>
      <c r="XS23" s="63"/>
      <c r="XT23" s="63"/>
      <c r="XU23" s="63"/>
      <c r="XV23" s="63"/>
      <c r="XW23" s="63"/>
      <c r="XX23" s="63"/>
      <c r="XY23" s="63"/>
      <c r="XZ23" s="63"/>
      <c r="YA23" s="63"/>
      <c r="YB23" s="63"/>
      <c r="YC23" s="63"/>
      <c r="YD23" s="63"/>
      <c r="YE23" s="63"/>
      <c r="YF23" s="63"/>
      <c r="YG23" s="63"/>
      <c r="YH23" s="63"/>
      <c r="YI23" s="63"/>
      <c r="YJ23" s="63"/>
      <c r="YK23" s="63"/>
      <c r="YL23" s="63"/>
      <c r="YM23" s="63"/>
      <c r="YN23" s="63"/>
      <c r="YO23" s="63"/>
      <c r="YP23" s="63"/>
      <c r="YQ23" s="63"/>
      <c r="YR23" s="63"/>
      <c r="YS23" s="63"/>
      <c r="YT23" s="63"/>
      <c r="YU23" s="63"/>
      <c r="YV23" s="63"/>
      <c r="YW23" s="63"/>
      <c r="YX23" s="63"/>
      <c r="YY23" s="63"/>
      <c r="YZ23" s="63"/>
      <c r="ZA23" s="63"/>
      <c r="ZB23" s="63"/>
      <c r="ZC23" s="63"/>
      <c r="ZD23" s="63"/>
      <c r="ZE23" s="63"/>
      <c r="ZF23" s="63"/>
      <c r="ZG23" s="63"/>
      <c r="ZH23" s="63"/>
      <c r="ZI23" s="63"/>
      <c r="ZJ23" s="63"/>
      <c r="ZK23" s="63"/>
      <c r="ZL23" s="63"/>
      <c r="ZM23" s="63"/>
      <c r="ZN23" s="63"/>
      <c r="ZO23" s="63"/>
      <c r="ZP23" s="63"/>
      <c r="ZQ23" s="63"/>
      <c r="ZR23" s="63"/>
      <c r="ZS23" s="63"/>
      <c r="ZT23" s="63"/>
      <c r="ZU23" s="63"/>
      <c r="ZV23" s="63"/>
      <c r="ZW23" s="63"/>
      <c r="ZX23" s="63"/>
      <c r="ZY23" s="63"/>
      <c r="ZZ23" s="63"/>
      <c r="AAA23" s="63"/>
      <c r="AAB23" s="63"/>
      <c r="AAC23" s="63"/>
      <c r="AAD23" s="63"/>
      <c r="AAE23" s="63"/>
      <c r="AAF23" s="63"/>
      <c r="AAG23" s="63"/>
      <c r="AAH23" s="63"/>
      <c r="AAI23" s="63"/>
      <c r="AAJ23" s="63"/>
      <c r="AAK23" s="63"/>
      <c r="AAL23" s="63"/>
      <c r="AAM23" s="63"/>
      <c r="AAN23" s="63"/>
      <c r="AAO23" s="63"/>
      <c r="AAP23" s="63"/>
      <c r="AAQ23" s="63"/>
      <c r="AAR23" s="63"/>
      <c r="AAS23" s="63"/>
      <c r="AAT23" s="63"/>
      <c r="AAU23" s="63"/>
      <c r="AAV23" s="63"/>
      <c r="AAW23" s="63"/>
      <c r="AAX23" s="63"/>
      <c r="AAY23" s="63"/>
      <c r="AAZ23" s="63"/>
      <c r="ABA23" s="63"/>
      <c r="ABB23" s="63"/>
      <c r="ABC23" s="63"/>
      <c r="ABD23" s="63"/>
      <c r="ABE23" s="63"/>
      <c r="ABF23" s="63"/>
      <c r="ABG23" s="63"/>
      <c r="ABH23" s="63"/>
      <c r="ABI23" s="63"/>
      <c r="ABJ23" s="63"/>
      <c r="ABK23" s="63"/>
      <c r="ABL23" s="63"/>
      <c r="ABM23" s="63"/>
      <c r="ABN23" s="63"/>
      <c r="ABO23" s="63"/>
      <c r="ABP23" s="63"/>
      <c r="ABQ23" s="63"/>
      <c r="ABR23" s="63"/>
      <c r="ABS23" s="63"/>
      <c r="ABT23" s="63"/>
      <c r="ABU23" s="63"/>
      <c r="ABV23" s="63"/>
      <c r="ABW23" s="63"/>
      <c r="ABX23" s="63"/>
      <c r="ABY23" s="63"/>
      <c r="ABZ23" s="63"/>
      <c r="ACA23" s="63"/>
      <c r="ACB23" s="63"/>
      <c r="ACC23" s="63"/>
      <c r="ACD23" s="63"/>
      <c r="ACE23" s="63"/>
      <c r="ACF23" s="63"/>
      <c r="ACG23" s="63"/>
      <c r="ACH23" s="63"/>
      <c r="ACI23" s="63"/>
      <c r="ACJ23" s="63"/>
      <c r="ACK23" s="63"/>
      <c r="ACL23" s="63"/>
      <c r="ACM23" s="63"/>
      <c r="ACN23" s="63"/>
      <c r="ACO23" s="63"/>
      <c r="ACP23" s="63"/>
      <c r="ACQ23" s="63"/>
      <c r="ACR23" s="63"/>
      <c r="ACS23" s="63"/>
      <c r="ACT23" s="63"/>
      <c r="ACU23" s="63"/>
      <c r="ACV23" s="63"/>
      <c r="ACW23" s="63"/>
      <c r="ACX23" s="63"/>
      <c r="ACY23" s="63"/>
      <c r="ACZ23" s="63"/>
      <c r="ADA23" s="63"/>
      <c r="ADB23" s="63"/>
      <c r="ADC23" s="63"/>
      <c r="ADD23" s="63"/>
      <c r="ADE23" s="63"/>
      <c r="ADF23" s="63"/>
      <c r="ADG23" s="63"/>
      <c r="ADH23" s="63"/>
      <c r="ADI23" s="63"/>
      <c r="ADJ23" s="63"/>
      <c r="ADK23" s="63"/>
      <c r="ADL23" s="63"/>
      <c r="ADM23" s="63"/>
      <c r="ADN23" s="63"/>
      <c r="ADO23" s="63"/>
      <c r="ADP23" s="63"/>
      <c r="ADQ23" s="63"/>
      <c r="ADR23" s="63"/>
      <c r="ADS23" s="63"/>
      <c r="ADT23" s="63"/>
      <c r="ADU23" s="63"/>
      <c r="ADV23" s="63"/>
      <c r="ADW23" s="63"/>
      <c r="ADX23" s="63"/>
      <c r="ADY23" s="63"/>
      <c r="ADZ23" s="63"/>
      <c r="AEA23" s="63"/>
      <c r="AEB23" s="63"/>
      <c r="AEC23" s="63"/>
      <c r="AED23" s="63"/>
      <c r="AEE23" s="63"/>
      <c r="AEF23" s="63"/>
      <c r="AEG23" s="63"/>
      <c r="AEH23" s="63"/>
      <c r="AEI23" s="63"/>
      <c r="AEJ23" s="63"/>
      <c r="AEK23" s="63"/>
      <c r="AEL23" s="63"/>
      <c r="AEM23" s="63"/>
      <c r="AEN23" s="63"/>
      <c r="AEO23" s="63"/>
      <c r="AEP23" s="63"/>
      <c r="AEQ23" s="63"/>
      <c r="AER23" s="63"/>
      <c r="AES23" s="63"/>
      <c r="AET23" s="63"/>
      <c r="AEU23" s="63"/>
      <c r="AEV23" s="63"/>
      <c r="AEW23" s="63"/>
      <c r="AEX23" s="63"/>
      <c r="AEY23" s="63"/>
      <c r="AEZ23" s="63"/>
      <c r="AFA23" s="63"/>
      <c r="AFB23" s="63"/>
      <c r="AFC23" s="63"/>
      <c r="AFD23" s="63"/>
      <c r="AFE23" s="63"/>
      <c r="AFF23" s="63"/>
      <c r="AFG23" s="63"/>
      <c r="AFH23" s="63"/>
      <c r="AFI23" s="63"/>
      <c r="AFJ23" s="63"/>
      <c r="AFK23" s="63"/>
      <c r="AFL23" s="63"/>
      <c r="AFM23" s="63"/>
      <c r="AFN23" s="63"/>
      <c r="AFO23" s="63"/>
      <c r="AFP23" s="63"/>
      <c r="AFQ23" s="63"/>
      <c r="AFR23" s="63"/>
      <c r="AFS23" s="63"/>
      <c r="AFT23" s="63"/>
      <c r="AFU23" s="63"/>
      <c r="AFV23" s="63"/>
      <c r="AFW23" s="63"/>
      <c r="AFX23" s="63"/>
      <c r="AFY23" s="63"/>
      <c r="AFZ23" s="63"/>
      <c r="AGA23" s="63"/>
      <c r="AGB23" s="63"/>
      <c r="AGC23" s="63"/>
      <c r="AGD23" s="63"/>
      <c r="AGE23" s="63"/>
      <c r="AGF23" s="63"/>
      <c r="AGG23" s="63"/>
      <c r="AGH23" s="63"/>
      <c r="AGI23" s="63"/>
      <c r="AGJ23" s="63"/>
      <c r="AGK23" s="63"/>
      <c r="AGL23" s="63"/>
      <c r="AGM23" s="63"/>
      <c r="AGN23" s="63"/>
      <c r="AGO23" s="63"/>
      <c r="AGP23" s="63"/>
      <c r="AGQ23" s="63"/>
      <c r="AGR23" s="63"/>
      <c r="AGS23" s="63"/>
      <c r="AGT23" s="63"/>
      <c r="AGU23" s="63"/>
      <c r="AGV23" s="63"/>
      <c r="AGW23" s="63"/>
      <c r="AGX23" s="63"/>
      <c r="AGY23" s="63"/>
      <c r="AGZ23" s="63"/>
      <c r="AHA23" s="63"/>
      <c r="AHB23" s="63"/>
      <c r="AHC23" s="63"/>
      <c r="AHD23" s="63"/>
      <c r="AHE23" s="63"/>
      <c r="AHF23" s="63"/>
      <c r="AHG23" s="63"/>
      <c r="AHH23" s="63"/>
      <c r="AHI23" s="63"/>
      <c r="AHJ23" s="63"/>
      <c r="AHK23" s="63"/>
      <c r="AHL23" s="63"/>
      <c r="AHM23" s="63"/>
      <c r="AHN23" s="63"/>
      <c r="AHO23" s="63"/>
      <c r="AHP23" s="63"/>
      <c r="AHQ23" s="63"/>
      <c r="AHR23" s="63"/>
      <c r="AHS23" s="63"/>
      <c r="AHT23" s="63"/>
      <c r="AHU23" s="63"/>
      <c r="AHV23" s="63"/>
      <c r="AHW23" s="63"/>
      <c r="AHX23" s="63"/>
      <c r="AHY23" s="63"/>
      <c r="AHZ23" s="63"/>
      <c r="AIA23" s="63"/>
      <c r="AIB23" s="63"/>
      <c r="AIC23" s="63"/>
      <c r="AID23" s="63"/>
      <c r="AIE23" s="63"/>
      <c r="AIF23" s="63"/>
      <c r="AIG23" s="63"/>
      <c r="AIH23" s="63"/>
      <c r="AII23" s="63"/>
      <c r="AIJ23" s="63"/>
      <c r="AIK23" s="63"/>
      <c r="AIL23" s="63"/>
      <c r="AIM23" s="63"/>
      <c r="AIN23" s="63"/>
      <c r="AIO23" s="63"/>
      <c r="AIP23" s="63"/>
      <c r="AIQ23" s="63"/>
      <c r="AIR23" s="63"/>
      <c r="AIS23" s="63"/>
      <c r="AIT23" s="63"/>
      <c r="AIU23" s="63"/>
      <c r="AIV23" s="63"/>
      <c r="AIW23" s="63"/>
      <c r="AIX23" s="63"/>
      <c r="AIY23" s="63"/>
      <c r="AIZ23" s="63"/>
      <c r="AJA23" s="63"/>
      <c r="AJB23" s="63"/>
      <c r="AJC23" s="63"/>
      <c r="AJD23" s="63"/>
      <c r="AJE23" s="63"/>
      <c r="AJF23" s="63"/>
      <c r="AJG23" s="63"/>
      <c r="AJH23" s="63"/>
      <c r="AJI23" s="63"/>
      <c r="AJJ23" s="63"/>
      <c r="AJK23" s="63"/>
      <c r="AJL23" s="63"/>
      <c r="AJM23" s="63"/>
      <c r="AJN23" s="63"/>
      <c r="AJO23" s="63"/>
      <c r="AJP23" s="63"/>
      <c r="AJQ23" s="63"/>
      <c r="AJR23" s="63"/>
      <c r="AJS23" s="63"/>
      <c r="AJT23" s="63"/>
      <c r="AJU23" s="63"/>
      <c r="AJV23" s="63"/>
      <c r="AJW23" s="63"/>
      <c r="AJX23" s="63"/>
      <c r="AJY23" s="63"/>
      <c r="AJZ23" s="63"/>
      <c r="AKA23" s="63"/>
      <c r="AKB23" s="63"/>
      <c r="AKC23" s="63"/>
      <c r="AKD23" s="63"/>
      <c r="AKE23" s="63"/>
      <c r="AKF23" s="63"/>
      <c r="AKG23" s="63"/>
      <c r="AKH23" s="63"/>
      <c r="AKI23" s="63"/>
      <c r="AKJ23" s="63"/>
      <c r="AKK23" s="63"/>
      <c r="AKL23" s="63"/>
      <c r="AKM23" s="63"/>
      <c r="AKN23" s="63"/>
      <c r="AKO23" s="63"/>
      <c r="AKP23" s="63"/>
      <c r="AKQ23" s="63"/>
      <c r="AKR23" s="63"/>
      <c r="AKS23" s="63"/>
      <c r="AKT23" s="63"/>
      <c r="AKU23" s="63"/>
      <c r="AKV23" s="63"/>
      <c r="AKW23" s="63"/>
      <c r="AKX23" s="63"/>
      <c r="AKY23" s="63"/>
      <c r="AKZ23" s="63"/>
      <c r="ALA23" s="63"/>
      <c r="ALB23" s="63"/>
      <c r="ALC23" s="63"/>
      <c r="ALD23" s="63"/>
      <c r="ALE23" s="63"/>
      <c r="ALF23" s="63"/>
      <c r="ALG23" s="63"/>
      <c r="ALH23" s="63"/>
      <c r="ALI23" s="63"/>
      <c r="ALJ23" s="63"/>
      <c r="ALK23" s="63"/>
      <c r="ALL23" s="63"/>
      <c r="ALM23" s="63"/>
      <c r="ALN23" s="144"/>
      <c r="ALO23" s="144"/>
      <c r="ALP23" s="144"/>
    </row>
    <row r="24" spans="1:1004" s="284" customFormat="1" ht="31.5" customHeight="1" x14ac:dyDescent="0.25">
      <c r="A24" s="279" t="s">
        <v>3795</v>
      </c>
      <c r="B24" s="280">
        <v>0</v>
      </c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  <c r="BP24" s="282"/>
      <c r="BQ24" s="282"/>
      <c r="BR24" s="282"/>
      <c r="BS24" s="282"/>
      <c r="BT24" s="282"/>
      <c r="BU24" s="282"/>
      <c r="BV24" s="282"/>
      <c r="BW24" s="282"/>
      <c r="BX24" s="282"/>
      <c r="BY24" s="282"/>
      <c r="BZ24" s="282"/>
      <c r="CA24" s="282"/>
      <c r="CB24" s="282"/>
      <c r="CC24" s="282"/>
      <c r="CD24" s="282"/>
      <c r="CE24" s="282"/>
      <c r="CF24" s="282"/>
      <c r="CG24" s="282"/>
      <c r="CH24" s="282"/>
      <c r="CI24" s="282"/>
      <c r="CJ24" s="282"/>
      <c r="CK24" s="282"/>
      <c r="CL24" s="282"/>
      <c r="CM24" s="282"/>
      <c r="CN24" s="282"/>
      <c r="CO24" s="282"/>
      <c r="CP24" s="282"/>
      <c r="CQ24" s="282"/>
      <c r="CR24" s="282"/>
      <c r="CS24" s="282"/>
      <c r="CT24" s="282"/>
      <c r="CU24" s="282"/>
      <c r="CV24" s="282"/>
      <c r="CW24" s="282"/>
      <c r="CX24" s="282"/>
      <c r="CY24" s="282"/>
      <c r="CZ24" s="282"/>
      <c r="DA24" s="282"/>
      <c r="DB24" s="282"/>
      <c r="DC24" s="282"/>
      <c r="DD24" s="282"/>
      <c r="DE24" s="282"/>
      <c r="DF24" s="282"/>
      <c r="DG24" s="282"/>
      <c r="DH24" s="282"/>
      <c r="DI24" s="282"/>
      <c r="DJ24" s="282"/>
      <c r="DK24" s="282"/>
      <c r="DL24" s="282"/>
      <c r="DM24" s="282"/>
      <c r="DN24" s="282"/>
      <c r="DO24" s="282"/>
      <c r="DP24" s="282"/>
      <c r="DQ24" s="282"/>
      <c r="DR24" s="282"/>
      <c r="DS24" s="282"/>
      <c r="DT24" s="282"/>
      <c r="DU24" s="282"/>
      <c r="DV24" s="282"/>
      <c r="DW24" s="282"/>
      <c r="DX24" s="282"/>
      <c r="DY24" s="282"/>
      <c r="DZ24" s="282"/>
      <c r="EA24" s="282"/>
      <c r="EB24" s="282"/>
      <c r="EC24" s="282"/>
      <c r="ED24" s="282"/>
      <c r="EE24" s="282"/>
      <c r="EF24" s="282"/>
      <c r="EG24" s="282"/>
      <c r="EH24" s="282"/>
      <c r="EI24" s="282"/>
      <c r="EJ24" s="282"/>
      <c r="EK24" s="282"/>
      <c r="EL24" s="282"/>
      <c r="EM24" s="282"/>
      <c r="EN24" s="282"/>
      <c r="EO24" s="282"/>
      <c r="EP24" s="282"/>
      <c r="EQ24" s="282"/>
      <c r="ER24" s="282"/>
      <c r="ES24" s="282"/>
      <c r="ET24" s="282"/>
      <c r="EU24" s="282"/>
      <c r="EV24" s="282"/>
      <c r="EW24" s="282"/>
      <c r="EX24" s="282"/>
      <c r="EY24" s="282"/>
      <c r="EZ24" s="282"/>
      <c r="FA24" s="282"/>
      <c r="FB24" s="282"/>
      <c r="FC24" s="282"/>
      <c r="FD24" s="282"/>
      <c r="FE24" s="282"/>
      <c r="FF24" s="282"/>
      <c r="FG24" s="282"/>
      <c r="FH24" s="282"/>
      <c r="FI24" s="282"/>
      <c r="FJ24" s="282"/>
      <c r="FK24" s="282"/>
      <c r="FL24" s="282"/>
      <c r="FM24" s="282"/>
      <c r="FN24" s="282"/>
      <c r="FO24" s="282"/>
      <c r="FP24" s="282"/>
      <c r="FQ24" s="282"/>
      <c r="FR24" s="282"/>
      <c r="FS24" s="282"/>
      <c r="FT24" s="282"/>
      <c r="FU24" s="282"/>
      <c r="FV24" s="282"/>
      <c r="FW24" s="282"/>
      <c r="FX24" s="282"/>
      <c r="FY24" s="282"/>
      <c r="FZ24" s="282"/>
      <c r="GA24" s="282"/>
      <c r="GB24" s="282"/>
      <c r="GC24" s="282"/>
      <c r="GD24" s="282"/>
      <c r="GE24" s="282"/>
      <c r="GF24" s="282"/>
      <c r="GG24" s="282"/>
      <c r="GH24" s="282"/>
      <c r="GI24" s="282"/>
      <c r="GJ24" s="282"/>
      <c r="GK24" s="282"/>
      <c r="GL24" s="282"/>
      <c r="GM24" s="282"/>
      <c r="GN24" s="282"/>
      <c r="GO24" s="282"/>
      <c r="GP24" s="282"/>
      <c r="GQ24" s="282"/>
      <c r="GR24" s="282"/>
      <c r="GS24" s="282"/>
      <c r="GT24" s="282"/>
      <c r="GU24" s="282"/>
      <c r="GV24" s="282"/>
      <c r="GW24" s="282"/>
      <c r="GX24" s="282"/>
      <c r="GY24" s="282"/>
      <c r="GZ24" s="282"/>
      <c r="HA24" s="282"/>
      <c r="HB24" s="282"/>
      <c r="HC24" s="282"/>
      <c r="HD24" s="282"/>
      <c r="HE24" s="282"/>
      <c r="HF24" s="282"/>
      <c r="HG24" s="282"/>
      <c r="HH24" s="282"/>
      <c r="HI24" s="282"/>
      <c r="HJ24" s="282"/>
      <c r="HK24" s="282"/>
      <c r="HL24" s="282"/>
      <c r="HM24" s="282"/>
      <c r="HN24" s="282"/>
      <c r="HO24" s="282"/>
      <c r="HP24" s="282"/>
      <c r="HQ24" s="282"/>
      <c r="HR24" s="282"/>
      <c r="HS24" s="282"/>
      <c r="HT24" s="282"/>
      <c r="HU24" s="282"/>
      <c r="HV24" s="282"/>
      <c r="HW24" s="282"/>
      <c r="HX24" s="282"/>
      <c r="HY24" s="282"/>
      <c r="HZ24" s="282"/>
      <c r="IA24" s="282"/>
      <c r="IB24" s="282"/>
      <c r="IC24" s="282"/>
      <c r="ID24" s="282"/>
      <c r="IE24" s="282"/>
      <c r="IF24" s="282"/>
      <c r="IG24" s="282"/>
      <c r="IH24" s="282"/>
      <c r="II24" s="282"/>
      <c r="IJ24" s="282"/>
      <c r="IK24" s="282"/>
      <c r="IL24" s="282"/>
      <c r="IM24" s="282"/>
      <c r="IN24" s="282"/>
      <c r="IO24" s="282"/>
      <c r="IP24" s="282"/>
      <c r="IQ24" s="282"/>
      <c r="IR24" s="282"/>
      <c r="IS24" s="282"/>
      <c r="IT24" s="282"/>
      <c r="IU24" s="282"/>
      <c r="IV24" s="282"/>
      <c r="IW24" s="282"/>
      <c r="IX24" s="282"/>
      <c r="IY24" s="282"/>
      <c r="IZ24" s="282"/>
      <c r="JA24" s="282"/>
      <c r="JB24" s="282"/>
      <c r="JC24" s="282"/>
      <c r="JD24" s="282"/>
      <c r="JE24" s="282"/>
      <c r="JF24" s="282"/>
      <c r="JG24" s="282"/>
      <c r="JH24" s="282"/>
      <c r="JI24" s="282"/>
      <c r="JJ24" s="282"/>
      <c r="JK24" s="282"/>
      <c r="JL24" s="282"/>
      <c r="JM24" s="282"/>
      <c r="JN24" s="282"/>
      <c r="JO24" s="282"/>
      <c r="JP24" s="282"/>
      <c r="JQ24" s="282"/>
      <c r="JR24" s="282"/>
      <c r="JS24" s="282"/>
      <c r="JT24" s="282"/>
      <c r="JU24" s="282"/>
      <c r="JV24" s="282"/>
      <c r="JW24" s="282"/>
      <c r="JX24" s="282"/>
      <c r="JY24" s="282"/>
      <c r="JZ24" s="282"/>
      <c r="KA24" s="282"/>
      <c r="KB24" s="282"/>
      <c r="KC24" s="282"/>
      <c r="KD24" s="282"/>
      <c r="KE24" s="282"/>
      <c r="KF24" s="282"/>
      <c r="KG24" s="282"/>
      <c r="KH24" s="282"/>
      <c r="KI24" s="282"/>
      <c r="KJ24" s="282"/>
      <c r="KK24" s="282"/>
      <c r="KL24" s="282"/>
      <c r="KM24" s="282"/>
      <c r="KN24" s="282"/>
      <c r="KO24" s="282"/>
      <c r="KP24" s="282"/>
      <c r="KQ24" s="282"/>
      <c r="KR24" s="282"/>
      <c r="KS24" s="282"/>
      <c r="KT24" s="282"/>
      <c r="KU24" s="282"/>
      <c r="KV24" s="282"/>
      <c r="KW24" s="282"/>
      <c r="KX24" s="282"/>
      <c r="KY24" s="282"/>
      <c r="KZ24" s="282"/>
      <c r="LA24" s="282"/>
      <c r="LB24" s="282"/>
      <c r="LC24" s="282"/>
      <c r="LD24" s="282"/>
      <c r="LE24" s="282"/>
      <c r="LF24" s="282"/>
      <c r="LG24" s="282"/>
      <c r="LH24" s="282"/>
      <c r="LI24" s="282"/>
      <c r="LJ24" s="282"/>
      <c r="LK24" s="282"/>
      <c r="LL24" s="282"/>
      <c r="LM24" s="282"/>
      <c r="LN24" s="282"/>
      <c r="LO24" s="282"/>
      <c r="LP24" s="282"/>
      <c r="LQ24" s="282"/>
      <c r="LR24" s="282"/>
      <c r="LS24" s="282"/>
      <c r="LT24" s="282"/>
      <c r="LU24" s="282"/>
      <c r="LV24" s="282"/>
      <c r="LW24" s="282"/>
      <c r="LX24" s="282"/>
      <c r="LY24" s="282"/>
      <c r="LZ24" s="282"/>
      <c r="MA24" s="282"/>
      <c r="MB24" s="282"/>
      <c r="MC24" s="282"/>
      <c r="MD24" s="282"/>
      <c r="ME24" s="282"/>
      <c r="MF24" s="282"/>
      <c r="MG24" s="282"/>
      <c r="MH24" s="282"/>
      <c r="MI24" s="282"/>
      <c r="MJ24" s="282"/>
      <c r="MK24" s="282"/>
      <c r="ML24" s="282"/>
      <c r="MM24" s="282"/>
      <c r="MN24" s="282"/>
      <c r="MO24" s="282"/>
      <c r="MP24" s="282"/>
      <c r="MQ24" s="282"/>
      <c r="MR24" s="282"/>
      <c r="MS24" s="282"/>
      <c r="MT24" s="282"/>
      <c r="MU24" s="282"/>
      <c r="MV24" s="282"/>
      <c r="MW24" s="282"/>
      <c r="MX24" s="282"/>
      <c r="MY24" s="282"/>
      <c r="MZ24" s="282"/>
      <c r="NA24" s="282"/>
      <c r="NB24" s="282"/>
      <c r="NC24" s="282"/>
      <c r="ND24" s="282"/>
      <c r="NE24" s="282"/>
      <c r="NF24" s="282"/>
      <c r="NG24" s="282"/>
      <c r="NH24" s="282"/>
      <c r="NI24" s="282"/>
      <c r="NJ24" s="282"/>
      <c r="NK24" s="282"/>
      <c r="NL24" s="282"/>
      <c r="NM24" s="282"/>
      <c r="NN24" s="282"/>
      <c r="NO24" s="282"/>
      <c r="NP24" s="282"/>
      <c r="NQ24" s="282"/>
      <c r="NR24" s="282"/>
      <c r="NS24" s="282"/>
      <c r="NT24" s="282"/>
      <c r="NU24" s="282"/>
      <c r="NV24" s="282"/>
      <c r="NW24" s="282"/>
      <c r="NX24" s="282"/>
      <c r="NY24" s="282"/>
      <c r="NZ24" s="282"/>
      <c r="OA24" s="282"/>
      <c r="OB24" s="282"/>
      <c r="OC24" s="282"/>
      <c r="OD24" s="282"/>
      <c r="OE24" s="282"/>
      <c r="OF24" s="282"/>
      <c r="OG24" s="282"/>
      <c r="OH24" s="282"/>
      <c r="OI24" s="282"/>
      <c r="OJ24" s="282"/>
      <c r="OK24" s="282"/>
      <c r="OL24" s="282"/>
      <c r="OM24" s="282"/>
      <c r="ON24" s="282"/>
      <c r="OO24" s="282"/>
      <c r="OP24" s="282"/>
      <c r="OQ24" s="282"/>
      <c r="OR24" s="282"/>
      <c r="OS24" s="282"/>
      <c r="OT24" s="282"/>
      <c r="OU24" s="282"/>
      <c r="OV24" s="282"/>
      <c r="OW24" s="282"/>
      <c r="OX24" s="282"/>
      <c r="OY24" s="282"/>
      <c r="OZ24" s="282"/>
      <c r="PA24" s="282"/>
      <c r="PB24" s="282"/>
      <c r="PC24" s="282"/>
      <c r="PD24" s="282"/>
      <c r="PE24" s="282"/>
      <c r="PF24" s="282"/>
      <c r="PG24" s="282"/>
      <c r="PH24" s="282"/>
      <c r="PI24" s="282"/>
      <c r="PJ24" s="282"/>
      <c r="PK24" s="282"/>
      <c r="PL24" s="282"/>
      <c r="PM24" s="282"/>
      <c r="PN24" s="282"/>
      <c r="PO24" s="282"/>
      <c r="PP24" s="282"/>
      <c r="PQ24" s="282"/>
      <c r="PR24" s="282"/>
      <c r="PS24" s="282"/>
      <c r="PT24" s="282"/>
      <c r="PU24" s="282"/>
      <c r="PV24" s="282"/>
      <c r="PW24" s="282"/>
      <c r="PX24" s="282"/>
      <c r="PY24" s="282"/>
      <c r="PZ24" s="282"/>
      <c r="QA24" s="282"/>
      <c r="QB24" s="282"/>
      <c r="QC24" s="282"/>
      <c r="QD24" s="282"/>
      <c r="QE24" s="282"/>
      <c r="QF24" s="282"/>
      <c r="QG24" s="282"/>
      <c r="QH24" s="282"/>
      <c r="QI24" s="282"/>
      <c r="QJ24" s="282"/>
      <c r="QK24" s="282"/>
      <c r="QL24" s="282"/>
      <c r="QM24" s="282"/>
      <c r="QN24" s="282"/>
      <c r="QO24" s="282"/>
      <c r="QP24" s="282"/>
      <c r="QQ24" s="282"/>
      <c r="QR24" s="282"/>
      <c r="QS24" s="282"/>
      <c r="QT24" s="282"/>
      <c r="QU24" s="282"/>
      <c r="QV24" s="282"/>
      <c r="QW24" s="282"/>
      <c r="QX24" s="282"/>
      <c r="QY24" s="282"/>
      <c r="QZ24" s="282"/>
      <c r="RA24" s="282"/>
      <c r="RB24" s="282"/>
      <c r="RC24" s="282"/>
      <c r="RD24" s="282"/>
      <c r="RE24" s="282"/>
      <c r="RF24" s="282"/>
      <c r="RG24" s="282"/>
      <c r="RH24" s="282"/>
      <c r="RI24" s="282"/>
      <c r="RJ24" s="282"/>
      <c r="RK24" s="282"/>
      <c r="RL24" s="282"/>
      <c r="RM24" s="282"/>
      <c r="RN24" s="282"/>
      <c r="RO24" s="282"/>
      <c r="RP24" s="282"/>
      <c r="RQ24" s="282"/>
      <c r="RR24" s="282"/>
      <c r="RS24" s="282"/>
      <c r="RT24" s="282"/>
      <c r="RU24" s="282"/>
      <c r="RV24" s="282"/>
      <c r="RW24" s="282"/>
      <c r="RX24" s="282"/>
      <c r="RY24" s="282"/>
      <c r="RZ24" s="282"/>
      <c r="SA24" s="282"/>
      <c r="SB24" s="282"/>
      <c r="SC24" s="282"/>
      <c r="SD24" s="282"/>
      <c r="SE24" s="282"/>
      <c r="SF24" s="282"/>
      <c r="SG24" s="282"/>
      <c r="SH24" s="282"/>
      <c r="SI24" s="282"/>
      <c r="SJ24" s="282"/>
      <c r="SK24" s="282"/>
      <c r="SL24" s="282"/>
      <c r="SM24" s="282"/>
      <c r="SN24" s="282"/>
      <c r="SO24" s="282"/>
      <c r="SP24" s="282"/>
      <c r="SQ24" s="282"/>
      <c r="SR24" s="282"/>
      <c r="SS24" s="282"/>
      <c r="ST24" s="282"/>
      <c r="SU24" s="282"/>
      <c r="SV24" s="282"/>
      <c r="SW24" s="282"/>
      <c r="SX24" s="282"/>
      <c r="SY24" s="282"/>
      <c r="SZ24" s="282"/>
      <c r="TA24" s="282"/>
      <c r="TB24" s="282"/>
      <c r="TC24" s="282"/>
      <c r="TD24" s="282"/>
      <c r="TE24" s="282"/>
      <c r="TF24" s="282"/>
      <c r="TG24" s="282"/>
      <c r="TH24" s="282"/>
      <c r="TI24" s="282"/>
      <c r="TJ24" s="282"/>
      <c r="TK24" s="282"/>
      <c r="TL24" s="282"/>
      <c r="TM24" s="282"/>
      <c r="TN24" s="282"/>
      <c r="TO24" s="282"/>
      <c r="TP24" s="282"/>
      <c r="TQ24" s="282"/>
      <c r="TR24" s="282"/>
      <c r="TS24" s="282"/>
      <c r="TT24" s="282"/>
      <c r="TU24" s="282"/>
      <c r="TV24" s="282"/>
      <c r="TW24" s="282"/>
      <c r="TX24" s="282"/>
      <c r="TY24" s="282"/>
      <c r="TZ24" s="282"/>
      <c r="UA24" s="282"/>
      <c r="UB24" s="282"/>
      <c r="UC24" s="282"/>
      <c r="UD24" s="282"/>
      <c r="UE24" s="282"/>
      <c r="UF24" s="282"/>
      <c r="UG24" s="282"/>
      <c r="UH24" s="282"/>
      <c r="UI24" s="282"/>
      <c r="UJ24" s="282"/>
      <c r="UK24" s="282"/>
      <c r="UL24" s="282"/>
      <c r="UM24" s="282"/>
      <c r="UN24" s="282"/>
      <c r="UO24" s="282"/>
      <c r="UP24" s="282"/>
      <c r="UQ24" s="282"/>
      <c r="UR24" s="282"/>
      <c r="US24" s="282"/>
      <c r="UT24" s="282"/>
      <c r="UU24" s="282"/>
      <c r="UV24" s="282"/>
      <c r="UW24" s="282"/>
      <c r="UX24" s="282"/>
      <c r="UY24" s="282"/>
      <c r="UZ24" s="282"/>
      <c r="VA24" s="282"/>
      <c r="VB24" s="282"/>
      <c r="VC24" s="282"/>
      <c r="VD24" s="282"/>
      <c r="VE24" s="282"/>
      <c r="VF24" s="282"/>
      <c r="VG24" s="282"/>
      <c r="VH24" s="282"/>
      <c r="VI24" s="282"/>
      <c r="VJ24" s="282"/>
      <c r="VK24" s="282"/>
      <c r="VL24" s="282"/>
      <c r="VM24" s="282"/>
      <c r="VN24" s="282"/>
      <c r="VO24" s="282"/>
      <c r="VP24" s="282"/>
      <c r="VQ24" s="282"/>
      <c r="VR24" s="282"/>
      <c r="VS24" s="282"/>
      <c r="VT24" s="282"/>
      <c r="VU24" s="282"/>
      <c r="VV24" s="282"/>
      <c r="VW24" s="282"/>
      <c r="VX24" s="282"/>
      <c r="VY24" s="282"/>
      <c r="VZ24" s="282"/>
      <c r="WA24" s="282"/>
      <c r="WB24" s="282"/>
      <c r="WC24" s="282"/>
      <c r="WD24" s="282"/>
      <c r="WE24" s="282"/>
      <c r="WF24" s="282"/>
      <c r="WG24" s="282"/>
      <c r="WH24" s="282"/>
      <c r="WI24" s="282"/>
      <c r="WJ24" s="282"/>
      <c r="WK24" s="282"/>
      <c r="WL24" s="282"/>
      <c r="WM24" s="282"/>
      <c r="WN24" s="282"/>
      <c r="WO24" s="282"/>
      <c r="WP24" s="282"/>
      <c r="WQ24" s="282"/>
      <c r="WR24" s="282"/>
      <c r="WS24" s="282"/>
      <c r="WT24" s="282"/>
      <c r="WU24" s="282"/>
      <c r="WV24" s="282"/>
      <c r="WW24" s="282"/>
      <c r="WX24" s="282"/>
      <c r="WY24" s="282"/>
      <c r="WZ24" s="282"/>
      <c r="XA24" s="282"/>
      <c r="XB24" s="282"/>
      <c r="XC24" s="282"/>
      <c r="XD24" s="282"/>
      <c r="XE24" s="282"/>
      <c r="XF24" s="282"/>
      <c r="XG24" s="282"/>
      <c r="XH24" s="282"/>
      <c r="XI24" s="282"/>
      <c r="XJ24" s="282"/>
      <c r="XK24" s="282"/>
      <c r="XL24" s="282"/>
      <c r="XM24" s="282"/>
      <c r="XN24" s="282"/>
      <c r="XO24" s="282"/>
      <c r="XP24" s="282"/>
      <c r="XQ24" s="282"/>
      <c r="XR24" s="282"/>
      <c r="XS24" s="282"/>
      <c r="XT24" s="282"/>
      <c r="XU24" s="282"/>
      <c r="XV24" s="282"/>
      <c r="XW24" s="282"/>
      <c r="XX24" s="282"/>
      <c r="XY24" s="282"/>
      <c r="XZ24" s="282"/>
      <c r="YA24" s="282"/>
      <c r="YB24" s="282"/>
      <c r="YC24" s="282"/>
      <c r="YD24" s="282"/>
      <c r="YE24" s="282"/>
      <c r="YF24" s="282"/>
      <c r="YG24" s="282"/>
      <c r="YH24" s="282"/>
      <c r="YI24" s="282"/>
      <c r="YJ24" s="282"/>
      <c r="YK24" s="282"/>
      <c r="YL24" s="282"/>
      <c r="YM24" s="282"/>
      <c r="YN24" s="282"/>
      <c r="YO24" s="282"/>
      <c r="YP24" s="282"/>
      <c r="YQ24" s="282"/>
      <c r="YR24" s="282"/>
      <c r="YS24" s="282"/>
      <c r="YT24" s="282"/>
      <c r="YU24" s="282"/>
      <c r="YV24" s="282"/>
      <c r="YW24" s="282"/>
      <c r="YX24" s="282"/>
      <c r="YY24" s="282"/>
      <c r="YZ24" s="282"/>
      <c r="ZA24" s="282"/>
      <c r="ZB24" s="282"/>
      <c r="ZC24" s="282"/>
      <c r="ZD24" s="282"/>
      <c r="ZE24" s="282"/>
      <c r="ZF24" s="282"/>
      <c r="ZG24" s="282"/>
      <c r="ZH24" s="282"/>
      <c r="ZI24" s="282"/>
      <c r="ZJ24" s="282"/>
      <c r="ZK24" s="282"/>
      <c r="ZL24" s="282"/>
      <c r="ZM24" s="282"/>
      <c r="ZN24" s="282"/>
      <c r="ZO24" s="282"/>
      <c r="ZP24" s="282"/>
      <c r="ZQ24" s="282"/>
      <c r="ZR24" s="282"/>
      <c r="ZS24" s="282"/>
      <c r="ZT24" s="282"/>
      <c r="ZU24" s="282"/>
      <c r="ZV24" s="282"/>
      <c r="ZW24" s="282"/>
      <c r="ZX24" s="282"/>
      <c r="ZY24" s="282"/>
      <c r="ZZ24" s="282"/>
      <c r="AAA24" s="282"/>
      <c r="AAB24" s="282"/>
      <c r="AAC24" s="282"/>
      <c r="AAD24" s="282"/>
      <c r="AAE24" s="282"/>
      <c r="AAF24" s="282"/>
      <c r="AAG24" s="282"/>
      <c r="AAH24" s="282"/>
      <c r="AAI24" s="282"/>
      <c r="AAJ24" s="282"/>
      <c r="AAK24" s="282"/>
      <c r="AAL24" s="282"/>
      <c r="AAM24" s="282"/>
      <c r="AAN24" s="282"/>
      <c r="AAO24" s="282"/>
      <c r="AAP24" s="282"/>
      <c r="AAQ24" s="282"/>
      <c r="AAR24" s="282"/>
      <c r="AAS24" s="282"/>
      <c r="AAT24" s="282"/>
      <c r="AAU24" s="282"/>
      <c r="AAV24" s="282"/>
      <c r="AAW24" s="282"/>
      <c r="AAX24" s="282"/>
      <c r="AAY24" s="282"/>
      <c r="AAZ24" s="282"/>
      <c r="ABA24" s="282"/>
      <c r="ABB24" s="282"/>
      <c r="ABC24" s="282"/>
      <c r="ABD24" s="282"/>
      <c r="ABE24" s="282"/>
      <c r="ABF24" s="282"/>
      <c r="ABG24" s="282"/>
      <c r="ABH24" s="282"/>
      <c r="ABI24" s="282"/>
      <c r="ABJ24" s="282"/>
      <c r="ABK24" s="282"/>
      <c r="ABL24" s="282"/>
      <c r="ABM24" s="282"/>
      <c r="ABN24" s="282"/>
      <c r="ABO24" s="282"/>
      <c r="ABP24" s="282"/>
      <c r="ABQ24" s="282"/>
      <c r="ABR24" s="282"/>
      <c r="ABS24" s="282"/>
      <c r="ABT24" s="282"/>
      <c r="ABU24" s="282"/>
      <c r="ABV24" s="282"/>
      <c r="ABW24" s="282"/>
      <c r="ABX24" s="282"/>
      <c r="ABY24" s="282"/>
      <c r="ABZ24" s="282"/>
      <c r="ACA24" s="282"/>
      <c r="ACB24" s="282"/>
      <c r="ACC24" s="282"/>
      <c r="ACD24" s="282"/>
      <c r="ACE24" s="282"/>
      <c r="ACF24" s="282"/>
      <c r="ACG24" s="282"/>
      <c r="ACH24" s="282"/>
      <c r="ACI24" s="282"/>
      <c r="ACJ24" s="282"/>
      <c r="ACK24" s="282"/>
      <c r="ACL24" s="282"/>
      <c r="ACM24" s="282"/>
      <c r="ACN24" s="282"/>
      <c r="ACO24" s="282"/>
      <c r="ACP24" s="282"/>
      <c r="ACQ24" s="282"/>
      <c r="ACR24" s="282"/>
      <c r="ACS24" s="282"/>
      <c r="ACT24" s="282"/>
      <c r="ACU24" s="282"/>
      <c r="ACV24" s="282"/>
      <c r="ACW24" s="282"/>
      <c r="ACX24" s="282"/>
      <c r="ACY24" s="282"/>
      <c r="ACZ24" s="282"/>
      <c r="ADA24" s="282"/>
      <c r="ADB24" s="282"/>
      <c r="ADC24" s="282"/>
      <c r="ADD24" s="282"/>
      <c r="ADE24" s="282"/>
      <c r="ADF24" s="282"/>
      <c r="ADG24" s="282"/>
      <c r="ADH24" s="282"/>
      <c r="ADI24" s="282"/>
      <c r="ADJ24" s="282"/>
      <c r="ADK24" s="282"/>
      <c r="ADL24" s="282"/>
      <c r="ADM24" s="282"/>
      <c r="ADN24" s="282"/>
      <c r="ADO24" s="282"/>
      <c r="ADP24" s="282"/>
      <c r="ADQ24" s="282"/>
      <c r="ADR24" s="282"/>
      <c r="ADS24" s="282"/>
      <c r="ADT24" s="282"/>
      <c r="ADU24" s="282"/>
      <c r="ADV24" s="282"/>
      <c r="ADW24" s="282"/>
      <c r="ADX24" s="282"/>
      <c r="ADY24" s="282"/>
      <c r="ADZ24" s="282"/>
      <c r="AEA24" s="282"/>
      <c r="AEB24" s="282"/>
      <c r="AEC24" s="282"/>
      <c r="AED24" s="282"/>
      <c r="AEE24" s="282"/>
      <c r="AEF24" s="282"/>
      <c r="AEG24" s="282"/>
      <c r="AEH24" s="282"/>
      <c r="AEI24" s="282"/>
      <c r="AEJ24" s="282"/>
      <c r="AEK24" s="282"/>
      <c r="AEL24" s="282"/>
      <c r="AEM24" s="282"/>
      <c r="AEN24" s="282"/>
      <c r="AEO24" s="282"/>
      <c r="AEP24" s="282"/>
      <c r="AEQ24" s="282"/>
      <c r="AER24" s="282"/>
      <c r="AES24" s="282"/>
      <c r="AET24" s="282"/>
      <c r="AEU24" s="282"/>
      <c r="AEV24" s="282"/>
      <c r="AEW24" s="282"/>
      <c r="AEX24" s="282"/>
      <c r="AEY24" s="282"/>
      <c r="AEZ24" s="282"/>
      <c r="AFA24" s="282"/>
      <c r="AFB24" s="282"/>
      <c r="AFC24" s="282"/>
      <c r="AFD24" s="282"/>
      <c r="AFE24" s="282"/>
      <c r="AFF24" s="282"/>
      <c r="AFG24" s="282"/>
      <c r="AFH24" s="282"/>
      <c r="AFI24" s="282"/>
      <c r="AFJ24" s="282"/>
      <c r="AFK24" s="282"/>
      <c r="AFL24" s="282"/>
      <c r="AFM24" s="282"/>
      <c r="AFN24" s="282"/>
      <c r="AFO24" s="282"/>
      <c r="AFP24" s="282"/>
      <c r="AFQ24" s="282"/>
      <c r="AFR24" s="282"/>
      <c r="AFS24" s="282"/>
      <c r="AFT24" s="282"/>
      <c r="AFU24" s="282"/>
      <c r="AFV24" s="282"/>
      <c r="AFW24" s="282"/>
      <c r="AFX24" s="282"/>
      <c r="AFY24" s="282"/>
      <c r="AFZ24" s="282"/>
      <c r="AGA24" s="282"/>
      <c r="AGB24" s="282"/>
      <c r="AGC24" s="282"/>
      <c r="AGD24" s="282"/>
      <c r="AGE24" s="282"/>
      <c r="AGF24" s="282"/>
      <c r="AGG24" s="282"/>
      <c r="AGH24" s="282"/>
      <c r="AGI24" s="282"/>
      <c r="AGJ24" s="282"/>
      <c r="AGK24" s="282"/>
      <c r="AGL24" s="282"/>
      <c r="AGM24" s="282"/>
      <c r="AGN24" s="282"/>
      <c r="AGO24" s="282"/>
      <c r="AGP24" s="282"/>
      <c r="AGQ24" s="282"/>
      <c r="AGR24" s="282"/>
      <c r="AGS24" s="282"/>
      <c r="AGT24" s="282"/>
      <c r="AGU24" s="282"/>
      <c r="AGV24" s="282"/>
      <c r="AGW24" s="282"/>
      <c r="AGX24" s="282"/>
      <c r="AGY24" s="282"/>
      <c r="AGZ24" s="282"/>
      <c r="AHA24" s="282"/>
      <c r="AHB24" s="282"/>
      <c r="AHC24" s="282"/>
      <c r="AHD24" s="282"/>
      <c r="AHE24" s="282"/>
      <c r="AHF24" s="282"/>
      <c r="AHG24" s="282"/>
      <c r="AHH24" s="282"/>
      <c r="AHI24" s="282"/>
      <c r="AHJ24" s="282"/>
      <c r="AHK24" s="282"/>
      <c r="AHL24" s="282"/>
      <c r="AHM24" s="282"/>
      <c r="AHN24" s="282"/>
      <c r="AHO24" s="282"/>
      <c r="AHP24" s="282"/>
      <c r="AHQ24" s="282"/>
      <c r="AHR24" s="282"/>
      <c r="AHS24" s="282"/>
      <c r="AHT24" s="282"/>
      <c r="AHU24" s="282"/>
      <c r="AHV24" s="282"/>
      <c r="AHW24" s="282"/>
      <c r="AHX24" s="282"/>
      <c r="AHY24" s="282"/>
      <c r="AHZ24" s="282"/>
      <c r="AIA24" s="282"/>
      <c r="AIB24" s="282"/>
      <c r="AIC24" s="282"/>
      <c r="AID24" s="282"/>
      <c r="AIE24" s="282"/>
      <c r="AIF24" s="282"/>
      <c r="AIG24" s="282"/>
      <c r="AIH24" s="282"/>
      <c r="AII24" s="282"/>
      <c r="AIJ24" s="282"/>
      <c r="AIK24" s="282"/>
      <c r="AIL24" s="282"/>
      <c r="AIM24" s="282"/>
      <c r="AIN24" s="282"/>
      <c r="AIO24" s="282"/>
      <c r="AIP24" s="282"/>
      <c r="AIQ24" s="282"/>
      <c r="AIR24" s="282"/>
      <c r="AIS24" s="282"/>
      <c r="AIT24" s="282"/>
      <c r="AIU24" s="282"/>
      <c r="AIV24" s="282"/>
      <c r="AIW24" s="282"/>
      <c r="AIX24" s="282"/>
      <c r="AIY24" s="282"/>
      <c r="AIZ24" s="282"/>
      <c r="AJA24" s="282"/>
      <c r="AJB24" s="282"/>
      <c r="AJC24" s="282"/>
      <c r="AJD24" s="282"/>
      <c r="AJE24" s="282"/>
      <c r="AJF24" s="282"/>
      <c r="AJG24" s="282"/>
      <c r="AJH24" s="282"/>
      <c r="AJI24" s="282"/>
      <c r="AJJ24" s="282"/>
      <c r="AJK24" s="282"/>
      <c r="AJL24" s="282"/>
      <c r="AJM24" s="282"/>
      <c r="AJN24" s="282"/>
      <c r="AJO24" s="282"/>
      <c r="AJP24" s="282"/>
      <c r="AJQ24" s="282"/>
      <c r="AJR24" s="282"/>
      <c r="AJS24" s="282"/>
      <c r="AJT24" s="282"/>
      <c r="AJU24" s="282"/>
      <c r="AJV24" s="282"/>
      <c r="AJW24" s="282"/>
      <c r="AJX24" s="282"/>
      <c r="AJY24" s="282"/>
      <c r="AJZ24" s="282"/>
      <c r="AKA24" s="282"/>
      <c r="AKB24" s="282"/>
      <c r="AKC24" s="282"/>
      <c r="AKD24" s="282"/>
      <c r="AKE24" s="282"/>
      <c r="AKF24" s="282"/>
      <c r="AKG24" s="282"/>
      <c r="AKH24" s="282"/>
      <c r="AKI24" s="282"/>
      <c r="AKJ24" s="282"/>
      <c r="AKK24" s="282"/>
      <c r="AKL24" s="282"/>
      <c r="AKM24" s="282"/>
      <c r="AKN24" s="282"/>
      <c r="AKO24" s="282"/>
      <c r="AKP24" s="282"/>
      <c r="AKQ24" s="282"/>
      <c r="AKR24" s="282"/>
      <c r="AKS24" s="282"/>
      <c r="AKT24" s="282"/>
      <c r="AKU24" s="282"/>
      <c r="AKV24" s="282"/>
      <c r="AKW24" s="282"/>
      <c r="AKX24" s="282"/>
      <c r="AKY24" s="282"/>
      <c r="AKZ24" s="282"/>
      <c r="ALA24" s="282"/>
      <c r="ALB24" s="282"/>
      <c r="ALC24" s="282"/>
      <c r="ALD24" s="282"/>
      <c r="ALE24" s="282"/>
      <c r="ALF24" s="282"/>
      <c r="ALG24" s="282"/>
      <c r="ALH24" s="282"/>
      <c r="ALI24" s="281"/>
      <c r="ALJ24" s="282"/>
      <c r="ALK24" s="282"/>
      <c r="ALL24" s="282"/>
      <c r="ALM24" s="282"/>
      <c r="ALN24" s="283"/>
      <c r="ALO24" s="283"/>
      <c r="ALP24" s="283"/>
    </row>
    <row r="25" spans="1:1004" s="19" customFormat="1" ht="31.5" customHeight="1" x14ac:dyDescent="0.25">
      <c r="A25" s="121" t="s">
        <v>2720</v>
      </c>
      <c r="B25" s="55">
        <v>800</v>
      </c>
      <c r="C25" s="56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  <c r="IW25" s="54"/>
      <c r="IX25" s="54"/>
      <c r="IY25" s="54"/>
      <c r="IZ25" s="54"/>
      <c r="JA25" s="54"/>
      <c r="JB25" s="54"/>
      <c r="JC25" s="54"/>
      <c r="JD25" s="54"/>
      <c r="JE25" s="54"/>
      <c r="JF25" s="54"/>
      <c r="JG25" s="54"/>
      <c r="JH25" s="54"/>
      <c r="JI25" s="54"/>
      <c r="JJ25" s="54"/>
      <c r="JK25" s="54"/>
      <c r="JL25" s="54"/>
      <c r="JM25" s="54"/>
      <c r="JN25" s="54"/>
      <c r="JO25" s="54"/>
      <c r="JP25" s="54"/>
      <c r="JQ25" s="54"/>
      <c r="JR25" s="54"/>
      <c r="JS25" s="54"/>
      <c r="JT25" s="54"/>
      <c r="JU25" s="54"/>
      <c r="JV25" s="54"/>
      <c r="JW25" s="54"/>
      <c r="JX25" s="54"/>
      <c r="JY25" s="54"/>
      <c r="JZ25" s="54"/>
      <c r="KA25" s="54"/>
      <c r="KB25" s="54"/>
      <c r="KC25" s="54"/>
      <c r="KD25" s="54"/>
      <c r="KE25" s="54"/>
      <c r="KF25" s="54"/>
      <c r="KG25" s="54"/>
      <c r="KH25" s="54"/>
      <c r="KI25" s="54"/>
      <c r="KJ25" s="54"/>
      <c r="KK25" s="54"/>
      <c r="KL25" s="54"/>
      <c r="KM25" s="54"/>
      <c r="KN25" s="54"/>
      <c r="KO25" s="54"/>
      <c r="KP25" s="54"/>
      <c r="KQ25" s="54"/>
      <c r="KR25" s="54"/>
      <c r="KS25" s="54"/>
      <c r="KT25" s="54"/>
      <c r="KU25" s="54"/>
      <c r="KV25" s="54"/>
      <c r="KW25" s="54"/>
      <c r="KX25" s="54"/>
      <c r="KY25" s="54"/>
      <c r="KZ25" s="54"/>
      <c r="LA25" s="54"/>
      <c r="LB25" s="54"/>
      <c r="LC25" s="54"/>
      <c r="LD25" s="54"/>
      <c r="LE25" s="54"/>
      <c r="LF25" s="54"/>
      <c r="LG25" s="54"/>
      <c r="LH25" s="54"/>
      <c r="LI25" s="54"/>
      <c r="LJ25" s="54"/>
      <c r="LK25" s="54"/>
      <c r="LL25" s="54"/>
      <c r="LM25" s="54"/>
      <c r="LN25" s="54"/>
      <c r="LO25" s="54"/>
      <c r="LP25" s="54"/>
      <c r="LQ25" s="54"/>
      <c r="LR25" s="54"/>
      <c r="LS25" s="54"/>
      <c r="LT25" s="54"/>
      <c r="LU25" s="54"/>
      <c r="LV25" s="54"/>
      <c r="LW25" s="54"/>
      <c r="LX25" s="54"/>
      <c r="LY25" s="54"/>
      <c r="LZ25" s="54"/>
      <c r="MA25" s="54"/>
      <c r="MB25" s="54"/>
      <c r="MC25" s="54"/>
      <c r="MD25" s="54"/>
      <c r="ME25" s="54"/>
      <c r="MF25" s="54"/>
      <c r="MG25" s="54"/>
      <c r="MH25" s="54"/>
      <c r="MI25" s="54"/>
      <c r="MJ25" s="54"/>
      <c r="MK25" s="54"/>
      <c r="ML25" s="54"/>
      <c r="MM25" s="54"/>
      <c r="MN25" s="54"/>
      <c r="MO25" s="54"/>
      <c r="MP25" s="54"/>
      <c r="MQ25" s="54"/>
      <c r="MR25" s="54"/>
      <c r="MS25" s="54"/>
      <c r="MT25" s="54"/>
      <c r="MU25" s="54"/>
      <c r="MV25" s="54"/>
      <c r="MW25" s="54"/>
      <c r="MX25" s="54"/>
      <c r="MY25" s="54"/>
      <c r="MZ25" s="54"/>
      <c r="NA25" s="54"/>
      <c r="NB25" s="54"/>
      <c r="NC25" s="54"/>
      <c r="ND25" s="54"/>
      <c r="NE25" s="54"/>
      <c r="NF25" s="54"/>
      <c r="NG25" s="54"/>
      <c r="NH25" s="54"/>
      <c r="NI25" s="54"/>
      <c r="NJ25" s="54"/>
      <c r="NK25" s="54"/>
      <c r="NL25" s="54"/>
      <c r="NM25" s="54"/>
      <c r="NN25" s="54"/>
      <c r="NO25" s="54"/>
      <c r="NP25" s="54"/>
      <c r="NQ25" s="54"/>
      <c r="NR25" s="54"/>
      <c r="NS25" s="54"/>
      <c r="NT25" s="54"/>
      <c r="NU25" s="54"/>
      <c r="NV25" s="54"/>
      <c r="NW25" s="54"/>
      <c r="NX25" s="54"/>
      <c r="NY25" s="54"/>
      <c r="NZ25" s="54"/>
      <c r="OA25" s="54"/>
      <c r="OB25" s="54"/>
      <c r="OC25" s="54"/>
      <c r="OD25" s="54"/>
      <c r="OE25" s="54"/>
      <c r="OF25" s="54"/>
      <c r="OG25" s="54"/>
      <c r="OH25" s="54"/>
      <c r="OI25" s="54"/>
      <c r="OJ25" s="54"/>
      <c r="OK25" s="54"/>
      <c r="OL25" s="54"/>
      <c r="OM25" s="54"/>
      <c r="ON25" s="54"/>
      <c r="OO25" s="54"/>
      <c r="OP25" s="54"/>
      <c r="OQ25" s="54"/>
      <c r="OR25" s="54"/>
      <c r="OS25" s="54"/>
      <c r="OT25" s="54"/>
      <c r="OU25" s="54"/>
      <c r="OV25" s="54"/>
      <c r="OW25" s="54"/>
      <c r="OX25" s="54"/>
      <c r="OY25" s="54"/>
      <c r="OZ25" s="54"/>
      <c r="PA25" s="54"/>
      <c r="PB25" s="54"/>
      <c r="PC25" s="54"/>
      <c r="PD25" s="54"/>
      <c r="PE25" s="54"/>
      <c r="PF25" s="54"/>
      <c r="PG25" s="54"/>
      <c r="PH25" s="54"/>
      <c r="PI25" s="54"/>
      <c r="PJ25" s="54"/>
      <c r="PK25" s="54"/>
      <c r="PL25" s="54"/>
      <c r="PM25" s="54"/>
      <c r="PN25" s="54"/>
      <c r="PO25" s="54"/>
      <c r="PP25" s="54"/>
      <c r="PQ25" s="54"/>
      <c r="PR25" s="54"/>
      <c r="PS25" s="54"/>
      <c r="PT25" s="54"/>
      <c r="PU25" s="54"/>
      <c r="PV25" s="54"/>
      <c r="PW25" s="54"/>
      <c r="PX25" s="54"/>
      <c r="PY25" s="54"/>
      <c r="PZ25" s="54"/>
      <c r="QA25" s="54"/>
      <c r="QB25" s="54"/>
      <c r="QC25" s="54"/>
      <c r="QD25" s="54"/>
      <c r="QE25" s="54"/>
      <c r="QF25" s="54"/>
      <c r="QG25" s="54"/>
      <c r="QH25" s="54"/>
      <c r="QI25" s="54"/>
      <c r="QJ25" s="54"/>
      <c r="QK25" s="54"/>
      <c r="QL25" s="54"/>
      <c r="QM25" s="54"/>
      <c r="QN25" s="54"/>
      <c r="QO25" s="54"/>
      <c r="QP25" s="54"/>
      <c r="QQ25" s="54"/>
      <c r="QR25" s="54"/>
      <c r="QS25" s="54"/>
      <c r="QT25" s="54"/>
      <c r="QU25" s="54"/>
      <c r="QV25" s="54"/>
      <c r="QW25" s="54"/>
      <c r="QX25" s="54"/>
      <c r="QY25" s="54"/>
      <c r="QZ25" s="54"/>
      <c r="RA25" s="54"/>
      <c r="RB25" s="54"/>
      <c r="RC25" s="54"/>
      <c r="RD25" s="54"/>
      <c r="RE25" s="54"/>
      <c r="RF25" s="54"/>
      <c r="RG25" s="54"/>
      <c r="RH25" s="54"/>
      <c r="RI25" s="54"/>
      <c r="RJ25" s="54"/>
      <c r="RK25" s="54"/>
      <c r="RL25" s="54"/>
      <c r="RM25" s="54"/>
      <c r="RN25" s="54"/>
      <c r="RO25" s="54"/>
      <c r="RP25" s="54"/>
      <c r="RQ25" s="54"/>
      <c r="RR25" s="54"/>
      <c r="RS25" s="54"/>
      <c r="RT25" s="54"/>
      <c r="RU25" s="54"/>
      <c r="RV25" s="54"/>
      <c r="RW25" s="54"/>
      <c r="RX25" s="54"/>
      <c r="RY25" s="54"/>
      <c r="RZ25" s="54"/>
      <c r="SA25" s="54"/>
      <c r="SB25" s="54"/>
      <c r="SC25" s="54"/>
      <c r="SD25" s="54"/>
      <c r="SE25" s="54"/>
      <c r="SF25" s="54"/>
      <c r="SG25" s="54"/>
      <c r="SH25" s="54"/>
      <c r="SI25" s="54"/>
      <c r="SJ25" s="54"/>
      <c r="SK25" s="54"/>
      <c r="SL25" s="54"/>
      <c r="SM25" s="54"/>
      <c r="SN25" s="54"/>
      <c r="SO25" s="54"/>
      <c r="SP25" s="54"/>
      <c r="SQ25" s="54"/>
      <c r="SR25" s="54"/>
      <c r="SS25" s="54"/>
      <c r="ST25" s="54"/>
      <c r="SU25" s="54"/>
      <c r="SV25" s="54"/>
      <c r="SW25" s="54"/>
      <c r="SX25" s="54"/>
      <c r="SY25" s="54"/>
      <c r="SZ25" s="54"/>
      <c r="TA25" s="54"/>
      <c r="TB25" s="54"/>
      <c r="TC25" s="54"/>
      <c r="TD25" s="54"/>
      <c r="TE25" s="54"/>
      <c r="TF25" s="54"/>
      <c r="TG25" s="54"/>
      <c r="TH25" s="54"/>
      <c r="TI25" s="54"/>
      <c r="TJ25" s="54"/>
      <c r="TK25" s="54"/>
      <c r="TL25" s="54"/>
      <c r="TM25" s="54"/>
      <c r="TN25" s="54"/>
      <c r="TO25" s="54"/>
      <c r="TP25" s="54"/>
      <c r="TQ25" s="54"/>
      <c r="TR25" s="54"/>
      <c r="TS25" s="54"/>
      <c r="TT25" s="54"/>
      <c r="TU25" s="54"/>
      <c r="TV25" s="54"/>
      <c r="TW25" s="54"/>
      <c r="TX25" s="54"/>
      <c r="TY25" s="54"/>
      <c r="TZ25" s="54"/>
      <c r="UA25" s="54"/>
      <c r="UB25" s="54"/>
      <c r="UC25" s="54"/>
      <c r="UD25" s="54"/>
      <c r="UE25" s="54"/>
      <c r="UF25" s="54"/>
      <c r="UG25" s="54"/>
      <c r="UH25" s="54"/>
      <c r="UI25" s="54"/>
      <c r="UJ25" s="54"/>
      <c r="UK25" s="54"/>
      <c r="UL25" s="54"/>
      <c r="UM25" s="54"/>
      <c r="UN25" s="54"/>
      <c r="UO25" s="54"/>
      <c r="UP25" s="54"/>
      <c r="UQ25" s="54"/>
      <c r="UR25" s="54"/>
      <c r="US25" s="54"/>
      <c r="UT25" s="54"/>
      <c r="UU25" s="54"/>
      <c r="UV25" s="54"/>
      <c r="UW25" s="54"/>
      <c r="UX25" s="54"/>
      <c r="UY25" s="54"/>
      <c r="UZ25" s="54"/>
      <c r="VA25" s="54"/>
      <c r="VB25" s="54"/>
      <c r="VC25" s="54"/>
      <c r="VD25" s="54"/>
      <c r="VE25" s="54"/>
      <c r="VF25" s="54"/>
      <c r="VG25" s="54"/>
      <c r="VH25" s="54"/>
      <c r="VI25" s="54"/>
      <c r="VJ25" s="54"/>
      <c r="VK25" s="54"/>
      <c r="VL25" s="54"/>
      <c r="VM25" s="54"/>
      <c r="VN25" s="54"/>
      <c r="VO25" s="54"/>
      <c r="VP25" s="54"/>
      <c r="VQ25" s="54"/>
      <c r="VR25" s="54"/>
      <c r="VS25" s="54"/>
      <c r="VT25" s="54"/>
      <c r="VU25" s="54"/>
      <c r="VV25" s="54"/>
      <c r="VW25" s="54"/>
      <c r="VX25" s="54"/>
      <c r="VY25" s="54"/>
      <c r="VZ25" s="54"/>
      <c r="WA25" s="54"/>
      <c r="WB25" s="54"/>
      <c r="WC25" s="54"/>
      <c r="WD25" s="54"/>
      <c r="WE25" s="54"/>
      <c r="WF25" s="54"/>
      <c r="WG25" s="54"/>
      <c r="WH25" s="54"/>
      <c r="WI25" s="54"/>
      <c r="WJ25" s="54"/>
      <c r="WK25" s="54"/>
      <c r="WL25" s="54"/>
      <c r="WM25" s="54"/>
      <c r="WN25" s="54"/>
      <c r="WO25" s="54"/>
      <c r="WP25" s="54"/>
      <c r="WQ25" s="54"/>
      <c r="WR25" s="54"/>
      <c r="WS25" s="54"/>
      <c r="WT25" s="54"/>
      <c r="WU25" s="54"/>
      <c r="WV25" s="54"/>
      <c r="WW25" s="54"/>
      <c r="WX25" s="54"/>
      <c r="WY25" s="54"/>
      <c r="WZ25" s="54"/>
      <c r="XA25" s="54"/>
      <c r="XB25" s="54"/>
      <c r="XC25" s="54"/>
      <c r="XD25" s="54"/>
      <c r="XE25" s="54"/>
      <c r="XF25" s="54"/>
      <c r="XG25" s="54"/>
      <c r="XH25" s="54"/>
      <c r="XI25" s="54"/>
      <c r="XJ25" s="54"/>
      <c r="XK25" s="54"/>
      <c r="XL25" s="54"/>
      <c r="XM25" s="54"/>
      <c r="XN25" s="54"/>
      <c r="XO25" s="54"/>
      <c r="XP25" s="54"/>
      <c r="XQ25" s="54"/>
      <c r="XR25" s="54"/>
      <c r="XS25" s="54"/>
      <c r="XT25" s="54"/>
      <c r="XU25" s="54"/>
      <c r="XV25" s="54"/>
      <c r="XW25" s="54"/>
      <c r="XX25" s="54"/>
      <c r="XY25" s="54"/>
      <c r="XZ25" s="54"/>
      <c r="YA25" s="54"/>
      <c r="YB25" s="54"/>
      <c r="YC25" s="54"/>
      <c r="YD25" s="54"/>
      <c r="YE25" s="54"/>
      <c r="YF25" s="54"/>
      <c r="YG25" s="54"/>
      <c r="YH25" s="54"/>
      <c r="YI25" s="54"/>
      <c r="YJ25" s="54"/>
      <c r="YK25" s="54"/>
      <c r="YL25" s="54"/>
      <c r="YM25" s="54"/>
      <c r="YN25" s="54"/>
      <c r="YO25" s="54"/>
      <c r="YP25" s="54"/>
      <c r="YQ25" s="54"/>
      <c r="YR25" s="54"/>
      <c r="YS25" s="54"/>
      <c r="YT25" s="54"/>
      <c r="YU25" s="54"/>
      <c r="YV25" s="54"/>
      <c r="YW25" s="54"/>
      <c r="YX25" s="54"/>
      <c r="YY25" s="54"/>
      <c r="YZ25" s="54"/>
      <c r="ZA25" s="54"/>
      <c r="ZB25" s="54"/>
      <c r="ZC25" s="54"/>
      <c r="ZD25" s="54"/>
      <c r="ZE25" s="54"/>
      <c r="ZF25" s="54"/>
      <c r="ZG25" s="54"/>
      <c r="ZH25" s="54"/>
      <c r="ZI25" s="54"/>
      <c r="ZJ25" s="54"/>
      <c r="ZK25" s="54"/>
      <c r="ZL25" s="54"/>
      <c r="ZM25" s="54"/>
      <c r="ZN25" s="54"/>
      <c r="ZO25" s="54"/>
      <c r="ZP25" s="54"/>
      <c r="ZQ25" s="54"/>
      <c r="ZR25" s="54"/>
      <c r="ZS25" s="54"/>
      <c r="ZT25" s="54"/>
      <c r="ZU25" s="54"/>
      <c r="ZV25" s="54"/>
      <c r="ZW25" s="54"/>
      <c r="ZX25" s="54"/>
      <c r="ZY25" s="54"/>
      <c r="ZZ25" s="54"/>
      <c r="AAA25" s="54"/>
      <c r="AAB25" s="54"/>
      <c r="AAC25" s="54"/>
      <c r="AAD25" s="54"/>
      <c r="AAE25" s="54"/>
      <c r="AAF25" s="54"/>
      <c r="AAG25" s="54"/>
      <c r="AAH25" s="54"/>
      <c r="AAI25" s="54"/>
      <c r="AAJ25" s="54"/>
      <c r="AAK25" s="54"/>
      <c r="AAL25" s="54"/>
      <c r="AAM25" s="54"/>
      <c r="AAN25" s="54"/>
      <c r="AAO25" s="54"/>
      <c r="AAP25" s="54"/>
      <c r="AAQ25" s="54"/>
      <c r="AAR25" s="54"/>
      <c r="AAS25" s="54"/>
      <c r="AAT25" s="54"/>
      <c r="AAU25" s="54"/>
      <c r="AAV25" s="54"/>
      <c r="AAW25" s="54"/>
      <c r="AAX25" s="54"/>
      <c r="AAY25" s="54"/>
      <c r="AAZ25" s="54"/>
      <c r="ABA25" s="54"/>
      <c r="ABB25" s="54"/>
      <c r="ABC25" s="54"/>
      <c r="ABD25" s="54"/>
      <c r="ABE25" s="54"/>
      <c r="ABF25" s="54"/>
      <c r="ABG25" s="54"/>
      <c r="ABH25" s="54"/>
      <c r="ABI25" s="54"/>
      <c r="ABJ25" s="54"/>
      <c r="ABK25" s="54"/>
      <c r="ABL25" s="54"/>
      <c r="ABM25" s="54"/>
      <c r="ABN25" s="54"/>
      <c r="ABO25" s="54"/>
      <c r="ABP25" s="54"/>
      <c r="ABQ25" s="54"/>
      <c r="ABR25" s="54"/>
      <c r="ABS25" s="54"/>
      <c r="ABT25" s="54"/>
      <c r="ABU25" s="54"/>
      <c r="ABV25" s="54"/>
      <c r="ABW25" s="54"/>
      <c r="ABX25" s="54"/>
      <c r="ABY25" s="54"/>
      <c r="ABZ25" s="54"/>
      <c r="ACA25" s="54"/>
      <c r="ACB25" s="54"/>
      <c r="ACC25" s="54"/>
      <c r="ACD25" s="54"/>
      <c r="ACE25" s="54"/>
      <c r="ACF25" s="54"/>
      <c r="ACG25" s="54"/>
      <c r="ACH25" s="54"/>
      <c r="ACI25" s="54"/>
      <c r="ACJ25" s="54"/>
      <c r="ACK25" s="54"/>
      <c r="ACL25" s="54"/>
      <c r="ACM25" s="54"/>
      <c r="ACN25" s="54"/>
      <c r="ACO25" s="54"/>
      <c r="ACP25" s="54"/>
      <c r="ACQ25" s="54"/>
      <c r="ACR25" s="54"/>
      <c r="ACS25" s="54"/>
      <c r="ACT25" s="54"/>
      <c r="ACU25" s="54"/>
      <c r="ACV25" s="54"/>
      <c r="ACW25" s="54"/>
      <c r="ACX25" s="54"/>
      <c r="ACY25" s="54"/>
      <c r="ACZ25" s="54"/>
      <c r="ADA25" s="54"/>
      <c r="ADB25" s="54"/>
      <c r="ADC25" s="54"/>
      <c r="ADD25" s="54"/>
      <c r="ADE25" s="54"/>
      <c r="ADF25" s="54"/>
      <c r="ADG25" s="54"/>
      <c r="ADH25" s="54"/>
      <c r="ADI25" s="54"/>
      <c r="ADJ25" s="54"/>
      <c r="ADK25" s="54"/>
      <c r="ADL25" s="54"/>
      <c r="ADM25" s="54"/>
      <c r="ADN25" s="54"/>
      <c r="ADO25" s="54"/>
      <c r="ADP25" s="54"/>
      <c r="ADQ25" s="54"/>
      <c r="ADR25" s="54"/>
      <c r="ADS25" s="54"/>
      <c r="ADT25" s="54"/>
      <c r="ADU25" s="54"/>
      <c r="ADV25" s="54"/>
      <c r="ADW25" s="54"/>
      <c r="ADX25" s="54"/>
      <c r="ADY25" s="54"/>
      <c r="ADZ25" s="54"/>
      <c r="AEA25" s="54"/>
      <c r="AEB25" s="54"/>
      <c r="AEC25" s="54"/>
      <c r="AED25" s="54"/>
      <c r="AEE25" s="54"/>
      <c r="AEF25" s="54"/>
      <c r="AEG25" s="54"/>
      <c r="AEH25" s="54"/>
      <c r="AEI25" s="54"/>
      <c r="AEJ25" s="54"/>
      <c r="AEK25" s="54"/>
      <c r="AEL25" s="54"/>
      <c r="AEM25" s="54"/>
      <c r="AEN25" s="54"/>
      <c r="AEO25" s="54"/>
      <c r="AEP25" s="54"/>
      <c r="AEQ25" s="54"/>
      <c r="AER25" s="54"/>
      <c r="AES25" s="54"/>
      <c r="AET25" s="54"/>
      <c r="AEU25" s="54"/>
      <c r="AEV25" s="54"/>
      <c r="AEW25" s="54"/>
      <c r="AEX25" s="54"/>
      <c r="AEY25" s="54"/>
      <c r="AEZ25" s="54"/>
      <c r="AFA25" s="54"/>
      <c r="AFB25" s="54"/>
      <c r="AFC25" s="54"/>
      <c r="AFD25" s="54"/>
      <c r="AFE25" s="54"/>
      <c r="AFF25" s="54"/>
      <c r="AFG25" s="54"/>
      <c r="AFH25" s="54"/>
      <c r="AFI25" s="54"/>
      <c r="AFJ25" s="54"/>
      <c r="AFK25" s="54"/>
      <c r="AFL25" s="54"/>
      <c r="AFM25" s="54"/>
      <c r="AFN25" s="54"/>
      <c r="AFO25" s="54"/>
      <c r="AFP25" s="54"/>
      <c r="AFQ25" s="54"/>
      <c r="AFR25" s="54"/>
      <c r="AFS25" s="54"/>
      <c r="AFT25" s="54"/>
      <c r="AFU25" s="54"/>
      <c r="AFV25" s="54"/>
      <c r="AFW25" s="54"/>
      <c r="AFX25" s="54"/>
      <c r="AFY25" s="54"/>
      <c r="AFZ25" s="54"/>
      <c r="AGA25" s="54"/>
      <c r="AGB25" s="54"/>
      <c r="AGC25" s="54"/>
      <c r="AGD25" s="54"/>
      <c r="AGE25" s="54"/>
      <c r="AGF25" s="54"/>
      <c r="AGG25" s="54"/>
      <c r="AGH25" s="54"/>
      <c r="AGI25" s="54"/>
      <c r="AGJ25" s="54"/>
      <c r="AGK25" s="54"/>
      <c r="AGL25" s="54"/>
      <c r="AGM25" s="54"/>
      <c r="AGN25" s="54"/>
      <c r="AGO25" s="54"/>
      <c r="AGP25" s="54"/>
      <c r="AGQ25" s="54"/>
      <c r="AGR25" s="54"/>
      <c r="AGS25" s="54"/>
      <c r="AGT25" s="54"/>
      <c r="AGU25" s="54"/>
      <c r="AGV25" s="54"/>
      <c r="AGW25" s="54"/>
      <c r="AGX25" s="54"/>
      <c r="AGY25" s="54"/>
      <c r="AGZ25" s="54"/>
      <c r="AHA25" s="54"/>
      <c r="AHB25" s="54"/>
      <c r="AHC25" s="54"/>
      <c r="AHD25" s="54"/>
      <c r="AHE25" s="54"/>
      <c r="AHF25" s="54"/>
      <c r="AHG25" s="54"/>
      <c r="AHH25" s="54"/>
      <c r="AHI25" s="54"/>
      <c r="AHJ25" s="54"/>
      <c r="AHK25" s="54"/>
      <c r="AHL25" s="54"/>
      <c r="AHM25" s="54"/>
      <c r="AHN25" s="54"/>
      <c r="AHO25" s="54"/>
      <c r="AHP25" s="54"/>
      <c r="AHQ25" s="54"/>
      <c r="AHR25" s="54"/>
      <c r="AHS25" s="54"/>
      <c r="AHT25" s="54"/>
      <c r="AHU25" s="54"/>
      <c r="AHV25" s="54"/>
      <c r="AHW25" s="54"/>
      <c r="AHX25" s="54"/>
      <c r="AHY25" s="54"/>
      <c r="AHZ25" s="54"/>
      <c r="AIA25" s="54"/>
      <c r="AIB25" s="54"/>
      <c r="AIC25" s="54"/>
      <c r="AID25" s="54"/>
      <c r="AIE25" s="54"/>
      <c r="AIF25" s="54"/>
      <c r="AIG25" s="54"/>
      <c r="AIH25" s="54"/>
      <c r="AII25" s="54"/>
      <c r="AIJ25" s="54"/>
      <c r="AIK25" s="54"/>
      <c r="AIL25" s="54"/>
      <c r="AIM25" s="54"/>
      <c r="AIN25" s="54"/>
      <c r="AIO25" s="54"/>
      <c r="AIP25" s="54"/>
      <c r="AIQ25" s="54"/>
      <c r="AIR25" s="54"/>
      <c r="AIS25" s="54"/>
      <c r="AIT25" s="54"/>
      <c r="AIU25" s="54"/>
      <c r="AIV25" s="54"/>
      <c r="AIW25" s="54"/>
      <c r="AIX25" s="54"/>
      <c r="AIY25" s="54"/>
      <c r="AIZ25" s="54"/>
      <c r="AJA25" s="54"/>
      <c r="AJB25" s="54"/>
      <c r="AJC25" s="54"/>
      <c r="AJD25" s="54"/>
      <c r="AJE25" s="54"/>
      <c r="AJF25" s="54"/>
      <c r="AJG25" s="54"/>
      <c r="AJH25" s="54"/>
      <c r="AJI25" s="54"/>
      <c r="AJJ25" s="54"/>
      <c r="AJK25" s="54"/>
      <c r="AJL25" s="54"/>
      <c r="AJM25" s="54"/>
      <c r="AJN25" s="54"/>
      <c r="AJO25" s="54"/>
      <c r="AJP25" s="54"/>
      <c r="AJQ25" s="54"/>
      <c r="AJR25" s="54"/>
      <c r="AJS25" s="54"/>
      <c r="AJT25" s="54"/>
      <c r="AJU25" s="54"/>
      <c r="AJV25" s="54"/>
      <c r="AJW25" s="54"/>
      <c r="AJX25" s="54"/>
      <c r="AJY25" s="54"/>
      <c r="AJZ25" s="54"/>
      <c r="AKA25" s="54"/>
      <c r="AKB25" s="54"/>
      <c r="AKC25" s="54"/>
      <c r="AKD25" s="54"/>
      <c r="AKE25" s="54"/>
      <c r="AKF25" s="54"/>
      <c r="AKG25" s="54"/>
      <c r="AKH25" s="54"/>
      <c r="AKI25" s="54"/>
      <c r="AKJ25" s="54"/>
      <c r="AKK25" s="54"/>
      <c r="AKL25" s="54"/>
      <c r="AKM25" s="54"/>
      <c r="AKN25" s="54"/>
      <c r="AKO25" s="54"/>
      <c r="AKP25" s="54"/>
      <c r="AKQ25" s="54"/>
      <c r="AKR25" s="54"/>
      <c r="AKS25" s="54"/>
      <c r="AKT25" s="54"/>
      <c r="AKU25" s="54"/>
      <c r="AKV25" s="54"/>
      <c r="AKW25" s="54"/>
      <c r="AKX25" s="54"/>
      <c r="AKY25" s="54"/>
      <c r="AKZ25" s="54"/>
      <c r="ALA25" s="54"/>
      <c r="ALB25" s="54"/>
      <c r="ALC25" s="54"/>
      <c r="ALD25" s="54"/>
      <c r="ALE25" s="54"/>
      <c r="ALF25" s="54"/>
      <c r="ALG25" s="54"/>
      <c r="ALH25" s="54"/>
      <c r="ALI25" s="56"/>
      <c r="ALJ25" s="54"/>
      <c r="ALK25" s="54"/>
      <c r="ALL25" s="54"/>
      <c r="ALM25" s="54"/>
      <c r="ALN25" s="35"/>
      <c r="ALO25" s="35"/>
      <c r="ALP25" s="35"/>
    </row>
    <row r="26" spans="1:1004" s="19" customFormat="1" ht="31.5" customHeight="1" x14ac:dyDescent="0.25">
      <c r="A26" s="122" t="s">
        <v>2721</v>
      </c>
      <c r="B26" s="55">
        <v>1</v>
      </c>
      <c r="C26" s="56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  <c r="IW26" s="54"/>
      <c r="IX26" s="54"/>
      <c r="IY26" s="54"/>
      <c r="IZ26" s="54"/>
      <c r="JA26" s="54"/>
      <c r="JB26" s="54"/>
      <c r="JC26" s="54"/>
      <c r="JD26" s="54"/>
      <c r="JE26" s="54"/>
      <c r="JF26" s="54"/>
      <c r="JG26" s="54"/>
      <c r="JH26" s="54"/>
      <c r="JI26" s="54"/>
      <c r="JJ26" s="54"/>
      <c r="JK26" s="54"/>
      <c r="JL26" s="54"/>
      <c r="JM26" s="54"/>
      <c r="JN26" s="54"/>
      <c r="JO26" s="54"/>
      <c r="JP26" s="54"/>
      <c r="JQ26" s="54"/>
      <c r="JR26" s="54"/>
      <c r="JS26" s="54"/>
      <c r="JT26" s="54"/>
      <c r="JU26" s="54"/>
      <c r="JV26" s="54"/>
      <c r="JW26" s="54"/>
      <c r="JX26" s="54"/>
      <c r="JY26" s="54"/>
      <c r="JZ26" s="54"/>
      <c r="KA26" s="54"/>
      <c r="KB26" s="54"/>
      <c r="KC26" s="54"/>
      <c r="KD26" s="54"/>
      <c r="KE26" s="54"/>
      <c r="KF26" s="54"/>
      <c r="KG26" s="54"/>
      <c r="KH26" s="54"/>
      <c r="KI26" s="54"/>
      <c r="KJ26" s="54"/>
      <c r="KK26" s="54"/>
      <c r="KL26" s="54"/>
      <c r="KM26" s="54"/>
      <c r="KN26" s="54"/>
      <c r="KO26" s="54"/>
      <c r="KP26" s="54"/>
      <c r="KQ26" s="54"/>
      <c r="KR26" s="54"/>
      <c r="KS26" s="54"/>
      <c r="KT26" s="54"/>
      <c r="KU26" s="54"/>
      <c r="KV26" s="54"/>
      <c r="KW26" s="54"/>
      <c r="KX26" s="54"/>
      <c r="KY26" s="54"/>
      <c r="KZ26" s="54"/>
      <c r="LA26" s="54"/>
      <c r="LB26" s="54"/>
      <c r="LC26" s="54"/>
      <c r="LD26" s="54"/>
      <c r="LE26" s="54"/>
      <c r="LF26" s="54"/>
      <c r="LG26" s="54"/>
      <c r="LH26" s="54"/>
      <c r="LI26" s="54"/>
      <c r="LJ26" s="54"/>
      <c r="LK26" s="54"/>
      <c r="LL26" s="54"/>
      <c r="LM26" s="54"/>
      <c r="LN26" s="54"/>
      <c r="LO26" s="54"/>
      <c r="LP26" s="54"/>
      <c r="LQ26" s="54"/>
      <c r="LR26" s="54"/>
      <c r="LS26" s="54"/>
      <c r="LT26" s="54"/>
      <c r="LU26" s="54"/>
      <c r="LV26" s="54"/>
      <c r="LW26" s="54"/>
      <c r="LX26" s="54"/>
      <c r="LY26" s="54"/>
      <c r="LZ26" s="54"/>
      <c r="MA26" s="54"/>
      <c r="MB26" s="54"/>
      <c r="MC26" s="54"/>
      <c r="MD26" s="54"/>
      <c r="ME26" s="54"/>
      <c r="MF26" s="54"/>
      <c r="MG26" s="54"/>
      <c r="MH26" s="54"/>
      <c r="MI26" s="54"/>
      <c r="MJ26" s="54"/>
      <c r="MK26" s="54"/>
      <c r="ML26" s="54"/>
      <c r="MM26" s="54"/>
      <c r="MN26" s="54"/>
      <c r="MO26" s="54"/>
      <c r="MP26" s="54"/>
      <c r="MQ26" s="54"/>
      <c r="MR26" s="54"/>
      <c r="MS26" s="54"/>
      <c r="MT26" s="54"/>
      <c r="MU26" s="54"/>
      <c r="MV26" s="54"/>
      <c r="MW26" s="54"/>
      <c r="MX26" s="54"/>
      <c r="MY26" s="54"/>
      <c r="MZ26" s="54"/>
      <c r="NA26" s="54"/>
      <c r="NB26" s="54"/>
      <c r="NC26" s="54"/>
      <c r="ND26" s="54"/>
      <c r="NE26" s="54"/>
      <c r="NF26" s="54"/>
      <c r="NG26" s="54"/>
      <c r="NH26" s="54"/>
      <c r="NI26" s="54"/>
      <c r="NJ26" s="54"/>
      <c r="NK26" s="54"/>
      <c r="NL26" s="54"/>
      <c r="NM26" s="54"/>
      <c r="NN26" s="54"/>
      <c r="NO26" s="54"/>
      <c r="NP26" s="54"/>
      <c r="NQ26" s="54"/>
      <c r="NR26" s="54"/>
      <c r="NS26" s="54"/>
      <c r="NT26" s="54"/>
      <c r="NU26" s="54"/>
      <c r="NV26" s="54"/>
      <c r="NW26" s="54"/>
      <c r="NX26" s="54"/>
      <c r="NY26" s="54"/>
      <c r="NZ26" s="54"/>
      <c r="OA26" s="54"/>
      <c r="OB26" s="54"/>
      <c r="OC26" s="54"/>
      <c r="OD26" s="54"/>
      <c r="OE26" s="54"/>
      <c r="OF26" s="54"/>
      <c r="OG26" s="54"/>
      <c r="OH26" s="54"/>
      <c r="OI26" s="54"/>
      <c r="OJ26" s="54"/>
      <c r="OK26" s="54"/>
      <c r="OL26" s="54"/>
      <c r="OM26" s="54"/>
      <c r="ON26" s="54"/>
      <c r="OO26" s="54"/>
      <c r="OP26" s="54"/>
      <c r="OQ26" s="54"/>
      <c r="OR26" s="54"/>
      <c r="OS26" s="54"/>
      <c r="OT26" s="54"/>
      <c r="OU26" s="54"/>
      <c r="OV26" s="54"/>
      <c r="OW26" s="54"/>
      <c r="OX26" s="54"/>
      <c r="OY26" s="54"/>
      <c r="OZ26" s="54"/>
      <c r="PA26" s="54"/>
      <c r="PB26" s="54"/>
      <c r="PC26" s="54"/>
      <c r="PD26" s="54"/>
      <c r="PE26" s="54"/>
      <c r="PF26" s="54"/>
      <c r="PG26" s="54"/>
      <c r="PH26" s="54"/>
      <c r="PI26" s="54"/>
      <c r="PJ26" s="54"/>
      <c r="PK26" s="54"/>
      <c r="PL26" s="54"/>
      <c r="PM26" s="54"/>
      <c r="PN26" s="54"/>
      <c r="PO26" s="54"/>
      <c r="PP26" s="54"/>
      <c r="PQ26" s="54"/>
      <c r="PR26" s="54"/>
      <c r="PS26" s="54"/>
      <c r="PT26" s="54"/>
      <c r="PU26" s="54"/>
      <c r="PV26" s="54"/>
      <c r="PW26" s="54"/>
      <c r="PX26" s="54"/>
      <c r="PY26" s="54"/>
      <c r="PZ26" s="54"/>
      <c r="QA26" s="54"/>
      <c r="QB26" s="54"/>
      <c r="QC26" s="54"/>
      <c r="QD26" s="54"/>
      <c r="QE26" s="54"/>
      <c r="QF26" s="54"/>
      <c r="QG26" s="54"/>
      <c r="QH26" s="54"/>
      <c r="QI26" s="54"/>
      <c r="QJ26" s="54"/>
      <c r="QK26" s="54"/>
      <c r="QL26" s="54"/>
      <c r="QM26" s="54"/>
      <c r="QN26" s="54"/>
      <c r="QO26" s="54"/>
      <c r="QP26" s="54"/>
      <c r="QQ26" s="54"/>
      <c r="QR26" s="54"/>
      <c r="QS26" s="54"/>
      <c r="QT26" s="54"/>
      <c r="QU26" s="54"/>
      <c r="QV26" s="54"/>
      <c r="QW26" s="54"/>
      <c r="QX26" s="54"/>
      <c r="QY26" s="54"/>
      <c r="QZ26" s="54"/>
      <c r="RA26" s="54"/>
      <c r="RB26" s="54"/>
      <c r="RC26" s="54"/>
      <c r="RD26" s="54"/>
      <c r="RE26" s="54"/>
      <c r="RF26" s="54"/>
      <c r="RG26" s="54"/>
      <c r="RH26" s="54"/>
      <c r="RI26" s="54"/>
      <c r="RJ26" s="54"/>
      <c r="RK26" s="54"/>
      <c r="RL26" s="54"/>
      <c r="RM26" s="54"/>
      <c r="RN26" s="54"/>
      <c r="RO26" s="54"/>
      <c r="RP26" s="54"/>
      <c r="RQ26" s="54"/>
      <c r="RR26" s="54"/>
      <c r="RS26" s="54"/>
      <c r="RT26" s="54"/>
      <c r="RU26" s="54"/>
      <c r="RV26" s="54"/>
      <c r="RW26" s="54"/>
      <c r="RX26" s="54"/>
      <c r="RY26" s="54"/>
      <c r="RZ26" s="54"/>
      <c r="SA26" s="54"/>
      <c r="SB26" s="54"/>
      <c r="SC26" s="54"/>
      <c r="SD26" s="54"/>
      <c r="SE26" s="54"/>
      <c r="SF26" s="54"/>
      <c r="SG26" s="54"/>
      <c r="SH26" s="54"/>
      <c r="SI26" s="54"/>
      <c r="SJ26" s="54"/>
      <c r="SK26" s="54"/>
      <c r="SL26" s="54"/>
      <c r="SM26" s="54"/>
      <c r="SN26" s="54"/>
      <c r="SO26" s="54"/>
      <c r="SP26" s="54"/>
      <c r="SQ26" s="54"/>
      <c r="SR26" s="54"/>
      <c r="SS26" s="54"/>
      <c r="ST26" s="54"/>
      <c r="SU26" s="54"/>
      <c r="SV26" s="54"/>
      <c r="SW26" s="54"/>
      <c r="SX26" s="54"/>
      <c r="SY26" s="54"/>
      <c r="SZ26" s="54"/>
      <c r="TA26" s="54"/>
      <c r="TB26" s="54"/>
      <c r="TC26" s="54"/>
      <c r="TD26" s="54"/>
      <c r="TE26" s="54"/>
      <c r="TF26" s="54"/>
      <c r="TG26" s="54"/>
      <c r="TH26" s="54"/>
      <c r="TI26" s="54"/>
      <c r="TJ26" s="54"/>
      <c r="TK26" s="54"/>
      <c r="TL26" s="54"/>
      <c r="TM26" s="54"/>
      <c r="TN26" s="54"/>
      <c r="TO26" s="54"/>
      <c r="TP26" s="54"/>
      <c r="TQ26" s="54"/>
      <c r="TR26" s="54"/>
      <c r="TS26" s="54"/>
      <c r="TT26" s="54"/>
      <c r="TU26" s="54"/>
      <c r="TV26" s="54"/>
      <c r="TW26" s="54"/>
      <c r="TX26" s="54"/>
      <c r="TY26" s="54"/>
      <c r="TZ26" s="54"/>
      <c r="UA26" s="54"/>
      <c r="UB26" s="54"/>
      <c r="UC26" s="54"/>
      <c r="UD26" s="54"/>
      <c r="UE26" s="54"/>
      <c r="UF26" s="54"/>
      <c r="UG26" s="54"/>
      <c r="UH26" s="54"/>
      <c r="UI26" s="54"/>
      <c r="UJ26" s="54"/>
      <c r="UK26" s="54"/>
      <c r="UL26" s="54"/>
      <c r="UM26" s="54"/>
      <c r="UN26" s="54"/>
      <c r="UO26" s="54"/>
      <c r="UP26" s="54"/>
      <c r="UQ26" s="54"/>
      <c r="UR26" s="54"/>
      <c r="US26" s="54"/>
      <c r="UT26" s="54"/>
      <c r="UU26" s="54"/>
      <c r="UV26" s="54"/>
      <c r="UW26" s="54"/>
      <c r="UX26" s="54"/>
      <c r="UY26" s="54"/>
      <c r="UZ26" s="54"/>
      <c r="VA26" s="54"/>
      <c r="VB26" s="54"/>
      <c r="VC26" s="54"/>
      <c r="VD26" s="54"/>
      <c r="VE26" s="54"/>
      <c r="VF26" s="54"/>
      <c r="VG26" s="54"/>
      <c r="VH26" s="54"/>
      <c r="VI26" s="54"/>
      <c r="VJ26" s="54"/>
      <c r="VK26" s="54"/>
      <c r="VL26" s="54"/>
      <c r="VM26" s="54"/>
      <c r="VN26" s="54"/>
      <c r="VO26" s="54"/>
      <c r="VP26" s="54"/>
      <c r="VQ26" s="54"/>
      <c r="VR26" s="54"/>
      <c r="VS26" s="54"/>
      <c r="VT26" s="54"/>
      <c r="VU26" s="54"/>
      <c r="VV26" s="54"/>
      <c r="VW26" s="54"/>
      <c r="VX26" s="54"/>
      <c r="VY26" s="54"/>
      <c r="VZ26" s="54"/>
      <c r="WA26" s="54"/>
      <c r="WB26" s="54"/>
      <c r="WC26" s="54"/>
      <c r="WD26" s="54"/>
      <c r="WE26" s="54"/>
      <c r="WF26" s="54"/>
      <c r="WG26" s="54"/>
      <c r="WH26" s="54"/>
      <c r="WI26" s="54"/>
      <c r="WJ26" s="54"/>
      <c r="WK26" s="54"/>
      <c r="WL26" s="54"/>
      <c r="WM26" s="54"/>
      <c r="WN26" s="54"/>
      <c r="WO26" s="54"/>
      <c r="WP26" s="54"/>
      <c r="WQ26" s="54"/>
      <c r="WR26" s="54"/>
      <c r="WS26" s="54"/>
      <c r="WT26" s="54"/>
      <c r="WU26" s="54"/>
      <c r="WV26" s="54"/>
      <c r="WW26" s="54"/>
      <c r="WX26" s="54"/>
      <c r="WY26" s="54"/>
      <c r="WZ26" s="54"/>
      <c r="XA26" s="54"/>
      <c r="XB26" s="54"/>
      <c r="XC26" s="54"/>
      <c r="XD26" s="54"/>
      <c r="XE26" s="54"/>
      <c r="XF26" s="54"/>
      <c r="XG26" s="54"/>
      <c r="XH26" s="54"/>
      <c r="XI26" s="54"/>
      <c r="XJ26" s="54"/>
      <c r="XK26" s="54"/>
      <c r="XL26" s="54"/>
      <c r="XM26" s="54"/>
      <c r="XN26" s="54"/>
      <c r="XO26" s="54"/>
      <c r="XP26" s="54"/>
      <c r="XQ26" s="54"/>
      <c r="XR26" s="54"/>
      <c r="XS26" s="54"/>
      <c r="XT26" s="54"/>
      <c r="XU26" s="54"/>
      <c r="XV26" s="54"/>
      <c r="XW26" s="54"/>
      <c r="XX26" s="54"/>
      <c r="XY26" s="54"/>
      <c r="XZ26" s="54"/>
      <c r="YA26" s="54"/>
      <c r="YB26" s="54"/>
      <c r="YC26" s="54"/>
      <c r="YD26" s="54"/>
      <c r="YE26" s="54"/>
      <c r="YF26" s="54"/>
      <c r="YG26" s="54"/>
      <c r="YH26" s="54"/>
      <c r="YI26" s="54"/>
      <c r="YJ26" s="54"/>
      <c r="YK26" s="54"/>
      <c r="YL26" s="54"/>
      <c r="YM26" s="54"/>
      <c r="YN26" s="54"/>
      <c r="YO26" s="54"/>
      <c r="YP26" s="54"/>
      <c r="YQ26" s="54"/>
      <c r="YR26" s="54"/>
      <c r="YS26" s="54"/>
      <c r="YT26" s="54"/>
      <c r="YU26" s="54"/>
      <c r="YV26" s="54"/>
      <c r="YW26" s="54"/>
      <c r="YX26" s="54"/>
      <c r="YY26" s="54"/>
      <c r="YZ26" s="54"/>
      <c r="ZA26" s="54"/>
      <c r="ZB26" s="54"/>
      <c r="ZC26" s="54"/>
      <c r="ZD26" s="54"/>
      <c r="ZE26" s="54"/>
      <c r="ZF26" s="54"/>
      <c r="ZG26" s="54"/>
      <c r="ZH26" s="54"/>
      <c r="ZI26" s="54"/>
      <c r="ZJ26" s="54"/>
      <c r="ZK26" s="54"/>
      <c r="ZL26" s="54"/>
      <c r="ZM26" s="54"/>
      <c r="ZN26" s="54"/>
      <c r="ZO26" s="54"/>
      <c r="ZP26" s="54"/>
      <c r="ZQ26" s="54"/>
      <c r="ZR26" s="54"/>
      <c r="ZS26" s="54"/>
      <c r="ZT26" s="54"/>
      <c r="ZU26" s="54"/>
      <c r="ZV26" s="54"/>
      <c r="ZW26" s="54"/>
      <c r="ZX26" s="54"/>
      <c r="ZY26" s="54"/>
      <c r="ZZ26" s="54"/>
      <c r="AAA26" s="54"/>
      <c r="AAB26" s="54"/>
      <c r="AAC26" s="54"/>
      <c r="AAD26" s="54"/>
      <c r="AAE26" s="54"/>
      <c r="AAF26" s="54"/>
      <c r="AAG26" s="54"/>
      <c r="AAH26" s="54"/>
      <c r="AAI26" s="54"/>
      <c r="AAJ26" s="54"/>
      <c r="AAK26" s="54"/>
      <c r="AAL26" s="54"/>
      <c r="AAM26" s="54"/>
      <c r="AAN26" s="54"/>
      <c r="AAO26" s="54"/>
      <c r="AAP26" s="54"/>
      <c r="AAQ26" s="54"/>
      <c r="AAR26" s="54"/>
      <c r="AAS26" s="54"/>
      <c r="AAT26" s="54"/>
      <c r="AAU26" s="54"/>
      <c r="AAV26" s="54"/>
      <c r="AAW26" s="54"/>
      <c r="AAX26" s="54"/>
      <c r="AAY26" s="54"/>
      <c r="AAZ26" s="54"/>
      <c r="ABA26" s="54"/>
      <c r="ABB26" s="54"/>
      <c r="ABC26" s="54"/>
      <c r="ABD26" s="54"/>
      <c r="ABE26" s="54"/>
      <c r="ABF26" s="54"/>
      <c r="ABG26" s="54"/>
      <c r="ABH26" s="54"/>
      <c r="ABI26" s="54"/>
      <c r="ABJ26" s="54"/>
      <c r="ABK26" s="54"/>
      <c r="ABL26" s="54"/>
      <c r="ABM26" s="54"/>
      <c r="ABN26" s="54"/>
      <c r="ABO26" s="54"/>
      <c r="ABP26" s="54"/>
      <c r="ABQ26" s="54"/>
      <c r="ABR26" s="54"/>
      <c r="ABS26" s="54"/>
      <c r="ABT26" s="54"/>
      <c r="ABU26" s="54"/>
      <c r="ABV26" s="54"/>
      <c r="ABW26" s="54"/>
      <c r="ABX26" s="54"/>
      <c r="ABY26" s="54"/>
      <c r="ABZ26" s="54"/>
      <c r="ACA26" s="54"/>
      <c r="ACB26" s="54"/>
      <c r="ACC26" s="54"/>
      <c r="ACD26" s="54"/>
      <c r="ACE26" s="54"/>
      <c r="ACF26" s="54"/>
      <c r="ACG26" s="54"/>
      <c r="ACH26" s="54"/>
      <c r="ACI26" s="54"/>
      <c r="ACJ26" s="54"/>
      <c r="ACK26" s="54"/>
      <c r="ACL26" s="54"/>
      <c r="ACM26" s="54"/>
      <c r="ACN26" s="54"/>
      <c r="ACO26" s="54"/>
      <c r="ACP26" s="54"/>
      <c r="ACQ26" s="54"/>
      <c r="ACR26" s="54"/>
      <c r="ACS26" s="54"/>
      <c r="ACT26" s="54"/>
      <c r="ACU26" s="54"/>
      <c r="ACV26" s="54"/>
      <c r="ACW26" s="54"/>
      <c r="ACX26" s="54"/>
      <c r="ACY26" s="54"/>
      <c r="ACZ26" s="54"/>
      <c r="ADA26" s="54"/>
      <c r="ADB26" s="54"/>
      <c r="ADC26" s="54"/>
      <c r="ADD26" s="54"/>
      <c r="ADE26" s="54"/>
      <c r="ADF26" s="54"/>
      <c r="ADG26" s="54"/>
      <c r="ADH26" s="54"/>
      <c r="ADI26" s="54"/>
      <c r="ADJ26" s="54"/>
      <c r="ADK26" s="54"/>
      <c r="ADL26" s="54"/>
      <c r="ADM26" s="54"/>
      <c r="ADN26" s="54"/>
      <c r="ADO26" s="54"/>
      <c r="ADP26" s="54"/>
      <c r="ADQ26" s="54"/>
      <c r="ADR26" s="54"/>
      <c r="ADS26" s="54"/>
      <c r="ADT26" s="54"/>
      <c r="ADU26" s="54"/>
      <c r="ADV26" s="54"/>
      <c r="ADW26" s="54"/>
      <c r="ADX26" s="54"/>
      <c r="ADY26" s="54"/>
      <c r="ADZ26" s="54"/>
      <c r="AEA26" s="54"/>
      <c r="AEB26" s="54"/>
      <c r="AEC26" s="54"/>
      <c r="AED26" s="54"/>
      <c r="AEE26" s="54"/>
      <c r="AEF26" s="54"/>
      <c r="AEG26" s="54"/>
      <c r="AEH26" s="54"/>
      <c r="AEI26" s="54"/>
      <c r="AEJ26" s="54"/>
      <c r="AEK26" s="54"/>
      <c r="AEL26" s="54"/>
      <c r="AEM26" s="54"/>
      <c r="AEN26" s="54"/>
      <c r="AEO26" s="54"/>
      <c r="AEP26" s="54"/>
      <c r="AEQ26" s="54"/>
      <c r="AER26" s="54"/>
      <c r="AES26" s="54"/>
      <c r="AET26" s="54"/>
      <c r="AEU26" s="54"/>
      <c r="AEV26" s="54"/>
      <c r="AEW26" s="54"/>
      <c r="AEX26" s="54"/>
      <c r="AEY26" s="54"/>
      <c r="AEZ26" s="54"/>
      <c r="AFA26" s="54"/>
      <c r="AFB26" s="54"/>
      <c r="AFC26" s="54"/>
      <c r="AFD26" s="54"/>
      <c r="AFE26" s="54"/>
      <c r="AFF26" s="54"/>
      <c r="AFG26" s="54"/>
      <c r="AFH26" s="54"/>
      <c r="AFI26" s="54"/>
      <c r="AFJ26" s="54"/>
      <c r="AFK26" s="54"/>
      <c r="AFL26" s="54"/>
      <c r="AFM26" s="54"/>
      <c r="AFN26" s="54"/>
      <c r="AFO26" s="54"/>
      <c r="AFP26" s="54"/>
      <c r="AFQ26" s="54"/>
      <c r="AFR26" s="54"/>
      <c r="AFS26" s="54"/>
      <c r="AFT26" s="54"/>
      <c r="AFU26" s="54"/>
      <c r="AFV26" s="54"/>
      <c r="AFW26" s="54"/>
      <c r="AFX26" s="54"/>
      <c r="AFY26" s="54"/>
      <c r="AFZ26" s="54"/>
      <c r="AGA26" s="54"/>
      <c r="AGB26" s="54"/>
      <c r="AGC26" s="54"/>
      <c r="AGD26" s="54"/>
      <c r="AGE26" s="54"/>
      <c r="AGF26" s="54"/>
      <c r="AGG26" s="54"/>
      <c r="AGH26" s="54"/>
      <c r="AGI26" s="54"/>
      <c r="AGJ26" s="54"/>
      <c r="AGK26" s="54"/>
      <c r="AGL26" s="54"/>
      <c r="AGM26" s="54"/>
      <c r="AGN26" s="54"/>
      <c r="AGO26" s="54"/>
      <c r="AGP26" s="54"/>
      <c r="AGQ26" s="54"/>
      <c r="AGR26" s="54"/>
      <c r="AGS26" s="54"/>
      <c r="AGT26" s="54"/>
      <c r="AGU26" s="54"/>
      <c r="AGV26" s="54"/>
      <c r="AGW26" s="54"/>
      <c r="AGX26" s="54"/>
      <c r="AGY26" s="54"/>
      <c r="AGZ26" s="54"/>
      <c r="AHA26" s="54"/>
      <c r="AHB26" s="54"/>
      <c r="AHC26" s="54"/>
      <c r="AHD26" s="54"/>
      <c r="AHE26" s="54"/>
      <c r="AHF26" s="54"/>
      <c r="AHG26" s="54"/>
      <c r="AHH26" s="54"/>
      <c r="AHI26" s="54"/>
      <c r="AHJ26" s="54"/>
      <c r="AHK26" s="54"/>
      <c r="AHL26" s="54"/>
      <c r="AHM26" s="54"/>
      <c r="AHN26" s="54"/>
      <c r="AHO26" s="54"/>
      <c r="AHP26" s="54"/>
      <c r="AHQ26" s="54"/>
      <c r="AHR26" s="54"/>
      <c r="AHS26" s="54"/>
      <c r="AHT26" s="54"/>
      <c r="AHU26" s="54"/>
      <c r="AHV26" s="54"/>
      <c r="AHW26" s="54"/>
      <c r="AHX26" s="54"/>
      <c r="AHY26" s="54"/>
      <c r="AHZ26" s="54"/>
      <c r="AIA26" s="54"/>
      <c r="AIB26" s="54"/>
      <c r="AIC26" s="54"/>
      <c r="AID26" s="54"/>
      <c r="AIE26" s="54"/>
      <c r="AIF26" s="54"/>
      <c r="AIG26" s="54"/>
      <c r="AIH26" s="54"/>
      <c r="AII26" s="54"/>
      <c r="AIJ26" s="54"/>
      <c r="AIK26" s="54"/>
      <c r="AIL26" s="54"/>
      <c r="AIM26" s="54"/>
      <c r="AIN26" s="54"/>
      <c r="AIO26" s="54"/>
      <c r="AIP26" s="54"/>
      <c r="AIQ26" s="54"/>
      <c r="AIR26" s="54"/>
      <c r="AIS26" s="54"/>
      <c r="AIT26" s="54"/>
      <c r="AIU26" s="54"/>
      <c r="AIV26" s="54"/>
      <c r="AIW26" s="54"/>
      <c r="AIX26" s="54"/>
      <c r="AIY26" s="54"/>
      <c r="AIZ26" s="54"/>
      <c r="AJA26" s="54"/>
      <c r="AJB26" s="54"/>
      <c r="AJC26" s="54"/>
      <c r="AJD26" s="54"/>
      <c r="AJE26" s="54"/>
      <c r="AJF26" s="54"/>
      <c r="AJG26" s="54"/>
      <c r="AJH26" s="54"/>
      <c r="AJI26" s="54"/>
      <c r="AJJ26" s="54"/>
      <c r="AJK26" s="54"/>
      <c r="AJL26" s="54"/>
      <c r="AJM26" s="54"/>
      <c r="AJN26" s="54"/>
      <c r="AJO26" s="54"/>
      <c r="AJP26" s="54"/>
      <c r="AJQ26" s="54"/>
      <c r="AJR26" s="54"/>
      <c r="AJS26" s="54"/>
      <c r="AJT26" s="54"/>
      <c r="AJU26" s="54"/>
      <c r="AJV26" s="54"/>
      <c r="AJW26" s="54"/>
      <c r="AJX26" s="54"/>
      <c r="AJY26" s="54"/>
      <c r="AJZ26" s="54"/>
      <c r="AKA26" s="54"/>
      <c r="AKB26" s="54"/>
      <c r="AKC26" s="54"/>
      <c r="AKD26" s="54"/>
      <c r="AKE26" s="54"/>
      <c r="AKF26" s="54"/>
      <c r="AKG26" s="54"/>
      <c r="AKH26" s="54"/>
      <c r="AKI26" s="54"/>
      <c r="AKJ26" s="54"/>
      <c r="AKK26" s="54"/>
      <c r="AKL26" s="54"/>
      <c r="AKM26" s="54"/>
      <c r="AKN26" s="54"/>
      <c r="AKO26" s="54"/>
      <c r="AKP26" s="54"/>
      <c r="AKQ26" s="54"/>
      <c r="AKR26" s="54"/>
      <c r="AKS26" s="54"/>
      <c r="AKT26" s="54"/>
      <c r="AKU26" s="54"/>
      <c r="AKV26" s="54"/>
      <c r="AKW26" s="54"/>
      <c r="AKX26" s="54"/>
      <c r="AKY26" s="54"/>
      <c r="AKZ26" s="54"/>
      <c r="ALA26" s="54"/>
      <c r="ALB26" s="54"/>
      <c r="ALC26" s="54"/>
      <c r="ALD26" s="54"/>
      <c r="ALE26" s="54"/>
      <c r="ALF26" s="54"/>
      <c r="ALG26" s="54"/>
      <c r="ALH26" s="54"/>
      <c r="ALI26" s="56"/>
      <c r="ALJ26" s="54"/>
      <c r="ALK26" s="54"/>
      <c r="ALL26" s="54"/>
      <c r="ALM26" s="54"/>
      <c r="ALN26" s="35"/>
      <c r="ALO26" s="35"/>
      <c r="ALP26" s="35"/>
    </row>
    <row r="27" spans="1:1004" s="146" customFormat="1" ht="31.5" customHeight="1" x14ac:dyDescent="0.25">
      <c r="A27" s="123" t="s">
        <v>2703</v>
      </c>
      <c r="B27" s="130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  <c r="IW27" s="127"/>
      <c r="IX27" s="127"/>
      <c r="IY27" s="127"/>
      <c r="IZ27" s="127"/>
      <c r="JA27" s="127"/>
      <c r="JB27" s="127"/>
      <c r="JC27" s="127"/>
      <c r="JD27" s="127"/>
      <c r="JE27" s="127"/>
      <c r="JF27" s="127"/>
      <c r="JG27" s="127"/>
      <c r="JH27" s="127"/>
      <c r="JI27" s="127"/>
      <c r="JJ27" s="127"/>
      <c r="JK27" s="127"/>
      <c r="JL27" s="127"/>
      <c r="JM27" s="127"/>
      <c r="JN27" s="127"/>
      <c r="JO27" s="127"/>
      <c r="JP27" s="127"/>
      <c r="JQ27" s="127"/>
      <c r="JR27" s="127"/>
      <c r="JS27" s="127"/>
      <c r="JT27" s="127"/>
      <c r="JU27" s="127"/>
      <c r="JV27" s="127"/>
      <c r="JW27" s="127"/>
      <c r="JX27" s="127"/>
      <c r="JY27" s="127"/>
      <c r="JZ27" s="127"/>
      <c r="KA27" s="127"/>
      <c r="KB27" s="127"/>
      <c r="KC27" s="127"/>
      <c r="KD27" s="127"/>
      <c r="KE27" s="127"/>
      <c r="KF27" s="127"/>
      <c r="KG27" s="127"/>
      <c r="KH27" s="127"/>
      <c r="KI27" s="127"/>
      <c r="KJ27" s="127"/>
      <c r="KK27" s="127"/>
      <c r="KL27" s="127"/>
      <c r="KM27" s="127"/>
      <c r="KN27" s="127"/>
      <c r="KO27" s="127"/>
      <c r="KP27" s="127"/>
      <c r="KQ27" s="127"/>
      <c r="KR27" s="127"/>
      <c r="KS27" s="127"/>
      <c r="KT27" s="127"/>
      <c r="KU27" s="127"/>
      <c r="KV27" s="127"/>
      <c r="KW27" s="127"/>
      <c r="KX27" s="127"/>
      <c r="KY27" s="127"/>
      <c r="KZ27" s="127"/>
      <c r="LA27" s="127"/>
      <c r="LB27" s="127"/>
      <c r="LC27" s="127"/>
      <c r="LD27" s="127"/>
      <c r="LE27" s="127"/>
      <c r="LF27" s="127"/>
      <c r="LG27" s="127"/>
      <c r="LH27" s="127"/>
      <c r="LI27" s="127"/>
      <c r="LJ27" s="127"/>
      <c r="LK27" s="127"/>
      <c r="LL27" s="127"/>
      <c r="LM27" s="127"/>
      <c r="LN27" s="127"/>
      <c r="LO27" s="127"/>
      <c r="LP27" s="127"/>
      <c r="LQ27" s="127"/>
      <c r="LR27" s="127"/>
      <c r="LS27" s="127"/>
      <c r="LT27" s="127"/>
      <c r="LU27" s="127"/>
      <c r="LV27" s="127"/>
      <c r="LW27" s="127"/>
      <c r="LX27" s="127"/>
      <c r="LY27" s="127"/>
      <c r="LZ27" s="127"/>
      <c r="MA27" s="127"/>
      <c r="MB27" s="127"/>
      <c r="MC27" s="127"/>
      <c r="MD27" s="127"/>
      <c r="ME27" s="127"/>
      <c r="MF27" s="127"/>
      <c r="MG27" s="127"/>
      <c r="MH27" s="127"/>
      <c r="MI27" s="127"/>
      <c r="MJ27" s="127"/>
      <c r="MK27" s="127"/>
      <c r="ML27" s="127"/>
      <c r="MM27" s="127"/>
      <c r="MN27" s="127"/>
      <c r="MO27" s="127"/>
      <c r="MP27" s="127"/>
      <c r="MQ27" s="127"/>
      <c r="MR27" s="127"/>
      <c r="MS27" s="127"/>
      <c r="MT27" s="127"/>
      <c r="MU27" s="127"/>
      <c r="MV27" s="127"/>
      <c r="MW27" s="127"/>
      <c r="MX27" s="127"/>
      <c r="MY27" s="127"/>
      <c r="MZ27" s="127"/>
      <c r="NA27" s="127"/>
      <c r="NB27" s="127"/>
      <c r="NC27" s="127"/>
      <c r="ND27" s="127"/>
      <c r="NE27" s="127"/>
      <c r="NF27" s="127"/>
      <c r="NG27" s="127"/>
      <c r="NH27" s="127"/>
      <c r="NI27" s="127"/>
      <c r="NJ27" s="127"/>
      <c r="NK27" s="127"/>
      <c r="NL27" s="127"/>
      <c r="NM27" s="127"/>
      <c r="NN27" s="127"/>
      <c r="NO27" s="127"/>
      <c r="NP27" s="127"/>
      <c r="NQ27" s="127"/>
      <c r="NR27" s="127"/>
      <c r="NS27" s="127"/>
      <c r="NT27" s="127"/>
      <c r="NU27" s="127"/>
      <c r="NV27" s="127"/>
      <c r="NW27" s="127"/>
      <c r="NX27" s="127"/>
      <c r="NY27" s="127"/>
      <c r="NZ27" s="127"/>
      <c r="OA27" s="127"/>
      <c r="OB27" s="127"/>
      <c r="OC27" s="127"/>
      <c r="OD27" s="127"/>
      <c r="OE27" s="127"/>
      <c r="OF27" s="127"/>
      <c r="OG27" s="127"/>
      <c r="OH27" s="127"/>
      <c r="OI27" s="127"/>
      <c r="OJ27" s="127"/>
      <c r="OK27" s="127"/>
      <c r="OL27" s="127"/>
      <c r="OM27" s="127"/>
      <c r="ON27" s="127"/>
      <c r="OO27" s="127"/>
      <c r="OP27" s="127"/>
      <c r="OQ27" s="127"/>
      <c r="OR27" s="127"/>
      <c r="OS27" s="127"/>
      <c r="OT27" s="127"/>
      <c r="OU27" s="127"/>
      <c r="OV27" s="127"/>
      <c r="OW27" s="127"/>
      <c r="OX27" s="127"/>
      <c r="OY27" s="127"/>
      <c r="OZ27" s="127"/>
      <c r="PA27" s="127"/>
      <c r="PB27" s="127"/>
      <c r="PC27" s="127"/>
      <c r="PD27" s="127"/>
      <c r="PE27" s="127"/>
      <c r="PF27" s="127"/>
      <c r="PG27" s="127"/>
      <c r="PH27" s="127"/>
      <c r="PI27" s="127"/>
      <c r="PJ27" s="127"/>
      <c r="PK27" s="127"/>
      <c r="PL27" s="127"/>
      <c r="PM27" s="127"/>
      <c r="PN27" s="127"/>
      <c r="PO27" s="127"/>
      <c r="PP27" s="127"/>
      <c r="PQ27" s="127"/>
      <c r="PR27" s="127"/>
      <c r="PS27" s="127"/>
      <c r="PT27" s="127"/>
      <c r="PU27" s="127"/>
      <c r="PV27" s="127"/>
      <c r="PW27" s="127"/>
      <c r="PX27" s="127"/>
      <c r="PY27" s="127"/>
      <c r="PZ27" s="127"/>
      <c r="QA27" s="127"/>
      <c r="QB27" s="127"/>
      <c r="QC27" s="127"/>
      <c r="QD27" s="127"/>
      <c r="QE27" s="127"/>
      <c r="QF27" s="127"/>
      <c r="QG27" s="127"/>
      <c r="QH27" s="127"/>
      <c r="QI27" s="127"/>
      <c r="QJ27" s="127"/>
      <c r="QK27" s="127"/>
      <c r="QL27" s="127"/>
      <c r="QM27" s="127"/>
      <c r="QN27" s="127"/>
      <c r="QO27" s="127"/>
      <c r="QP27" s="127"/>
      <c r="QQ27" s="127"/>
      <c r="QR27" s="127"/>
      <c r="QS27" s="127"/>
      <c r="QT27" s="127"/>
      <c r="QU27" s="127"/>
      <c r="QV27" s="127"/>
      <c r="QW27" s="127"/>
      <c r="QX27" s="127"/>
      <c r="QY27" s="127"/>
      <c r="QZ27" s="127"/>
      <c r="RA27" s="127"/>
      <c r="RB27" s="127"/>
      <c r="RC27" s="127"/>
      <c r="RD27" s="127"/>
      <c r="RE27" s="127"/>
      <c r="RF27" s="127"/>
      <c r="RG27" s="127"/>
      <c r="RH27" s="127"/>
      <c r="RI27" s="127"/>
      <c r="RJ27" s="127"/>
      <c r="RK27" s="127"/>
      <c r="RL27" s="127"/>
      <c r="RM27" s="127"/>
      <c r="RN27" s="127"/>
      <c r="RO27" s="127"/>
      <c r="RP27" s="127"/>
      <c r="RQ27" s="127"/>
      <c r="RR27" s="127"/>
      <c r="RS27" s="127"/>
      <c r="RT27" s="127"/>
      <c r="RU27" s="127"/>
      <c r="RV27" s="127"/>
      <c r="RW27" s="127"/>
      <c r="RX27" s="127"/>
      <c r="RY27" s="127"/>
      <c r="RZ27" s="127"/>
      <c r="SA27" s="127"/>
      <c r="SB27" s="127"/>
      <c r="SC27" s="127"/>
      <c r="SD27" s="127"/>
      <c r="SE27" s="127"/>
      <c r="SF27" s="127"/>
      <c r="SG27" s="127"/>
      <c r="SH27" s="127"/>
      <c r="SI27" s="127"/>
      <c r="SJ27" s="127"/>
      <c r="SK27" s="127"/>
      <c r="SL27" s="127"/>
      <c r="SM27" s="127"/>
      <c r="SN27" s="127"/>
      <c r="SO27" s="127"/>
      <c r="SP27" s="127"/>
      <c r="SQ27" s="127"/>
      <c r="SR27" s="127"/>
      <c r="SS27" s="127"/>
      <c r="ST27" s="127"/>
      <c r="SU27" s="127"/>
      <c r="SV27" s="127"/>
      <c r="SW27" s="127"/>
      <c r="SX27" s="127"/>
      <c r="SY27" s="127"/>
      <c r="SZ27" s="127"/>
      <c r="TA27" s="127"/>
      <c r="TB27" s="127"/>
      <c r="TC27" s="127"/>
      <c r="TD27" s="127"/>
      <c r="TE27" s="127"/>
      <c r="TF27" s="127"/>
      <c r="TG27" s="127"/>
      <c r="TH27" s="127"/>
      <c r="TI27" s="127"/>
      <c r="TJ27" s="127"/>
      <c r="TK27" s="127"/>
      <c r="TL27" s="127"/>
      <c r="TM27" s="127"/>
      <c r="TN27" s="127"/>
      <c r="TO27" s="127"/>
      <c r="TP27" s="127"/>
      <c r="TQ27" s="127"/>
      <c r="TR27" s="127"/>
      <c r="TS27" s="127"/>
      <c r="TT27" s="127"/>
      <c r="TU27" s="127"/>
      <c r="TV27" s="127"/>
      <c r="TW27" s="127"/>
      <c r="TX27" s="127"/>
      <c r="TY27" s="127"/>
      <c r="TZ27" s="127"/>
      <c r="UA27" s="127"/>
      <c r="UB27" s="127"/>
      <c r="UC27" s="127"/>
      <c r="UD27" s="127"/>
      <c r="UE27" s="127"/>
      <c r="UF27" s="127"/>
      <c r="UG27" s="127"/>
      <c r="UH27" s="127"/>
      <c r="UI27" s="127"/>
      <c r="UJ27" s="127"/>
      <c r="UK27" s="127"/>
      <c r="UL27" s="127"/>
      <c r="UM27" s="127"/>
      <c r="UN27" s="127"/>
      <c r="UO27" s="127"/>
      <c r="UP27" s="127"/>
      <c r="UQ27" s="127"/>
      <c r="UR27" s="127"/>
      <c r="US27" s="127"/>
      <c r="UT27" s="127"/>
      <c r="UU27" s="127"/>
      <c r="UV27" s="127"/>
      <c r="UW27" s="127"/>
      <c r="UX27" s="127"/>
      <c r="UY27" s="127"/>
      <c r="UZ27" s="127"/>
      <c r="VA27" s="127"/>
      <c r="VB27" s="127"/>
      <c r="VC27" s="127"/>
      <c r="VD27" s="127"/>
      <c r="VE27" s="127"/>
      <c r="VF27" s="127"/>
      <c r="VG27" s="127"/>
      <c r="VH27" s="127"/>
      <c r="VI27" s="127"/>
      <c r="VJ27" s="127"/>
      <c r="VK27" s="127"/>
      <c r="VL27" s="127"/>
      <c r="VM27" s="127"/>
      <c r="VN27" s="127"/>
      <c r="VO27" s="127"/>
      <c r="VP27" s="127"/>
      <c r="VQ27" s="127"/>
      <c r="VR27" s="127"/>
      <c r="VS27" s="127"/>
      <c r="VT27" s="127"/>
      <c r="VU27" s="127"/>
      <c r="VV27" s="127"/>
      <c r="VW27" s="127"/>
      <c r="VX27" s="127"/>
      <c r="VY27" s="127"/>
      <c r="VZ27" s="127"/>
      <c r="WA27" s="127"/>
      <c r="WB27" s="127"/>
      <c r="WC27" s="127"/>
      <c r="WD27" s="127"/>
      <c r="WE27" s="127"/>
      <c r="WF27" s="127"/>
      <c r="WG27" s="127"/>
      <c r="WH27" s="127"/>
      <c r="WI27" s="127"/>
      <c r="WJ27" s="127"/>
      <c r="WK27" s="127"/>
      <c r="WL27" s="127"/>
      <c r="WM27" s="127"/>
      <c r="WN27" s="127"/>
      <c r="WO27" s="127"/>
      <c r="WP27" s="127"/>
      <c r="WQ27" s="127"/>
      <c r="WR27" s="127"/>
      <c r="WS27" s="127"/>
      <c r="WT27" s="127"/>
      <c r="WU27" s="127"/>
      <c r="WV27" s="127"/>
      <c r="WW27" s="127"/>
      <c r="WX27" s="127"/>
      <c r="WY27" s="127"/>
      <c r="WZ27" s="127"/>
      <c r="XA27" s="127"/>
      <c r="XB27" s="127"/>
      <c r="XC27" s="127"/>
      <c r="XD27" s="127"/>
      <c r="XE27" s="127"/>
      <c r="XF27" s="127"/>
      <c r="XG27" s="127"/>
      <c r="XH27" s="127"/>
      <c r="XI27" s="127"/>
      <c r="XJ27" s="127"/>
      <c r="XK27" s="127"/>
      <c r="XL27" s="127"/>
      <c r="XM27" s="127"/>
      <c r="XN27" s="127"/>
      <c r="XO27" s="127"/>
      <c r="XP27" s="127"/>
      <c r="XQ27" s="127"/>
      <c r="XR27" s="127"/>
      <c r="XS27" s="127"/>
      <c r="XT27" s="127"/>
      <c r="XU27" s="127"/>
      <c r="XV27" s="127"/>
      <c r="XW27" s="127"/>
      <c r="XX27" s="127"/>
      <c r="XY27" s="127"/>
      <c r="XZ27" s="127"/>
      <c r="YA27" s="127"/>
      <c r="YB27" s="127"/>
      <c r="YC27" s="127"/>
      <c r="YD27" s="127"/>
      <c r="YE27" s="127"/>
      <c r="YF27" s="127"/>
      <c r="YG27" s="127"/>
      <c r="YH27" s="127"/>
      <c r="YI27" s="127"/>
      <c r="YJ27" s="127"/>
      <c r="YK27" s="127"/>
      <c r="YL27" s="127"/>
      <c r="YM27" s="127"/>
      <c r="YN27" s="127"/>
      <c r="YO27" s="127"/>
      <c r="YP27" s="127"/>
      <c r="YQ27" s="127"/>
      <c r="YR27" s="127"/>
      <c r="YS27" s="127"/>
      <c r="YT27" s="127"/>
      <c r="YU27" s="127"/>
      <c r="YV27" s="127"/>
      <c r="YW27" s="127"/>
      <c r="YX27" s="127"/>
      <c r="YY27" s="127"/>
      <c r="YZ27" s="127"/>
      <c r="ZA27" s="127"/>
      <c r="ZB27" s="127"/>
      <c r="ZC27" s="127"/>
      <c r="ZD27" s="127"/>
      <c r="ZE27" s="127"/>
      <c r="ZF27" s="127"/>
      <c r="ZG27" s="127"/>
      <c r="ZH27" s="127"/>
      <c r="ZI27" s="127"/>
      <c r="ZJ27" s="127"/>
      <c r="ZK27" s="127"/>
      <c r="ZL27" s="127"/>
      <c r="ZM27" s="127"/>
      <c r="ZN27" s="127"/>
      <c r="ZO27" s="127"/>
      <c r="ZP27" s="127"/>
      <c r="ZQ27" s="127"/>
      <c r="ZR27" s="127"/>
      <c r="ZS27" s="127"/>
      <c r="ZT27" s="127"/>
      <c r="ZU27" s="127"/>
      <c r="ZV27" s="127"/>
      <c r="ZW27" s="127"/>
      <c r="ZX27" s="127"/>
      <c r="ZY27" s="127"/>
      <c r="ZZ27" s="127"/>
      <c r="AAA27" s="127"/>
      <c r="AAB27" s="127"/>
      <c r="AAC27" s="127"/>
      <c r="AAD27" s="127"/>
      <c r="AAE27" s="127"/>
      <c r="AAF27" s="127"/>
      <c r="AAG27" s="127"/>
      <c r="AAH27" s="127"/>
      <c r="AAI27" s="127"/>
      <c r="AAJ27" s="127"/>
      <c r="AAK27" s="127"/>
      <c r="AAL27" s="127"/>
      <c r="AAM27" s="127"/>
      <c r="AAN27" s="127"/>
      <c r="AAO27" s="127"/>
      <c r="AAP27" s="127"/>
      <c r="AAQ27" s="127"/>
      <c r="AAR27" s="127"/>
      <c r="AAS27" s="127"/>
      <c r="AAT27" s="127"/>
      <c r="AAU27" s="127"/>
      <c r="AAV27" s="127"/>
      <c r="AAW27" s="127"/>
      <c r="AAX27" s="127"/>
      <c r="AAY27" s="127"/>
      <c r="AAZ27" s="127"/>
      <c r="ABA27" s="127"/>
      <c r="ABB27" s="127"/>
      <c r="ABC27" s="127"/>
      <c r="ABD27" s="127"/>
      <c r="ABE27" s="127"/>
      <c r="ABF27" s="127"/>
      <c r="ABG27" s="127"/>
      <c r="ABH27" s="127"/>
      <c r="ABI27" s="127"/>
      <c r="ABJ27" s="127"/>
      <c r="ABK27" s="127"/>
      <c r="ABL27" s="127"/>
      <c r="ABM27" s="127"/>
      <c r="ABN27" s="127"/>
      <c r="ABO27" s="127"/>
      <c r="ABP27" s="127"/>
      <c r="ABQ27" s="127"/>
      <c r="ABR27" s="127"/>
      <c r="ABS27" s="127"/>
      <c r="ABT27" s="127"/>
      <c r="ABU27" s="127"/>
      <c r="ABV27" s="127"/>
      <c r="ABW27" s="127"/>
      <c r="ABX27" s="127"/>
      <c r="ABY27" s="127"/>
      <c r="ABZ27" s="127"/>
      <c r="ACA27" s="127"/>
      <c r="ACB27" s="127"/>
      <c r="ACC27" s="127"/>
      <c r="ACD27" s="127"/>
      <c r="ACE27" s="127"/>
      <c r="ACF27" s="127"/>
      <c r="ACG27" s="127"/>
      <c r="ACH27" s="127"/>
      <c r="ACI27" s="127"/>
      <c r="ACJ27" s="127"/>
      <c r="ACK27" s="127"/>
      <c r="ACL27" s="127"/>
      <c r="ACM27" s="127"/>
      <c r="ACN27" s="127"/>
      <c r="ACO27" s="127"/>
      <c r="ACP27" s="127"/>
      <c r="ACQ27" s="127"/>
      <c r="ACR27" s="127"/>
      <c r="ACS27" s="127"/>
      <c r="ACT27" s="127"/>
      <c r="ACU27" s="127"/>
      <c r="ACV27" s="127"/>
      <c r="ACW27" s="127"/>
      <c r="ACX27" s="127"/>
      <c r="ACY27" s="127"/>
      <c r="ACZ27" s="127"/>
      <c r="ADA27" s="127"/>
      <c r="ADB27" s="127"/>
      <c r="ADC27" s="127"/>
      <c r="ADD27" s="127"/>
      <c r="ADE27" s="127"/>
      <c r="ADF27" s="127"/>
      <c r="ADG27" s="127"/>
      <c r="ADH27" s="127"/>
      <c r="ADI27" s="127"/>
      <c r="ADJ27" s="127"/>
      <c r="ADK27" s="127"/>
      <c r="ADL27" s="127"/>
      <c r="ADM27" s="127"/>
      <c r="ADN27" s="127"/>
      <c r="ADO27" s="127"/>
      <c r="ADP27" s="127"/>
      <c r="ADQ27" s="127"/>
      <c r="ADR27" s="127"/>
      <c r="ADS27" s="127"/>
      <c r="ADT27" s="127"/>
      <c r="ADU27" s="127"/>
      <c r="ADV27" s="127"/>
      <c r="ADW27" s="127"/>
      <c r="ADX27" s="127"/>
      <c r="ADY27" s="127"/>
      <c r="ADZ27" s="127"/>
      <c r="AEA27" s="127"/>
      <c r="AEB27" s="127"/>
      <c r="AEC27" s="127"/>
      <c r="AED27" s="127"/>
      <c r="AEE27" s="127"/>
      <c r="AEF27" s="127"/>
      <c r="AEG27" s="127"/>
      <c r="AEH27" s="127"/>
      <c r="AEI27" s="127"/>
      <c r="AEJ27" s="127"/>
      <c r="AEK27" s="127"/>
      <c r="AEL27" s="127"/>
      <c r="AEM27" s="127"/>
      <c r="AEN27" s="127"/>
      <c r="AEO27" s="127"/>
      <c r="AEP27" s="127"/>
      <c r="AEQ27" s="127"/>
      <c r="AER27" s="127"/>
      <c r="AES27" s="127"/>
      <c r="AET27" s="127"/>
      <c r="AEU27" s="127"/>
      <c r="AEV27" s="127"/>
      <c r="AEW27" s="127"/>
      <c r="AEX27" s="127"/>
      <c r="AEY27" s="127"/>
      <c r="AEZ27" s="127"/>
      <c r="AFA27" s="127"/>
      <c r="AFB27" s="127"/>
      <c r="AFC27" s="127"/>
      <c r="AFD27" s="127"/>
      <c r="AFE27" s="127"/>
      <c r="AFF27" s="127"/>
      <c r="AFG27" s="127"/>
      <c r="AFH27" s="127"/>
      <c r="AFI27" s="127"/>
      <c r="AFJ27" s="127"/>
      <c r="AFK27" s="127"/>
      <c r="AFL27" s="127"/>
      <c r="AFM27" s="127"/>
      <c r="AFN27" s="127"/>
      <c r="AFO27" s="127"/>
      <c r="AFP27" s="127"/>
      <c r="AFQ27" s="127"/>
      <c r="AFR27" s="127"/>
      <c r="AFS27" s="127"/>
      <c r="AFT27" s="127"/>
      <c r="AFU27" s="127"/>
      <c r="AFV27" s="127"/>
      <c r="AFW27" s="127"/>
      <c r="AFX27" s="127"/>
      <c r="AFY27" s="127"/>
      <c r="AFZ27" s="127"/>
      <c r="AGA27" s="127"/>
      <c r="AGB27" s="127"/>
      <c r="AGC27" s="127"/>
      <c r="AGD27" s="127"/>
      <c r="AGE27" s="127"/>
      <c r="AGF27" s="127"/>
      <c r="AGG27" s="127"/>
      <c r="AGH27" s="127"/>
      <c r="AGI27" s="127"/>
      <c r="AGJ27" s="127"/>
      <c r="AGK27" s="127"/>
      <c r="AGL27" s="127"/>
      <c r="AGM27" s="127"/>
      <c r="AGN27" s="127"/>
      <c r="AGO27" s="127"/>
      <c r="AGP27" s="127"/>
      <c r="AGQ27" s="127"/>
      <c r="AGR27" s="127"/>
      <c r="AGS27" s="127"/>
      <c r="AGT27" s="127"/>
      <c r="AGU27" s="127"/>
      <c r="AGV27" s="127"/>
      <c r="AGW27" s="127"/>
      <c r="AGX27" s="127"/>
      <c r="AGY27" s="127"/>
      <c r="AGZ27" s="127"/>
      <c r="AHA27" s="127"/>
      <c r="AHB27" s="127"/>
      <c r="AHC27" s="127"/>
      <c r="AHD27" s="127"/>
      <c r="AHE27" s="127"/>
      <c r="AHF27" s="127"/>
      <c r="AHG27" s="127"/>
      <c r="AHH27" s="127"/>
      <c r="AHI27" s="127"/>
      <c r="AHJ27" s="127"/>
      <c r="AHK27" s="127"/>
      <c r="AHL27" s="127"/>
      <c r="AHM27" s="127"/>
      <c r="AHN27" s="127"/>
      <c r="AHO27" s="127"/>
      <c r="AHP27" s="127"/>
      <c r="AHQ27" s="127"/>
      <c r="AHR27" s="127"/>
      <c r="AHS27" s="127"/>
      <c r="AHT27" s="127"/>
      <c r="AHU27" s="127"/>
      <c r="AHV27" s="127"/>
      <c r="AHW27" s="127"/>
      <c r="AHX27" s="127"/>
      <c r="AHY27" s="127"/>
      <c r="AHZ27" s="127"/>
      <c r="AIA27" s="127"/>
      <c r="AIB27" s="127"/>
      <c r="AIC27" s="127"/>
      <c r="AID27" s="127"/>
      <c r="AIE27" s="127"/>
      <c r="AIF27" s="127"/>
      <c r="AIG27" s="127"/>
      <c r="AIH27" s="127"/>
      <c r="AII27" s="127"/>
      <c r="AIJ27" s="127"/>
      <c r="AIK27" s="127"/>
      <c r="AIL27" s="127"/>
      <c r="AIM27" s="127"/>
      <c r="AIN27" s="127"/>
      <c r="AIO27" s="127"/>
      <c r="AIP27" s="127"/>
      <c r="AIQ27" s="127"/>
      <c r="AIR27" s="127"/>
      <c r="AIS27" s="127"/>
      <c r="AIT27" s="127"/>
      <c r="AIU27" s="127"/>
      <c r="AIV27" s="127"/>
      <c r="AIW27" s="127"/>
      <c r="AIX27" s="127"/>
      <c r="AIY27" s="127"/>
      <c r="AIZ27" s="127"/>
      <c r="AJA27" s="127"/>
      <c r="AJB27" s="127"/>
      <c r="AJC27" s="127"/>
      <c r="AJD27" s="127"/>
      <c r="AJE27" s="127"/>
      <c r="AJF27" s="127"/>
      <c r="AJG27" s="127"/>
      <c r="AJH27" s="127"/>
      <c r="AJI27" s="127"/>
      <c r="AJJ27" s="127"/>
      <c r="AJK27" s="127"/>
      <c r="AJL27" s="127"/>
      <c r="AJM27" s="127"/>
      <c r="AJN27" s="127"/>
      <c r="AJO27" s="127"/>
      <c r="AJP27" s="127"/>
      <c r="AJQ27" s="127"/>
      <c r="AJR27" s="127"/>
      <c r="AJS27" s="127"/>
      <c r="AJT27" s="127"/>
      <c r="AJU27" s="127"/>
      <c r="AJV27" s="127"/>
      <c r="AJW27" s="127"/>
      <c r="AJX27" s="127"/>
      <c r="AJY27" s="127"/>
      <c r="AJZ27" s="127"/>
      <c r="AKA27" s="127"/>
      <c r="AKB27" s="127"/>
      <c r="AKC27" s="127"/>
      <c r="AKD27" s="127"/>
      <c r="AKE27" s="127"/>
      <c r="AKF27" s="127"/>
      <c r="AKG27" s="127"/>
      <c r="AKH27" s="127"/>
      <c r="AKI27" s="127"/>
      <c r="AKJ27" s="127"/>
      <c r="AKK27" s="127"/>
      <c r="AKL27" s="127"/>
      <c r="AKM27" s="127"/>
      <c r="AKN27" s="127"/>
      <c r="AKO27" s="127"/>
      <c r="AKP27" s="127"/>
      <c r="AKQ27" s="127"/>
      <c r="AKR27" s="127"/>
      <c r="AKS27" s="127"/>
      <c r="AKT27" s="127"/>
      <c r="AKU27" s="127"/>
      <c r="AKV27" s="127"/>
      <c r="AKW27" s="127"/>
      <c r="AKX27" s="127"/>
      <c r="AKY27" s="127"/>
      <c r="AKZ27" s="127"/>
      <c r="ALA27" s="127"/>
      <c r="ALB27" s="127"/>
      <c r="ALC27" s="127"/>
      <c r="ALD27" s="127"/>
      <c r="ALE27" s="127"/>
      <c r="ALF27" s="127"/>
      <c r="ALG27" s="127"/>
      <c r="ALH27" s="127"/>
      <c r="ALI27" s="127"/>
      <c r="ALJ27" s="127"/>
      <c r="ALK27" s="127"/>
      <c r="ALL27" s="127"/>
      <c r="ALM27" s="127"/>
      <c r="ALN27" s="144"/>
      <c r="ALO27" s="144"/>
      <c r="ALP27" s="144"/>
    </row>
    <row r="28" spans="1:1004" s="249" customFormat="1" ht="31.5" customHeight="1" x14ac:dyDescent="0.25">
      <c r="A28" s="250" t="s">
        <v>3796</v>
      </c>
      <c r="B28" s="246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  <c r="IO28" s="247"/>
      <c r="IP28" s="247"/>
      <c r="IQ28" s="247"/>
      <c r="IR28" s="247"/>
      <c r="IS28" s="247"/>
      <c r="IT28" s="247"/>
      <c r="IU28" s="247"/>
      <c r="IV28" s="247"/>
      <c r="IW28" s="247"/>
      <c r="IX28" s="247"/>
      <c r="IY28" s="247"/>
      <c r="IZ28" s="247"/>
      <c r="JA28" s="247"/>
      <c r="JB28" s="247"/>
      <c r="JC28" s="247"/>
      <c r="JD28" s="247"/>
      <c r="JE28" s="247"/>
      <c r="JF28" s="247"/>
      <c r="JG28" s="247"/>
      <c r="JH28" s="247"/>
      <c r="JI28" s="247"/>
      <c r="JJ28" s="247"/>
      <c r="JK28" s="247"/>
      <c r="JL28" s="247"/>
      <c r="JM28" s="247"/>
      <c r="JN28" s="247"/>
      <c r="JO28" s="247"/>
      <c r="JP28" s="247"/>
      <c r="JQ28" s="247"/>
      <c r="JR28" s="247"/>
      <c r="JS28" s="247"/>
      <c r="JT28" s="247"/>
      <c r="JU28" s="247"/>
      <c r="JV28" s="247"/>
      <c r="JW28" s="247"/>
      <c r="JX28" s="247"/>
      <c r="JY28" s="247"/>
      <c r="JZ28" s="247"/>
      <c r="KA28" s="247"/>
      <c r="KB28" s="247"/>
      <c r="KC28" s="247"/>
      <c r="KD28" s="247"/>
      <c r="KE28" s="247"/>
      <c r="KF28" s="247"/>
      <c r="KG28" s="247"/>
      <c r="KH28" s="247"/>
      <c r="KI28" s="247"/>
      <c r="KJ28" s="247"/>
      <c r="KK28" s="247"/>
      <c r="KL28" s="247"/>
      <c r="KM28" s="247"/>
      <c r="KN28" s="247"/>
      <c r="KO28" s="247"/>
      <c r="KP28" s="247"/>
      <c r="KQ28" s="247"/>
      <c r="KR28" s="247"/>
      <c r="KS28" s="247"/>
      <c r="KT28" s="247"/>
      <c r="KU28" s="247"/>
      <c r="KV28" s="247"/>
      <c r="KW28" s="247"/>
      <c r="KX28" s="247"/>
      <c r="KY28" s="247"/>
      <c r="KZ28" s="247"/>
      <c r="LA28" s="247"/>
      <c r="LB28" s="247"/>
      <c r="LC28" s="247"/>
      <c r="LD28" s="247"/>
      <c r="LE28" s="247"/>
      <c r="LF28" s="247"/>
      <c r="LG28" s="247"/>
      <c r="LH28" s="247"/>
      <c r="LI28" s="247"/>
      <c r="LJ28" s="247"/>
      <c r="LK28" s="247"/>
      <c r="LL28" s="247"/>
      <c r="LM28" s="247"/>
      <c r="LN28" s="247"/>
      <c r="LO28" s="247"/>
      <c r="LP28" s="247"/>
      <c r="LQ28" s="247"/>
      <c r="LR28" s="247"/>
      <c r="LS28" s="247"/>
      <c r="LT28" s="247"/>
      <c r="LU28" s="247"/>
      <c r="LV28" s="247"/>
      <c r="LW28" s="247"/>
      <c r="LX28" s="247"/>
      <c r="LY28" s="247"/>
      <c r="LZ28" s="247"/>
      <c r="MA28" s="247"/>
      <c r="MB28" s="247"/>
      <c r="MC28" s="247"/>
      <c r="MD28" s="247"/>
      <c r="ME28" s="247"/>
      <c r="MF28" s="247"/>
      <c r="MG28" s="247"/>
      <c r="MH28" s="247"/>
      <c r="MI28" s="247"/>
      <c r="MJ28" s="247"/>
      <c r="MK28" s="247"/>
      <c r="ML28" s="247"/>
      <c r="MM28" s="247"/>
      <c r="MN28" s="247"/>
      <c r="MO28" s="247"/>
      <c r="MP28" s="247"/>
      <c r="MQ28" s="247"/>
      <c r="MR28" s="247"/>
      <c r="MS28" s="247"/>
      <c r="MT28" s="247"/>
      <c r="MU28" s="247"/>
      <c r="MV28" s="247"/>
      <c r="MW28" s="247"/>
      <c r="MX28" s="247"/>
      <c r="MY28" s="247"/>
      <c r="MZ28" s="247"/>
      <c r="NA28" s="247"/>
      <c r="NB28" s="247"/>
      <c r="NC28" s="247"/>
      <c r="ND28" s="247"/>
      <c r="NE28" s="247"/>
      <c r="NF28" s="247"/>
      <c r="NG28" s="247"/>
      <c r="NH28" s="247"/>
      <c r="NI28" s="247"/>
      <c r="NJ28" s="247"/>
      <c r="NK28" s="247"/>
      <c r="NL28" s="247"/>
      <c r="NM28" s="247"/>
      <c r="NN28" s="247"/>
      <c r="NO28" s="247"/>
      <c r="NP28" s="247"/>
      <c r="NQ28" s="247"/>
      <c r="NR28" s="247"/>
      <c r="NS28" s="247"/>
      <c r="NT28" s="247"/>
      <c r="NU28" s="247"/>
      <c r="NV28" s="247"/>
      <c r="NW28" s="247"/>
      <c r="NX28" s="247"/>
      <c r="NY28" s="247"/>
      <c r="NZ28" s="247"/>
      <c r="OA28" s="247"/>
      <c r="OB28" s="247"/>
      <c r="OC28" s="247"/>
      <c r="OD28" s="247"/>
      <c r="OE28" s="247"/>
      <c r="OF28" s="247"/>
      <c r="OG28" s="247"/>
      <c r="OH28" s="247"/>
      <c r="OI28" s="247"/>
      <c r="OJ28" s="247"/>
      <c r="OK28" s="247"/>
      <c r="OL28" s="247"/>
      <c r="OM28" s="247"/>
      <c r="ON28" s="247"/>
      <c r="OO28" s="247"/>
      <c r="OP28" s="247"/>
      <c r="OQ28" s="247"/>
      <c r="OR28" s="247"/>
      <c r="OS28" s="247"/>
      <c r="OT28" s="247"/>
      <c r="OU28" s="247"/>
      <c r="OV28" s="247"/>
      <c r="OW28" s="247"/>
      <c r="OX28" s="247"/>
      <c r="OY28" s="247"/>
      <c r="OZ28" s="247"/>
      <c r="PA28" s="247"/>
      <c r="PB28" s="247"/>
      <c r="PC28" s="247"/>
      <c r="PD28" s="247"/>
      <c r="PE28" s="247"/>
      <c r="PF28" s="247"/>
      <c r="PG28" s="247"/>
      <c r="PH28" s="247"/>
      <c r="PI28" s="247"/>
      <c r="PJ28" s="247"/>
      <c r="PK28" s="247"/>
      <c r="PL28" s="247"/>
      <c r="PM28" s="247"/>
      <c r="PN28" s="247"/>
      <c r="PO28" s="247"/>
      <c r="PP28" s="247"/>
      <c r="PQ28" s="247"/>
      <c r="PR28" s="247"/>
      <c r="PS28" s="247"/>
      <c r="PT28" s="247"/>
      <c r="PU28" s="247"/>
      <c r="PV28" s="247"/>
      <c r="PW28" s="247"/>
      <c r="PX28" s="247"/>
      <c r="PY28" s="247"/>
      <c r="PZ28" s="247"/>
      <c r="QA28" s="247"/>
      <c r="QB28" s="247"/>
      <c r="QC28" s="247"/>
      <c r="QD28" s="247"/>
      <c r="QE28" s="247"/>
      <c r="QF28" s="247"/>
      <c r="QG28" s="247"/>
      <c r="QH28" s="247"/>
      <c r="QI28" s="247"/>
      <c r="QJ28" s="247"/>
      <c r="QK28" s="247"/>
      <c r="QL28" s="247"/>
      <c r="QM28" s="247"/>
      <c r="QN28" s="247"/>
      <c r="QO28" s="247"/>
      <c r="QP28" s="247"/>
      <c r="QQ28" s="247"/>
      <c r="QR28" s="247"/>
      <c r="QS28" s="247"/>
      <c r="QT28" s="247"/>
      <c r="QU28" s="247"/>
      <c r="QV28" s="247"/>
      <c r="QW28" s="247"/>
      <c r="QX28" s="247"/>
      <c r="QY28" s="247"/>
      <c r="QZ28" s="247"/>
      <c r="RA28" s="247"/>
      <c r="RB28" s="247"/>
      <c r="RC28" s="247"/>
      <c r="RD28" s="247"/>
      <c r="RE28" s="247"/>
      <c r="RF28" s="247"/>
      <c r="RG28" s="247"/>
      <c r="RH28" s="247"/>
      <c r="RI28" s="247"/>
      <c r="RJ28" s="247"/>
      <c r="RK28" s="247"/>
      <c r="RL28" s="247"/>
      <c r="RM28" s="247"/>
      <c r="RN28" s="247"/>
      <c r="RO28" s="247"/>
      <c r="RP28" s="247"/>
      <c r="RQ28" s="247"/>
      <c r="RR28" s="247"/>
      <c r="RS28" s="247"/>
      <c r="RT28" s="247"/>
      <c r="RU28" s="247"/>
      <c r="RV28" s="247"/>
      <c r="RW28" s="247"/>
      <c r="RX28" s="247"/>
      <c r="RY28" s="247"/>
      <c r="RZ28" s="247"/>
      <c r="SA28" s="247"/>
      <c r="SB28" s="247"/>
      <c r="SC28" s="247"/>
      <c r="SD28" s="247"/>
      <c r="SE28" s="247"/>
      <c r="SF28" s="247"/>
      <c r="SG28" s="247"/>
      <c r="SH28" s="247"/>
      <c r="SI28" s="247"/>
      <c r="SJ28" s="247"/>
      <c r="SK28" s="247"/>
      <c r="SL28" s="247"/>
      <c r="SM28" s="247"/>
      <c r="SN28" s="247"/>
      <c r="SO28" s="247"/>
      <c r="SP28" s="247"/>
      <c r="SQ28" s="247"/>
      <c r="SR28" s="247"/>
      <c r="SS28" s="247"/>
      <c r="ST28" s="247"/>
      <c r="SU28" s="247"/>
      <c r="SV28" s="247"/>
      <c r="SW28" s="247"/>
      <c r="SX28" s="247"/>
      <c r="SY28" s="247"/>
      <c r="SZ28" s="247"/>
      <c r="TA28" s="247"/>
      <c r="TB28" s="247"/>
      <c r="TC28" s="247"/>
      <c r="TD28" s="247"/>
      <c r="TE28" s="247"/>
      <c r="TF28" s="247"/>
      <c r="TG28" s="247"/>
      <c r="TH28" s="247"/>
      <c r="TI28" s="247"/>
      <c r="TJ28" s="247"/>
      <c r="TK28" s="247"/>
      <c r="TL28" s="247"/>
      <c r="TM28" s="247"/>
      <c r="TN28" s="247"/>
      <c r="TO28" s="247"/>
      <c r="TP28" s="247"/>
      <c r="TQ28" s="247"/>
      <c r="TR28" s="247"/>
      <c r="TS28" s="247"/>
      <c r="TT28" s="247"/>
      <c r="TU28" s="247"/>
      <c r="TV28" s="247"/>
      <c r="TW28" s="247"/>
      <c r="TX28" s="247"/>
      <c r="TY28" s="247"/>
      <c r="TZ28" s="247"/>
      <c r="UA28" s="247"/>
      <c r="UB28" s="247"/>
      <c r="UC28" s="247"/>
      <c r="UD28" s="247"/>
      <c r="UE28" s="247"/>
      <c r="UF28" s="247"/>
      <c r="UG28" s="247"/>
      <c r="UH28" s="247"/>
      <c r="UI28" s="247"/>
      <c r="UJ28" s="247"/>
      <c r="UK28" s="247"/>
      <c r="UL28" s="247"/>
      <c r="UM28" s="247"/>
      <c r="UN28" s="247"/>
      <c r="UO28" s="247"/>
      <c r="UP28" s="247"/>
      <c r="UQ28" s="247"/>
      <c r="UR28" s="247"/>
      <c r="US28" s="247"/>
      <c r="UT28" s="247"/>
      <c r="UU28" s="247"/>
      <c r="UV28" s="247"/>
      <c r="UW28" s="247"/>
      <c r="UX28" s="247"/>
      <c r="UY28" s="247"/>
      <c r="UZ28" s="247"/>
      <c r="VA28" s="247"/>
      <c r="VB28" s="247"/>
      <c r="VC28" s="247"/>
      <c r="VD28" s="247"/>
      <c r="VE28" s="247"/>
      <c r="VF28" s="247"/>
      <c r="VG28" s="247"/>
      <c r="VH28" s="247"/>
      <c r="VI28" s="247"/>
      <c r="VJ28" s="247"/>
      <c r="VK28" s="247"/>
      <c r="VL28" s="247"/>
      <c r="VM28" s="247"/>
      <c r="VN28" s="247"/>
      <c r="VO28" s="247"/>
      <c r="VP28" s="247"/>
      <c r="VQ28" s="247"/>
      <c r="VR28" s="247"/>
      <c r="VS28" s="247"/>
      <c r="VT28" s="247"/>
      <c r="VU28" s="247"/>
      <c r="VV28" s="247"/>
      <c r="VW28" s="247"/>
      <c r="VX28" s="247"/>
      <c r="VY28" s="247"/>
      <c r="VZ28" s="247"/>
      <c r="WA28" s="247"/>
      <c r="WB28" s="247"/>
      <c r="WC28" s="247"/>
      <c r="WD28" s="247"/>
      <c r="WE28" s="247"/>
      <c r="WF28" s="247"/>
      <c r="WG28" s="247"/>
      <c r="WH28" s="247"/>
      <c r="WI28" s="247"/>
      <c r="WJ28" s="247"/>
      <c r="WK28" s="247"/>
      <c r="WL28" s="247"/>
      <c r="WM28" s="247"/>
      <c r="WN28" s="247"/>
      <c r="WO28" s="247"/>
      <c r="WP28" s="247"/>
      <c r="WQ28" s="247"/>
      <c r="WR28" s="247"/>
      <c r="WS28" s="247"/>
      <c r="WT28" s="247"/>
      <c r="WU28" s="247"/>
      <c r="WV28" s="247"/>
      <c r="WW28" s="247"/>
      <c r="WX28" s="247"/>
      <c r="WY28" s="247"/>
      <c r="WZ28" s="247"/>
      <c r="XA28" s="247"/>
      <c r="XB28" s="247"/>
      <c r="XC28" s="247"/>
      <c r="XD28" s="247"/>
      <c r="XE28" s="247"/>
      <c r="XF28" s="247"/>
      <c r="XG28" s="247"/>
      <c r="XH28" s="247"/>
      <c r="XI28" s="247"/>
      <c r="XJ28" s="247"/>
      <c r="XK28" s="247"/>
      <c r="XL28" s="247"/>
      <c r="XM28" s="247"/>
      <c r="XN28" s="247"/>
      <c r="XO28" s="247"/>
      <c r="XP28" s="247"/>
      <c r="XQ28" s="247"/>
      <c r="XR28" s="247"/>
      <c r="XS28" s="247"/>
      <c r="XT28" s="247"/>
      <c r="XU28" s="247"/>
      <c r="XV28" s="247"/>
      <c r="XW28" s="247"/>
      <c r="XX28" s="247"/>
      <c r="XY28" s="247"/>
      <c r="XZ28" s="247"/>
      <c r="YA28" s="247"/>
      <c r="YB28" s="247"/>
      <c r="YC28" s="247"/>
      <c r="YD28" s="247"/>
      <c r="YE28" s="247"/>
      <c r="YF28" s="247"/>
      <c r="YG28" s="247"/>
      <c r="YH28" s="247"/>
      <c r="YI28" s="247"/>
      <c r="YJ28" s="247"/>
      <c r="YK28" s="247"/>
      <c r="YL28" s="247"/>
      <c r="YM28" s="247"/>
      <c r="YN28" s="247"/>
      <c r="YO28" s="247"/>
      <c r="YP28" s="247"/>
      <c r="YQ28" s="247"/>
      <c r="YR28" s="247"/>
      <c r="YS28" s="247"/>
      <c r="YT28" s="247"/>
      <c r="YU28" s="247"/>
      <c r="YV28" s="247"/>
      <c r="YW28" s="247"/>
      <c r="YX28" s="247"/>
      <c r="YY28" s="247"/>
      <c r="YZ28" s="247"/>
      <c r="ZA28" s="247"/>
      <c r="ZB28" s="247"/>
      <c r="ZC28" s="247"/>
      <c r="ZD28" s="247"/>
      <c r="ZE28" s="247"/>
      <c r="ZF28" s="247"/>
      <c r="ZG28" s="247"/>
      <c r="ZH28" s="247"/>
      <c r="ZI28" s="247"/>
      <c r="ZJ28" s="247"/>
      <c r="ZK28" s="247"/>
      <c r="ZL28" s="247"/>
      <c r="ZM28" s="247"/>
      <c r="ZN28" s="247"/>
      <c r="ZO28" s="247"/>
      <c r="ZP28" s="247"/>
      <c r="ZQ28" s="247"/>
      <c r="ZR28" s="247"/>
      <c r="ZS28" s="247"/>
      <c r="ZT28" s="247"/>
      <c r="ZU28" s="247"/>
      <c r="ZV28" s="247"/>
      <c r="ZW28" s="247"/>
      <c r="ZX28" s="247"/>
      <c r="ZY28" s="247"/>
      <c r="ZZ28" s="247"/>
      <c r="AAA28" s="247"/>
      <c r="AAB28" s="247"/>
      <c r="AAC28" s="247"/>
      <c r="AAD28" s="247"/>
      <c r="AAE28" s="247"/>
      <c r="AAF28" s="247"/>
      <c r="AAG28" s="247"/>
      <c r="AAH28" s="247"/>
      <c r="AAI28" s="247"/>
      <c r="AAJ28" s="247"/>
      <c r="AAK28" s="247"/>
      <c r="AAL28" s="247"/>
      <c r="AAM28" s="247"/>
      <c r="AAN28" s="247"/>
      <c r="AAO28" s="247"/>
      <c r="AAP28" s="247"/>
      <c r="AAQ28" s="247"/>
      <c r="AAR28" s="247"/>
      <c r="AAS28" s="247"/>
      <c r="AAT28" s="247"/>
      <c r="AAU28" s="247"/>
      <c r="AAV28" s="247"/>
      <c r="AAW28" s="247"/>
      <c r="AAX28" s="247"/>
      <c r="AAY28" s="247"/>
      <c r="AAZ28" s="247"/>
      <c r="ABA28" s="247"/>
      <c r="ABB28" s="247"/>
      <c r="ABC28" s="247"/>
      <c r="ABD28" s="247"/>
      <c r="ABE28" s="247"/>
      <c r="ABF28" s="247"/>
      <c r="ABG28" s="247"/>
      <c r="ABH28" s="247"/>
      <c r="ABI28" s="247"/>
      <c r="ABJ28" s="247"/>
      <c r="ABK28" s="247"/>
      <c r="ABL28" s="247"/>
      <c r="ABM28" s="247"/>
      <c r="ABN28" s="247"/>
      <c r="ABO28" s="247"/>
      <c r="ABP28" s="247"/>
      <c r="ABQ28" s="247"/>
      <c r="ABR28" s="247"/>
      <c r="ABS28" s="247"/>
      <c r="ABT28" s="247"/>
      <c r="ABU28" s="247"/>
      <c r="ABV28" s="247"/>
      <c r="ABW28" s="247"/>
      <c r="ABX28" s="247"/>
      <c r="ABY28" s="247"/>
      <c r="ABZ28" s="247"/>
      <c r="ACA28" s="247"/>
      <c r="ACB28" s="247"/>
      <c r="ACC28" s="247"/>
      <c r="ACD28" s="247"/>
      <c r="ACE28" s="247"/>
      <c r="ACF28" s="247"/>
      <c r="ACG28" s="247"/>
      <c r="ACH28" s="247"/>
      <c r="ACI28" s="247"/>
      <c r="ACJ28" s="247"/>
      <c r="ACK28" s="247"/>
      <c r="ACL28" s="247"/>
      <c r="ACM28" s="247"/>
      <c r="ACN28" s="247"/>
      <c r="ACO28" s="247"/>
      <c r="ACP28" s="247"/>
      <c r="ACQ28" s="247"/>
      <c r="ACR28" s="247"/>
      <c r="ACS28" s="247"/>
      <c r="ACT28" s="247"/>
      <c r="ACU28" s="247"/>
      <c r="ACV28" s="247"/>
      <c r="ACW28" s="247"/>
      <c r="ACX28" s="247"/>
      <c r="ACY28" s="247"/>
      <c r="ACZ28" s="247"/>
      <c r="ADA28" s="247"/>
      <c r="ADB28" s="247"/>
      <c r="ADC28" s="247"/>
      <c r="ADD28" s="247"/>
      <c r="ADE28" s="247"/>
      <c r="ADF28" s="247"/>
      <c r="ADG28" s="247"/>
      <c r="ADH28" s="247"/>
      <c r="ADI28" s="247"/>
      <c r="ADJ28" s="247"/>
      <c r="ADK28" s="247"/>
      <c r="ADL28" s="247"/>
      <c r="ADM28" s="247"/>
      <c r="ADN28" s="247"/>
      <c r="ADO28" s="247"/>
      <c r="ADP28" s="247"/>
      <c r="ADQ28" s="247"/>
      <c r="ADR28" s="247"/>
      <c r="ADS28" s="247"/>
      <c r="ADT28" s="247"/>
      <c r="ADU28" s="247"/>
      <c r="ADV28" s="247"/>
      <c r="ADW28" s="247"/>
      <c r="ADX28" s="247"/>
      <c r="ADY28" s="247"/>
      <c r="ADZ28" s="247"/>
      <c r="AEA28" s="247"/>
      <c r="AEB28" s="247"/>
      <c r="AEC28" s="247"/>
      <c r="AED28" s="247"/>
      <c r="AEE28" s="247"/>
      <c r="AEF28" s="247"/>
      <c r="AEG28" s="247"/>
      <c r="AEH28" s="247"/>
      <c r="AEI28" s="247"/>
      <c r="AEJ28" s="247"/>
      <c r="AEK28" s="247"/>
      <c r="AEL28" s="247"/>
      <c r="AEM28" s="247"/>
      <c r="AEN28" s="247"/>
      <c r="AEO28" s="247"/>
      <c r="AEP28" s="247"/>
      <c r="AEQ28" s="247"/>
      <c r="AER28" s="247"/>
      <c r="AES28" s="247"/>
      <c r="AET28" s="247"/>
      <c r="AEU28" s="247"/>
      <c r="AEV28" s="247"/>
      <c r="AEW28" s="247"/>
      <c r="AEX28" s="247"/>
      <c r="AEY28" s="247"/>
      <c r="AEZ28" s="247"/>
      <c r="AFA28" s="247"/>
      <c r="AFB28" s="247"/>
      <c r="AFC28" s="247"/>
      <c r="AFD28" s="247"/>
      <c r="AFE28" s="247"/>
      <c r="AFF28" s="247"/>
      <c r="AFG28" s="247"/>
      <c r="AFH28" s="247"/>
      <c r="AFI28" s="247"/>
      <c r="AFJ28" s="247"/>
      <c r="AFK28" s="247"/>
      <c r="AFL28" s="247"/>
      <c r="AFM28" s="247"/>
      <c r="AFN28" s="247"/>
      <c r="AFO28" s="247"/>
      <c r="AFP28" s="247"/>
      <c r="AFQ28" s="247"/>
      <c r="AFR28" s="247"/>
      <c r="AFS28" s="247"/>
      <c r="AFT28" s="247"/>
      <c r="AFU28" s="247"/>
      <c r="AFV28" s="247"/>
      <c r="AFW28" s="247"/>
      <c r="AFX28" s="247"/>
      <c r="AFY28" s="247"/>
      <c r="AFZ28" s="247"/>
      <c r="AGA28" s="247"/>
      <c r="AGB28" s="247"/>
      <c r="AGC28" s="247"/>
      <c r="AGD28" s="247"/>
      <c r="AGE28" s="247"/>
      <c r="AGF28" s="247"/>
      <c r="AGG28" s="247"/>
      <c r="AGH28" s="247"/>
      <c r="AGI28" s="247"/>
      <c r="AGJ28" s="247"/>
      <c r="AGK28" s="247"/>
      <c r="AGL28" s="247"/>
      <c r="AGM28" s="247"/>
      <c r="AGN28" s="247"/>
      <c r="AGO28" s="247"/>
      <c r="AGP28" s="247"/>
      <c r="AGQ28" s="247"/>
      <c r="AGR28" s="247"/>
      <c r="AGS28" s="247"/>
      <c r="AGT28" s="247"/>
      <c r="AGU28" s="247"/>
      <c r="AGV28" s="247"/>
      <c r="AGW28" s="247"/>
      <c r="AGX28" s="247"/>
      <c r="AGY28" s="247"/>
      <c r="AGZ28" s="247"/>
      <c r="AHA28" s="247"/>
      <c r="AHB28" s="247"/>
      <c r="AHC28" s="247"/>
      <c r="AHD28" s="247"/>
      <c r="AHE28" s="247"/>
      <c r="AHF28" s="247"/>
      <c r="AHG28" s="247"/>
      <c r="AHH28" s="247"/>
      <c r="AHI28" s="247"/>
      <c r="AHJ28" s="247"/>
      <c r="AHK28" s="247"/>
      <c r="AHL28" s="247"/>
      <c r="AHM28" s="247"/>
      <c r="AHN28" s="247"/>
      <c r="AHO28" s="247"/>
      <c r="AHP28" s="247"/>
      <c r="AHQ28" s="247"/>
      <c r="AHR28" s="247"/>
      <c r="AHS28" s="247"/>
      <c r="AHT28" s="247"/>
      <c r="AHU28" s="247"/>
      <c r="AHV28" s="247"/>
      <c r="AHW28" s="247"/>
      <c r="AHX28" s="247"/>
      <c r="AHY28" s="247"/>
      <c r="AHZ28" s="247"/>
      <c r="AIA28" s="247"/>
      <c r="AIB28" s="247"/>
      <c r="AIC28" s="247"/>
      <c r="AID28" s="247"/>
      <c r="AIE28" s="247"/>
      <c r="AIF28" s="247"/>
      <c r="AIG28" s="247"/>
      <c r="AIH28" s="247"/>
      <c r="AII28" s="247"/>
      <c r="AIJ28" s="247"/>
      <c r="AIK28" s="247"/>
      <c r="AIL28" s="247"/>
      <c r="AIM28" s="247"/>
      <c r="AIN28" s="247"/>
      <c r="AIO28" s="247"/>
      <c r="AIP28" s="247"/>
      <c r="AIQ28" s="247"/>
      <c r="AIR28" s="247"/>
      <c r="AIS28" s="247"/>
      <c r="AIT28" s="247"/>
      <c r="AIU28" s="247"/>
      <c r="AIV28" s="247"/>
      <c r="AIW28" s="247"/>
      <c r="AIX28" s="247"/>
      <c r="AIY28" s="247"/>
      <c r="AIZ28" s="247"/>
      <c r="AJA28" s="247"/>
      <c r="AJB28" s="247"/>
      <c r="AJC28" s="247"/>
      <c r="AJD28" s="247"/>
      <c r="AJE28" s="247"/>
      <c r="AJF28" s="247"/>
      <c r="AJG28" s="247"/>
      <c r="AJH28" s="247"/>
      <c r="AJI28" s="247"/>
      <c r="AJJ28" s="247"/>
      <c r="AJK28" s="247"/>
      <c r="AJL28" s="247"/>
      <c r="AJM28" s="247"/>
      <c r="AJN28" s="247"/>
      <c r="AJO28" s="247"/>
      <c r="AJP28" s="247"/>
      <c r="AJQ28" s="247"/>
      <c r="AJR28" s="247"/>
      <c r="AJS28" s="247"/>
      <c r="AJT28" s="247"/>
      <c r="AJU28" s="247"/>
      <c r="AJV28" s="247"/>
      <c r="AJW28" s="247"/>
      <c r="AJX28" s="247"/>
      <c r="AJY28" s="247"/>
      <c r="AJZ28" s="247"/>
      <c r="AKA28" s="247"/>
      <c r="AKB28" s="247"/>
      <c r="AKC28" s="247"/>
      <c r="AKD28" s="247"/>
      <c r="AKE28" s="247"/>
      <c r="AKF28" s="247"/>
      <c r="AKG28" s="247"/>
      <c r="AKH28" s="247"/>
      <c r="AKI28" s="247"/>
      <c r="AKJ28" s="247"/>
      <c r="AKK28" s="247"/>
      <c r="AKL28" s="247"/>
      <c r="AKM28" s="247"/>
      <c r="AKN28" s="247"/>
      <c r="AKO28" s="247"/>
      <c r="AKP28" s="247"/>
      <c r="AKQ28" s="247"/>
      <c r="AKR28" s="247"/>
      <c r="AKS28" s="247"/>
      <c r="AKT28" s="247"/>
      <c r="AKU28" s="247"/>
      <c r="AKV28" s="247"/>
      <c r="AKW28" s="247"/>
      <c r="AKX28" s="247"/>
      <c r="AKY28" s="247"/>
      <c r="AKZ28" s="247"/>
      <c r="ALA28" s="247"/>
      <c r="ALB28" s="247"/>
      <c r="ALC28" s="247"/>
      <c r="ALD28" s="247"/>
      <c r="ALE28" s="247"/>
      <c r="ALF28" s="247"/>
      <c r="ALG28" s="247"/>
      <c r="ALH28" s="247"/>
      <c r="ALI28" s="247"/>
      <c r="ALJ28" s="247"/>
      <c r="ALK28" s="247"/>
      <c r="ALL28" s="247"/>
      <c r="ALM28" s="247"/>
      <c r="ALN28" s="248"/>
      <c r="ALO28" s="248"/>
      <c r="ALP28" s="248"/>
    </row>
    <row r="29" spans="1:1004" s="19" customFormat="1" ht="31.5" customHeight="1" x14ac:dyDescent="0.25">
      <c r="A29" s="124" t="s">
        <v>2722</v>
      </c>
      <c r="B29" s="131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  <c r="IT29" s="129"/>
      <c r="IU29" s="129"/>
      <c r="IV29" s="129"/>
      <c r="IW29" s="129"/>
      <c r="IX29" s="129"/>
      <c r="IY29" s="129"/>
      <c r="IZ29" s="129"/>
      <c r="JA29" s="129"/>
      <c r="JB29" s="129"/>
      <c r="JC29" s="129"/>
      <c r="JD29" s="129"/>
      <c r="JE29" s="129"/>
      <c r="JF29" s="129"/>
      <c r="JG29" s="129"/>
      <c r="JH29" s="129"/>
      <c r="JI29" s="129"/>
      <c r="JJ29" s="129"/>
      <c r="JK29" s="129"/>
      <c r="JL29" s="129"/>
      <c r="JM29" s="129"/>
      <c r="JN29" s="129"/>
      <c r="JO29" s="129"/>
      <c r="JP29" s="129"/>
      <c r="JQ29" s="129"/>
      <c r="JR29" s="129"/>
      <c r="JS29" s="129"/>
      <c r="JT29" s="129"/>
      <c r="JU29" s="129"/>
      <c r="JV29" s="129"/>
      <c r="JW29" s="129"/>
      <c r="JX29" s="129"/>
      <c r="JY29" s="129"/>
      <c r="JZ29" s="129"/>
      <c r="KA29" s="129"/>
      <c r="KB29" s="129"/>
      <c r="KC29" s="129"/>
      <c r="KD29" s="129"/>
      <c r="KE29" s="129"/>
      <c r="KF29" s="129"/>
      <c r="KG29" s="129"/>
      <c r="KH29" s="129"/>
      <c r="KI29" s="129"/>
      <c r="KJ29" s="129"/>
      <c r="KK29" s="129"/>
      <c r="KL29" s="129"/>
      <c r="KM29" s="129"/>
      <c r="KN29" s="129"/>
      <c r="KO29" s="129"/>
      <c r="KP29" s="129"/>
      <c r="KQ29" s="129"/>
      <c r="KR29" s="129"/>
      <c r="KS29" s="129"/>
      <c r="KT29" s="129"/>
      <c r="KU29" s="129"/>
      <c r="KV29" s="129"/>
      <c r="KW29" s="129"/>
      <c r="KX29" s="129"/>
      <c r="KY29" s="129"/>
      <c r="KZ29" s="129"/>
      <c r="LA29" s="129"/>
      <c r="LB29" s="129"/>
      <c r="LC29" s="129"/>
      <c r="LD29" s="129"/>
      <c r="LE29" s="129"/>
      <c r="LF29" s="129"/>
      <c r="LG29" s="129"/>
      <c r="LH29" s="129"/>
      <c r="LI29" s="129"/>
      <c r="LJ29" s="129"/>
      <c r="LK29" s="129"/>
      <c r="LL29" s="129"/>
      <c r="LM29" s="129"/>
      <c r="LN29" s="129"/>
      <c r="LO29" s="129"/>
      <c r="LP29" s="129"/>
      <c r="LQ29" s="129"/>
      <c r="LR29" s="129"/>
      <c r="LS29" s="129"/>
      <c r="LT29" s="129"/>
      <c r="LU29" s="129"/>
      <c r="LV29" s="129"/>
      <c r="LW29" s="129"/>
      <c r="LX29" s="129"/>
      <c r="LY29" s="129"/>
      <c r="LZ29" s="129"/>
      <c r="MA29" s="129"/>
      <c r="MB29" s="129"/>
      <c r="MC29" s="129"/>
      <c r="MD29" s="129"/>
      <c r="ME29" s="129"/>
      <c r="MF29" s="129"/>
      <c r="MG29" s="129"/>
      <c r="MH29" s="129"/>
      <c r="MI29" s="129"/>
      <c r="MJ29" s="129"/>
      <c r="MK29" s="129"/>
      <c r="ML29" s="129"/>
      <c r="MM29" s="129"/>
      <c r="MN29" s="129"/>
      <c r="MO29" s="129"/>
      <c r="MP29" s="129"/>
      <c r="MQ29" s="129"/>
      <c r="MR29" s="129"/>
      <c r="MS29" s="129"/>
      <c r="MT29" s="129"/>
      <c r="MU29" s="129"/>
      <c r="MV29" s="129"/>
      <c r="MW29" s="129"/>
      <c r="MX29" s="129"/>
      <c r="MY29" s="129"/>
      <c r="MZ29" s="129"/>
      <c r="NA29" s="129"/>
      <c r="NB29" s="129"/>
      <c r="NC29" s="129"/>
      <c r="ND29" s="129"/>
      <c r="NE29" s="129"/>
      <c r="NF29" s="129"/>
      <c r="NG29" s="129"/>
      <c r="NH29" s="129"/>
      <c r="NI29" s="129"/>
      <c r="NJ29" s="129"/>
      <c r="NK29" s="129"/>
      <c r="NL29" s="129"/>
      <c r="NM29" s="129"/>
      <c r="NN29" s="129"/>
      <c r="NO29" s="129"/>
      <c r="NP29" s="129"/>
      <c r="NQ29" s="129"/>
      <c r="NR29" s="129"/>
      <c r="NS29" s="129"/>
      <c r="NT29" s="129"/>
      <c r="NU29" s="129"/>
      <c r="NV29" s="129"/>
      <c r="NW29" s="129"/>
      <c r="NX29" s="129"/>
      <c r="NY29" s="129"/>
      <c r="NZ29" s="129"/>
      <c r="OA29" s="129"/>
      <c r="OB29" s="129"/>
      <c r="OC29" s="129"/>
      <c r="OD29" s="129"/>
      <c r="OE29" s="129"/>
      <c r="OF29" s="129"/>
      <c r="OG29" s="129"/>
      <c r="OH29" s="129"/>
      <c r="OI29" s="129"/>
      <c r="OJ29" s="129"/>
      <c r="OK29" s="129"/>
      <c r="OL29" s="129"/>
      <c r="OM29" s="129"/>
      <c r="ON29" s="129"/>
      <c r="OO29" s="129"/>
      <c r="OP29" s="129"/>
      <c r="OQ29" s="129"/>
      <c r="OR29" s="129"/>
      <c r="OS29" s="129"/>
      <c r="OT29" s="129"/>
      <c r="OU29" s="129"/>
      <c r="OV29" s="129"/>
      <c r="OW29" s="129"/>
      <c r="OX29" s="129"/>
      <c r="OY29" s="129"/>
      <c r="OZ29" s="129"/>
      <c r="PA29" s="129"/>
      <c r="PB29" s="129"/>
      <c r="PC29" s="129"/>
      <c r="PD29" s="129"/>
      <c r="PE29" s="129"/>
      <c r="PF29" s="129"/>
      <c r="PG29" s="129"/>
      <c r="PH29" s="129"/>
      <c r="PI29" s="129"/>
      <c r="PJ29" s="129"/>
      <c r="PK29" s="129"/>
      <c r="PL29" s="129"/>
      <c r="PM29" s="129"/>
      <c r="PN29" s="129"/>
      <c r="PO29" s="129"/>
      <c r="PP29" s="129"/>
      <c r="PQ29" s="129"/>
      <c r="PR29" s="129"/>
      <c r="PS29" s="129"/>
      <c r="PT29" s="129"/>
      <c r="PU29" s="129"/>
      <c r="PV29" s="129"/>
      <c r="PW29" s="129"/>
      <c r="PX29" s="129"/>
      <c r="PY29" s="129"/>
      <c r="PZ29" s="129"/>
      <c r="QA29" s="129"/>
      <c r="QB29" s="129"/>
      <c r="QC29" s="129"/>
      <c r="QD29" s="129"/>
      <c r="QE29" s="129"/>
      <c r="QF29" s="129"/>
      <c r="QG29" s="129"/>
      <c r="QH29" s="129"/>
      <c r="QI29" s="129"/>
      <c r="QJ29" s="129"/>
      <c r="QK29" s="129"/>
      <c r="QL29" s="129"/>
      <c r="QM29" s="129"/>
      <c r="QN29" s="129"/>
      <c r="QO29" s="129"/>
      <c r="QP29" s="129"/>
      <c r="QQ29" s="129"/>
      <c r="QR29" s="129"/>
      <c r="QS29" s="129"/>
      <c r="QT29" s="129"/>
      <c r="QU29" s="129"/>
      <c r="QV29" s="129"/>
      <c r="QW29" s="129"/>
      <c r="QX29" s="129"/>
      <c r="QY29" s="129"/>
      <c r="QZ29" s="129"/>
      <c r="RA29" s="129"/>
      <c r="RB29" s="129"/>
      <c r="RC29" s="129"/>
      <c r="RD29" s="129"/>
      <c r="RE29" s="129"/>
      <c r="RF29" s="129"/>
      <c r="RG29" s="129"/>
      <c r="RH29" s="129"/>
      <c r="RI29" s="129"/>
      <c r="RJ29" s="129"/>
      <c r="RK29" s="129"/>
      <c r="RL29" s="129"/>
      <c r="RM29" s="129"/>
      <c r="RN29" s="129"/>
      <c r="RO29" s="129"/>
      <c r="RP29" s="129"/>
      <c r="RQ29" s="129"/>
      <c r="RR29" s="129"/>
      <c r="RS29" s="129"/>
      <c r="RT29" s="129"/>
      <c r="RU29" s="129"/>
      <c r="RV29" s="129"/>
      <c r="RW29" s="129"/>
      <c r="RX29" s="129"/>
      <c r="RY29" s="129"/>
      <c r="RZ29" s="129"/>
      <c r="SA29" s="129"/>
      <c r="SB29" s="129"/>
      <c r="SC29" s="129"/>
      <c r="SD29" s="129"/>
      <c r="SE29" s="129"/>
      <c r="SF29" s="129"/>
      <c r="SG29" s="129"/>
      <c r="SH29" s="129"/>
      <c r="SI29" s="129"/>
      <c r="SJ29" s="129"/>
      <c r="SK29" s="129"/>
      <c r="SL29" s="129"/>
      <c r="SM29" s="129"/>
      <c r="SN29" s="129"/>
      <c r="SO29" s="129"/>
      <c r="SP29" s="129"/>
      <c r="SQ29" s="129"/>
      <c r="SR29" s="129"/>
      <c r="SS29" s="129"/>
      <c r="ST29" s="129"/>
      <c r="SU29" s="129"/>
      <c r="SV29" s="129"/>
      <c r="SW29" s="129"/>
      <c r="SX29" s="129"/>
      <c r="SY29" s="129"/>
      <c r="SZ29" s="129"/>
      <c r="TA29" s="129"/>
      <c r="TB29" s="129"/>
      <c r="TC29" s="129"/>
      <c r="TD29" s="129"/>
      <c r="TE29" s="129"/>
      <c r="TF29" s="129"/>
      <c r="TG29" s="129"/>
      <c r="TH29" s="129"/>
      <c r="TI29" s="129"/>
      <c r="TJ29" s="129"/>
      <c r="TK29" s="129"/>
      <c r="TL29" s="129"/>
      <c r="TM29" s="129"/>
      <c r="TN29" s="129"/>
      <c r="TO29" s="129"/>
      <c r="TP29" s="129"/>
      <c r="TQ29" s="129"/>
      <c r="TR29" s="129"/>
      <c r="TS29" s="129"/>
      <c r="TT29" s="129"/>
      <c r="TU29" s="129"/>
      <c r="TV29" s="129"/>
      <c r="TW29" s="129"/>
      <c r="TX29" s="129"/>
      <c r="TY29" s="129"/>
      <c r="TZ29" s="129"/>
      <c r="UA29" s="129"/>
      <c r="UB29" s="129"/>
      <c r="UC29" s="129"/>
      <c r="UD29" s="129"/>
      <c r="UE29" s="129"/>
      <c r="UF29" s="129"/>
      <c r="UG29" s="129"/>
      <c r="UH29" s="129"/>
      <c r="UI29" s="129"/>
      <c r="UJ29" s="129"/>
      <c r="UK29" s="129"/>
      <c r="UL29" s="129"/>
      <c r="UM29" s="129"/>
      <c r="UN29" s="129"/>
      <c r="UO29" s="129"/>
      <c r="UP29" s="129"/>
      <c r="UQ29" s="129"/>
      <c r="UR29" s="129"/>
      <c r="US29" s="129"/>
      <c r="UT29" s="129"/>
      <c r="UU29" s="129"/>
      <c r="UV29" s="129"/>
      <c r="UW29" s="129"/>
      <c r="UX29" s="129"/>
      <c r="UY29" s="129"/>
      <c r="UZ29" s="129"/>
      <c r="VA29" s="129"/>
      <c r="VB29" s="129"/>
      <c r="VC29" s="129"/>
      <c r="VD29" s="129"/>
      <c r="VE29" s="129"/>
      <c r="VF29" s="129"/>
      <c r="VG29" s="129"/>
      <c r="VH29" s="129"/>
      <c r="VI29" s="129"/>
      <c r="VJ29" s="129"/>
      <c r="VK29" s="129"/>
      <c r="VL29" s="129"/>
      <c r="VM29" s="129"/>
      <c r="VN29" s="129"/>
      <c r="VO29" s="129"/>
      <c r="VP29" s="129"/>
      <c r="VQ29" s="129"/>
      <c r="VR29" s="129"/>
      <c r="VS29" s="129"/>
      <c r="VT29" s="129"/>
      <c r="VU29" s="129"/>
      <c r="VV29" s="129"/>
      <c r="VW29" s="129"/>
      <c r="VX29" s="129"/>
      <c r="VY29" s="129"/>
      <c r="VZ29" s="129"/>
      <c r="WA29" s="129"/>
      <c r="WB29" s="129"/>
      <c r="WC29" s="129"/>
      <c r="WD29" s="129"/>
      <c r="WE29" s="129"/>
      <c r="WF29" s="129"/>
      <c r="WG29" s="129"/>
      <c r="WH29" s="129"/>
      <c r="WI29" s="129"/>
      <c r="WJ29" s="129"/>
      <c r="WK29" s="129"/>
      <c r="WL29" s="129"/>
      <c r="WM29" s="129"/>
      <c r="WN29" s="129"/>
      <c r="WO29" s="129"/>
      <c r="WP29" s="129"/>
      <c r="WQ29" s="129"/>
      <c r="WR29" s="129"/>
      <c r="WS29" s="129"/>
      <c r="WT29" s="129"/>
      <c r="WU29" s="129"/>
      <c r="WV29" s="129"/>
      <c r="WW29" s="129"/>
      <c r="WX29" s="129"/>
      <c r="WY29" s="129"/>
      <c r="WZ29" s="129"/>
      <c r="XA29" s="129"/>
      <c r="XB29" s="129"/>
      <c r="XC29" s="129"/>
      <c r="XD29" s="129"/>
      <c r="XE29" s="129"/>
      <c r="XF29" s="129"/>
      <c r="XG29" s="129"/>
      <c r="XH29" s="129"/>
      <c r="XI29" s="129"/>
      <c r="XJ29" s="129"/>
      <c r="XK29" s="129"/>
      <c r="XL29" s="129"/>
      <c r="XM29" s="129"/>
      <c r="XN29" s="129"/>
      <c r="XO29" s="129"/>
      <c r="XP29" s="129"/>
      <c r="XQ29" s="129"/>
      <c r="XR29" s="129"/>
      <c r="XS29" s="129"/>
      <c r="XT29" s="129"/>
      <c r="XU29" s="129"/>
      <c r="XV29" s="129"/>
      <c r="XW29" s="129"/>
      <c r="XX29" s="129"/>
      <c r="XY29" s="129"/>
      <c r="XZ29" s="129"/>
      <c r="YA29" s="129"/>
      <c r="YB29" s="129"/>
      <c r="YC29" s="129"/>
      <c r="YD29" s="129"/>
      <c r="YE29" s="129"/>
      <c r="YF29" s="129"/>
      <c r="YG29" s="129"/>
      <c r="YH29" s="129"/>
      <c r="YI29" s="129"/>
      <c r="YJ29" s="129"/>
      <c r="YK29" s="129"/>
      <c r="YL29" s="129"/>
      <c r="YM29" s="129"/>
      <c r="YN29" s="129"/>
      <c r="YO29" s="129"/>
      <c r="YP29" s="129"/>
      <c r="YQ29" s="129"/>
      <c r="YR29" s="129"/>
      <c r="YS29" s="129"/>
      <c r="YT29" s="129"/>
      <c r="YU29" s="129"/>
      <c r="YV29" s="129"/>
      <c r="YW29" s="129"/>
      <c r="YX29" s="129"/>
      <c r="YY29" s="129"/>
      <c r="YZ29" s="129"/>
      <c r="ZA29" s="129"/>
      <c r="ZB29" s="129"/>
      <c r="ZC29" s="129"/>
      <c r="ZD29" s="129"/>
      <c r="ZE29" s="129"/>
      <c r="ZF29" s="129"/>
      <c r="ZG29" s="129"/>
      <c r="ZH29" s="129"/>
      <c r="ZI29" s="129"/>
      <c r="ZJ29" s="129"/>
      <c r="ZK29" s="129"/>
      <c r="ZL29" s="129"/>
      <c r="ZM29" s="129"/>
      <c r="ZN29" s="129"/>
      <c r="ZO29" s="129"/>
      <c r="ZP29" s="129"/>
      <c r="ZQ29" s="129"/>
      <c r="ZR29" s="129"/>
      <c r="ZS29" s="129"/>
      <c r="ZT29" s="129"/>
      <c r="ZU29" s="129"/>
      <c r="ZV29" s="129"/>
      <c r="ZW29" s="129"/>
      <c r="ZX29" s="129"/>
      <c r="ZY29" s="129"/>
      <c r="ZZ29" s="129"/>
      <c r="AAA29" s="129"/>
      <c r="AAB29" s="129"/>
      <c r="AAC29" s="129"/>
      <c r="AAD29" s="129"/>
      <c r="AAE29" s="129"/>
      <c r="AAF29" s="129"/>
      <c r="AAG29" s="129"/>
      <c r="AAH29" s="129"/>
      <c r="AAI29" s="129"/>
      <c r="AAJ29" s="129"/>
      <c r="AAK29" s="129"/>
      <c r="AAL29" s="129"/>
      <c r="AAM29" s="129"/>
      <c r="AAN29" s="129"/>
      <c r="AAO29" s="129"/>
      <c r="AAP29" s="129"/>
      <c r="AAQ29" s="129"/>
      <c r="AAR29" s="129"/>
      <c r="AAS29" s="129"/>
      <c r="AAT29" s="129"/>
      <c r="AAU29" s="129"/>
      <c r="AAV29" s="129"/>
      <c r="AAW29" s="129"/>
      <c r="AAX29" s="129"/>
      <c r="AAY29" s="129"/>
      <c r="AAZ29" s="129"/>
      <c r="ABA29" s="129"/>
      <c r="ABB29" s="129"/>
      <c r="ABC29" s="129"/>
      <c r="ABD29" s="129"/>
      <c r="ABE29" s="129"/>
      <c r="ABF29" s="129"/>
      <c r="ABG29" s="129"/>
      <c r="ABH29" s="129"/>
      <c r="ABI29" s="129"/>
      <c r="ABJ29" s="129"/>
      <c r="ABK29" s="129"/>
      <c r="ABL29" s="129"/>
      <c r="ABM29" s="129"/>
      <c r="ABN29" s="129"/>
      <c r="ABO29" s="129"/>
      <c r="ABP29" s="129"/>
      <c r="ABQ29" s="129"/>
      <c r="ABR29" s="129"/>
      <c r="ABS29" s="129"/>
      <c r="ABT29" s="129"/>
      <c r="ABU29" s="129"/>
      <c r="ABV29" s="129"/>
      <c r="ABW29" s="129"/>
      <c r="ABX29" s="129"/>
      <c r="ABY29" s="129"/>
      <c r="ABZ29" s="129"/>
      <c r="ACA29" s="129"/>
      <c r="ACB29" s="129"/>
      <c r="ACC29" s="129"/>
      <c r="ACD29" s="129"/>
      <c r="ACE29" s="129"/>
      <c r="ACF29" s="129"/>
      <c r="ACG29" s="129"/>
      <c r="ACH29" s="129"/>
      <c r="ACI29" s="129"/>
      <c r="ACJ29" s="129"/>
      <c r="ACK29" s="129"/>
      <c r="ACL29" s="129"/>
      <c r="ACM29" s="129"/>
      <c r="ACN29" s="129"/>
      <c r="ACO29" s="129"/>
      <c r="ACP29" s="129"/>
      <c r="ACQ29" s="129"/>
      <c r="ACR29" s="129"/>
      <c r="ACS29" s="129"/>
      <c r="ACT29" s="129"/>
      <c r="ACU29" s="129"/>
      <c r="ACV29" s="129"/>
      <c r="ACW29" s="129"/>
      <c r="ACX29" s="129"/>
      <c r="ACY29" s="129"/>
      <c r="ACZ29" s="129"/>
      <c r="ADA29" s="129"/>
      <c r="ADB29" s="129"/>
      <c r="ADC29" s="129"/>
      <c r="ADD29" s="129"/>
      <c r="ADE29" s="129"/>
      <c r="ADF29" s="129"/>
      <c r="ADG29" s="129"/>
      <c r="ADH29" s="129"/>
      <c r="ADI29" s="129"/>
      <c r="ADJ29" s="129"/>
      <c r="ADK29" s="129"/>
      <c r="ADL29" s="129"/>
      <c r="ADM29" s="129"/>
      <c r="ADN29" s="129"/>
      <c r="ADO29" s="129"/>
      <c r="ADP29" s="129"/>
      <c r="ADQ29" s="129"/>
      <c r="ADR29" s="129"/>
      <c r="ADS29" s="129"/>
      <c r="ADT29" s="129"/>
      <c r="ADU29" s="129"/>
      <c r="ADV29" s="129"/>
      <c r="ADW29" s="129"/>
      <c r="ADX29" s="129"/>
      <c r="ADY29" s="129"/>
      <c r="ADZ29" s="129"/>
      <c r="AEA29" s="129"/>
      <c r="AEB29" s="129"/>
      <c r="AEC29" s="129"/>
      <c r="AED29" s="129"/>
      <c r="AEE29" s="129"/>
      <c r="AEF29" s="129"/>
      <c r="AEG29" s="129"/>
      <c r="AEH29" s="129"/>
      <c r="AEI29" s="129"/>
      <c r="AEJ29" s="129"/>
      <c r="AEK29" s="129"/>
      <c r="AEL29" s="129"/>
      <c r="AEM29" s="129"/>
      <c r="AEN29" s="129"/>
      <c r="AEO29" s="129"/>
      <c r="AEP29" s="129"/>
      <c r="AEQ29" s="129"/>
      <c r="AER29" s="129"/>
      <c r="AES29" s="129"/>
      <c r="AET29" s="129"/>
      <c r="AEU29" s="129"/>
      <c r="AEV29" s="129"/>
      <c r="AEW29" s="129"/>
      <c r="AEX29" s="129"/>
      <c r="AEY29" s="129"/>
      <c r="AEZ29" s="129"/>
      <c r="AFA29" s="129"/>
      <c r="AFB29" s="129"/>
      <c r="AFC29" s="129"/>
      <c r="AFD29" s="129"/>
      <c r="AFE29" s="129"/>
      <c r="AFF29" s="129"/>
      <c r="AFG29" s="129"/>
      <c r="AFH29" s="129"/>
      <c r="AFI29" s="129"/>
      <c r="AFJ29" s="129"/>
      <c r="AFK29" s="129"/>
      <c r="AFL29" s="129"/>
      <c r="AFM29" s="129"/>
      <c r="AFN29" s="129"/>
      <c r="AFO29" s="129"/>
      <c r="AFP29" s="129"/>
      <c r="AFQ29" s="129"/>
      <c r="AFR29" s="129"/>
      <c r="AFS29" s="129"/>
      <c r="AFT29" s="129"/>
      <c r="AFU29" s="129"/>
      <c r="AFV29" s="129"/>
      <c r="AFW29" s="129"/>
      <c r="AFX29" s="129"/>
      <c r="AFY29" s="129"/>
      <c r="AFZ29" s="129"/>
      <c r="AGA29" s="129"/>
      <c r="AGB29" s="129"/>
      <c r="AGC29" s="129"/>
      <c r="AGD29" s="129"/>
      <c r="AGE29" s="129"/>
      <c r="AGF29" s="129"/>
      <c r="AGG29" s="129"/>
      <c r="AGH29" s="129"/>
      <c r="AGI29" s="129"/>
      <c r="AGJ29" s="129"/>
      <c r="AGK29" s="129"/>
      <c r="AGL29" s="129"/>
      <c r="AGM29" s="129"/>
      <c r="AGN29" s="129"/>
      <c r="AGO29" s="129"/>
      <c r="AGP29" s="129"/>
      <c r="AGQ29" s="129"/>
      <c r="AGR29" s="129"/>
      <c r="AGS29" s="129"/>
      <c r="AGT29" s="129"/>
      <c r="AGU29" s="129"/>
      <c r="AGV29" s="129"/>
      <c r="AGW29" s="129"/>
      <c r="AGX29" s="129"/>
      <c r="AGY29" s="129"/>
      <c r="AGZ29" s="129"/>
      <c r="AHA29" s="129"/>
      <c r="AHB29" s="129"/>
      <c r="AHC29" s="129"/>
      <c r="AHD29" s="129"/>
      <c r="AHE29" s="129"/>
      <c r="AHF29" s="129"/>
      <c r="AHG29" s="129"/>
      <c r="AHH29" s="129"/>
      <c r="AHI29" s="129"/>
      <c r="AHJ29" s="129"/>
      <c r="AHK29" s="129"/>
      <c r="AHL29" s="129"/>
      <c r="AHM29" s="129"/>
      <c r="AHN29" s="129"/>
      <c r="AHO29" s="129"/>
      <c r="AHP29" s="129"/>
      <c r="AHQ29" s="129"/>
      <c r="AHR29" s="129"/>
      <c r="AHS29" s="129"/>
      <c r="AHT29" s="129"/>
      <c r="AHU29" s="129"/>
      <c r="AHV29" s="129"/>
      <c r="AHW29" s="129"/>
      <c r="AHX29" s="129"/>
      <c r="AHY29" s="129"/>
      <c r="AHZ29" s="129"/>
      <c r="AIA29" s="129"/>
      <c r="AIB29" s="129"/>
      <c r="AIC29" s="129"/>
      <c r="AID29" s="129"/>
      <c r="AIE29" s="129"/>
      <c r="AIF29" s="129"/>
      <c r="AIG29" s="129"/>
      <c r="AIH29" s="129"/>
      <c r="AII29" s="129"/>
      <c r="AIJ29" s="129"/>
      <c r="AIK29" s="129"/>
      <c r="AIL29" s="129"/>
      <c r="AIM29" s="129"/>
      <c r="AIN29" s="129"/>
      <c r="AIO29" s="129"/>
      <c r="AIP29" s="129"/>
      <c r="AIQ29" s="129"/>
      <c r="AIR29" s="129"/>
      <c r="AIS29" s="129"/>
      <c r="AIT29" s="129"/>
      <c r="AIU29" s="129"/>
      <c r="AIV29" s="129"/>
      <c r="AIW29" s="129"/>
      <c r="AIX29" s="129"/>
      <c r="AIY29" s="129"/>
      <c r="AIZ29" s="129"/>
      <c r="AJA29" s="129"/>
      <c r="AJB29" s="129"/>
      <c r="AJC29" s="129"/>
      <c r="AJD29" s="129"/>
      <c r="AJE29" s="129"/>
      <c r="AJF29" s="129"/>
      <c r="AJG29" s="129"/>
      <c r="AJH29" s="129"/>
      <c r="AJI29" s="129"/>
      <c r="AJJ29" s="129"/>
      <c r="AJK29" s="129"/>
      <c r="AJL29" s="129"/>
      <c r="AJM29" s="129"/>
      <c r="AJN29" s="129"/>
      <c r="AJO29" s="129"/>
      <c r="AJP29" s="129"/>
      <c r="AJQ29" s="129"/>
      <c r="AJR29" s="129"/>
      <c r="AJS29" s="129"/>
      <c r="AJT29" s="129"/>
      <c r="AJU29" s="129"/>
      <c r="AJV29" s="129"/>
      <c r="AJW29" s="129"/>
      <c r="AJX29" s="129"/>
      <c r="AJY29" s="129"/>
      <c r="AJZ29" s="129"/>
      <c r="AKA29" s="129"/>
      <c r="AKB29" s="129"/>
      <c r="AKC29" s="129"/>
      <c r="AKD29" s="129"/>
      <c r="AKE29" s="129"/>
      <c r="AKF29" s="129"/>
      <c r="AKG29" s="129"/>
      <c r="AKH29" s="129"/>
      <c r="AKI29" s="129"/>
      <c r="AKJ29" s="129"/>
      <c r="AKK29" s="129"/>
      <c r="AKL29" s="129"/>
      <c r="AKM29" s="129"/>
      <c r="AKN29" s="129"/>
      <c r="AKO29" s="129"/>
      <c r="AKP29" s="129"/>
      <c r="AKQ29" s="129"/>
      <c r="AKR29" s="129"/>
      <c r="AKS29" s="129"/>
      <c r="AKT29" s="129"/>
      <c r="AKU29" s="129"/>
      <c r="AKV29" s="129"/>
      <c r="AKW29" s="129"/>
      <c r="AKX29" s="129"/>
      <c r="AKY29" s="129"/>
      <c r="AKZ29" s="129"/>
      <c r="ALA29" s="129"/>
      <c r="ALB29" s="129"/>
      <c r="ALC29" s="129"/>
      <c r="ALD29" s="129"/>
      <c r="ALE29" s="129"/>
      <c r="ALF29" s="129"/>
      <c r="ALG29" s="129"/>
      <c r="ALH29" s="129"/>
      <c r="ALI29" s="132"/>
      <c r="ALJ29" s="129"/>
      <c r="ALK29" s="129"/>
      <c r="ALL29" s="129"/>
      <c r="ALM29" s="129"/>
      <c r="ALN29" s="35"/>
      <c r="ALO29" s="35"/>
      <c r="ALP29" s="35"/>
    </row>
    <row r="30" spans="1:1004" s="19" customFormat="1" ht="31.5" customHeight="1" x14ac:dyDescent="0.25">
      <c r="A30" s="125" t="s">
        <v>2723</v>
      </c>
      <c r="B30" s="131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  <c r="IT30" s="129"/>
      <c r="IU30" s="129"/>
      <c r="IV30" s="129"/>
      <c r="IW30" s="129"/>
      <c r="IX30" s="129"/>
      <c r="IY30" s="129"/>
      <c r="IZ30" s="129"/>
      <c r="JA30" s="129"/>
      <c r="JB30" s="129"/>
      <c r="JC30" s="129"/>
      <c r="JD30" s="129"/>
      <c r="JE30" s="129"/>
      <c r="JF30" s="129"/>
      <c r="JG30" s="129"/>
      <c r="JH30" s="129"/>
      <c r="JI30" s="129"/>
      <c r="JJ30" s="129"/>
      <c r="JK30" s="129"/>
      <c r="JL30" s="129"/>
      <c r="JM30" s="129"/>
      <c r="JN30" s="129"/>
      <c r="JO30" s="129"/>
      <c r="JP30" s="129"/>
      <c r="JQ30" s="129"/>
      <c r="JR30" s="129"/>
      <c r="JS30" s="129"/>
      <c r="JT30" s="129"/>
      <c r="JU30" s="129"/>
      <c r="JV30" s="129"/>
      <c r="JW30" s="129"/>
      <c r="JX30" s="129"/>
      <c r="JY30" s="129"/>
      <c r="JZ30" s="129"/>
      <c r="KA30" s="129"/>
      <c r="KB30" s="129"/>
      <c r="KC30" s="129"/>
      <c r="KD30" s="129"/>
      <c r="KE30" s="129"/>
      <c r="KF30" s="129"/>
      <c r="KG30" s="129"/>
      <c r="KH30" s="129"/>
      <c r="KI30" s="129"/>
      <c r="KJ30" s="129"/>
      <c r="KK30" s="129"/>
      <c r="KL30" s="129"/>
      <c r="KM30" s="129"/>
      <c r="KN30" s="129"/>
      <c r="KO30" s="129"/>
      <c r="KP30" s="129"/>
      <c r="KQ30" s="129"/>
      <c r="KR30" s="129"/>
      <c r="KS30" s="129"/>
      <c r="KT30" s="129"/>
      <c r="KU30" s="129"/>
      <c r="KV30" s="129"/>
      <c r="KW30" s="129"/>
      <c r="KX30" s="129"/>
      <c r="KY30" s="129"/>
      <c r="KZ30" s="129"/>
      <c r="LA30" s="129"/>
      <c r="LB30" s="129"/>
      <c r="LC30" s="129"/>
      <c r="LD30" s="129"/>
      <c r="LE30" s="129"/>
      <c r="LF30" s="129"/>
      <c r="LG30" s="129"/>
      <c r="LH30" s="129"/>
      <c r="LI30" s="129"/>
      <c r="LJ30" s="129"/>
      <c r="LK30" s="129"/>
      <c r="LL30" s="129"/>
      <c r="LM30" s="129"/>
      <c r="LN30" s="129"/>
      <c r="LO30" s="129"/>
      <c r="LP30" s="129"/>
      <c r="LQ30" s="129"/>
      <c r="LR30" s="129"/>
      <c r="LS30" s="129"/>
      <c r="LT30" s="129"/>
      <c r="LU30" s="129"/>
      <c r="LV30" s="129"/>
      <c r="LW30" s="129"/>
      <c r="LX30" s="129"/>
      <c r="LY30" s="129"/>
      <c r="LZ30" s="129"/>
      <c r="MA30" s="129"/>
      <c r="MB30" s="129"/>
      <c r="MC30" s="129"/>
      <c r="MD30" s="129"/>
      <c r="ME30" s="129"/>
      <c r="MF30" s="129"/>
      <c r="MG30" s="129"/>
      <c r="MH30" s="129"/>
      <c r="MI30" s="129"/>
      <c r="MJ30" s="129"/>
      <c r="MK30" s="129"/>
      <c r="ML30" s="129"/>
      <c r="MM30" s="129"/>
      <c r="MN30" s="129"/>
      <c r="MO30" s="129"/>
      <c r="MP30" s="129"/>
      <c r="MQ30" s="129"/>
      <c r="MR30" s="129"/>
      <c r="MS30" s="129"/>
      <c r="MT30" s="129"/>
      <c r="MU30" s="129"/>
      <c r="MV30" s="129"/>
      <c r="MW30" s="129"/>
      <c r="MX30" s="129"/>
      <c r="MY30" s="129"/>
      <c r="MZ30" s="129"/>
      <c r="NA30" s="129"/>
      <c r="NB30" s="129"/>
      <c r="NC30" s="129"/>
      <c r="ND30" s="129"/>
      <c r="NE30" s="129"/>
      <c r="NF30" s="129"/>
      <c r="NG30" s="129"/>
      <c r="NH30" s="129"/>
      <c r="NI30" s="129"/>
      <c r="NJ30" s="129"/>
      <c r="NK30" s="129"/>
      <c r="NL30" s="129"/>
      <c r="NM30" s="129"/>
      <c r="NN30" s="129"/>
      <c r="NO30" s="129"/>
      <c r="NP30" s="129"/>
      <c r="NQ30" s="129"/>
      <c r="NR30" s="129"/>
      <c r="NS30" s="129"/>
      <c r="NT30" s="129"/>
      <c r="NU30" s="129"/>
      <c r="NV30" s="129"/>
      <c r="NW30" s="129"/>
      <c r="NX30" s="129"/>
      <c r="NY30" s="129"/>
      <c r="NZ30" s="129"/>
      <c r="OA30" s="129"/>
      <c r="OB30" s="129"/>
      <c r="OC30" s="129"/>
      <c r="OD30" s="129"/>
      <c r="OE30" s="129"/>
      <c r="OF30" s="129"/>
      <c r="OG30" s="129"/>
      <c r="OH30" s="129"/>
      <c r="OI30" s="129"/>
      <c r="OJ30" s="129"/>
      <c r="OK30" s="129"/>
      <c r="OL30" s="129"/>
      <c r="OM30" s="129"/>
      <c r="ON30" s="129"/>
      <c r="OO30" s="129"/>
      <c r="OP30" s="129"/>
      <c r="OQ30" s="129"/>
      <c r="OR30" s="129"/>
      <c r="OS30" s="129"/>
      <c r="OT30" s="129"/>
      <c r="OU30" s="129"/>
      <c r="OV30" s="129"/>
      <c r="OW30" s="129"/>
      <c r="OX30" s="129"/>
      <c r="OY30" s="129"/>
      <c r="OZ30" s="129"/>
      <c r="PA30" s="129"/>
      <c r="PB30" s="129"/>
      <c r="PC30" s="129"/>
      <c r="PD30" s="129"/>
      <c r="PE30" s="129"/>
      <c r="PF30" s="129"/>
      <c r="PG30" s="129"/>
      <c r="PH30" s="129"/>
      <c r="PI30" s="129"/>
      <c r="PJ30" s="129"/>
      <c r="PK30" s="129"/>
      <c r="PL30" s="129"/>
      <c r="PM30" s="129"/>
      <c r="PN30" s="129"/>
      <c r="PO30" s="129"/>
      <c r="PP30" s="129"/>
      <c r="PQ30" s="129"/>
      <c r="PR30" s="129"/>
      <c r="PS30" s="129"/>
      <c r="PT30" s="129"/>
      <c r="PU30" s="129"/>
      <c r="PV30" s="129"/>
      <c r="PW30" s="129"/>
      <c r="PX30" s="129"/>
      <c r="PY30" s="129"/>
      <c r="PZ30" s="129"/>
      <c r="QA30" s="129"/>
      <c r="QB30" s="129"/>
      <c r="QC30" s="129"/>
      <c r="QD30" s="129"/>
      <c r="QE30" s="129"/>
      <c r="QF30" s="129"/>
      <c r="QG30" s="129"/>
      <c r="QH30" s="129"/>
      <c r="QI30" s="129"/>
      <c r="QJ30" s="129"/>
      <c r="QK30" s="129"/>
      <c r="QL30" s="129"/>
      <c r="QM30" s="129"/>
      <c r="QN30" s="129"/>
      <c r="QO30" s="129"/>
      <c r="QP30" s="129"/>
      <c r="QQ30" s="129"/>
      <c r="QR30" s="129"/>
      <c r="QS30" s="129"/>
      <c r="QT30" s="129"/>
      <c r="QU30" s="129"/>
      <c r="QV30" s="129"/>
      <c r="QW30" s="129"/>
      <c r="QX30" s="129"/>
      <c r="QY30" s="129"/>
      <c r="QZ30" s="129"/>
      <c r="RA30" s="129"/>
      <c r="RB30" s="129"/>
      <c r="RC30" s="129"/>
      <c r="RD30" s="129"/>
      <c r="RE30" s="129"/>
      <c r="RF30" s="129"/>
      <c r="RG30" s="129"/>
      <c r="RH30" s="129"/>
      <c r="RI30" s="129"/>
      <c r="RJ30" s="129"/>
      <c r="RK30" s="129"/>
      <c r="RL30" s="129"/>
      <c r="RM30" s="129"/>
      <c r="RN30" s="129"/>
      <c r="RO30" s="129"/>
      <c r="RP30" s="129"/>
      <c r="RQ30" s="129"/>
      <c r="RR30" s="129"/>
      <c r="RS30" s="129"/>
      <c r="RT30" s="129"/>
      <c r="RU30" s="129"/>
      <c r="RV30" s="129"/>
      <c r="RW30" s="129"/>
      <c r="RX30" s="129"/>
      <c r="RY30" s="129"/>
      <c r="RZ30" s="129"/>
      <c r="SA30" s="129"/>
      <c r="SB30" s="129"/>
      <c r="SC30" s="129"/>
      <c r="SD30" s="129"/>
      <c r="SE30" s="129"/>
      <c r="SF30" s="129"/>
      <c r="SG30" s="129"/>
      <c r="SH30" s="129"/>
      <c r="SI30" s="129"/>
      <c r="SJ30" s="129"/>
      <c r="SK30" s="129"/>
      <c r="SL30" s="129"/>
      <c r="SM30" s="129"/>
      <c r="SN30" s="129"/>
      <c r="SO30" s="129"/>
      <c r="SP30" s="129"/>
      <c r="SQ30" s="129"/>
      <c r="SR30" s="129"/>
      <c r="SS30" s="129"/>
      <c r="ST30" s="129"/>
      <c r="SU30" s="129"/>
      <c r="SV30" s="129"/>
      <c r="SW30" s="129"/>
      <c r="SX30" s="129"/>
      <c r="SY30" s="129"/>
      <c r="SZ30" s="129"/>
      <c r="TA30" s="129"/>
      <c r="TB30" s="129"/>
      <c r="TC30" s="129"/>
      <c r="TD30" s="129"/>
      <c r="TE30" s="129"/>
      <c r="TF30" s="129"/>
      <c r="TG30" s="129"/>
      <c r="TH30" s="129"/>
      <c r="TI30" s="129"/>
      <c r="TJ30" s="129"/>
      <c r="TK30" s="129"/>
      <c r="TL30" s="129"/>
      <c r="TM30" s="129"/>
      <c r="TN30" s="129"/>
      <c r="TO30" s="129"/>
      <c r="TP30" s="129"/>
      <c r="TQ30" s="129"/>
      <c r="TR30" s="129"/>
      <c r="TS30" s="129"/>
      <c r="TT30" s="129"/>
      <c r="TU30" s="129"/>
      <c r="TV30" s="129"/>
      <c r="TW30" s="129"/>
      <c r="TX30" s="129"/>
      <c r="TY30" s="129"/>
      <c r="TZ30" s="129"/>
      <c r="UA30" s="129"/>
      <c r="UB30" s="129"/>
      <c r="UC30" s="129"/>
      <c r="UD30" s="129"/>
      <c r="UE30" s="129"/>
      <c r="UF30" s="129"/>
      <c r="UG30" s="129"/>
      <c r="UH30" s="129"/>
      <c r="UI30" s="129"/>
      <c r="UJ30" s="129"/>
      <c r="UK30" s="129"/>
      <c r="UL30" s="129"/>
      <c r="UM30" s="129"/>
      <c r="UN30" s="129"/>
      <c r="UO30" s="129"/>
      <c r="UP30" s="129"/>
      <c r="UQ30" s="129"/>
      <c r="UR30" s="129"/>
      <c r="US30" s="129"/>
      <c r="UT30" s="129"/>
      <c r="UU30" s="129"/>
      <c r="UV30" s="129"/>
      <c r="UW30" s="129"/>
      <c r="UX30" s="129"/>
      <c r="UY30" s="129"/>
      <c r="UZ30" s="129"/>
      <c r="VA30" s="129"/>
      <c r="VB30" s="129"/>
      <c r="VC30" s="129"/>
      <c r="VD30" s="129"/>
      <c r="VE30" s="129"/>
      <c r="VF30" s="129"/>
      <c r="VG30" s="129"/>
      <c r="VH30" s="129"/>
      <c r="VI30" s="129"/>
      <c r="VJ30" s="129"/>
      <c r="VK30" s="129"/>
      <c r="VL30" s="129"/>
      <c r="VM30" s="129"/>
      <c r="VN30" s="129"/>
      <c r="VO30" s="129"/>
      <c r="VP30" s="129"/>
      <c r="VQ30" s="129"/>
      <c r="VR30" s="129"/>
      <c r="VS30" s="129"/>
      <c r="VT30" s="129"/>
      <c r="VU30" s="129"/>
      <c r="VV30" s="129"/>
      <c r="VW30" s="129"/>
      <c r="VX30" s="129"/>
      <c r="VY30" s="129"/>
      <c r="VZ30" s="129"/>
      <c r="WA30" s="129"/>
      <c r="WB30" s="129"/>
      <c r="WC30" s="129"/>
      <c r="WD30" s="129"/>
      <c r="WE30" s="129"/>
      <c r="WF30" s="129"/>
      <c r="WG30" s="129"/>
      <c r="WH30" s="129"/>
      <c r="WI30" s="129"/>
      <c r="WJ30" s="129"/>
      <c r="WK30" s="129"/>
      <c r="WL30" s="129"/>
      <c r="WM30" s="129"/>
      <c r="WN30" s="129"/>
      <c r="WO30" s="129"/>
      <c r="WP30" s="129"/>
      <c r="WQ30" s="129"/>
      <c r="WR30" s="129"/>
      <c r="WS30" s="129"/>
      <c r="WT30" s="129"/>
      <c r="WU30" s="129"/>
      <c r="WV30" s="129"/>
      <c r="WW30" s="129"/>
      <c r="WX30" s="129"/>
      <c r="WY30" s="129"/>
      <c r="WZ30" s="129"/>
      <c r="XA30" s="129"/>
      <c r="XB30" s="129"/>
      <c r="XC30" s="129"/>
      <c r="XD30" s="129"/>
      <c r="XE30" s="129"/>
      <c r="XF30" s="129"/>
      <c r="XG30" s="129"/>
      <c r="XH30" s="129"/>
      <c r="XI30" s="129"/>
      <c r="XJ30" s="129"/>
      <c r="XK30" s="129"/>
      <c r="XL30" s="129"/>
      <c r="XM30" s="129"/>
      <c r="XN30" s="129"/>
      <c r="XO30" s="129"/>
      <c r="XP30" s="129"/>
      <c r="XQ30" s="129"/>
      <c r="XR30" s="129"/>
      <c r="XS30" s="129"/>
      <c r="XT30" s="129"/>
      <c r="XU30" s="129"/>
      <c r="XV30" s="129"/>
      <c r="XW30" s="129"/>
      <c r="XX30" s="129"/>
      <c r="XY30" s="129"/>
      <c r="XZ30" s="129"/>
      <c r="YA30" s="129"/>
      <c r="YB30" s="129"/>
      <c r="YC30" s="129"/>
      <c r="YD30" s="129"/>
      <c r="YE30" s="129"/>
      <c r="YF30" s="129"/>
      <c r="YG30" s="129"/>
      <c r="YH30" s="129"/>
      <c r="YI30" s="129"/>
      <c r="YJ30" s="129"/>
      <c r="YK30" s="129"/>
      <c r="YL30" s="129"/>
      <c r="YM30" s="129"/>
      <c r="YN30" s="129"/>
      <c r="YO30" s="129"/>
      <c r="YP30" s="129"/>
      <c r="YQ30" s="129"/>
      <c r="YR30" s="129"/>
      <c r="YS30" s="129"/>
      <c r="YT30" s="129"/>
      <c r="YU30" s="129"/>
      <c r="YV30" s="129"/>
      <c r="YW30" s="129"/>
      <c r="YX30" s="129"/>
      <c r="YY30" s="129"/>
      <c r="YZ30" s="129"/>
      <c r="ZA30" s="129"/>
      <c r="ZB30" s="129"/>
      <c r="ZC30" s="129"/>
      <c r="ZD30" s="129"/>
      <c r="ZE30" s="129"/>
      <c r="ZF30" s="129"/>
      <c r="ZG30" s="129"/>
      <c r="ZH30" s="129"/>
      <c r="ZI30" s="129"/>
      <c r="ZJ30" s="129"/>
      <c r="ZK30" s="129"/>
      <c r="ZL30" s="129"/>
      <c r="ZM30" s="129"/>
      <c r="ZN30" s="129"/>
      <c r="ZO30" s="129"/>
      <c r="ZP30" s="129"/>
      <c r="ZQ30" s="129"/>
      <c r="ZR30" s="129"/>
      <c r="ZS30" s="129"/>
      <c r="ZT30" s="129"/>
      <c r="ZU30" s="129"/>
      <c r="ZV30" s="129"/>
      <c r="ZW30" s="129"/>
      <c r="ZX30" s="129"/>
      <c r="ZY30" s="129"/>
      <c r="ZZ30" s="129"/>
      <c r="AAA30" s="129"/>
      <c r="AAB30" s="129"/>
      <c r="AAC30" s="129"/>
      <c r="AAD30" s="129"/>
      <c r="AAE30" s="129"/>
      <c r="AAF30" s="129"/>
      <c r="AAG30" s="129"/>
      <c r="AAH30" s="129"/>
      <c r="AAI30" s="129"/>
      <c r="AAJ30" s="129"/>
      <c r="AAK30" s="129"/>
      <c r="AAL30" s="129"/>
      <c r="AAM30" s="129"/>
      <c r="AAN30" s="129"/>
      <c r="AAO30" s="129"/>
      <c r="AAP30" s="129"/>
      <c r="AAQ30" s="129"/>
      <c r="AAR30" s="129"/>
      <c r="AAS30" s="129"/>
      <c r="AAT30" s="129"/>
      <c r="AAU30" s="129"/>
      <c r="AAV30" s="129"/>
      <c r="AAW30" s="129"/>
      <c r="AAX30" s="129"/>
      <c r="AAY30" s="129"/>
      <c r="AAZ30" s="129"/>
      <c r="ABA30" s="129"/>
      <c r="ABB30" s="129"/>
      <c r="ABC30" s="129"/>
      <c r="ABD30" s="129"/>
      <c r="ABE30" s="129"/>
      <c r="ABF30" s="129"/>
      <c r="ABG30" s="129"/>
      <c r="ABH30" s="129"/>
      <c r="ABI30" s="129"/>
      <c r="ABJ30" s="129"/>
      <c r="ABK30" s="129"/>
      <c r="ABL30" s="129"/>
      <c r="ABM30" s="129"/>
      <c r="ABN30" s="129"/>
      <c r="ABO30" s="129"/>
      <c r="ABP30" s="129"/>
      <c r="ABQ30" s="129"/>
      <c r="ABR30" s="129"/>
      <c r="ABS30" s="129"/>
      <c r="ABT30" s="129"/>
      <c r="ABU30" s="129"/>
      <c r="ABV30" s="129"/>
      <c r="ABW30" s="129"/>
      <c r="ABX30" s="129"/>
      <c r="ABY30" s="129"/>
      <c r="ABZ30" s="129"/>
      <c r="ACA30" s="129"/>
      <c r="ACB30" s="129"/>
      <c r="ACC30" s="129"/>
      <c r="ACD30" s="129"/>
      <c r="ACE30" s="129"/>
      <c r="ACF30" s="129"/>
      <c r="ACG30" s="129"/>
      <c r="ACH30" s="129"/>
      <c r="ACI30" s="129"/>
      <c r="ACJ30" s="129"/>
      <c r="ACK30" s="129"/>
      <c r="ACL30" s="129"/>
      <c r="ACM30" s="129"/>
      <c r="ACN30" s="129"/>
      <c r="ACO30" s="129"/>
      <c r="ACP30" s="129"/>
      <c r="ACQ30" s="129"/>
      <c r="ACR30" s="129"/>
      <c r="ACS30" s="129"/>
      <c r="ACT30" s="129"/>
      <c r="ACU30" s="129"/>
      <c r="ACV30" s="129"/>
      <c r="ACW30" s="129"/>
      <c r="ACX30" s="129"/>
      <c r="ACY30" s="129"/>
      <c r="ACZ30" s="129"/>
      <c r="ADA30" s="129"/>
      <c r="ADB30" s="129"/>
      <c r="ADC30" s="129"/>
      <c r="ADD30" s="129"/>
      <c r="ADE30" s="129"/>
      <c r="ADF30" s="129"/>
      <c r="ADG30" s="129"/>
      <c r="ADH30" s="129"/>
      <c r="ADI30" s="129"/>
      <c r="ADJ30" s="129"/>
      <c r="ADK30" s="129"/>
      <c r="ADL30" s="129"/>
      <c r="ADM30" s="129"/>
      <c r="ADN30" s="129"/>
      <c r="ADO30" s="129"/>
      <c r="ADP30" s="129"/>
      <c r="ADQ30" s="129"/>
      <c r="ADR30" s="129"/>
      <c r="ADS30" s="129"/>
      <c r="ADT30" s="129"/>
      <c r="ADU30" s="129"/>
      <c r="ADV30" s="129"/>
      <c r="ADW30" s="129"/>
      <c r="ADX30" s="129"/>
      <c r="ADY30" s="129"/>
      <c r="ADZ30" s="129"/>
      <c r="AEA30" s="129"/>
      <c r="AEB30" s="129"/>
      <c r="AEC30" s="129"/>
      <c r="AED30" s="129"/>
      <c r="AEE30" s="129"/>
      <c r="AEF30" s="129"/>
      <c r="AEG30" s="129"/>
      <c r="AEH30" s="129"/>
      <c r="AEI30" s="129"/>
      <c r="AEJ30" s="129"/>
      <c r="AEK30" s="129"/>
      <c r="AEL30" s="129"/>
      <c r="AEM30" s="129"/>
      <c r="AEN30" s="129"/>
      <c r="AEO30" s="129"/>
      <c r="AEP30" s="129"/>
      <c r="AEQ30" s="129"/>
      <c r="AER30" s="129"/>
      <c r="AES30" s="129"/>
      <c r="AET30" s="129"/>
      <c r="AEU30" s="129"/>
      <c r="AEV30" s="129"/>
      <c r="AEW30" s="129"/>
      <c r="AEX30" s="129"/>
      <c r="AEY30" s="129"/>
      <c r="AEZ30" s="129"/>
      <c r="AFA30" s="129"/>
      <c r="AFB30" s="129"/>
      <c r="AFC30" s="129"/>
      <c r="AFD30" s="129"/>
      <c r="AFE30" s="129"/>
      <c r="AFF30" s="129"/>
      <c r="AFG30" s="129"/>
      <c r="AFH30" s="129"/>
      <c r="AFI30" s="129"/>
      <c r="AFJ30" s="129"/>
      <c r="AFK30" s="129"/>
      <c r="AFL30" s="129"/>
      <c r="AFM30" s="129"/>
      <c r="AFN30" s="129"/>
      <c r="AFO30" s="129"/>
      <c r="AFP30" s="129"/>
      <c r="AFQ30" s="129"/>
      <c r="AFR30" s="129"/>
      <c r="AFS30" s="129"/>
      <c r="AFT30" s="129"/>
      <c r="AFU30" s="129"/>
      <c r="AFV30" s="129"/>
      <c r="AFW30" s="129"/>
      <c r="AFX30" s="129"/>
      <c r="AFY30" s="129"/>
      <c r="AFZ30" s="129"/>
      <c r="AGA30" s="129"/>
      <c r="AGB30" s="129"/>
      <c r="AGC30" s="129"/>
      <c r="AGD30" s="129"/>
      <c r="AGE30" s="129"/>
      <c r="AGF30" s="129"/>
      <c r="AGG30" s="129"/>
      <c r="AGH30" s="129"/>
      <c r="AGI30" s="129"/>
      <c r="AGJ30" s="129"/>
      <c r="AGK30" s="129"/>
      <c r="AGL30" s="129"/>
      <c r="AGM30" s="129"/>
      <c r="AGN30" s="129"/>
      <c r="AGO30" s="129"/>
      <c r="AGP30" s="129"/>
      <c r="AGQ30" s="129"/>
      <c r="AGR30" s="129"/>
      <c r="AGS30" s="129"/>
      <c r="AGT30" s="129"/>
      <c r="AGU30" s="129"/>
      <c r="AGV30" s="129"/>
      <c r="AGW30" s="129"/>
      <c r="AGX30" s="129"/>
      <c r="AGY30" s="129"/>
      <c r="AGZ30" s="129"/>
      <c r="AHA30" s="129"/>
      <c r="AHB30" s="129"/>
      <c r="AHC30" s="129"/>
      <c r="AHD30" s="129"/>
      <c r="AHE30" s="129"/>
      <c r="AHF30" s="129"/>
      <c r="AHG30" s="129"/>
      <c r="AHH30" s="129"/>
      <c r="AHI30" s="129"/>
      <c r="AHJ30" s="129"/>
      <c r="AHK30" s="129"/>
      <c r="AHL30" s="129"/>
      <c r="AHM30" s="129"/>
      <c r="AHN30" s="129"/>
      <c r="AHO30" s="129"/>
      <c r="AHP30" s="129"/>
      <c r="AHQ30" s="129"/>
      <c r="AHR30" s="129"/>
      <c r="AHS30" s="129"/>
      <c r="AHT30" s="129"/>
      <c r="AHU30" s="129"/>
      <c r="AHV30" s="129"/>
      <c r="AHW30" s="129"/>
      <c r="AHX30" s="129"/>
      <c r="AHY30" s="129"/>
      <c r="AHZ30" s="129"/>
      <c r="AIA30" s="129"/>
      <c r="AIB30" s="129"/>
      <c r="AIC30" s="129"/>
      <c r="AID30" s="129"/>
      <c r="AIE30" s="129"/>
      <c r="AIF30" s="129"/>
      <c r="AIG30" s="129"/>
      <c r="AIH30" s="129"/>
      <c r="AII30" s="129"/>
      <c r="AIJ30" s="129"/>
      <c r="AIK30" s="129"/>
      <c r="AIL30" s="129"/>
      <c r="AIM30" s="129"/>
      <c r="AIN30" s="129"/>
      <c r="AIO30" s="129"/>
      <c r="AIP30" s="129"/>
      <c r="AIQ30" s="129"/>
      <c r="AIR30" s="129"/>
      <c r="AIS30" s="129"/>
      <c r="AIT30" s="129"/>
      <c r="AIU30" s="129"/>
      <c r="AIV30" s="129"/>
      <c r="AIW30" s="129"/>
      <c r="AIX30" s="129"/>
      <c r="AIY30" s="129"/>
      <c r="AIZ30" s="129"/>
      <c r="AJA30" s="129"/>
      <c r="AJB30" s="129"/>
      <c r="AJC30" s="129"/>
      <c r="AJD30" s="129"/>
      <c r="AJE30" s="129"/>
      <c r="AJF30" s="129"/>
      <c r="AJG30" s="129"/>
      <c r="AJH30" s="129"/>
      <c r="AJI30" s="129"/>
      <c r="AJJ30" s="129"/>
      <c r="AJK30" s="129"/>
      <c r="AJL30" s="129"/>
      <c r="AJM30" s="129"/>
      <c r="AJN30" s="129"/>
      <c r="AJO30" s="129"/>
      <c r="AJP30" s="129"/>
      <c r="AJQ30" s="129"/>
      <c r="AJR30" s="129"/>
      <c r="AJS30" s="129"/>
      <c r="AJT30" s="129"/>
      <c r="AJU30" s="129"/>
      <c r="AJV30" s="129"/>
      <c r="AJW30" s="129"/>
      <c r="AJX30" s="129"/>
      <c r="AJY30" s="129"/>
      <c r="AJZ30" s="129"/>
      <c r="AKA30" s="129"/>
      <c r="AKB30" s="129"/>
      <c r="AKC30" s="129"/>
      <c r="AKD30" s="129"/>
      <c r="AKE30" s="129"/>
      <c r="AKF30" s="129"/>
      <c r="AKG30" s="129"/>
      <c r="AKH30" s="129"/>
      <c r="AKI30" s="129"/>
      <c r="AKJ30" s="129"/>
      <c r="AKK30" s="129"/>
      <c r="AKL30" s="129"/>
      <c r="AKM30" s="129"/>
      <c r="AKN30" s="129"/>
      <c r="AKO30" s="129"/>
      <c r="AKP30" s="129"/>
      <c r="AKQ30" s="129"/>
      <c r="AKR30" s="129"/>
      <c r="AKS30" s="129"/>
      <c r="AKT30" s="129"/>
      <c r="AKU30" s="129"/>
      <c r="AKV30" s="129"/>
      <c r="AKW30" s="129"/>
      <c r="AKX30" s="129"/>
      <c r="AKY30" s="129"/>
      <c r="AKZ30" s="129"/>
      <c r="ALA30" s="129"/>
      <c r="ALB30" s="129"/>
      <c r="ALC30" s="129"/>
      <c r="ALD30" s="129"/>
      <c r="ALE30" s="129"/>
      <c r="ALF30" s="129"/>
      <c r="ALG30" s="129"/>
      <c r="ALH30" s="129"/>
      <c r="ALI30" s="132"/>
      <c r="ALJ30" s="129"/>
      <c r="ALK30" s="129"/>
      <c r="ALL30" s="129"/>
      <c r="ALM30" s="129"/>
      <c r="ALN30" s="35"/>
      <c r="ALO30" s="35"/>
      <c r="ALP30" s="35"/>
    </row>
    <row r="31" spans="1:1004" s="146" customFormat="1" ht="31.5" customHeight="1" x14ac:dyDescent="0.25">
      <c r="A31" s="120" t="s">
        <v>2704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  <c r="IW31" s="63"/>
      <c r="IX31" s="63"/>
      <c r="IY31" s="63"/>
      <c r="IZ31" s="63"/>
      <c r="JA31" s="63"/>
      <c r="JB31" s="63"/>
      <c r="JC31" s="63"/>
      <c r="JD31" s="63"/>
      <c r="JE31" s="63"/>
      <c r="JF31" s="63"/>
      <c r="JG31" s="63"/>
      <c r="JH31" s="63"/>
      <c r="JI31" s="63"/>
      <c r="JJ31" s="63"/>
      <c r="JK31" s="63"/>
      <c r="JL31" s="63"/>
      <c r="JM31" s="63"/>
      <c r="JN31" s="63"/>
      <c r="JO31" s="63"/>
      <c r="JP31" s="63"/>
      <c r="JQ31" s="63"/>
      <c r="JR31" s="63"/>
      <c r="JS31" s="63"/>
      <c r="JT31" s="63"/>
      <c r="JU31" s="63"/>
      <c r="JV31" s="63"/>
      <c r="JW31" s="63"/>
      <c r="JX31" s="63"/>
      <c r="JY31" s="63"/>
      <c r="JZ31" s="63"/>
      <c r="KA31" s="63"/>
      <c r="KB31" s="63"/>
      <c r="KC31" s="63"/>
      <c r="KD31" s="63"/>
      <c r="KE31" s="63"/>
      <c r="KF31" s="63"/>
      <c r="KG31" s="63"/>
      <c r="KH31" s="63"/>
      <c r="KI31" s="63"/>
      <c r="KJ31" s="63"/>
      <c r="KK31" s="63"/>
      <c r="KL31" s="63"/>
      <c r="KM31" s="63"/>
      <c r="KN31" s="63"/>
      <c r="KO31" s="63"/>
      <c r="KP31" s="63"/>
      <c r="KQ31" s="63"/>
      <c r="KR31" s="63"/>
      <c r="KS31" s="63"/>
      <c r="KT31" s="63"/>
      <c r="KU31" s="63"/>
      <c r="KV31" s="63"/>
      <c r="KW31" s="63"/>
      <c r="KX31" s="63"/>
      <c r="KY31" s="63"/>
      <c r="KZ31" s="63"/>
      <c r="LA31" s="63"/>
      <c r="LB31" s="63"/>
      <c r="LC31" s="63"/>
      <c r="LD31" s="63"/>
      <c r="LE31" s="63"/>
      <c r="LF31" s="63"/>
      <c r="LG31" s="63"/>
      <c r="LH31" s="63"/>
      <c r="LI31" s="63"/>
      <c r="LJ31" s="63"/>
      <c r="LK31" s="63"/>
      <c r="LL31" s="63"/>
      <c r="LM31" s="63"/>
      <c r="LN31" s="63"/>
      <c r="LO31" s="63"/>
      <c r="LP31" s="63"/>
      <c r="LQ31" s="63"/>
      <c r="LR31" s="63"/>
      <c r="LS31" s="63"/>
      <c r="LT31" s="63"/>
      <c r="LU31" s="63"/>
      <c r="LV31" s="63"/>
      <c r="LW31" s="63"/>
      <c r="LX31" s="63"/>
      <c r="LY31" s="63"/>
      <c r="LZ31" s="63"/>
      <c r="MA31" s="63"/>
      <c r="MB31" s="63"/>
      <c r="MC31" s="63"/>
      <c r="MD31" s="63"/>
      <c r="ME31" s="63"/>
      <c r="MF31" s="63"/>
      <c r="MG31" s="63"/>
      <c r="MH31" s="63"/>
      <c r="MI31" s="63"/>
      <c r="MJ31" s="63"/>
      <c r="MK31" s="63"/>
      <c r="ML31" s="63"/>
      <c r="MM31" s="63"/>
      <c r="MN31" s="63"/>
      <c r="MO31" s="63"/>
      <c r="MP31" s="63"/>
      <c r="MQ31" s="63"/>
      <c r="MR31" s="63"/>
      <c r="MS31" s="63"/>
      <c r="MT31" s="63"/>
      <c r="MU31" s="63"/>
      <c r="MV31" s="63"/>
      <c r="MW31" s="63"/>
      <c r="MX31" s="63"/>
      <c r="MY31" s="63"/>
      <c r="MZ31" s="63"/>
      <c r="NA31" s="63"/>
      <c r="NB31" s="63"/>
      <c r="NC31" s="63"/>
      <c r="ND31" s="63"/>
      <c r="NE31" s="63"/>
      <c r="NF31" s="63"/>
      <c r="NG31" s="63"/>
      <c r="NH31" s="63"/>
      <c r="NI31" s="63"/>
      <c r="NJ31" s="63"/>
      <c r="NK31" s="63"/>
      <c r="NL31" s="63"/>
      <c r="NM31" s="63"/>
      <c r="NN31" s="63"/>
      <c r="NO31" s="63"/>
      <c r="NP31" s="63"/>
      <c r="NQ31" s="63"/>
      <c r="NR31" s="63"/>
      <c r="NS31" s="63"/>
      <c r="NT31" s="63"/>
      <c r="NU31" s="63"/>
      <c r="NV31" s="63"/>
      <c r="NW31" s="63"/>
      <c r="NX31" s="63"/>
      <c r="NY31" s="63"/>
      <c r="NZ31" s="63"/>
      <c r="OA31" s="63"/>
      <c r="OB31" s="63"/>
      <c r="OC31" s="63"/>
      <c r="OD31" s="63"/>
      <c r="OE31" s="63"/>
      <c r="OF31" s="63"/>
      <c r="OG31" s="63"/>
      <c r="OH31" s="63"/>
      <c r="OI31" s="63"/>
      <c r="OJ31" s="63"/>
      <c r="OK31" s="63"/>
      <c r="OL31" s="63"/>
      <c r="OM31" s="63"/>
      <c r="ON31" s="63"/>
      <c r="OO31" s="63"/>
      <c r="OP31" s="63"/>
      <c r="OQ31" s="63"/>
      <c r="OR31" s="63"/>
      <c r="OS31" s="63"/>
      <c r="OT31" s="63"/>
      <c r="OU31" s="63"/>
      <c r="OV31" s="63"/>
      <c r="OW31" s="63"/>
      <c r="OX31" s="63"/>
      <c r="OY31" s="63"/>
      <c r="OZ31" s="63"/>
      <c r="PA31" s="63"/>
      <c r="PB31" s="63"/>
      <c r="PC31" s="63"/>
      <c r="PD31" s="63"/>
      <c r="PE31" s="63"/>
      <c r="PF31" s="63"/>
      <c r="PG31" s="63"/>
      <c r="PH31" s="63"/>
      <c r="PI31" s="63"/>
      <c r="PJ31" s="63"/>
      <c r="PK31" s="63"/>
      <c r="PL31" s="63"/>
      <c r="PM31" s="63"/>
      <c r="PN31" s="63"/>
      <c r="PO31" s="63"/>
      <c r="PP31" s="63"/>
      <c r="PQ31" s="63"/>
      <c r="PR31" s="63"/>
      <c r="PS31" s="63"/>
      <c r="PT31" s="63"/>
      <c r="PU31" s="63"/>
      <c r="PV31" s="63"/>
      <c r="PW31" s="63"/>
      <c r="PX31" s="63"/>
      <c r="PY31" s="63"/>
      <c r="PZ31" s="63"/>
      <c r="QA31" s="63"/>
      <c r="QB31" s="63"/>
      <c r="QC31" s="63"/>
      <c r="QD31" s="63"/>
      <c r="QE31" s="63"/>
      <c r="QF31" s="63"/>
      <c r="QG31" s="63"/>
      <c r="QH31" s="63"/>
      <c r="QI31" s="63"/>
      <c r="QJ31" s="63"/>
      <c r="QK31" s="63"/>
      <c r="QL31" s="63"/>
      <c r="QM31" s="63"/>
      <c r="QN31" s="63"/>
      <c r="QO31" s="63"/>
      <c r="QP31" s="63"/>
      <c r="QQ31" s="63"/>
      <c r="QR31" s="63"/>
      <c r="QS31" s="63"/>
      <c r="QT31" s="63"/>
      <c r="QU31" s="63"/>
      <c r="QV31" s="63"/>
      <c r="QW31" s="63"/>
      <c r="QX31" s="63"/>
      <c r="QY31" s="63"/>
      <c r="QZ31" s="63"/>
      <c r="RA31" s="63"/>
      <c r="RB31" s="63"/>
      <c r="RC31" s="63"/>
      <c r="RD31" s="63"/>
      <c r="RE31" s="63"/>
      <c r="RF31" s="63"/>
      <c r="RG31" s="63"/>
      <c r="RH31" s="63"/>
      <c r="RI31" s="63"/>
      <c r="RJ31" s="63"/>
      <c r="RK31" s="63"/>
      <c r="RL31" s="63"/>
      <c r="RM31" s="63"/>
      <c r="RN31" s="63"/>
      <c r="RO31" s="63"/>
      <c r="RP31" s="63"/>
      <c r="RQ31" s="63"/>
      <c r="RR31" s="63"/>
      <c r="RS31" s="63"/>
      <c r="RT31" s="63"/>
      <c r="RU31" s="63"/>
      <c r="RV31" s="63"/>
      <c r="RW31" s="63"/>
      <c r="RX31" s="63"/>
      <c r="RY31" s="63"/>
      <c r="RZ31" s="63"/>
      <c r="SA31" s="63"/>
      <c r="SB31" s="63"/>
      <c r="SC31" s="63"/>
      <c r="SD31" s="63"/>
      <c r="SE31" s="63"/>
      <c r="SF31" s="63"/>
      <c r="SG31" s="63"/>
      <c r="SH31" s="63"/>
      <c r="SI31" s="63"/>
      <c r="SJ31" s="63"/>
      <c r="SK31" s="63"/>
      <c r="SL31" s="63"/>
      <c r="SM31" s="63"/>
      <c r="SN31" s="63"/>
      <c r="SO31" s="63"/>
      <c r="SP31" s="63"/>
      <c r="SQ31" s="63"/>
      <c r="SR31" s="63"/>
      <c r="SS31" s="63"/>
      <c r="ST31" s="63"/>
      <c r="SU31" s="63"/>
      <c r="SV31" s="63"/>
      <c r="SW31" s="63"/>
      <c r="SX31" s="63"/>
      <c r="SY31" s="63"/>
      <c r="SZ31" s="63"/>
      <c r="TA31" s="63"/>
      <c r="TB31" s="63"/>
      <c r="TC31" s="63"/>
      <c r="TD31" s="63"/>
      <c r="TE31" s="63"/>
      <c r="TF31" s="63"/>
      <c r="TG31" s="63"/>
      <c r="TH31" s="63"/>
      <c r="TI31" s="63"/>
      <c r="TJ31" s="63"/>
      <c r="TK31" s="63"/>
      <c r="TL31" s="63"/>
      <c r="TM31" s="63"/>
      <c r="TN31" s="63"/>
      <c r="TO31" s="63"/>
      <c r="TP31" s="63"/>
      <c r="TQ31" s="63"/>
      <c r="TR31" s="63"/>
      <c r="TS31" s="63"/>
      <c r="TT31" s="63"/>
      <c r="TU31" s="63"/>
      <c r="TV31" s="63"/>
      <c r="TW31" s="63"/>
      <c r="TX31" s="63"/>
      <c r="TY31" s="63"/>
      <c r="TZ31" s="63"/>
      <c r="UA31" s="63"/>
      <c r="UB31" s="63"/>
      <c r="UC31" s="63"/>
      <c r="UD31" s="63"/>
      <c r="UE31" s="63"/>
      <c r="UF31" s="63"/>
      <c r="UG31" s="63"/>
      <c r="UH31" s="63"/>
      <c r="UI31" s="63"/>
      <c r="UJ31" s="63"/>
      <c r="UK31" s="63"/>
      <c r="UL31" s="63"/>
      <c r="UM31" s="63"/>
      <c r="UN31" s="63"/>
      <c r="UO31" s="63"/>
      <c r="UP31" s="63"/>
      <c r="UQ31" s="63"/>
      <c r="UR31" s="63"/>
      <c r="US31" s="63"/>
      <c r="UT31" s="63"/>
      <c r="UU31" s="63"/>
      <c r="UV31" s="63"/>
      <c r="UW31" s="63"/>
      <c r="UX31" s="63"/>
      <c r="UY31" s="63"/>
      <c r="UZ31" s="63"/>
      <c r="VA31" s="63"/>
      <c r="VB31" s="63"/>
      <c r="VC31" s="63"/>
      <c r="VD31" s="63"/>
      <c r="VE31" s="63"/>
      <c r="VF31" s="63"/>
      <c r="VG31" s="63"/>
      <c r="VH31" s="63"/>
      <c r="VI31" s="63"/>
      <c r="VJ31" s="63"/>
      <c r="VK31" s="63"/>
      <c r="VL31" s="63"/>
      <c r="VM31" s="63"/>
      <c r="VN31" s="63"/>
      <c r="VO31" s="63"/>
      <c r="VP31" s="63"/>
      <c r="VQ31" s="63"/>
      <c r="VR31" s="63"/>
      <c r="VS31" s="63"/>
      <c r="VT31" s="63"/>
      <c r="VU31" s="63"/>
      <c r="VV31" s="63"/>
      <c r="VW31" s="63"/>
      <c r="VX31" s="63"/>
      <c r="VY31" s="63"/>
      <c r="VZ31" s="63"/>
      <c r="WA31" s="63"/>
      <c r="WB31" s="63"/>
      <c r="WC31" s="63"/>
      <c r="WD31" s="63"/>
      <c r="WE31" s="63"/>
      <c r="WF31" s="63"/>
      <c r="WG31" s="63"/>
      <c r="WH31" s="63"/>
      <c r="WI31" s="63"/>
      <c r="WJ31" s="63"/>
      <c r="WK31" s="63"/>
      <c r="WL31" s="63"/>
      <c r="WM31" s="63"/>
      <c r="WN31" s="63"/>
      <c r="WO31" s="63"/>
      <c r="WP31" s="63"/>
      <c r="WQ31" s="63"/>
      <c r="WR31" s="63"/>
      <c r="WS31" s="63"/>
      <c r="WT31" s="63"/>
      <c r="WU31" s="63"/>
      <c r="WV31" s="63"/>
      <c r="WW31" s="63"/>
      <c r="WX31" s="63"/>
      <c r="WY31" s="63"/>
      <c r="WZ31" s="63"/>
      <c r="XA31" s="63"/>
      <c r="XB31" s="63"/>
      <c r="XC31" s="63"/>
      <c r="XD31" s="63"/>
      <c r="XE31" s="63"/>
      <c r="XF31" s="63"/>
      <c r="XG31" s="63"/>
      <c r="XH31" s="63"/>
      <c r="XI31" s="63"/>
      <c r="XJ31" s="63"/>
      <c r="XK31" s="63"/>
      <c r="XL31" s="63"/>
      <c r="XM31" s="63"/>
      <c r="XN31" s="63"/>
      <c r="XO31" s="63"/>
      <c r="XP31" s="63"/>
      <c r="XQ31" s="63"/>
      <c r="XR31" s="63"/>
      <c r="XS31" s="63"/>
      <c r="XT31" s="63"/>
      <c r="XU31" s="63"/>
      <c r="XV31" s="63"/>
      <c r="XW31" s="63"/>
      <c r="XX31" s="63"/>
      <c r="XY31" s="63"/>
      <c r="XZ31" s="63"/>
      <c r="YA31" s="63"/>
      <c r="YB31" s="63"/>
      <c r="YC31" s="63"/>
      <c r="YD31" s="63"/>
      <c r="YE31" s="63"/>
      <c r="YF31" s="63"/>
      <c r="YG31" s="63"/>
      <c r="YH31" s="63"/>
      <c r="YI31" s="63"/>
      <c r="YJ31" s="63"/>
      <c r="YK31" s="63"/>
      <c r="YL31" s="63"/>
      <c r="YM31" s="63"/>
      <c r="YN31" s="63"/>
      <c r="YO31" s="63"/>
      <c r="YP31" s="63"/>
      <c r="YQ31" s="63"/>
      <c r="YR31" s="63"/>
      <c r="YS31" s="63"/>
      <c r="YT31" s="63"/>
      <c r="YU31" s="63"/>
      <c r="YV31" s="63"/>
      <c r="YW31" s="63"/>
      <c r="YX31" s="63"/>
      <c r="YY31" s="63"/>
      <c r="YZ31" s="63"/>
      <c r="ZA31" s="63"/>
      <c r="ZB31" s="63"/>
      <c r="ZC31" s="63"/>
      <c r="ZD31" s="63"/>
      <c r="ZE31" s="63"/>
      <c r="ZF31" s="63"/>
      <c r="ZG31" s="63"/>
      <c r="ZH31" s="63"/>
      <c r="ZI31" s="63"/>
      <c r="ZJ31" s="63"/>
      <c r="ZK31" s="63"/>
      <c r="ZL31" s="63"/>
      <c r="ZM31" s="63"/>
      <c r="ZN31" s="63"/>
      <c r="ZO31" s="63"/>
      <c r="ZP31" s="63"/>
      <c r="ZQ31" s="63"/>
      <c r="ZR31" s="63"/>
      <c r="ZS31" s="63"/>
      <c r="ZT31" s="63"/>
      <c r="ZU31" s="63"/>
      <c r="ZV31" s="63"/>
      <c r="ZW31" s="63"/>
      <c r="ZX31" s="63"/>
      <c r="ZY31" s="63"/>
      <c r="ZZ31" s="63"/>
      <c r="AAA31" s="63"/>
      <c r="AAB31" s="63"/>
      <c r="AAC31" s="63"/>
      <c r="AAD31" s="63"/>
      <c r="AAE31" s="63"/>
      <c r="AAF31" s="63"/>
      <c r="AAG31" s="63"/>
      <c r="AAH31" s="63"/>
      <c r="AAI31" s="63"/>
      <c r="AAJ31" s="63"/>
      <c r="AAK31" s="63"/>
      <c r="AAL31" s="63"/>
      <c r="AAM31" s="63"/>
      <c r="AAN31" s="63"/>
      <c r="AAO31" s="63"/>
      <c r="AAP31" s="63"/>
      <c r="AAQ31" s="63"/>
      <c r="AAR31" s="63"/>
      <c r="AAS31" s="63"/>
      <c r="AAT31" s="63"/>
      <c r="AAU31" s="63"/>
      <c r="AAV31" s="63"/>
      <c r="AAW31" s="63"/>
      <c r="AAX31" s="63"/>
      <c r="AAY31" s="63"/>
      <c r="AAZ31" s="63"/>
      <c r="ABA31" s="63"/>
      <c r="ABB31" s="63"/>
      <c r="ABC31" s="63"/>
      <c r="ABD31" s="63"/>
      <c r="ABE31" s="63"/>
      <c r="ABF31" s="63"/>
      <c r="ABG31" s="63"/>
      <c r="ABH31" s="63"/>
      <c r="ABI31" s="63"/>
      <c r="ABJ31" s="63"/>
      <c r="ABK31" s="63"/>
      <c r="ABL31" s="63"/>
      <c r="ABM31" s="63"/>
      <c r="ABN31" s="63"/>
      <c r="ABO31" s="63"/>
      <c r="ABP31" s="63"/>
      <c r="ABQ31" s="63"/>
      <c r="ABR31" s="63"/>
      <c r="ABS31" s="63"/>
      <c r="ABT31" s="63"/>
      <c r="ABU31" s="63"/>
      <c r="ABV31" s="63"/>
      <c r="ABW31" s="63"/>
      <c r="ABX31" s="63"/>
      <c r="ABY31" s="63"/>
      <c r="ABZ31" s="63"/>
      <c r="ACA31" s="63"/>
      <c r="ACB31" s="63"/>
      <c r="ACC31" s="63"/>
      <c r="ACD31" s="63"/>
      <c r="ACE31" s="63"/>
      <c r="ACF31" s="63"/>
      <c r="ACG31" s="63"/>
      <c r="ACH31" s="63"/>
      <c r="ACI31" s="63"/>
      <c r="ACJ31" s="63"/>
      <c r="ACK31" s="63"/>
      <c r="ACL31" s="63"/>
      <c r="ACM31" s="63"/>
      <c r="ACN31" s="63"/>
      <c r="ACO31" s="63"/>
      <c r="ACP31" s="63"/>
      <c r="ACQ31" s="63"/>
      <c r="ACR31" s="63"/>
      <c r="ACS31" s="63"/>
      <c r="ACT31" s="63"/>
      <c r="ACU31" s="63"/>
      <c r="ACV31" s="63"/>
      <c r="ACW31" s="63"/>
      <c r="ACX31" s="63"/>
      <c r="ACY31" s="63"/>
      <c r="ACZ31" s="63"/>
      <c r="ADA31" s="63"/>
      <c r="ADB31" s="63"/>
      <c r="ADC31" s="63"/>
      <c r="ADD31" s="63"/>
      <c r="ADE31" s="63"/>
      <c r="ADF31" s="63"/>
      <c r="ADG31" s="63"/>
      <c r="ADH31" s="63"/>
      <c r="ADI31" s="63"/>
      <c r="ADJ31" s="63"/>
      <c r="ADK31" s="63"/>
      <c r="ADL31" s="63"/>
      <c r="ADM31" s="63"/>
      <c r="ADN31" s="63"/>
      <c r="ADO31" s="63"/>
      <c r="ADP31" s="63"/>
      <c r="ADQ31" s="63"/>
      <c r="ADR31" s="63"/>
      <c r="ADS31" s="63"/>
      <c r="ADT31" s="63"/>
      <c r="ADU31" s="63"/>
      <c r="ADV31" s="63"/>
      <c r="ADW31" s="63"/>
      <c r="ADX31" s="63"/>
      <c r="ADY31" s="63"/>
      <c r="ADZ31" s="63"/>
      <c r="AEA31" s="63"/>
      <c r="AEB31" s="63"/>
      <c r="AEC31" s="63"/>
      <c r="AED31" s="63"/>
      <c r="AEE31" s="63"/>
      <c r="AEF31" s="63"/>
      <c r="AEG31" s="63"/>
      <c r="AEH31" s="63"/>
      <c r="AEI31" s="63"/>
      <c r="AEJ31" s="63"/>
      <c r="AEK31" s="63"/>
      <c r="AEL31" s="63"/>
      <c r="AEM31" s="63"/>
      <c r="AEN31" s="63"/>
      <c r="AEO31" s="63"/>
      <c r="AEP31" s="63"/>
      <c r="AEQ31" s="63"/>
      <c r="AER31" s="63"/>
      <c r="AES31" s="63"/>
      <c r="AET31" s="63"/>
      <c r="AEU31" s="63"/>
      <c r="AEV31" s="63"/>
      <c r="AEW31" s="63"/>
      <c r="AEX31" s="63"/>
      <c r="AEY31" s="63"/>
      <c r="AEZ31" s="63"/>
      <c r="AFA31" s="63"/>
      <c r="AFB31" s="63"/>
      <c r="AFC31" s="63"/>
      <c r="AFD31" s="63"/>
      <c r="AFE31" s="63"/>
      <c r="AFF31" s="63"/>
      <c r="AFG31" s="63"/>
      <c r="AFH31" s="63"/>
      <c r="AFI31" s="63"/>
      <c r="AFJ31" s="63"/>
      <c r="AFK31" s="63"/>
      <c r="AFL31" s="63"/>
      <c r="AFM31" s="63"/>
      <c r="AFN31" s="63"/>
      <c r="AFO31" s="63"/>
      <c r="AFP31" s="63"/>
      <c r="AFQ31" s="63"/>
      <c r="AFR31" s="63"/>
      <c r="AFS31" s="63"/>
      <c r="AFT31" s="63"/>
      <c r="AFU31" s="63"/>
      <c r="AFV31" s="63"/>
      <c r="AFW31" s="63"/>
      <c r="AFX31" s="63"/>
      <c r="AFY31" s="63"/>
      <c r="AFZ31" s="63"/>
      <c r="AGA31" s="63"/>
      <c r="AGB31" s="63"/>
      <c r="AGC31" s="63"/>
      <c r="AGD31" s="63"/>
      <c r="AGE31" s="63"/>
      <c r="AGF31" s="63"/>
      <c r="AGG31" s="63"/>
      <c r="AGH31" s="63"/>
      <c r="AGI31" s="63"/>
      <c r="AGJ31" s="63"/>
      <c r="AGK31" s="63"/>
      <c r="AGL31" s="63"/>
      <c r="AGM31" s="63"/>
      <c r="AGN31" s="63"/>
      <c r="AGO31" s="63"/>
      <c r="AGP31" s="63"/>
      <c r="AGQ31" s="63"/>
      <c r="AGR31" s="63"/>
      <c r="AGS31" s="63"/>
      <c r="AGT31" s="63"/>
      <c r="AGU31" s="63"/>
      <c r="AGV31" s="63"/>
      <c r="AGW31" s="63"/>
      <c r="AGX31" s="63"/>
      <c r="AGY31" s="63"/>
      <c r="AGZ31" s="63"/>
      <c r="AHA31" s="63"/>
      <c r="AHB31" s="63"/>
      <c r="AHC31" s="63"/>
      <c r="AHD31" s="63"/>
      <c r="AHE31" s="63"/>
      <c r="AHF31" s="63"/>
      <c r="AHG31" s="63"/>
      <c r="AHH31" s="63"/>
      <c r="AHI31" s="63"/>
      <c r="AHJ31" s="63"/>
      <c r="AHK31" s="63"/>
      <c r="AHL31" s="63"/>
      <c r="AHM31" s="63"/>
      <c r="AHN31" s="63"/>
      <c r="AHO31" s="63"/>
      <c r="AHP31" s="63"/>
      <c r="AHQ31" s="63"/>
      <c r="AHR31" s="63"/>
      <c r="AHS31" s="63"/>
      <c r="AHT31" s="63"/>
      <c r="AHU31" s="63"/>
      <c r="AHV31" s="63"/>
      <c r="AHW31" s="63"/>
      <c r="AHX31" s="63"/>
      <c r="AHY31" s="63"/>
      <c r="AHZ31" s="63"/>
      <c r="AIA31" s="63"/>
      <c r="AIB31" s="63"/>
      <c r="AIC31" s="63"/>
      <c r="AID31" s="63"/>
      <c r="AIE31" s="63"/>
      <c r="AIF31" s="63"/>
      <c r="AIG31" s="63"/>
      <c r="AIH31" s="63"/>
      <c r="AII31" s="63"/>
      <c r="AIJ31" s="63"/>
      <c r="AIK31" s="63"/>
      <c r="AIL31" s="63"/>
      <c r="AIM31" s="63"/>
      <c r="AIN31" s="63"/>
      <c r="AIO31" s="63"/>
      <c r="AIP31" s="63"/>
      <c r="AIQ31" s="63"/>
      <c r="AIR31" s="63"/>
      <c r="AIS31" s="63"/>
      <c r="AIT31" s="63"/>
      <c r="AIU31" s="63"/>
      <c r="AIV31" s="63"/>
      <c r="AIW31" s="63"/>
      <c r="AIX31" s="63"/>
      <c r="AIY31" s="63"/>
      <c r="AIZ31" s="63"/>
      <c r="AJA31" s="63"/>
      <c r="AJB31" s="63"/>
      <c r="AJC31" s="63"/>
      <c r="AJD31" s="63"/>
      <c r="AJE31" s="63"/>
      <c r="AJF31" s="63"/>
      <c r="AJG31" s="63"/>
      <c r="AJH31" s="63"/>
      <c r="AJI31" s="63"/>
      <c r="AJJ31" s="63"/>
      <c r="AJK31" s="63"/>
      <c r="AJL31" s="63"/>
      <c r="AJM31" s="63"/>
      <c r="AJN31" s="63"/>
      <c r="AJO31" s="63"/>
      <c r="AJP31" s="63"/>
      <c r="AJQ31" s="63"/>
      <c r="AJR31" s="63"/>
      <c r="AJS31" s="63"/>
      <c r="AJT31" s="63"/>
      <c r="AJU31" s="63"/>
      <c r="AJV31" s="63"/>
      <c r="AJW31" s="63"/>
      <c r="AJX31" s="63"/>
      <c r="AJY31" s="63"/>
      <c r="AJZ31" s="63"/>
      <c r="AKA31" s="63"/>
      <c r="AKB31" s="63"/>
      <c r="AKC31" s="63"/>
      <c r="AKD31" s="63"/>
      <c r="AKE31" s="63"/>
      <c r="AKF31" s="63"/>
      <c r="AKG31" s="63"/>
      <c r="AKH31" s="63"/>
      <c r="AKI31" s="63"/>
      <c r="AKJ31" s="63"/>
      <c r="AKK31" s="63"/>
      <c r="AKL31" s="63"/>
      <c r="AKM31" s="63"/>
      <c r="AKN31" s="63"/>
      <c r="AKO31" s="63"/>
      <c r="AKP31" s="63"/>
      <c r="AKQ31" s="63"/>
      <c r="AKR31" s="63"/>
      <c r="AKS31" s="63"/>
      <c r="AKT31" s="63"/>
      <c r="AKU31" s="63"/>
      <c r="AKV31" s="63"/>
      <c r="AKW31" s="63"/>
      <c r="AKX31" s="63"/>
      <c r="AKY31" s="63"/>
      <c r="AKZ31" s="63"/>
      <c r="ALA31" s="63"/>
      <c r="ALB31" s="63"/>
      <c r="ALC31" s="63"/>
      <c r="ALD31" s="63"/>
      <c r="ALE31" s="63"/>
      <c r="ALF31" s="63"/>
      <c r="ALG31" s="63"/>
      <c r="ALH31" s="63"/>
      <c r="ALI31" s="63"/>
      <c r="ALJ31" s="63"/>
      <c r="ALK31" s="63"/>
      <c r="ALL31" s="63"/>
      <c r="ALM31" s="63"/>
      <c r="ALN31" s="144"/>
      <c r="ALO31" s="144"/>
      <c r="ALP31" s="144"/>
    </row>
    <row r="32" spans="1:1004" s="284" customFormat="1" ht="31.5" customHeight="1" x14ac:dyDescent="0.25">
      <c r="A32" s="279" t="s">
        <v>3797</v>
      </c>
      <c r="B32" s="280"/>
      <c r="C32" s="281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2"/>
      <c r="CD32" s="282"/>
      <c r="CE32" s="282"/>
      <c r="CF32" s="282"/>
      <c r="CG32" s="282"/>
      <c r="CH32" s="282"/>
      <c r="CI32" s="282"/>
      <c r="CJ32" s="282"/>
      <c r="CK32" s="282"/>
      <c r="CL32" s="282"/>
      <c r="CM32" s="282"/>
      <c r="CN32" s="282"/>
      <c r="CO32" s="282"/>
      <c r="CP32" s="282"/>
      <c r="CQ32" s="282"/>
      <c r="CR32" s="282"/>
      <c r="CS32" s="282"/>
      <c r="CT32" s="282"/>
      <c r="CU32" s="282"/>
      <c r="CV32" s="282"/>
      <c r="CW32" s="282"/>
      <c r="CX32" s="282"/>
      <c r="CY32" s="282"/>
      <c r="CZ32" s="282"/>
      <c r="DA32" s="282"/>
      <c r="DB32" s="282"/>
      <c r="DC32" s="282"/>
      <c r="DD32" s="282"/>
      <c r="DE32" s="282"/>
      <c r="DF32" s="282"/>
      <c r="DG32" s="282"/>
      <c r="DH32" s="282"/>
      <c r="DI32" s="282"/>
      <c r="DJ32" s="282"/>
      <c r="DK32" s="282"/>
      <c r="DL32" s="282"/>
      <c r="DM32" s="282"/>
      <c r="DN32" s="282"/>
      <c r="DO32" s="282"/>
      <c r="DP32" s="282"/>
      <c r="DQ32" s="282"/>
      <c r="DR32" s="282"/>
      <c r="DS32" s="282"/>
      <c r="DT32" s="282"/>
      <c r="DU32" s="282"/>
      <c r="DV32" s="282"/>
      <c r="DW32" s="282"/>
      <c r="DX32" s="282"/>
      <c r="DY32" s="282"/>
      <c r="DZ32" s="282"/>
      <c r="EA32" s="282"/>
      <c r="EB32" s="282"/>
      <c r="EC32" s="282"/>
      <c r="ED32" s="282"/>
      <c r="EE32" s="282"/>
      <c r="EF32" s="282"/>
      <c r="EG32" s="282"/>
      <c r="EH32" s="282"/>
      <c r="EI32" s="282"/>
      <c r="EJ32" s="282"/>
      <c r="EK32" s="282"/>
      <c r="EL32" s="282"/>
      <c r="EM32" s="282"/>
      <c r="EN32" s="282"/>
      <c r="EO32" s="282"/>
      <c r="EP32" s="282"/>
      <c r="EQ32" s="282"/>
      <c r="ER32" s="282"/>
      <c r="ES32" s="282"/>
      <c r="ET32" s="282"/>
      <c r="EU32" s="282"/>
      <c r="EV32" s="282"/>
      <c r="EW32" s="282"/>
      <c r="EX32" s="282"/>
      <c r="EY32" s="282"/>
      <c r="EZ32" s="282"/>
      <c r="FA32" s="282"/>
      <c r="FB32" s="282"/>
      <c r="FC32" s="282"/>
      <c r="FD32" s="282"/>
      <c r="FE32" s="282"/>
      <c r="FF32" s="282"/>
      <c r="FG32" s="282"/>
      <c r="FH32" s="282"/>
      <c r="FI32" s="282"/>
      <c r="FJ32" s="282"/>
      <c r="FK32" s="282"/>
      <c r="FL32" s="282"/>
      <c r="FM32" s="282"/>
      <c r="FN32" s="282"/>
      <c r="FO32" s="282"/>
      <c r="FP32" s="282"/>
      <c r="FQ32" s="282"/>
      <c r="FR32" s="282"/>
      <c r="FS32" s="282"/>
      <c r="FT32" s="282"/>
      <c r="FU32" s="282"/>
      <c r="FV32" s="282"/>
      <c r="FW32" s="282"/>
      <c r="FX32" s="282"/>
      <c r="FY32" s="282"/>
      <c r="FZ32" s="282"/>
      <c r="GA32" s="282"/>
      <c r="GB32" s="282"/>
      <c r="GC32" s="282"/>
      <c r="GD32" s="282"/>
      <c r="GE32" s="282"/>
      <c r="GF32" s="282"/>
      <c r="GG32" s="282"/>
      <c r="GH32" s="282"/>
      <c r="GI32" s="282"/>
      <c r="GJ32" s="282"/>
      <c r="GK32" s="282"/>
      <c r="GL32" s="282"/>
      <c r="GM32" s="282"/>
      <c r="GN32" s="282"/>
      <c r="GO32" s="282"/>
      <c r="GP32" s="282"/>
      <c r="GQ32" s="282"/>
      <c r="GR32" s="282"/>
      <c r="GS32" s="282"/>
      <c r="GT32" s="282"/>
      <c r="GU32" s="282"/>
      <c r="GV32" s="282"/>
      <c r="GW32" s="282"/>
      <c r="GX32" s="282"/>
      <c r="GY32" s="282"/>
      <c r="GZ32" s="282"/>
      <c r="HA32" s="282"/>
      <c r="HB32" s="282"/>
      <c r="HC32" s="282"/>
      <c r="HD32" s="282"/>
      <c r="HE32" s="282"/>
      <c r="HF32" s="282"/>
      <c r="HG32" s="282"/>
      <c r="HH32" s="282"/>
      <c r="HI32" s="282"/>
      <c r="HJ32" s="282"/>
      <c r="HK32" s="282"/>
      <c r="HL32" s="282"/>
      <c r="HM32" s="282"/>
      <c r="HN32" s="282"/>
      <c r="HO32" s="282"/>
      <c r="HP32" s="282"/>
      <c r="HQ32" s="282"/>
      <c r="HR32" s="282"/>
      <c r="HS32" s="282"/>
      <c r="HT32" s="282"/>
      <c r="HU32" s="282"/>
      <c r="HV32" s="282"/>
      <c r="HW32" s="282"/>
      <c r="HX32" s="282"/>
      <c r="HY32" s="282"/>
      <c r="HZ32" s="282"/>
      <c r="IA32" s="282"/>
      <c r="IB32" s="282"/>
      <c r="IC32" s="282"/>
      <c r="ID32" s="282"/>
      <c r="IE32" s="282"/>
      <c r="IF32" s="282"/>
      <c r="IG32" s="282"/>
      <c r="IH32" s="282"/>
      <c r="II32" s="282"/>
      <c r="IJ32" s="282"/>
      <c r="IK32" s="282"/>
      <c r="IL32" s="282"/>
      <c r="IM32" s="282"/>
      <c r="IN32" s="282"/>
      <c r="IO32" s="282"/>
      <c r="IP32" s="282"/>
      <c r="IQ32" s="282"/>
      <c r="IR32" s="282"/>
      <c r="IS32" s="282"/>
      <c r="IT32" s="282"/>
      <c r="IU32" s="282"/>
      <c r="IV32" s="282"/>
      <c r="IW32" s="282"/>
      <c r="IX32" s="282"/>
      <c r="IY32" s="282"/>
      <c r="IZ32" s="282"/>
      <c r="JA32" s="282"/>
      <c r="JB32" s="282"/>
      <c r="JC32" s="282"/>
      <c r="JD32" s="282"/>
      <c r="JE32" s="282"/>
      <c r="JF32" s="282"/>
      <c r="JG32" s="282"/>
      <c r="JH32" s="282"/>
      <c r="JI32" s="282"/>
      <c r="JJ32" s="282"/>
      <c r="JK32" s="282"/>
      <c r="JL32" s="282"/>
      <c r="JM32" s="282"/>
      <c r="JN32" s="282"/>
      <c r="JO32" s="282"/>
      <c r="JP32" s="282"/>
      <c r="JQ32" s="282"/>
      <c r="JR32" s="282"/>
      <c r="JS32" s="282"/>
      <c r="JT32" s="282"/>
      <c r="JU32" s="282"/>
      <c r="JV32" s="282"/>
      <c r="JW32" s="282"/>
      <c r="JX32" s="282"/>
      <c r="JY32" s="282"/>
      <c r="JZ32" s="282"/>
      <c r="KA32" s="282"/>
      <c r="KB32" s="282"/>
      <c r="KC32" s="282"/>
      <c r="KD32" s="282"/>
      <c r="KE32" s="282"/>
      <c r="KF32" s="282"/>
      <c r="KG32" s="282"/>
      <c r="KH32" s="282"/>
      <c r="KI32" s="282"/>
      <c r="KJ32" s="282"/>
      <c r="KK32" s="282"/>
      <c r="KL32" s="282"/>
      <c r="KM32" s="282"/>
      <c r="KN32" s="282"/>
      <c r="KO32" s="282"/>
      <c r="KP32" s="282"/>
      <c r="KQ32" s="282"/>
      <c r="KR32" s="282"/>
      <c r="KS32" s="282"/>
      <c r="KT32" s="282"/>
      <c r="KU32" s="282"/>
      <c r="KV32" s="282"/>
      <c r="KW32" s="282"/>
      <c r="KX32" s="282"/>
      <c r="KY32" s="282"/>
      <c r="KZ32" s="282"/>
      <c r="LA32" s="282"/>
      <c r="LB32" s="282"/>
      <c r="LC32" s="282"/>
      <c r="LD32" s="282"/>
      <c r="LE32" s="282"/>
      <c r="LF32" s="282"/>
      <c r="LG32" s="282"/>
      <c r="LH32" s="282"/>
      <c r="LI32" s="282"/>
      <c r="LJ32" s="282"/>
      <c r="LK32" s="282"/>
      <c r="LL32" s="282"/>
      <c r="LM32" s="282"/>
      <c r="LN32" s="282"/>
      <c r="LO32" s="282"/>
      <c r="LP32" s="282"/>
      <c r="LQ32" s="282"/>
      <c r="LR32" s="282"/>
      <c r="LS32" s="282"/>
      <c r="LT32" s="282"/>
      <c r="LU32" s="282"/>
      <c r="LV32" s="282"/>
      <c r="LW32" s="282"/>
      <c r="LX32" s="282"/>
      <c r="LY32" s="282"/>
      <c r="LZ32" s="282"/>
      <c r="MA32" s="282"/>
      <c r="MB32" s="282"/>
      <c r="MC32" s="282"/>
      <c r="MD32" s="282"/>
      <c r="ME32" s="282"/>
      <c r="MF32" s="282"/>
      <c r="MG32" s="282"/>
      <c r="MH32" s="282"/>
      <c r="MI32" s="282"/>
      <c r="MJ32" s="282"/>
      <c r="MK32" s="282"/>
      <c r="ML32" s="282"/>
      <c r="MM32" s="282"/>
      <c r="MN32" s="282"/>
      <c r="MO32" s="282"/>
      <c r="MP32" s="282"/>
      <c r="MQ32" s="282"/>
      <c r="MR32" s="282"/>
      <c r="MS32" s="282"/>
      <c r="MT32" s="282"/>
      <c r="MU32" s="282"/>
      <c r="MV32" s="282"/>
      <c r="MW32" s="282"/>
      <c r="MX32" s="282"/>
      <c r="MY32" s="282"/>
      <c r="MZ32" s="282"/>
      <c r="NA32" s="282"/>
      <c r="NB32" s="282"/>
      <c r="NC32" s="282"/>
      <c r="ND32" s="282"/>
      <c r="NE32" s="282"/>
      <c r="NF32" s="282"/>
      <c r="NG32" s="282"/>
      <c r="NH32" s="282"/>
      <c r="NI32" s="282"/>
      <c r="NJ32" s="282"/>
      <c r="NK32" s="282"/>
      <c r="NL32" s="282"/>
      <c r="NM32" s="282"/>
      <c r="NN32" s="282"/>
      <c r="NO32" s="282"/>
      <c r="NP32" s="282"/>
      <c r="NQ32" s="282"/>
      <c r="NR32" s="282"/>
      <c r="NS32" s="282"/>
      <c r="NT32" s="282"/>
      <c r="NU32" s="282"/>
      <c r="NV32" s="282"/>
      <c r="NW32" s="282"/>
      <c r="NX32" s="282"/>
      <c r="NY32" s="282"/>
      <c r="NZ32" s="282"/>
      <c r="OA32" s="282"/>
      <c r="OB32" s="282"/>
      <c r="OC32" s="282"/>
      <c r="OD32" s="282"/>
      <c r="OE32" s="282"/>
      <c r="OF32" s="282"/>
      <c r="OG32" s="282"/>
      <c r="OH32" s="282"/>
      <c r="OI32" s="282"/>
      <c r="OJ32" s="282"/>
      <c r="OK32" s="282"/>
      <c r="OL32" s="282"/>
      <c r="OM32" s="282"/>
      <c r="ON32" s="282"/>
      <c r="OO32" s="282"/>
      <c r="OP32" s="282"/>
      <c r="OQ32" s="282"/>
      <c r="OR32" s="282"/>
      <c r="OS32" s="282"/>
      <c r="OT32" s="282"/>
      <c r="OU32" s="282"/>
      <c r="OV32" s="282"/>
      <c r="OW32" s="282"/>
      <c r="OX32" s="282"/>
      <c r="OY32" s="282"/>
      <c r="OZ32" s="282"/>
      <c r="PA32" s="282"/>
      <c r="PB32" s="282"/>
      <c r="PC32" s="282"/>
      <c r="PD32" s="282"/>
      <c r="PE32" s="282"/>
      <c r="PF32" s="282"/>
      <c r="PG32" s="282"/>
      <c r="PH32" s="282"/>
      <c r="PI32" s="282"/>
      <c r="PJ32" s="282"/>
      <c r="PK32" s="282"/>
      <c r="PL32" s="282"/>
      <c r="PM32" s="282"/>
      <c r="PN32" s="282"/>
      <c r="PO32" s="282"/>
      <c r="PP32" s="282"/>
      <c r="PQ32" s="282"/>
      <c r="PR32" s="282"/>
      <c r="PS32" s="282"/>
      <c r="PT32" s="282"/>
      <c r="PU32" s="282"/>
      <c r="PV32" s="282"/>
      <c r="PW32" s="282"/>
      <c r="PX32" s="282"/>
      <c r="PY32" s="282"/>
      <c r="PZ32" s="282"/>
      <c r="QA32" s="282"/>
      <c r="QB32" s="282"/>
      <c r="QC32" s="282"/>
      <c r="QD32" s="282"/>
      <c r="QE32" s="282"/>
      <c r="QF32" s="282"/>
      <c r="QG32" s="282"/>
      <c r="QH32" s="282"/>
      <c r="QI32" s="282"/>
      <c r="QJ32" s="282"/>
      <c r="QK32" s="282"/>
      <c r="QL32" s="282"/>
      <c r="QM32" s="282"/>
      <c r="QN32" s="282"/>
      <c r="QO32" s="282"/>
      <c r="QP32" s="282"/>
      <c r="QQ32" s="282"/>
      <c r="QR32" s="282"/>
      <c r="QS32" s="282"/>
      <c r="QT32" s="282"/>
      <c r="QU32" s="282"/>
      <c r="QV32" s="282"/>
      <c r="QW32" s="282"/>
      <c r="QX32" s="282"/>
      <c r="QY32" s="282"/>
      <c r="QZ32" s="282"/>
      <c r="RA32" s="282"/>
      <c r="RB32" s="282"/>
      <c r="RC32" s="282"/>
      <c r="RD32" s="282"/>
      <c r="RE32" s="282"/>
      <c r="RF32" s="282"/>
      <c r="RG32" s="282"/>
      <c r="RH32" s="282"/>
      <c r="RI32" s="282"/>
      <c r="RJ32" s="282"/>
      <c r="RK32" s="282"/>
      <c r="RL32" s="282"/>
      <c r="RM32" s="282"/>
      <c r="RN32" s="282"/>
      <c r="RO32" s="282"/>
      <c r="RP32" s="282"/>
      <c r="RQ32" s="282"/>
      <c r="RR32" s="282"/>
      <c r="RS32" s="282"/>
      <c r="RT32" s="282"/>
      <c r="RU32" s="282"/>
      <c r="RV32" s="282"/>
      <c r="RW32" s="282"/>
      <c r="RX32" s="282"/>
      <c r="RY32" s="282"/>
      <c r="RZ32" s="282"/>
      <c r="SA32" s="282"/>
      <c r="SB32" s="282"/>
      <c r="SC32" s="282"/>
      <c r="SD32" s="282"/>
      <c r="SE32" s="282"/>
      <c r="SF32" s="282"/>
      <c r="SG32" s="282"/>
      <c r="SH32" s="282"/>
      <c r="SI32" s="282"/>
      <c r="SJ32" s="282"/>
      <c r="SK32" s="282"/>
      <c r="SL32" s="282"/>
      <c r="SM32" s="282"/>
      <c r="SN32" s="282"/>
      <c r="SO32" s="282"/>
      <c r="SP32" s="282"/>
      <c r="SQ32" s="282"/>
      <c r="SR32" s="282"/>
      <c r="SS32" s="282"/>
      <c r="ST32" s="282"/>
      <c r="SU32" s="282"/>
      <c r="SV32" s="282"/>
      <c r="SW32" s="282"/>
      <c r="SX32" s="282"/>
      <c r="SY32" s="282"/>
      <c r="SZ32" s="282"/>
      <c r="TA32" s="282"/>
      <c r="TB32" s="282"/>
      <c r="TC32" s="282"/>
      <c r="TD32" s="282"/>
      <c r="TE32" s="282"/>
      <c r="TF32" s="282"/>
      <c r="TG32" s="282"/>
      <c r="TH32" s="282"/>
      <c r="TI32" s="282"/>
      <c r="TJ32" s="282"/>
      <c r="TK32" s="282"/>
      <c r="TL32" s="282"/>
      <c r="TM32" s="282"/>
      <c r="TN32" s="282"/>
      <c r="TO32" s="282"/>
      <c r="TP32" s="282"/>
      <c r="TQ32" s="282"/>
      <c r="TR32" s="282"/>
      <c r="TS32" s="282"/>
      <c r="TT32" s="282"/>
      <c r="TU32" s="282"/>
      <c r="TV32" s="282"/>
      <c r="TW32" s="282"/>
      <c r="TX32" s="282"/>
      <c r="TY32" s="282"/>
      <c r="TZ32" s="282"/>
      <c r="UA32" s="282"/>
      <c r="UB32" s="282"/>
      <c r="UC32" s="282"/>
      <c r="UD32" s="282"/>
      <c r="UE32" s="282"/>
      <c r="UF32" s="282"/>
      <c r="UG32" s="282"/>
      <c r="UH32" s="282"/>
      <c r="UI32" s="282"/>
      <c r="UJ32" s="282"/>
      <c r="UK32" s="282"/>
      <c r="UL32" s="282"/>
      <c r="UM32" s="282"/>
      <c r="UN32" s="282"/>
      <c r="UO32" s="282"/>
      <c r="UP32" s="282"/>
      <c r="UQ32" s="282"/>
      <c r="UR32" s="282"/>
      <c r="US32" s="282"/>
      <c r="UT32" s="282"/>
      <c r="UU32" s="282"/>
      <c r="UV32" s="282"/>
      <c r="UW32" s="282"/>
      <c r="UX32" s="282"/>
      <c r="UY32" s="282"/>
      <c r="UZ32" s="282"/>
      <c r="VA32" s="282"/>
      <c r="VB32" s="282"/>
      <c r="VC32" s="282"/>
      <c r="VD32" s="282"/>
      <c r="VE32" s="282"/>
      <c r="VF32" s="282"/>
      <c r="VG32" s="282"/>
      <c r="VH32" s="282"/>
      <c r="VI32" s="282"/>
      <c r="VJ32" s="282"/>
      <c r="VK32" s="282"/>
      <c r="VL32" s="282"/>
      <c r="VM32" s="282"/>
      <c r="VN32" s="282"/>
      <c r="VO32" s="282"/>
      <c r="VP32" s="282"/>
      <c r="VQ32" s="282"/>
      <c r="VR32" s="282"/>
      <c r="VS32" s="282"/>
      <c r="VT32" s="282"/>
      <c r="VU32" s="282"/>
      <c r="VV32" s="282"/>
      <c r="VW32" s="282"/>
      <c r="VX32" s="282"/>
      <c r="VY32" s="282"/>
      <c r="VZ32" s="282"/>
      <c r="WA32" s="282"/>
      <c r="WB32" s="282"/>
      <c r="WC32" s="282"/>
      <c r="WD32" s="282"/>
      <c r="WE32" s="282"/>
      <c r="WF32" s="282"/>
      <c r="WG32" s="282"/>
      <c r="WH32" s="282"/>
      <c r="WI32" s="282"/>
      <c r="WJ32" s="282"/>
      <c r="WK32" s="282"/>
      <c r="WL32" s="282"/>
      <c r="WM32" s="282"/>
      <c r="WN32" s="282"/>
      <c r="WO32" s="282"/>
      <c r="WP32" s="282"/>
      <c r="WQ32" s="282"/>
      <c r="WR32" s="282"/>
      <c r="WS32" s="282"/>
      <c r="WT32" s="282"/>
      <c r="WU32" s="282"/>
      <c r="WV32" s="282"/>
      <c r="WW32" s="282"/>
      <c r="WX32" s="282"/>
      <c r="WY32" s="282"/>
      <c r="WZ32" s="282"/>
      <c r="XA32" s="282"/>
      <c r="XB32" s="282"/>
      <c r="XC32" s="282"/>
      <c r="XD32" s="282"/>
      <c r="XE32" s="282"/>
      <c r="XF32" s="282"/>
      <c r="XG32" s="282"/>
      <c r="XH32" s="282"/>
      <c r="XI32" s="282"/>
      <c r="XJ32" s="282"/>
      <c r="XK32" s="282"/>
      <c r="XL32" s="282"/>
      <c r="XM32" s="282"/>
      <c r="XN32" s="282"/>
      <c r="XO32" s="282"/>
      <c r="XP32" s="282"/>
      <c r="XQ32" s="282"/>
      <c r="XR32" s="282"/>
      <c r="XS32" s="282"/>
      <c r="XT32" s="282"/>
      <c r="XU32" s="282"/>
      <c r="XV32" s="282"/>
      <c r="XW32" s="282"/>
      <c r="XX32" s="282"/>
      <c r="XY32" s="282"/>
      <c r="XZ32" s="282"/>
      <c r="YA32" s="282"/>
      <c r="YB32" s="282"/>
      <c r="YC32" s="282"/>
      <c r="YD32" s="282"/>
      <c r="YE32" s="282"/>
      <c r="YF32" s="282"/>
      <c r="YG32" s="282"/>
      <c r="YH32" s="282"/>
      <c r="YI32" s="282"/>
      <c r="YJ32" s="282"/>
      <c r="YK32" s="282"/>
      <c r="YL32" s="282"/>
      <c r="YM32" s="282"/>
      <c r="YN32" s="282"/>
      <c r="YO32" s="282"/>
      <c r="YP32" s="282"/>
      <c r="YQ32" s="282"/>
      <c r="YR32" s="282"/>
      <c r="YS32" s="282"/>
      <c r="YT32" s="282"/>
      <c r="YU32" s="282"/>
      <c r="YV32" s="282"/>
      <c r="YW32" s="282"/>
      <c r="YX32" s="282"/>
      <c r="YY32" s="282"/>
      <c r="YZ32" s="282"/>
      <c r="ZA32" s="282"/>
      <c r="ZB32" s="282"/>
      <c r="ZC32" s="282"/>
      <c r="ZD32" s="282"/>
      <c r="ZE32" s="282"/>
      <c r="ZF32" s="282"/>
      <c r="ZG32" s="282"/>
      <c r="ZH32" s="282"/>
      <c r="ZI32" s="282"/>
      <c r="ZJ32" s="282"/>
      <c r="ZK32" s="282"/>
      <c r="ZL32" s="282"/>
      <c r="ZM32" s="282"/>
      <c r="ZN32" s="282"/>
      <c r="ZO32" s="282"/>
      <c r="ZP32" s="282"/>
      <c r="ZQ32" s="282"/>
      <c r="ZR32" s="282"/>
      <c r="ZS32" s="282"/>
      <c r="ZT32" s="282"/>
      <c r="ZU32" s="282"/>
      <c r="ZV32" s="282"/>
      <c r="ZW32" s="282"/>
      <c r="ZX32" s="282"/>
      <c r="ZY32" s="282"/>
      <c r="ZZ32" s="282"/>
      <c r="AAA32" s="282"/>
      <c r="AAB32" s="282"/>
      <c r="AAC32" s="282"/>
      <c r="AAD32" s="282"/>
      <c r="AAE32" s="282"/>
      <c r="AAF32" s="282"/>
      <c r="AAG32" s="282"/>
      <c r="AAH32" s="282"/>
      <c r="AAI32" s="282"/>
      <c r="AAJ32" s="282"/>
      <c r="AAK32" s="282"/>
      <c r="AAL32" s="282"/>
      <c r="AAM32" s="282"/>
      <c r="AAN32" s="282"/>
      <c r="AAO32" s="282"/>
      <c r="AAP32" s="282"/>
      <c r="AAQ32" s="282"/>
      <c r="AAR32" s="282"/>
      <c r="AAS32" s="282"/>
      <c r="AAT32" s="282"/>
      <c r="AAU32" s="282"/>
      <c r="AAV32" s="282"/>
      <c r="AAW32" s="282"/>
      <c r="AAX32" s="282"/>
      <c r="AAY32" s="282"/>
      <c r="AAZ32" s="282"/>
      <c r="ABA32" s="282"/>
      <c r="ABB32" s="282"/>
      <c r="ABC32" s="282"/>
      <c r="ABD32" s="282"/>
      <c r="ABE32" s="282"/>
      <c r="ABF32" s="282"/>
      <c r="ABG32" s="282"/>
      <c r="ABH32" s="282"/>
      <c r="ABI32" s="282"/>
      <c r="ABJ32" s="282"/>
      <c r="ABK32" s="282"/>
      <c r="ABL32" s="282"/>
      <c r="ABM32" s="282"/>
      <c r="ABN32" s="282"/>
      <c r="ABO32" s="282"/>
      <c r="ABP32" s="282"/>
      <c r="ABQ32" s="282"/>
      <c r="ABR32" s="282"/>
      <c r="ABS32" s="282"/>
      <c r="ABT32" s="282"/>
      <c r="ABU32" s="282"/>
      <c r="ABV32" s="282"/>
      <c r="ABW32" s="282"/>
      <c r="ABX32" s="282"/>
      <c r="ABY32" s="282"/>
      <c r="ABZ32" s="282"/>
      <c r="ACA32" s="282"/>
      <c r="ACB32" s="282"/>
      <c r="ACC32" s="282"/>
      <c r="ACD32" s="282"/>
      <c r="ACE32" s="282"/>
      <c r="ACF32" s="282"/>
      <c r="ACG32" s="282"/>
      <c r="ACH32" s="282"/>
      <c r="ACI32" s="282"/>
      <c r="ACJ32" s="282"/>
      <c r="ACK32" s="282"/>
      <c r="ACL32" s="282"/>
      <c r="ACM32" s="282"/>
      <c r="ACN32" s="282"/>
      <c r="ACO32" s="282"/>
      <c r="ACP32" s="282"/>
      <c r="ACQ32" s="282"/>
      <c r="ACR32" s="282"/>
      <c r="ACS32" s="282"/>
      <c r="ACT32" s="282"/>
      <c r="ACU32" s="282"/>
      <c r="ACV32" s="282"/>
      <c r="ACW32" s="282"/>
      <c r="ACX32" s="282"/>
      <c r="ACY32" s="282"/>
      <c r="ACZ32" s="282"/>
      <c r="ADA32" s="282"/>
      <c r="ADB32" s="282"/>
      <c r="ADC32" s="282"/>
      <c r="ADD32" s="282"/>
      <c r="ADE32" s="282"/>
      <c r="ADF32" s="282"/>
      <c r="ADG32" s="282"/>
      <c r="ADH32" s="282"/>
      <c r="ADI32" s="282"/>
      <c r="ADJ32" s="282"/>
      <c r="ADK32" s="282"/>
      <c r="ADL32" s="282"/>
      <c r="ADM32" s="282"/>
      <c r="ADN32" s="282"/>
      <c r="ADO32" s="282"/>
      <c r="ADP32" s="282"/>
      <c r="ADQ32" s="282"/>
      <c r="ADR32" s="282"/>
      <c r="ADS32" s="282"/>
      <c r="ADT32" s="282"/>
      <c r="ADU32" s="282"/>
      <c r="ADV32" s="282"/>
      <c r="ADW32" s="282"/>
      <c r="ADX32" s="282"/>
      <c r="ADY32" s="282"/>
      <c r="ADZ32" s="282"/>
      <c r="AEA32" s="282"/>
      <c r="AEB32" s="282"/>
      <c r="AEC32" s="282"/>
      <c r="AED32" s="282"/>
      <c r="AEE32" s="282"/>
      <c r="AEF32" s="282"/>
      <c r="AEG32" s="282"/>
      <c r="AEH32" s="282"/>
      <c r="AEI32" s="282"/>
      <c r="AEJ32" s="282"/>
      <c r="AEK32" s="282"/>
      <c r="AEL32" s="282"/>
      <c r="AEM32" s="282"/>
      <c r="AEN32" s="282"/>
      <c r="AEO32" s="282"/>
      <c r="AEP32" s="282"/>
      <c r="AEQ32" s="282"/>
      <c r="AER32" s="282"/>
      <c r="AES32" s="282"/>
      <c r="AET32" s="282"/>
      <c r="AEU32" s="282"/>
      <c r="AEV32" s="282"/>
      <c r="AEW32" s="282"/>
      <c r="AEX32" s="282"/>
      <c r="AEY32" s="282"/>
      <c r="AEZ32" s="282"/>
      <c r="AFA32" s="282"/>
      <c r="AFB32" s="282"/>
      <c r="AFC32" s="282"/>
      <c r="AFD32" s="282"/>
      <c r="AFE32" s="282"/>
      <c r="AFF32" s="282"/>
      <c r="AFG32" s="282"/>
      <c r="AFH32" s="282"/>
      <c r="AFI32" s="282"/>
      <c r="AFJ32" s="282"/>
      <c r="AFK32" s="282"/>
      <c r="AFL32" s="282"/>
      <c r="AFM32" s="282"/>
      <c r="AFN32" s="282"/>
      <c r="AFO32" s="282"/>
      <c r="AFP32" s="282"/>
      <c r="AFQ32" s="282"/>
      <c r="AFR32" s="282"/>
      <c r="AFS32" s="282"/>
      <c r="AFT32" s="282"/>
      <c r="AFU32" s="282"/>
      <c r="AFV32" s="282"/>
      <c r="AFW32" s="282"/>
      <c r="AFX32" s="282"/>
      <c r="AFY32" s="282"/>
      <c r="AFZ32" s="282"/>
      <c r="AGA32" s="282"/>
      <c r="AGB32" s="282"/>
      <c r="AGC32" s="282"/>
      <c r="AGD32" s="282"/>
      <c r="AGE32" s="282"/>
      <c r="AGF32" s="282"/>
      <c r="AGG32" s="282"/>
      <c r="AGH32" s="282"/>
      <c r="AGI32" s="282"/>
      <c r="AGJ32" s="282"/>
      <c r="AGK32" s="282"/>
      <c r="AGL32" s="282"/>
      <c r="AGM32" s="282"/>
      <c r="AGN32" s="282"/>
      <c r="AGO32" s="282"/>
      <c r="AGP32" s="282"/>
      <c r="AGQ32" s="282"/>
      <c r="AGR32" s="282"/>
      <c r="AGS32" s="282"/>
      <c r="AGT32" s="282"/>
      <c r="AGU32" s="282"/>
      <c r="AGV32" s="282"/>
      <c r="AGW32" s="282"/>
      <c r="AGX32" s="282"/>
      <c r="AGY32" s="282"/>
      <c r="AGZ32" s="282"/>
      <c r="AHA32" s="282"/>
      <c r="AHB32" s="282"/>
      <c r="AHC32" s="282"/>
      <c r="AHD32" s="282"/>
      <c r="AHE32" s="282"/>
      <c r="AHF32" s="282"/>
      <c r="AHG32" s="282"/>
      <c r="AHH32" s="282"/>
      <c r="AHI32" s="282"/>
      <c r="AHJ32" s="282"/>
      <c r="AHK32" s="282"/>
      <c r="AHL32" s="282"/>
      <c r="AHM32" s="282"/>
      <c r="AHN32" s="282"/>
      <c r="AHO32" s="282"/>
      <c r="AHP32" s="282"/>
      <c r="AHQ32" s="282"/>
      <c r="AHR32" s="282"/>
      <c r="AHS32" s="282"/>
      <c r="AHT32" s="282"/>
      <c r="AHU32" s="282"/>
      <c r="AHV32" s="282"/>
      <c r="AHW32" s="282"/>
      <c r="AHX32" s="282"/>
      <c r="AHY32" s="282"/>
      <c r="AHZ32" s="282"/>
      <c r="AIA32" s="282"/>
      <c r="AIB32" s="282"/>
      <c r="AIC32" s="282"/>
      <c r="AID32" s="282"/>
      <c r="AIE32" s="282"/>
      <c r="AIF32" s="282"/>
      <c r="AIG32" s="282"/>
      <c r="AIH32" s="282"/>
      <c r="AII32" s="282"/>
      <c r="AIJ32" s="282"/>
      <c r="AIK32" s="282"/>
      <c r="AIL32" s="282"/>
      <c r="AIM32" s="282"/>
      <c r="AIN32" s="282"/>
      <c r="AIO32" s="282"/>
      <c r="AIP32" s="282"/>
      <c r="AIQ32" s="282"/>
      <c r="AIR32" s="282"/>
      <c r="AIS32" s="282"/>
      <c r="AIT32" s="282"/>
      <c r="AIU32" s="282"/>
      <c r="AIV32" s="282"/>
      <c r="AIW32" s="282"/>
      <c r="AIX32" s="282"/>
      <c r="AIY32" s="282"/>
      <c r="AIZ32" s="282"/>
      <c r="AJA32" s="282"/>
      <c r="AJB32" s="282"/>
      <c r="AJC32" s="282"/>
      <c r="AJD32" s="282"/>
      <c r="AJE32" s="282"/>
      <c r="AJF32" s="282"/>
      <c r="AJG32" s="282"/>
      <c r="AJH32" s="282"/>
      <c r="AJI32" s="282"/>
      <c r="AJJ32" s="282"/>
      <c r="AJK32" s="282"/>
      <c r="AJL32" s="282"/>
      <c r="AJM32" s="282"/>
      <c r="AJN32" s="282"/>
      <c r="AJO32" s="282"/>
      <c r="AJP32" s="282"/>
      <c r="AJQ32" s="282"/>
      <c r="AJR32" s="282"/>
      <c r="AJS32" s="282"/>
      <c r="AJT32" s="282"/>
      <c r="AJU32" s="282"/>
      <c r="AJV32" s="282"/>
      <c r="AJW32" s="282"/>
      <c r="AJX32" s="282"/>
      <c r="AJY32" s="282"/>
      <c r="AJZ32" s="282"/>
      <c r="AKA32" s="282"/>
      <c r="AKB32" s="282"/>
      <c r="AKC32" s="282"/>
      <c r="AKD32" s="282"/>
      <c r="AKE32" s="282"/>
      <c r="AKF32" s="282"/>
      <c r="AKG32" s="282"/>
      <c r="AKH32" s="282"/>
      <c r="AKI32" s="282"/>
      <c r="AKJ32" s="282"/>
      <c r="AKK32" s="282"/>
      <c r="AKL32" s="282"/>
      <c r="AKM32" s="282"/>
      <c r="AKN32" s="282"/>
      <c r="AKO32" s="282"/>
      <c r="AKP32" s="282"/>
      <c r="AKQ32" s="282"/>
      <c r="AKR32" s="282"/>
      <c r="AKS32" s="282"/>
      <c r="AKT32" s="282"/>
      <c r="AKU32" s="282"/>
      <c r="AKV32" s="282"/>
      <c r="AKW32" s="282"/>
      <c r="AKX32" s="282"/>
      <c r="AKY32" s="282"/>
      <c r="AKZ32" s="282"/>
      <c r="ALA32" s="282"/>
      <c r="ALB32" s="282"/>
      <c r="ALC32" s="282"/>
      <c r="ALD32" s="282"/>
      <c r="ALE32" s="282"/>
      <c r="ALF32" s="282"/>
      <c r="ALG32" s="282"/>
      <c r="ALH32" s="282"/>
      <c r="ALI32" s="281"/>
      <c r="ALJ32" s="282"/>
      <c r="ALK32" s="282"/>
      <c r="ALL32" s="282"/>
      <c r="ALM32" s="282"/>
      <c r="ALN32" s="283"/>
      <c r="ALO32" s="283"/>
      <c r="ALP32" s="283"/>
    </row>
    <row r="33" spans="1:1004" s="19" customFormat="1" ht="31.5" customHeight="1" x14ac:dyDescent="0.25">
      <c r="A33" s="121" t="s">
        <v>2724</v>
      </c>
      <c r="B33" s="55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  <c r="IW33" s="54"/>
      <c r="IX33" s="54"/>
      <c r="IY33" s="54"/>
      <c r="IZ33" s="54"/>
      <c r="JA33" s="54"/>
      <c r="JB33" s="54"/>
      <c r="JC33" s="54"/>
      <c r="JD33" s="54"/>
      <c r="JE33" s="54"/>
      <c r="JF33" s="54"/>
      <c r="JG33" s="54"/>
      <c r="JH33" s="54"/>
      <c r="JI33" s="54"/>
      <c r="JJ33" s="54"/>
      <c r="JK33" s="54"/>
      <c r="JL33" s="54"/>
      <c r="JM33" s="54"/>
      <c r="JN33" s="54"/>
      <c r="JO33" s="54"/>
      <c r="JP33" s="54"/>
      <c r="JQ33" s="54"/>
      <c r="JR33" s="54"/>
      <c r="JS33" s="54"/>
      <c r="JT33" s="54"/>
      <c r="JU33" s="54"/>
      <c r="JV33" s="54"/>
      <c r="JW33" s="54"/>
      <c r="JX33" s="54"/>
      <c r="JY33" s="54"/>
      <c r="JZ33" s="54"/>
      <c r="KA33" s="54"/>
      <c r="KB33" s="54"/>
      <c r="KC33" s="54"/>
      <c r="KD33" s="54"/>
      <c r="KE33" s="54"/>
      <c r="KF33" s="54"/>
      <c r="KG33" s="54"/>
      <c r="KH33" s="54"/>
      <c r="KI33" s="54"/>
      <c r="KJ33" s="54"/>
      <c r="KK33" s="54"/>
      <c r="KL33" s="54"/>
      <c r="KM33" s="54"/>
      <c r="KN33" s="54"/>
      <c r="KO33" s="54"/>
      <c r="KP33" s="54"/>
      <c r="KQ33" s="54"/>
      <c r="KR33" s="54"/>
      <c r="KS33" s="54"/>
      <c r="KT33" s="54"/>
      <c r="KU33" s="54"/>
      <c r="KV33" s="54"/>
      <c r="KW33" s="54"/>
      <c r="KX33" s="54"/>
      <c r="KY33" s="54"/>
      <c r="KZ33" s="54"/>
      <c r="LA33" s="54"/>
      <c r="LB33" s="54"/>
      <c r="LC33" s="54"/>
      <c r="LD33" s="54"/>
      <c r="LE33" s="54"/>
      <c r="LF33" s="54"/>
      <c r="LG33" s="54"/>
      <c r="LH33" s="54"/>
      <c r="LI33" s="54"/>
      <c r="LJ33" s="54"/>
      <c r="LK33" s="54"/>
      <c r="LL33" s="54"/>
      <c r="LM33" s="54"/>
      <c r="LN33" s="54"/>
      <c r="LO33" s="54"/>
      <c r="LP33" s="54"/>
      <c r="LQ33" s="54"/>
      <c r="LR33" s="54"/>
      <c r="LS33" s="54"/>
      <c r="LT33" s="54"/>
      <c r="LU33" s="54"/>
      <c r="LV33" s="54"/>
      <c r="LW33" s="54"/>
      <c r="LX33" s="54"/>
      <c r="LY33" s="54"/>
      <c r="LZ33" s="54"/>
      <c r="MA33" s="54"/>
      <c r="MB33" s="54"/>
      <c r="MC33" s="54"/>
      <c r="MD33" s="54"/>
      <c r="ME33" s="54"/>
      <c r="MF33" s="54"/>
      <c r="MG33" s="54"/>
      <c r="MH33" s="54"/>
      <c r="MI33" s="54"/>
      <c r="MJ33" s="54"/>
      <c r="MK33" s="54"/>
      <c r="ML33" s="54"/>
      <c r="MM33" s="54"/>
      <c r="MN33" s="54"/>
      <c r="MO33" s="54"/>
      <c r="MP33" s="54"/>
      <c r="MQ33" s="54"/>
      <c r="MR33" s="54"/>
      <c r="MS33" s="54"/>
      <c r="MT33" s="54"/>
      <c r="MU33" s="54"/>
      <c r="MV33" s="54"/>
      <c r="MW33" s="54"/>
      <c r="MX33" s="54"/>
      <c r="MY33" s="54"/>
      <c r="MZ33" s="54"/>
      <c r="NA33" s="54"/>
      <c r="NB33" s="54"/>
      <c r="NC33" s="54"/>
      <c r="ND33" s="54"/>
      <c r="NE33" s="54"/>
      <c r="NF33" s="54"/>
      <c r="NG33" s="54"/>
      <c r="NH33" s="54"/>
      <c r="NI33" s="54"/>
      <c r="NJ33" s="54"/>
      <c r="NK33" s="54"/>
      <c r="NL33" s="54"/>
      <c r="NM33" s="54"/>
      <c r="NN33" s="54"/>
      <c r="NO33" s="54"/>
      <c r="NP33" s="54"/>
      <c r="NQ33" s="54"/>
      <c r="NR33" s="54"/>
      <c r="NS33" s="54"/>
      <c r="NT33" s="54"/>
      <c r="NU33" s="54"/>
      <c r="NV33" s="54"/>
      <c r="NW33" s="54"/>
      <c r="NX33" s="54"/>
      <c r="NY33" s="54"/>
      <c r="NZ33" s="54"/>
      <c r="OA33" s="54"/>
      <c r="OB33" s="54"/>
      <c r="OC33" s="54"/>
      <c r="OD33" s="54"/>
      <c r="OE33" s="54"/>
      <c r="OF33" s="54"/>
      <c r="OG33" s="54"/>
      <c r="OH33" s="54"/>
      <c r="OI33" s="54"/>
      <c r="OJ33" s="54"/>
      <c r="OK33" s="54"/>
      <c r="OL33" s="54"/>
      <c r="OM33" s="54"/>
      <c r="ON33" s="54"/>
      <c r="OO33" s="54"/>
      <c r="OP33" s="54"/>
      <c r="OQ33" s="54"/>
      <c r="OR33" s="54"/>
      <c r="OS33" s="54"/>
      <c r="OT33" s="54"/>
      <c r="OU33" s="54"/>
      <c r="OV33" s="54"/>
      <c r="OW33" s="54"/>
      <c r="OX33" s="54"/>
      <c r="OY33" s="54"/>
      <c r="OZ33" s="54"/>
      <c r="PA33" s="54"/>
      <c r="PB33" s="54"/>
      <c r="PC33" s="54"/>
      <c r="PD33" s="54"/>
      <c r="PE33" s="54"/>
      <c r="PF33" s="54"/>
      <c r="PG33" s="54"/>
      <c r="PH33" s="54"/>
      <c r="PI33" s="54"/>
      <c r="PJ33" s="54"/>
      <c r="PK33" s="54"/>
      <c r="PL33" s="54"/>
      <c r="PM33" s="54"/>
      <c r="PN33" s="54"/>
      <c r="PO33" s="54"/>
      <c r="PP33" s="54"/>
      <c r="PQ33" s="54"/>
      <c r="PR33" s="54"/>
      <c r="PS33" s="54"/>
      <c r="PT33" s="54"/>
      <c r="PU33" s="54"/>
      <c r="PV33" s="54"/>
      <c r="PW33" s="54"/>
      <c r="PX33" s="54"/>
      <c r="PY33" s="54"/>
      <c r="PZ33" s="54"/>
      <c r="QA33" s="54"/>
      <c r="QB33" s="54"/>
      <c r="QC33" s="54"/>
      <c r="QD33" s="54"/>
      <c r="QE33" s="54"/>
      <c r="QF33" s="54"/>
      <c r="QG33" s="54"/>
      <c r="QH33" s="54"/>
      <c r="QI33" s="54"/>
      <c r="QJ33" s="54"/>
      <c r="QK33" s="54"/>
      <c r="QL33" s="54"/>
      <c r="QM33" s="54"/>
      <c r="QN33" s="54"/>
      <c r="QO33" s="54"/>
      <c r="QP33" s="54"/>
      <c r="QQ33" s="54"/>
      <c r="QR33" s="54"/>
      <c r="QS33" s="54"/>
      <c r="QT33" s="54"/>
      <c r="QU33" s="54"/>
      <c r="QV33" s="54"/>
      <c r="QW33" s="54"/>
      <c r="QX33" s="54"/>
      <c r="QY33" s="54"/>
      <c r="QZ33" s="54"/>
      <c r="RA33" s="54"/>
      <c r="RB33" s="54"/>
      <c r="RC33" s="54"/>
      <c r="RD33" s="54"/>
      <c r="RE33" s="54"/>
      <c r="RF33" s="54"/>
      <c r="RG33" s="54"/>
      <c r="RH33" s="54"/>
      <c r="RI33" s="54"/>
      <c r="RJ33" s="54"/>
      <c r="RK33" s="54"/>
      <c r="RL33" s="54"/>
      <c r="RM33" s="54"/>
      <c r="RN33" s="54"/>
      <c r="RO33" s="54"/>
      <c r="RP33" s="54"/>
      <c r="RQ33" s="54"/>
      <c r="RR33" s="54"/>
      <c r="RS33" s="54"/>
      <c r="RT33" s="54"/>
      <c r="RU33" s="54"/>
      <c r="RV33" s="54"/>
      <c r="RW33" s="54"/>
      <c r="RX33" s="54"/>
      <c r="RY33" s="54"/>
      <c r="RZ33" s="54"/>
      <c r="SA33" s="54"/>
      <c r="SB33" s="54"/>
      <c r="SC33" s="54"/>
      <c r="SD33" s="54"/>
      <c r="SE33" s="54"/>
      <c r="SF33" s="54"/>
      <c r="SG33" s="54"/>
      <c r="SH33" s="54"/>
      <c r="SI33" s="54"/>
      <c r="SJ33" s="54"/>
      <c r="SK33" s="54"/>
      <c r="SL33" s="54"/>
      <c r="SM33" s="54"/>
      <c r="SN33" s="54"/>
      <c r="SO33" s="54"/>
      <c r="SP33" s="54"/>
      <c r="SQ33" s="54"/>
      <c r="SR33" s="54"/>
      <c r="SS33" s="54"/>
      <c r="ST33" s="54"/>
      <c r="SU33" s="54"/>
      <c r="SV33" s="54"/>
      <c r="SW33" s="54"/>
      <c r="SX33" s="54"/>
      <c r="SY33" s="54"/>
      <c r="SZ33" s="54"/>
      <c r="TA33" s="54"/>
      <c r="TB33" s="54"/>
      <c r="TC33" s="54"/>
      <c r="TD33" s="54"/>
      <c r="TE33" s="54"/>
      <c r="TF33" s="54"/>
      <c r="TG33" s="54"/>
      <c r="TH33" s="54"/>
      <c r="TI33" s="54"/>
      <c r="TJ33" s="54"/>
      <c r="TK33" s="54"/>
      <c r="TL33" s="54"/>
      <c r="TM33" s="54"/>
      <c r="TN33" s="54"/>
      <c r="TO33" s="54"/>
      <c r="TP33" s="54"/>
      <c r="TQ33" s="54"/>
      <c r="TR33" s="54"/>
      <c r="TS33" s="54"/>
      <c r="TT33" s="54"/>
      <c r="TU33" s="54"/>
      <c r="TV33" s="54"/>
      <c r="TW33" s="54"/>
      <c r="TX33" s="54"/>
      <c r="TY33" s="54"/>
      <c r="TZ33" s="54"/>
      <c r="UA33" s="54"/>
      <c r="UB33" s="54"/>
      <c r="UC33" s="54"/>
      <c r="UD33" s="54"/>
      <c r="UE33" s="54"/>
      <c r="UF33" s="54"/>
      <c r="UG33" s="54"/>
      <c r="UH33" s="54"/>
      <c r="UI33" s="54"/>
      <c r="UJ33" s="54"/>
      <c r="UK33" s="54"/>
      <c r="UL33" s="54"/>
      <c r="UM33" s="54"/>
      <c r="UN33" s="54"/>
      <c r="UO33" s="54"/>
      <c r="UP33" s="54"/>
      <c r="UQ33" s="54"/>
      <c r="UR33" s="54"/>
      <c r="US33" s="54"/>
      <c r="UT33" s="54"/>
      <c r="UU33" s="54"/>
      <c r="UV33" s="54"/>
      <c r="UW33" s="54"/>
      <c r="UX33" s="54"/>
      <c r="UY33" s="54"/>
      <c r="UZ33" s="54"/>
      <c r="VA33" s="54"/>
      <c r="VB33" s="54"/>
      <c r="VC33" s="54"/>
      <c r="VD33" s="54"/>
      <c r="VE33" s="54"/>
      <c r="VF33" s="54"/>
      <c r="VG33" s="54"/>
      <c r="VH33" s="54"/>
      <c r="VI33" s="54"/>
      <c r="VJ33" s="54"/>
      <c r="VK33" s="54"/>
      <c r="VL33" s="54"/>
      <c r="VM33" s="54"/>
      <c r="VN33" s="54"/>
      <c r="VO33" s="54"/>
      <c r="VP33" s="54"/>
      <c r="VQ33" s="54"/>
      <c r="VR33" s="54"/>
      <c r="VS33" s="54"/>
      <c r="VT33" s="54"/>
      <c r="VU33" s="54"/>
      <c r="VV33" s="54"/>
      <c r="VW33" s="54"/>
      <c r="VX33" s="54"/>
      <c r="VY33" s="54"/>
      <c r="VZ33" s="54"/>
      <c r="WA33" s="54"/>
      <c r="WB33" s="54"/>
      <c r="WC33" s="54"/>
      <c r="WD33" s="54"/>
      <c r="WE33" s="54"/>
      <c r="WF33" s="54"/>
      <c r="WG33" s="54"/>
      <c r="WH33" s="54"/>
      <c r="WI33" s="54"/>
      <c r="WJ33" s="54"/>
      <c r="WK33" s="54"/>
      <c r="WL33" s="54"/>
      <c r="WM33" s="54"/>
      <c r="WN33" s="54"/>
      <c r="WO33" s="54"/>
      <c r="WP33" s="54"/>
      <c r="WQ33" s="54"/>
      <c r="WR33" s="54"/>
      <c r="WS33" s="54"/>
      <c r="WT33" s="54"/>
      <c r="WU33" s="54"/>
      <c r="WV33" s="54"/>
      <c r="WW33" s="54"/>
      <c r="WX33" s="54"/>
      <c r="WY33" s="54"/>
      <c r="WZ33" s="54"/>
      <c r="XA33" s="54"/>
      <c r="XB33" s="54"/>
      <c r="XC33" s="54"/>
      <c r="XD33" s="54"/>
      <c r="XE33" s="54"/>
      <c r="XF33" s="54"/>
      <c r="XG33" s="54"/>
      <c r="XH33" s="54"/>
      <c r="XI33" s="54"/>
      <c r="XJ33" s="54"/>
      <c r="XK33" s="54"/>
      <c r="XL33" s="54"/>
      <c r="XM33" s="54"/>
      <c r="XN33" s="54"/>
      <c r="XO33" s="54"/>
      <c r="XP33" s="54"/>
      <c r="XQ33" s="54"/>
      <c r="XR33" s="54"/>
      <c r="XS33" s="54"/>
      <c r="XT33" s="54"/>
      <c r="XU33" s="54"/>
      <c r="XV33" s="54"/>
      <c r="XW33" s="54"/>
      <c r="XX33" s="54"/>
      <c r="XY33" s="54"/>
      <c r="XZ33" s="54"/>
      <c r="YA33" s="54"/>
      <c r="YB33" s="54"/>
      <c r="YC33" s="54"/>
      <c r="YD33" s="54"/>
      <c r="YE33" s="54"/>
      <c r="YF33" s="54"/>
      <c r="YG33" s="54"/>
      <c r="YH33" s="54"/>
      <c r="YI33" s="54"/>
      <c r="YJ33" s="54"/>
      <c r="YK33" s="54"/>
      <c r="YL33" s="54"/>
      <c r="YM33" s="54"/>
      <c r="YN33" s="54"/>
      <c r="YO33" s="54"/>
      <c r="YP33" s="54"/>
      <c r="YQ33" s="54"/>
      <c r="YR33" s="54"/>
      <c r="YS33" s="54"/>
      <c r="YT33" s="54"/>
      <c r="YU33" s="54"/>
      <c r="YV33" s="54"/>
      <c r="YW33" s="54"/>
      <c r="YX33" s="54"/>
      <c r="YY33" s="54"/>
      <c r="YZ33" s="54"/>
      <c r="ZA33" s="54"/>
      <c r="ZB33" s="54"/>
      <c r="ZC33" s="54"/>
      <c r="ZD33" s="54"/>
      <c r="ZE33" s="54"/>
      <c r="ZF33" s="54"/>
      <c r="ZG33" s="54"/>
      <c r="ZH33" s="54"/>
      <c r="ZI33" s="54"/>
      <c r="ZJ33" s="54"/>
      <c r="ZK33" s="54"/>
      <c r="ZL33" s="54"/>
      <c r="ZM33" s="54"/>
      <c r="ZN33" s="54"/>
      <c r="ZO33" s="54"/>
      <c r="ZP33" s="54"/>
      <c r="ZQ33" s="54"/>
      <c r="ZR33" s="54"/>
      <c r="ZS33" s="54"/>
      <c r="ZT33" s="54"/>
      <c r="ZU33" s="54"/>
      <c r="ZV33" s="54"/>
      <c r="ZW33" s="54"/>
      <c r="ZX33" s="54"/>
      <c r="ZY33" s="54"/>
      <c r="ZZ33" s="54"/>
      <c r="AAA33" s="54"/>
      <c r="AAB33" s="54"/>
      <c r="AAC33" s="54"/>
      <c r="AAD33" s="54"/>
      <c r="AAE33" s="54"/>
      <c r="AAF33" s="54"/>
      <c r="AAG33" s="54"/>
      <c r="AAH33" s="54"/>
      <c r="AAI33" s="54"/>
      <c r="AAJ33" s="54"/>
      <c r="AAK33" s="54"/>
      <c r="AAL33" s="54"/>
      <c r="AAM33" s="54"/>
      <c r="AAN33" s="54"/>
      <c r="AAO33" s="54"/>
      <c r="AAP33" s="54"/>
      <c r="AAQ33" s="54"/>
      <c r="AAR33" s="54"/>
      <c r="AAS33" s="54"/>
      <c r="AAT33" s="54"/>
      <c r="AAU33" s="54"/>
      <c r="AAV33" s="54"/>
      <c r="AAW33" s="54"/>
      <c r="AAX33" s="54"/>
      <c r="AAY33" s="54"/>
      <c r="AAZ33" s="54"/>
      <c r="ABA33" s="54"/>
      <c r="ABB33" s="54"/>
      <c r="ABC33" s="54"/>
      <c r="ABD33" s="54"/>
      <c r="ABE33" s="54"/>
      <c r="ABF33" s="54"/>
      <c r="ABG33" s="54"/>
      <c r="ABH33" s="54"/>
      <c r="ABI33" s="54"/>
      <c r="ABJ33" s="54"/>
      <c r="ABK33" s="54"/>
      <c r="ABL33" s="54"/>
      <c r="ABM33" s="54"/>
      <c r="ABN33" s="54"/>
      <c r="ABO33" s="54"/>
      <c r="ABP33" s="54"/>
      <c r="ABQ33" s="54"/>
      <c r="ABR33" s="54"/>
      <c r="ABS33" s="54"/>
      <c r="ABT33" s="54"/>
      <c r="ABU33" s="54"/>
      <c r="ABV33" s="54"/>
      <c r="ABW33" s="54"/>
      <c r="ABX33" s="54"/>
      <c r="ABY33" s="54"/>
      <c r="ABZ33" s="54"/>
      <c r="ACA33" s="54"/>
      <c r="ACB33" s="54"/>
      <c r="ACC33" s="54"/>
      <c r="ACD33" s="54"/>
      <c r="ACE33" s="54"/>
      <c r="ACF33" s="54"/>
      <c r="ACG33" s="54"/>
      <c r="ACH33" s="54"/>
      <c r="ACI33" s="54"/>
      <c r="ACJ33" s="54"/>
      <c r="ACK33" s="54"/>
      <c r="ACL33" s="54"/>
      <c r="ACM33" s="54"/>
      <c r="ACN33" s="54"/>
      <c r="ACO33" s="54"/>
      <c r="ACP33" s="54"/>
      <c r="ACQ33" s="54"/>
      <c r="ACR33" s="54"/>
      <c r="ACS33" s="54"/>
      <c r="ACT33" s="54"/>
      <c r="ACU33" s="54"/>
      <c r="ACV33" s="54"/>
      <c r="ACW33" s="54"/>
      <c r="ACX33" s="54"/>
      <c r="ACY33" s="54"/>
      <c r="ACZ33" s="54"/>
      <c r="ADA33" s="54"/>
      <c r="ADB33" s="54"/>
      <c r="ADC33" s="54"/>
      <c r="ADD33" s="54"/>
      <c r="ADE33" s="54"/>
      <c r="ADF33" s="54"/>
      <c r="ADG33" s="54"/>
      <c r="ADH33" s="54"/>
      <c r="ADI33" s="54"/>
      <c r="ADJ33" s="54"/>
      <c r="ADK33" s="54"/>
      <c r="ADL33" s="54"/>
      <c r="ADM33" s="54"/>
      <c r="ADN33" s="54"/>
      <c r="ADO33" s="54"/>
      <c r="ADP33" s="54"/>
      <c r="ADQ33" s="54"/>
      <c r="ADR33" s="54"/>
      <c r="ADS33" s="54"/>
      <c r="ADT33" s="54"/>
      <c r="ADU33" s="54"/>
      <c r="ADV33" s="54"/>
      <c r="ADW33" s="54"/>
      <c r="ADX33" s="54"/>
      <c r="ADY33" s="54"/>
      <c r="ADZ33" s="54"/>
      <c r="AEA33" s="54"/>
      <c r="AEB33" s="54"/>
      <c r="AEC33" s="54"/>
      <c r="AED33" s="54"/>
      <c r="AEE33" s="54"/>
      <c r="AEF33" s="54"/>
      <c r="AEG33" s="54"/>
      <c r="AEH33" s="54"/>
      <c r="AEI33" s="54"/>
      <c r="AEJ33" s="54"/>
      <c r="AEK33" s="54"/>
      <c r="AEL33" s="54"/>
      <c r="AEM33" s="54"/>
      <c r="AEN33" s="54"/>
      <c r="AEO33" s="54"/>
      <c r="AEP33" s="54"/>
      <c r="AEQ33" s="54"/>
      <c r="AER33" s="54"/>
      <c r="AES33" s="54"/>
      <c r="AET33" s="54"/>
      <c r="AEU33" s="54"/>
      <c r="AEV33" s="54"/>
      <c r="AEW33" s="54"/>
      <c r="AEX33" s="54"/>
      <c r="AEY33" s="54"/>
      <c r="AEZ33" s="54"/>
      <c r="AFA33" s="54"/>
      <c r="AFB33" s="54"/>
      <c r="AFC33" s="54"/>
      <c r="AFD33" s="54"/>
      <c r="AFE33" s="54"/>
      <c r="AFF33" s="54"/>
      <c r="AFG33" s="54"/>
      <c r="AFH33" s="54"/>
      <c r="AFI33" s="54"/>
      <c r="AFJ33" s="54"/>
      <c r="AFK33" s="54"/>
      <c r="AFL33" s="54"/>
      <c r="AFM33" s="54"/>
      <c r="AFN33" s="54"/>
      <c r="AFO33" s="54"/>
      <c r="AFP33" s="54"/>
      <c r="AFQ33" s="54"/>
      <c r="AFR33" s="54"/>
      <c r="AFS33" s="54"/>
      <c r="AFT33" s="54"/>
      <c r="AFU33" s="54"/>
      <c r="AFV33" s="54"/>
      <c r="AFW33" s="54"/>
      <c r="AFX33" s="54"/>
      <c r="AFY33" s="54"/>
      <c r="AFZ33" s="54"/>
      <c r="AGA33" s="54"/>
      <c r="AGB33" s="54"/>
      <c r="AGC33" s="54"/>
      <c r="AGD33" s="54"/>
      <c r="AGE33" s="54"/>
      <c r="AGF33" s="54"/>
      <c r="AGG33" s="54"/>
      <c r="AGH33" s="54"/>
      <c r="AGI33" s="54"/>
      <c r="AGJ33" s="54"/>
      <c r="AGK33" s="54"/>
      <c r="AGL33" s="54"/>
      <c r="AGM33" s="54"/>
      <c r="AGN33" s="54"/>
      <c r="AGO33" s="54"/>
      <c r="AGP33" s="54"/>
      <c r="AGQ33" s="54"/>
      <c r="AGR33" s="54"/>
      <c r="AGS33" s="54"/>
      <c r="AGT33" s="54"/>
      <c r="AGU33" s="54"/>
      <c r="AGV33" s="54"/>
      <c r="AGW33" s="54"/>
      <c r="AGX33" s="54"/>
      <c r="AGY33" s="54"/>
      <c r="AGZ33" s="54"/>
      <c r="AHA33" s="54"/>
      <c r="AHB33" s="54"/>
      <c r="AHC33" s="54"/>
      <c r="AHD33" s="54"/>
      <c r="AHE33" s="54"/>
      <c r="AHF33" s="54"/>
      <c r="AHG33" s="54"/>
      <c r="AHH33" s="54"/>
      <c r="AHI33" s="54"/>
      <c r="AHJ33" s="54"/>
      <c r="AHK33" s="54"/>
      <c r="AHL33" s="54"/>
      <c r="AHM33" s="54"/>
      <c r="AHN33" s="54"/>
      <c r="AHO33" s="54"/>
      <c r="AHP33" s="54"/>
      <c r="AHQ33" s="54"/>
      <c r="AHR33" s="54"/>
      <c r="AHS33" s="54"/>
      <c r="AHT33" s="54"/>
      <c r="AHU33" s="54"/>
      <c r="AHV33" s="54"/>
      <c r="AHW33" s="54"/>
      <c r="AHX33" s="54"/>
      <c r="AHY33" s="54"/>
      <c r="AHZ33" s="54"/>
      <c r="AIA33" s="54"/>
      <c r="AIB33" s="54"/>
      <c r="AIC33" s="54"/>
      <c r="AID33" s="54"/>
      <c r="AIE33" s="54"/>
      <c r="AIF33" s="54"/>
      <c r="AIG33" s="54"/>
      <c r="AIH33" s="54"/>
      <c r="AII33" s="54"/>
      <c r="AIJ33" s="54"/>
      <c r="AIK33" s="54"/>
      <c r="AIL33" s="54"/>
      <c r="AIM33" s="54"/>
      <c r="AIN33" s="54"/>
      <c r="AIO33" s="54"/>
      <c r="AIP33" s="54"/>
      <c r="AIQ33" s="54"/>
      <c r="AIR33" s="54"/>
      <c r="AIS33" s="54"/>
      <c r="AIT33" s="54"/>
      <c r="AIU33" s="54"/>
      <c r="AIV33" s="54"/>
      <c r="AIW33" s="54"/>
      <c r="AIX33" s="54"/>
      <c r="AIY33" s="54"/>
      <c r="AIZ33" s="54"/>
      <c r="AJA33" s="54"/>
      <c r="AJB33" s="54"/>
      <c r="AJC33" s="54"/>
      <c r="AJD33" s="54"/>
      <c r="AJE33" s="54"/>
      <c r="AJF33" s="54"/>
      <c r="AJG33" s="54"/>
      <c r="AJH33" s="54"/>
      <c r="AJI33" s="54"/>
      <c r="AJJ33" s="54"/>
      <c r="AJK33" s="54"/>
      <c r="AJL33" s="54"/>
      <c r="AJM33" s="54"/>
      <c r="AJN33" s="54"/>
      <c r="AJO33" s="54"/>
      <c r="AJP33" s="54"/>
      <c r="AJQ33" s="54"/>
      <c r="AJR33" s="54"/>
      <c r="AJS33" s="54"/>
      <c r="AJT33" s="54"/>
      <c r="AJU33" s="54"/>
      <c r="AJV33" s="54"/>
      <c r="AJW33" s="54"/>
      <c r="AJX33" s="54"/>
      <c r="AJY33" s="54"/>
      <c r="AJZ33" s="54"/>
      <c r="AKA33" s="54"/>
      <c r="AKB33" s="54"/>
      <c r="AKC33" s="54"/>
      <c r="AKD33" s="54"/>
      <c r="AKE33" s="54"/>
      <c r="AKF33" s="54"/>
      <c r="AKG33" s="54"/>
      <c r="AKH33" s="54"/>
      <c r="AKI33" s="54"/>
      <c r="AKJ33" s="54"/>
      <c r="AKK33" s="54"/>
      <c r="AKL33" s="54"/>
      <c r="AKM33" s="54"/>
      <c r="AKN33" s="54"/>
      <c r="AKO33" s="54"/>
      <c r="AKP33" s="54"/>
      <c r="AKQ33" s="54"/>
      <c r="AKR33" s="54"/>
      <c r="AKS33" s="54"/>
      <c r="AKT33" s="54"/>
      <c r="AKU33" s="54"/>
      <c r="AKV33" s="54"/>
      <c r="AKW33" s="54"/>
      <c r="AKX33" s="54"/>
      <c r="AKY33" s="54"/>
      <c r="AKZ33" s="54"/>
      <c r="ALA33" s="54"/>
      <c r="ALB33" s="54"/>
      <c r="ALC33" s="54"/>
      <c r="ALD33" s="54"/>
      <c r="ALE33" s="54"/>
      <c r="ALF33" s="54"/>
      <c r="ALG33" s="54"/>
      <c r="ALH33" s="54"/>
      <c r="ALI33" s="56"/>
      <c r="ALJ33" s="54"/>
      <c r="ALK33" s="54"/>
      <c r="ALL33" s="54"/>
      <c r="ALM33" s="54"/>
      <c r="ALN33" s="35"/>
      <c r="ALO33" s="35"/>
      <c r="ALP33" s="35"/>
    </row>
    <row r="34" spans="1:1004" s="19" customFormat="1" ht="31.5" customHeight="1" x14ac:dyDescent="0.25">
      <c r="A34" s="122" t="s">
        <v>2725</v>
      </c>
      <c r="B34" s="55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  <c r="IZ34" s="54"/>
      <c r="JA34" s="54"/>
      <c r="JB34" s="54"/>
      <c r="JC34" s="54"/>
      <c r="JD34" s="54"/>
      <c r="JE34" s="54"/>
      <c r="JF34" s="54"/>
      <c r="JG34" s="54"/>
      <c r="JH34" s="54"/>
      <c r="JI34" s="54"/>
      <c r="JJ34" s="54"/>
      <c r="JK34" s="54"/>
      <c r="JL34" s="54"/>
      <c r="JM34" s="54"/>
      <c r="JN34" s="54"/>
      <c r="JO34" s="54"/>
      <c r="JP34" s="54"/>
      <c r="JQ34" s="54"/>
      <c r="JR34" s="54"/>
      <c r="JS34" s="54"/>
      <c r="JT34" s="54"/>
      <c r="JU34" s="54"/>
      <c r="JV34" s="54"/>
      <c r="JW34" s="54"/>
      <c r="JX34" s="54"/>
      <c r="JY34" s="54"/>
      <c r="JZ34" s="54"/>
      <c r="KA34" s="54"/>
      <c r="KB34" s="54"/>
      <c r="KC34" s="54"/>
      <c r="KD34" s="54"/>
      <c r="KE34" s="54"/>
      <c r="KF34" s="54"/>
      <c r="KG34" s="54"/>
      <c r="KH34" s="54"/>
      <c r="KI34" s="54"/>
      <c r="KJ34" s="54"/>
      <c r="KK34" s="54"/>
      <c r="KL34" s="54"/>
      <c r="KM34" s="54"/>
      <c r="KN34" s="54"/>
      <c r="KO34" s="54"/>
      <c r="KP34" s="54"/>
      <c r="KQ34" s="54"/>
      <c r="KR34" s="54"/>
      <c r="KS34" s="54"/>
      <c r="KT34" s="54"/>
      <c r="KU34" s="54"/>
      <c r="KV34" s="54"/>
      <c r="KW34" s="54"/>
      <c r="KX34" s="54"/>
      <c r="KY34" s="54"/>
      <c r="KZ34" s="54"/>
      <c r="LA34" s="54"/>
      <c r="LB34" s="54"/>
      <c r="LC34" s="54"/>
      <c r="LD34" s="54"/>
      <c r="LE34" s="54"/>
      <c r="LF34" s="54"/>
      <c r="LG34" s="54"/>
      <c r="LH34" s="54"/>
      <c r="LI34" s="54"/>
      <c r="LJ34" s="54"/>
      <c r="LK34" s="54"/>
      <c r="LL34" s="54"/>
      <c r="LM34" s="54"/>
      <c r="LN34" s="54"/>
      <c r="LO34" s="54"/>
      <c r="LP34" s="54"/>
      <c r="LQ34" s="54"/>
      <c r="LR34" s="54"/>
      <c r="LS34" s="54"/>
      <c r="LT34" s="54"/>
      <c r="LU34" s="54"/>
      <c r="LV34" s="54"/>
      <c r="LW34" s="54"/>
      <c r="LX34" s="54"/>
      <c r="LY34" s="54"/>
      <c r="LZ34" s="54"/>
      <c r="MA34" s="54"/>
      <c r="MB34" s="54"/>
      <c r="MC34" s="54"/>
      <c r="MD34" s="54"/>
      <c r="ME34" s="54"/>
      <c r="MF34" s="54"/>
      <c r="MG34" s="54"/>
      <c r="MH34" s="54"/>
      <c r="MI34" s="54"/>
      <c r="MJ34" s="54"/>
      <c r="MK34" s="54"/>
      <c r="ML34" s="54"/>
      <c r="MM34" s="54"/>
      <c r="MN34" s="54"/>
      <c r="MO34" s="54"/>
      <c r="MP34" s="54"/>
      <c r="MQ34" s="54"/>
      <c r="MR34" s="54"/>
      <c r="MS34" s="54"/>
      <c r="MT34" s="54"/>
      <c r="MU34" s="54"/>
      <c r="MV34" s="54"/>
      <c r="MW34" s="54"/>
      <c r="MX34" s="54"/>
      <c r="MY34" s="54"/>
      <c r="MZ34" s="54"/>
      <c r="NA34" s="54"/>
      <c r="NB34" s="54"/>
      <c r="NC34" s="54"/>
      <c r="ND34" s="54"/>
      <c r="NE34" s="54"/>
      <c r="NF34" s="54"/>
      <c r="NG34" s="54"/>
      <c r="NH34" s="54"/>
      <c r="NI34" s="54"/>
      <c r="NJ34" s="54"/>
      <c r="NK34" s="54"/>
      <c r="NL34" s="54"/>
      <c r="NM34" s="54"/>
      <c r="NN34" s="54"/>
      <c r="NO34" s="54"/>
      <c r="NP34" s="54"/>
      <c r="NQ34" s="54"/>
      <c r="NR34" s="54"/>
      <c r="NS34" s="54"/>
      <c r="NT34" s="54"/>
      <c r="NU34" s="54"/>
      <c r="NV34" s="54"/>
      <c r="NW34" s="54"/>
      <c r="NX34" s="54"/>
      <c r="NY34" s="54"/>
      <c r="NZ34" s="54"/>
      <c r="OA34" s="54"/>
      <c r="OB34" s="54"/>
      <c r="OC34" s="54"/>
      <c r="OD34" s="54"/>
      <c r="OE34" s="54"/>
      <c r="OF34" s="54"/>
      <c r="OG34" s="54"/>
      <c r="OH34" s="54"/>
      <c r="OI34" s="54"/>
      <c r="OJ34" s="54"/>
      <c r="OK34" s="54"/>
      <c r="OL34" s="54"/>
      <c r="OM34" s="54"/>
      <c r="ON34" s="54"/>
      <c r="OO34" s="54"/>
      <c r="OP34" s="54"/>
      <c r="OQ34" s="54"/>
      <c r="OR34" s="54"/>
      <c r="OS34" s="54"/>
      <c r="OT34" s="54"/>
      <c r="OU34" s="54"/>
      <c r="OV34" s="54"/>
      <c r="OW34" s="54"/>
      <c r="OX34" s="54"/>
      <c r="OY34" s="54"/>
      <c r="OZ34" s="54"/>
      <c r="PA34" s="54"/>
      <c r="PB34" s="54"/>
      <c r="PC34" s="54"/>
      <c r="PD34" s="54"/>
      <c r="PE34" s="54"/>
      <c r="PF34" s="54"/>
      <c r="PG34" s="54"/>
      <c r="PH34" s="54"/>
      <c r="PI34" s="54"/>
      <c r="PJ34" s="54"/>
      <c r="PK34" s="54"/>
      <c r="PL34" s="54"/>
      <c r="PM34" s="54"/>
      <c r="PN34" s="54"/>
      <c r="PO34" s="54"/>
      <c r="PP34" s="54"/>
      <c r="PQ34" s="54"/>
      <c r="PR34" s="54"/>
      <c r="PS34" s="54"/>
      <c r="PT34" s="54"/>
      <c r="PU34" s="54"/>
      <c r="PV34" s="54"/>
      <c r="PW34" s="54"/>
      <c r="PX34" s="54"/>
      <c r="PY34" s="54"/>
      <c r="PZ34" s="54"/>
      <c r="QA34" s="54"/>
      <c r="QB34" s="54"/>
      <c r="QC34" s="54"/>
      <c r="QD34" s="54"/>
      <c r="QE34" s="54"/>
      <c r="QF34" s="54"/>
      <c r="QG34" s="54"/>
      <c r="QH34" s="54"/>
      <c r="QI34" s="54"/>
      <c r="QJ34" s="54"/>
      <c r="QK34" s="54"/>
      <c r="QL34" s="54"/>
      <c r="QM34" s="54"/>
      <c r="QN34" s="54"/>
      <c r="QO34" s="54"/>
      <c r="QP34" s="54"/>
      <c r="QQ34" s="54"/>
      <c r="QR34" s="54"/>
      <c r="QS34" s="54"/>
      <c r="QT34" s="54"/>
      <c r="QU34" s="54"/>
      <c r="QV34" s="54"/>
      <c r="QW34" s="54"/>
      <c r="QX34" s="54"/>
      <c r="QY34" s="54"/>
      <c r="QZ34" s="54"/>
      <c r="RA34" s="54"/>
      <c r="RB34" s="54"/>
      <c r="RC34" s="54"/>
      <c r="RD34" s="54"/>
      <c r="RE34" s="54"/>
      <c r="RF34" s="54"/>
      <c r="RG34" s="54"/>
      <c r="RH34" s="54"/>
      <c r="RI34" s="54"/>
      <c r="RJ34" s="54"/>
      <c r="RK34" s="54"/>
      <c r="RL34" s="54"/>
      <c r="RM34" s="54"/>
      <c r="RN34" s="54"/>
      <c r="RO34" s="54"/>
      <c r="RP34" s="54"/>
      <c r="RQ34" s="54"/>
      <c r="RR34" s="54"/>
      <c r="RS34" s="54"/>
      <c r="RT34" s="54"/>
      <c r="RU34" s="54"/>
      <c r="RV34" s="54"/>
      <c r="RW34" s="54"/>
      <c r="RX34" s="54"/>
      <c r="RY34" s="54"/>
      <c r="RZ34" s="54"/>
      <c r="SA34" s="54"/>
      <c r="SB34" s="54"/>
      <c r="SC34" s="54"/>
      <c r="SD34" s="54"/>
      <c r="SE34" s="54"/>
      <c r="SF34" s="54"/>
      <c r="SG34" s="54"/>
      <c r="SH34" s="54"/>
      <c r="SI34" s="54"/>
      <c r="SJ34" s="54"/>
      <c r="SK34" s="54"/>
      <c r="SL34" s="54"/>
      <c r="SM34" s="54"/>
      <c r="SN34" s="54"/>
      <c r="SO34" s="54"/>
      <c r="SP34" s="54"/>
      <c r="SQ34" s="54"/>
      <c r="SR34" s="54"/>
      <c r="SS34" s="54"/>
      <c r="ST34" s="54"/>
      <c r="SU34" s="54"/>
      <c r="SV34" s="54"/>
      <c r="SW34" s="54"/>
      <c r="SX34" s="54"/>
      <c r="SY34" s="54"/>
      <c r="SZ34" s="54"/>
      <c r="TA34" s="54"/>
      <c r="TB34" s="54"/>
      <c r="TC34" s="54"/>
      <c r="TD34" s="54"/>
      <c r="TE34" s="54"/>
      <c r="TF34" s="54"/>
      <c r="TG34" s="54"/>
      <c r="TH34" s="54"/>
      <c r="TI34" s="54"/>
      <c r="TJ34" s="54"/>
      <c r="TK34" s="54"/>
      <c r="TL34" s="54"/>
      <c r="TM34" s="54"/>
      <c r="TN34" s="54"/>
      <c r="TO34" s="54"/>
      <c r="TP34" s="54"/>
      <c r="TQ34" s="54"/>
      <c r="TR34" s="54"/>
      <c r="TS34" s="54"/>
      <c r="TT34" s="54"/>
      <c r="TU34" s="54"/>
      <c r="TV34" s="54"/>
      <c r="TW34" s="54"/>
      <c r="TX34" s="54"/>
      <c r="TY34" s="54"/>
      <c r="TZ34" s="54"/>
      <c r="UA34" s="54"/>
      <c r="UB34" s="54"/>
      <c r="UC34" s="54"/>
      <c r="UD34" s="54"/>
      <c r="UE34" s="54"/>
      <c r="UF34" s="54"/>
      <c r="UG34" s="54"/>
      <c r="UH34" s="54"/>
      <c r="UI34" s="54"/>
      <c r="UJ34" s="54"/>
      <c r="UK34" s="54"/>
      <c r="UL34" s="54"/>
      <c r="UM34" s="54"/>
      <c r="UN34" s="54"/>
      <c r="UO34" s="54"/>
      <c r="UP34" s="54"/>
      <c r="UQ34" s="54"/>
      <c r="UR34" s="54"/>
      <c r="US34" s="54"/>
      <c r="UT34" s="54"/>
      <c r="UU34" s="54"/>
      <c r="UV34" s="54"/>
      <c r="UW34" s="54"/>
      <c r="UX34" s="54"/>
      <c r="UY34" s="54"/>
      <c r="UZ34" s="54"/>
      <c r="VA34" s="54"/>
      <c r="VB34" s="54"/>
      <c r="VC34" s="54"/>
      <c r="VD34" s="54"/>
      <c r="VE34" s="54"/>
      <c r="VF34" s="54"/>
      <c r="VG34" s="54"/>
      <c r="VH34" s="54"/>
      <c r="VI34" s="54"/>
      <c r="VJ34" s="54"/>
      <c r="VK34" s="54"/>
      <c r="VL34" s="54"/>
      <c r="VM34" s="54"/>
      <c r="VN34" s="54"/>
      <c r="VO34" s="54"/>
      <c r="VP34" s="54"/>
      <c r="VQ34" s="54"/>
      <c r="VR34" s="54"/>
      <c r="VS34" s="54"/>
      <c r="VT34" s="54"/>
      <c r="VU34" s="54"/>
      <c r="VV34" s="54"/>
      <c r="VW34" s="54"/>
      <c r="VX34" s="54"/>
      <c r="VY34" s="54"/>
      <c r="VZ34" s="54"/>
      <c r="WA34" s="54"/>
      <c r="WB34" s="54"/>
      <c r="WC34" s="54"/>
      <c r="WD34" s="54"/>
      <c r="WE34" s="54"/>
      <c r="WF34" s="54"/>
      <c r="WG34" s="54"/>
      <c r="WH34" s="54"/>
      <c r="WI34" s="54"/>
      <c r="WJ34" s="54"/>
      <c r="WK34" s="54"/>
      <c r="WL34" s="54"/>
      <c r="WM34" s="54"/>
      <c r="WN34" s="54"/>
      <c r="WO34" s="54"/>
      <c r="WP34" s="54"/>
      <c r="WQ34" s="54"/>
      <c r="WR34" s="54"/>
      <c r="WS34" s="54"/>
      <c r="WT34" s="54"/>
      <c r="WU34" s="54"/>
      <c r="WV34" s="54"/>
      <c r="WW34" s="54"/>
      <c r="WX34" s="54"/>
      <c r="WY34" s="54"/>
      <c r="WZ34" s="54"/>
      <c r="XA34" s="54"/>
      <c r="XB34" s="54"/>
      <c r="XC34" s="54"/>
      <c r="XD34" s="54"/>
      <c r="XE34" s="54"/>
      <c r="XF34" s="54"/>
      <c r="XG34" s="54"/>
      <c r="XH34" s="54"/>
      <c r="XI34" s="54"/>
      <c r="XJ34" s="54"/>
      <c r="XK34" s="54"/>
      <c r="XL34" s="54"/>
      <c r="XM34" s="54"/>
      <c r="XN34" s="54"/>
      <c r="XO34" s="54"/>
      <c r="XP34" s="54"/>
      <c r="XQ34" s="54"/>
      <c r="XR34" s="54"/>
      <c r="XS34" s="54"/>
      <c r="XT34" s="54"/>
      <c r="XU34" s="54"/>
      <c r="XV34" s="54"/>
      <c r="XW34" s="54"/>
      <c r="XX34" s="54"/>
      <c r="XY34" s="54"/>
      <c r="XZ34" s="54"/>
      <c r="YA34" s="54"/>
      <c r="YB34" s="54"/>
      <c r="YC34" s="54"/>
      <c r="YD34" s="54"/>
      <c r="YE34" s="54"/>
      <c r="YF34" s="54"/>
      <c r="YG34" s="54"/>
      <c r="YH34" s="54"/>
      <c r="YI34" s="54"/>
      <c r="YJ34" s="54"/>
      <c r="YK34" s="54"/>
      <c r="YL34" s="54"/>
      <c r="YM34" s="54"/>
      <c r="YN34" s="54"/>
      <c r="YO34" s="54"/>
      <c r="YP34" s="54"/>
      <c r="YQ34" s="54"/>
      <c r="YR34" s="54"/>
      <c r="YS34" s="54"/>
      <c r="YT34" s="54"/>
      <c r="YU34" s="54"/>
      <c r="YV34" s="54"/>
      <c r="YW34" s="54"/>
      <c r="YX34" s="54"/>
      <c r="YY34" s="54"/>
      <c r="YZ34" s="54"/>
      <c r="ZA34" s="54"/>
      <c r="ZB34" s="54"/>
      <c r="ZC34" s="54"/>
      <c r="ZD34" s="54"/>
      <c r="ZE34" s="54"/>
      <c r="ZF34" s="54"/>
      <c r="ZG34" s="54"/>
      <c r="ZH34" s="54"/>
      <c r="ZI34" s="54"/>
      <c r="ZJ34" s="54"/>
      <c r="ZK34" s="54"/>
      <c r="ZL34" s="54"/>
      <c r="ZM34" s="54"/>
      <c r="ZN34" s="54"/>
      <c r="ZO34" s="54"/>
      <c r="ZP34" s="54"/>
      <c r="ZQ34" s="54"/>
      <c r="ZR34" s="54"/>
      <c r="ZS34" s="54"/>
      <c r="ZT34" s="54"/>
      <c r="ZU34" s="54"/>
      <c r="ZV34" s="54"/>
      <c r="ZW34" s="54"/>
      <c r="ZX34" s="54"/>
      <c r="ZY34" s="54"/>
      <c r="ZZ34" s="54"/>
      <c r="AAA34" s="54"/>
      <c r="AAB34" s="54"/>
      <c r="AAC34" s="54"/>
      <c r="AAD34" s="54"/>
      <c r="AAE34" s="54"/>
      <c r="AAF34" s="54"/>
      <c r="AAG34" s="54"/>
      <c r="AAH34" s="54"/>
      <c r="AAI34" s="54"/>
      <c r="AAJ34" s="54"/>
      <c r="AAK34" s="54"/>
      <c r="AAL34" s="54"/>
      <c r="AAM34" s="54"/>
      <c r="AAN34" s="54"/>
      <c r="AAO34" s="54"/>
      <c r="AAP34" s="54"/>
      <c r="AAQ34" s="54"/>
      <c r="AAR34" s="54"/>
      <c r="AAS34" s="54"/>
      <c r="AAT34" s="54"/>
      <c r="AAU34" s="54"/>
      <c r="AAV34" s="54"/>
      <c r="AAW34" s="54"/>
      <c r="AAX34" s="54"/>
      <c r="AAY34" s="54"/>
      <c r="AAZ34" s="54"/>
      <c r="ABA34" s="54"/>
      <c r="ABB34" s="54"/>
      <c r="ABC34" s="54"/>
      <c r="ABD34" s="54"/>
      <c r="ABE34" s="54"/>
      <c r="ABF34" s="54"/>
      <c r="ABG34" s="54"/>
      <c r="ABH34" s="54"/>
      <c r="ABI34" s="54"/>
      <c r="ABJ34" s="54"/>
      <c r="ABK34" s="54"/>
      <c r="ABL34" s="54"/>
      <c r="ABM34" s="54"/>
      <c r="ABN34" s="54"/>
      <c r="ABO34" s="54"/>
      <c r="ABP34" s="54"/>
      <c r="ABQ34" s="54"/>
      <c r="ABR34" s="54"/>
      <c r="ABS34" s="54"/>
      <c r="ABT34" s="54"/>
      <c r="ABU34" s="54"/>
      <c r="ABV34" s="54"/>
      <c r="ABW34" s="54"/>
      <c r="ABX34" s="54"/>
      <c r="ABY34" s="54"/>
      <c r="ABZ34" s="54"/>
      <c r="ACA34" s="54"/>
      <c r="ACB34" s="54"/>
      <c r="ACC34" s="54"/>
      <c r="ACD34" s="54"/>
      <c r="ACE34" s="54"/>
      <c r="ACF34" s="54"/>
      <c r="ACG34" s="54"/>
      <c r="ACH34" s="54"/>
      <c r="ACI34" s="54"/>
      <c r="ACJ34" s="54"/>
      <c r="ACK34" s="54"/>
      <c r="ACL34" s="54"/>
      <c r="ACM34" s="54"/>
      <c r="ACN34" s="54"/>
      <c r="ACO34" s="54"/>
      <c r="ACP34" s="54"/>
      <c r="ACQ34" s="54"/>
      <c r="ACR34" s="54"/>
      <c r="ACS34" s="54"/>
      <c r="ACT34" s="54"/>
      <c r="ACU34" s="54"/>
      <c r="ACV34" s="54"/>
      <c r="ACW34" s="54"/>
      <c r="ACX34" s="54"/>
      <c r="ACY34" s="54"/>
      <c r="ACZ34" s="54"/>
      <c r="ADA34" s="54"/>
      <c r="ADB34" s="54"/>
      <c r="ADC34" s="54"/>
      <c r="ADD34" s="54"/>
      <c r="ADE34" s="54"/>
      <c r="ADF34" s="54"/>
      <c r="ADG34" s="54"/>
      <c r="ADH34" s="54"/>
      <c r="ADI34" s="54"/>
      <c r="ADJ34" s="54"/>
      <c r="ADK34" s="54"/>
      <c r="ADL34" s="54"/>
      <c r="ADM34" s="54"/>
      <c r="ADN34" s="54"/>
      <c r="ADO34" s="54"/>
      <c r="ADP34" s="54"/>
      <c r="ADQ34" s="54"/>
      <c r="ADR34" s="54"/>
      <c r="ADS34" s="54"/>
      <c r="ADT34" s="54"/>
      <c r="ADU34" s="54"/>
      <c r="ADV34" s="54"/>
      <c r="ADW34" s="54"/>
      <c r="ADX34" s="54"/>
      <c r="ADY34" s="54"/>
      <c r="ADZ34" s="54"/>
      <c r="AEA34" s="54"/>
      <c r="AEB34" s="54"/>
      <c r="AEC34" s="54"/>
      <c r="AED34" s="54"/>
      <c r="AEE34" s="54"/>
      <c r="AEF34" s="54"/>
      <c r="AEG34" s="54"/>
      <c r="AEH34" s="54"/>
      <c r="AEI34" s="54"/>
      <c r="AEJ34" s="54"/>
      <c r="AEK34" s="54"/>
      <c r="AEL34" s="54"/>
      <c r="AEM34" s="54"/>
      <c r="AEN34" s="54"/>
      <c r="AEO34" s="54"/>
      <c r="AEP34" s="54"/>
      <c r="AEQ34" s="54"/>
      <c r="AER34" s="54"/>
      <c r="AES34" s="54"/>
      <c r="AET34" s="54"/>
      <c r="AEU34" s="54"/>
      <c r="AEV34" s="54"/>
      <c r="AEW34" s="54"/>
      <c r="AEX34" s="54"/>
      <c r="AEY34" s="54"/>
      <c r="AEZ34" s="54"/>
      <c r="AFA34" s="54"/>
      <c r="AFB34" s="54"/>
      <c r="AFC34" s="54"/>
      <c r="AFD34" s="54"/>
      <c r="AFE34" s="54"/>
      <c r="AFF34" s="54"/>
      <c r="AFG34" s="54"/>
      <c r="AFH34" s="54"/>
      <c r="AFI34" s="54"/>
      <c r="AFJ34" s="54"/>
      <c r="AFK34" s="54"/>
      <c r="AFL34" s="54"/>
      <c r="AFM34" s="54"/>
      <c r="AFN34" s="54"/>
      <c r="AFO34" s="54"/>
      <c r="AFP34" s="54"/>
      <c r="AFQ34" s="54"/>
      <c r="AFR34" s="54"/>
      <c r="AFS34" s="54"/>
      <c r="AFT34" s="54"/>
      <c r="AFU34" s="54"/>
      <c r="AFV34" s="54"/>
      <c r="AFW34" s="54"/>
      <c r="AFX34" s="54"/>
      <c r="AFY34" s="54"/>
      <c r="AFZ34" s="54"/>
      <c r="AGA34" s="54"/>
      <c r="AGB34" s="54"/>
      <c r="AGC34" s="54"/>
      <c r="AGD34" s="54"/>
      <c r="AGE34" s="54"/>
      <c r="AGF34" s="54"/>
      <c r="AGG34" s="54"/>
      <c r="AGH34" s="54"/>
      <c r="AGI34" s="54"/>
      <c r="AGJ34" s="54"/>
      <c r="AGK34" s="54"/>
      <c r="AGL34" s="54"/>
      <c r="AGM34" s="54"/>
      <c r="AGN34" s="54"/>
      <c r="AGO34" s="54"/>
      <c r="AGP34" s="54"/>
      <c r="AGQ34" s="54"/>
      <c r="AGR34" s="54"/>
      <c r="AGS34" s="54"/>
      <c r="AGT34" s="54"/>
      <c r="AGU34" s="54"/>
      <c r="AGV34" s="54"/>
      <c r="AGW34" s="54"/>
      <c r="AGX34" s="54"/>
      <c r="AGY34" s="54"/>
      <c r="AGZ34" s="54"/>
      <c r="AHA34" s="54"/>
      <c r="AHB34" s="54"/>
      <c r="AHC34" s="54"/>
      <c r="AHD34" s="54"/>
      <c r="AHE34" s="54"/>
      <c r="AHF34" s="54"/>
      <c r="AHG34" s="54"/>
      <c r="AHH34" s="54"/>
      <c r="AHI34" s="54"/>
      <c r="AHJ34" s="54"/>
      <c r="AHK34" s="54"/>
      <c r="AHL34" s="54"/>
      <c r="AHM34" s="54"/>
      <c r="AHN34" s="54"/>
      <c r="AHO34" s="54"/>
      <c r="AHP34" s="54"/>
      <c r="AHQ34" s="54"/>
      <c r="AHR34" s="54"/>
      <c r="AHS34" s="54"/>
      <c r="AHT34" s="54"/>
      <c r="AHU34" s="54"/>
      <c r="AHV34" s="54"/>
      <c r="AHW34" s="54"/>
      <c r="AHX34" s="54"/>
      <c r="AHY34" s="54"/>
      <c r="AHZ34" s="54"/>
      <c r="AIA34" s="54"/>
      <c r="AIB34" s="54"/>
      <c r="AIC34" s="54"/>
      <c r="AID34" s="54"/>
      <c r="AIE34" s="54"/>
      <c r="AIF34" s="54"/>
      <c r="AIG34" s="54"/>
      <c r="AIH34" s="54"/>
      <c r="AII34" s="54"/>
      <c r="AIJ34" s="54"/>
      <c r="AIK34" s="54"/>
      <c r="AIL34" s="54"/>
      <c r="AIM34" s="54"/>
      <c r="AIN34" s="54"/>
      <c r="AIO34" s="54"/>
      <c r="AIP34" s="54"/>
      <c r="AIQ34" s="54"/>
      <c r="AIR34" s="54"/>
      <c r="AIS34" s="54"/>
      <c r="AIT34" s="54"/>
      <c r="AIU34" s="54"/>
      <c r="AIV34" s="54"/>
      <c r="AIW34" s="54"/>
      <c r="AIX34" s="54"/>
      <c r="AIY34" s="54"/>
      <c r="AIZ34" s="54"/>
      <c r="AJA34" s="54"/>
      <c r="AJB34" s="54"/>
      <c r="AJC34" s="54"/>
      <c r="AJD34" s="54"/>
      <c r="AJE34" s="54"/>
      <c r="AJF34" s="54"/>
      <c r="AJG34" s="54"/>
      <c r="AJH34" s="54"/>
      <c r="AJI34" s="54"/>
      <c r="AJJ34" s="54"/>
      <c r="AJK34" s="54"/>
      <c r="AJL34" s="54"/>
      <c r="AJM34" s="54"/>
      <c r="AJN34" s="54"/>
      <c r="AJO34" s="54"/>
      <c r="AJP34" s="54"/>
      <c r="AJQ34" s="54"/>
      <c r="AJR34" s="54"/>
      <c r="AJS34" s="54"/>
      <c r="AJT34" s="54"/>
      <c r="AJU34" s="54"/>
      <c r="AJV34" s="54"/>
      <c r="AJW34" s="54"/>
      <c r="AJX34" s="54"/>
      <c r="AJY34" s="54"/>
      <c r="AJZ34" s="54"/>
      <c r="AKA34" s="54"/>
      <c r="AKB34" s="54"/>
      <c r="AKC34" s="54"/>
      <c r="AKD34" s="54"/>
      <c r="AKE34" s="54"/>
      <c r="AKF34" s="54"/>
      <c r="AKG34" s="54"/>
      <c r="AKH34" s="54"/>
      <c r="AKI34" s="54"/>
      <c r="AKJ34" s="54"/>
      <c r="AKK34" s="54"/>
      <c r="AKL34" s="54"/>
      <c r="AKM34" s="54"/>
      <c r="AKN34" s="54"/>
      <c r="AKO34" s="54"/>
      <c r="AKP34" s="54"/>
      <c r="AKQ34" s="54"/>
      <c r="AKR34" s="54"/>
      <c r="AKS34" s="54"/>
      <c r="AKT34" s="54"/>
      <c r="AKU34" s="54"/>
      <c r="AKV34" s="54"/>
      <c r="AKW34" s="54"/>
      <c r="AKX34" s="54"/>
      <c r="AKY34" s="54"/>
      <c r="AKZ34" s="54"/>
      <c r="ALA34" s="54"/>
      <c r="ALB34" s="54"/>
      <c r="ALC34" s="54"/>
      <c r="ALD34" s="54"/>
      <c r="ALE34" s="54"/>
      <c r="ALF34" s="54"/>
      <c r="ALG34" s="54"/>
      <c r="ALH34" s="54"/>
      <c r="ALI34" s="56"/>
      <c r="ALJ34" s="54"/>
      <c r="ALK34" s="54"/>
      <c r="ALL34" s="54"/>
      <c r="ALM34" s="54"/>
      <c r="ALN34" s="35"/>
      <c r="ALO34" s="35"/>
      <c r="ALP34" s="35"/>
    </row>
    <row r="35" spans="1:1004" s="146" customFormat="1" ht="31.5" customHeight="1" x14ac:dyDescent="0.25">
      <c r="A35" s="123" t="s">
        <v>2705</v>
      </c>
      <c r="B35" s="130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  <c r="IW35" s="127"/>
      <c r="IX35" s="127"/>
      <c r="IY35" s="127"/>
      <c r="IZ35" s="127"/>
      <c r="JA35" s="127"/>
      <c r="JB35" s="127"/>
      <c r="JC35" s="127"/>
      <c r="JD35" s="127"/>
      <c r="JE35" s="127"/>
      <c r="JF35" s="127"/>
      <c r="JG35" s="127"/>
      <c r="JH35" s="127"/>
      <c r="JI35" s="127"/>
      <c r="JJ35" s="127"/>
      <c r="JK35" s="127"/>
      <c r="JL35" s="127"/>
      <c r="JM35" s="127"/>
      <c r="JN35" s="127"/>
      <c r="JO35" s="127"/>
      <c r="JP35" s="127"/>
      <c r="JQ35" s="127"/>
      <c r="JR35" s="127"/>
      <c r="JS35" s="127"/>
      <c r="JT35" s="127"/>
      <c r="JU35" s="127"/>
      <c r="JV35" s="127"/>
      <c r="JW35" s="127"/>
      <c r="JX35" s="127"/>
      <c r="JY35" s="127"/>
      <c r="JZ35" s="127"/>
      <c r="KA35" s="127"/>
      <c r="KB35" s="127"/>
      <c r="KC35" s="127"/>
      <c r="KD35" s="127"/>
      <c r="KE35" s="127"/>
      <c r="KF35" s="127"/>
      <c r="KG35" s="127"/>
      <c r="KH35" s="127"/>
      <c r="KI35" s="127"/>
      <c r="KJ35" s="127"/>
      <c r="KK35" s="127"/>
      <c r="KL35" s="127"/>
      <c r="KM35" s="127"/>
      <c r="KN35" s="127"/>
      <c r="KO35" s="127"/>
      <c r="KP35" s="127"/>
      <c r="KQ35" s="127"/>
      <c r="KR35" s="127"/>
      <c r="KS35" s="127"/>
      <c r="KT35" s="127"/>
      <c r="KU35" s="127"/>
      <c r="KV35" s="127"/>
      <c r="KW35" s="127"/>
      <c r="KX35" s="127"/>
      <c r="KY35" s="127"/>
      <c r="KZ35" s="127"/>
      <c r="LA35" s="127"/>
      <c r="LB35" s="127"/>
      <c r="LC35" s="127"/>
      <c r="LD35" s="127"/>
      <c r="LE35" s="127"/>
      <c r="LF35" s="127"/>
      <c r="LG35" s="127"/>
      <c r="LH35" s="127"/>
      <c r="LI35" s="127"/>
      <c r="LJ35" s="127"/>
      <c r="LK35" s="127"/>
      <c r="LL35" s="127"/>
      <c r="LM35" s="127"/>
      <c r="LN35" s="127"/>
      <c r="LO35" s="127"/>
      <c r="LP35" s="127"/>
      <c r="LQ35" s="127"/>
      <c r="LR35" s="127"/>
      <c r="LS35" s="127"/>
      <c r="LT35" s="127"/>
      <c r="LU35" s="127"/>
      <c r="LV35" s="127"/>
      <c r="LW35" s="127"/>
      <c r="LX35" s="127"/>
      <c r="LY35" s="127"/>
      <c r="LZ35" s="127"/>
      <c r="MA35" s="127"/>
      <c r="MB35" s="127"/>
      <c r="MC35" s="127"/>
      <c r="MD35" s="127"/>
      <c r="ME35" s="127"/>
      <c r="MF35" s="127"/>
      <c r="MG35" s="127"/>
      <c r="MH35" s="127"/>
      <c r="MI35" s="127"/>
      <c r="MJ35" s="127"/>
      <c r="MK35" s="127"/>
      <c r="ML35" s="127"/>
      <c r="MM35" s="127"/>
      <c r="MN35" s="127"/>
      <c r="MO35" s="127"/>
      <c r="MP35" s="127"/>
      <c r="MQ35" s="127"/>
      <c r="MR35" s="127"/>
      <c r="MS35" s="127"/>
      <c r="MT35" s="127"/>
      <c r="MU35" s="127"/>
      <c r="MV35" s="127"/>
      <c r="MW35" s="127"/>
      <c r="MX35" s="127"/>
      <c r="MY35" s="127"/>
      <c r="MZ35" s="127"/>
      <c r="NA35" s="127"/>
      <c r="NB35" s="127"/>
      <c r="NC35" s="127"/>
      <c r="ND35" s="127"/>
      <c r="NE35" s="127"/>
      <c r="NF35" s="127"/>
      <c r="NG35" s="127"/>
      <c r="NH35" s="127"/>
      <c r="NI35" s="127"/>
      <c r="NJ35" s="127"/>
      <c r="NK35" s="127"/>
      <c r="NL35" s="127"/>
      <c r="NM35" s="127"/>
      <c r="NN35" s="127"/>
      <c r="NO35" s="127"/>
      <c r="NP35" s="127"/>
      <c r="NQ35" s="127"/>
      <c r="NR35" s="127"/>
      <c r="NS35" s="127"/>
      <c r="NT35" s="127"/>
      <c r="NU35" s="127"/>
      <c r="NV35" s="127"/>
      <c r="NW35" s="127"/>
      <c r="NX35" s="127"/>
      <c r="NY35" s="127"/>
      <c r="NZ35" s="127"/>
      <c r="OA35" s="127"/>
      <c r="OB35" s="127"/>
      <c r="OC35" s="127"/>
      <c r="OD35" s="127"/>
      <c r="OE35" s="127"/>
      <c r="OF35" s="127"/>
      <c r="OG35" s="127"/>
      <c r="OH35" s="127"/>
      <c r="OI35" s="127"/>
      <c r="OJ35" s="127"/>
      <c r="OK35" s="127"/>
      <c r="OL35" s="127"/>
      <c r="OM35" s="127"/>
      <c r="ON35" s="127"/>
      <c r="OO35" s="127"/>
      <c r="OP35" s="127"/>
      <c r="OQ35" s="127"/>
      <c r="OR35" s="127"/>
      <c r="OS35" s="127"/>
      <c r="OT35" s="127"/>
      <c r="OU35" s="127"/>
      <c r="OV35" s="127"/>
      <c r="OW35" s="127"/>
      <c r="OX35" s="127"/>
      <c r="OY35" s="127"/>
      <c r="OZ35" s="127"/>
      <c r="PA35" s="127"/>
      <c r="PB35" s="127"/>
      <c r="PC35" s="127"/>
      <c r="PD35" s="127"/>
      <c r="PE35" s="127"/>
      <c r="PF35" s="127"/>
      <c r="PG35" s="127"/>
      <c r="PH35" s="127"/>
      <c r="PI35" s="127"/>
      <c r="PJ35" s="127"/>
      <c r="PK35" s="127"/>
      <c r="PL35" s="127"/>
      <c r="PM35" s="127"/>
      <c r="PN35" s="127"/>
      <c r="PO35" s="127"/>
      <c r="PP35" s="127"/>
      <c r="PQ35" s="127"/>
      <c r="PR35" s="127"/>
      <c r="PS35" s="127"/>
      <c r="PT35" s="127"/>
      <c r="PU35" s="127"/>
      <c r="PV35" s="127"/>
      <c r="PW35" s="127"/>
      <c r="PX35" s="127"/>
      <c r="PY35" s="127"/>
      <c r="PZ35" s="127"/>
      <c r="QA35" s="127"/>
      <c r="QB35" s="127"/>
      <c r="QC35" s="127"/>
      <c r="QD35" s="127"/>
      <c r="QE35" s="127"/>
      <c r="QF35" s="127"/>
      <c r="QG35" s="127"/>
      <c r="QH35" s="127"/>
      <c r="QI35" s="127"/>
      <c r="QJ35" s="127"/>
      <c r="QK35" s="127"/>
      <c r="QL35" s="127"/>
      <c r="QM35" s="127"/>
      <c r="QN35" s="127"/>
      <c r="QO35" s="127"/>
      <c r="QP35" s="127"/>
      <c r="QQ35" s="127"/>
      <c r="QR35" s="127"/>
      <c r="QS35" s="127"/>
      <c r="QT35" s="127"/>
      <c r="QU35" s="127"/>
      <c r="QV35" s="127"/>
      <c r="QW35" s="127"/>
      <c r="QX35" s="127"/>
      <c r="QY35" s="127"/>
      <c r="QZ35" s="127"/>
      <c r="RA35" s="127"/>
      <c r="RB35" s="127"/>
      <c r="RC35" s="127"/>
      <c r="RD35" s="127"/>
      <c r="RE35" s="127"/>
      <c r="RF35" s="127"/>
      <c r="RG35" s="127"/>
      <c r="RH35" s="127"/>
      <c r="RI35" s="127"/>
      <c r="RJ35" s="127"/>
      <c r="RK35" s="127"/>
      <c r="RL35" s="127"/>
      <c r="RM35" s="127"/>
      <c r="RN35" s="127"/>
      <c r="RO35" s="127"/>
      <c r="RP35" s="127"/>
      <c r="RQ35" s="127"/>
      <c r="RR35" s="127"/>
      <c r="RS35" s="127"/>
      <c r="RT35" s="127"/>
      <c r="RU35" s="127"/>
      <c r="RV35" s="127"/>
      <c r="RW35" s="127"/>
      <c r="RX35" s="127"/>
      <c r="RY35" s="127"/>
      <c r="RZ35" s="127"/>
      <c r="SA35" s="127"/>
      <c r="SB35" s="127"/>
      <c r="SC35" s="127"/>
      <c r="SD35" s="127"/>
      <c r="SE35" s="127"/>
      <c r="SF35" s="127"/>
      <c r="SG35" s="127"/>
      <c r="SH35" s="127"/>
      <c r="SI35" s="127"/>
      <c r="SJ35" s="127"/>
      <c r="SK35" s="127"/>
      <c r="SL35" s="127"/>
      <c r="SM35" s="127"/>
      <c r="SN35" s="127"/>
      <c r="SO35" s="127"/>
      <c r="SP35" s="127"/>
      <c r="SQ35" s="127"/>
      <c r="SR35" s="127"/>
      <c r="SS35" s="127"/>
      <c r="ST35" s="127"/>
      <c r="SU35" s="127"/>
      <c r="SV35" s="127"/>
      <c r="SW35" s="127"/>
      <c r="SX35" s="127"/>
      <c r="SY35" s="127"/>
      <c r="SZ35" s="127"/>
      <c r="TA35" s="127"/>
      <c r="TB35" s="127"/>
      <c r="TC35" s="127"/>
      <c r="TD35" s="127"/>
      <c r="TE35" s="127"/>
      <c r="TF35" s="127"/>
      <c r="TG35" s="127"/>
      <c r="TH35" s="127"/>
      <c r="TI35" s="127"/>
      <c r="TJ35" s="127"/>
      <c r="TK35" s="127"/>
      <c r="TL35" s="127"/>
      <c r="TM35" s="127"/>
      <c r="TN35" s="127"/>
      <c r="TO35" s="127"/>
      <c r="TP35" s="127"/>
      <c r="TQ35" s="127"/>
      <c r="TR35" s="127"/>
      <c r="TS35" s="127"/>
      <c r="TT35" s="127"/>
      <c r="TU35" s="127"/>
      <c r="TV35" s="127"/>
      <c r="TW35" s="127"/>
      <c r="TX35" s="127"/>
      <c r="TY35" s="127"/>
      <c r="TZ35" s="127"/>
      <c r="UA35" s="127"/>
      <c r="UB35" s="127"/>
      <c r="UC35" s="127"/>
      <c r="UD35" s="127"/>
      <c r="UE35" s="127"/>
      <c r="UF35" s="127"/>
      <c r="UG35" s="127"/>
      <c r="UH35" s="127"/>
      <c r="UI35" s="127"/>
      <c r="UJ35" s="127"/>
      <c r="UK35" s="127"/>
      <c r="UL35" s="127"/>
      <c r="UM35" s="127"/>
      <c r="UN35" s="127"/>
      <c r="UO35" s="127"/>
      <c r="UP35" s="127"/>
      <c r="UQ35" s="127"/>
      <c r="UR35" s="127"/>
      <c r="US35" s="127"/>
      <c r="UT35" s="127"/>
      <c r="UU35" s="127"/>
      <c r="UV35" s="127"/>
      <c r="UW35" s="127"/>
      <c r="UX35" s="127"/>
      <c r="UY35" s="127"/>
      <c r="UZ35" s="127"/>
      <c r="VA35" s="127"/>
      <c r="VB35" s="127"/>
      <c r="VC35" s="127"/>
      <c r="VD35" s="127"/>
      <c r="VE35" s="127"/>
      <c r="VF35" s="127"/>
      <c r="VG35" s="127"/>
      <c r="VH35" s="127"/>
      <c r="VI35" s="127"/>
      <c r="VJ35" s="127"/>
      <c r="VK35" s="127"/>
      <c r="VL35" s="127"/>
      <c r="VM35" s="127"/>
      <c r="VN35" s="127"/>
      <c r="VO35" s="127"/>
      <c r="VP35" s="127"/>
      <c r="VQ35" s="127"/>
      <c r="VR35" s="127"/>
      <c r="VS35" s="127"/>
      <c r="VT35" s="127"/>
      <c r="VU35" s="127"/>
      <c r="VV35" s="127"/>
      <c r="VW35" s="127"/>
      <c r="VX35" s="127"/>
      <c r="VY35" s="127"/>
      <c r="VZ35" s="127"/>
      <c r="WA35" s="127"/>
      <c r="WB35" s="127"/>
      <c r="WC35" s="127"/>
      <c r="WD35" s="127"/>
      <c r="WE35" s="127"/>
      <c r="WF35" s="127"/>
      <c r="WG35" s="127"/>
      <c r="WH35" s="127"/>
      <c r="WI35" s="127"/>
      <c r="WJ35" s="127"/>
      <c r="WK35" s="127"/>
      <c r="WL35" s="127"/>
      <c r="WM35" s="127"/>
      <c r="WN35" s="127"/>
      <c r="WO35" s="127"/>
      <c r="WP35" s="127"/>
      <c r="WQ35" s="127"/>
      <c r="WR35" s="127"/>
      <c r="WS35" s="127"/>
      <c r="WT35" s="127"/>
      <c r="WU35" s="127"/>
      <c r="WV35" s="127"/>
      <c r="WW35" s="127"/>
      <c r="WX35" s="127"/>
      <c r="WY35" s="127"/>
      <c r="WZ35" s="127"/>
      <c r="XA35" s="127"/>
      <c r="XB35" s="127"/>
      <c r="XC35" s="127"/>
      <c r="XD35" s="127"/>
      <c r="XE35" s="127"/>
      <c r="XF35" s="127"/>
      <c r="XG35" s="127"/>
      <c r="XH35" s="127"/>
      <c r="XI35" s="127"/>
      <c r="XJ35" s="127"/>
      <c r="XK35" s="127"/>
      <c r="XL35" s="127"/>
      <c r="XM35" s="127"/>
      <c r="XN35" s="127"/>
      <c r="XO35" s="127"/>
      <c r="XP35" s="127"/>
      <c r="XQ35" s="127"/>
      <c r="XR35" s="127"/>
      <c r="XS35" s="127"/>
      <c r="XT35" s="127"/>
      <c r="XU35" s="127"/>
      <c r="XV35" s="127"/>
      <c r="XW35" s="127"/>
      <c r="XX35" s="127"/>
      <c r="XY35" s="127"/>
      <c r="XZ35" s="127"/>
      <c r="YA35" s="127"/>
      <c r="YB35" s="127"/>
      <c r="YC35" s="127"/>
      <c r="YD35" s="127"/>
      <c r="YE35" s="127"/>
      <c r="YF35" s="127"/>
      <c r="YG35" s="127"/>
      <c r="YH35" s="127"/>
      <c r="YI35" s="127"/>
      <c r="YJ35" s="127"/>
      <c r="YK35" s="127"/>
      <c r="YL35" s="127"/>
      <c r="YM35" s="127"/>
      <c r="YN35" s="127"/>
      <c r="YO35" s="127"/>
      <c r="YP35" s="127"/>
      <c r="YQ35" s="127"/>
      <c r="YR35" s="127"/>
      <c r="YS35" s="127"/>
      <c r="YT35" s="127"/>
      <c r="YU35" s="127"/>
      <c r="YV35" s="127"/>
      <c r="YW35" s="127"/>
      <c r="YX35" s="127"/>
      <c r="YY35" s="127"/>
      <c r="YZ35" s="127"/>
      <c r="ZA35" s="127"/>
      <c r="ZB35" s="127"/>
      <c r="ZC35" s="127"/>
      <c r="ZD35" s="127"/>
      <c r="ZE35" s="127"/>
      <c r="ZF35" s="127"/>
      <c r="ZG35" s="127"/>
      <c r="ZH35" s="127"/>
      <c r="ZI35" s="127"/>
      <c r="ZJ35" s="127"/>
      <c r="ZK35" s="127"/>
      <c r="ZL35" s="127"/>
      <c r="ZM35" s="127"/>
      <c r="ZN35" s="127"/>
      <c r="ZO35" s="127"/>
      <c r="ZP35" s="127"/>
      <c r="ZQ35" s="127"/>
      <c r="ZR35" s="127"/>
      <c r="ZS35" s="127"/>
      <c r="ZT35" s="127"/>
      <c r="ZU35" s="127"/>
      <c r="ZV35" s="127"/>
      <c r="ZW35" s="127"/>
      <c r="ZX35" s="127"/>
      <c r="ZY35" s="127"/>
      <c r="ZZ35" s="127"/>
      <c r="AAA35" s="127"/>
      <c r="AAB35" s="127"/>
      <c r="AAC35" s="127"/>
      <c r="AAD35" s="127"/>
      <c r="AAE35" s="127"/>
      <c r="AAF35" s="127"/>
      <c r="AAG35" s="127"/>
      <c r="AAH35" s="127"/>
      <c r="AAI35" s="127"/>
      <c r="AAJ35" s="127"/>
      <c r="AAK35" s="127"/>
      <c r="AAL35" s="127"/>
      <c r="AAM35" s="127"/>
      <c r="AAN35" s="127"/>
      <c r="AAO35" s="127"/>
      <c r="AAP35" s="127"/>
      <c r="AAQ35" s="127"/>
      <c r="AAR35" s="127"/>
      <c r="AAS35" s="127"/>
      <c r="AAT35" s="127"/>
      <c r="AAU35" s="127"/>
      <c r="AAV35" s="127"/>
      <c r="AAW35" s="127"/>
      <c r="AAX35" s="127"/>
      <c r="AAY35" s="127"/>
      <c r="AAZ35" s="127"/>
      <c r="ABA35" s="127"/>
      <c r="ABB35" s="127"/>
      <c r="ABC35" s="127"/>
      <c r="ABD35" s="127"/>
      <c r="ABE35" s="127"/>
      <c r="ABF35" s="127"/>
      <c r="ABG35" s="127"/>
      <c r="ABH35" s="127"/>
      <c r="ABI35" s="127"/>
      <c r="ABJ35" s="127"/>
      <c r="ABK35" s="127"/>
      <c r="ABL35" s="127"/>
      <c r="ABM35" s="127"/>
      <c r="ABN35" s="127"/>
      <c r="ABO35" s="127"/>
      <c r="ABP35" s="127"/>
      <c r="ABQ35" s="127"/>
      <c r="ABR35" s="127"/>
      <c r="ABS35" s="127"/>
      <c r="ABT35" s="127"/>
      <c r="ABU35" s="127"/>
      <c r="ABV35" s="127"/>
      <c r="ABW35" s="127"/>
      <c r="ABX35" s="127"/>
      <c r="ABY35" s="127"/>
      <c r="ABZ35" s="127"/>
      <c r="ACA35" s="127"/>
      <c r="ACB35" s="127"/>
      <c r="ACC35" s="127"/>
      <c r="ACD35" s="127"/>
      <c r="ACE35" s="127"/>
      <c r="ACF35" s="127"/>
      <c r="ACG35" s="127"/>
      <c r="ACH35" s="127"/>
      <c r="ACI35" s="127"/>
      <c r="ACJ35" s="127"/>
      <c r="ACK35" s="127"/>
      <c r="ACL35" s="127"/>
      <c r="ACM35" s="127"/>
      <c r="ACN35" s="127"/>
      <c r="ACO35" s="127"/>
      <c r="ACP35" s="127"/>
      <c r="ACQ35" s="127"/>
      <c r="ACR35" s="127"/>
      <c r="ACS35" s="127"/>
      <c r="ACT35" s="127"/>
      <c r="ACU35" s="127"/>
      <c r="ACV35" s="127"/>
      <c r="ACW35" s="127"/>
      <c r="ACX35" s="127"/>
      <c r="ACY35" s="127"/>
      <c r="ACZ35" s="127"/>
      <c r="ADA35" s="127"/>
      <c r="ADB35" s="127"/>
      <c r="ADC35" s="127"/>
      <c r="ADD35" s="127"/>
      <c r="ADE35" s="127"/>
      <c r="ADF35" s="127"/>
      <c r="ADG35" s="127"/>
      <c r="ADH35" s="127"/>
      <c r="ADI35" s="127"/>
      <c r="ADJ35" s="127"/>
      <c r="ADK35" s="127"/>
      <c r="ADL35" s="127"/>
      <c r="ADM35" s="127"/>
      <c r="ADN35" s="127"/>
      <c r="ADO35" s="127"/>
      <c r="ADP35" s="127"/>
      <c r="ADQ35" s="127"/>
      <c r="ADR35" s="127"/>
      <c r="ADS35" s="127"/>
      <c r="ADT35" s="127"/>
      <c r="ADU35" s="127"/>
      <c r="ADV35" s="127"/>
      <c r="ADW35" s="127"/>
      <c r="ADX35" s="127"/>
      <c r="ADY35" s="127"/>
      <c r="ADZ35" s="127"/>
      <c r="AEA35" s="127"/>
      <c r="AEB35" s="127"/>
      <c r="AEC35" s="127"/>
      <c r="AED35" s="127"/>
      <c r="AEE35" s="127"/>
      <c r="AEF35" s="127"/>
      <c r="AEG35" s="127"/>
      <c r="AEH35" s="127"/>
      <c r="AEI35" s="127"/>
      <c r="AEJ35" s="127"/>
      <c r="AEK35" s="127"/>
      <c r="AEL35" s="127"/>
      <c r="AEM35" s="127"/>
      <c r="AEN35" s="127"/>
      <c r="AEO35" s="127"/>
      <c r="AEP35" s="127"/>
      <c r="AEQ35" s="127"/>
      <c r="AER35" s="127"/>
      <c r="AES35" s="127"/>
      <c r="AET35" s="127"/>
      <c r="AEU35" s="127"/>
      <c r="AEV35" s="127"/>
      <c r="AEW35" s="127"/>
      <c r="AEX35" s="127"/>
      <c r="AEY35" s="127"/>
      <c r="AEZ35" s="127"/>
      <c r="AFA35" s="127"/>
      <c r="AFB35" s="127"/>
      <c r="AFC35" s="127"/>
      <c r="AFD35" s="127"/>
      <c r="AFE35" s="127"/>
      <c r="AFF35" s="127"/>
      <c r="AFG35" s="127"/>
      <c r="AFH35" s="127"/>
      <c r="AFI35" s="127"/>
      <c r="AFJ35" s="127"/>
      <c r="AFK35" s="127"/>
      <c r="AFL35" s="127"/>
      <c r="AFM35" s="127"/>
      <c r="AFN35" s="127"/>
      <c r="AFO35" s="127"/>
      <c r="AFP35" s="127"/>
      <c r="AFQ35" s="127"/>
      <c r="AFR35" s="127"/>
      <c r="AFS35" s="127"/>
      <c r="AFT35" s="127"/>
      <c r="AFU35" s="127"/>
      <c r="AFV35" s="127"/>
      <c r="AFW35" s="127"/>
      <c r="AFX35" s="127"/>
      <c r="AFY35" s="127"/>
      <c r="AFZ35" s="127"/>
      <c r="AGA35" s="127"/>
      <c r="AGB35" s="127"/>
      <c r="AGC35" s="127"/>
      <c r="AGD35" s="127"/>
      <c r="AGE35" s="127"/>
      <c r="AGF35" s="127"/>
      <c r="AGG35" s="127"/>
      <c r="AGH35" s="127"/>
      <c r="AGI35" s="127"/>
      <c r="AGJ35" s="127"/>
      <c r="AGK35" s="127"/>
      <c r="AGL35" s="127"/>
      <c r="AGM35" s="127"/>
      <c r="AGN35" s="127"/>
      <c r="AGO35" s="127"/>
      <c r="AGP35" s="127"/>
      <c r="AGQ35" s="127"/>
      <c r="AGR35" s="127"/>
      <c r="AGS35" s="127"/>
      <c r="AGT35" s="127"/>
      <c r="AGU35" s="127"/>
      <c r="AGV35" s="127"/>
      <c r="AGW35" s="127"/>
      <c r="AGX35" s="127"/>
      <c r="AGY35" s="127"/>
      <c r="AGZ35" s="127"/>
      <c r="AHA35" s="127"/>
      <c r="AHB35" s="127"/>
      <c r="AHC35" s="127"/>
      <c r="AHD35" s="127"/>
      <c r="AHE35" s="127"/>
      <c r="AHF35" s="127"/>
      <c r="AHG35" s="127"/>
      <c r="AHH35" s="127"/>
      <c r="AHI35" s="127"/>
      <c r="AHJ35" s="127"/>
      <c r="AHK35" s="127"/>
      <c r="AHL35" s="127"/>
      <c r="AHM35" s="127"/>
      <c r="AHN35" s="127"/>
      <c r="AHO35" s="127"/>
      <c r="AHP35" s="127"/>
      <c r="AHQ35" s="127"/>
      <c r="AHR35" s="127"/>
      <c r="AHS35" s="127"/>
      <c r="AHT35" s="127"/>
      <c r="AHU35" s="127"/>
      <c r="AHV35" s="127"/>
      <c r="AHW35" s="127"/>
      <c r="AHX35" s="127"/>
      <c r="AHY35" s="127"/>
      <c r="AHZ35" s="127"/>
      <c r="AIA35" s="127"/>
      <c r="AIB35" s="127"/>
      <c r="AIC35" s="127"/>
      <c r="AID35" s="127"/>
      <c r="AIE35" s="127"/>
      <c r="AIF35" s="127"/>
      <c r="AIG35" s="127"/>
      <c r="AIH35" s="127"/>
      <c r="AII35" s="127"/>
      <c r="AIJ35" s="127"/>
      <c r="AIK35" s="127"/>
      <c r="AIL35" s="127"/>
      <c r="AIM35" s="127"/>
      <c r="AIN35" s="127"/>
      <c r="AIO35" s="127"/>
      <c r="AIP35" s="127"/>
      <c r="AIQ35" s="127"/>
      <c r="AIR35" s="127"/>
      <c r="AIS35" s="127"/>
      <c r="AIT35" s="127"/>
      <c r="AIU35" s="127"/>
      <c r="AIV35" s="127"/>
      <c r="AIW35" s="127"/>
      <c r="AIX35" s="127"/>
      <c r="AIY35" s="127"/>
      <c r="AIZ35" s="127"/>
      <c r="AJA35" s="127"/>
      <c r="AJB35" s="127"/>
      <c r="AJC35" s="127"/>
      <c r="AJD35" s="127"/>
      <c r="AJE35" s="127"/>
      <c r="AJF35" s="127"/>
      <c r="AJG35" s="127"/>
      <c r="AJH35" s="127"/>
      <c r="AJI35" s="127"/>
      <c r="AJJ35" s="127"/>
      <c r="AJK35" s="127"/>
      <c r="AJL35" s="127"/>
      <c r="AJM35" s="127"/>
      <c r="AJN35" s="127"/>
      <c r="AJO35" s="127"/>
      <c r="AJP35" s="127"/>
      <c r="AJQ35" s="127"/>
      <c r="AJR35" s="127"/>
      <c r="AJS35" s="127"/>
      <c r="AJT35" s="127"/>
      <c r="AJU35" s="127"/>
      <c r="AJV35" s="127"/>
      <c r="AJW35" s="127"/>
      <c r="AJX35" s="127"/>
      <c r="AJY35" s="127"/>
      <c r="AJZ35" s="127"/>
      <c r="AKA35" s="127"/>
      <c r="AKB35" s="127"/>
      <c r="AKC35" s="127"/>
      <c r="AKD35" s="127"/>
      <c r="AKE35" s="127"/>
      <c r="AKF35" s="127"/>
      <c r="AKG35" s="127"/>
      <c r="AKH35" s="127"/>
      <c r="AKI35" s="127"/>
      <c r="AKJ35" s="127"/>
      <c r="AKK35" s="127"/>
      <c r="AKL35" s="127"/>
      <c r="AKM35" s="127"/>
      <c r="AKN35" s="127"/>
      <c r="AKO35" s="127"/>
      <c r="AKP35" s="127"/>
      <c r="AKQ35" s="127"/>
      <c r="AKR35" s="127"/>
      <c r="AKS35" s="127"/>
      <c r="AKT35" s="127"/>
      <c r="AKU35" s="127"/>
      <c r="AKV35" s="127"/>
      <c r="AKW35" s="127"/>
      <c r="AKX35" s="127"/>
      <c r="AKY35" s="127"/>
      <c r="AKZ35" s="127"/>
      <c r="ALA35" s="127"/>
      <c r="ALB35" s="127"/>
      <c r="ALC35" s="127"/>
      <c r="ALD35" s="127"/>
      <c r="ALE35" s="127"/>
      <c r="ALF35" s="127"/>
      <c r="ALG35" s="127"/>
      <c r="ALH35" s="127"/>
      <c r="ALI35" s="127"/>
      <c r="ALJ35" s="127"/>
      <c r="ALK35" s="127"/>
      <c r="ALL35" s="127"/>
      <c r="ALM35" s="127"/>
      <c r="ALN35" s="144"/>
      <c r="ALO35" s="144"/>
      <c r="ALP35" s="144"/>
    </row>
    <row r="36" spans="1:1004" s="249" customFormat="1" ht="31.5" customHeight="1" x14ac:dyDescent="0.25">
      <c r="A36" s="250" t="s">
        <v>3798</v>
      </c>
      <c r="B36" s="246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  <c r="HN36" s="247"/>
      <c r="HO36" s="247"/>
      <c r="HP36" s="247"/>
      <c r="HQ36" s="247"/>
      <c r="HR36" s="247"/>
      <c r="HS36" s="247"/>
      <c r="HT36" s="247"/>
      <c r="HU36" s="247"/>
      <c r="HV36" s="247"/>
      <c r="HW36" s="247"/>
      <c r="HX36" s="247"/>
      <c r="HY36" s="247"/>
      <c r="HZ36" s="247"/>
      <c r="IA36" s="247"/>
      <c r="IB36" s="247"/>
      <c r="IC36" s="247"/>
      <c r="ID36" s="247"/>
      <c r="IE36" s="247"/>
      <c r="IF36" s="247"/>
      <c r="IG36" s="247"/>
      <c r="IH36" s="247"/>
      <c r="II36" s="247"/>
      <c r="IJ36" s="247"/>
      <c r="IK36" s="247"/>
      <c r="IL36" s="247"/>
      <c r="IM36" s="247"/>
      <c r="IN36" s="247"/>
      <c r="IO36" s="247"/>
      <c r="IP36" s="247"/>
      <c r="IQ36" s="247"/>
      <c r="IR36" s="247"/>
      <c r="IS36" s="247"/>
      <c r="IT36" s="247"/>
      <c r="IU36" s="247"/>
      <c r="IV36" s="247"/>
      <c r="IW36" s="247"/>
      <c r="IX36" s="247"/>
      <c r="IY36" s="247"/>
      <c r="IZ36" s="247"/>
      <c r="JA36" s="247"/>
      <c r="JB36" s="247"/>
      <c r="JC36" s="247"/>
      <c r="JD36" s="247"/>
      <c r="JE36" s="247"/>
      <c r="JF36" s="247"/>
      <c r="JG36" s="247"/>
      <c r="JH36" s="247"/>
      <c r="JI36" s="247"/>
      <c r="JJ36" s="247"/>
      <c r="JK36" s="247"/>
      <c r="JL36" s="247"/>
      <c r="JM36" s="247"/>
      <c r="JN36" s="247"/>
      <c r="JO36" s="247"/>
      <c r="JP36" s="247"/>
      <c r="JQ36" s="247"/>
      <c r="JR36" s="247"/>
      <c r="JS36" s="247"/>
      <c r="JT36" s="247"/>
      <c r="JU36" s="247"/>
      <c r="JV36" s="247"/>
      <c r="JW36" s="247"/>
      <c r="JX36" s="247"/>
      <c r="JY36" s="247"/>
      <c r="JZ36" s="247"/>
      <c r="KA36" s="247"/>
      <c r="KB36" s="247"/>
      <c r="KC36" s="247"/>
      <c r="KD36" s="247"/>
      <c r="KE36" s="247"/>
      <c r="KF36" s="247"/>
      <c r="KG36" s="247"/>
      <c r="KH36" s="247"/>
      <c r="KI36" s="247"/>
      <c r="KJ36" s="247"/>
      <c r="KK36" s="247"/>
      <c r="KL36" s="247"/>
      <c r="KM36" s="247"/>
      <c r="KN36" s="247"/>
      <c r="KO36" s="247"/>
      <c r="KP36" s="247"/>
      <c r="KQ36" s="247"/>
      <c r="KR36" s="247"/>
      <c r="KS36" s="247"/>
      <c r="KT36" s="247"/>
      <c r="KU36" s="247"/>
      <c r="KV36" s="247"/>
      <c r="KW36" s="247"/>
      <c r="KX36" s="247"/>
      <c r="KY36" s="247"/>
      <c r="KZ36" s="247"/>
      <c r="LA36" s="247"/>
      <c r="LB36" s="247"/>
      <c r="LC36" s="247"/>
      <c r="LD36" s="247"/>
      <c r="LE36" s="247"/>
      <c r="LF36" s="247"/>
      <c r="LG36" s="247"/>
      <c r="LH36" s="247"/>
      <c r="LI36" s="247"/>
      <c r="LJ36" s="247"/>
      <c r="LK36" s="247"/>
      <c r="LL36" s="247"/>
      <c r="LM36" s="247"/>
      <c r="LN36" s="247"/>
      <c r="LO36" s="247"/>
      <c r="LP36" s="247"/>
      <c r="LQ36" s="247"/>
      <c r="LR36" s="247"/>
      <c r="LS36" s="247"/>
      <c r="LT36" s="247"/>
      <c r="LU36" s="247"/>
      <c r="LV36" s="247"/>
      <c r="LW36" s="247"/>
      <c r="LX36" s="247"/>
      <c r="LY36" s="247"/>
      <c r="LZ36" s="247"/>
      <c r="MA36" s="247"/>
      <c r="MB36" s="247"/>
      <c r="MC36" s="247"/>
      <c r="MD36" s="247"/>
      <c r="ME36" s="247"/>
      <c r="MF36" s="247"/>
      <c r="MG36" s="247"/>
      <c r="MH36" s="247"/>
      <c r="MI36" s="247"/>
      <c r="MJ36" s="247"/>
      <c r="MK36" s="247"/>
      <c r="ML36" s="247"/>
      <c r="MM36" s="247"/>
      <c r="MN36" s="247"/>
      <c r="MO36" s="247"/>
      <c r="MP36" s="247"/>
      <c r="MQ36" s="247"/>
      <c r="MR36" s="247"/>
      <c r="MS36" s="247"/>
      <c r="MT36" s="247"/>
      <c r="MU36" s="247"/>
      <c r="MV36" s="247"/>
      <c r="MW36" s="247"/>
      <c r="MX36" s="247"/>
      <c r="MY36" s="247"/>
      <c r="MZ36" s="247"/>
      <c r="NA36" s="247"/>
      <c r="NB36" s="247"/>
      <c r="NC36" s="247"/>
      <c r="ND36" s="247"/>
      <c r="NE36" s="247"/>
      <c r="NF36" s="247"/>
      <c r="NG36" s="247"/>
      <c r="NH36" s="247"/>
      <c r="NI36" s="247"/>
      <c r="NJ36" s="247"/>
      <c r="NK36" s="247"/>
      <c r="NL36" s="247"/>
      <c r="NM36" s="247"/>
      <c r="NN36" s="247"/>
      <c r="NO36" s="247"/>
      <c r="NP36" s="247"/>
      <c r="NQ36" s="247"/>
      <c r="NR36" s="247"/>
      <c r="NS36" s="247"/>
      <c r="NT36" s="247"/>
      <c r="NU36" s="247"/>
      <c r="NV36" s="247"/>
      <c r="NW36" s="247"/>
      <c r="NX36" s="247"/>
      <c r="NY36" s="247"/>
      <c r="NZ36" s="247"/>
      <c r="OA36" s="247"/>
      <c r="OB36" s="247"/>
      <c r="OC36" s="247"/>
      <c r="OD36" s="247"/>
      <c r="OE36" s="247"/>
      <c r="OF36" s="247"/>
      <c r="OG36" s="247"/>
      <c r="OH36" s="247"/>
      <c r="OI36" s="247"/>
      <c r="OJ36" s="247"/>
      <c r="OK36" s="247"/>
      <c r="OL36" s="247"/>
      <c r="OM36" s="247"/>
      <c r="ON36" s="247"/>
      <c r="OO36" s="247"/>
      <c r="OP36" s="247"/>
      <c r="OQ36" s="247"/>
      <c r="OR36" s="247"/>
      <c r="OS36" s="247"/>
      <c r="OT36" s="247"/>
      <c r="OU36" s="247"/>
      <c r="OV36" s="247"/>
      <c r="OW36" s="247"/>
      <c r="OX36" s="247"/>
      <c r="OY36" s="247"/>
      <c r="OZ36" s="247"/>
      <c r="PA36" s="247"/>
      <c r="PB36" s="247"/>
      <c r="PC36" s="247"/>
      <c r="PD36" s="247"/>
      <c r="PE36" s="247"/>
      <c r="PF36" s="247"/>
      <c r="PG36" s="247"/>
      <c r="PH36" s="247"/>
      <c r="PI36" s="247"/>
      <c r="PJ36" s="247"/>
      <c r="PK36" s="247"/>
      <c r="PL36" s="247"/>
      <c r="PM36" s="247"/>
      <c r="PN36" s="247"/>
      <c r="PO36" s="247"/>
      <c r="PP36" s="247"/>
      <c r="PQ36" s="247"/>
      <c r="PR36" s="247"/>
      <c r="PS36" s="247"/>
      <c r="PT36" s="247"/>
      <c r="PU36" s="247"/>
      <c r="PV36" s="247"/>
      <c r="PW36" s="247"/>
      <c r="PX36" s="247"/>
      <c r="PY36" s="247"/>
      <c r="PZ36" s="247"/>
      <c r="QA36" s="247"/>
      <c r="QB36" s="247"/>
      <c r="QC36" s="247"/>
      <c r="QD36" s="247"/>
      <c r="QE36" s="247"/>
      <c r="QF36" s="247"/>
      <c r="QG36" s="247"/>
      <c r="QH36" s="247"/>
      <c r="QI36" s="247"/>
      <c r="QJ36" s="247"/>
      <c r="QK36" s="247"/>
      <c r="QL36" s="247"/>
      <c r="QM36" s="247"/>
      <c r="QN36" s="247"/>
      <c r="QO36" s="247"/>
      <c r="QP36" s="247"/>
      <c r="QQ36" s="247"/>
      <c r="QR36" s="247"/>
      <c r="QS36" s="247"/>
      <c r="QT36" s="247"/>
      <c r="QU36" s="247"/>
      <c r="QV36" s="247"/>
      <c r="QW36" s="247"/>
      <c r="QX36" s="247"/>
      <c r="QY36" s="247"/>
      <c r="QZ36" s="247"/>
      <c r="RA36" s="247"/>
      <c r="RB36" s="247"/>
      <c r="RC36" s="247"/>
      <c r="RD36" s="247"/>
      <c r="RE36" s="247"/>
      <c r="RF36" s="247"/>
      <c r="RG36" s="247"/>
      <c r="RH36" s="247"/>
      <c r="RI36" s="247"/>
      <c r="RJ36" s="247"/>
      <c r="RK36" s="247"/>
      <c r="RL36" s="247"/>
      <c r="RM36" s="247"/>
      <c r="RN36" s="247"/>
      <c r="RO36" s="247"/>
      <c r="RP36" s="247"/>
      <c r="RQ36" s="247"/>
      <c r="RR36" s="247"/>
      <c r="RS36" s="247"/>
      <c r="RT36" s="247"/>
      <c r="RU36" s="247"/>
      <c r="RV36" s="247"/>
      <c r="RW36" s="247"/>
      <c r="RX36" s="247"/>
      <c r="RY36" s="247"/>
      <c r="RZ36" s="247"/>
      <c r="SA36" s="247"/>
      <c r="SB36" s="247"/>
      <c r="SC36" s="247"/>
      <c r="SD36" s="247"/>
      <c r="SE36" s="247"/>
      <c r="SF36" s="247"/>
      <c r="SG36" s="247"/>
      <c r="SH36" s="247"/>
      <c r="SI36" s="247"/>
      <c r="SJ36" s="247"/>
      <c r="SK36" s="247"/>
      <c r="SL36" s="247"/>
      <c r="SM36" s="247"/>
      <c r="SN36" s="247"/>
      <c r="SO36" s="247"/>
      <c r="SP36" s="247"/>
      <c r="SQ36" s="247"/>
      <c r="SR36" s="247"/>
      <c r="SS36" s="247"/>
      <c r="ST36" s="247"/>
      <c r="SU36" s="247"/>
      <c r="SV36" s="247"/>
      <c r="SW36" s="247"/>
      <c r="SX36" s="247"/>
      <c r="SY36" s="247"/>
      <c r="SZ36" s="247"/>
      <c r="TA36" s="247"/>
      <c r="TB36" s="247"/>
      <c r="TC36" s="247"/>
      <c r="TD36" s="247"/>
      <c r="TE36" s="247"/>
      <c r="TF36" s="247"/>
      <c r="TG36" s="247"/>
      <c r="TH36" s="247"/>
      <c r="TI36" s="247"/>
      <c r="TJ36" s="247"/>
      <c r="TK36" s="247"/>
      <c r="TL36" s="247"/>
      <c r="TM36" s="247"/>
      <c r="TN36" s="247"/>
      <c r="TO36" s="247"/>
      <c r="TP36" s="247"/>
      <c r="TQ36" s="247"/>
      <c r="TR36" s="247"/>
      <c r="TS36" s="247"/>
      <c r="TT36" s="247"/>
      <c r="TU36" s="247"/>
      <c r="TV36" s="247"/>
      <c r="TW36" s="247"/>
      <c r="TX36" s="247"/>
      <c r="TY36" s="247"/>
      <c r="TZ36" s="247"/>
      <c r="UA36" s="247"/>
      <c r="UB36" s="247"/>
      <c r="UC36" s="247"/>
      <c r="UD36" s="247"/>
      <c r="UE36" s="247"/>
      <c r="UF36" s="247"/>
      <c r="UG36" s="247"/>
      <c r="UH36" s="247"/>
      <c r="UI36" s="247"/>
      <c r="UJ36" s="247"/>
      <c r="UK36" s="247"/>
      <c r="UL36" s="247"/>
      <c r="UM36" s="247"/>
      <c r="UN36" s="247"/>
      <c r="UO36" s="247"/>
      <c r="UP36" s="247"/>
      <c r="UQ36" s="247"/>
      <c r="UR36" s="247"/>
      <c r="US36" s="247"/>
      <c r="UT36" s="247"/>
      <c r="UU36" s="247"/>
      <c r="UV36" s="247"/>
      <c r="UW36" s="247"/>
      <c r="UX36" s="247"/>
      <c r="UY36" s="247"/>
      <c r="UZ36" s="247"/>
      <c r="VA36" s="247"/>
      <c r="VB36" s="247"/>
      <c r="VC36" s="247"/>
      <c r="VD36" s="247"/>
      <c r="VE36" s="247"/>
      <c r="VF36" s="247"/>
      <c r="VG36" s="247"/>
      <c r="VH36" s="247"/>
      <c r="VI36" s="247"/>
      <c r="VJ36" s="247"/>
      <c r="VK36" s="247"/>
      <c r="VL36" s="247"/>
      <c r="VM36" s="247"/>
      <c r="VN36" s="247"/>
      <c r="VO36" s="247"/>
      <c r="VP36" s="247"/>
      <c r="VQ36" s="247"/>
      <c r="VR36" s="247"/>
      <c r="VS36" s="247"/>
      <c r="VT36" s="247"/>
      <c r="VU36" s="247"/>
      <c r="VV36" s="247"/>
      <c r="VW36" s="247"/>
      <c r="VX36" s="247"/>
      <c r="VY36" s="247"/>
      <c r="VZ36" s="247"/>
      <c r="WA36" s="247"/>
      <c r="WB36" s="247"/>
      <c r="WC36" s="247"/>
      <c r="WD36" s="247"/>
      <c r="WE36" s="247"/>
      <c r="WF36" s="247"/>
      <c r="WG36" s="247"/>
      <c r="WH36" s="247"/>
      <c r="WI36" s="247"/>
      <c r="WJ36" s="247"/>
      <c r="WK36" s="247"/>
      <c r="WL36" s="247"/>
      <c r="WM36" s="247"/>
      <c r="WN36" s="247"/>
      <c r="WO36" s="247"/>
      <c r="WP36" s="247"/>
      <c r="WQ36" s="247"/>
      <c r="WR36" s="247"/>
      <c r="WS36" s="247"/>
      <c r="WT36" s="247"/>
      <c r="WU36" s="247"/>
      <c r="WV36" s="247"/>
      <c r="WW36" s="247"/>
      <c r="WX36" s="247"/>
      <c r="WY36" s="247"/>
      <c r="WZ36" s="247"/>
      <c r="XA36" s="247"/>
      <c r="XB36" s="247"/>
      <c r="XC36" s="247"/>
      <c r="XD36" s="247"/>
      <c r="XE36" s="247"/>
      <c r="XF36" s="247"/>
      <c r="XG36" s="247"/>
      <c r="XH36" s="247"/>
      <c r="XI36" s="247"/>
      <c r="XJ36" s="247"/>
      <c r="XK36" s="247"/>
      <c r="XL36" s="247"/>
      <c r="XM36" s="247"/>
      <c r="XN36" s="247"/>
      <c r="XO36" s="247"/>
      <c r="XP36" s="247"/>
      <c r="XQ36" s="247"/>
      <c r="XR36" s="247"/>
      <c r="XS36" s="247"/>
      <c r="XT36" s="247"/>
      <c r="XU36" s="247"/>
      <c r="XV36" s="247"/>
      <c r="XW36" s="247"/>
      <c r="XX36" s="247"/>
      <c r="XY36" s="247"/>
      <c r="XZ36" s="247"/>
      <c r="YA36" s="247"/>
      <c r="YB36" s="247"/>
      <c r="YC36" s="247"/>
      <c r="YD36" s="247"/>
      <c r="YE36" s="247"/>
      <c r="YF36" s="247"/>
      <c r="YG36" s="247"/>
      <c r="YH36" s="247"/>
      <c r="YI36" s="247"/>
      <c r="YJ36" s="247"/>
      <c r="YK36" s="247"/>
      <c r="YL36" s="247"/>
      <c r="YM36" s="247"/>
      <c r="YN36" s="247"/>
      <c r="YO36" s="247"/>
      <c r="YP36" s="247"/>
      <c r="YQ36" s="247"/>
      <c r="YR36" s="247"/>
      <c r="YS36" s="247"/>
      <c r="YT36" s="247"/>
      <c r="YU36" s="247"/>
      <c r="YV36" s="247"/>
      <c r="YW36" s="247"/>
      <c r="YX36" s="247"/>
      <c r="YY36" s="247"/>
      <c r="YZ36" s="247"/>
      <c r="ZA36" s="247"/>
      <c r="ZB36" s="247"/>
      <c r="ZC36" s="247"/>
      <c r="ZD36" s="247"/>
      <c r="ZE36" s="247"/>
      <c r="ZF36" s="247"/>
      <c r="ZG36" s="247"/>
      <c r="ZH36" s="247"/>
      <c r="ZI36" s="247"/>
      <c r="ZJ36" s="247"/>
      <c r="ZK36" s="247"/>
      <c r="ZL36" s="247"/>
      <c r="ZM36" s="247"/>
      <c r="ZN36" s="247"/>
      <c r="ZO36" s="247"/>
      <c r="ZP36" s="247"/>
      <c r="ZQ36" s="247"/>
      <c r="ZR36" s="247"/>
      <c r="ZS36" s="247"/>
      <c r="ZT36" s="247"/>
      <c r="ZU36" s="247"/>
      <c r="ZV36" s="247"/>
      <c r="ZW36" s="247"/>
      <c r="ZX36" s="247"/>
      <c r="ZY36" s="247"/>
      <c r="ZZ36" s="247"/>
      <c r="AAA36" s="247"/>
      <c r="AAB36" s="247"/>
      <c r="AAC36" s="247"/>
      <c r="AAD36" s="247"/>
      <c r="AAE36" s="247"/>
      <c r="AAF36" s="247"/>
      <c r="AAG36" s="247"/>
      <c r="AAH36" s="247"/>
      <c r="AAI36" s="247"/>
      <c r="AAJ36" s="247"/>
      <c r="AAK36" s="247"/>
      <c r="AAL36" s="247"/>
      <c r="AAM36" s="247"/>
      <c r="AAN36" s="247"/>
      <c r="AAO36" s="247"/>
      <c r="AAP36" s="247"/>
      <c r="AAQ36" s="247"/>
      <c r="AAR36" s="247"/>
      <c r="AAS36" s="247"/>
      <c r="AAT36" s="247"/>
      <c r="AAU36" s="247"/>
      <c r="AAV36" s="247"/>
      <c r="AAW36" s="247"/>
      <c r="AAX36" s="247"/>
      <c r="AAY36" s="247"/>
      <c r="AAZ36" s="247"/>
      <c r="ABA36" s="247"/>
      <c r="ABB36" s="247"/>
      <c r="ABC36" s="247"/>
      <c r="ABD36" s="247"/>
      <c r="ABE36" s="247"/>
      <c r="ABF36" s="247"/>
      <c r="ABG36" s="247"/>
      <c r="ABH36" s="247"/>
      <c r="ABI36" s="247"/>
      <c r="ABJ36" s="247"/>
      <c r="ABK36" s="247"/>
      <c r="ABL36" s="247"/>
      <c r="ABM36" s="247"/>
      <c r="ABN36" s="247"/>
      <c r="ABO36" s="247"/>
      <c r="ABP36" s="247"/>
      <c r="ABQ36" s="247"/>
      <c r="ABR36" s="247"/>
      <c r="ABS36" s="247"/>
      <c r="ABT36" s="247"/>
      <c r="ABU36" s="247"/>
      <c r="ABV36" s="247"/>
      <c r="ABW36" s="247"/>
      <c r="ABX36" s="247"/>
      <c r="ABY36" s="247"/>
      <c r="ABZ36" s="247"/>
      <c r="ACA36" s="247"/>
      <c r="ACB36" s="247"/>
      <c r="ACC36" s="247"/>
      <c r="ACD36" s="247"/>
      <c r="ACE36" s="247"/>
      <c r="ACF36" s="247"/>
      <c r="ACG36" s="247"/>
      <c r="ACH36" s="247"/>
      <c r="ACI36" s="247"/>
      <c r="ACJ36" s="247"/>
      <c r="ACK36" s="247"/>
      <c r="ACL36" s="247"/>
      <c r="ACM36" s="247"/>
      <c r="ACN36" s="247"/>
      <c r="ACO36" s="247"/>
      <c r="ACP36" s="247"/>
      <c r="ACQ36" s="247"/>
      <c r="ACR36" s="247"/>
      <c r="ACS36" s="247"/>
      <c r="ACT36" s="247"/>
      <c r="ACU36" s="247"/>
      <c r="ACV36" s="247"/>
      <c r="ACW36" s="247"/>
      <c r="ACX36" s="247"/>
      <c r="ACY36" s="247"/>
      <c r="ACZ36" s="247"/>
      <c r="ADA36" s="247"/>
      <c r="ADB36" s="247"/>
      <c r="ADC36" s="247"/>
      <c r="ADD36" s="247"/>
      <c r="ADE36" s="247"/>
      <c r="ADF36" s="247"/>
      <c r="ADG36" s="247"/>
      <c r="ADH36" s="247"/>
      <c r="ADI36" s="247"/>
      <c r="ADJ36" s="247"/>
      <c r="ADK36" s="247"/>
      <c r="ADL36" s="247"/>
      <c r="ADM36" s="247"/>
      <c r="ADN36" s="247"/>
      <c r="ADO36" s="247"/>
      <c r="ADP36" s="247"/>
      <c r="ADQ36" s="247"/>
      <c r="ADR36" s="247"/>
      <c r="ADS36" s="247"/>
      <c r="ADT36" s="247"/>
      <c r="ADU36" s="247"/>
      <c r="ADV36" s="247"/>
      <c r="ADW36" s="247"/>
      <c r="ADX36" s="247"/>
      <c r="ADY36" s="247"/>
      <c r="ADZ36" s="247"/>
      <c r="AEA36" s="247"/>
      <c r="AEB36" s="247"/>
      <c r="AEC36" s="247"/>
      <c r="AED36" s="247"/>
      <c r="AEE36" s="247"/>
      <c r="AEF36" s="247"/>
      <c r="AEG36" s="247"/>
      <c r="AEH36" s="247"/>
      <c r="AEI36" s="247"/>
      <c r="AEJ36" s="247"/>
      <c r="AEK36" s="247"/>
      <c r="AEL36" s="247"/>
      <c r="AEM36" s="247"/>
      <c r="AEN36" s="247"/>
      <c r="AEO36" s="247"/>
      <c r="AEP36" s="247"/>
      <c r="AEQ36" s="247"/>
      <c r="AER36" s="247"/>
      <c r="AES36" s="247"/>
      <c r="AET36" s="247"/>
      <c r="AEU36" s="247"/>
      <c r="AEV36" s="247"/>
      <c r="AEW36" s="247"/>
      <c r="AEX36" s="247"/>
      <c r="AEY36" s="247"/>
      <c r="AEZ36" s="247"/>
      <c r="AFA36" s="247"/>
      <c r="AFB36" s="247"/>
      <c r="AFC36" s="247"/>
      <c r="AFD36" s="247"/>
      <c r="AFE36" s="247"/>
      <c r="AFF36" s="247"/>
      <c r="AFG36" s="247"/>
      <c r="AFH36" s="247"/>
      <c r="AFI36" s="247"/>
      <c r="AFJ36" s="247"/>
      <c r="AFK36" s="247"/>
      <c r="AFL36" s="247"/>
      <c r="AFM36" s="247"/>
      <c r="AFN36" s="247"/>
      <c r="AFO36" s="247"/>
      <c r="AFP36" s="247"/>
      <c r="AFQ36" s="247"/>
      <c r="AFR36" s="247"/>
      <c r="AFS36" s="247"/>
      <c r="AFT36" s="247"/>
      <c r="AFU36" s="247"/>
      <c r="AFV36" s="247"/>
      <c r="AFW36" s="247"/>
      <c r="AFX36" s="247"/>
      <c r="AFY36" s="247"/>
      <c r="AFZ36" s="247"/>
      <c r="AGA36" s="247"/>
      <c r="AGB36" s="247"/>
      <c r="AGC36" s="247"/>
      <c r="AGD36" s="247"/>
      <c r="AGE36" s="247"/>
      <c r="AGF36" s="247"/>
      <c r="AGG36" s="247"/>
      <c r="AGH36" s="247"/>
      <c r="AGI36" s="247"/>
      <c r="AGJ36" s="247"/>
      <c r="AGK36" s="247"/>
      <c r="AGL36" s="247"/>
      <c r="AGM36" s="247"/>
      <c r="AGN36" s="247"/>
      <c r="AGO36" s="247"/>
      <c r="AGP36" s="247"/>
      <c r="AGQ36" s="247"/>
      <c r="AGR36" s="247"/>
      <c r="AGS36" s="247"/>
      <c r="AGT36" s="247"/>
      <c r="AGU36" s="247"/>
      <c r="AGV36" s="247"/>
      <c r="AGW36" s="247"/>
      <c r="AGX36" s="247"/>
      <c r="AGY36" s="247"/>
      <c r="AGZ36" s="247"/>
      <c r="AHA36" s="247"/>
      <c r="AHB36" s="247"/>
      <c r="AHC36" s="247"/>
      <c r="AHD36" s="247"/>
      <c r="AHE36" s="247"/>
      <c r="AHF36" s="247"/>
      <c r="AHG36" s="247"/>
      <c r="AHH36" s="247"/>
      <c r="AHI36" s="247"/>
      <c r="AHJ36" s="247"/>
      <c r="AHK36" s="247"/>
      <c r="AHL36" s="247"/>
      <c r="AHM36" s="247"/>
      <c r="AHN36" s="247"/>
      <c r="AHO36" s="247"/>
      <c r="AHP36" s="247"/>
      <c r="AHQ36" s="247"/>
      <c r="AHR36" s="247"/>
      <c r="AHS36" s="247"/>
      <c r="AHT36" s="247"/>
      <c r="AHU36" s="247"/>
      <c r="AHV36" s="247"/>
      <c r="AHW36" s="247"/>
      <c r="AHX36" s="247"/>
      <c r="AHY36" s="247"/>
      <c r="AHZ36" s="247"/>
      <c r="AIA36" s="247"/>
      <c r="AIB36" s="247"/>
      <c r="AIC36" s="247"/>
      <c r="AID36" s="247"/>
      <c r="AIE36" s="247"/>
      <c r="AIF36" s="247"/>
      <c r="AIG36" s="247"/>
      <c r="AIH36" s="247"/>
      <c r="AII36" s="247"/>
      <c r="AIJ36" s="247"/>
      <c r="AIK36" s="247"/>
      <c r="AIL36" s="247"/>
      <c r="AIM36" s="247"/>
      <c r="AIN36" s="247"/>
      <c r="AIO36" s="247"/>
      <c r="AIP36" s="247"/>
      <c r="AIQ36" s="247"/>
      <c r="AIR36" s="247"/>
      <c r="AIS36" s="247"/>
      <c r="AIT36" s="247"/>
      <c r="AIU36" s="247"/>
      <c r="AIV36" s="247"/>
      <c r="AIW36" s="247"/>
      <c r="AIX36" s="247"/>
      <c r="AIY36" s="247"/>
      <c r="AIZ36" s="247"/>
      <c r="AJA36" s="247"/>
      <c r="AJB36" s="247"/>
      <c r="AJC36" s="247"/>
      <c r="AJD36" s="247"/>
      <c r="AJE36" s="247"/>
      <c r="AJF36" s="247"/>
      <c r="AJG36" s="247"/>
      <c r="AJH36" s="247"/>
      <c r="AJI36" s="247"/>
      <c r="AJJ36" s="247"/>
      <c r="AJK36" s="247"/>
      <c r="AJL36" s="247"/>
      <c r="AJM36" s="247"/>
      <c r="AJN36" s="247"/>
      <c r="AJO36" s="247"/>
      <c r="AJP36" s="247"/>
      <c r="AJQ36" s="247"/>
      <c r="AJR36" s="247"/>
      <c r="AJS36" s="247"/>
      <c r="AJT36" s="247"/>
      <c r="AJU36" s="247"/>
      <c r="AJV36" s="247"/>
      <c r="AJW36" s="247"/>
      <c r="AJX36" s="247"/>
      <c r="AJY36" s="247"/>
      <c r="AJZ36" s="247"/>
      <c r="AKA36" s="247"/>
      <c r="AKB36" s="247"/>
      <c r="AKC36" s="247"/>
      <c r="AKD36" s="247"/>
      <c r="AKE36" s="247"/>
      <c r="AKF36" s="247"/>
      <c r="AKG36" s="247"/>
      <c r="AKH36" s="247"/>
      <c r="AKI36" s="247"/>
      <c r="AKJ36" s="247"/>
      <c r="AKK36" s="247"/>
      <c r="AKL36" s="247"/>
      <c r="AKM36" s="247"/>
      <c r="AKN36" s="247"/>
      <c r="AKO36" s="247"/>
      <c r="AKP36" s="247"/>
      <c r="AKQ36" s="247"/>
      <c r="AKR36" s="247"/>
      <c r="AKS36" s="247"/>
      <c r="AKT36" s="247"/>
      <c r="AKU36" s="247"/>
      <c r="AKV36" s="247"/>
      <c r="AKW36" s="247"/>
      <c r="AKX36" s="247"/>
      <c r="AKY36" s="247"/>
      <c r="AKZ36" s="247"/>
      <c r="ALA36" s="247"/>
      <c r="ALB36" s="247"/>
      <c r="ALC36" s="247"/>
      <c r="ALD36" s="247"/>
      <c r="ALE36" s="247"/>
      <c r="ALF36" s="247"/>
      <c r="ALG36" s="247"/>
      <c r="ALH36" s="247"/>
      <c r="ALI36" s="247"/>
      <c r="ALJ36" s="247"/>
      <c r="ALK36" s="247"/>
      <c r="ALL36" s="247"/>
      <c r="ALM36" s="247"/>
      <c r="ALN36" s="248"/>
      <c r="ALO36" s="248"/>
      <c r="ALP36" s="248"/>
    </row>
    <row r="37" spans="1:1004" s="19" customFormat="1" ht="31.5" customHeight="1" x14ac:dyDescent="0.25">
      <c r="A37" s="124" t="s">
        <v>2726</v>
      </c>
      <c r="B37" s="131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  <c r="IW37" s="129"/>
      <c r="IX37" s="129"/>
      <c r="IY37" s="129"/>
      <c r="IZ37" s="129"/>
      <c r="JA37" s="129"/>
      <c r="J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129"/>
      <c r="JS37" s="129"/>
      <c r="JT37" s="129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  <c r="MR37" s="129"/>
      <c r="MS37" s="129"/>
      <c r="MT37" s="129"/>
      <c r="MU37" s="129"/>
      <c r="MV37" s="129"/>
      <c r="MW37" s="129"/>
      <c r="MX37" s="129"/>
      <c r="MY37" s="129"/>
      <c r="MZ37" s="129"/>
      <c r="NA37" s="129"/>
      <c r="NB37" s="129"/>
      <c r="NC37" s="129"/>
      <c r="ND37" s="129"/>
      <c r="NE37" s="129"/>
      <c r="NF37" s="129"/>
      <c r="NG37" s="129"/>
      <c r="NH37" s="129"/>
      <c r="NI37" s="129"/>
      <c r="NJ37" s="129"/>
      <c r="NK37" s="129"/>
      <c r="NL37" s="129"/>
      <c r="NM37" s="129"/>
      <c r="NN37" s="129"/>
      <c r="NO37" s="129"/>
      <c r="NP37" s="129"/>
      <c r="NQ37" s="129"/>
      <c r="NR37" s="129"/>
      <c r="NS37" s="129"/>
      <c r="NT37" s="129"/>
      <c r="NU37" s="129"/>
      <c r="NV37" s="129"/>
      <c r="NW37" s="129"/>
      <c r="NX37" s="129"/>
      <c r="NY37" s="129"/>
      <c r="NZ37" s="129"/>
      <c r="OA37" s="129"/>
      <c r="OB37" s="129"/>
      <c r="OC37" s="129"/>
      <c r="OD37" s="129"/>
      <c r="OE37" s="129"/>
      <c r="OF37" s="129"/>
      <c r="OG37" s="129"/>
      <c r="OH37" s="129"/>
      <c r="OI37" s="129"/>
      <c r="OJ37" s="129"/>
      <c r="OK37" s="129"/>
      <c r="OL37" s="129"/>
      <c r="OM37" s="129"/>
      <c r="ON37" s="129"/>
      <c r="OO37" s="129"/>
      <c r="OP37" s="129"/>
      <c r="OQ37" s="129"/>
      <c r="OR37" s="129"/>
      <c r="OS37" s="129"/>
      <c r="OT37" s="129"/>
      <c r="OU37" s="129"/>
      <c r="OV37" s="129"/>
      <c r="OW37" s="129"/>
      <c r="OX37" s="129"/>
      <c r="OY37" s="129"/>
      <c r="OZ37" s="129"/>
      <c r="PA37" s="129"/>
      <c r="PB37" s="129"/>
      <c r="PC37" s="129"/>
      <c r="PD37" s="129"/>
      <c r="PE37" s="129"/>
      <c r="PF37" s="129"/>
      <c r="PG37" s="129"/>
      <c r="PH37" s="129"/>
      <c r="PI37" s="129"/>
      <c r="PJ37" s="129"/>
      <c r="PK37" s="129"/>
      <c r="PL37" s="129"/>
      <c r="PM37" s="129"/>
      <c r="PN37" s="129"/>
      <c r="PO37" s="129"/>
      <c r="PP37" s="129"/>
      <c r="PQ37" s="129"/>
      <c r="PR37" s="129"/>
      <c r="PS37" s="129"/>
      <c r="PT37" s="129"/>
      <c r="PU37" s="129"/>
      <c r="PV37" s="129"/>
      <c r="PW37" s="129"/>
      <c r="PX37" s="129"/>
      <c r="PY37" s="129"/>
      <c r="PZ37" s="129"/>
      <c r="QA37" s="129"/>
      <c r="QB37" s="129"/>
      <c r="QC37" s="129"/>
      <c r="QD37" s="129"/>
      <c r="QE37" s="129"/>
      <c r="QF37" s="129"/>
      <c r="QG37" s="129"/>
      <c r="QH37" s="129"/>
      <c r="QI37" s="129"/>
      <c r="QJ37" s="129"/>
      <c r="QK37" s="129"/>
      <c r="QL37" s="129"/>
      <c r="QM37" s="129"/>
      <c r="QN37" s="129"/>
      <c r="QO37" s="129"/>
      <c r="QP37" s="129"/>
      <c r="QQ37" s="129"/>
      <c r="QR37" s="129"/>
      <c r="QS37" s="129"/>
      <c r="QT37" s="129"/>
      <c r="QU37" s="129"/>
      <c r="QV37" s="129"/>
      <c r="QW37" s="129"/>
      <c r="QX37" s="129"/>
      <c r="QY37" s="129"/>
      <c r="QZ37" s="129"/>
      <c r="RA37" s="129"/>
      <c r="RB37" s="129"/>
      <c r="RC37" s="129"/>
      <c r="RD37" s="129"/>
      <c r="RE37" s="129"/>
      <c r="RF37" s="129"/>
      <c r="RG37" s="129"/>
      <c r="RH37" s="129"/>
      <c r="RI37" s="129"/>
      <c r="RJ37" s="129"/>
      <c r="RK37" s="129"/>
      <c r="RL37" s="129"/>
      <c r="RM37" s="129"/>
      <c r="RN37" s="129"/>
      <c r="RO37" s="129"/>
      <c r="RP37" s="129"/>
      <c r="RQ37" s="129"/>
      <c r="RR37" s="129"/>
      <c r="RS37" s="129"/>
      <c r="RT37" s="129"/>
      <c r="RU37" s="129"/>
      <c r="RV37" s="129"/>
      <c r="RW37" s="129"/>
      <c r="RX37" s="129"/>
      <c r="RY37" s="129"/>
      <c r="RZ37" s="129"/>
      <c r="SA37" s="129"/>
      <c r="SB37" s="129"/>
      <c r="SC37" s="129"/>
      <c r="SD37" s="129"/>
      <c r="SE37" s="129"/>
      <c r="SF37" s="129"/>
      <c r="SG37" s="129"/>
      <c r="SH37" s="129"/>
      <c r="SI37" s="129"/>
      <c r="SJ37" s="129"/>
      <c r="SK37" s="129"/>
      <c r="SL37" s="129"/>
      <c r="SM37" s="129"/>
      <c r="SN37" s="129"/>
      <c r="SO37" s="129"/>
      <c r="SP37" s="129"/>
      <c r="SQ37" s="129"/>
      <c r="SR37" s="129"/>
      <c r="SS37" s="129"/>
      <c r="ST37" s="129"/>
      <c r="SU37" s="129"/>
      <c r="SV37" s="129"/>
      <c r="SW37" s="129"/>
      <c r="SX37" s="129"/>
      <c r="SY37" s="129"/>
      <c r="SZ37" s="129"/>
      <c r="TA37" s="129"/>
      <c r="TB37" s="129"/>
      <c r="TC37" s="129"/>
      <c r="TD37" s="129"/>
      <c r="TE37" s="129"/>
      <c r="TF37" s="129"/>
      <c r="TG37" s="129"/>
      <c r="TH37" s="129"/>
      <c r="TI37" s="129"/>
      <c r="TJ37" s="129"/>
      <c r="TK37" s="129"/>
      <c r="TL37" s="129"/>
      <c r="TM37" s="129"/>
      <c r="TN37" s="129"/>
      <c r="TO37" s="129"/>
      <c r="TP37" s="129"/>
      <c r="TQ37" s="129"/>
      <c r="TR37" s="129"/>
      <c r="TS37" s="129"/>
      <c r="TT37" s="129"/>
      <c r="TU37" s="129"/>
      <c r="TV37" s="129"/>
      <c r="TW37" s="129"/>
      <c r="TX37" s="129"/>
      <c r="TY37" s="129"/>
      <c r="TZ37" s="129"/>
      <c r="UA37" s="129"/>
      <c r="UB37" s="129"/>
      <c r="UC37" s="129"/>
      <c r="UD37" s="129"/>
      <c r="UE37" s="129"/>
      <c r="UF37" s="129"/>
      <c r="UG37" s="129"/>
      <c r="UH37" s="129"/>
      <c r="UI37" s="129"/>
      <c r="UJ37" s="129"/>
      <c r="UK37" s="129"/>
      <c r="UL37" s="129"/>
      <c r="UM37" s="129"/>
      <c r="UN37" s="129"/>
      <c r="UO37" s="129"/>
      <c r="UP37" s="129"/>
      <c r="UQ37" s="129"/>
      <c r="UR37" s="129"/>
      <c r="US37" s="129"/>
      <c r="UT37" s="129"/>
      <c r="UU37" s="129"/>
      <c r="UV37" s="129"/>
      <c r="UW37" s="129"/>
      <c r="UX37" s="129"/>
      <c r="UY37" s="129"/>
      <c r="UZ37" s="129"/>
      <c r="VA37" s="129"/>
      <c r="VB37" s="129"/>
      <c r="VC37" s="129"/>
      <c r="VD37" s="129"/>
      <c r="VE37" s="129"/>
      <c r="VF37" s="129"/>
      <c r="VG37" s="129"/>
      <c r="VH37" s="129"/>
      <c r="VI37" s="129"/>
      <c r="VJ37" s="129"/>
      <c r="VK37" s="129"/>
      <c r="VL37" s="129"/>
      <c r="VM37" s="129"/>
      <c r="VN37" s="129"/>
      <c r="VO37" s="129"/>
      <c r="VP37" s="129"/>
      <c r="VQ37" s="129"/>
      <c r="VR37" s="129"/>
      <c r="VS37" s="129"/>
      <c r="VT37" s="129"/>
      <c r="VU37" s="129"/>
      <c r="VV37" s="129"/>
      <c r="VW37" s="129"/>
      <c r="VX37" s="129"/>
      <c r="VY37" s="129"/>
      <c r="VZ37" s="129"/>
      <c r="WA37" s="129"/>
      <c r="WB37" s="129"/>
      <c r="WC37" s="129"/>
      <c r="WD37" s="129"/>
      <c r="WE37" s="129"/>
      <c r="WF37" s="129"/>
      <c r="WG37" s="129"/>
      <c r="WH37" s="129"/>
      <c r="WI37" s="129"/>
      <c r="WJ37" s="129"/>
      <c r="WK37" s="129"/>
      <c r="WL37" s="129"/>
      <c r="WM37" s="129"/>
      <c r="WN37" s="129"/>
      <c r="WO37" s="129"/>
      <c r="WP37" s="129"/>
      <c r="WQ37" s="129"/>
      <c r="WR37" s="129"/>
      <c r="WS37" s="129"/>
      <c r="WT37" s="129"/>
      <c r="WU37" s="129"/>
      <c r="WV37" s="129"/>
      <c r="WW37" s="129"/>
      <c r="WX37" s="129"/>
      <c r="WY37" s="129"/>
      <c r="WZ37" s="129"/>
      <c r="XA37" s="129"/>
      <c r="XB37" s="129"/>
      <c r="XC37" s="129"/>
      <c r="XD37" s="129"/>
      <c r="XE37" s="129"/>
      <c r="XF37" s="129"/>
      <c r="XG37" s="129"/>
      <c r="XH37" s="129"/>
      <c r="XI37" s="129"/>
      <c r="XJ37" s="129"/>
      <c r="XK37" s="129"/>
      <c r="XL37" s="129"/>
      <c r="XM37" s="129"/>
      <c r="XN37" s="129"/>
      <c r="XO37" s="129"/>
      <c r="XP37" s="129"/>
      <c r="XQ37" s="129"/>
      <c r="XR37" s="129"/>
      <c r="XS37" s="129"/>
      <c r="XT37" s="129"/>
      <c r="XU37" s="129"/>
      <c r="XV37" s="129"/>
      <c r="XW37" s="129"/>
      <c r="XX37" s="129"/>
      <c r="XY37" s="129"/>
      <c r="XZ37" s="129"/>
      <c r="YA37" s="129"/>
      <c r="YB37" s="129"/>
      <c r="YC37" s="129"/>
      <c r="YD37" s="129"/>
      <c r="YE37" s="129"/>
      <c r="YF37" s="129"/>
      <c r="YG37" s="129"/>
      <c r="YH37" s="129"/>
      <c r="YI37" s="129"/>
      <c r="YJ37" s="129"/>
      <c r="YK37" s="129"/>
      <c r="YL37" s="129"/>
      <c r="YM37" s="129"/>
      <c r="YN37" s="129"/>
      <c r="YO37" s="129"/>
      <c r="YP37" s="129"/>
      <c r="YQ37" s="129"/>
      <c r="YR37" s="129"/>
      <c r="YS37" s="129"/>
      <c r="YT37" s="129"/>
      <c r="YU37" s="129"/>
      <c r="YV37" s="129"/>
      <c r="YW37" s="129"/>
      <c r="YX37" s="129"/>
      <c r="YY37" s="129"/>
      <c r="YZ37" s="129"/>
      <c r="ZA37" s="129"/>
      <c r="ZB37" s="129"/>
      <c r="ZC37" s="129"/>
      <c r="ZD37" s="129"/>
      <c r="ZE37" s="129"/>
      <c r="ZF37" s="129"/>
      <c r="ZG37" s="129"/>
      <c r="ZH37" s="129"/>
      <c r="ZI37" s="129"/>
      <c r="ZJ37" s="129"/>
      <c r="ZK37" s="129"/>
      <c r="ZL37" s="129"/>
      <c r="ZM37" s="129"/>
      <c r="ZN37" s="129"/>
      <c r="ZO37" s="129"/>
      <c r="ZP37" s="129"/>
      <c r="ZQ37" s="129"/>
      <c r="ZR37" s="129"/>
      <c r="ZS37" s="129"/>
      <c r="ZT37" s="129"/>
      <c r="ZU37" s="129"/>
      <c r="ZV37" s="129"/>
      <c r="ZW37" s="129"/>
      <c r="ZX37" s="129"/>
      <c r="ZY37" s="129"/>
      <c r="ZZ37" s="129"/>
      <c r="AAA37" s="129"/>
      <c r="AAB37" s="129"/>
      <c r="AAC37" s="129"/>
      <c r="AAD37" s="129"/>
      <c r="AAE37" s="129"/>
      <c r="AAF37" s="129"/>
      <c r="AAG37" s="129"/>
      <c r="AAH37" s="129"/>
      <c r="AAI37" s="129"/>
      <c r="AAJ37" s="129"/>
      <c r="AAK37" s="129"/>
      <c r="AAL37" s="129"/>
      <c r="AAM37" s="129"/>
      <c r="AAN37" s="129"/>
      <c r="AAO37" s="129"/>
      <c r="AAP37" s="129"/>
      <c r="AAQ37" s="129"/>
      <c r="AAR37" s="129"/>
      <c r="AAS37" s="129"/>
      <c r="AAT37" s="129"/>
      <c r="AAU37" s="129"/>
      <c r="AAV37" s="129"/>
      <c r="AAW37" s="129"/>
      <c r="AAX37" s="129"/>
      <c r="AAY37" s="129"/>
      <c r="AAZ37" s="129"/>
      <c r="ABA37" s="129"/>
      <c r="ABB37" s="129"/>
      <c r="ABC37" s="129"/>
      <c r="ABD37" s="129"/>
      <c r="ABE37" s="129"/>
      <c r="ABF37" s="129"/>
      <c r="ABG37" s="129"/>
      <c r="ABH37" s="129"/>
      <c r="ABI37" s="129"/>
      <c r="ABJ37" s="129"/>
      <c r="ABK37" s="129"/>
      <c r="ABL37" s="129"/>
      <c r="ABM37" s="129"/>
      <c r="ABN37" s="129"/>
      <c r="ABO37" s="129"/>
      <c r="ABP37" s="129"/>
      <c r="ABQ37" s="129"/>
      <c r="ABR37" s="129"/>
      <c r="ABS37" s="129"/>
      <c r="ABT37" s="129"/>
      <c r="ABU37" s="129"/>
      <c r="ABV37" s="129"/>
      <c r="ABW37" s="129"/>
      <c r="ABX37" s="129"/>
      <c r="ABY37" s="129"/>
      <c r="ABZ37" s="129"/>
      <c r="ACA37" s="129"/>
      <c r="ACB37" s="129"/>
      <c r="ACC37" s="129"/>
      <c r="ACD37" s="129"/>
      <c r="ACE37" s="129"/>
      <c r="ACF37" s="129"/>
      <c r="ACG37" s="129"/>
      <c r="ACH37" s="129"/>
      <c r="ACI37" s="129"/>
      <c r="ACJ37" s="129"/>
      <c r="ACK37" s="129"/>
      <c r="ACL37" s="129"/>
      <c r="ACM37" s="129"/>
      <c r="ACN37" s="129"/>
      <c r="ACO37" s="129"/>
      <c r="ACP37" s="129"/>
      <c r="ACQ37" s="129"/>
      <c r="ACR37" s="129"/>
      <c r="ACS37" s="129"/>
      <c r="ACT37" s="129"/>
      <c r="ACU37" s="129"/>
      <c r="ACV37" s="129"/>
      <c r="ACW37" s="129"/>
      <c r="ACX37" s="129"/>
      <c r="ACY37" s="129"/>
      <c r="ACZ37" s="129"/>
      <c r="ADA37" s="129"/>
      <c r="ADB37" s="129"/>
      <c r="ADC37" s="129"/>
      <c r="ADD37" s="129"/>
      <c r="ADE37" s="129"/>
      <c r="ADF37" s="129"/>
      <c r="ADG37" s="129"/>
      <c r="ADH37" s="129"/>
      <c r="ADI37" s="129"/>
      <c r="ADJ37" s="129"/>
      <c r="ADK37" s="129"/>
      <c r="ADL37" s="129"/>
      <c r="ADM37" s="129"/>
      <c r="ADN37" s="129"/>
      <c r="ADO37" s="129"/>
      <c r="ADP37" s="129"/>
      <c r="ADQ37" s="129"/>
      <c r="ADR37" s="129"/>
      <c r="ADS37" s="129"/>
      <c r="ADT37" s="129"/>
      <c r="ADU37" s="129"/>
      <c r="ADV37" s="129"/>
      <c r="ADW37" s="129"/>
      <c r="ADX37" s="129"/>
      <c r="ADY37" s="129"/>
      <c r="ADZ37" s="129"/>
      <c r="AEA37" s="129"/>
      <c r="AEB37" s="129"/>
      <c r="AEC37" s="129"/>
      <c r="AED37" s="129"/>
      <c r="AEE37" s="129"/>
      <c r="AEF37" s="129"/>
      <c r="AEG37" s="129"/>
      <c r="AEH37" s="129"/>
      <c r="AEI37" s="129"/>
      <c r="AEJ37" s="129"/>
      <c r="AEK37" s="129"/>
      <c r="AEL37" s="129"/>
      <c r="AEM37" s="129"/>
      <c r="AEN37" s="129"/>
      <c r="AEO37" s="129"/>
      <c r="AEP37" s="129"/>
      <c r="AEQ37" s="129"/>
      <c r="AER37" s="129"/>
      <c r="AES37" s="129"/>
      <c r="AET37" s="129"/>
      <c r="AEU37" s="129"/>
      <c r="AEV37" s="129"/>
      <c r="AEW37" s="129"/>
      <c r="AEX37" s="129"/>
      <c r="AEY37" s="129"/>
      <c r="AEZ37" s="129"/>
      <c r="AFA37" s="129"/>
      <c r="AFB37" s="129"/>
      <c r="AFC37" s="129"/>
      <c r="AFD37" s="129"/>
      <c r="AFE37" s="129"/>
      <c r="AFF37" s="129"/>
      <c r="AFG37" s="129"/>
      <c r="AFH37" s="129"/>
      <c r="AFI37" s="129"/>
      <c r="AFJ37" s="129"/>
      <c r="AFK37" s="129"/>
      <c r="AFL37" s="129"/>
      <c r="AFM37" s="129"/>
      <c r="AFN37" s="129"/>
      <c r="AFO37" s="129"/>
      <c r="AFP37" s="129"/>
      <c r="AFQ37" s="129"/>
      <c r="AFR37" s="129"/>
      <c r="AFS37" s="129"/>
      <c r="AFT37" s="129"/>
      <c r="AFU37" s="129"/>
      <c r="AFV37" s="129"/>
      <c r="AFW37" s="129"/>
      <c r="AFX37" s="129"/>
      <c r="AFY37" s="129"/>
      <c r="AFZ37" s="129"/>
      <c r="AGA37" s="129"/>
      <c r="AGB37" s="129"/>
      <c r="AGC37" s="129"/>
      <c r="AGD37" s="129"/>
      <c r="AGE37" s="129"/>
      <c r="AGF37" s="129"/>
      <c r="AGG37" s="129"/>
      <c r="AGH37" s="129"/>
      <c r="AGI37" s="129"/>
      <c r="AGJ37" s="129"/>
      <c r="AGK37" s="129"/>
      <c r="AGL37" s="129"/>
      <c r="AGM37" s="129"/>
      <c r="AGN37" s="129"/>
      <c r="AGO37" s="129"/>
      <c r="AGP37" s="129"/>
      <c r="AGQ37" s="129"/>
      <c r="AGR37" s="129"/>
      <c r="AGS37" s="129"/>
      <c r="AGT37" s="129"/>
      <c r="AGU37" s="129"/>
      <c r="AGV37" s="129"/>
      <c r="AGW37" s="129"/>
      <c r="AGX37" s="129"/>
      <c r="AGY37" s="129"/>
      <c r="AGZ37" s="129"/>
      <c r="AHA37" s="129"/>
      <c r="AHB37" s="129"/>
      <c r="AHC37" s="129"/>
      <c r="AHD37" s="129"/>
      <c r="AHE37" s="129"/>
      <c r="AHF37" s="129"/>
      <c r="AHG37" s="129"/>
      <c r="AHH37" s="129"/>
      <c r="AHI37" s="129"/>
      <c r="AHJ37" s="129"/>
      <c r="AHK37" s="129"/>
      <c r="AHL37" s="129"/>
      <c r="AHM37" s="129"/>
      <c r="AHN37" s="129"/>
      <c r="AHO37" s="129"/>
      <c r="AHP37" s="129"/>
      <c r="AHQ37" s="129"/>
      <c r="AHR37" s="129"/>
      <c r="AHS37" s="129"/>
      <c r="AHT37" s="129"/>
      <c r="AHU37" s="129"/>
      <c r="AHV37" s="129"/>
      <c r="AHW37" s="129"/>
      <c r="AHX37" s="129"/>
      <c r="AHY37" s="129"/>
      <c r="AHZ37" s="129"/>
      <c r="AIA37" s="129"/>
      <c r="AIB37" s="129"/>
      <c r="AIC37" s="129"/>
      <c r="AID37" s="129"/>
      <c r="AIE37" s="129"/>
      <c r="AIF37" s="129"/>
      <c r="AIG37" s="129"/>
      <c r="AIH37" s="129"/>
      <c r="AII37" s="129"/>
      <c r="AIJ37" s="129"/>
      <c r="AIK37" s="129"/>
      <c r="AIL37" s="129"/>
      <c r="AIM37" s="129"/>
      <c r="AIN37" s="129"/>
      <c r="AIO37" s="129"/>
      <c r="AIP37" s="129"/>
      <c r="AIQ37" s="129"/>
      <c r="AIR37" s="129"/>
      <c r="AIS37" s="129"/>
      <c r="AIT37" s="129"/>
      <c r="AIU37" s="129"/>
      <c r="AIV37" s="129"/>
      <c r="AIW37" s="129"/>
      <c r="AIX37" s="129"/>
      <c r="AIY37" s="129"/>
      <c r="AIZ37" s="129"/>
      <c r="AJA37" s="129"/>
      <c r="AJB37" s="129"/>
      <c r="AJC37" s="129"/>
      <c r="AJD37" s="129"/>
      <c r="AJE37" s="129"/>
      <c r="AJF37" s="129"/>
      <c r="AJG37" s="129"/>
      <c r="AJH37" s="129"/>
      <c r="AJI37" s="129"/>
      <c r="AJJ37" s="129"/>
      <c r="AJK37" s="129"/>
      <c r="AJL37" s="129"/>
      <c r="AJM37" s="129"/>
      <c r="AJN37" s="129"/>
      <c r="AJO37" s="129"/>
      <c r="AJP37" s="129"/>
      <c r="AJQ37" s="129"/>
      <c r="AJR37" s="129"/>
      <c r="AJS37" s="129"/>
      <c r="AJT37" s="129"/>
      <c r="AJU37" s="129"/>
      <c r="AJV37" s="129"/>
      <c r="AJW37" s="129"/>
      <c r="AJX37" s="129"/>
      <c r="AJY37" s="129"/>
      <c r="AJZ37" s="129"/>
      <c r="AKA37" s="129"/>
      <c r="AKB37" s="129"/>
      <c r="AKC37" s="129"/>
      <c r="AKD37" s="129"/>
      <c r="AKE37" s="129"/>
      <c r="AKF37" s="129"/>
      <c r="AKG37" s="129"/>
      <c r="AKH37" s="129"/>
      <c r="AKI37" s="129"/>
      <c r="AKJ37" s="129"/>
      <c r="AKK37" s="129"/>
      <c r="AKL37" s="129"/>
      <c r="AKM37" s="129"/>
      <c r="AKN37" s="129"/>
      <c r="AKO37" s="129"/>
      <c r="AKP37" s="129"/>
      <c r="AKQ37" s="129"/>
      <c r="AKR37" s="129"/>
      <c r="AKS37" s="129"/>
      <c r="AKT37" s="129"/>
      <c r="AKU37" s="129"/>
      <c r="AKV37" s="129"/>
      <c r="AKW37" s="129"/>
      <c r="AKX37" s="129"/>
      <c r="AKY37" s="129"/>
      <c r="AKZ37" s="129"/>
      <c r="ALA37" s="129"/>
      <c r="ALB37" s="129"/>
      <c r="ALC37" s="129"/>
      <c r="ALD37" s="129"/>
      <c r="ALE37" s="129"/>
      <c r="ALF37" s="129"/>
      <c r="ALG37" s="129"/>
      <c r="ALH37" s="129"/>
      <c r="ALI37" s="132"/>
      <c r="ALJ37" s="129"/>
      <c r="ALK37" s="129"/>
      <c r="ALL37" s="129"/>
      <c r="ALM37" s="129"/>
      <c r="ALN37" s="35"/>
      <c r="ALO37" s="35"/>
      <c r="ALP37" s="35"/>
    </row>
    <row r="38" spans="1:1004" s="19" customFormat="1" ht="31.5" customHeight="1" x14ac:dyDescent="0.25">
      <c r="A38" s="125" t="s">
        <v>2727</v>
      </c>
      <c r="B38" s="131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  <c r="IS38" s="129"/>
      <c r="IT38" s="129"/>
      <c r="IU38" s="129"/>
      <c r="IV38" s="129"/>
      <c r="IW38" s="129"/>
      <c r="IX38" s="129"/>
      <c r="IY38" s="129"/>
      <c r="IZ38" s="129"/>
      <c r="JA38" s="129"/>
      <c r="JB38" s="129"/>
      <c r="JC38" s="129"/>
      <c r="JD38" s="129"/>
      <c r="JE38" s="129"/>
      <c r="JF38" s="129"/>
      <c r="JG38" s="129"/>
      <c r="JH38" s="129"/>
      <c r="JI38" s="129"/>
      <c r="JJ38" s="129"/>
      <c r="JK38" s="129"/>
      <c r="JL38" s="129"/>
      <c r="JM38" s="129"/>
      <c r="JN38" s="129"/>
      <c r="JO38" s="129"/>
      <c r="JP38" s="129"/>
      <c r="JQ38" s="129"/>
      <c r="JR38" s="129"/>
      <c r="JS38" s="129"/>
      <c r="JT38" s="129"/>
      <c r="JU38" s="129"/>
      <c r="JV38" s="129"/>
      <c r="JW38" s="129"/>
      <c r="JX38" s="129"/>
      <c r="JY38" s="129"/>
      <c r="JZ38" s="129"/>
      <c r="KA38" s="129"/>
      <c r="KB38" s="129"/>
      <c r="KC38" s="129"/>
      <c r="KD38" s="129"/>
      <c r="KE38" s="129"/>
      <c r="KF38" s="129"/>
      <c r="KG38" s="129"/>
      <c r="KH38" s="129"/>
      <c r="KI38" s="129"/>
      <c r="KJ38" s="129"/>
      <c r="KK38" s="129"/>
      <c r="KL38" s="129"/>
      <c r="KM38" s="129"/>
      <c r="KN38" s="129"/>
      <c r="KO38" s="129"/>
      <c r="KP38" s="129"/>
      <c r="KQ38" s="129"/>
      <c r="KR38" s="129"/>
      <c r="KS38" s="129"/>
      <c r="KT38" s="129"/>
      <c r="KU38" s="129"/>
      <c r="KV38" s="129"/>
      <c r="KW38" s="129"/>
      <c r="KX38" s="129"/>
      <c r="KY38" s="129"/>
      <c r="KZ38" s="129"/>
      <c r="LA38" s="129"/>
      <c r="LB38" s="129"/>
      <c r="LC38" s="129"/>
      <c r="LD38" s="129"/>
      <c r="LE38" s="129"/>
      <c r="LF38" s="129"/>
      <c r="LG38" s="129"/>
      <c r="LH38" s="129"/>
      <c r="LI38" s="129"/>
      <c r="LJ38" s="129"/>
      <c r="LK38" s="129"/>
      <c r="LL38" s="129"/>
      <c r="LM38" s="129"/>
      <c r="LN38" s="129"/>
      <c r="LO38" s="129"/>
      <c r="LP38" s="129"/>
      <c r="LQ38" s="129"/>
      <c r="LR38" s="129"/>
      <c r="LS38" s="129"/>
      <c r="LT38" s="129"/>
      <c r="LU38" s="129"/>
      <c r="LV38" s="129"/>
      <c r="LW38" s="129"/>
      <c r="LX38" s="129"/>
      <c r="LY38" s="129"/>
      <c r="LZ38" s="129"/>
      <c r="MA38" s="129"/>
      <c r="MB38" s="129"/>
      <c r="MC38" s="129"/>
      <c r="MD38" s="129"/>
      <c r="ME38" s="129"/>
      <c r="MF38" s="129"/>
      <c r="MG38" s="129"/>
      <c r="MH38" s="129"/>
      <c r="MI38" s="129"/>
      <c r="MJ38" s="129"/>
      <c r="MK38" s="129"/>
      <c r="ML38" s="129"/>
      <c r="MM38" s="129"/>
      <c r="MN38" s="129"/>
      <c r="MO38" s="129"/>
      <c r="MP38" s="129"/>
      <c r="MQ38" s="129"/>
      <c r="MR38" s="129"/>
      <c r="MS38" s="129"/>
      <c r="MT38" s="129"/>
      <c r="MU38" s="129"/>
      <c r="MV38" s="129"/>
      <c r="MW38" s="129"/>
      <c r="MX38" s="129"/>
      <c r="MY38" s="129"/>
      <c r="MZ38" s="129"/>
      <c r="NA38" s="129"/>
      <c r="NB38" s="129"/>
      <c r="NC38" s="129"/>
      <c r="ND38" s="129"/>
      <c r="NE38" s="129"/>
      <c r="NF38" s="129"/>
      <c r="NG38" s="129"/>
      <c r="NH38" s="129"/>
      <c r="NI38" s="129"/>
      <c r="NJ38" s="129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29"/>
      <c r="NX38" s="129"/>
      <c r="NY38" s="129"/>
      <c r="NZ38" s="129"/>
      <c r="OA38" s="129"/>
      <c r="OB38" s="129"/>
      <c r="OC38" s="129"/>
      <c r="OD38" s="129"/>
      <c r="OE38" s="129"/>
      <c r="OF38" s="129"/>
      <c r="OG38" s="129"/>
      <c r="OH38" s="129"/>
      <c r="OI38" s="129"/>
      <c r="OJ38" s="129"/>
      <c r="OK38" s="129"/>
      <c r="OL38" s="129"/>
      <c r="OM38" s="129"/>
      <c r="ON38" s="129"/>
      <c r="OO38" s="129"/>
      <c r="OP38" s="129"/>
      <c r="OQ38" s="129"/>
      <c r="OR38" s="129"/>
      <c r="OS38" s="129"/>
      <c r="OT38" s="129"/>
      <c r="OU38" s="129"/>
      <c r="OV38" s="129"/>
      <c r="OW38" s="129"/>
      <c r="OX38" s="129"/>
      <c r="OY38" s="129"/>
      <c r="OZ38" s="129"/>
      <c r="PA38" s="129"/>
      <c r="PB38" s="129"/>
      <c r="PC38" s="129"/>
      <c r="PD38" s="129"/>
      <c r="PE38" s="129"/>
      <c r="PF38" s="129"/>
      <c r="PG38" s="129"/>
      <c r="PH38" s="129"/>
      <c r="PI38" s="129"/>
      <c r="PJ38" s="129"/>
      <c r="PK38" s="129"/>
      <c r="PL38" s="129"/>
      <c r="PM38" s="129"/>
      <c r="PN38" s="129"/>
      <c r="PO38" s="129"/>
      <c r="PP38" s="129"/>
      <c r="PQ38" s="129"/>
      <c r="PR38" s="129"/>
      <c r="PS38" s="129"/>
      <c r="PT38" s="129"/>
      <c r="PU38" s="129"/>
      <c r="PV38" s="129"/>
      <c r="PW38" s="129"/>
      <c r="PX38" s="129"/>
      <c r="PY38" s="129"/>
      <c r="PZ38" s="129"/>
      <c r="QA38" s="129"/>
      <c r="QB38" s="129"/>
      <c r="QC38" s="129"/>
      <c r="QD38" s="129"/>
      <c r="QE38" s="129"/>
      <c r="QF38" s="129"/>
      <c r="QG38" s="129"/>
      <c r="QH38" s="129"/>
      <c r="QI38" s="129"/>
      <c r="QJ38" s="129"/>
      <c r="QK38" s="129"/>
      <c r="QL38" s="129"/>
      <c r="QM38" s="129"/>
      <c r="QN38" s="129"/>
      <c r="QO38" s="129"/>
      <c r="QP38" s="129"/>
      <c r="QQ38" s="129"/>
      <c r="QR38" s="129"/>
      <c r="QS38" s="129"/>
      <c r="QT38" s="129"/>
      <c r="QU38" s="129"/>
      <c r="QV38" s="129"/>
      <c r="QW38" s="129"/>
      <c r="QX38" s="129"/>
      <c r="QY38" s="129"/>
      <c r="QZ38" s="129"/>
      <c r="RA38" s="129"/>
      <c r="RB38" s="129"/>
      <c r="RC38" s="129"/>
      <c r="RD38" s="129"/>
      <c r="RE38" s="129"/>
      <c r="RF38" s="129"/>
      <c r="RG38" s="129"/>
      <c r="RH38" s="129"/>
      <c r="RI38" s="129"/>
      <c r="RJ38" s="129"/>
      <c r="RK38" s="129"/>
      <c r="RL38" s="129"/>
      <c r="RM38" s="129"/>
      <c r="RN38" s="129"/>
      <c r="RO38" s="129"/>
      <c r="RP38" s="129"/>
      <c r="RQ38" s="129"/>
      <c r="RR38" s="129"/>
      <c r="RS38" s="129"/>
      <c r="RT38" s="129"/>
      <c r="RU38" s="129"/>
      <c r="RV38" s="129"/>
      <c r="RW38" s="129"/>
      <c r="RX38" s="129"/>
      <c r="RY38" s="129"/>
      <c r="RZ38" s="129"/>
      <c r="SA38" s="129"/>
      <c r="SB38" s="129"/>
      <c r="SC38" s="129"/>
      <c r="SD38" s="129"/>
      <c r="SE38" s="129"/>
      <c r="SF38" s="129"/>
      <c r="SG38" s="129"/>
      <c r="SH38" s="129"/>
      <c r="SI38" s="129"/>
      <c r="SJ38" s="129"/>
      <c r="SK38" s="129"/>
      <c r="SL38" s="129"/>
      <c r="SM38" s="129"/>
      <c r="SN38" s="129"/>
      <c r="SO38" s="129"/>
      <c r="SP38" s="129"/>
      <c r="SQ38" s="129"/>
      <c r="SR38" s="129"/>
      <c r="SS38" s="129"/>
      <c r="ST38" s="129"/>
      <c r="SU38" s="129"/>
      <c r="SV38" s="129"/>
      <c r="SW38" s="129"/>
      <c r="SX38" s="129"/>
      <c r="SY38" s="129"/>
      <c r="SZ38" s="129"/>
      <c r="TA38" s="129"/>
      <c r="TB38" s="129"/>
      <c r="TC38" s="129"/>
      <c r="TD38" s="129"/>
      <c r="TE38" s="129"/>
      <c r="TF38" s="129"/>
      <c r="TG38" s="129"/>
      <c r="TH38" s="129"/>
      <c r="TI38" s="129"/>
      <c r="TJ38" s="129"/>
      <c r="TK38" s="129"/>
      <c r="TL38" s="129"/>
      <c r="TM38" s="129"/>
      <c r="TN38" s="129"/>
      <c r="TO38" s="129"/>
      <c r="TP38" s="129"/>
      <c r="TQ38" s="129"/>
      <c r="TR38" s="129"/>
      <c r="TS38" s="129"/>
      <c r="TT38" s="129"/>
      <c r="TU38" s="129"/>
      <c r="TV38" s="129"/>
      <c r="TW38" s="129"/>
      <c r="TX38" s="129"/>
      <c r="TY38" s="129"/>
      <c r="TZ38" s="129"/>
      <c r="UA38" s="129"/>
      <c r="UB38" s="129"/>
      <c r="UC38" s="129"/>
      <c r="UD38" s="129"/>
      <c r="UE38" s="129"/>
      <c r="UF38" s="129"/>
      <c r="UG38" s="129"/>
      <c r="UH38" s="129"/>
      <c r="UI38" s="129"/>
      <c r="UJ38" s="129"/>
      <c r="UK38" s="129"/>
      <c r="UL38" s="129"/>
      <c r="UM38" s="129"/>
      <c r="UN38" s="129"/>
      <c r="UO38" s="129"/>
      <c r="UP38" s="129"/>
      <c r="UQ38" s="129"/>
      <c r="UR38" s="129"/>
      <c r="US38" s="129"/>
      <c r="UT38" s="129"/>
      <c r="UU38" s="129"/>
      <c r="UV38" s="129"/>
      <c r="UW38" s="129"/>
      <c r="UX38" s="129"/>
      <c r="UY38" s="129"/>
      <c r="UZ38" s="129"/>
      <c r="VA38" s="129"/>
      <c r="VB38" s="129"/>
      <c r="VC38" s="129"/>
      <c r="VD38" s="129"/>
      <c r="VE38" s="129"/>
      <c r="VF38" s="129"/>
      <c r="VG38" s="129"/>
      <c r="VH38" s="129"/>
      <c r="VI38" s="129"/>
      <c r="VJ38" s="129"/>
      <c r="VK38" s="129"/>
      <c r="VL38" s="129"/>
      <c r="VM38" s="129"/>
      <c r="VN38" s="129"/>
      <c r="VO38" s="129"/>
      <c r="VP38" s="129"/>
      <c r="VQ38" s="129"/>
      <c r="VR38" s="129"/>
      <c r="VS38" s="129"/>
      <c r="VT38" s="129"/>
      <c r="VU38" s="129"/>
      <c r="VV38" s="129"/>
      <c r="VW38" s="129"/>
      <c r="VX38" s="129"/>
      <c r="VY38" s="129"/>
      <c r="VZ38" s="129"/>
      <c r="WA38" s="129"/>
      <c r="WB38" s="129"/>
      <c r="WC38" s="129"/>
      <c r="WD38" s="129"/>
      <c r="WE38" s="129"/>
      <c r="WF38" s="129"/>
      <c r="WG38" s="129"/>
      <c r="WH38" s="129"/>
      <c r="WI38" s="129"/>
      <c r="WJ38" s="129"/>
      <c r="WK38" s="129"/>
      <c r="WL38" s="129"/>
      <c r="WM38" s="129"/>
      <c r="WN38" s="129"/>
      <c r="WO38" s="129"/>
      <c r="WP38" s="129"/>
      <c r="WQ38" s="129"/>
      <c r="WR38" s="129"/>
      <c r="WS38" s="129"/>
      <c r="WT38" s="129"/>
      <c r="WU38" s="129"/>
      <c r="WV38" s="129"/>
      <c r="WW38" s="129"/>
      <c r="WX38" s="129"/>
      <c r="WY38" s="129"/>
      <c r="WZ38" s="129"/>
      <c r="XA38" s="129"/>
      <c r="XB38" s="129"/>
      <c r="XC38" s="129"/>
      <c r="XD38" s="129"/>
      <c r="XE38" s="129"/>
      <c r="XF38" s="129"/>
      <c r="XG38" s="129"/>
      <c r="XH38" s="129"/>
      <c r="XI38" s="129"/>
      <c r="XJ38" s="129"/>
      <c r="XK38" s="129"/>
      <c r="XL38" s="129"/>
      <c r="XM38" s="129"/>
      <c r="XN38" s="129"/>
      <c r="XO38" s="129"/>
      <c r="XP38" s="129"/>
      <c r="XQ38" s="129"/>
      <c r="XR38" s="129"/>
      <c r="XS38" s="129"/>
      <c r="XT38" s="129"/>
      <c r="XU38" s="129"/>
      <c r="XV38" s="129"/>
      <c r="XW38" s="129"/>
      <c r="XX38" s="129"/>
      <c r="XY38" s="129"/>
      <c r="XZ38" s="129"/>
      <c r="YA38" s="129"/>
      <c r="YB38" s="129"/>
      <c r="YC38" s="129"/>
      <c r="YD38" s="129"/>
      <c r="YE38" s="129"/>
      <c r="YF38" s="129"/>
      <c r="YG38" s="129"/>
      <c r="YH38" s="129"/>
      <c r="YI38" s="129"/>
      <c r="YJ38" s="129"/>
      <c r="YK38" s="129"/>
      <c r="YL38" s="129"/>
      <c r="YM38" s="129"/>
      <c r="YN38" s="129"/>
      <c r="YO38" s="129"/>
      <c r="YP38" s="129"/>
      <c r="YQ38" s="129"/>
      <c r="YR38" s="129"/>
      <c r="YS38" s="129"/>
      <c r="YT38" s="129"/>
      <c r="YU38" s="129"/>
      <c r="YV38" s="129"/>
      <c r="YW38" s="129"/>
      <c r="YX38" s="129"/>
      <c r="YY38" s="129"/>
      <c r="YZ38" s="129"/>
      <c r="ZA38" s="129"/>
      <c r="ZB38" s="129"/>
      <c r="ZC38" s="129"/>
      <c r="ZD38" s="129"/>
      <c r="ZE38" s="129"/>
      <c r="ZF38" s="129"/>
      <c r="ZG38" s="129"/>
      <c r="ZH38" s="129"/>
      <c r="ZI38" s="129"/>
      <c r="ZJ38" s="129"/>
      <c r="ZK38" s="129"/>
      <c r="ZL38" s="129"/>
      <c r="ZM38" s="129"/>
      <c r="ZN38" s="129"/>
      <c r="ZO38" s="129"/>
      <c r="ZP38" s="129"/>
      <c r="ZQ38" s="129"/>
      <c r="ZR38" s="129"/>
      <c r="ZS38" s="129"/>
      <c r="ZT38" s="129"/>
      <c r="ZU38" s="129"/>
      <c r="ZV38" s="129"/>
      <c r="ZW38" s="129"/>
      <c r="ZX38" s="129"/>
      <c r="ZY38" s="129"/>
      <c r="ZZ38" s="129"/>
      <c r="AAA38" s="129"/>
      <c r="AAB38" s="129"/>
      <c r="AAC38" s="129"/>
      <c r="AAD38" s="129"/>
      <c r="AAE38" s="129"/>
      <c r="AAF38" s="129"/>
      <c r="AAG38" s="129"/>
      <c r="AAH38" s="129"/>
      <c r="AAI38" s="129"/>
      <c r="AAJ38" s="129"/>
      <c r="AAK38" s="129"/>
      <c r="AAL38" s="129"/>
      <c r="AAM38" s="129"/>
      <c r="AAN38" s="129"/>
      <c r="AAO38" s="129"/>
      <c r="AAP38" s="129"/>
      <c r="AAQ38" s="129"/>
      <c r="AAR38" s="129"/>
      <c r="AAS38" s="129"/>
      <c r="AAT38" s="129"/>
      <c r="AAU38" s="129"/>
      <c r="AAV38" s="129"/>
      <c r="AAW38" s="129"/>
      <c r="AAX38" s="129"/>
      <c r="AAY38" s="129"/>
      <c r="AAZ38" s="129"/>
      <c r="ABA38" s="129"/>
      <c r="ABB38" s="129"/>
      <c r="ABC38" s="129"/>
      <c r="ABD38" s="129"/>
      <c r="ABE38" s="129"/>
      <c r="ABF38" s="129"/>
      <c r="ABG38" s="129"/>
      <c r="ABH38" s="129"/>
      <c r="ABI38" s="129"/>
      <c r="ABJ38" s="129"/>
      <c r="ABK38" s="129"/>
      <c r="ABL38" s="129"/>
      <c r="ABM38" s="129"/>
      <c r="ABN38" s="129"/>
      <c r="ABO38" s="129"/>
      <c r="ABP38" s="129"/>
      <c r="ABQ38" s="129"/>
      <c r="ABR38" s="129"/>
      <c r="ABS38" s="129"/>
      <c r="ABT38" s="129"/>
      <c r="ABU38" s="129"/>
      <c r="ABV38" s="129"/>
      <c r="ABW38" s="129"/>
      <c r="ABX38" s="129"/>
      <c r="ABY38" s="129"/>
      <c r="ABZ38" s="129"/>
      <c r="ACA38" s="129"/>
      <c r="ACB38" s="129"/>
      <c r="ACC38" s="129"/>
      <c r="ACD38" s="129"/>
      <c r="ACE38" s="129"/>
      <c r="ACF38" s="129"/>
      <c r="ACG38" s="129"/>
      <c r="ACH38" s="129"/>
      <c r="ACI38" s="129"/>
      <c r="ACJ38" s="129"/>
      <c r="ACK38" s="129"/>
      <c r="ACL38" s="129"/>
      <c r="ACM38" s="129"/>
      <c r="ACN38" s="129"/>
      <c r="ACO38" s="129"/>
      <c r="ACP38" s="129"/>
      <c r="ACQ38" s="129"/>
      <c r="ACR38" s="129"/>
      <c r="ACS38" s="129"/>
      <c r="ACT38" s="129"/>
      <c r="ACU38" s="129"/>
      <c r="ACV38" s="129"/>
      <c r="ACW38" s="129"/>
      <c r="ACX38" s="129"/>
      <c r="ACY38" s="129"/>
      <c r="ACZ38" s="129"/>
      <c r="ADA38" s="129"/>
      <c r="ADB38" s="129"/>
      <c r="ADC38" s="129"/>
      <c r="ADD38" s="129"/>
      <c r="ADE38" s="129"/>
      <c r="ADF38" s="129"/>
      <c r="ADG38" s="129"/>
      <c r="ADH38" s="129"/>
      <c r="ADI38" s="129"/>
      <c r="ADJ38" s="129"/>
      <c r="ADK38" s="129"/>
      <c r="ADL38" s="129"/>
      <c r="ADM38" s="129"/>
      <c r="ADN38" s="129"/>
      <c r="ADO38" s="129"/>
      <c r="ADP38" s="129"/>
      <c r="ADQ38" s="129"/>
      <c r="ADR38" s="129"/>
      <c r="ADS38" s="129"/>
      <c r="ADT38" s="129"/>
      <c r="ADU38" s="129"/>
      <c r="ADV38" s="129"/>
      <c r="ADW38" s="129"/>
      <c r="ADX38" s="129"/>
      <c r="ADY38" s="129"/>
      <c r="ADZ38" s="129"/>
      <c r="AEA38" s="129"/>
      <c r="AEB38" s="129"/>
      <c r="AEC38" s="129"/>
      <c r="AED38" s="129"/>
      <c r="AEE38" s="129"/>
      <c r="AEF38" s="129"/>
      <c r="AEG38" s="129"/>
      <c r="AEH38" s="129"/>
      <c r="AEI38" s="129"/>
      <c r="AEJ38" s="129"/>
      <c r="AEK38" s="129"/>
      <c r="AEL38" s="129"/>
      <c r="AEM38" s="129"/>
      <c r="AEN38" s="129"/>
      <c r="AEO38" s="129"/>
      <c r="AEP38" s="129"/>
      <c r="AEQ38" s="129"/>
      <c r="AER38" s="129"/>
      <c r="AES38" s="129"/>
      <c r="AET38" s="129"/>
      <c r="AEU38" s="129"/>
      <c r="AEV38" s="129"/>
      <c r="AEW38" s="129"/>
      <c r="AEX38" s="129"/>
      <c r="AEY38" s="129"/>
      <c r="AEZ38" s="129"/>
      <c r="AFA38" s="129"/>
      <c r="AFB38" s="129"/>
      <c r="AFC38" s="129"/>
      <c r="AFD38" s="129"/>
      <c r="AFE38" s="129"/>
      <c r="AFF38" s="129"/>
      <c r="AFG38" s="129"/>
      <c r="AFH38" s="129"/>
      <c r="AFI38" s="129"/>
      <c r="AFJ38" s="129"/>
      <c r="AFK38" s="129"/>
      <c r="AFL38" s="129"/>
      <c r="AFM38" s="129"/>
      <c r="AFN38" s="129"/>
      <c r="AFO38" s="129"/>
      <c r="AFP38" s="129"/>
      <c r="AFQ38" s="129"/>
      <c r="AFR38" s="129"/>
      <c r="AFS38" s="129"/>
      <c r="AFT38" s="129"/>
      <c r="AFU38" s="129"/>
      <c r="AFV38" s="129"/>
      <c r="AFW38" s="129"/>
      <c r="AFX38" s="129"/>
      <c r="AFY38" s="129"/>
      <c r="AFZ38" s="129"/>
      <c r="AGA38" s="129"/>
      <c r="AGB38" s="129"/>
      <c r="AGC38" s="129"/>
      <c r="AGD38" s="129"/>
      <c r="AGE38" s="129"/>
      <c r="AGF38" s="129"/>
      <c r="AGG38" s="129"/>
      <c r="AGH38" s="129"/>
      <c r="AGI38" s="129"/>
      <c r="AGJ38" s="129"/>
      <c r="AGK38" s="129"/>
      <c r="AGL38" s="129"/>
      <c r="AGM38" s="129"/>
      <c r="AGN38" s="129"/>
      <c r="AGO38" s="129"/>
      <c r="AGP38" s="129"/>
      <c r="AGQ38" s="129"/>
      <c r="AGR38" s="129"/>
      <c r="AGS38" s="129"/>
      <c r="AGT38" s="129"/>
      <c r="AGU38" s="129"/>
      <c r="AGV38" s="129"/>
      <c r="AGW38" s="129"/>
      <c r="AGX38" s="129"/>
      <c r="AGY38" s="129"/>
      <c r="AGZ38" s="129"/>
      <c r="AHA38" s="129"/>
      <c r="AHB38" s="129"/>
      <c r="AHC38" s="129"/>
      <c r="AHD38" s="129"/>
      <c r="AHE38" s="129"/>
      <c r="AHF38" s="129"/>
      <c r="AHG38" s="129"/>
      <c r="AHH38" s="129"/>
      <c r="AHI38" s="129"/>
      <c r="AHJ38" s="129"/>
      <c r="AHK38" s="129"/>
      <c r="AHL38" s="129"/>
      <c r="AHM38" s="129"/>
      <c r="AHN38" s="129"/>
      <c r="AHO38" s="129"/>
      <c r="AHP38" s="129"/>
      <c r="AHQ38" s="129"/>
      <c r="AHR38" s="129"/>
      <c r="AHS38" s="129"/>
      <c r="AHT38" s="129"/>
      <c r="AHU38" s="129"/>
      <c r="AHV38" s="129"/>
      <c r="AHW38" s="129"/>
      <c r="AHX38" s="129"/>
      <c r="AHY38" s="129"/>
      <c r="AHZ38" s="129"/>
      <c r="AIA38" s="129"/>
      <c r="AIB38" s="129"/>
      <c r="AIC38" s="129"/>
      <c r="AID38" s="129"/>
      <c r="AIE38" s="129"/>
      <c r="AIF38" s="129"/>
      <c r="AIG38" s="129"/>
      <c r="AIH38" s="129"/>
      <c r="AII38" s="129"/>
      <c r="AIJ38" s="129"/>
      <c r="AIK38" s="129"/>
      <c r="AIL38" s="129"/>
      <c r="AIM38" s="129"/>
      <c r="AIN38" s="129"/>
      <c r="AIO38" s="129"/>
      <c r="AIP38" s="129"/>
      <c r="AIQ38" s="129"/>
      <c r="AIR38" s="129"/>
      <c r="AIS38" s="129"/>
      <c r="AIT38" s="129"/>
      <c r="AIU38" s="129"/>
      <c r="AIV38" s="129"/>
      <c r="AIW38" s="129"/>
      <c r="AIX38" s="129"/>
      <c r="AIY38" s="129"/>
      <c r="AIZ38" s="129"/>
      <c r="AJA38" s="129"/>
      <c r="AJB38" s="129"/>
      <c r="AJC38" s="129"/>
      <c r="AJD38" s="129"/>
      <c r="AJE38" s="129"/>
      <c r="AJF38" s="129"/>
      <c r="AJG38" s="129"/>
      <c r="AJH38" s="129"/>
      <c r="AJI38" s="129"/>
      <c r="AJJ38" s="129"/>
      <c r="AJK38" s="129"/>
      <c r="AJL38" s="129"/>
      <c r="AJM38" s="129"/>
      <c r="AJN38" s="129"/>
      <c r="AJO38" s="129"/>
      <c r="AJP38" s="129"/>
      <c r="AJQ38" s="129"/>
      <c r="AJR38" s="129"/>
      <c r="AJS38" s="129"/>
      <c r="AJT38" s="129"/>
      <c r="AJU38" s="129"/>
      <c r="AJV38" s="129"/>
      <c r="AJW38" s="129"/>
      <c r="AJX38" s="129"/>
      <c r="AJY38" s="129"/>
      <c r="AJZ38" s="129"/>
      <c r="AKA38" s="129"/>
      <c r="AKB38" s="129"/>
      <c r="AKC38" s="129"/>
      <c r="AKD38" s="129"/>
      <c r="AKE38" s="129"/>
      <c r="AKF38" s="129"/>
      <c r="AKG38" s="129"/>
      <c r="AKH38" s="129"/>
      <c r="AKI38" s="129"/>
      <c r="AKJ38" s="129"/>
      <c r="AKK38" s="129"/>
      <c r="AKL38" s="129"/>
      <c r="AKM38" s="129"/>
      <c r="AKN38" s="129"/>
      <c r="AKO38" s="129"/>
      <c r="AKP38" s="129"/>
      <c r="AKQ38" s="129"/>
      <c r="AKR38" s="129"/>
      <c r="AKS38" s="129"/>
      <c r="AKT38" s="129"/>
      <c r="AKU38" s="129"/>
      <c r="AKV38" s="129"/>
      <c r="AKW38" s="129"/>
      <c r="AKX38" s="129"/>
      <c r="AKY38" s="129"/>
      <c r="AKZ38" s="129"/>
      <c r="ALA38" s="129"/>
      <c r="ALB38" s="129"/>
      <c r="ALC38" s="129"/>
      <c r="ALD38" s="129"/>
      <c r="ALE38" s="129"/>
      <c r="ALF38" s="129"/>
      <c r="ALG38" s="129"/>
      <c r="ALH38" s="129"/>
      <c r="ALI38" s="132"/>
      <c r="ALJ38" s="129"/>
      <c r="ALK38" s="129"/>
      <c r="ALL38" s="129"/>
      <c r="ALM38" s="129"/>
      <c r="ALN38" s="35"/>
      <c r="ALO38" s="35"/>
      <c r="ALP38" s="35"/>
    </row>
    <row r="39" spans="1:1004" s="146" customFormat="1" ht="31.5" customHeight="1" x14ac:dyDescent="0.25">
      <c r="A39" s="120" t="s">
        <v>2706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  <c r="IL39" s="63"/>
      <c r="IM39" s="63"/>
      <c r="IN39" s="63"/>
      <c r="IO39" s="63"/>
      <c r="IP39" s="63"/>
      <c r="IQ39" s="63"/>
      <c r="IR39" s="63"/>
      <c r="IS39" s="63"/>
      <c r="IT39" s="63"/>
      <c r="IU39" s="63"/>
      <c r="IV39" s="63"/>
      <c r="IW39" s="63"/>
      <c r="IX39" s="63"/>
      <c r="IY39" s="63"/>
      <c r="IZ39" s="63"/>
      <c r="JA39" s="63"/>
      <c r="JB39" s="63"/>
      <c r="JC39" s="63"/>
      <c r="JD39" s="63"/>
      <c r="JE39" s="63"/>
      <c r="JF39" s="63"/>
      <c r="JG39" s="63"/>
      <c r="JH39" s="63"/>
      <c r="JI39" s="63"/>
      <c r="JJ39" s="63"/>
      <c r="JK39" s="63"/>
      <c r="JL39" s="63"/>
      <c r="JM39" s="63"/>
      <c r="JN39" s="63"/>
      <c r="JO39" s="63"/>
      <c r="JP39" s="63"/>
      <c r="JQ39" s="63"/>
      <c r="JR39" s="63"/>
      <c r="JS39" s="63"/>
      <c r="JT39" s="63"/>
      <c r="JU39" s="63"/>
      <c r="JV39" s="63"/>
      <c r="JW39" s="63"/>
      <c r="JX39" s="63"/>
      <c r="JY39" s="63"/>
      <c r="JZ39" s="63"/>
      <c r="KA39" s="63"/>
      <c r="KB39" s="63"/>
      <c r="KC39" s="63"/>
      <c r="KD39" s="63"/>
      <c r="KE39" s="63"/>
      <c r="KF39" s="63"/>
      <c r="KG39" s="63"/>
      <c r="KH39" s="63"/>
      <c r="KI39" s="63"/>
      <c r="KJ39" s="63"/>
      <c r="KK39" s="63"/>
      <c r="KL39" s="63"/>
      <c r="KM39" s="63"/>
      <c r="KN39" s="63"/>
      <c r="KO39" s="63"/>
      <c r="KP39" s="63"/>
      <c r="KQ39" s="63"/>
      <c r="KR39" s="63"/>
      <c r="KS39" s="63"/>
      <c r="KT39" s="63"/>
      <c r="KU39" s="63"/>
      <c r="KV39" s="63"/>
      <c r="KW39" s="63"/>
      <c r="KX39" s="63"/>
      <c r="KY39" s="63"/>
      <c r="KZ39" s="63"/>
      <c r="LA39" s="63"/>
      <c r="LB39" s="63"/>
      <c r="LC39" s="63"/>
      <c r="LD39" s="63"/>
      <c r="LE39" s="63"/>
      <c r="LF39" s="63"/>
      <c r="LG39" s="63"/>
      <c r="LH39" s="63"/>
      <c r="LI39" s="63"/>
      <c r="LJ39" s="63"/>
      <c r="LK39" s="63"/>
      <c r="LL39" s="63"/>
      <c r="LM39" s="63"/>
      <c r="LN39" s="63"/>
      <c r="LO39" s="63"/>
      <c r="LP39" s="63"/>
      <c r="LQ39" s="63"/>
      <c r="LR39" s="63"/>
      <c r="LS39" s="63"/>
      <c r="LT39" s="63"/>
      <c r="LU39" s="63"/>
      <c r="LV39" s="63"/>
      <c r="LW39" s="63"/>
      <c r="LX39" s="63"/>
      <c r="LY39" s="63"/>
      <c r="LZ39" s="63"/>
      <c r="MA39" s="63"/>
      <c r="MB39" s="63"/>
      <c r="MC39" s="63"/>
      <c r="MD39" s="63"/>
      <c r="ME39" s="63"/>
      <c r="MF39" s="63"/>
      <c r="MG39" s="63"/>
      <c r="MH39" s="63"/>
      <c r="MI39" s="63"/>
      <c r="MJ39" s="63"/>
      <c r="MK39" s="63"/>
      <c r="ML39" s="63"/>
      <c r="MM39" s="63"/>
      <c r="MN39" s="63"/>
      <c r="MO39" s="63"/>
      <c r="MP39" s="63"/>
      <c r="MQ39" s="63"/>
      <c r="MR39" s="63"/>
      <c r="MS39" s="63"/>
      <c r="MT39" s="63"/>
      <c r="MU39" s="63"/>
      <c r="MV39" s="63"/>
      <c r="MW39" s="63"/>
      <c r="MX39" s="63"/>
      <c r="MY39" s="63"/>
      <c r="MZ39" s="63"/>
      <c r="NA39" s="63"/>
      <c r="NB39" s="63"/>
      <c r="NC39" s="63"/>
      <c r="ND39" s="63"/>
      <c r="NE39" s="63"/>
      <c r="NF39" s="63"/>
      <c r="NG39" s="63"/>
      <c r="NH39" s="63"/>
      <c r="NI39" s="63"/>
      <c r="NJ39" s="63"/>
      <c r="NK39" s="63"/>
      <c r="NL39" s="63"/>
      <c r="NM39" s="63"/>
      <c r="NN39" s="63"/>
      <c r="NO39" s="63"/>
      <c r="NP39" s="63"/>
      <c r="NQ39" s="63"/>
      <c r="NR39" s="63"/>
      <c r="NS39" s="63"/>
      <c r="NT39" s="63"/>
      <c r="NU39" s="63"/>
      <c r="NV39" s="63"/>
      <c r="NW39" s="63"/>
      <c r="NX39" s="63"/>
      <c r="NY39" s="63"/>
      <c r="NZ39" s="63"/>
      <c r="OA39" s="63"/>
      <c r="OB39" s="63"/>
      <c r="OC39" s="63"/>
      <c r="OD39" s="63"/>
      <c r="OE39" s="63"/>
      <c r="OF39" s="63"/>
      <c r="OG39" s="63"/>
      <c r="OH39" s="63"/>
      <c r="OI39" s="63"/>
      <c r="OJ39" s="63"/>
      <c r="OK39" s="63"/>
      <c r="OL39" s="63"/>
      <c r="OM39" s="63"/>
      <c r="ON39" s="63"/>
      <c r="OO39" s="63"/>
      <c r="OP39" s="63"/>
      <c r="OQ39" s="63"/>
      <c r="OR39" s="63"/>
      <c r="OS39" s="63"/>
      <c r="OT39" s="63"/>
      <c r="OU39" s="63"/>
      <c r="OV39" s="63"/>
      <c r="OW39" s="63"/>
      <c r="OX39" s="63"/>
      <c r="OY39" s="63"/>
      <c r="OZ39" s="63"/>
      <c r="PA39" s="63"/>
      <c r="PB39" s="63"/>
      <c r="PC39" s="63"/>
      <c r="PD39" s="63"/>
      <c r="PE39" s="63"/>
      <c r="PF39" s="63"/>
      <c r="PG39" s="63"/>
      <c r="PH39" s="63"/>
      <c r="PI39" s="63"/>
      <c r="PJ39" s="63"/>
      <c r="PK39" s="63"/>
      <c r="PL39" s="63"/>
      <c r="PM39" s="63"/>
      <c r="PN39" s="63"/>
      <c r="PO39" s="63"/>
      <c r="PP39" s="63"/>
      <c r="PQ39" s="63"/>
      <c r="PR39" s="63"/>
      <c r="PS39" s="63"/>
      <c r="PT39" s="63"/>
      <c r="PU39" s="63"/>
      <c r="PV39" s="63"/>
      <c r="PW39" s="63"/>
      <c r="PX39" s="63"/>
      <c r="PY39" s="63"/>
      <c r="PZ39" s="63"/>
      <c r="QA39" s="63"/>
      <c r="QB39" s="63"/>
      <c r="QC39" s="63"/>
      <c r="QD39" s="63"/>
      <c r="QE39" s="63"/>
      <c r="QF39" s="63"/>
      <c r="QG39" s="63"/>
      <c r="QH39" s="63"/>
      <c r="QI39" s="63"/>
      <c r="QJ39" s="63"/>
      <c r="QK39" s="63"/>
      <c r="QL39" s="63"/>
      <c r="QM39" s="63"/>
      <c r="QN39" s="63"/>
      <c r="QO39" s="63"/>
      <c r="QP39" s="63"/>
      <c r="QQ39" s="63"/>
      <c r="QR39" s="63"/>
      <c r="QS39" s="63"/>
      <c r="QT39" s="63"/>
      <c r="QU39" s="63"/>
      <c r="QV39" s="63"/>
      <c r="QW39" s="63"/>
      <c r="QX39" s="63"/>
      <c r="QY39" s="63"/>
      <c r="QZ39" s="63"/>
      <c r="RA39" s="63"/>
      <c r="RB39" s="63"/>
      <c r="RC39" s="63"/>
      <c r="RD39" s="63"/>
      <c r="RE39" s="63"/>
      <c r="RF39" s="63"/>
      <c r="RG39" s="63"/>
      <c r="RH39" s="63"/>
      <c r="RI39" s="63"/>
      <c r="RJ39" s="63"/>
      <c r="RK39" s="63"/>
      <c r="RL39" s="63"/>
      <c r="RM39" s="63"/>
      <c r="RN39" s="63"/>
      <c r="RO39" s="63"/>
      <c r="RP39" s="63"/>
      <c r="RQ39" s="63"/>
      <c r="RR39" s="63"/>
      <c r="RS39" s="63"/>
      <c r="RT39" s="63"/>
      <c r="RU39" s="63"/>
      <c r="RV39" s="63"/>
      <c r="RW39" s="63"/>
      <c r="RX39" s="63"/>
      <c r="RY39" s="63"/>
      <c r="RZ39" s="63"/>
      <c r="SA39" s="63"/>
      <c r="SB39" s="63"/>
      <c r="SC39" s="63"/>
      <c r="SD39" s="63"/>
      <c r="SE39" s="63"/>
      <c r="SF39" s="63"/>
      <c r="SG39" s="63"/>
      <c r="SH39" s="63"/>
      <c r="SI39" s="63"/>
      <c r="SJ39" s="63"/>
      <c r="SK39" s="63"/>
      <c r="SL39" s="63"/>
      <c r="SM39" s="63"/>
      <c r="SN39" s="63"/>
      <c r="SO39" s="63"/>
      <c r="SP39" s="63"/>
      <c r="SQ39" s="63"/>
      <c r="SR39" s="63"/>
      <c r="SS39" s="63"/>
      <c r="ST39" s="63"/>
      <c r="SU39" s="63"/>
      <c r="SV39" s="63"/>
      <c r="SW39" s="63"/>
      <c r="SX39" s="63"/>
      <c r="SY39" s="63"/>
      <c r="SZ39" s="63"/>
      <c r="TA39" s="63"/>
      <c r="TB39" s="63"/>
      <c r="TC39" s="63"/>
      <c r="TD39" s="63"/>
      <c r="TE39" s="63"/>
      <c r="TF39" s="63"/>
      <c r="TG39" s="63"/>
      <c r="TH39" s="63"/>
      <c r="TI39" s="63"/>
      <c r="TJ39" s="63"/>
      <c r="TK39" s="63"/>
      <c r="TL39" s="63"/>
      <c r="TM39" s="63"/>
      <c r="TN39" s="63"/>
      <c r="TO39" s="63"/>
      <c r="TP39" s="63"/>
      <c r="TQ39" s="63"/>
      <c r="TR39" s="63"/>
      <c r="TS39" s="63"/>
      <c r="TT39" s="63"/>
      <c r="TU39" s="63"/>
      <c r="TV39" s="63"/>
      <c r="TW39" s="63"/>
      <c r="TX39" s="63"/>
      <c r="TY39" s="63"/>
      <c r="TZ39" s="63"/>
      <c r="UA39" s="63"/>
      <c r="UB39" s="63"/>
      <c r="UC39" s="63"/>
      <c r="UD39" s="63"/>
      <c r="UE39" s="63"/>
      <c r="UF39" s="63"/>
      <c r="UG39" s="63"/>
      <c r="UH39" s="63"/>
      <c r="UI39" s="63"/>
      <c r="UJ39" s="63"/>
      <c r="UK39" s="63"/>
      <c r="UL39" s="63"/>
      <c r="UM39" s="63"/>
      <c r="UN39" s="63"/>
      <c r="UO39" s="63"/>
      <c r="UP39" s="63"/>
      <c r="UQ39" s="63"/>
      <c r="UR39" s="63"/>
      <c r="US39" s="63"/>
      <c r="UT39" s="63"/>
      <c r="UU39" s="63"/>
      <c r="UV39" s="63"/>
      <c r="UW39" s="63"/>
      <c r="UX39" s="63"/>
      <c r="UY39" s="63"/>
      <c r="UZ39" s="63"/>
      <c r="VA39" s="63"/>
      <c r="VB39" s="63"/>
      <c r="VC39" s="63"/>
      <c r="VD39" s="63"/>
      <c r="VE39" s="63"/>
      <c r="VF39" s="63"/>
      <c r="VG39" s="63"/>
      <c r="VH39" s="63"/>
      <c r="VI39" s="63"/>
      <c r="VJ39" s="63"/>
      <c r="VK39" s="63"/>
      <c r="VL39" s="63"/>
      <c r="VM39" s="63"/>
      <c r="VN39" s="63"/>
      <c r="VO39" s="63"/>
      <c r="VP39" s="63"/>
      <c r="VQ39" s="63"/>
      <c r="VR39" s="63"/>
      <c r="VS39" s="63"/>
      <c r="VT39" s="63"/>
      <c r="VU39" s="63"/>
      <c r="VV39" s="63"/>
      <c r="VW39" s="63"/>
      <c r="VX39" s="63"/>
      <c r="VY39" s="63"/>
      <c r="VZ39" s="63"/>
      <c r="WA39" s="63"/>
      <c r="WB39" s="63"/>
      <c r="WC39" s="63"/>
      <c r="WD39" s="63"/>
      <c r="WE39" s="63"/>
      <c r="WF39" s="63"/>
      <c r="WG39" s="63"/>
      <c r="WH39" s="63"/>
      <c r="WI39" s="63"/>
      <c r="WJ39" s="63"/>
      <c r="WK39" s="63"/>
      <c r="WL39" s="63"/>
      <c r="WM39" s="63"/>
      <c r="WN39" s="63"/>
      <c r="WO39" s="63"/>
      <c r="WP39" s="63"/>
      <c r="WQ39" s="63"/>
      <c r="WR39" s="63"/>
      <c r="WS39" s="63"/>
      <c r="WT39" s="63"/>
      <c r="WU39" s="63"/>
      <c r="WV39" s="63"/>
      <c r="WW39" s="63"/>
      <c r="WX39" s="63"/>
      <c r="WY39" s="63"/>
      <c r="WZ39" s="63"/>
      <c r="XA39" s="63"/>
      <c r="XB39" s="63"/>
      <c r="XC39" s="63"/>
      <c r="XD39" s="63"/>
      <c r="XE39" s="63"/>
      <c r="XF39" s="63"/>
      <c r="XG39" s="63"/>
      <c r="XH39" s="63"/>
      <c r="XI39" s="63"/>
      <c r="XJ39" s="63"/>
      <c r="XK39" s="63"/>
      <c r="XL39" s="63"/>
      <c r="XM39" s="63"/>
      <c r="XN39" s="63"/>
      <c r="XO39" s="63"/>
      <c r="XP39" s="63"/>
      <c r="XQ39" s="63"/>
      <c r="XR39" s="63"/>
      <c r="XS39" s="63"/>
      <c r="XT39" s="63"/>
      <c r="XU39" s="63"/>
      <c r="XV39" s="63"/>
      <c r="XW39" s="63"/>
      <c r="XX39" s="63"/>
      <c r="XY39" s="63"/>
      <c r="XZ39" s="63"/>
      <c r="YA39" s="63"/>
      <c r="YB39" s="63"/>
      <c r="YC39" s="63"/>
      <c r="YD39" s="63"/>
      <c r="YE39" s="63"/>
      <c r="YF39" s="63"/>
      <c r="YG39" s="63"/>
      <c r="YH39" s="63"/>
      <c r="YI39" s="63"/>
      <c r="YJ39" s="63"/>
      <c r="YK39" s="63"/>
      <c r="YL39" s="63"/>
      <c r="YM39" s="63"/>
      <c r="YN39" s="63"/>
      <c r="YO39" s="63"/>
      <c r="YP39" s="63"/>
      <c r="YQ39" s="63"/>
      <c r="YR39" s="63"/>
      <c r="YS39" s="63"/>
      <c r="YT39" s="63"/>
      <c r="YU39" s="63"/>
      <c r="YV39" s="63"/>
      <c r="YW39" s="63"/>
      <c r="YX39" s="63"/>
      <c r="YY39" s="63"/>
      <c r="YZ39" s="63"/>
      <c r="ZA39" s="63"/>
      <c r="ZB39" s="63"/>
      <c r="ZC39" s="63"/>
      <c r="ZD39" s="63"/>
      <c r="ZE39" s="63"/>
      <c r="ZF39" s="63"/>
      <c r="ZG39" s="63"/>
      <c r="ZH39" s="63"/>
      <c r="ZI39" s="63"/>
      <c r="ZJ39" s="63"/>
      <c r="ZK39" s="63"/>
      <c r="ZL39" s="63"/>
      <c r="ZM39" s="63"/>
      <c r="ZN39" s="63"/>
      <c r="ZO39" s="63"/>
      <c r="ZP39" s="63"/>
      <c r="ZQ39" s="63"/>
      <c r="ZR39" s="63"/>
      <c r="ZS39" s="63"/>
      <c r="ZT39" s="63"/>
      <c r="ZU39" s="63"/>
      <c r="ZV39" s="63"/>
      <c r="ZW39" s="63"/>
      <c r="ZX39" s="63"/>
      <c r="ZY39" s="63"/>
      <c r="ZZ39" s="63"/>
      <c r="AAA39" s="63"/>
      <c r="AAB39" s="63"/>
      <c r="AAC39" s="63"/>
      <c r="AAD39" s="63"/>
      <c r="AAE39" s="63"/>
      <c r="AAF39" s="63"/>
      <c r="AAG39" s="63"/>
      <c r="AAH39" s="63"/>
      <c r="AAI39" s="63"/>
      <c r="AAJ39" s="63"/>
      <c r="AAK39" s="63"/>
      <c r="AAL39" s="63"/>
      <c r="AAM39" s="63"/>
      <c r="AAN39" s="63"/>
      <c r="AAO39" s="63"/>
      <c r="AAP39" s="63"/>
      <c r="AAQ39" s="63"/>
      <c r="AAR39" s="63"/>
      <c r="AAS39" s="63"/>
      <c r="AAT39" s="63"/>
      <c r="AAU39" s="63"/>
      <c r="AAV39" s="63"/>
      <c r="AAW39" s="63"/>
      <c r="AAX39" s="63"/>
      <c r="AAY39" s="63"/>
      <c r="AAZ39" s="63"/>
      <c r="ABA39" s="63"/>
      <c r="ABB39" s="63"/>
      <c r="ABC39" s="63"/>
      <c r="ABD39" s="63"/>
      <c r="ABE39" s="63"/>
      <c r="ABF39" s="63"/>
      <c r="ABG39" s="63"/>
      <c r="ABH39" s="63"/>
      <c r="ABI39" s="63"/>
      <c r="ABJ39" s="63"/>
      <c r="ABK39" s="63"/>
      <c r="ABL39" s="63"/>
      <c r="ABM39" s="63"/>
      <c r="ABN39" s="63"/>
      <c r="ABO39" s="63"/>
      <c r="ABP39" s="63"/>
      <c r="ABQ39" s="63"/>
      <c r="ABR39" s="63"/>
      <c r="ABS39" s="63"/>
      <c r="ABT39" s="63"/>
      <c r="ABU39" s="63"/>
      <c r="ABV39" s="63"/>
      <c r="ABW39" s="63"/>
      <c r="ABX39" s="63"/>
      <c r="ABY39" s="63"/>
      <c r="ABZ39" s="63"/>
      <c r="ACA39" s="63"/>
      <c r="ACB39" s="63"/>
      <c r="ACC39" s="63"/>
      <c r="ACD39" s="63"/>
      <c r="ACE39" s="63"/>
      <c r="ACF39" s="63"/>
      <c r="ACG39" s="63"/>
      <c r="ACH39" s="63"/>
      <c r="ACI39" s="63"/>
      <c r="ACJ39" s="63"/>
      <c r="ACK39" s="63"/>
      <c r="ACL39" s="63"/>
      <c r="ACM39" s="63"/>
      <c r="ACN39" s="63"/>
      <c r="ACO39" s="63"/>
      <c r="ACP39" s="63"/>
      <c r="ACQ39" s="63"/>
      <c r="ACR39" s="63"/>
      <c r="ACS39" s="63"/>
      <c r="ACT39" s="63"/>
      <c r="ACU39" s="63"/>
      <c r="ACV39" s="63"/>
      <c r="ACW39" s="63"/>
      <c r="ACX39" s="63"/>
      <c r="ACY39" s="63"/>
      <c r="ACZ39" s="63"/>
      <c r="ADA39" s="63"/>
      <c r="ADB39" s="63"/>
      <c r="ADC39" s="63"/>
      <c r="ADD39" s="63"/>
      <c r="ADE39" s="63"/>
      <c r="ADF39" s="63"/>
      <c r="ADG39" s="63"/>
      <c r="ADH39" s="63"/>
      <c r="ADI39" s="63"/>
      <c r="ADJ39" s="63"/>
      <c r="ADK39" s="63"/>
      <c r="ADL39" s="63"/>
      <c r="ADM39" s="63"/>
      <c r="ADN39" s="63"/>
      <c r="ADO39" s="63"/>
      <c r="ADP39" s="63"/>
      <c r="ADQ39" s="63"/>
      <c r="ADR39" s="63"/>
      <c r="ADS39" s="63"/>
      <c r="ADT39" s="63"/>
      <c r="ADU39" s="63"/>
      <c r="ADV39" s="63"/>
      <c r="ADW39" s="63"/>
      <c r="ADX39" s="63"/>
      <c r="ADY39" s="63"/>
      <c r="ADZ39" s="63"/>
      <c r="AEA39" s="63"/>
      <c r="AEB39" s="63"/>
      <c r="AEC39" s="63"/>
      <c r="AED39" s="63"/>
      <c r="AEE39" s="63"/>
      <c r="AEF39" s="63"/>
      <c r="AEG39" s="63"/>
      <c r="AEH39" s="63"/>
      <c r="AEI39" s="63"/>
      <c r="AEJ39" s="63"/>
      <c r="AEK39" s="63"/>
      <c r="AEL39" s="63"/>
      <c r="AEM39" s="63"/>
      <c r="AEN39" s="63"/>
      <c r="AEO39" s="63"/>
      <c r="AEP39" s="63"/>
      <c r="AEQ39" s="63"/>
      <c r="AER39" s="63"/>
      <c r="AES39" s="63"/>
      <c r="AET39" s="63"/>
      <c r="AEU39" s="63"/>
      <c r="AEV39" s="63"/>
      <c r="AEW39" s="63"/>
      <c r="AEX39" s="63"/>
      <c r="AEY39" s="63"/>
      <c r="AEZ39" s="63"/>
      <c r="AFA39" s="63"/>
      <c r="AFB39" s="63"/>
      <c r="AFC39" s="63"/>
      <c r="AFD39" s="63"/>
      <c r="AFE39" s="63"/>
      <c r="AFF39" s="63"/>
      <c r="AFG39" s="63"/>
      <c r="AFH39" s="63"/>
      <c r="AFI39" s="63"/>
      <c r="AFJ39" s="63"/>
      <c r="AFK39" s="63"/>
      <c r="AFL39" s="63"/>
      <c r="AFM39" s="63"/>
      <c r="AFN39" s="63"/>
      <c r="AFO39" s="63"/>
      <c r="AFP39" s="63"/>
      <c r="AFQ39" s="63"/>
      <c r="AFR39" s="63"/>
      <c r="AFS39" s="63"/>
      <c r="AFT39" s="63"/>
      <c r="AFU39" s="63"/>
      <c r="AFV39" s="63"/>
      <c r="AFW39" s="63"/>
      <c r="AFX39" s="63"/>
      <c r="AFY39" s="63"/>
      <c r="AFZ39" s="63"/>
      <c r="AGA39" s="63"/>
      <c r="AGB39" s="63"/>
      <c r="AGC39" s="63"/>
      <c r="AGD39" s="63"/>
      <c r="AGE39" s="63"/>
      <c r="AGF39" s="63"/>
      <c r="AGG39" s="63"/>
      <c r="AGH39" s="63"/>
      <c r="AGI39" s="63"/>
      <c r="AGJ39" s="63"/>
      <c r="AGK39" s="63"/>
      <c r="AGL39" s="63"/>
      <c r="AGM39" s="63"/>
      <c r="AGN39" s="63"/>
      <c r="AGO39" s="63"/>
      <c r="AGP39" s="63"/>
      <c r="AGQ39" s="63"/>
      <c r="AGR39" s="63"/>
      <c r="AGS39" s="63"/>
      <c r="AGT39" s="63"/>
      <c r="AGU39" s="63"/>
      <c r="AGV39" s="63"/>
      <c r="AGW39" s="63"/>
      <c r="AGX39" s="63"/>
      <c r="AGY39" s="63"/>
      <c r="AGZ39" s="63"/>
      <c r="AHA39" s="63"/>
      <c r="AHB39" s="63"/>
      <c r="AHC39" s="63"/>
      <c r="AHD39" s="63"/>
      <c r="AHE39" s="63"/>
      <c r="AHF39" s="63"/>
      <c r="AHG39" s="63"/>
      <c r="AHH39" s="63"/>
      <c r="AHI39" s="63"/>
      <c r="AHJ39" s="63"/>
      <c r="AHK39" s="63"/>
      <c r="AHL39" s="63"/>
      <c r="AHM39" s="63"/>
      <c r="AHN39" s="63"/>
      <c r="AHO39" s="63"/>
      <c r="AHP39" s="63"/>
      <c r="AHQ39" s="63"/>
      <c r="AHR39" s="63"/>
      <c r="AHS39" s="63"/>
      <c r="AHT39" s="63"/>
      <c r="AHU39" s="63"/>
      <c r="AHV39" s="63"/>
      <c r="AHW39" s="63"/>
      <c r="AHX39" s="63"/>
      <c r="AHY39" s="63"/>
      <c r="AHZ39" s="63"/>
      <c r="AIA39" s="63"/>
      <c r="AIB39" s="63"/>
      <c r="AIC39" s="63"/>
      <c r="AID39" s="63"/>
      <c r="AIE39" s="63"/>
      <c r="AIF39" s="63"/>
      <c r="AIG39" s="63"/>
      <c r="AIH39" s="63"/>
      <c r="AII39" s="63"/>
      <c r="AIJ39" s="63"/>
      <c r="AIK39" s="63"/>
      <c r="AIL39" s="63"/>
      <c r="AIM39" s="63"/>
      <c r="AIN39" s="63"/>
      <c r="AIO39" s="63"/>
      <c r="AIP39" s="63"/>
      <c r="AIQ39" s="63"/>
      <c r="AIR39" s="63"/>
      <c r="AIS39" s="63"/>
      <c r="AIT39" s="63"/>
      <c r="AIU39" s="63"/>
      <c r="AIV39" s="63"/>
      <c r="AIW39" s="63"/>
      <c r="AIX39" s="63"/>
      <c r="AIY39" s="63"/>
      <c r="AIZ39" s="63"/>
      <c r="AJA39" s="63"/>
      <c r="AJB39" s="63"/>
      <c r="AJC39" s="63"/>
      <c r="AJD39" s="63"/>
      <c r="AJE39" s="63"/>
      <c r="AJF39" s="63"/>
      <c r="AJG39" s="63"/>
      <c r="AJH39" s="63"/>
      <c r="AJI39" s="63"/>
      <c r="AJJ39" s="63"/>
      <c r="AJK39" s="63"/>
      <c r="AJL39" s="63"/>
      <c r="AJM39" s="63"/>
      <c r="AJN39" s="63"/>
      <c r="AJO39" s="63"/>
      <c r="AJP39" s="63"/>
      <c r="AJQ39" s="63"/>
      <c r="AJR39" s="63"/>
      <c r="AJS39" s="63"/>
      <c r="AJT39" s="63"/>
      <c r="AJU39" s="63"/>
      <c r="AJV39" s="63"/>
      <c r="AJW39" s="63"/>
      <c r="AJX39" s="63"/>
      <c r="AJY39" s="63"/>
      <c r="AJZ39" s="63"/>
      <c r="AKA39" s="63"/>
      <c r="AKB39" s="63"/>
      <c r="AKC39" s="63"/>
      <c r="AKD39" s="63"/>
      <c r="AKE39" s="63"/>
      <c r="AKF39" s="63"/>
      <c r="AKG39" s="63"/>
      <c r="AKH39" s="63"/>
      <c r="AKI39" s="63"/>
      <c r="AKJ39" s="63"/>
      <c r="AKK39" s="63"/>
      <c r="AKL39" s="63"/>
      <c r="AKM39" s="63"/>
      <c r="AKN39" s="63"/>
      <c r="AKO39" s="63"/>
      <c r="AKP39" s="63"/>
      <c r="AKQ39" s="63"/>
      <c r="AKR39" s="63"/>
      <c r="AKS39" s="63"/>
      <c r="AKT39" s="63"/>
      <c r="AKU39" s="63"/>
      <c r="AKV39" s="63"/>
      <c r="AKW39" s="63"/>
      <c r="AKX39" s="63"/>
      <c r="AKY39" s="63"/>
      <c r="AKZ39" s="63"/>
      <c r="ALA39" s="63"/>
      <c r="ALB39" s="63"/>
      <c r="ALC39" s="63"/>
      <c r="ALD39" s="63"/>
      <c r="ALE39" s="63"/>
      <c r="ALF39" s="63"/>
      <c r="ALG39" s="63"/>
      <c r="ALH39" s="63"/>
      <c r="ALI39" s="63"/>
      <c r="ALJ39" s="63"/>
      <c r="ALK39" s="63"/>
      <c r="ALL39" s="63"/>
      <c r="ALM39" s="63"/>
      <c r="ALN39" s="144"/>
      <c r="ALO39" s="144"/>
      <c r="ALP39" s="144"/>
    </row>
    <row r="40" spans="1:1004" s="284" customFormat="1" ht="31.5" customHeight="1" x14ac:dyDescent="0.25">
      <c r="A40" s="279" t="s">
        <v>3799</v>
      </c>
      <c r="B40" s="280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282"/>
      <c r="BG40" s="282"/>
      <c r="BH40" s="282"/>
      <c r="BI40" s="282"/>
      <c r="BJ40" s="282"/>
      <c r="BK40" s="282"/>
      <c r="BL40" s="282"/>
      <c r="BM40" s="282"/>
      <c r="BN40" s="282"/>
      <c r="BO40" s="282"/>
      <c r="BP40" s="282"/>
      <c r="BQ40" s="282"/>
      <c r="BR40" s="282"/>
      <c r="BS40" s="282"/>
      <c r="BT40" s="282"/>
      <c r="BU40" s="282"/>
      <c r="BV40" s="282"/>
      <c r="BW40" s="282"/>
      <c r="BX40" s="282"/>
      <c r="BY40" s="282"/>
      <c r="BZ40" s="282"/>
      <c r="CA40" s="282"/>
      <c r="CB40" s="282"/>
      <c r="CC40" s="282"/>
      <c r="CD40" s="282"/>
      <c r="CE40" s="282"/>
      <c r="CF40" s="282"/>
      <c r="CG40" s="282"/>
      <c r="CH40" s="282"/>
      <c r="CI40" s="282"/>
      <c r="CJ40" s="282"/>
      <c r="CK40" s="282"/>
      <c r="CL40" s="282"/>
      <c r="CM40" s="282"/>
      <c r="CN40" s="282"/>
      <c r="CO40" s="282"/>
      <c r="CP40" s="282"/>
      <c r="CQ40" s="282"/>
      <c r="CR40" s="282"/>
      <c r="CS40" s="282"/>
      <c r="CT40" s="282"/>
      <c r="CU40" s="282"/>
      <c r="CV40" s="282"/>
      <c r="CW40" s="282"/>
      <c r="CX40" s="282"/>
      <c r="CY40" s="282"/>
      <c r="CZ40" s="282"/>
      <c r="DA40" s="282"/>
      <c r="DB40" s="282"/>
      <c r="DC40" s="282"/>
      <c r="DD40" s="282"/>
      <c r="DE40" s="282"/>
      <c r="DF40" s="282"/>
      <c r="DG40" s="282"/>
      <c r="DH40" s="282"/>
      <c r="DI40" s="282"/>
      <c r="DJ40" s="282"/>
      <c r="DK40" s="282"/>
      <c r="DL40" s="282"/>
      <c r="DM40" s="282"/>
      <c r="DN40" s="282"/>
      <c r="DO40" s="282"/>
      <c r="DP40" s="282"/>
      <c r="DQ40" s="282"/>
      <c r="DR40" s="282"/>
      <c r="DS40" s="282"/>
      <c r="DT40" s="282"/>
      <c r="DU40" s="282"/>
      <c r="DV40" s="282"/>
      <c r="DW40" s="282"/>
      <c r="DX40" s="282"/>
      <c r="DY40" s="282"/>
      <c r="DZ40" s="282"/>
      <c r="EA40" s="282"/>
      <c r="EB40" s="282"/>
      <c r="EC40" s="282"/>
      <c r="ED40" s="282"/>
      <c r="EE40" s="282"/>
      <c r="EF40" s="282"/>
      <c r="EG40" s="282"/>
      <c r="EH40" s="282"/>
      <c r="EI40" s="282"/>
      <c r="EJ40" s="282"/>
      <c r="EK40" s="282"/>
      <c r="EL40" s="282"/>
      <c r="EM40" s="282"/>
      <c r="EN40" s="282"/>
      <c r="EO40" s="282"/>
      <c r="EP40" s="282"/>
      <c r="EQ40" s="282"/>
      <c r="ER40" s="282"/>
      <c r="ES40" s="282"/>
      <c r="ET40" s="282"/>
      <c r="EU40" s="282"/>
      <c r="EV40" s="282"/>
      <c r="EW40" s="282"/>
      <c r="EX40" s="282"/>
      <c r="EY40" s="282"/>
      <c r="EZ40" s="282"/>
      <c r="FA40" s="282"/>
      <c r="FB40" s="282"/>
      <c r="FC40" s="282"/>
      <c r="FD40" s="282"/>
      <c r="FE40" s="282"/>
      <c r="FF40" s="282"/>
      <c r="FG40" s="282"/>
      <c r="FH40" s="282"/>
      <c r="FI40" s="282"/>
      <c r="FJ40" s="282"/>
      <c r="FK40" s="282"/>
      <c r="FL40" s="282"/>
      <c r="FM40" s="282"/>
      <c r="FN40" s="282"/>
      <c r="FO40" s="282"/>
      <c r="FP40" s="282"/>
      <c r="FQ40" s="282"/>
      <c r="FR40" s="282"/>
      <c r="FS40" s="282"/>
      <c r="FT40" s="282"/>
      <c r="FU40" s="282"/>
      <c r="FV40" s="282"/>
      <c r="FW40" s="282"/>
      <c r="FX40" s="282"/>
      <c r="FY40" s="282"/>
      <c r="FZ40" s="282"/>
      <c r="GA40" s="282"/>
      <c r="GB40" s="282"/>
      <c r="GC40" s="282"/>
      <c r="GD40" s="282"/>
      <c r="GE40" s="282"/>
      <c r="GF40" s="282"/>
      <c r="GG40" s="282"/>
      <c r="GH40" s="282"/>
      <c r="GI40" s="282"/>
      <c r="GJ40" s="282"/>
      <c r="GK40" s="282"/>
      <c r="GL40" s="282"/>
      <c r="GM40" s="282"/>
      <c r="GN40" s="282"/>
      <c r="GO40" s="282"/>
      <c r="GP40" s="282"/>
      <c r="GQ40" s="282"/>
      <c r="GR40" s="282"/>
      <c r="GS40" s="282"/>
      <c r="GT40" s="282"/>
      <c r="GU40" s="282"/>
      <c r="GV40" s="282"/>
      <c r="GW40" s="282"/>
      <c r="GX40" s="282"/>
      <c r="GY40" s="282"/>
      <c r="GZ40" s="282"/>
      <c r="HA40" s="282"/>
      <c r="HB40" s="282"/>
      <c r="HC40" s="282"/>
      <c r="HD40" s="282"/>
      <c r="HE40" s="282"/>
      <c r="HF40" s="282"/>
      <c r="HG40" s="282"/>
      <c r="HH40" s="282"/>
      <c r="HI40" s="282"/>
      <c r="HJ40" s="282"/>
      <c r="HK40" s="282"/>
      <c r="HL40" s="282"/>
      <c r="HM40" s="282"/>
      <c r="HN40" s="282"/>
      <c r="HO40" s="282"/>
      <c r="HP40" s="282"/>
      <c r="HQ40" s="282"/>
      <c r="HR40" s="282"/>
      <c r="HS40" s="282"/>
      <c r="HT40" s="282"/>
      <c r="HU40" s="282"/>
      <c r="HV40" s="282"/>
      <c r="HW40" s="282"/>
      <c r="HX40" s="282"/>
      <c r="HY40" s="282"/>
      <c r="HZ40" s="282"/>
      <c r="IA40" s="282"/>
      <c r="IB40" s="282"/>
      <c r="IC40" s="282"/>
      <c r="ID40" s="282"/>
      <c r="IE40" s="282"/>
      <c r="IF40" s="282"/>
      <c r="IG40" s="282"/>
      <c r="IH40" s="282"/>
      <c r="II40" s="282"/>
      <c r="IJ40" s="282"/>
      <c r="IK40" s="282"/>
      <c r="IL40" s="282"/>
      <c r="IM40" s="282"/>
      <c r="IN40" s="282"/>
      <c r="IO40" s="282"/>
      <c r="IP40" s="282"/>
      <c r="IQ40" s="282"/>
      <c r="IR40" s="282"/>
      <c r="IS40" s="282"/>
      <c r="IT40" s="282"/>
      <c r="IU40" s="282"/>
      <c r="IV40" s="282"/>
      <c r="IW40" s="282"/>
      <c r="IX40" s="282"/>
      <c r="IY40" s="282"/>
      <c r="IZ40" s="282"/>
      <c r="JA40" s="282"/>
      <c r="JB40" s="282"/>
      <c r="JC40" s="282"/>
      <c r="JD40" s="282"/>
      <c r="JE40" s="282"/>
      <c r="JF40" s="282"/>
      <c r="JG40" s="282"/>
      <c r="JH40" s="282"/>
      <c r="JI40" s="282"/>
      <c r="JJ40" s="282"/>
      <c r="JK40" s="282"/>
      <c r="JL40" s="282"/>
      <c r="JM40" s="282"/>
      <c r="JN40" s="282"/>
      <c r="JO40" s="282"/>
      <c r="JP40" s="282"/>
      <c r="JQ40" s="282"/>
      <c r="JR40" s="282"/>
      <c r="JS40" s="282"/>
      <c r="JT40" s="282"/>
      <c r="JU40" s="282"/>
      <c r="JV40" s="282"/>
      <c r="JW40" s="282"/>
      <c r="JX40" s="282"/>
      <c r="JY40" s="282"/>
      <c r="JZ40" s="282"/>
      <c r="KA40" s="282"/>
      <c r="KB40" s="282"/>
      <c r="KC40" s="282"/>
      <c r="KD40" s="282"/>
      <c r="KE40" s="282"/>
      <c r="KF40" s="282"/>
      <c r="KG40" s="282"/>
      <c r="KH40" s="282"/>
      <c r="KI40" s="282"/>
      <c r="KJ40" s="282"/>
      <c r="KK40" s="282"/>
      <c r="KL40" s="282"/>
      <c r="KM40" s="282"/>
      <c r="KN40" s="282"/>
      <c r="KO40" s="282"/>
      <c r="KP40" s="282"/>
      <c r="KQ40" s="282"/>
      <c r="KR40" s="282"/>
      <c r="KS40" s="282"/>
      <c r="KT40" s="282"/>
      <c r="KU40" s="282"/>
      <c r="KV40" s="282"/>
      <c r="KW40" s="282"/>
      <c r="KX40" s="282"/>
      <c r="KY40" s="282"/>
      <c r="KZ40" s="282"/>
      <c r="LA40" s="282"/>
      <c r="LB40" s="282"/>
      <c r="LC40" s="282"/>
      <c r="LD40" s="282"/>
      <c r="LE40" s="282"/>
      <c r="LF40" s="282"/>
      <c r="LG40" s="282"/>
      <c r="LH40" s="282"/>
      <c r="LI40" s="282"/>
      <c r="LJ40" s="282"/>
      <c r="LK40" s="282"/>
      <c r="LL40" s="282"/>
      <c r="LM40" s="282"/>
      <c r="LN40" s="282"/>
      <c r="LO40" s="282"/>
      <c r="LP40" s="282"/>
      <c r="LQ40" s="282"/>
      <c r="LR40" s="282"/>
      <c r="LS40" s="282"/>
      <c r="LT40" s="282"/>
      <c r="LU40" s="282"/>
      <c r="LV40" s="282"/>
      <c r="LW40" s="282"/>
      <c r="LX40" s="282"/>
      <c r="LY40" s="282"/>
      <c r="LZ40" s="282"/>
      <c r="MA40" s="282"/>
      <c r="MB40" s="282"/>
      <c r="MC40" s="282"/>
      <c r="MD40" s="282"/>
      <c r="ME40" s="282"/>
      <c r="MF40" s="282"/>
      <c r="MG40" s="282"/>
      <c r="MH40" s="282"/>
      <c r="MI40" s="282"/>
      <c r="MJ40" s="282"/>
      <c r="MK40" s="282"/>
      <c r="ML40" s="282"/>
      <c r="MM40" s="282"/>
      <c r="MN40" s="282"/>
      <c r="MO40" s="282"/>
      <c r="MP40" s="282"/>
      <c r="MQ40" s="282"/>
      <c r="MR40" s="282"/>
      <c r="MS40" s="282"/>
      <c r="MT40" s="282"/>
      <c r="MU40" s="282"/>
      <c r="MV40" s="282"/>
      <c r="MW40" s="282"/>
      <c r="MX40" s="282"/>
      <c r="MY40" s="282"/>
      <c r="MZ40" s="282"/>
      <c r="NA40" s="282"/>
      <c r="NB40" s="282"/>
      <c r="NC40" s="282"/>
      <c r="ND40" s="282"/>
      <c r="NE40" s="282"/>
      <c r="NF40" s="282"/>
      <c r="NG40" s="282"/>
      <c r="NH40" s="282"/>
      <c r="NI40" s="282"/>
      <c r="NJ40" s="282"/>
      <c r="NK40" s="282"/>
      <c r="NL40" s="282"/>
      <c r="NM40" s="282"/>
      <c r="NN40" s="282"/>
      <c r="NO40" s="282"/>
      <c r="NP40" s="282"/>
      <c r="NQ40" s="282"/>
      <c r="NR40" s="282"/>
      <c r="NS40" s="282"/>
      <c r="NT40" s="282"/>
      <c r="NU40" s="282"/>
      <c r="NV40" s="282"/>
      <c r="NW40" s="282"/>
      <c r="NX40" s="282"/>
      <c r="NY40" s="282"/>
      <c r="NZ40" s="282"/>
      <c r="OA40" s="282"/>
      <c r="OB40" s="282"/>
      <c r="OC40" s="282"/>
      <c r="OD40" s="282"/>
      <c r="OE40" s="282"/>
      <c r="OF40" s="282"/>
      <c r="OG40" s="282"/>
      <c r="OH40" s="282"/>
      <c r="OI40" s="282"/>
      <c r="OJ40" s="282"/>
      <c r="OK40" s="282"/>
      <c r="OL40" s="282"/>
      <c r="OM40" s="282"/>
      <c r="ON40" s="282"/>
      <c r="OO40" s="282"/>
      <c r="OP40" s="282"/>
      <c r="OQ40" s="282"/>
      <c r="OR40" s="282"/>
      <c r="OS40" s="282"/>
      <c r="OT40" s="282"/>
      <c r="OU40" s="282"/>
      <c r="OV40" s="282"/>
      <c r="OW40" s="282"/>
      <c r="OX40" s="282"/>
      <c r="OY40" s="282"/>
      <c r="OZ40" s="282"/>
      <c r="PA40" s="282"/>
      <c r="PB40" s="282"/>
      <c r="PC40" s="282"/>
      <c r="PD40" s="282"/>
      <c r="PE40" s="282"/>
      <c r="PF40" s="282"/>
      <c r="PG40" s="282"/>
      <c r="PH40" s="282"/>
      <c r="PI40" s="282"/>
      <c r="PJ40" s="282"/>
      <c r="PK40" s="282"/>
      <c r="PL40" s="282"/>
      <c r="PM40" s="282"/>
      <c r="PN40" s="282"/>
      <c r="PO40" s="282"/>
      <c r="PP40" s="282"/>
      <c r="PQ40" s="282"/>
      <c r="PR40" s="282"/>
      <c r="PS40" s="282"/>
      <c r="PT40" s="282"/>
      <c r="PU40" s="282"/>
      <c r="PV40" s="282"/>
      <c r="PW40" s="282"/>
      <c r="PX40" s="282"/>
      <c r="PY40" s="282"/>
      <c r="PZ40" s="282"/>
      <c r="QA40" s="282"/>
      <c r="QB40" s="282"/>
      <c r="QC40" s="282"/>
      <c r="QD40" s="282"/>
      <c r="QE40" s="282"/>
      <c r="QF40" s="282"/>
      <c r="QG40" s="282"/>
      <c r="QH40" s="282"/>
      <c r="QI40" s="282"/>
      <c r="QJ40" s="282"/>
      <c r="QK40" s="282"/>
      <c r="QL40" s="282"/>
      <c r="QM40" s="282"/>
      <c r="QN40" s="282"/>
      <c r="QO40" s="282"/>
      <c r="QP40" s="282"/>
      <c r="QQ40" s="282"/>
      <c r="QR40" s="282"/>
      <c r="QS40" s="282"/>
      <c r="QT40" s="282"/>
      <c r="QU40" s="282"/>
      <c r="QV40" s="282"/>
      <c r="QW40" s="282"/>
      <c r="QX40" s="282"/>
      <c r="QY40" s="282"/>
      <c r="QZ40" s="282"/>
      <c r="RA40" s="282"/>
      <c r="RB40" s="282"/>
      <c r="RC40" s="282"/>
      <c r="RD40" s="282"/>
      <c r="RE40" s="282"/>
      <c r="RF40" s="282"/>
      <c r="RG40" s="282"/>
      <c r="RH40" s="282"/>
      <c r="RI40" s="282"/>
      <c r="RJ40" s="282"/>
      <c r="RK40" s="282"/>
      <c r="RL40" s="282"/>
      <c r="RM40" s="282"/>
      <c r="RN40" s="282"/>
      <c r="RO40" s="282"/>
      <c r="RP40" s="282"/>
      <c r="RQ40" s="282"/>
      <c r="RR40" s="282"/>
      <c r="RS40" s="282"/>
      <c r="RT40" s="282"/>
      <c r="RU40" s="282"/>
      <c r="RV40" s="282"/>
      <c r="RW40" s="282"/>
      <c r="RX40" s="282"/>
      <c r="RY40" s="282"/>
      <c r="RZ40" s="282"/>
      <c r="SA40" s="282"/>
      <c r="SB40" s="282"/>
      <c r="SC40" s="282"/>
      <c r="SD40" s="282"/>
      <c r="SE40" s="282"/>
      <c r="SF40" s="282"/>
      <c r="SG40" s="282"/>
      <c r="SH40" s="282"/>
      <c r="SI40" s="282"/>
      <c r="SJ40" s="282"/>
      <c r="SK40" s="282"/>
      <c r="SL40" s="282"/>
      <c r="SM40" s="282"/>
      <c r="SN40" s="282"/>
      <c r="SO40" s="282"/>
      <c r="SP40" s="282"/>
      <c r="SQ40" s="282"/>
      <c r="SR40" s="282"/>
      <c r="SS40" s="282"/>
      <c r="ST40" s="282"/>
      <c r="SU40" s="282"/>
      <c r="SV40" s="282"/>
      <c r="SW40" s="282"/>
      <c r="SX40" s="282"/>
      <c r="SY40" s="282"/>
      <c r="SZ40" s="282"/>
      <c r="TA40" s="282"/>
      <c r="TB40" s="282"/>
      <c r="TC40" s="282"/>
      <c r="TD40" s="282"/>
      <c r="TE40" s="282"/>
      <c r="TF40" s="282"/>
      <c r="TG40" s="282"/>
      <c r="TH40" s="282"/>
      <c r="TI40" s="282"/>
      <c r="TJ40" s="282"/>
      <c r="TK40" s="282"/>
      <c r="TL40" s="282"/>
      <c r="TM40" s="282"/>
      <c r="TN40" s="282"/>
      <c r="TO40" s="282"/>
      <c r="TP40" s="282"/>
      <c r="TQ40" s="282"/>
      <c r="TR40" s="282"/>
      <c r="TS40" s="282"/>
      <c r="TT40" s="282"/>
      <c r="TU40" s="282"/>
      <c r="TV40" s="282"/>
      <c r="TW40" s="282"/>
      <c r="TX40" s="282"/>
      <c r="TY40" s="282"/>
      <c r="TZ40" s="282"/>
      <c r="UA40" s="282"/>
      <c r="UB40" s="282"/>
      <c r="UC40" s="282"/>
      <c r="UD40" s="282"/>
      <c r="UE40" s="282"/>
      <c r="UF40" s="282"/>
      <c r="UG40" s="282"/>
      <c r="UH40" s="282"/>
      <c r="UI40" s="282"/>
      <c r="UJ40" s="282"/>
      <c r="UK40" s="282"/>
      <c r="UL40" s="282"/>
      <c r="UM40" s="282"/>
      <c r="UN40" s="282"/>
      <c r="UO40" s="282"/>
      <c r="UP40" s="282"/>
      <c r="UQ40" s="282"/>
      <c r="UR40" s="282"/>
      <c r="US40" s="282"/>
      <c r="UT40" s="282"/>
      <c r="UU40" s="282"/>
      <c r="UV40" s="282"/>
      <c r="UW40" s="282"/>
      <c r="UX40" s="282"/>
      <c r="UY40" s="282"/>
      <c r="UZ40" s="282"/>
      <c r="VA40" s="282"/>
      <c r="VB40" s="282"/>
      <c r="VC40" s="282"/>
      <c r="VD40" s="282"/>
      <c r="VE40" s="282"/>
      <c r="VF40" s="282"/>
      <c r="VG40" s="282"/>
      <c r="VH40" s="282"/>
      <c r="VI40" s="282"/>
      <c r="VJ40" s="282"/>
      <c r="VK40" s="282"/>
      <c r="VL40" s="282"/>
      <c r="VM40" s="282"/>
      <c r="VN40" s="282"/>
      <c r="VO40" s="282"/>
      <c r="VP40" s="282"/>
      <c r="VQ40" s="282"/>
      <c r="VR40" s="282"/>
      <c r="VS40" s="282"/>
      <c r="VT40" s="282"/>
      <c r="VU40" s="282"/>
      <c r="VV40" s="282"/>
      <c r="VW40" s="282"/>
      <c r="VX40" s="282"/>
      <c r="VY40" s="282"/>
      <c r="VZ40" s="282"/>
      <c r="WA40" s="282"/>
      <c r="WB40" s="282"/>
      <c r="WC40" s="282"/>
      <c r="WD40" s="282"/>
      <c r="WE40" s="282"/>
      <c r="WF40" s="282"/>
      <c r="WG40" s="282"/>
      <c r="WH40" s="282"/>
      <c r="WI40" s="282"/>
      <c r="WJ40" s="282"/>
      <c r="WK40" s="282"/>
      <c r="WL40" s="282"/>
      <c r="WM40" s="282"/>
      <c r="WN40" s="282"/>
      <c r="WO40" s="282"/>
      <c r="WP40" s="282"/>
      <c r="WQ40" s="282"/>
      <c r="WR40" s="282"/>
      <c r="WS40" s="282"/>
      <c r="WT40" s="282"/>
      <c r="WU40" s="282"/>
      <c r="WV40" s="282"/>
      <c r="WW40" s="282"/>
      <c r="WX40" s="282"/>
      <c r="WY40" s="282"/>
      <c r="WZ40" s="282"/>
      <c r="XA40" s="282"/>
      <c r="XB40" s="282"/>
      <c r="XC40" s="282"/>
      <c r="XD40" s="282"/>
      <c r="XE40" s="282"/>
      <c r="XF40" s="282"/>
      <c r="XG40" s="282"/>
      <c r="XH40" s="282"/>
      <c r="XI40" s="282"/>
      <c r="XJ40" s="282"/>
      <c r="XK40" s="282"/>
      <c r="XL40" s="282"/>
      <c r="XM40" s="282"/>
      <c r="XN40" s="282"/>
      <c r="XO40" s="282"/>
      <c r="XP40" s="282"/>
      <c r="XQ40" s="282"/>
      <c r="XR40" s="282"/>
      <c r="XS40" s="282"/>
      <c r="XT40" s="282"/>
      <c r="XU40" s="282"/>
      <c r="XV40" s="282"/>
      <c r="XW40" s="282"/>
      <c r="XX40" s="282"/>
      <c r="XY40" s="282"/>
      <c r="XZ40" s="282"/>
      <c r="YA40" s="282"/>
      <c r="YB40" s="282"/>
      <c r="YC40" s="282"/>
      <c r="YD40" s="282"/>
      <c r="YE40" s="282"/>
      <c r="YF40" s="282"/>
      <c r="YG40" s="282"/>
      <c r="YH40" s="282"/>
      <c r="YI40" s="282"/>
      <c r="YJ40" s="282"/>
      <c r="YK40" s="282"/>
      <c r="YL40" s="282"/>
      <c r="YM40" s="282"/>
      <c r="YN40" s="282"/>
      <c r="YO40" s="282"/>
      <c r="YP40" s="282"/>
      <c r="YQ40" s="282"/>
      <c r="YR40" s="282"/>
      <c r="YS40" s="282"/>
      <c r="YT40" s="282"/>
      <c r="YU40" s="282"/>
      <c r="YV40" s="282"/>
      <c r="YW40" s="282"/>
      <c r="YX40" s="282"/>
      <c r="YY40" s="282"/>
      <c r="YZ40" s="282"/>
      <c r="ZA40" s="282"/>
      <c r="ZB40" s="282"/>
      <c r="ZC40" s="282"/>
      <c r="ZD40" s="282"/>
      <c r="ZE40" s="282"/>
      <c r="ZF40" s="282"/>
      <c r="ZG40" s="282"/>
      <c r="ZH40" s="282"/>
      <c r="ZI40" s="282"/>
      <c r="ZJ40" s="282"/>
      <c r="ZK40" s="282"/>
      <c r="ZL40" s="282"/>
      <c r="ZM40" s="282"/>
      <c r="ZN40" s="282"/>
      <c r="ZO40" s="282"/>
      <c r="ZP40" s="282"/>
      <c r="ZQ40" s="282"/>
      <c r="ZR40" s="282"/>
      <c r="ZS40" s="282"/>
      <c r="ZT40" s="282"/>
      <c r="ZU40" s="282"/>
      <c r="ZV40" s="282"/>
      <c r="ZW40" s="282"/>
      <c r="ZX40" s="282"/>
      <c r="ZY40" s="282"/>
      <c r="ZZ40" s="282"/>
      <c r="AAA40" s="282"/>
      <c r="AAB40" s="282"/>
      <c r="AAC40" s="282"/>
      <c r="AAD40" s="282"/>
      <c r="AAE40" s="282"/>
      <c r="AAF40" s="282"/>
      <c r="AAG40" s="282"/>
      <c r="AAH40" s="282"/>
      <c r="AAI40" s="282"/>
      <c r="AAJ40" s="282"/>
      <c r="AAK40" s="282"/>
      <c r="AAL40" s="282"/>
      <c r="AAM40" s="282"/>
      <c r="AAN40" s="282"/>
      <c r="AAO40" s="282"/>
      <c r="AAP40" s="282"/>
      <c r="AAQ40" s="282"/>
      <c r="AAR40" s="282"/>
      <c r="AAS40" s="282"/>
      <c r="AAT40" s="282"/>
      <c r="AAU40" s="282"/>
      <c r="AAV40" s="282"/>
      <c r="AAW40" s="282"/>
      <c r="AAX40" s="282"/>
      <c r="AAY40" s="282"/>
      <c r="AAZ40" s="282"/>
      <c r="ABA40" s="282"/>
      <c r="ABB40" s="282"/>
      <c r="ABC40" s="282"/>
      <c r="ABD40" s="282"/>
      <c r="ABE40" s="282"/>
      <c r="ABF40" s="282"/>
      <c r="ABG40" s="282"/>
      <c r="ABH40" s="282"/>
      <c r="ABI40" s="282"/>
      <c r="ABJ40" s="282"/>
      <c r="ABK40" s="282"/>
      <c r="ABL40" s="282"/>
      <c r="ABM40" s="282"/>
      <c r="ABN40" s="282"/>
      <c r="ABO40" s="282"/>
      <c r="ABP40" s="282"/>
      <c r="ABQ40" s="282"/>
      <c r="ABR40" s="282"/>
      <c r="ABS40" s="282"/>
      <c r="ABT40" s="282"/>
      <c r="ABU40" s="282"/>
      <c r="ABV40" s="282"/>
      <c r="ABW40" s="282"/>
      <c r="ABX40" s="282"/>
      <c r="ABY40" s="282"/>
      <c r="ABZ40" s="282"/>
      <c r="ACA40" s="282"/>
      <c r="ACB40" s="282"/>
      <c r="ACC40" s="282"/>
      <c r="ACD40" s="282"/>
      <c r="ACE40" s="282"/>
      <c r="ACF40" s="282"/>
      <c r="ACG40" s="282"/>
      <c r="ACH40" s="282"/>
      <c r="ACI40" s="282"/>
      <c r="ACJ40" s="282"/>
      <c r="ACK40" s="282"/>
      <c r="ACL40" s="282"/>
      <c r="ACM40" s="282"/>
      <c r="ACN40" s="282"/>
      <c r="ACO40" s="282"/>
      <c r="ACP40" s="282"/>
      <c r="ACQ40" s="282"/>
      <c r="ACR40" s="282"/>
      <c r="ACS40" s="282"/>
      <c r="ACT40" s="282"/>
      <c r="ACU40" s="282"/>
      <c r="ACV40" s="282"/>
      <c r="ACW40" s="282"/>
      <c r="ACX40" s="282"/>
      <c r="ACY40" s="282"/>
      <c r="ACZ40" s="282"/>
      <c r="ADA40" s="282"/>
      <c r="ADB40" s="282"/>
      <c r="ADC40" s="282"/>
      <c r="ADD40" s="282"/>
      <c r="ADE40" s="282"/>
      <c r="ADF40" s="282"/>
      <c r="ADG40" s="282"/>
      <c r="ADH40" s="282"/>
      <c r="ADI40" s="282"/>
      <c r="ADJ40" s="282"/>
      <c r="ADK40" s="282"/>
      <c r="ADL40" s="282"/>
      <c r="ADM40" s="282"/>
      <c r="ADN40" s="282"/>
      <c r="ADO40" s="282"/>
      <c r="ADP40" s="282"/>
      <c r="ADQ40" s="282"/>
      <c r="ADR40" s="282"/>
      <c r="ADS40" s="282"/>
      <c r="ADT40" s="282"/>
      <c r="ADU40" s="282"/>
      <c r="ADV40" s="282"/>
      <c r="ADW40" s="282"/>
      <c r="ADX40" s="282"/>
      <c r="ADY40" s="282"/>
      <c r="ADZ40" s="282"/>
      <c r="AEA40" s="282"/>
      <c r="AEB40" s="282"/>
      <c r="AEC40" s="282"/>
      <c r="AED40" s="282"/>
      <c r="AEE40" s="282"/>
      <c r="AEF40" s="282"/>
      <c r="AEG40" s="282"/>
      <c r="AEH40" s="282"/>
      <c r="AEI40" s="282"/>
      <c r="AEJ40" s="282"/>
      <c r="AEK40" s="282"/>
      <c r="AEL40" s="282"/>
      <c r="AEM40" s="282"/>
      <c r="AEN40" s="282"/>
      <c r="AEO40" s="282"/>
      <c r="AEP40" s="282"/>
      <c r="AEQ40" s="282"/>
      <c r="AER40" s="282"/>
      <c r="AES40" s="282"/>
      <c r="AET40" s="282"/>
      <c r="AEU40" s="282"/>
      <c r="AEV40" s="282"/>
      <c r="AEW40" s="282"/>
      <c r="AEX40" s="282"/>
      <c r="AEY40" s="282"/>
      <c r="AEZ40" s="282"/>
      <c r="AFA40" s="282"/>
      <c r="AFB40" s="282"/>
      <c r="AFC40" s="282"/>
      <c r="AFD40" s="282"/>
      <c r="AFE40" s="282"/>
      <c r="AFF40" s="282"/>
      <c r="AFG40" s="282"/>
      <c r="AFH40" s="282"/>
      <c r="AFI40" s="282"/>
      <c r="AFJ40" s="282"/>
      <c r="AFK40" s="282"/>
      <c r="AFL40" s="282"/>
      <c r="AFM40" s="282"/>
      <c r="AFN40" s="282"/>
      <c r="AFO40" s="282"/>
      <c r="AFP40" s="282"/>
      <c r="AFQ40" s="282"/>
      <c r="AFR40" s="282"/>
      <c r="AFS40" s="282"/>
      <c r="AFT40" s="282"/>
      <c r="AFU40" s="282"/>
      <c r="AFV40" s="282"/>
      <c r="AFW40" s="282"/>
      <c r="AFX40" s="282"/>
      <c r="AFY40" s="282"/>
      <c r="AFZ40" s="282"/>
      <c r="AGA40" s="282"/>
      <c r="AGB40" s="282"/>
      <c r="AGC40" s="282"/>
      <c r="AGD40" s="282"/>
      <c r="AGE40" s="282"/>
      <c r="AGF40" s="282"/>
      <c r="AGG40" s="282"/>
      <c r="AGH40" s="282"/>
      <c r="AGI40" s="282"/>
      <c r="AGJ40" s="282"/>
      <c r="AGK40" s="282"/>
      <c r="AGL40" s="282"/>
      <c r="AGM40" s="282"/>
      <c r="AGN40" s="282"/>
      <c r="AGO40" s="282"/>
      <c r="AGP40" s="282"/>
      <c r="AGQ40" s="282"/>
      <c r="AGR40" s="282"/>
      <c r="AGS40" s="282"/>
      <c r="AGT40" s="282"/>
      <c r="AGU40" s="282"/>
      <c r="AGV40" s="282"/>
      <c r="AGW40" s="282"/>
      <c r="AGX40" s="282"/>
      <c r="AGY40" s="282"/>
      <c r="AGZ40" s="282"/>
      <c r="AHA40" s="282"/>
      <c r="AHB40" s="282"/>
      <c r="AHC40" s="282"/>
      <c r="AHD40" s="282"/>
      <c r="AHE40" s="282"/>
      <c r="AHF40" s="282"/>
      <c r="AHG40" s="282"/>
      <c r="AHH40" s="282"/>
      <c r="AHI40" s="282"/>
      <c r="AHJ40" s="282"/>
      <c r="AHK40" s="282"/>
      <c r="AHL40" s="282"/>
      <c r="AHM40" s="282"/>
      <c r="AHN40" s="282"/>
      <c r="AHO40" s="282"/>
      <c r="AHP40" s="282"/>
      <c r="AHQ40" s="282"/>
      <c r="AHR40" s="282"/>
      <c r="AHS40" s="282"/>
      <c r="AHT40" s="282"/>
      <c r="AHU40" s="282"/>
      <c r="AHV40" s="282"/>
      <c r="AHW40" s="282"/>
      <c r="AHX40" s="282"/>
      <c r="AHY40" s="282"/>
      <c r="AHZ40" s="282"/>
      <c r="AIA40" s="282"/>
      <c r="AIB40" s="282"/>
      <c r="AIC40" s="282"/>
      <c r="AID40" s="282"/>
      <c r="AIE40" s="282"/>
      <c r="AIF40" s="282"/>
      <c r="AIG40" s="282"/>
      <c r="AIH40" s="282"/>
      <c r="AII40" s="282"/>
      <c r="AIJ40" s="282"/>
      <c r="AIK40" s="282"/>
      <c r="AIL40" s="282"/>
      <c r="AIM40" s="282"/>
      <c r="AIN40" s="282"/>
      <c r="AIO40" s="282"/>
      <c r="AIP40" s="282"/>
      <c r="AIQ40" s="282"/>
      <c r="AIR40" s="282"/>
      <c r="AIS40" s="282"/>
      <c r="AIT40" s="282"/>
      <c r="AIU40" s="282"/>
      <c r="AIV40" s="282"/>
      <c r="AIW40" s="282"/>
      <c r="AIX40" s="282"/>
      <c r="AIY40" s="282"/>
      <c r="AIZ40" s="282"/>
      <c r="AJA40" s="282"/>
      <c r="AJB40" s="282"/>
      <c r="AJC40" s="282"/>
      <c r="AJD40" s="282"/>
      <c r="AJE40" s="282"/>
      <c r="AJF40" s="282"/>
      <c r="AJG40" s="282"/>
      <c r="AJH40" s="282"/>
      <c r="AJI40" s="282"/>
      <c r="AJJ40" s="282"/>
      <c r="AJK40" s="282"/>
      <c r="AJL40" s="282"/>
      <c r="AJM40" s="282"/>
      <c r="AJN40" s="282"/>
      <c r="AJO40" s="282"/>
      <c r="AJP40" s="282"/>
      <c r="AJQ40" s="282"/>
      <c r="AJR40" s="282"/>
      <c r="AJS40" s="282"/>
      <c r="AJT40" s="282"/>
      <c r="AJU40" s="282"/>
      <c r="AJV40" s="282"/>
      <c r="AJW40" s="282"/>
      <c r="AJX40" s="282"/>
      <c r="AJY40" s="282"/>
      <c r="AJZ40" s="282"/>
      <c r="AKA40" s="282"/>
      <c r="AKB40" s="282"/>
      <c r="AKC40" s="282"/>
      <c r="AKD40" s="282"/>
      <c r="AKE40" s="282"/>
      <c r="AKF40" s="282"/>
      <c r="AKG40" s="282"/>
      <c r="AKH40" s="282"/>
      <c r="AKI40" s="282"/>
      <c r="AKJ40" s="282"/>
      <c r="AKK40" s="282"/>
      <c r="AKL40" s="282"/>
      <c r="AKM40" s="282"/>
      <c r="AKN40" s="282"/>
      <c r="AKO40" s="282"/>
      <c r="AKP40" s="282"/>
      <c r="AKQ40" s="282"/>
      <c r="AKR40" s="282"/>
      <c r="AKS40" s="282"/>
      <c r="AKT40" s="282"/>
      <c r="AKU40" s="282"/>
      <c r="AKV40" s="282"/>
      <c r="AKW40" s="282"/>
      <c r="AKX40" s="282"/>
      <c r="AKY40" s="282"/>
      <c r="AKZ40" s="282"/>
      <c r="ALA40" s="282"/>
      <c r="ALB40" s="282"/>
      <c r="ALC40" s="282"/>
      <c r="ALD40" s="282"/>
      <c r="ALE40" s="282"/>
      <c r="ALF40" s="282"/>
      <c r="ALG40" s="282"/>
      <c r="ALH40" s="282"/>
      <c r="ALI40" s="281"/>
      <c r="ALJ40" s="282"/>
      <c r="ALK40" s="282"/>
      <c r="ALL40" s="282"/>
      <c r="ALM40" s="282"/>
      <c r="ALN40" s="283"/>
      <c r="ALO40" s="283"/>
      <c r="ALP40" s="283"/>
    </row>
    <row r="41" spans="1:1004" s="19" customFormat="1" ht="31.5" customHeight="1" x14ac:dyDescent="0.25">
      <c r="A41" s="121" t="s">
        <v>2728</v>
      </c>
      <c r="B41" s="55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  <c r="IV41" s="54"/>
      <c r="IW41" s="54"/>
      <c r="IX41" s="54"/>
      <c r="IY41" s="54"/>
      <c r="IZ41" s="54"/>
      <c r="JA41" s="54"/>
      <c r="JB41" s="54"/>
      <c r="JC41" s="54"/>
      <c r="JD41" s="54"/>
      <c r="JE41" s="54"/>
      <c r="JF41" s="54"/>
      <c r="JG41" s="54"/>
      <c r="JH41" s="54"/>
      <c r="JI41" s="54"/>
      <c r="JJ41" s="54"/>
      <c r="JK41" s="54"/>
      <c r="JL41" s="54"/>
      <c r="JM41" s="54"/>
      <c r="JN41" s="54"/>
      <c r="JO41" s="54"/>
      <c r="JP41" s="54"/>
      <c r="JQ41" s="54"/>
      <c r="JR41" s="54"/>
      <c r="JS41" s="54"/>
      <c r="JT41" s="54"/>
      <c r="JU41" s="54"/>
      <c r="JV41" s="54"/>
      <c r="JW41" s="54"/>
      <c r="JX41" s="54"/>
      <c r="JY41" s="54"/>
      <c r="JZ41" s="54"/>
      <c r="KA41" s="54"/>
      <c r="KB41" s="54"/>
      <c r="KC41" s="54"/>
      <c r="KD41" s="54"/>
      <c r="KE41" s="54"/>
      <c r="KF41" s="54"/>
      <c r="KG41" s="54"/>
      <c r="KH41" s="54"/>
      <c r="KI41" s="54"/>
      <c r="KJ41" s="54"/>
      <c r="KK41" s="54"/>
      <c r="KL41" s="54"/>
      <c r="KM41" s="54"/>
      <c r="KN41" s="54"/>
      <c r="KO41" s="54"/>
      <c r="KP41" s="54"/>
      <c r="KQ41" s="54"/>
      <c r="KR41" s="54"/>
      <c r="KS41" s="54"/>
      <c r="KT41" s="54"/>
      <c r="KU41" s="54"/>
      <c r="KV41" s="54"/>
      <c r="KW41" s="54"/>
      <c r="KX41" s="54"/>
      <c r="KY41" s="54"/>
      <c r="KZ41" s="54"/>
      <c r="LA41" s="54"/>
      <c r="LB41" s="54"/>
      <c r="LC41" s="54"/>
      <c r="LD41" s="54"/>
      <c r="LE41" s="54"/>
      <c r="LF41" s="54"/>
      <c r="LG41" s="54"/>
      <c r="LH41" s="54"/>
      <c r="LI41" s="54"/>
      <c r="LJ41" s="54"/>
      <c r="LK41" s="54"/>
      <c r="LL41" s="54"/>
      <c r="LM41" s="54"/>
      <c r="LN41" s="54"/>
      <c r="LO41" s="54"/>
      <c r="LP41" s="54"/>
      <c r="LQ41" s="54"/>
      <c r="LR41" s="54"/>
      <c r="LS41" s="54"/>
      <c r="LT41" s="54"/>
      <c r="LU41" s="54"/>
      <c r="LV41" s="54"/>
      <c r="LW41" s="54"/>
      <c r="LX41" s="54"/>
      <c r="LY41" s="54"/>
      <c r="LZ41" s="54"/>
      <c r="MA41" s="54"/>
      <c r="MB41" s="54"/>
      <c r="MC41" s="54"/>
      <c r="MD41" s="54"/>
      <c r="ME41" s="54"/>
      <c r="MF41" s="54"/>
      <c r="MG41" s="54"/>
      <c r="MH41" s="54"/>
      <c r="MI41" s="54"/>
      <c r="MJ41" s="54"/>
      <c r="MK41" s="54"/>
      <c r="ML41" s="54"/>
      <c r="MM41" s="54"/>
      <c r="MN41" s="54"/>
      <c r="MO41" s="54"/>
      <c r="MP41" s="54"/>
      <c r="MQ41" s="54"/>
      <c r="MR41" s="54"/>
      <c r="MS41" s="54"/>
      <c r="MT41" s="54"/>
      <c r="MU41" s="54"/>
      <c r="MV41" s="54"/>
      <c r="MW41" s="54"/>
      <c r="MX41" s="54"/>
      <c r="MY41" s="54"/>
      <c r="MZ41" s="54"/>
      <c r="NA41" s="54"/>
      <c r="NB41" s="54"/>
      <c r="NC41" s="54"/>
      <c r="ND41" s="54"/>
      <c r="NE41" s="54"/>
      <c r="NF41" s="54"/>
      <c r="NG41" s="54"/>
      <c r="NH41" s="54"/>
      <c r="NI41" s="54"/>
      <c r="NJ41" s="54"/>
      <c r="NK41" s="54"/>
      <c r="NL41" s="54"/>
      <c r="NM41" s="54"/>
      <c r="NN41" s="54"/>
      <c r="NO41" s="54"/>
      <c r="NP41" s="54"/>
      <c r="NQ41" s="54"/>
      <c r="NR41" s="54"/>
      <c r="NS41" s="54"/>
      <c r="NT41" s="54"/>
      <c r="NU41" s="54"/>
      <c r="NV41" s="54"/>
      <c r="NW41" s="54"/>
      <c r="NX41" s="54"/>
      <c r="NY41" s="54"/>
      <c r="NZ41" s="54"/>
      <c r="OA41" s="54"/>
      <c r="OB41" s="54"/>
      <c r="OC41" s="54"/>
      <c r="OD41" s="54"/>
      <c r="OE41" s="54"/>
      <c r="OF41" s="54"/>
      <c r="OG41" s="54"/>
      <c r="OH41" s="54"/>
      <c r="OI41" s="54"/>
      <c r="OJ41" s="54"/>
      <c r="OK41" s="54"/>
      <c r="OL41" s="54"/>
      <c r="OM41" s="54"/>
      <c r="ON41" s="54"/>
      <c r="OO41" s="54"/>
      <c r="OP41" s="54"/>
      <c r="OQ41" s="54"/>
      <c r="OR41" s="54"/>
      <c r="OS41" s="54"/>
      <c r="OT41" s="54"/>
      <c r="OU41" s="54"/>
      <c r="OV41" s="54"/>
      <c r="OW41" s="54"/>
      <c r="OX41" s="54"/>
      <c r="OY41" s="54"/>
      <c r="OZ41" s="54"/>
      <c r="PA41" s="54"/>
      <c r="PB41" s="54"/>
      <c r="PC41" s="54"/>
      <c r="PD41" s="54"/>
      <c r="PE41" s="54"/>
      <c r="PF41" s="54"/>
      <c r="PG41" s="54"/>
      <c r="PH41" s="54"/>
      <c r="PI41" s="54"/>
      <c r="PJ41" s="54"/>
      <c r="PK41" s="54"/>
      <c r="PL41" s="54"/>
      <c r="PM41" s="54"/>
      <c r="PN41" s="54"/>
      <c r="PO41" s="54"/>
      <c r="PP41" s="54"/>
      <c r="PQ41" s="54"/>
      <c r="PR41" s="54"/>
      <c r="PS41" s="54"/>
      <c r="PT41" s="54"/>
      <c r="PU41" s="54"/>
      <c r="PV41" s="54"/>
      <c r="PW41" s="54"/>
      <c r="PX41" s="54"/>
      <c r="PY41" s="54"/>
      <c r="PZ41" s="54"/>
      <c r="QA41" s="54"/>
      <c r="QB41" s="54"/>
      <c r="QC41" s="54"/>
      <c r="QD41" s="54"/>
      <c r="QE41" s="54"/>
      <c r="QF41" s="54"/>
      <c r="QG41" s="54"/>
      <c r="QH41" s="54"/>
      <c r="QI41" s="54"/>
      <c r="QJ41" s="54"/>
      <c r="QK41" s="54"/>
      <c r="QL41" s="54"/>
      <c r="QM41" s="54"/>
      <c r="QN41" s="54"/>
      <c r="QO41" s="54"/>
      <c r="QP41" s="54"/>
      <c r="QQ41" s="54"/>
      <c r="QR41" s="54"/>
      <c r="QS41" s="54"/>
      <c r="QT41" s="54"/>
      <c r="QU41" s="54"/>
      <c r="QV41" s="54"/>
      <c r="QW41" s="54"/>
      <c r="QX41" s="54"/>
      <c r="QY41" s="54"/>
      <c r="QZ41" s="54"/>
      <c r="RA41" s="54"/>
      <c r="RB41" s="54"/>
      <c r="RC41" s="54"/>
      <c r="RD41" s="54"/>
      <c r="RE41" s="54"/>
      <c r="RF41" s="54"/>
      <c r="RG41" s="54"/>
      <c r="RH41" s="54"/>
      <c r="RI41" s="54"/>
      <c r="RJ41" s="54"/>
      <c r="RK41" s="54"/>
      <c r="RL41" s="54"/>
      <c r="RM41" s="54"/>
      <c r="RN41" s="54"/>
      <c r="RO41" s="54"/>
      <c r="RP41" s="54"/>
      <c r="RQ41" s="54"/>
      <c r="RR41" s="54"/>
      <c r="RS41" s="54"/>
      <c r="RT41" s="54"/>
      <c r="RU41" s="54"/>
      <c r="RV41" s="54"/>
      <c r="RW41" s="54"/>
      <c r="RX41" s="54"/>
      <c r="RY41" s="54"/>
      <c r="RZ41" s="54"/>
      <c r="SA41" s="54"/>
      <c r="SB41" s="54"/>
      <c r="SC41" s="54"/>
      <c r="SD41" s="54"/>
      <c r="SE41" s="54"/>
      <c r="SF41" s="54"/>
      <c r="SG41" s="54"/>
      <c r="SH41" s="54"/>
      <c r="SI41" s="54"/>
      <c r="SJ41" s="54"/>
      <c r="SK41" s="54"/>
      <c r="SL41" s="54"/>
      <c r="SM41" s="54"/>
      <c r="SN41" s="54"/>
      <c r="SO41" s="54"/>
      <c r="SP41" s="54"/>
      <c r="SQ41" s="54"/>
      <c r="SR41" s="54"/>
      <c r="SS41" s="54"/>
      <c r="ST41" s="54"/>
      <c r="SU41" s="54"/>
      <c r="SV41" s="54"/>
      <c r="SW41" s="54"/>
      <c r="SX41" s="54"/>
      <c r="SY41" s="54"/>
      <c r="SZ41" s="54"/>
      <c r="TA41" s="54"/>
      <c r="TB41" s="54"/>
      <c r="TC41" s="54"/>
      <c r="TD41" s="54"/>
      <c r="TE41" s="54"/>
      <c r="TF41" s="54"/>
      <c r="TG41" s="54"/>
      <c r="TH41" s="54"/>
      <c r="TI41" s="54"/>
      <c r="TJ41" s="54"/>
      <c r="TK41" s="54"/>
      <c r="TL41" s="54"/>
      <c r="TM41" s="54"/>
      <c r="TN41" s="54"/>
      <c r="TO41" s="54"/>
      <c r="TP41" s="54"/>
      <c r="TQ41" s="54"/>
      <c r="TR41" s="54"/>
      <c r="TS41" s="54"/>
      <c r="TT41" s="54"/>
      <c r="TU41" s="54"/>
      <c r="TV41" s="54"/>
      <c r="TW41" s="54"/>
      <c r="TX41" s="54"/>
      <c r="TY41" s="54"/>
      <c r="TZ41" s="54"/>
      <c r="UA41" s="54"/>
      <c r="UB41" s="54"/>
      <c r="UC41" s="54"/>
      <c r="UD41" s="54"/>
      <c r="UE41" s="54"/>
      <c r="UF41" s="54"/>
      <c r="UG41" s="54"/>
      <c r="UH41" s="54"/>
      <c r="UI41" s="54"/>
      <c r="UJ41" s="54"/>
      <c r="UK41" s="54"/>
      <c r="UL41" s="54"/>
      <c r="UM41" s="54"/>
      <c r="UN41" s="54"/>
      <c r="UO41" s="54"/>
      <c r="UP41" s="54"/>
      <c r="UQ41" s="54"/>
      <c r="UR41" s="54"/>
      <c r="US41" s="54"/>
      <c r="UT41" s="54"/>
      <c r="UU41" s="54"/>
      <c r="UV41" s="54"/>
      <c r="UW41" s="54"/>
      <c r="UX41" s="54"/>
      <c r="UY41" s="54"/>
      <c r="UZ41" s="54"/>
      <c r="VA41" s="54"/>
      <c r="VB41" s="54"/>
      <c r="VC41" s="54"/>
      <c r="VD41" s="54"/>
      <c r="VE41" s="54"/>
      <c r="VF41" s="54"/>
      <c r="VG41" s="54"/>
      <c r="VH41" s="54"/>
      <c r="VI41" s="54"/>
      <c r="VJ41" s="54"/>
      <c r="VK41" s="54"/>
      <c r="VL41" s="54"/>
      <c r="VM41" s="54"/>
      <c r="VN41" s="54"/>
      <c r="VO41" s="54"/>
      <c r="VP41" s="54"/>
      <c r="VQ41" s="54"/>
      <c r="VR41" s="54"/>
      <c r="VS41" s="54"/>
      <c r="VT41" s="54"/>
      <c r="VU41" s="54"/>
      <c r="VV41" s="54"/>
      <c r="VW41" s="54"/>
      <c r="VX41" s="54"/>
      <c r="VY41" s="54"/>
      <c r="VZ41" s="54"/>
      <c r="WA41" s="54"/>
      <c r="WB41" s="54"/>
      <c r="WC41" s="54"/>
      <c r="WD41" s="54"/>
      <c r="WE41" s="54"/>
      <c r="WF41" s="54"/>
      <c r="WG41" s="54"/>
      <c r="WH41" s="54"/>
      <c r="WI41" s="54"/>
      <c r="WJ41" s="54"/>
      <c r="WK41" s="54"/>
      <c r="WL41" s="54"/>
      <c r="WM41" s="54"/>
      <c r="WN41" s="54"/>
      <c r="WO41" s="54"/>
      <c r="WP41" s="54"/>
      <c r="WQ41" s="54"/>
      <c r="WR41" s="54"/>
      <c r="WS41" s="54"/>
      <c r="WT41" s="54"/>
      <c r="WU41" s="54"/>
      <c r="WV41" s="54"/>
      <c r="WW41" s="54"/>
      <c r="WX41" s="54"/>
      <c r="WY41" s="54"/>
      <c r="WZ41" s="54"/>
      <c r="XA41" s="54"/>
      <c r="XB41" s="54"/>
      <c r="XC41" s="54"/>
      <c r="XD41" s="54"/>
      <c r="XE41" s="54"/>
      <c r="XF41" s="54"/>
      <c r="XG41" s="54"/>
      <c r="XH41" s="54"/>
      <c r="XI41" s="54"/>
      <c r="XJ41" s="54"/>
      <c r="XK41" s="54"/>
      <c r="XL41" s="54"/>
      <c r="XM41" s="54"/>
      <c r="XN41" s="54"/>
      <c r="XO41" s="54"/>
      <c r="XP41" s="54"/>
      <c r="XQ41" s="54"/>
      <c r="XR41" s="54"/>
      <c r="XS41" s="54"/>
      <c r="XT41" s="54"/>
      <c r="XU41" s="54"/>
      <c r="XV41" s="54"/>
      <c r="XW41" s="54"/>
      <c r="XX41" s="54"/>
      <c r="XY41" s="54"/>
      <c r="XZ41" s="54"/>
      <c r="YA41" s="54"/>
      <c r="YB41" s="54"/>
      <c r="YC41" s="54"/>
      <c r="YD41" s="54"/>
      <c r="YE41" s="54"/>
      <c r="YF41" s="54"/>
      <c r="YG41" s="54"/>
      <c r="YH41" s="54"/>
      <c r="YI41" s="54"/>
      <c r="YJ41" s="54"/>
      <c r="YK41" s="54"/>
      <c r="YL41" s="54"/>
      <c r="YM41" s="54"/>
      <c r="YN41" s="54"/>
      <c r="YO41" s="54"/>
      <c r="YP41" s="54"/>
      <c r="YQ41" s="54"/>
      <c r="YR41" s="54"/>
      <c r="YS41" s="54"/>
      <c r="YT41" s="54"/>
      <c r="YU41" s="54"/>
      <c r="YV41" s="54"/>
      <c r="YW41" s="54"/>
      <c r="YX41" s="54"/>
      <c r="YY41" s="54"/>
      <c r="YZ41" s="54"/>
      <c r="ZA41" s="54"/>
      <c r="ZB41" s="54"/>
      <c r="ZC41" s="54"/>
      <c r="ZD41" s="54"/>
      <c r="ZE41" s="54"/>
      <c r="ZF41" s="54"/>
      <c r="ZG41" s="54"/>
      <c r="ZH41" s="54"/>
      <c r="ZI41" s="54"/>
      <c r="ZJ41" s="54"/>
      <c r="ZK41" s="54"/>
      <c r="ZL41" s="54"/>
      <c r="ZM41" s="54"/>
      <c r="ZN41" s="54"/>
      <c r="ZO41" s="54"/>
      <c r="ZP41" s="54"/>
      <c r="ZQ41" s="54"/>
      <c r="ZR41" s="54"/>
      <c r="ZS41" s="54"/>
      <c r="ZT41" s="54"/>
      <c r="ZU41" s="54"/>
      <c r="ZV41" s="54"/>
      <c r="ZW41" s="54"/>
      <c r="ZX41" s="54"/>
      <c r="ZY41" s="54"/>
      <c r="ZZ41" s="54"/>
      <c r="AAA41" s="54"/>
      <c r="AAB41" s="54"/>
      <c r="AAC41" s="54"/>
      <c r="AAD41" s="54"/>
      <c r="AAE41" s="54"/>
      <c r="AAF41" s="54"/>
      <c r="AAG41" s="54"/>
      <c r="AAH41" s="54"/>
      <c r="AAI41" s="54"/>
      <c r="AAJ41" s="54"/>
      <c r="AAK41" s="54"/>
      <c r="AAL41" s="54"/>
      <c r="AAM41" s="54"/>
      <c r="AAN41" s="54"/>
      <c r="AAO41" s="54"/>
      <c r="AAP41" s="54"/>
      <c r="AAQ41" s="54"/>
      <c r="AAR41" s="54"/>
      <c r="AAS41" s="54"/>
      <c r="AAT41" s="54"/>
      <c r="AAU41" s="54"/>
      <c r="AAV41" s="54"/>
      <c r="AAW41" s="54"/>
      <c r="AAX41" s="54"/>
      <c r="AAY41" s="54"/>
      <c r="AAZ41" s="54"/>
      <c r="ABA41" s="54"/>
      <c r="ABB41" s="54"/>
      <c r="ABC41" s="54"/>
      <c r="ABD41" s="54"/>
      <c r="ABE41" s="54"/>
      <c r="ABF41" s="54"/>
      <c r="ABG41" s="54"/>
      <c r="ABH41" s="54"/>
      <c r="ABI41" s="54"/>
      <c r="ABJ41" s="54"/>
      <c r="ABK41" s="54"/>
      <c r="ABL41" s="54"/>
      <c r="ABM41" s="54"/>
      <c r="ABN41" s="54"/>
      <c r="ABO41" s="54"/>
      <c r="ABP41" s="54"/>
      <c r="ABQ41" s="54"/>
      <c r="ABR41" s="54"/>
      <c r="ABS41" s="54"/>
      <c r="ABT41" s="54"/>
      <c r="ABU41" s="54"/>
      <c r="ABV41" s="54"/>
      <c r="ABW41" s="54"/>
      <c r="ABX41" s="54"/>
      <c r="ABY41" s="54"/>
      <c r="ABZ41" s="54"/>
      <c r="ACA41" s="54"/>
      <c r="ACB41" s="54"/>
      <c r="ACC41" s="54"/>
      <c r="ACD41" s="54"/>
      <c r="ACE41" s="54"/>
      <c r="ACF41" s="54"/>
      <c r="ACG41" s="54"/>
      <c r="ACH41" s="54"/>
      <c r="ACI41" s="54"/>
      <c r="ACJ41" s="54"/>
      <c r="ACK41" s="54"/>
      <c r="ACL41" s="54"/>
      <c r="ACM41" s="54"/>
      <c r="ACN41" s="54"/>
      <c r="ACO41" s="54"/>
      <c r="ACP41" s="54"/>
      <c r="ACQ41" s="54"/>
      <c r="ACR41" s="54"/>
      <c r="ACS41" s="54"/>
      <c r="ACT41" s="54"/>
      <c r="ACU41" s="54"/>
      <c r="ACV41" s="54"/>
      <c r="ACW41" s="54"/>
      <c r="ACX41" s="54"/>
      <c r="ACY41" s="54"/>
      <c r="ACZ41" s="54"/>
      <c r="ADA41" s="54"/>
      <c r="ADB41" s="54"/>
      <c r="ADC41" s="54"/>
      <c r="ADD41" s="54"/>
      <c r="ADE41" s="54"/>
      <c r="ADF41" s="54"/>
      <c r="ADG41" s="54"/>
      <c r="ADH41" s="54"/>
      <c r="ADI41" s="54"/>
      <c r="ADJ41" s="54"/>
      <c r="ADK41" s="54"/>
      <c r="ADL41" s="54"/>
      <c r="ADM41" s="54"/>
      <c r="ADN41" s="54"/>
      <c r="ADO41" s="54"/>
      <c r="ADP41" s="54"/>
      <c r="ADQ41" s="54"/>
      <c r="ADR41" s="54"/>
      <c r="ADS41" s="54"/>
      <c r="ADT41" s="54"/>
      <c r="ADU41" s="54"/>
      <c r="ADV41" s="54"/>
      <c r="ADW41" s="54"/>
      <c r="ADX41" s="54"/>
      <c r="ADY41" s="54"/>
      <c r="ADZ41" s="54"/>
      <c r="AEA41" s="54"/>
      <c r="AEB41" s="54"/>
      <c r="AEC41" s="54"/>
      <c r="AED41" s="54"/>
      <c r="AEE41" s="54"/>
      <c r="AEF41" s="54"/>
      <c r="AEG41" s="54"/>
      <c r="AEH41" s="54"/>
      <c r="AEI41" s="54"/>
      <c r="AEJ41" s="54"/>
      <c r="AEK41" s="54"/>
      <c r="AEL41" s="54"/>
      <c r="AEM41" s="54"/>
      <c r="AEN41" s="54"/>
      <c r="AEO41" s="54"/>
      <c r="AEP41" s="54"/>
      <c r="AEQ41" s="54"/>
      <c r="AER41" s="54"/>
      <c r="AES41" s="54"/>
      <c r="AET41" s="54"/>
      <c r="AEU41" s="54"/>
      <c r="AEV41" s="54"/>
      <c r="AEW41" s="54"/>
      <c r="AEX41" s="54"/>
      <c r="AEY41" s="54"/>
      <c r="AEZ41" s="54"/>
      <c r="AFA41" s="54"/>
      <c r="AFB41" s="54"/>
      <c r="AFC41" s="54"/>
      <c r="AFD41" s="54"/>
      <c r="AFE41" s="54"/>
      <c r="AFF41" s="54"/>
      <c r="AFG41" s="54"/>
      <c r="AFH41" s="54"/>
      <c r="AFI41" s="54"/>
      <c r="AFJ41" s="54"/>
      <c r="AFK41" s="54"/>
      <c r="AFL41" s="54"/>
      <c r="AFM41" s="54"/>
      <c r="AFN41" s="54"/>
      <c r="AFO41" s="54"/>
      <c r="AFP41" s="54"/>
      <c r="AFQ41" s="54"/>
      <c r="AFR41" s="54"/>
      <c r="AFS41" s="54"/>
      <c r="AFT41" s="54"/>
      <c r="AFU41" s="54"/>
      <c r="AFV41" s="54"/>
      <c r="AFW41" s="54"/>
      <c r="AFX41" s="54"/>
      <c r="AFY41" s="54"/>
      <c r="AFZ41" s="54"/>
      <c r="AGA41" s="54"/>
      <c r="AGB41" s="54"/>
      <c r="AGC41" s="54"/>
      <c r="AGD41" s="54"/>
      <c r="AGE41" s="54"/>
      <c r="AGF41" s="54"/>
      <c r="AGG41" s="54"/>
      <c r="AGH41" s="54"/>
      <c r="AGI41" s="54"/>
      <c r="AGJ41" s="54"/>
      <c r="AGK41" s="54"/>
      <c r="AGL41" s="54"/>
      <c r="AGM41" s="54"/>
      <c r="AGN41" s="54"/>
      <c r="AGO41" s="54"/>
      <c r="AGP41" s="54"/>
      <c r="AGQ41" s="54"/>
      <c r="AGR41" s="54"/>
      <c r="AGS41" s="54"/>
      <c r="AGT41" s="54"/>
      <c r="AGU41" s="54"/>
      <c r="AGV41" s="54"/>
      <c r="AGW41" s="54"/>
      <c r="AGX41" s="54"/>
      <c r="AGY41" s="54"/>
      <c r="AGZ41" s="54"/>
      <c r="AHA41" s="54"/>
      <c r="AHB41" s="54"/>
      <c r="AHC41" s="54"/>
      <c r="AHD41" s="54"/>
      <c r="AHE41" s="54"/>
      <c r="AHF41" s="54"/>
      <c r="AHG41" s="54"/>
      <c r="AHH41" s="54"/>
      <c r="AHI41" s="54"/>
      <c r="AHJ41" s="54"/>
      <c r="AHK41" s="54"/>
      <c r="AHL41" s="54"/>
      <c r="AHM41" s="54"/>
      <c r="AHN41" s="54"/>
      <c r="AHO41" s="54"/>
      <c r="AHP41" s="54"/>
      <c r="AHQ41" s="54"/>
      <c r="AHR41" s="54"/>
      <c r="AHS41" s="54"/>
      <c r="AHT41" s="54"/>
      <c r="AHU41" s="54"/>
      <c r="AHV41" s="54"/>
      <c r="AHW41" s="54"/>
      <c r="AHX41" s="54"/>
      <c r="AHY41" s="54"/>
      <c r="AHZ41" s="54"/>
      <c r="AIA41" s="54"/>
      <c r="AIB41" s="54"/>
      <c r="AIC41" s="54"/>
      <c r="AID41" s="54"/>
      <c r="AIE41" s="54"/>
      <c r="AIF41" s="54"/>
      <c r="AIG41" s="54"/>
      <c r="AIH41" s="54"/>
      <c r="AII41" s="54"/>
      <c r="AIJ41" s="54"/>
      <c r="AIK41" s="54"/>
      <c r="AIL41" s="54"/>
      <c r="AIM41" s="54"/>
      <c r="AIN41" s="54"/>
      <c r="AIO41" s="54"/>
      <c r="AIP41" s="54"/>
      <c r="AIQ41" s="54"/>
      <c r="AIR41" s="54"/>
      <c r="AIS41" s="54"/>
      <c r="AIT41" s="54"/>
      <c r="AIU41" s="54"/>
      <c r="AIV41" s="54"/>
      <c r="AIW41" s="54"/>
      <c r="AIX41" s="54"/>
      <c r="AIY41" s="54"/>
      <c r="AIZ41" s="54"/>
      <c r="AJA41" s="54"/>
      <c r="AJB41" s="54"/>
      <c r="AJC41" s="54"/>
      <c r="AJD41" s="54"/>
      <c r="AJE41" s="54"/>
      <c r="AJF41" s="54"/>
      <c r="AJG41" s="54"/>
      <c r="AJH41" s="54"/>
      <c r="AJI41" s="54"/>
      <c r="AJJ41" s="54"/>
      <c r="AJK41" s="54"/>
      <c r="AJL41" s="54"/>
      <c r="AJM41" s="54"/>
      <c r="AJN41" s="54"/>
      <c r="AJO41" s="54"/>
      <c r="AJP41" s="54"/>
      <c r="AJQ41" s="54"/>
      <c r="AJR41" s="54"/>
      <c r="AJS41" s="54"/>
      <c r="AJT41" s="54"/>
      <c r="AJU41" s="54"/>
      <c r="AJV41" s="54"/>
      <c r="AJW41" s="54"/>
      <c r="AJX41" s="54"/>
      <c r="AJY41" s="54"/>
      <c r="AJZ41" s="54"/>
      <c r="AKA41" s="54"/>
      <c r="AKB41" s="54"/>
      <c r="AKC41" s="54"/>
      <c r="AKD41" s="54"/>
      <c r="AKE41" s="54"/>
      <c r="AKF41" s="54"/>
      <c r="AKG41" s="54"/>
      <c r="AKH41" s="54"/>
      <c r="AKI41" s="54"/>
      <c r="AKJ41" s="54"/>
      <c r="AKK41" s="54"/>
      <c r="AKL41" s="54"/>
      <c r="AKM41" s="54"/>
      <c r="AKN41" s="54"/>
      <c r="AKO41" s="54"/>
      <c r="AKP41" s="54"/>
      <c r="AKQ41" s="54"/>
      <c r="AKR41" s="54"/>
      <c r="AKS41" s="54"/>
      <c r="AKT41" s="54"/>
      <c r="AKU41" s="54"/>
      <c r="AKV41" s="54"/>
      <c r="AKW41" s="54"/>
      <c r="AKX41" s="54"/>
      <c r="AKY41" s="54"/>
      <c r="AKZ41" s="54"/>
      <c r="ALA41" s="54"/>
      <c r="ALB41" s="54"/>
      <c r="ALC41" s="54"/>
      <c r="ALD41" s="54"/>
      <c r="ALE41" s="54"/>
      <c r="ALF41" s="54"/>
      <c r="ALG41" s="54"/>
      <c r="ALH41" s="54"/>
      <c r="ALI41" s="56"/>
      <c r="ALJ41" s="54"/>
      <c r="ALK41" s="54"/>
      <c r="ALL41" s="54"/>
      <c r="ALM41" s="54"/>
      <c r="ALN41" s="35"/>
      <c r="ALO41" s="35"/>
      <c r="ALP41" s="35"/>
    </row>
    <row r="42" spans="1:1004" s="19" customFormat="1" ht="31.5" customHeight="1" x14ac:dyDescent="0.25">
      <c r="A42" s="122" t="s">
        <v>2729</v>
      </c>
      <c r="B42" s="55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  <c r="IW42" s="54"/>
      <c r="IX42" s="54"/>
      <c r="IY42" s="54"/>
      <c r="IZ42" s="54"/>
      <c r="JA42" s="54"/>
      <c r="JB42" s="54"/>
      <c r="JC42" s="54"/>
      <c r="JD42" s="54"/>
      <c r="JE42" s="54"/>
      <c r="JF42" s="54"/>
      <c r="JG42" s="54"/>
      <c r="JH42" s="54"/>
      <c r="JI42" s="54"/>
      <c r="JJ42" s="54"/>
      <c r="JK42" s="54"/>
      <c r="JL42" s="54"/>
      <c r="JM42" s="54"/>
      <c r="JN42" s="54"/>
      <c r="JO42" s="54"/>
      <c r="JP42" s="54"/>
      <c r="JQ42" s="54"/>
      <c r="JR42" s="54"/>
      <c r="JS42" s="54"/>
      <c r="JT42" s="54"/>
      <c r="JU42" s="54"/>
      <c r="JV42" s="54"/>
      <c r="JW42" s="54"/>
      <c r="JX42" s="54"/>
      <c r="JY42" s="54"/>
      <c r="JZ42" s="54"/>
      <c r="KA42" s="54"/>
      <c r="KB42" s="54"/>
      <c r="KC42" s="54"/>
      <c r="KD42" s="54"/>
      <c r="KE42" s="54"/>
      <c r="KF42" s="54"/>
      <c r="KG42" s="54"/>
      <c r="KH42" s="54"/>
      <c r="KI42" s="54"/>
      <c r="KJ42" s="54"/>
      <c r="KK42" s="54"/>
      <c r="KL42" s="54"/>
      <c r="KM42" s="54"/>
      <c r="KN42" s="54"/>
      <c r="KO42" s="54"/>
      <c r="KP42" s="54"/>
      <c r="KQ42" s="54"/>
      <c r="KR42" s="54"/>
      <c r="KS42" s="54"/>
      <c r="KT42" s="54"/>
      <c r="KU42" s="54"/>
      <c r="KV42" s="54"/>
      <c r="KW42" s="54"/>
      <c r="KX42" s="54"/>
      <c r="KY42" s="54"/>
      <c r="KZ42" s="54"/>
      <c r="LA42" s="54"/>
      <c r="LB42" s="54"/>
      <c r="LC42" s="54"/>
      <c r="LD42" s="54"/>
      <c r="LE42" s="54"/>
      <c r="LF42" s="54"/>
      <c r="LG42" s="54"/>
      <c r="LH42" s="54"/>
      <c r="LI42" s="54"/>
      <c r="LJ42" s="54"/>
      <c r="LK42" s="54"/>
      <c r="LL42" s="54"/>
      <c r="LM42" s="54"/>
      <c r="LN42" s="54"/>
      <c r="LO42" s="54"/>
      <c r="LP42" s="54"/>
      <c r="LQ42" s="54"/>
      <c r="LR42" s="54"/>
      <c r="LS42" s="54"/>
      <c r="LT42" s="54"/>
      <c r="LU42" s="54"/>
      <c r="LV42" s="54"/>
      <c r="LW42" s="54"/>
      <c r="LX42" s="54"/>
      <c r="LY42" s="54"/>
      <c r="LZ42" s="54"/>
      <c r="MA42" s="54"/>
      <c r="MB42" s="54"/>
      <c r="MC42" s="54"/>
      <c r="MD42" s="54"/>
      <c r="ME42" s="54"/>
      <c r="MF42" s="54"/>
      <c r="MG42" s="54"/>
      <c r="MH42" s="54"/>
      <c r="MI42" s="54"/>
      <c r="MJ42" s="54"/>
      <c r="MK42" s="54"/>
      <c r="ML42" s="54"/>
      <c r="MM42" s="54"/>
      <c r="MN42" s="54"/>
      <c r="MO42" s="54"/>
      <c r="MP42" s="54"/>
      <c r="MQ42" s="54"/>
      <c r="MR42" s="54"/>
      <c r="MS42" s="54"/>
      <c r="MT42" s="54"/>
      <c r="MU42" s="54"/>
      <c r="MV42" s="54"/>
      <c r="MW42" s="54"/>
      <c r="MX42" s="54"/>
      <c r="MY42" s="54"/>
      <c r="MZ42" s="54"/>
      <c r="NA42" s="54"/>
      <c r="NB42" s="54"/>
      <c r="NC42" s="54"/>
      <c r="ND42" s="54"/>
      <c r="NE42" s="54"/>
      <c r="NF42" s="54"/>
      <c r="NG42" s="54"/>
      <c r="NH42" s="54"/>
      <c r="NI42" s="54"/>
      <c r="NJ42" s="54"/>
      <c r="NK42" s="54"/>
      <c r="NL42" s="54"/>
      <c r="NM42" s="54"/>
      <c r="NN42" s="54"/>
      <c r="NO42" s="54"/>
      <c r="NP42" s="54"/>
      <c r="NQ42" s="54"/>
      <c r="NR42" s="54"/>
      <c r="NS42" s="54"/>
      <c r="NT42" s="54"/>
      <c r="NU42" s="54"/>
      <c r="NV42" s="54"/>
      <c r="NW42" s="54"/>
      <c r="NX42" s="54"/>
      <c r="NY42" s="54"/>
      <c r="NZ42" s="54"/>
      <c r="OA42" s="54"/>
      <c r="OB42" s="54"/>
      <c r="OC42" s="54"/>
      <c r="OD42" s="54"/>
      <c r="OE42" s="54"/>
      <c r="OF42" s="54"/>
      <c r="OG42" s="54"/>
      <c r="OH42" s="54"/>
      <c r="OI42" s="54"/>
      <c r="OJ42" s="54"/>
      <c r="OK42" s="54"/>
      <c r="OL42" s="54"/>
      <c r="OM42" s="54"/>
      <c r="ON42" s="54"/>
      <c r="OO42" s="54"/>
      <c r="OP42" s="54"/>
      <c r="OQ42" s="54"/>
      <c r="OR42" s="54"/>
      <c r="OS42" s="54"/>
      <c r="OT42" s="54"/>
      <c r="OU42" s="54"/>
      <c r="OV42" s="54"/>
      <c r="OW42" s="54"/>
      <c r="OX42" s="54"/>
      <c r="OY42" s="54"/>
      <c r="OZ42" s="54"/>
      <c r="PA42" s="54"/>
      <c r="PB42" s="54"/>
      <c r="PC42" s="54"/>
      <c r="PD42" s="54"/>
      <c r="PE42" s="54"/>
      <c r="PF42" s="54"/>
      <c r="PG42" s="54"/>
      <c r="PH42" s="54"/>
      <c r="PI42" s="54"/>
      <c r="PJ42" s="54"/>
      <c r="PK42" s="54"/>
      <c r="PL42" s="54"/>
      <c r="PM42" s="54"/>
      <c r="PN42" s="54"/>
      <c r="PO42" s="54"/>
      <c r="PP42" s="54"/>
      <c r="PQ42" s="54"/>
      <c r="PR42" s="54"/>
      <c r="PS42" s="54"/>
      <c r="PT42" s="54"/>
      <c r="PU42" s="54"/>
      <c r="PV42" s="54"/>
      <c r="PW42" s="54"/>
      <c r="PX42" s="54"/>
      <c r="PY42" s="54"/>
      <c r="PZ42" s="54"/>
      <c r="QA42" s="54"/>
      <c r="QB42" s="54"/>
      <c r="QC42" s="54"/>
      <c r="QD42" s="54"/>
      <c r="QE42" s="54"/>
      <c r="QF42" s="54"/>
      <c r="QG42" s="54"/>
      <c r="QH42" s="54"/>
      <c r="QI42" s="54"/>
      <c r="QJ42" s="54"/>
      <c r="QK42" s="54"/>
      <c r="QL42" s="54"/>
      <c r="QM42" s="54"/>
      <c r="QN42" s="54"/>
      <c r="QO42" s="54"/>
      <c r="QP42" s="54"/>
      <c r="QQ42" s="54"/>
      <c r="QR42" s="54"/>
      <c r="QS42" s="54"/>
      <c r="QT42" s="54"/>
      <c r="QU42" s="54"/>
      <c r="QV42" s="54"/>
      <c r="QW42" s="54"/>
      <c r="QX42" s="54"/>
      <c r="QY42" s="54"/>
      <c r="QZ42" s="54"/>
      <c r="RA42" s="54"/>
      <c r="RB42" s="54"/>
      <c r="RC42" s="54"/>
      <c r="RD42" s="54"/>
      <c r="RE42" s="54"/>
      <c r="RF42" s="54"/>
      <c r="RG42" s="54"/>
      <c r="RH42" s="54"/>
      <c r="RI42" s="54"/>
      <c r="RJ42" s="54"/>
      <c r="RK42" s="54"/>
      <c r="RL42" s="54"/>
      <c r="RM42" s="54"/>
      <c r="RN42" s="54"/>
      <c r="RO42" s="54"/>
      <c r="RP42" s="54"/>
      <c r="RQ42" s="54"/>
      <c r="RR42" s="54"/>
      <c r="RS42" s="54"/>
      <c r="RT42" s="54"/>
      <c r="RU42" s="54"/>
      <c r="RV42" s="54"/>
      <c r="RW42" s="54"/>
      <c r="RX42" s="54"/>
      <c r="RY42" s="54"/>
      <c r="RZ42" s="54"/>
      <c r="SA42" s="54"/>
      <c r="SB42" s="54"/>
      <c r="SC42" s="54"/>
      <c r="SD42" s="54"/>
      <c r="SE42" s="54"/>
      <c r="SF42" s="54"/>
      <c r="SG42" s="54"/>
      <c r="SH42" s="54"/>
      <c r="SI42" s="54"/>
      <c r="SJ42" s="54"/>
      <c r="SK42" s="54"/>
      <c r="SL42" s="54"/>
      <c r="SM42" s="54"/>
      <c r="SN42" s="54"/>
      <c r="SO42" s="54"/>
      <c r="SP42" s="54"/>
      <c r="SQ42" s="54"/>
      <c r="SR42" s="54"/>
      <c r="SS42" s="54"/>
      <c r="ST42" s="54"/>
      <c r="SU42" s="54"/>
      <c r="SV42" s="54"/>
      <c r="SW42" s="54"/>
      <c r="SX42" s="54"/>
      <c r="SY42" s="54"/>
      <c r="SZ42" s="54"/>
      <c r="TA42" s="54"/>
      <c r="TB42" s="54"/>
      <c r="TC42" s="54"/>
      <c r="TD42" s="54"/>
      <c r="TE42" s="54"/>
      <c r="TF42" s="54"/>
      <c r="TG42" s="54"/>
      <c r="TH42" s="54"/>
      <c r="TI42" s="54"/>
      <c r="TJ42" s="54"/>
      <c r="TK42" s="54"/>
      <c r="TL42" s="54"/>
      <c r="TM42" s="54"/>
      <c r="TN42" s="54"/>
      <c r="TO42" s="54"/>
      <c r="TP42" s="54"/>
      <c r="TQ42" s="54"/>
      <c r="TR42" s="54"/>
      <c r="TS42" s="54"/>
      <c r="TT42" s="54"/>
      <c r="TU42" s="54"/>
      <c r="TV42" s="54"/>
      <c r="TW42" s="54"/>
      <c r="TX42" s="54"/>
      <c r="TY42" s="54"/>
      <c r="TZ42" s="54"/>
      <c r="UA42" s="54"/>
      <c r="UB42" s="54"/>
      <c r="UC42" s="54"/>
      <c r="UD42" s="54"/>
      <c r="UE42" s="54"/>
      <c r="UF42" s="54"/>
      <c r="UG42" s="54"/>
      <c r="UH42" s="54"/>
      <c r="UI42" s="54"/>
      <c r="UJ42" s="54"/>
      <c r="UK42" s="54"/>
      <c r="UL42" s="54"/>
      <c r="UM42" s="54"/>
      <c r="UN42" s="54"/>
      <c r="UO42" s="54"/>
      <c r="UP42" s="54"/>
      <c r="UQ42" s="54"/>
      <c r="UR42" s="54"/>
      <c r="US42" s="54"/>
      <c r="UT42" s="54"/>
      <c r="UU42" s="54"/>
      <c r="UV42" s="54"/>
      <c r="UW42" s="54"/>
      <c r="UX42" s="54"/>
      <c r="UY42" s="54"/>
      <c r="UZ42" s="54"/>
      <c r="VA42" s="54"/>
      <c r="VB42" s="54"/>
      <c r="VC42" s="54"/>
      <c r="VD42" s="54"/>
      <c r="VE42" s="54"/>
      <c r="VF42" s="54"/>
      <c r="VG42" s="54"/>
      <c r="VH42" s="54"/>
      <c r="VI42" s="54"/>
      <c r="VJ42" s="54"/>
      <c r="VK42" s="54"/>
      <c r="VL42" s="54"/>
      <c r="VM42" s="54"/>
      <c r="VN42" s="54"/>
      <c r="VO42" s="54"/>
      <c r="VP42" s="54"/>
      <c r="VQ42" s="54"/>
      <c r="VR42" s="54"/>
      <c r="VS42" s="54"/>
      <c r="VT42" s="54"/>
      <c r="VU42" s="54"/>
      <c r="VV42" s="54"/>
      <c r="VW42" s="54"/>
      <c r="VX42" s="54"/>
      <c r="VY42" s="54"/>
      <c r="VZ42" s="54"/>
      <c r="WA42" s="54"/>
      <c r="WB42" s="54"/>
      <c r="WC42" s="54"/>
      <c r="WD42" s="54"/>
      <c r="WE42" s="54"/>
      <c r="WF42" s="54"/>
      <c r="WG42" s="54"/>
      <c r="WH42" s="54"/>
      <c r="WI42" s="54"/>
      <c r="WJ42" s="54"/>
      <c r="WK42" s="54"/>
      <c r="WL42" s="54"/>
      <c r="WM42" s="54"/>
      <c r="WN42" s="54"/>
      <c r="WO42" s="54"/>
      <c r="WP42" s="54"/>
      <c r="WQ42" s="54"/>
      <c r="WR42" s="54"/>
      <c r="WS42" s="54"/>
      <c r="WT42" s="54"/>
      <c r="WU42" s="54"/>
      <c r="WV42" s="54"/>
      <c r="WW42" s="54"/>
      <c r="WX42" s="54"/>
      <c r="WY42" s="54"/>
      <c r="WZ42" s="54"/>
      <c r="XA42" s="54"/>
      <c r="XB42" s="54"/>
      <c r="XC42" s="54"/>
      <c r="XD42" s="54"/>
      <c r="XE42" s="54"/>
      <c r="XF42" s="54"/>
      <c r="XG42" s="54"/>
      <c r="XH42" s="54"/>
      <c r="XI42" s="54"/>
      <c r="XJ42" s="54"/>
      <c r="XK42" s="54"/>
      <c r="XL42" s="54"/>
      <c r="XM42" s="54"/>
      <c r="XN42" s="54"/>
      <c r="XO42" s="54"/>
      <c r="XP42" s="54"/>
      <c r="XQ42" s="54"/>
      <c r="XR42" s="54"/>
      <c r="XS42" s="54"/>
      <c r="XT42" s="54"/>
      <c r="XU42" s="54"/>
      <c r="XV42" s="54"/>
      <c r="XW42" s="54"/>
      <c r="XX42" s="54"/>
      <c r="XY42" s="54"/>
      <c r="XZ42" s="54"/>
      <c r="YA42" s="54"/>
      <c r="YB42" s="54"/>
      <c r="YC42" s="54"/>
      <c r="YD42" s="54"/>
      <c r="YE42" s="54"/>
      <c r="YF42" s="54"/>
      <c r="YG42" s="54"/>
      <c r="YH42" s="54"/>
      <c r="YI42" s="54"/>
      <c r="YJ42" s="54"/>
      <c r="YK42" s="54"/>
      <c r="YL42" s="54"/>
      <c r="YM42" s="54"/>
      <c r="YN42" s="54"/>
      <c r="YO42" s="54"/>
      <c r="YP42" s="54"/>
      <c r="YQ42" s="54"/>
      <c r="YR42" s="54"/>
      <c r="YS42" s="54"/>
      <c r="YT42" s="54"/>
      <c r="YU42" s="54"/>
      <c r="YV42" s="54"/>
      <c r="YW42" s="54"/>
      <c r="YX42" s="54"/>
      <c r="YY42" s="54"/>
      <c r="YZ42" s="54"/>
      <c r="ZA42" s="54"/>
      <c r="ZB42" s="54"/>
      <c r="ZC42" s="54"/>
      <c r="ZD42" s="54"/>
      <c r="ZE42" s="54"/>
      <c r="ZF42" s="54"/>
      <c r="ZG42" s="54"/>
      <c r="ZH42" s="54"/>
      <c r="ZI42" s="54"/>
      <c r="ZJ42" s="54"/>
      <c r="ZK42" s="54"/>
      <c r="ZL42" s="54"/>
      <c r="ZM42" s="54"/>
      <c r="ZN42" s="54"/>
      <c r="ZO42" s="54"/>
      <c r="ZP42" s="54"/>
      <c r="ZQ42" s="54"/>
      <c r="ZR42" s="54"/>
      <c r="ZS42" s="54"/>
      <c r="ZT42" s="54"/>
      <c r="ZU42" s="54"/>
      <c r="ZV42" s="54"/>
      <c r="ZW42" s="54"/>
      <c r="ZX42" s="54"/>
      <c r="ZY42" s="54"/>
      <c r="ZZ42" s="54"/>
      <c r="AAA42" s="54"/>
      <c r="AAB42" s="54"/>
      <c r="AAC42" s="54"/>
      <c r="AAD42" s="54"/>
      <c r="AAE42" s="54"/>
      <c r="AAF42" s="54"/>
      <c r="AAG42" s="54"/>
      <c r="AAH42" s="54"/>
      <c r="AAI42" s="54"/>
      <c r="AAJ42" s="54"/>
      <c r="AAK42" s="54"/>
      <c r="AAL42" s="54"/>
      <c r="AAM42" s="54"/>
      <c r="AAN42" s="54"/>
      <c r="AAO42" s="54"/>
      <c r="AAP42" s="54"/>
      <c r="AAQ42" s="54"/>
      <c r="AAR42" s="54"/>
      <c r="AAS42" s="54"/>
      <c r="AAT42" s="54"/>
      <c r="AAU42" s="54"/>
      <c r="AAV42" s="54"/>
      <c r="AAW42" s="54"/>
      <c r="AAX42" s="54"/>
      <c r="AAY42" s="54"/>
      <c r="AAZ42" s="54"/>
      <c r="ABA42" s="54"/>
      <c r="ABB42" s="54"/>
      <c r="ABC42" s="54"/>
      <c r="ABD42" s="54"/>
      <c r="ABE42" s="54"/>
      <c r="ABF42" s="54"/>
      <c r="ABG42" s="54"/>
      <c r="ABH42" s="54"/>
      <c r="ABI42" s="54"/>
      <c r="ABJ42" s="54"/>
      <c r="ABK42" s="54"/>
      <c r="ABL42" s="54"/>
      <c r="ABM42" s="54"/>
      <c r="ABN42" s="54"/>
      <c r="ABO42" s="54"/>
      <c r="ABP42" s="54"/>
      <c r="ABQ42" s="54"/>
      <c r="ABR42" s="54"/>
      <c r="ABS42" s="54"/>
      <c r="ABT42" s="54"/>
      <c r="ABU42" s="54"/>
      <c r="ABV42" s="54"/>
      <c r="ABW42" s="54"/>
      <c r="ABX42" s="54"/>
      <c r="ABY42" s="54"/>
      <c r="ABZ42" s="54"/>
      <c r="ACA42" s="54"/>
      <c r="ACB42" s="54"/>
      <c r="ACC42" s="54"/>
      <c r="ACD42" s="54"/>
      <c r="ACE42" s="54"/>
      <c r="ACF42" s="54"/>
      <c r="ACG42" s="54"/>
      <c r="ACH42" s="54"/>
      <c r="ACI42" s="54"/>
      <c r="ACJ42" s="54"/>
      <c r="ACK42" s="54"/>
      <c r="ACL42" s="54"/>
      <c r="ACM42" s="54"/>
      <c r="ACN42" s="54"/>
      <c r="ACO42" s="54"/>
      <c r="ACP42" s="54"/>
      <c r="ACQ42" s="54"/>
      <c r="ACR42" s="54"/>
      <c r="ACS42" s="54"/>
      <c r="ACT42" s="54"/>
      <c r="ACU42" s="54"/>
      <c r="ACV42" s="54"/>
      <c r="ACW42" s="54"/>
      <c r="ACX42" s="54"/>
      <c r="ACY42" s="54"/>
      <c r="ACZ42" s="54"/>
      <c r="ADA42" s="54"/>
      <c r="ADB42" s="54"/>
      <c r="ADC42" s="54"/>
      <c r="ADD42" s="54"/>
      <c r="ADE42" s="54"/>
      <c r="ADF42" s="54"/>
      <c r="ADG42" s="54"/>
      <c r="ADH42" s="54"/>
      <c r="ADI42" s="54"/>
      <c r="ADJ42" s="54"/>
      <c r="ADK42" s="54"/>
      <c r="ADL42" s="54"/>
      <c r="ADM42" s="54"/>
      <c r="ADN42" s="54"/>
      <c r="ADO42" s="54"/>
      <c r="ADP42" s="54"/>
      <c r="ADQ42" s="54"/>
      <c r="ADR42" s="54"/>
      <c r="ADS42" s="54"/>
      <c r="ADT42" s="54"/>
      <c r="ADU42" s="54"/>
      <c r="ADV42" s="54"/>
      <c r="ADW42" s="54"/>
      <c r="ADX42" s="54"/>
      <c r="ADY42" s="54"/>
      <c r="ADZ42" s="54"/>
      <c r="AEA42" s="54"/>
      <c r="AEB42" s="54"/>
      <c r="AEC42" s="54"/>
      <c r="AED42" s="54"/>
      <c r="AEE42" s="54"/>
      <c r="AEF42" s="54"/>
      <c r="AEG42" s="54"/>
      <c r="AEH42" s="54"/>
      <c r="AEI42" s="54"/>
      <c r="AEJ42" s="54"/>
      <c r="AEK42" s="54"/>
      <c r="AEL42" s="54"/>
      <c r="AEM42" s="54"/>
      <c r="AEN42" s="54"/>
      <c r="AEO42" s="54"/>
      <c r="AEP42" s="54"/>
      <c r="AEQ42" s="54"/>
      <c r="AER42" s="54"/>
      <c r="AES42" s="54"/>
      <c r="AET42" s="54"/>
      <c r="AEU42" s="54"/>
      <c r="AEV42" s="54"/>
      <c r="AEW42" s="54"/>
      <c r="AEX42" s="54"/>
      <c r="AEY42" s="54"/>
      <c r="AEZ42" s="54"/>
      <c r="AFA42" s="54"/>
      <c r="AFB42" s="54"/>
      <c r="AFC42" s="54"/>
      <c r="AFD42" s="54"/>
      <c r="AFE42" s="54"/>
      <c r="AFF42" s="54"/>
      <c r="AFG42" s="54"/>
      <c r="AFH42" s="54"/>
      <c r="AFI42" s="54"/>
      <c r="AFJ42" s="54"/>
      <c r="AFK42" s="54"/>
      <c r="AFL42" s="54"/>
      <c r="AFM42" s="54"/>
      <c r="AFN42" s="54"/>
      <c r="AFO42" s="54"/>
      <c r="AFP42" s="54"/>
      <c r="AFQ42" s="54"/>
      <c r="AFR42" s="54"/>
      <c r="AFS42" s="54"/>
      <c r="AFT42" s="54"/>
      <c r="AFU42" s="54"/>
      <c r="AFV42" s="54"/>
      <c r="AFW42" s="54"/>
      <c r="AFX42" s="54"/>
      <c r="AFY42" s="54"/>
      <c r="AFZ42" s="54"/>
      <c r="AGA42" s="54"/>
      <c r="AGB42" s="54"/>
      <c r="AGC42" s="54"/>
      <c r="AGD42" s="54"/>
      <c r="AGE42" s="54"/>
      <c r="AGF42" s="54"/>
      <c r="AGG42" s="54"/>
      <c r="AGH42" s="54"/>
      <c r="AGI42" s="54"/>
      <c r="AGJ42" s="54"/>
      <c r="AGK42" s="54"/>
      <c r="AGL42" s="54"/>
      <c r="AGM42" s="54"/>
      <c r="AGN42" s="54"/>
      <c r="AGO42" s="54"/>
      <c r="AGP42" s="54"/>
      <c r="AGQ42" s="54"/>
      <c r="AGR42" s="54"/>
      <c r="AGS42" s="54"/>
      <c r="AGT42" s="54"/>
      <c r="AGU42" s="54"/>
      <c r="AGV42" s="54"/>
      <c r="AGW42" s="54"/>
      <c r="AGX42" s="54"/>
      <c r="AGY42" s="54"/>
      <c r="AGZ42" s="54"/>
      <c r="AHA42" s="54"/>
      <c r="AHB42" s="54"/>
      <c r="AHC42" s="54"/>
      <c r="AHD42" s="54"/>
      <c r="AHE42" s="54"/>
      <c r="AHF42" s="54"/>
      <c r="AHG42" s="54"/>
      <c r="AHH42" s="54"/>
      <c r="AHI42" s="54"/>
      <c r="AHJ42" s="54"/>
      <c r="AHK42" s="54"/>
      <c r="AHL42" s="54"/>
      <c r="AHM42" s="54"/>
      <c r="AHN42" s="54"/>
      <c r="AHO42" s="54"/>
      <c r="AHP42" s="54"/>
      <c r="AHQ42" s="54"/>
      <c r="AHR42" s="54"/>
      <c r="AHS42" s="54"/>
      <c r="AHT42" s="54"/>
      <c r="AHU42" s="54"/>
      <c r="AHV42" s="54"/>
      <c r="AHW42" s="54"/>
      <c r="AHX42" s="54"/>
      <c r="AHY42" s="54"/>
      <c r="AHZ42" s="54"/>
      <c r="AIA42" s="54"/>
      <c r="AIB42" s="54"/>
      <c r="AIC42" s="54"/>
      <c r="AID42" s="54"/>
      <c r="AIE42" s="54"/>
      <c r="AIF42" s="54"/>
      <c r="AIG42" s="54"/>
      <c r="AIH42" s="54"/>
      <c r="AII42" s="54"/>
      <c r="AIJ42" s="54"/>
      <c r="AIK42" s="54"/>
      <c r="AIL42" s="54"/>
      <c r="AIM42" s="54"/>
      <c r="AIN42" s="54"/>
      <c r="AIO42" s="54"/>
      <c r="AIP42" s="54"/>
      <c r="AIQ42" s="54"/>
      <c r="AIR42" s="54"/>
      <c r="AIS42" s="54"/>
      <c r="AIT42" s="54"/>
      <c r="AIU42" s="54"/>
      <c r="AIV42" s="54"/>
      <c r="AIW42" s="54"/>
      <c r="AIX42" s="54"/>
      <c r="AIY42" s="54"/>
      <c r="AIZ42" s="54"/>
      <c r="AJA42" s="54"/>
      <c r="AJB42" s="54"/>
      <c r="AJC42" s="54"/>
      <c r="AJD42" s="54"/>
      <c r="AJE42" s="54"/>
      <c r="AJF42" s="54"/>
      <c r="AJG42" s="54"/>
      <c r="AJH42" s="54"/>
      <c r="AJI42" s="54"/>
      <c r="AJJ42" s="54"/>
      <c r="AJK42" s="54"/>
      <c r="AJL42" s="54"/>
      <c r="AJM42" s="54"/>
      <c r="AJN42" s="54"/>
      <c r="AJO42" s="54"/>
      <c r="AJP42" s="54"/>
      <c r="AJQ42" s="54"/>
      <c r="AJR42" s="54"/>
      <c r="AJS42" s="54"/>
      <c r="AJT42" s="54"/>
      <c r="AJU42" s="54"/>
      <c r="AJV42" s="54"/>
      <c r="AJW42" s="54"/>
      <c r="AJX42" s="54"/>
      <c r="AJY42" s="54"/>
      <c r="AJZ42" s="54"/>
      <c r="AKA42" s="54"/>
      <c r="AKB42" s="54"/>
      <c r="AKC42" s="54"/>
      <c r="AKD42" s="54"/>
      <c r="AKE42" s="54"/>
      <c r="AKF42" s="54"/>
      <c r="AKG42" s="54"/>
      <c r="AKH42" s="54"/>
      <c r="AKI42" s="54"/>
      <c r="AKJ42" s="54"/>
      <c r="AKK42" s="54"/>
      <c r="AKL42" s="54"/>
      <c r="AKM42" s="54"/>
      <c r="AKN42" s="54"/>
      <c r="AKO42" s="54"/>
      <c r="AKP42" s="54"/>
      <c r="AKQ42" s="54"/>
      <c r="AKR42" s="54"/>
      <c r="AKS42" s="54"/>
      <c r="AKT42" s="54"/>
      <c r="AKU42" s="54"/>
      <c r="AKV42" s="54"/>
      <c r="AKW42" s="54"/>
      <c r="AKX42" s="54"/>
      <c r="AKY42" s="54"/>
      <c r="AKZ42" s="54"/>
      <c r="ALA42" s="54"/>
      <c r="ALB42" s="54"/>
      <c r="ALC42" s="54"/>
      <c r="ALD42" s="54"/>
      <c r="ALE42" s="54"/>
      <c r="ALF42" s="54"/>
      <c r="ALG42" s="54"/>
      <c r="ALH42" s="54"/>
      <c r="ALI42" s="56"/>
      <c r="ALJ42" s="54"/>
      <c r="ALK42" s="54"/>
      <c r="ALL42" s="54"/>
      <c r="ALM42" s="54"/>
      <c r="ALN42" s="35"/>
      <c r="ALO42" s="35"/>
      <c r="ALP42" s="35"/>
    </row>
    <row r="43" spans="1:1004" s="146" customFormat="1" ht="31.5" customHeight="1" x14ac:dyDescent="0.25">
      <c r="A43" s="123" t="s">
        <v>2707</v>
      </c>
      <c r="B43" s="130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127"/>
      <c r="FG43" s="127"/>
      <c r="FH43" s="127"/>
      <c r="FI43" s="127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127"/>
      <c r="GW43" s="127"/>
      <c r="GX43" s="127"/>
      <c r="GY43" s="127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127"/>
      <c r="HK43" s="127"/>
      <c r="HL43" s="127"/>
      <c r="HM43" s="127"/>
      <c r="HN43" s="127"/>
      <c r="HO43" s="127"/>
      <c r="HP43" s="127"/>
      <c r="HQ43" s="127"/>
      <c r="HR43" s="127"/>
      <c r="HS43" s="127"/>
      <c r="HT43" s="127"/>
      <c r="HU43" s="127"/>
      <c r="HV43" s="127"/>
      <c r="HW43" s="127"/>
      <c r="HX43" s="127"/>
      <c r="HY43" s="127"/>
      <c r="HZ43" s="127"/>
      <c r="IA43" s="127"/>
      <c r="IB43" s="127"/>
      <c r="IC43" s="127"/>
      <c r="ID43" s="127"/>
      <c r="IE43" s="127"/>
      <c r="IF43" s="127"/>
      <c r="IG43" s="127"/>
      <c r="IH43" s="127"/>
      <c r="II43" s="127"/>
      <c r="IJ43" s="127"/>
      <c r="IK43" s="127"/>
      <c r="IL43" s="127"/>
      <c r="IM43" s="127"/>
      <c r="IN43" s="127"/>
      <c r="IO43" s="127"/>
      <c r="IP43" s="127"/>
      <c r="IQ43" s="127"/>
      <c r="IR43" s="127"/>
      <c r="IS43" s="127"/>
      <c r="IT43" s="127"/>
      <c r="IU43" s="127"/>
      <c r="IV43" s="127"/>
      <c r="IW43" s="127"/>
      <c r="IX43" s="127"/>
      <c r="IY43" s="127"/>
      <c r="IZ43" s="127"/>
      <c r="JA43" s="127"/>
      <c r="JB43" s="127"/>
      <c r="JC43" s="127"/>
      <c r="JD43" s="127"/>
      <c r="JE43" s="127"/>
      <c r="JF43" s="127"/>
      <c r="JG43" s="127"/>
      <c r="JH43" s="127"/>
      <c r="JI43" s="127"/>
      <c r="JJ43" s="127"/>
      <c r="JK43" s="127"/>
      <c r="JL43" s="127"/>
      <c r="JM43" s="127"/>
      <c r="JN43" s="127"/>
      <c r="JO43" s="127"/>
      <c r="JP43" s="127"/>
      <c r="JQ43" s="127"/>
      <c r="JR43" s="127"/>
      <c r="JS43" s="127"/>
      <c r="JT43" s="127"/>
      <c r="JU43" s="127"/>
      <c r="JV43" s="127"/>
      <c r="JW43" s="127"/>
      <c r="JX43" s="127"/>
      <c r="JY43" s="127"/>
      <c r="JZ43" s="127"/>
      <c r="KA43" s="127"/>
      <c r="KB43" s="127"/>
      <c r="KC43" s="127"/>
      <c r="KD43" s="127"/>
      <c r="KE43" s="127"/>
      <c r="KF43" s="127"/>
      <c r="KG43" s="127"/>
      <c r="KH43" s="127"/>
      <c r="KI43" s="127"/>
      <c r="KJ43" s="127"/>
      <c r="KK43" s="127"/>
      <c r="KL43" s="127"/>
      <c r="KM43" s="127"/>
      <c r="KN43" s="127"/>
      <c r="KO43" s="127"/>
      <c r="KP43" s="127"/>
      <c r="KQ43" s="127"/>
      <c r="KR43" s="127"/>
      <c r="KS43" s="127"/>
      <c r="KT43" s="127"/>
      <c r="KU43" s="127"/>
      <c r="KV43" s="127"/>
      <c r="KW43" s="127"/>
      <c r="KX43" s="127"/>
      <c r="KY43" s="127"/>
      <c r="KZ43" s="127"/>
      <c r="LA43" s="127"/>
      <c r="LB43" s="127"/>
      <c r="LC43" s="127"/>
      <c r="LD43" s="127"/>
      <c r="LE43" s="127"/>
      <c r="LF43" s="127"/>
      <c r="LG43" s="127"/>
      <c r="LH43" s="127"/>
      <c r="LI43" s="127"/>
      <c r="LJ43" s="127"/>
      <c r="LK43" s="127"/>
      <c r="LL43" s="127"/>
      <c r="LM43" s="127"/>
      <c r="LN43" s="127"/>
      <c r="LO43" s="127"/>
      <c r="LP43" s="127"/>
      <c r="LQ43" s="127"/>
      <c r="LR43" s="127"/>
      <c r="LS43" s="127"/>
      <c r="LT43" s="127"/>
      <c r="LU43" s="127"/>
      <c r="LV43" s="127"/>
      <c r="LW43" s="127"/>
      <c r="LX43" s="127"/>
      <c r="LY43" s="127"/>
      <c r="LZ43" s="127"/>
      <c r="MA43" s="127"/>
      <c r="MB43" s="127"/>
      <c r="MC43" s="127"/>
      <c r="MD43" s="127"/>
      <c r="ME43" s="127"/>
      <c r="MF43" s="127"/>
      <c r="MG43" s="127"/>
      <c r="MH43" s="127"/>
      <c r="MI43" s="127"/>
      <c r="MJ43" s="127"/>
      <c r="MK43" s="127"/>
      <c r="ML43" s="127"/>
      <c r="MM43" s="127"/>
      <c r="MN43" s="127"/>
      <c r="MO43" s="127"/>
      <c r="MP43" s="127"/>
      <c r="MQ43" s="127"/>
      <c r="MR43" s="127"/>
      <c r="MS43" s="127"/>
      <c r="MT43" s="127"/>
      <c r="MU43" s="127"/>
      <c r="MV43" s="127"/>
      <c r="MW43" s="127"/>
      <c r="MX43" s="127"/>
      <c r="MY43" s="127"/>
      <c r="MZ43" s="127"/>
      <c r="NA43" s="127"/>
      <c r="NB43" s="127"/>
      <c r="NC43" s="127"/>
      <c r="ND43" s="127"/>
      <c r="NE43" s="127"/>
      <c r="NF43" s="127"/>
      <c r="NG43" s="127"/>
      <c r="NH43" s="127"/>
      <c r="NI43" s="127"/>
      <c r="NJ43" s="127"/>
      <c r="NK43" s="127"/>
      <c r="NL43" s="127"/>
      <c r="NM43" s="127"/>
      <c r="NN43" s="127"/>
      <c r="NO43" s="127"/>
      <c r="NP43" s="127"/>
      <c r="NQ43" s="127"/>
      <c r="NR43" s="127"/>
      <c r="NS43" s="127"/>
      <c r="NT43" s="127"/>
      <c r="NU43" s="127"/>
      <c r="NV43" s="127"/>
      <c r="NW43" s="127"/>
      <c r="NX43" s="127"/>
      <c r="NY43" s="127"/>
      <c r="NZ43" s="127"/>
      <c r="OA43" s="127"/>
      <c r="OB43" s="127"/>
      <c r="OC43" s="127"/>
      <c r="OD43" s="127"/>
      <c r="OE43" s="127"/>
      <c r="OF43" s="127"/>
      <c r="OG43" s="127"/>
      <c r="OH43" s="127"/>
      <c r="OI43" s="127"/>
      <c r="OJ43" s="127"/>
      <c r="OK43" s="127"/>
      <c r="OL43" s="127"/>
      <c r="OM43" s="127"/>
      <c r="ON43" s="127"/>
      <c r="OO43" s="127"/>
      <c r="OP43" s="127"/>
      <c r="OQ43" s="127"/>
      <c r="OR43" s="127"/>
      <c r="OS43" s="127"/>
      <c r="OT43" s="127"/>
      <c r="OU43" s="127"/>
      <c r="OV43" s="127"/>
      <c r="OW43" s="127"/>
      <c r="OX43" s="127"/>
      <c r="OY43" s="127"/>
      <c r="OZ43" s="127"/>
      <c r="PA43" s="127"/>
      <c r="PB43" s="127"/>
      <c r="PC43" s="127"/>
      <c r="PD43" s="127"/>
      <c r="PE43" s="127"/>
      <c r="PF43" s="127"/>
      <c r="PG43" s="127"/>
      <c r="PH43" s="127"/>
      <c r="PI43" s="127"/>
      <c r="PJ43" s="127"/>
      <c r="PK43" s="127"/>
      <c r="PL43" s="127"/>
      <c r="PM43" s="127"/>
      <c r="PN43" s="127"/>
      <c r="PO43" s="127"/>
      <c r="PP43" s="127"/>
      <c r="PQ43" s="127"/>
      <c r="PR43" s="127"/>
      <c r="PS43" s="127"/>
      <c r="PT43" s="127"/>
      <c r="PU43" s="127"/>
      <c r="PV43" s="127"/>
      <c r="PW43" s="127"/>
      <c r="PX43" s="127"/>
      <c r="PY43" s="127"/>
      <c r="PZ43" s="127"/>
      <c r="QA43" s="127"/>
      <c r="QB43" s="127"/>
      <c r="QC43" s="127"/>
      <c r="QD43" s="127"/>
      <c r="QE43" s="127"/>
      <c r="QF43" s="127"/>
      <c r="QG43" s="127"/>
      <c r="QH43" s="127"/>
      <c r="QI43" s="127"/>
      <c r="QJ43" s="127"/>
      <c r="QK43" s="127"/>
      <c r="QL43" s="127"/>
      <c r="QM43" s="127"/>
      <c r="QN43" s="127"/>
      <c r="QO43" s="127"/>
      <c r="QP43" s="127"/>
      <c r="QQ43" s="127"/>
      <c r="QR43" s="127"/>
      <c r="QS43" s="127"/>
      <c r="QT43" s="127"/>
      <c r="QU43" s="127"/>
      <c r="QV43" s="127"/>
      <c r="QW43" s="127"/>
      <c r="QX43" s="127"/>
      <c r="QY43" s="127"/>
      <c r="QZ43" s="127"/>
      <c r="RA43" s="127"/>
      <c r="RB43" s="127"/>
      <c r="RC43" s="127"/>
      <c r="RD43" s="127"/>
      <c r="RE43" s="127"/>
      <c r="RF43" s="127"/>
      <c r="RG43" s="127"/>
      <c r="RH43" s="127"/>
      <c r="RI43" s="127"/>
      <c r="RJ43" s="127"/>
      <c r="RK43" s="127"/>
      <c r="RL43" s="127"/>
      <c r="RM43" s="127"/>
      <c r="RN43" s="127"/>
      <c r="RO43" s="127"/>
      <c r="RP43" s="127"/>
      <c r="RQ43" s="127"/>
      <c r="RR43" s="127"/>
      <c r="RS43" s="127"/>
      <c r="RT43" s="127"/>
      <c r="RU43" s="127"/>
      <c r="RV43" s="127"/>
      <c r="RW43" s="127"/>
      <c r="RX43" s="127"/>
      <c r="RY43" s="127"/>
      <c r="RZ43" s="127"/>
      <c r="SA43" s="127"/>
      <c r="SB43" s="127"/>
      <c r="SC43" s="127"/>
      <c r="SD43" s="127"/>
      <c r="SE43" s="127"/>
      <c r="SF43" s="127"/>
      <c r="SG43" s="127"/>
      <c r="SH43" s="127"/>
      <c r="SI43" s="127"/>
      <c r="SJ43" s="127"/>
      <c r="SK43" s="127"/>
      <c r="SL43" s="127"/>
      <c r="SM43" s="127"/>
      <c r="SN43" s="127"/>
      <c r="SO43" s="127"/>
      <c r="SP43" s="127"/>
      <c r="SQ43" s="127"/>
      <c r="SR43" s="127"/>
      <c r="SS43" s="127"/>
      <c r="ST43" s="127"/>
      <c r="SU43" s="127"/>
      <c r="SV43" s="127"/>
      <c r="SW43" s="127"/>
      <c r="SX43" s="127"/>
      <c r="SY43" s="127"/>
      <c r="SZ43" s="127"/>
      <c r="TA43" s="127"/>
      <c r="TB43" s="127"/>
      <c r="TC43" s="127"/>
      <c r="TD43" s="127"/>
      <c r="TE43" s="127"/>
      <c r="TF43" s="127"/>
      <c r="TG43" s="127"/>
      <c r="TH43" s="127"/>
      <c r="TI43" s="127"/>
      <c r="TJ43" s="127"/>
      <c r="TK43" s="127"/>
      <c r="TL43" s="127"/>
      <c r="TM43" s="127"/>
      <c r="TN43" s="127"/>
      <c r="TO43" s="127"/>
      <c r="TP43" s="127"/>
      <c r="TQ43" s="127"/>
      <c r="TR43" s="127"/>
      <c r="TS43" s="127"/>
      <c r="TT43" s="127"/>
      <c r="TU43" s="127"/>
      <c r="TV43" s="127"/>
      <c r="TW43" s="127"/>
      <c r="TX43" s="127"/>
      <c r="TY43" s="127"/>
      <c r="TZ43" s="127"/>
      <c r="UA43" s="127"/>
      <c r="UB43" s="127"/>
      <c r="UC43" s="127"/>
      <c r="UD43" s="127"/>
      <c r="UE43" s="127"/>
      <c r="UF43" s="127"/>
      <c r="UG43" s="127"/>
      <c r="UH43" s="127"/>
      <c r="UI43" s="127"/>
      <c r="UJ43" s="127"/>
      <c r="UK43" s="127"/>
      <c r="UL43" s="127"/>
      <c r="UM43" s="127"/>
      <c r="UN43" s="127"/>
      <c r="UO43" s="127"/>
      <c r="UP43" s="127"/>
      <c r="UQ43" s="127"/>
      <c r="UR43" s="127"/>
      <c r="US43" s="127"/>
      <c r="UT43" s="127"/>
      <c r="UU43" s="127"/>
      <c r="UV43" s="127"/>
      <c r="UW43" s="127"/>
      <c r="UX43" s="127"/>
      <c r="UY43" s="127"/>
      <c r="UZ43" s="127"/>
      <c r="VA43" s="127"/>
      <c r="VB43" s="127"/>
      <c r="VC43" s="127"/>
      <c r="VD43" s="127"/>
      <c r="VE43" s="127"/>
      <c r="VF43" s="127"/>
      <c r="VG43" s="127"/>
      <c r="VH43" s="127"/>
      <c r="VI43" s="127"/>
      <c r="VJ43" s="127"/>
      <c r="VK43" s="127"/>
      <c r="VL43" s="127"/>
      <c r="VM43" s="127"/>
      <c r="VN43" s="127"/>
      <c r="VO43" s="127"/>
      <c r="VP43" s="127"/>
      <c r="VQ43" s="127"/>
      <c r="VR43" s="127"/>
      <c r="VS43" s="127"/>
      <c r="VT43" s="127"/>
      <c r="VU43" s="127"/>
      <c r="VV43" s="127"/>
      <c r="VW43" s="127"/>
      <c r="VX43" s="127"/>
      <c r="VY43" s="127"/>
      <c r="VZ43" s="127"/>
      <c r="WA43" s="127"/>
      <c r="WB43" s="127"/>
      <c r="WC43" s="127"/>
      <c r="WD43" s="127"/>
      <c r="WE43" s="127"/>
      <c r="WF43" s="127"/>
      <c r="WG43" s="127"/>
      <c r="WH43" s="127"/>
      <c r="WI43" s="127"/>
      <c r="WJ43" s="127"/>
      <c r="WK43" s="127"/>
      <c r="WL43" s="127"/>
      <c r="WM43" s="127"/>
      <c r="WN43" s="127"/>
      <c r="WO43" s="127"/>
      <c r="WP43" s="127"/>
      <c r="WQ43" s="127"/>
      <c r="WR43" s="127"/>
      <c r="WS43" s="127"/>
      <c r="WT43" s="127"/>
      <c r="WU43" s="127"/>
      <c r="WV43" s="127"/>
      <c r="WW43" s="127"/>
      <c r="WX43" s="127"/>
      <c r="WY43" s="127"/>
      <c r="WZ43" s="127"/>
      <c r="XA43" s="127"/>
      <c r="XB43" s="127"/>
      <c r="XC43" s="127"/>
      <c r="XD43" s="127"/>
      <c r="XE43" s="127"/>
      <c r="XF43" s="127"/>
      <c r="XG43" s="127"/>
      <c r="XH43" s="127"/>
      <c r="XI43" s="127"/>
      <c r="XJ43" s="127"/>
      <c r="XK43" s="127"/>
      <c r="XL43" s="127"/>
      <c r="XM43" s="127"/>
      <c r="XN43" s="127"/>
      <c r="XO43" s="127"/>
      <c r="XP43" s="127"/>
      <c r="XQ43" s="127"/>
      <c r="XR43" s="127"/>
      <c r="XS43" s="127"/>
      <c r="XT43" s="127"/>
      <c r="XU43" s="127"/>
      <c r="XV43" s="127"/>
      <c r="XW43" s="127"/>
      <c r="XX43" s="127"/>
      <c r="XY43" s="127"/>
      <c r="XZ43" s="127"/>
      <c r="YA43" s="127"/>
      <c r="YB43" s="127"/>
      <c r="YC43" s="127"/>
      <c r="YD43" s="127"/>
      <c r="YE43" s="127"/>
      <c r="YF43" s="127"/>
      <c r="YG43" s="127"/>
      <c r="YH43" s="127"/>
      <c r="YI43" s="127"/>
      <c r="YJ43" s="127"/>
      <c r="YK43" s="127"/>
      <c r="YL43" s="127"/>
      <c r="YM43" s="127"/>
      <c r="YN43" s="127"/>
      <c r="YO43" s="127"/>
      <c r="YP43" s="127"/>
      <c r="YQ43" s="127"/>
      <c r="YR43" s="127"/>
      <c r="YS43" s="127"/>
      <c r="YT43" s="127"/>
      <c r="YU43" s="127"/>
      <c r="YV43" s="127"/>
      <c r="YW43" s="127"/>
      <c r="YX43" s="127"/>
      <c r="YY43" s="127"/>
      <c r="YZ43" s="127"/>
      <c r="ZA43" s="127"/>
      <c r="ZB43" s="127"/>
      <c r="ZC43" s="127"/>
      <c r="ZD43" s="127"/>
      <c r="ZE43" s="127"/>
      <c r="ZF43" s="127"/>
      <c r="ZG43" s="127"/>
      <c r="ZH43" s="127"/>
      <c r="ZI43" s="127"/>
      <c r="ZJ43" s="127"/>
      <c r="ZK43" s="127"/>
      <c r="ZL43" s="127"/>
      <c r="ZM43" s="127"/>
      <c r="ZN43" s="127"/>
      <c r="ZO43" s="127"/>
      <c r="ZP43" s="127"/>
      <c r="ZQ43" s="127"/>
      <c r="ZR43" s="127"/>
      <c r="ZS43" s="127"/>
      <c r="ZT43" s="127"/>
      <c r="ZU43" s="127"/>
      <c r="ZV43" s="127"/>
      <c r="ZW43" s="127"/>
      <c r="ZX43" s="127"/>
      <c r="ZY43" s="127"/>
      <c r="ZZ43" s="127"/>
      <c r="AAA43" s="127"/>
      <c r="AAB43" s="127"/>
      <c r="AAC43" s="127"/>
      <c r="AAD43" s="127"/>
      <c r="AAE43" s="127"/>
      <c r="AAF43" s="127"/>
      <c r="AAG43" s="127"/>
      <c r="AAH43" s="127"/>
      <c r="AAI43" s="127"/>
      <c r="AAJ43" s="127"/>
      <c r="AAK43" s="127"/>
      <c r="AAL43" s="127"/>
      <c r="AAM43" s="127"/>
      <c r="AAN43" s="127"/>
      <c r="AAO43" s="127"/>
      <c r="AAP43" s="127"/>
      <c r="AAQ43" s="127"/>
      <c r="AAR43" s="127"/>
      <c r="AAS43" s="127"/>
      <c r="AAT43" s="127"/>
      <c r="AAU43" s="127"/>
      <c r="AAV43" s="127"/>
      <c r="AAW43" s="127"/>
      <c r="AAX43" s="127"/>
      <c r="AAY43" s="127"/>
      <c r="AAZ43" s="127"/>
      <c r="ABA43" s="127"/>
      <c r="ABB43" s="127"/>
      <c r="ABC43" s="127"/>
      <c r="ABD43" s="127"/>
      <c r="ABE43" s="127"/>
      <c r="ABF43" s="127"/>
      <c r="ABG43" s="127"/>
      <c r="ABH43" s="127"/>
      <c r="ABI43" s="127"/>
      <c r="ABJ43" s="127"/>
      <c r="ABK43" s="127"/>
      <c r="ABL43" s="127"/>
      <c r="ABM43" s="127"/>
      <c r="ABN43" s="127"/>
      <c r="ABO43" s="127"/>
      <c r="ABP43" s="127"/>
      <c r="ABQ43" s="127"/>
      <c r="ABR43" s="127"/>
      <c r="ABS43" s="127"/>
      <c r="ABT43" s="127"/>
      <c r="ABU43" s="127"/>
      <c r="ABV43" s="127"/>
      <c r="ABW43" s="127"/>
      <c r="ABX43" s="127"/>
      <c r="ABY43" s="127"/>
      <c r="ABZ43" s="127"/>
      <c r="ACA43" s="127"/>
      <c r="ACB43" s="127"/>
      <c r="ACC43" s="127"/>
      <c r="ACD43" s="127"/>
      <c r="ACE43" s="127"/>
      <c r="ACF43" s="127"/>
      <c r="ACG43" s="127"/>
      <c r="ACH43" s="127"/>
      <c r="ACI43" s="127"/>
      <c r="ACJ43" s="127"/>
      <c r="ACK43" s="127"/>
      <c r="ACL43" s="127"/>
      <c r="ACM43" s="127"/>
      <c r="ACN43" s="127"/>
      <c r="ACO43" s="127"/>
      <c r="ACP43" s="127"/>
      <c r="ACQ43" s="127"/>
      <c r="ACR43" s="127"/>
      <c r="ACS43" s="127"/>
      <c r="ACT43" s="127"/>
      <c r="ACU43" s="127"/>
      <c r="ACV43" s="127"/>
      <c r="ACW43" s="127"/>
      <c r="ACX43" s="127"/>
      <c r="ACY43" s="127"/>
      <c r="ACZ43" s="127"/>
      <c r="ADA43" s="127"/>
      <c r="ADB43" s="127"/>
      <c r="ADC43" s="127"/>
      <c r="ADD43" s="127"/>
      <c r="ADE43" s="127"/>
      <c r="ADF43" s="127"/>
      <c r="ADG43" s="127"/>
      <c r="ADH43" s="127"/>
      <c r="ADI43" s="127"/>
      <c r="ADJ43" s="127"/>
      <c r="ADK43" s="127"/>
      <c r="ADL43" s="127"/>
      <c r="ADM43" s="127"/>
      <c r="ADN43" s="127"/>
      <c r="ADO43" s="127"/>
      <c r="ADP43" s="127"/>
      <c r="ADQ43" s="127"/>
      <c r="ADR43" s="127"/>
      <c r="ADS43" s="127"/>
      <c r="ADT43" s="127"/>
      <c r="ADU43" s="127"/>
      <c r="ADV43" s="127"/>
      <c r="ADW43" s="127"/>
      <c r="ADX43" s="127"/>
      <c r="ADY43" s="127"/>
      <c r="ADZ43" s="127"/>
      <c r="AEA43" s="127"/>
      <c r="AEB43" s="127"/>
      <c r="AEC43" s="127"/>
      <c r="AED43" s="127"/>
      <c r="AEE43" s="127"/>
      <c r="AEF43" s="127"/>
      <c r="AEG43" s="127"/>
      <c r="AEH43" s="127"/>
      <c r="AEI43" s="127"/>
      <c r="AEJ43" s="127"/>
      <c r="AEK43" s="127"/>
      <c r="AEL43" s="127"/>
      <c r="AEM43" s="127"/>
      <c r="AEN43" s="127"/>
      <c r="AEO43" s="127"/>
      <c r="AEP43" s="127"/>
      <c r="AEQ43" s="127"/>
      <c r="AER43" s="127"/>
      <c r="AES43" s="127"/>
      <c r="AET43" s="127"/>
      <c r="AEU43" s="127"/>
      <c r="AEV43" s="127"/>
      <c r="AEW43" s="127"/>
      <c r="AEX43" s="127"/>
      <c r="AEY43" s="127"/>
      <c r="AEZ43" s="127"/>
      <c r="AFA43" s="127"/>
      <c r="AFB43" s="127"/>
      <c r="AFC43" s="127"/>
      <c r="AFD43" s="127"/>
      <c r="AFE43" s="127"/>
      <c r="AFF43" s="127"/>
      <c r="AFG43" s="127"/>
      <c r="AFH43" s="127"/>
      <c r="AFI43" s="127"/>
      <c r="AFJ43" s="127"/>
      <c r="AFK43" s="127"/>
      <c r="AFL43" s="127"/>
      <c r="AFM43" s="127"/>
      <c r="AFN43" s="127"/>
      <c r="AFO43" s="127"/>
      <c r="AFP43" s="127"/>
      <c r="AFQ43" s="127"/>
      <c r="AFR43" s="127"/>
      <c r="AFS43" s="127"/>
      <c r="AFT43" s="127"/>
      <c r="AFU43" s="127"/>
      <c r="AFV43" s="127"/>
      <c r="AFW43" s="127"/>
      <c r="AFX43" s="127"/>
      <c r="AFY43" s="127"/>
      <c r="AFZ43" s="127"/>
      <c r="AGA43" s="127"/>
      <c r="AGB43" s="127"/>
      <c r="AGC43" s="127"/>
      <c r="AGD43" s="127"/>
      <c r="AGE43" s="127"/>
      <c r="AGF43" s="127"/>
      <c r="AGG43" s="127"/>
      <c r="AGH43" s="127"/>
      <c r="AGI43" s="127"/>
      <c r="AGJ43" s="127"/>
      <c r="AGK43" s="127"/>
      <c r="AGL43" s="127"/>
      <c r="AGM43" s="127"/>
      <c r="AGN43" s="127"/>
      <c r="AGO43" s="127"/>
      <c r="AGP43" s="127"/>
      <c r="AGQ43" s="127"/>
      <c r="AGR43" s="127"/>
      <c r="AGS43" s="127"/>
      <c r="AGT43" s="127"/>
      <c r="AGU43" s="127"/>
      <c r="AGV43" s="127"/>
      <c r="AGW43" s="127"/>
      <c r="AGX43" s="127"/>
      <c r="AGY43" s="127"/>
      <c r="AGZ43" s="127"/>
      <c r="AHA43" s="127"/>
      <c r="AHB43" s="127"/>
      <c r="AHC43" s="127"/>
      <c r="AHD43" s="127"/>
      <c r="AHE43" s="127"/>
      <c r="AHF43" s="127"/>
      <c r="AHG43" s="127"/>
      <c r="AHH43" s="127"/>
      <c r="AHI43" s="127"/>
      <c r="AHJ43" s="127"/>
      <c r="AHK43" s="127"/>
      <c r="AHL43" s="127"/>
      <c r="AHM43" s="127"/>
      <c r="AHN43" s="127"/>
      <c r="AHO43" s="127"/>
      <c r="AHP43" s="127"/>
      <c r="AHQ43" s="127"/>
      <c r="AHR43" s="127"/>
      <c r="AHS43" s="127"/>
      <c r="AHT43" s="127"/>
      <c r="AHU43" s="127"/>
      <c r="AHV43" s="127"/>
      <c r="AHW43" s="127"/>
      <c r="AHX43" s="127"/>
      <c r="AHY43" s="127"/>
      <c r="AHZ43" s="127"/>
      <c r="AIA43" s="127"/>
      <c r="AIB43" s="127"/>
      <c r="AIC43" s="127"/>
      <c r="AID43" s="127"/>
      <c r="AIE43" s="127"/>
      <c r="AIF43" s="127"/>
      <c r="AIG43" s="127"/>
      <c r="AIH43" s="127"/>
      <c r="AII43" s="127"/>
      <c r="AIJ43" s="127"/>
      <c r="AIK43" s="127"/>
      <c r="AIL43" s="127"/>
      <c r="AIM43" s="127"/>
      <c r="AIN43" s="127"/>
      <c r="AIO43" s="127"/>
      <c r="AIP43" s="127"/>
      <c r="AIQ43" s="127"/>
      <c r="AIR43" s="127"/>
      <c r="AIS43" s="127"/>
      <c r="AIT43" s="127"/>
      <c r="AIU43" s="127"/>
      <c r="AIV43" s="127"/>
      <c r="AIW43" s="127"/>
      <c r="AIX43" s="127"/>
      <c r="AIY43" s="127"/>
      <c r="AIZ43" s="127"/>
      <c r="AJA43" s="127"/>
      <c r="AJB43" s="127"/>
      <c r="AJC43" s="127"/>
      <c r="AJD43" s="127"/>
      <c r="AJE43" s="127"/>
      <c r="AJF43" s="127"/>
      <c r="AJG43" s="127"/>
      <c r="AJH43" s="127"/>
      <c r="AJI43" s="127"/>
      <c r="AJJ43" s="127"/>
      <c r="AJK43" s="127"/>
      <c r="AJL43" s="127"/>
      <c r="AJM43" s="127"/>
      <c r="AJN43" s="127"/>
      <c r="AJO43" s="127"/>
      <c r="AJP43" s="127"/>
      <c r="AJQ43" s="127"/>
      <c r="AJR43" s="127"/>
      <c r="AJS43" s="127"/>
      <c r="AJT43" s="127"/>
      <c r="AJU43" s="127"/>
      <c r="AJV43" s="127"/>
      <c r="AJW43" s="127"/>
      <c r="AJX43" s="127"/>
      <c r="AJY43" s="127"/>
      <c r="AJZ43" s="127"/>
      <c r="AKA43" s="127"/>
      <c r="AKB43" s="127"/>
      <c r="AKC43" s="127"/>
      <c r="AKD43" s="127"/>
      <c r="AKE43" s="127"/>
      <c r="AKF43" s="127"/>
      <c r="AKG43" s="127"/>
      <c r="AKH43" s="127"/>
      <c r="AKI43" s="127"/>
      <c r="AKJ43" s="127"/>
      <c r="AKK43" s="127"/>
      <c r="AKL43" s="127"/>
      <c r="AKM43" s="127"/>
      <c r="AKN43" s="127"/>
      <c r="AKO43" s="127"/>
      <c r="AKP43" s="127"/>
      <c r="AKQ43" s="127"/>
      <c r="AKR43" s="127"/>
      <c r="AKS43" s="127"/>
      <c r="AKT43" s="127"/>
      <c r="AKU43" s="127"/>
      <c r="AKV43" s="127"/>
      <c r="AKW43" s="127"/>
      <c r="AKX43" s="127"/>
      <c r="AKY43" s="127"/>
      <c r="AKZ43" s="127"/>
      <c r="ALA43" s="127"/>
      <c r="ALB43" s="127"/>
      <c r="ALC43" s="127"/>
      <c r="ALD43" s="127"/>
      <c r="ALE43" s="127"/>
      <c r="ALF43" s="127"/>
      <c r="ALG43" s="127"/>
      <c r="ALH43" s="127"/>
      <c r="ALI43" s="127"/>
      <c r="ALJ43" s="127"/>
      <c r="ALK43" s="127"/>
      <c r="ALL43" s="127"/>
      <c r="ALM43" s="127"/>
      <c r="ALN43" s="144"/>
      <c r="ALO43" s="144"/>
      <c r="ALP43" s="144"/>
    </row>
    <row r="44" spans="1:1004" s="249" customFormat="1" ht="31.5" customHeight="1" x14ac:dyDescent="0.25">
      <c r="A44" s="250" t="s">
        <v>3800</v>
      </c>
      <c r="B44" s="246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47"/>
      <c r="EJ44" s="247"/>
      <c r="EK44" s="247"/>
      <c r="EL44" s="247"/>
      <c r="EM44" s="247"/>
      <c r="EN44" s="247"/>
      <c r="EO44" s="247"/>
      <c r="EP44" s="247"/>
      <c r="EQ44" s="247"/>
      <c r="ER44" s="247"/>
      <c r="ES44" s="247"/>
      <c r="ET44" s="247"/>
      <c r="EU44" s="247"/>
      <c r="EV44" s="247"/>
      <c r="EW44" s="247"/>
      <c r="EX44" s="247"/>
      <c r="EY44" s="247"/>
      <c r="EZ44" s="247"/>
      <c r="FA44" s="247"/>
      <c r="FB44" s="247"/>
      <c r="FC44" s="247"/>
      <c r="FD44" s="247"/>
      <c r="FE44" s="247"/>
      <c r="FF44" s="247"/>
      <c r="FG44" s="247"/>
      <c r="FH44" s="247"/>
      <c r="FI44" s="247"/>
      <c r="FJ44" s="247"/>
      <c r="FK44" s="247"/>
      <c r="FL44" s="247"/>
      <c r="FM44" s="247"/>
      <c r="FN44" s="247"/>
      <c r="FO44" s="247"/>
      <c r="FP44" s="247"/>
      <c r="FQ44" s="247"/>
      <c r="FR44" s="247"/>
      <c r="FS44" s="247"/>
      <c r="FT44" s="247"/>
      <c r="FU44" s="247"/>
      <c r="FV44" s="247"/>
      <c r="FW44" s="247"/>
      <c r="FX44" s="247"/>
      <c r="FY44" s="247"/>
      <c r="FZ44" s="247"/>
      <c r="GA44" s="247"/>
      <c r="GB44" s="247"/>
      <c r="GC44" s="247"/>
      <c r="GD44" s="247"/>
      <c r="GE44" s="247"/>
      <c r="GF44" s="247"/>
      <c r="GG44" s="247"/>
      <c r="GH44" s="247"/>
      <c r="GI44" s="247"/>
      <c r="GJ44" s="247"/>
      <c r="GK44" s="247"/>
      <c r="GL44" s="247"/>
      <c r="GM44" s="247"/>
      <c r="GN44" s="247"/>
      <c r="GO44" s="247"/>
      <c r="GP44" s="247"/>
      <c r="GQ44" s="247"/>
      <c r="GR44" s="247"/>
      <c r="GS44" s="247"/>
      <c r="GT44" s="247"/>
      <c r="GU44" s="247"/>
      <c r="GV44" s="247"/>
      <c r="GW44" s="247"/>
      <c r="GX44" s="247"/>
      <c r="GY44" s="247"/>
      <c r="GZ44" s="247"/>
      <c r="HA44" s="247"/>
      <c r="HB44" s="247"/>
      <c r="HC44" s="247"/>
      <c r="HD44" s="247"/>
      <c r="HE44" s="247"/>
      <c r="HF44" s="247"/>
      <c r="HG44" s="247"/>
      <c r="HH44" s="247"/>
      <c r="HI44" s="247"/>
      <c r="HJ44" s="247"/>
      <c r="HK44" s="247"/>
      <c r="HL44" s="247"/>
      <c r="HM44" s="247"/>
      <c r="HN44" s="247"/>
      <c r="HO44" s="247"/>
      <c r="HP44" s="247"/>
      <c r="HQ44" s="247"/>
      <c r="HR44" s="247"/>
      <c r="HS44" s="247"/>
      <c r="HT44" s="247"/>
      <c r="HU44" s="247"/>
      <c r="HV44" s="247"/>
      <c r="HW44" s="247"/>
      <c r="HX44" s="247"/>
      <c r="HY44" s="247"/>
      <c r="HZ44" s="247"/>
      <c r="IA44" s="247"/>
      <c r="IB44" s="247"/>
      <c r="IC44" s="247"/>
      <c r="ID44" s="247"/>
      <c r="IE44" s="247"/>
      <c r="IF44" s="247"/>
      <c r="IG44" s="247"/>
      <c r="IH44" s="247"/>
      <c r="II44" s="247"/>
      <c r="IJ44" s="247"/>
      <c r="IK44" s="247"/>
      <c r="IL44" s="247"/>
      <c r="IM44" s="247"/>
      <c r="IN44" s="247"/>
      <c r="IO44" s="247"/>
      <c r="IP44" s="247"/>
      <c r="IQ44" s="247"/>
      <c r="IR44" s="247"/>
      <c r="IS44" s="247"/>
      <c r="IT44" s="247"/>
      <c r="IU44" s="247"/>
      <c r="IV44" s="247"/>
      <c r="IW44" s="247"/>
      <c r="IX44" s="247"/>
      <c r="IY44" s="247"/>
      <c r="IZ44" s="247"/>
      <c r="JA44" s="247"/>
      <c r="JB44" s="247"/>
      <c r="JC44" s="247"/>
      <c r="JD44" s="247"/>
      <c r="JE44" s="247"/>
      <c r="JF44" s="247"/>
      <c r="JG44" s="247"/>
      <c r="JH44" s="247"/>
      <c r="JI44" s="247"/>
      <c r="JJ44" s="247"/>
      <c r="JK44" s="247"/>
      <c r="JL44" s="247"/>
      <c r="JM44" s="247"/>
      <c r="JN44" s="247"/>
      <c r="JO44" s="247"/>
      <c r="JP44" s="247"/>
      <c r="JQ44" s="247"/>
      <c r="JR44" s="247"/>
      <c r="JS44" s="247"/>
      <c r="JT44" s="247"/>
      <c r="JU44" s="247"/>
      <c r="JV44" s="247"/>
      <c r="JW44" s="247"/>
      <c r="JX44" s="247"/>
      <c r="JY44" s="247"/>
      <c r="JZ44" s="247"/>
      <c r="KA44" s="247"/>
      <c r="KB44" s="247"/>
      <c r="KC44" s="247"/>
      <c r="KD44" s="247"/>
      <c r="KE44" s="247"/>
      <c r="KF44" s="247"/>
      <c r="KG44" s="247"/>
      <c r="KH44" s="247"/>
      <c r="KI44" s="247"/>
      <c r="KJ44" s="247"/>
      <c r="KK44" s="247"/>
      <c r="KL44" s="247"/>
      <c r="KM44" s="247"/>
      <c r="KN44" s="247"/>
      <c r="KO44" s="247"/>
      <c r="KP44" s="247"/>
      <c r="KQ44" s="247"/>
      <c r="KR44" s="247"/>
      <c r="KS44" s="247"/>
      <c r="KT44" s="247"/>
      <c r="KU44" s="247"/>
      <c r="KV44" s="247"/>
      <c r="KW44" s="247"/>
      <c r="KX44" s="247"/>
      <c r="KY44" s="247"/>
      <c r="KZ44" s="247"/>
      <c r="LA44" s="247"/>
      <c r="LB44" s="247"/>
      <c r="LC44" s="247"/>
      <c r="LD44" s="247"/>
      <c r="LE44" s="247"/>
      <c r="LF44" s="247"/>
      <c r="LG44" s="247"/>
      <c r="LH44" s="247"/>
      <c r="LI44" s="247"/>
      <c r="LJ44" s="247"/>
      <c r="LK44" s="247"/>
      <c r="LL44" s="247"/>
      <c r="LM44" s="247"/>
      <c r="LN44" s="247"/>
      <c r="LO44" s="247"/>
      <c r="LP44" s="247"/>
      <c r="LQ44" s="247"/>
      <c r="LR44" s="247"/>
      <c r="LS44" s="247"/>
      <c r="LT44" s="247"/>
      <c r="LU44" s="247"/>
      <c r="LV44" s="247"/>
      <c r="LW44" s="247"/>
      <c r="LX44" s="247"/>
      <c r="LY44" s="247"/>
      <c r="LZ44" s="247"/>
      <c r="MA44" s="247"/>
      <c r="MB44" s="247"/>
      <c r="MC44" s="247"/>
      <c r="MD44" s="247"/>
      <c r="ME44" s="247"/>
      <c r="MF44" s="247"/>
      <c r="MG44" s="247"/>
      <c r="MH44" s="247"/>
      <c r="MI44" s="247"/>
      <c r="MJ44" s="247"/>
      <c r="MK44" s="247"/>
      <c r="ML44" s="247"/>
      <c r="MM44" s="247"/>
      <c r="MN44" s="247"/>
      <c r="MO44" s="247"/>
      <c r="MP44" s="247"/>
      <c r="MQ44" s="247"/>
      <c r="MR44" s="247"/>
      <c r="MS44" s="247"/>
      <c r="MT44" s="247"/>
      <c r="MU44" s="247"/>
      <c r="MV44" s="247"/>
      <c r="MW44" s="247"/>
      <c r="MX44" s="247"/>
      <c r="MY44" s="247"/>
      <c r="MZ44" s="247"/>
      <c r="NA44" s="247"/>
      <c r="NB44" s="247"/>
      <c r="NC44" s="247"/>
      <c r="ND44" s="247"/>
      <c r="NE44" s="247"/>
      <c r="NF44" s="247"/>
      <c r="NG44" s="247"/>
      <c r="NH44" s="247"/>
      <c r="NI44" s="247"/>
      <c r="NJ44" s="247"/>
      <c r="NK44" s="247"/>
      <c r="NL44" s="247"/>
      <c r="NM44" s="247"/>
      <c r="NN44" s="247"/>
      <c r="NO44" s="247"/>
      <c r="NP44" s="247"/>
      <c r="NQ44" s="247"/>
      <c r="NR44" s="247"/>
      <c r="NS44" s="247"/>
      <c r="NT44" s="247"/>
      <c r="NU44" s="247"/>
      <c r="NV44" s="247"/>
      <c r="NW44" s="247"/>
      <c r="NX44" s="247"/>
      <c r="NY44" s="247"/>
      <c r="NZ44" s="247"/>
      <c r="OA44" s="247"/>
      <c r="OB44" s="247"/>
      <c r="OC44" s="247"/>
      <c r="OD44" s="247"/>
      <c r="OE44" s="247"/>
      <c r="OF44" s="247"/>
      <c r="OG44" s="247"/>
      <c r="OH44" s="247"/>
      <c r="OI44" s="247"/>
      <c r="OJ44" s="247"/>
      <c r="OK44" s="247"/>
      <c r="OL44" s="247"/>
      <c r="OM44" s="247"/>
      <c r="ON44" s="247"/>
      <c r="OO44" s="247"/>
      <c r="OP44" s="247"/>
      <c r="OQ44" s="247"/>
      <c r="OR44" s="247"/>
      <c r="OS44" s="247"/>
      <c r="OT44" s="247"/>
      <c r="OU44" s="247"/>
      <c r="OV44" s="247"/>
      <c r="OW44" s="247"/>
      <c r="OX44" s="247"/>
      <c r="OY44" s="247"/>
      <c r="OZ44" s="247"/>
      <c r="PA44" s="247"/>
      <c r="PB44" s="247"/>
      <c r="PC44" s="247"/>
      <c r="PD44" s="247"/>
      <c r="PE44" s="247"/>
      <c r="PF44" s="247"/>
      <c r="PG44" s="247"/>
      <c r="PH44" s="247"/>
      <c r="PI44" s="247"/>
      <c r="PJ44" s="247"/>
      <c r="PK44" s="247"/>
      <c r="PL44" s="247"/>
      <c r="PM44" s="247"/>
      <c r="PN44" s="247"/>
      <c r="PO44" s="247"/>
      <c r="PP44" s="247"/>
      <c r="PQ44" s="247"/>
      <c r="PR44" s="247"/>
      <c r="PS44" s="247"/>
      <c r="PT44" s="247"/>
      <c r="PU44" s="247"/>
      <c r="PV44" s="247"/>
      <c r="PW44" s="247"/>
      <c r="PX44" s="247"/>
      <c r="PY44" s="247"/>
      <c r="PZ44" s="247"/>
      <c r="QA44" s="247"/>
      <c r="QB44" s="247"/>
      <c r="QC44" s="247"/>
      <c r="QD44" s="247"/>
      <c r="QE44" s="247"/>
      <c r="QF44" s="247"/>
      <c r="QG44" s="247"/>
      <c r="QH44" s="247"/>
      <c r="QI44" s="247"/>
      <c r="QJ44" s="247"/>
      <c r="QK44" s="247"/>
      <c r="QL44" s="247"/>
      <c r="QM44" s="247"/>
      <c r="QN44" s="247"/>
      <c r="QO44" s="247"/>
      <c r="QP44" s="247"/>
      <c r="QQ44" s="247"/>
      <c r="QR44" s="247"/>
      <c r="QS44" s="247"/>
      <c r="QT44" s="247"/>
      <c r="QU44" s="247"/>
      <c r="QV44" s="247"/>
      <c r="QW44" s="247"/>
      <c r="QX44" s="247"/>
      <c r="QY44" s="247"/>
      <c r="QZ44" s="247"/>
      <c r="RA44" s="247"/>
      <c r="RB44" s="247"/>
      <c r="RC44" s="247"/>
      <c r="RD44" s="247"/>
      <c r="RE44" s="247"/>
      <c r="RF44" s="247"/>
      <c r="RG44" s="247"/>
      <c r="RH44" s="247"/>
      <c r="RI44" s="247"/>
      <c r="RJ44" s="247"/>
      <c r="RK44" s="247"/>
      <c r="RL44" s="247"/>
      <c r="RM44" s="247"/>
      <c r="RN44" s="247"/>
      <c r="RO44" s="247"/>
      <c r="RP44" s="247"/>
      <c r="RQ44" s="247"/>
      <c r="RR44" s="247"/>
      <c r="RS44" s="247"/>
      <c r="RT44" s="247"/>
      <c r="RU44" s="247"/>
      <c r="RV44" s="247"/>
      <c r="RW44" s="247"/>
      <c r="RX44" s="247"/>
      <c r="RY44" s="247"/>
      <c r="RZ44" s="247"/>
      <c r="SA44" s="247"/>
      <c r="SB44" s="247"/>
      <c r="SC44" s="247"/>
      <c r="SD44" s="247"/>
      <c r="SE44" s="247"/>
      <c r="SF44" s="247"/>
      <c r="SG44" s="247"/>
      <c r="SH44" s="247"/>
      <c r="SI44" s="247"/>
      <c r="SJ44" s="247"/>
      <c r="SK44" s="247"/>
      <c r="SL44" s="247"/>
      <c r="SM44" s="247"/>
      <c r="SN44" s="247"/>
      <c r="SO44" s="247"/>
      <c r="SP44" s="247"/>
      <c r="SQ44" s="247"/>
      <c r="SR44" s="247"/>
      <c r="SS44" s="247"/>
      <c r="ST44" s="247"/>
      <c r="SU44" s="247"/>
      <c r="SV44" s="247"/>
      <c r="SW44" s="247"/>
      <c r="SX44" s="247"/>
      <c r="SY44" s="247"/>
      <c r="SZ44" s="247"/>
      <c r="TA44" s="247"/>
      <c r="TB44" s="247"/>
      <c r="TC44" s="247"/>
      <c r="TD44" s="247"/>
      <c r="TE44" s="247"/>
      <c r="TF44" s="247"/>
      <c r="TG44" s="247"/>
      <c r="TH44" s="247"/>
      <c r="TI44" s="247"/>
      <c r="TJ44" s="247"/>
      <c r="TK44" s="247"/>
      <c r="TL44" s="247"/>
      <c r="TM44" s="247"/>
      <c r="TN44" s="247"/>
      <c r="TO44" s="247"/>
      <c r="TP44" s="247"/>
      <c r="TQ44" s="247"/>
      <c r="TR44" s="247"/>
      <c r="TS44" s="247"/>
      <c r="TT44" s="247"/>
      <c r="TU44" s="247"/>
      <c r="TV44" s="247"/>
      <c r="TW44" s="247"/>
      <c r="TX44" s="247"/>
      <c r="TY44" s="247"/>
      <c r="TZ44" s="247"/>
      <c r="UA44" s="247"/>
      <c r="UB44" s="247"/>
      <c r="UC44" s="247"/>
      <c r="UD44" s="247"/>
      <c r="UE44" s="247"/>
      <c r="UF44" s="247"/>
      <c r="UG44" s="247"/>
      <c r="UH44" s="247"/>
      <c r="UI44" s="247"/>
      <c r="UJ44" s="247"/>
      <c r="UK44" s="247"/>
      <c r="UL44" s="247"/>
      <c r="UM44" s="247"/>
      <c r="UN44" s="247"/>
      <c r="UO44" s="247"/>
      <c r="UP44" s="247"/>
      <c r="UQ44" s="247"/>
      <c r="UR44" s="247"/>
      <c r="US44" s="247"/>
      <c r="UT44" s="247"/>
      <c r="UU44" s="247"/>
      <c r="UV44" s="247"/>
      <c r="UW44" s="247"/>
      <c r="UX44" s="247"/>
      <c r="UY44" s="247"/>
      <c r="UZ44" s="247"/>
      <c r="VA44" s="247"/>
      <c r="VB44" s="247"/>
      <c r="VC44" s="247"/>
      <c r="VD44" s="247"/>
      <c r="VE44" s="247"/>
      <c r="VF44" s="247"/>
      <c r="VG44" s="247"/>
      <c r="VH44" s="247"/>
      <c r="VI44" s="247"/>
      <c r="VJ44" s="247"/>
      <c r="VK44" s="247"/>
      <c r="VL44" s="247"/>
      <c r="VM44" s="247"/>
      <c r="VN44" s="247"/>
      <c r="VO44" s="247"/>
      <c r="VP44" s="247"/>
      <c r="VQ44" s="247"/>
      <c r="VR44" s="247"/>
      <c r="VS44" s="247"/>
      <c r="VT44" s="247"/>
      <c r="VU44" s="247"/>
      <c r="VV44" s="247"/>
      <c r="VW44" s="247"/>
      <c r="VX44" s="247"/>
      <c r="VY44" s="247"/>
      <c r="VZ44" s="247"/>
      <c r="WA44" s="247"/>
      <c r="WB44" s="247"/>
      <c r="WC44" s="247"/>
      <c r="WD44" s="247"/>
      <c r="WE44" s="247"/>
      <c r="WF44" s="247"/>
      <c r="WG44" s="247"/>
      <c r="WH44" s="247"/>
      <c r="WI44" s="247"/>
      <c r="WJ44" s="247"/>
      <c r="WK44" s="247"/>
      <c r="WL44" s="247"/>
      <c r="WM44" s="247"/>
      <c r="WN44" s="247"/>
      <c r="WO44" s="247"/>
      <c r="WP44" s="247"/>
      <c r="WQ44" s="247"/>
      <c r="WR44" s="247"/>
      <c r="WS44" s="247"/>
      <c r="WT44" s="247"/>
      <c r="WU44" s="247"/>
      <c r="WV44" s="247"/>
      <c r="WW44" s="247"/>
      <c r="WX44" s="247"/>
      <c r="WY44" s="247"/>
      <c r="WZ44" s="247"/>
      <c r="XA44" s="247"/>
      <c r="XB44" s="247"/>
      <c r="XC44" s="247"/>
      <c r="XD44" s="247"/>
      <c r="XE44" s="247"/>
      <c r="XF44" s="247"/>
      <c r="XG44" s="247"/>
      <c r="XH44" s="247"/>
      <c r="XI44" s="247"/>
      <c r="XJ44" s="247"/>
      <c r="XK44" s="247"/>
      <c r="XL44" s="247"/>
      <c r="XM44" s="247"/>
      <c r="XN44" s="247"/>
      <c r="XO44" s="247"/>
      <c r="XP44" s="247"/>
      <c r="XQ44" s="247"/>
      <c r="XR44" s="247"/>
      <c r="XS44" s="247"/>
      <c r="XT44" s="247"/>
      <c r="XU44" s="247"/>
      <c r="XV44" s="247"/>
      <c r="XW44" s="247"/>
      <c r="XX44" s="247"/>
      <c r="XY44" s="247"/>
      <c r="XZ44" s="247"/>
      <c r="YA44" s="247"/>
      <c r="YB44" s="247"/>
      <c r="YC44" s="247"/>
      <c r="YD44" s="247"/>
      <c r="YE44" s="247"/>
      <c r="YF44" s="247"/>
      <c r="YG44" s="247"/>
      <c r="YH44" s="247"/>
      <c r="YI44" s="247"/>
      <c r="YJ44" s="247"/>
      <c r="YK44" s="247"/>
      <c r="YL44" s="247"/>
      <c r="YM44" s="247"/>
      <c r="YN44" s="247"/>
      <c r="YO44" s="247"/>
      <c r="YP44" s="247"/>
      <c r="YQ44" s="247"/>
      <c r="YR44" s="247"/>
      <c r="YS44" s="247"/>
      <c r="YT44" s="247"/>
      <c r="YU44" s="247"/>
      <c r="YV44" s="247"/>
      <c r="YW44" s="247"/>
      <c r="YX44" s="247"/>
      <c r="YY44" s="247"/>
      <c r="YZ44" s="247"/>
      <c r="ZA44" s="247"/>
      <c r="ZB44" s="247"/>
      <c r="ZC44" s="247"/>
      <c r="ZD44" s="247"/>
      <c r="ZE44" s="247"/>
      <c r="ZF44" s="247"/>
      <c r="ZG44" s="247"/>
      <c r="ZH44" s="247"/>
      <c r="ZI44" s="247"/>
      <c r="ZJ44" s="247"/>
      <c r="ZK44" s="247"/>
      <c r="ZL44" s="247"/>
      <c r="ZM44" s="247"/>
      <c r="ZN44" s="247"/>
      <c r="ZO44" s="247"/>
      <c r="ZP44" s="247"/>
      <c r="ZQ44" s="247"/>
      <c r="ZR44" s="247"/>
      <c r="ZS44" s="247"/>
      <c r="ZT44" s="247"/>
      <c r="ZU44" s="247"/>
      <c r="ZV44" s="247"/>
      <c r="ZW44" s="247"/>
      <c r="ZX44" s="247"/>
      <c r="ZY44" s="247"/>
      <c r="ZZ44" s="247"/>
      <c r="AAA44" s="247"/>
      <c r="AAB44" s="247"/>
      <c r="AAC44" s="247"/>
      <c r="AAD44" s="247"/>
      <c r="AAE44" s="247"/>
      <c r="AAF44" s="247"/>
      <c r="AAG44" s="247"/>
      <c r="AAH44" s="247"/>
      <c r="AAI44" s="247"/>
      <c r="AAJ44" s="247"/>
      <c r="AAK44" s="247"/>
      <c r="AAL44" s="247"/>
      <c r="AAM44" s="247"/>
      <c r="AAN44" s="247"/>
      <c r="AAO44" s="247"/>
      <c r="AAP44" s="247"/>
      <c r="AAQ44" s="247"/>
      <c r="AAR44" s="247"/>
      <c r="AAS44" s="247"/>
      <c r="AAT44" s="247"/>
      <c r="AAU44" s="247"/>
      <c r="AAV44" s="247"/>
      <c r="AAW44" s="247"/>
      <c r="AAX44" s="247"/>
      <c r="AAY44" s="247"/>
      <c r="AAZ44" s="247"/>
      <c r="ABA44" s="247"/>
      <c r="ABB44" s="247"/>
      <c r="ABC44" s="247"/>
      <c r="ABD44" s="247"/>
      <c r="ABE44" s="247"/>
      <c r="ABF44" s="247"/>
      <c r="ABG44" s="247"/>
      <c r="ABH44" s="247"/>
      <c r="ABI44" s="247"/>
      <c r="ABJ44" s="247"/>
      <c r="ABK44" s="247"/>
      <c r="ABL44" s="247"/>
      <c r="ABM44" s="247"/>
      <c r="ABN44" s="247"/>
      <c r="ABO44" s="247"/>
      <c r="ABP44" s="247"/>
      <c r="ABQ44" s="247"/>
      <c r="ABR44" s="247"/>
      <c r="ABS44" s="247"/>
      <c r="ABT44" s="247"/>
      <c r="ABU44" s="247"/>
      <c r="ABV44" s="247"/>
      <c r="ABW44" s="247"/>
      <c r="ABX44" s="247"/>
      <c r="ABY44" s="247"/>
      <c r="ABZ44" s="247"/>
      <c r="ACA44" s="247"/>
      <c r="ACB44" s="247"/>
      <c r="ACC44" s="247"/>
      <c r="ACD44" s="247"/>
      <c r="ACE44" s="247"/>
      <c r="ACF44" s="247"/>
      <c r="ACG44" s="247"/>
      <c r="ACH44" s="247"/>
      <c r="ACI44" s="247"/>
      <c r="ACJ44" s="247"/>
      <c r="ACK44" s="247"/>
      <c r="ACL44" s="247"/>
      <c r="ACM44" s="247"/>
      <c r="ACN44" s="247"/>
      <c r="ACO44" s="247"/>
      <c r="ACP44" s="247"/>
      <c r="ACQ44" s="247"/>
      <c r="ACR44" s="247"/>
      <c r="ACS44" s="247"/>
      <c r="ACT44" s="247"/>
      <c r="ACU44" s="247"/>
      <c r="ACV44" s="247"/>
      <c r="ACW44" s="247"/>
      <c r="ACX44" s="247"/>
      <c r="ACY44" s="247"/>
      <c r="ACZ44" s="247"/>
      <c r="ADA44" s="247"/>
      <c r="ADB44" s="247"/>
      <c r="ADC44" s="247"/>
      <c r="ADD44" s="247"/>
      <c r="ADE44" s="247"/>
      <c r="ADF44" s="247"/>
      <c r="ADG44" s="247"/>
      <c r="ADH44" s="247"/>
      <c r="ADI44" s="247"/>
      <c r="ADJ44" s="247"/>
      <c r="ADK44" s="247"/>
      <c r="ADL44" s="247"/>
      <c r="ADM44" s="247"/>
      <c r="ADN44" s="247"/>
      <c r="ADO44" s="247"/>
      <c r="ADP44" s="247"/>
      <c r="ADQ44" s="247"/>
      <c r="ADR44" s="247"/>
      <c r="ADS44" s="247"/>
      <c r="ADT44" s="247"/>
      <c r="ADU44" s="247"/>
      <c r="ADV44" s="247"/>
      <c r="ADW44" s="247"/>
      <c r="ADX44" s="247"/>
      <c r="ADY44" s="247"/>
      <c r="ADZ44" s="247"/>
      <c r="AEA44" s="247"/>
      <c r="AEB44" s="247"/>
      <c r="AEC44" s="247"/>
      <c r="AED44" s="247"/>
      <c r="AEE44" s="247"/>
      <c r="AEF44" s="247"/>
      <c r="AEG44" s="247"/>
      <c r="AEH44" s="247"/>
      <c r="AEI44" s="247"/>
      <c r="AEJ44" s="247"/>
      <c r="AEK44" s="247"/>
      <c r="AEL44" s="247"/>
      <c r="AEM44" s="247"/>
      <c r="AEN44" s="247"/>
      <c r="AEO44" s="247"/>
      <c r="AEP44" s="247"/>
      <c r="AEQ44" s="247"/>
      <c r="AER44" s="247"/>
      <c r="AES44" s="247"/>
      <c r="AET44" s="247"/>
      <c r="AEU44" s="247"/>
      <c r="AEV44" s="247"/>
      <c r="AEW44" s="247"/>
      <c r="AEX44" s="247"/>
      <c r="AEY44" s="247"/>
      <c r="AEZ44" s="247"/>
      <c r="AFA44" s="247"/>
      <c r="AFB44" s="247"/>
      <c r="AFC44" s="247"/>
      <c r="AFD44" s="247"/>
      <c r="AFE44" s="247"/>
      <c r="AFF44" s="247"/>
      <c r="AFG44" s="247"/>
      <c r="AFH44" s="247"/>
      <c r="AFI44" s="247"/>
      <c r="AFJ44" s="247"/>
      <c r="AFK44" s="247"/>
      <c r="AFL44" s="247"/>
      <c r="AFM44" s="247"/>
      <c r="AFN44" s="247"/>
      <c r="AFO44" s="247"/>
      <c r="AFP44" s="247"/>
      <c r="AFQ44" s="247"/>
      <c r="AFR44" s="247"/>
      <c r="AFS44" s="247"/>
      <c r="AFT44" s="247"/>
      <c r="AFU44" s="247"/>
      <c r="AFV44" s="247"/>
      <c r="AFW44" s="247"/>
      <c r="AFX44" s="247"/>
      <c r="AFY44" s="247"/>
      <c r="AFZ44" s="247"/>
      <c r="AGA44" s="247"/>
      <c r="AGB44" s="247"/>
      <c r="AGC44" s="247"/>
      <c r="AGD44" s="247"/>
      <c r="AGE44" s="247"/>
      <c r="AGF44" s="247"/>
      <c r="AGG44" s="247"/>
      <c r="AGH44" s="247"/>
      <c r="AGI44" s="247"/>
      <c r="AGJ44" s="247"/>
      <c r="AGK44" s="247"/>
      <c r="AGL44" s="247"/>
      <c r="AGM44" s="247"/>
      <c r="AGN44" s="247"/>
      <c r="AGO44" s="247"/>
      <c r="AGP44" s="247"/>
      <c r="AGQ44" s="247"/>
      <c r="AGR44" s="247"/>
      <c r="AGS44" s="247"/>
      <c r="AGT44" s="247"/>
      <c r="AGU44" s="247"/>
      <c r="AGV44" s="247"/>
      <c r="AGW44" s="247"/>
      <c r="AGX44" s="247"/>
      <c r="AGY44" s="247"/>
      <c r="AGZ44" s="247"/>
      <c r="AHA44" s="247"/>
      <c r="AHB44" s="247"/>
      <c r="AHC44" s="247"/>
      <c r="AHD44" s="247"/>
      <c r="AHE44" s="247"/>
      <c r="AHF44" s="247"/>
      <c r="AHG44" s="247"/>
      <c r="AHH44" s="247"/>
      <c r="AHI44" s="247"/>
      <c r="AHJ44" s="247"/>
      <c r="AHK44" s="247"/>
      <c r="AHL44" s="247"/>
      <c r="AHM44" s="247"/>
      <c r="AHN44" s="247"/>
      <c r="AHO44" s="247"/>
      <c r="AHP44" s="247"/>
      <c r="AHQ44" s="247"/>
      <c r="AHR44" s="247"/>
      <c r="AHS44" s="247"/>
      <c r="AHT44" s="247"/>
      <c r="AHU44" s="247"/>
      <c r="AHV44" s="247"/>
      <c r="AHW44" s="247"/>
      <c r="AHX44" s="247"/>
      <c r="AHY44" s="247"/>
      <c r="AHZ44" s="247"/>
      <c r="AIA44" s="247"/>
      <c r="AIB44" s="247"/>
      <c r="AIC44" s="247"/>
      <c r="AID44" s="247"/>
      <c r="AIE44" s="247"/>
      <c r="AIF44" s="247"/>
      <c r="AIG44" s="247"/>
      <c r="AIH44" s="247"/>
      <c r="AII44" s="247"/>
      <c r="AIJ44" s="247"/>
      <c r="AIK44" s="247"/>
      <c r="AIL44" s="247"/>
      <c r="AIM44" s="247"/>
      <c r="AIN44" s="247"/>
      <c r="AIO44" s="247"/>
      <c r="AIP44" s="247"/>
      <c r="AIQ44" s="247"/>
      <c r="AIR44" s="247"/>
      <c r="AIS44" s="247"/>
      <c r="AIT44" s="247"/>
      <c r="AIU44" s="247"/>
      <c r="AIV44" s="247"/>
      <c r="AIW44" s="247"/>
      <c r="AIX44" s="247"/>
      <c r="AIY44" s="247"/>
      <c r="AIZ44" s="247"/>
      <c r="AJA44" s="247"/>
      <c r="AJB44" s="247"/>
      <c r="AJC44" s="247"/>
      <c r="AJD44" s="247"/>
      <c r="AJE44" s="247"/>
      <c r="AJF44" s="247"/>
      <c r="AJG44" s="247"/>
      <c r="AJH44" s="247"/>
      <c r="AJI44" s="247"/>
      <c r="AJJ44" s="247"/>
      <c r="AJK44" s="247"/>
      <c r="AJL44" s="247"/>
      <c r="AJM44" s="247"/>
      <c r="AJN44" s="247"/>
      <c r="AJO44" s="247"/>
      <c r="AJP44" s="247"/>
      <c r="AJQ44" s="247"/>
      <c r="AJR44" s="247"/>
      <c r="AJS44" s="247"/>
      <c r="AJT44" s="247"/>
      <c r="AJU44" s="247"/>
      <c r="AJV44" s="247"/>
      <c r="AJW44" s="247"/>
      <c r="AJX44" s="247"/>
      <c r="AJY44" s="247"/>
      <c r="AJZ44" s="247"/>
      <c r="AKA44" s="247"/>
      <c r="AKB44" s="247"/>
      <c r="AKC44" s="247"/>
      <c r="AKD44" s="247"/>
      <c r="AKE44" s="247"/>
      <c r="AKF44" s="247"/>
      <c r="AKG44" s="247"/>
      <c r="AKH44" s="247"/>
      <c r="AKI44" s="247"/>
      <c r="AKJ44" s="247"/>
      <c r="AKK44" s="247"/>
      <c r="AKL44" s="247"/>
      <c r="AKM44" s="247"/>
      <c r="AKN44" s="247"/>
      <c r="AKO44" s="247"/>
      <c r="AKP44" s="247"/>
      <c r="AKQ44" s="247"/>
      <c r="AKR44" s="247"/>
      <c r="AKS44" s="247"/>
      <c r="AKT44" s="247"/>
      <c r="AKU44" s="247"/>
      <c r="AKV44" s="247"/>
      <c r="AKW44" s="247"/>
      <c r="AKX44" s="247"/>
      <c r="AKY44" s="247"/>
      <c r="AKZ44" s="247"/>
      <c r="ALA44" s="247"/>
      <c r="ALB44" s="247"/>
      <c r="ALC44" s="247"/>
      <c r="ALD44" s="247"/>
      <c r="ALE44" s="247"/>
      <c r="ALF44" s="247"/>
      <c r="ALG44" s="247"/>
      <c r="ALH44" s="247"/>
      <c r="ALI44" s="247"/>
      <c r="ALJ44" s="247"/>
      <c r="ALK44" s="247"/>
      <c r="ALL44" s="247"/>
      <c r="ALM44" s="247"/>
      <c r="ALN44" s="248"/>
      <c r="ALO44" s="248"/>
      <c r="ALP44" s="248"/>
    </row>
    <row r="45" spans="1:1004" s="19" customFormat="1" ht="31.5" customHeight="1" x14ac:dyDescent="0.25">
      <c r="A45" s="124" t="s">
        <v>2730</v>
      </c>
      <c r="B45" s="131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E45" s="129"/>
      <c r="DF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29"/>
      <c r="EG45" s="129"/>
      <c r="EH45" s="129"/>
      <c r="EI45" s="129"/>
      <c r="EJ45" s="129"/>
      <c r="EK45" s="129"/>
      <c r="EL45" s="129"/>
      <c r="EM45" s="129"/>
      <c r="EN45" s="129"/>
      <c r="EO45" s="129"/>
      <c r="EP45" s="129"/>
      <c r="EQ45" s="129"/>
      <c r="ER45" s="129"/>
      <c r="ES45" s="129"/>
      <c r="ET45" s="129"/>
      <c r="EU45" s="129"/>
      <c r="EV45" s="129"/>
      <c r="EW45" s="129"/>
      <c r="EX45" s="129"/>
      <c r="EY45" s="129"/>
      <c r="EZ45" s="129"/>
      <c r="FA45" s="129"/>
      <c r="FB45" s="129"/>
      <c r="FC45" s="129"/>
      <c r="FD45" s="129"/>
      <c r="FE45" s="129"/>
      <c r="FF45" s="129"/>
      <c r="FG45" s="129"/>
      <c r="FH45" s="129"/>
      <c r="FI45" s="129"/>
      <c r="FJ45" s="129"/>
      <c r="FK45" s="129"/>
      <c r="FL45" s="129"/>
      <c r="FM45" s="129"/>
      <c r="FN45" s="129"/>
      <c r="FO45" s="129"/>
      <c r="FP45" s="129"/>
      <c r="FQ45" s="129"/>
      <c r="FR45" s="129"/>
      <c r="FS45" s="129"/>
      <c r="FT45" s="129"/>
      <c r="FU45" s="129"/>
      <c r="FV45" s="129"/>
      <c r="FW45" s="129"/>
      <c r="FX45" s="129"/>
      <c r="FY45" s="129"/>
      <c r="FZ45" s="129"/>
      <c r="GA45" s="129"/>
      <c r="GB45" s="129"/>
      <c r="GC45" s="129"/>
      <c r="GD45" s="129"/>
      <c r="GE45" s="129"/>
      <c r="GF45" s="129"/>
      <c r="GG45" s="129"/>
      <c r="GH45" s="129"/>
      <c r="GI45" s="129"/>
      <c r="GJ45" s="129"/>
      <c r="GK45" s="129"/>
      <c r="GL45" s="129"/>
      <c r="GM45" s="129"/>
      <c r="GN45" s="129"/>
      <c r="GO45" s="129"/>
      <c r="GP45" s="129"/>
      <c r="GQ45" s="129"/>
      <c r="GR45" s="129"/>
      <c r="GS45" s="129"/>
      <c r="GT45" s="129"/>
      <c r="GU45" s="129"/>
      <c r="GV45" s="129"/>
      <c r="GW45" s="129"/>
      <c r="GX45" s="129"/>
      <c r="GY45" s="129"/>
      <c r="GZ45" s="129"/>
      <c r="HA45" s="129"/>
      <c r="HB45" s="129"/>
      <c r="HC45" s="129"/>
      <c r="HD45" s="129"/>
      <c r="HE45" s="129"/>
      <c r="HF45" s="129"/>
      <c r="HG45" s="129"/>
      <c r="HH45" s="129"/>
      <c r="HI45" s="129"/>
      <c r="HJ45" s="129"/>
      <c r="HK45" s="129"/>
      <c r="HL45" s="129"/>
      <c r="HM45" s="129"/>
      <c r="HN45" s="129"/>
      <c r="HO45" s="129"/>
      <c r="HP45" s="129"/>
      <c r="HQ45" s="129"/>
      <c r="HR45" s="129"/>
      <c r="HS45" s="129"/>
      <c r="HT45" s="129"/>
      <c r="HU45" s="129"/>
      <c r="HV45" s="129"/>
      <c r="HW45" s="129"/>
      <c r="HX45" s="129"/>
      <c r="HY45" s="129"/>
      <c r="HZ45" s="129"/>
      <c r="IA45" s="129"/>
      <c r="IB45" s="129"/>
      <c r="IC45" s="129"/>
      <c r="ID45" s="129"/>
      <c r="IE45" s="129"/>
      <c r="IF45" s="129"/>
      <c r="IG45" s="129"/>
      <c r="IH45" s="129"/>
      <c r="II45" s="129"/>
      <c r="IJ45" s="129"/>
      <c r="IK45" s="129"/>
      <c r="IL45" s="129"/>
      <c r="IM45" s="129"/>
      <c r="IN45" s="129"/>
      <c r="IO45" s="129"/>
      <c r="IP45" s="129"/>
      <c r="IQ45" s="129"/>
      <c r="IR45" s="129"/>
      <c r="IS45" s="129"/>
      <c r="IT45" s="129"/>
      <c r="IU45" s="129"/>
      <c r="IV45" s="129"/>
      <c r="IW45" s="129"/>
      <c r="IX45" s="129"/>
      <c r="IY45" s="129"/>
      <c r="IZ45" s="129"/>
      <c r="JA45" s="129"/>
      <c r="JB45" s="129"/>
      <c r="JC45" s="129"/>
      <c r="JD45" s="129"/>
      <c r="JE45" s="129"/>
      <c r="JF45" s="129"/>
      <c r="JG45" s="129"/>
      <c r="JH45" s="129"/>
      <c r="JI45" s="129"/>
      <c r="JJ45" s="129"/>
      <c r="JK45" s="129"/>
      <c r="JL45" s="129"/>
      <c r="JM45" s="129"/>
      <c r="JN45" s="129"/>
      <c r="JO45" s="129"/>
      <c r="JP45" s="129"/>
      <c r="JQ45" s="129"/>
      <c r="JR45" s="129"/>
      <c r="JS45" s="129"/>
      <c r="JT45" s="129"/>
      <c r="JU45" s="129"/>
      <c r="JV45" s="129"/>
      <c r="JW45" s="129"/>
      <c r="JX45" s="129"/>
      <c r="JY45" s="129"/>
      <c r="JZ45" s="129"/>
      <c r="KA45" s="129"/>
      <c r="KB45" s="129"/>
      <c r="KC45" s="129"/>
      <c r="KD45" s="129"/>
      <c r="KE45" s="129"/>
      <c r="KF45" s="129"/>
      <c r="KG45" s="129"/>
      <c r="KH45" s="129"/>
      <c r="KI45" s="129"/>
      <c r="KJ45" s="129"/>
      <c r="KK45" s="129"/>
      <c r="KL45" s="129"/>
      <c r="KM45" s="129"/>
      <c r="KN45" s="129"/>
      <c r="KO45" s="129"/>
      <c r="KP45" s="129"/>
      <c r="KQ45" s="129"/>
      <c r="KR45" s="129"/>
      <c r="KS45" s="129"/>
      <c r="KT45" s="129"/>
      <c r="KU45" s="129"/>
      <c r="KV45" s="129"/>
      <c r="KW45" s="129"/>
      <c r="KX45" s="129"/>
      <c r="KY45" s="129"/>
      <c r="KZ45" s="129"/>
      <c r="LA45" s="129"/>
      <c r="LB45" s="129"/>
      <c r="LC45" s="129"/>
      <c r="LD45" s="129"/>
      <c r="LE45" s="129"/>
      <c r="LF45" s="129"/>
      <c r="LG45" s="129"/>
      <c r="LH45" s="129"/>
      <c r="LI45" s="129"/>
      <c r="LJ45" s="129"/>
      <c r="LK45" s="129"/>
      <c r="LL45" s="129"/>
      <c r="LM45" s="129"/>
      <c r="LN45" s="129"/>
      <c r="LO45" s="129"/>
      <c r="LP45" s="129"/>
      <c r="LQ45" s="129"/>
      <c r="LR45" s="129"/>
      <c r="LS45" s="129"/>
      <c r="LT45" s="129"/>
      <c r="LU45" s="129"/>
      <c r="LV45" s="129"/>
      <c r="LW45" s="129"/>
      <c r="LX45" s="129"/>
      <c r="LY45" s="129"/>
      <c r="LZ45" s="129"/>
      <c r="MA45" s="129"/>
      <c r="MB45" s="129"/>
      <c r="MC45" s="129"/>
      <c r="MD45" s="129"/>
      <c r="ME45" s="129"/>
      <c r="MF45" s="129"/>
      <c r="MG45" s="129"/>
      <c r="MH45" s="129"/>
      <c r="MI45" s="129"/>
      <c r="MJ45" s="129"/>
      <c r="MK45" s="129"/>
      <c r="ML45" s="129"/>
      <c r="MM45" s="129"/>
      <c r="MN45" s="129"/>
      <c r="MO45" s="129"/>
      <c r="MP45" s="129"/>
      <c r="MQ45" s="129"/>
      <c r="MR45" s="129"/>
      <c r="MS45" s="129"/>
      <c r="MT45" s="129"/>
      <c r="MU45" s="129"/>
      <c r="MV45" s="129"/>
      <c r="MW45" s="129"/>
      <c r="MX45" s="129"/>
      <c r="MY45" s="129"/>
      <c r="MZ45" s="129"/>
      <c r="NA45" s="129"/>
      <c r="NB45" s="129"/>
      <c r="NC45" s="129"/>
      <c r="ND45" s="129"/>
      <c r="NE45" s="129"/>
      <c r="NF45" s="129"/>
      <c r="NG45" s="129"/>
      <c r="NH45" s="129"/>
      <c r="NI45" s="129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29"/>
      <c r="NX45" s="129"/>
      <c r="NY45" s="129"/>
      <c r="NZ45" s="129"/>
      <c r="OA45" s="129"/>
      <c r="OB45" s="129"/>
      <c r="OC45" s="129"/>
      <c r="OD45" s="129"/>
      <c r="OE45" s="129"/>
      <c r="OF45" s="129"/>
      <c r="OG45" s="129"/>
      <c r="OH45" s="129"/>
      <c r="OI45" s="129"/>
      <c r="OJ45" s="129"/>
      <c r="OK45" s="129"/>
      <c r="OL45" s="129"/>
      <c r="OM45" s="129"/>
      <c r="ON45" s="129"/>
      <c r="OO45" s="129"/>
      <c r="OP45" s="129"/>
      <c r="OQ45" s="129"/>
      <c r="OR45" s="129"/>
      <c r="OS45" s="129"/>
      <c r="OT45" s="129"/>
      <c r="OU45" s="129"/>
      <c r="OV45" s="129"/>
      <c r="OW45" s="129"/>
      <c r="OX45" s="129"/>
      <c r="OY45" s="129"/>
      <c r="OZ45" s="129"/>
      <c r="PA45" s="129"/>
      <c r="PB45" s="129"/>
      <c r="PC45" s="129"/>
      <c r="PD45" s="129"/>
      <c r="PE45" s="129"/>
      <c r="PF45" s="129"/>
      <c r="PG45" s="129"/>
      <c r="PH45" s="129"/>
      <c r="PI45" s="129"/>
      <c r="PJ45" s="129"/>
      <c r="PK45" s="129"/>
      <c r="PL45" s="129"/>
      <c r="PM45" s="129"/>
      <c r="PN45" s="129"/>
      <c r="PO45" s="129"/>
      <c r="PP45" s="129"/>
      <c r="PQ45" s="129"/>
      <c r="PR45" s="129"/>
      <c r="PS45" s="129"/>
      <c r="PT45" s="129"/>
      <c r="PU45" s="129"/>
      <c r="PV45" s="129"/>
      <c r="PW45" s="129"/>
      <c r="PX45" s="129"/>
      <c r="PY45" s="129"/>
      <c r="PZ45" s="129"/>
      <c r="QA45" s="129"/>
      <c r="QB45" s="129"/>
      <c r="QC45" s="129"/>
      <c r="QD45" s="129"/>
      <c r="QE45" s="129"/>
      <c r="QF45" s="129"/>
      <c r="QG45" s="129"/>
      <c r="QH45" s="129"/>
      <c r="QI45" s="129"/>
      <c r="QJ45" s="129"/>
      <c r="QK45" s="129"/>
      <c r="QL45" s="129"/>
      <c r="QM45" s="129"/>
      <c r="QN45" s="129"/>
      <c r="QO45" s="129"/>
      <c r="QP45" s="129"/>
      <c r="QQ45" s="129"/>
      <c r="QR45" s="129"/>
      <c r="QS45" s="129"/>
      <c r="QT45" s="129"/>
      <c r="QU45" s="129"/>
      <c r="QV45" s="129"/>
      <c r="QW45" s="129"/>
      <c r="QX45" s="129"/>
      <c r="QY45" s="129"/>
      <c r="QZ45" s="129"/>
      <c r="RA45" s="129"/>
      <c r="RB45" s="129"/>
      <c r="RC45" s="129"/>
      <c r="RD45" s="129"/>
      <c r="RE45" s="129"/>
      <c r="RF45" s="129"/>
      <c r="RG45" s="129"/>
      <c r="RH45" s="129"/>
      <c r="RI45" s="129"/>
      <c r="RJ45" s="129"/>
      <c r="RK45" s="129"/>
      <c r="RL45" s="129"/>
      <c r="RM45" s="129"/>
      <c r="RN45" s="129"/>
      <c r="RO45" s="129"/>
      <c r="RP45" s="129"/>
      <c r="RQ45" s="129"/>
      <c r="RR45" s="129"/>
      <c r="RS45" s="129"/>
      <c r="RT45" s="129"/>
      <c r="RU45" s="129"/>
      <c r="RV45" s="129"/>
      <c r="RW45" s="129"/>
      <c r="RX45" s="129"/>
      <c r="RY45" s="129"/>
      <c r="RZ45" s="129"/>
      <c r="SA45" s="129"/>
      <c r="SB45" s="129"/>
      <c r="SC45" s="129"/>
      <c r="SD45" s="129"/>
      <c r="SE45" s="129"/>
      <c r="SF45" s="129"/>
      <c r="SG45" s="129"/>
      <c r="SH45" s="129"/>
      <c r="SI45" s="129"/>
      <c r="SJ45" s="129"/>
      <c r="SK45" s="129"/>
      <c r="SL45" s="129"/>
      <c r="SM45" s="129"/>
      <c r="SN45" s="129"/>
      <c r="SO45" s="129"/>
      <c r="SP45" s="129"/>
      <c r="SQ45" s="129"/>
      <c r="SR45" s="129"/>
      <c r="SS45" s="129"/>
      <c r="ST45" s="129"/>
      <c r="SU45" s="129"/>
      <c r="SV45" s="129"/>
      <c r="SW45" s="129"/>
      <c r="SX45" s="129"/>
      <c r="SY45" s="129"/>
      <c r="SZ45" s="129"/>
      <c r="TA45" s="129"/>
      <c r="TB45" s="129"/>
      <c r="TC45" s="129"/>
      <c r="TD45" s="129"/>
      <c r="TE45" s="129"/>
      <c r="TF45" s="129"/>
      <c r="TG45" s="129"/>
      <c r="TH45" s="129"/>
      <c r="TI45" s="129"/>
      <c r="TJ45" s="129"/>
      <c r="TK45" s="129"/>
      <c r="TL45" s="129"/>
      <c r="TM45" s="129"/>
      <c r="TN45" s="129"/>
      <c r="TO45" s="129"/>
      <c r="TP45" s="129"/>
      <c r="TQ45" s="129"/>
      <c r="TR45" s="129"/>
      <c r="TS45" s="129"/>
      <c r="TT45" s="129"/>
      <c r="TU45" s="129"/>
      <c r="TV45" s="129"/>
      <c r="TW45" s="129"/>
      <c r="TX45" s="129"/>
      <c r="TY45" s="129"/>
      <c r="TZ45" s="129"/>
      <c r="UA45" s="129"/>
      <c r="UB45" s="129"/>
      <c r="UC45" s="129"/>
      <c r="UD45" s="129"/>
      <c r="UE45" s="129"/>
      <c r="UF45" s="129"/>
      <c r="UG45" s="129"/>
      <c r="UH45" s="129"/>
      <c r="UI45" s="129"/>
      <c r="UJ45" s="129"/>
      <c r="UK45" s="129"/>
      <c r="UL45" s="129"/>
      <c r="UM45" s="129"/>
      <c r="UN45" s="129"/>
      <c r="UO45" s="129"/>
      <c r="UP45" s="129"/>
      <c r="UQ45" s="129"/>
      <c r="UR45" s="129"/>
      <c r="US45" s="129"/>
      <c r="UT45" s="129"/>
      <c r="UU45" s="129"/>
      <c r="UV45" s="129"/>
      <c r="UW45" s="129"/>
      <c r="UX45" s="129"/>
      <c r="UY45" s="129"/>
      <c r="UZ45" s="129"/>
      <c r="VA45" s="129"/>
      <c r="VB45" s="129"/>
      <c r="VC45" s="129"/>
      <c r="VD45" s="129"/>
      <c r="VE45" s="129"/>
      <c r="VF45" s="129"/>
      <c r="VG45" s="129"/>
      <c r="VH45" s="129"/>
      <c r="VI45" s="129"/>
      <c r="VJ45" s="129"/>
      <c r="VK45" s="129"/>
      <c r="VL45" s="129"/>
      <c r="VM45" s="129"/>
      <c r="VN45" s="129"/>
      <c r="VO45" s="129"/>
      <c r="VP45" s="129"/>
      <c r="VQ45" s="129"/>
      <c r="VR45" s="129"/>
      <c r="VS45" s="129"/>
      <c r="VT45" s="129"/>
      <c r="VU45" s="129"/>
      <c r="VV45" s="129"/>
      <c r="VW45" s="129"/>
      <c r="VX45" s="129"/>
      <c r="VY45" s="129"/>
      <c r="VZ45" s="129"/>
      <c r="WA45" s="129"/>
      <c r="WB45" s="129"/>
      <c r="WC45" s="129"/>
      <c r="WD45" s="129"/>
      <c r="WE45" s="129"/>
      <c r="WF45" s="129"/>
      <c r="WG45" s="129"/>
      <c r="WH45" s="129"/>
      <c r="WI45" s="129"/>
      <c r="WJ45" s="129"/>
      <c r="WK45" s="129"/>
      <c r="WL45" s="129"/>
      <c r="WM45" s="129"/>
      <c r="WN45" s="129"/>
      <c r="WO45" s="129"/>
      <c r="WP45" s="129"/>
      <c r="WQ45" s="129"/>
      <c r="WR45" s="129"/>
      <c r="WS45" s="129"/>
      <c r="WT45" s="129"/>
      <c r="WU45" s="129"/>
      <c r="WV45" s="129"/>
      <c r="WW45" s="129"/>
      <c r="WX45" s="129"/>
      <c r="WY45" s="129"/>
      <c r="WZ45" s="129"/>
      <c r="XA45" s="129"/>
      <c r="XB45" s="129"/>
      <c r="XC45" s="129"/>
      <c r="XD45" s="129"/>
      <c r="XE45" s="129"/>
      <c r="XF45" s="129"/>
      <c r="XG45" s="129"/>
      <c r="XH45" s="129"/>
      <c r="XI45" s="129"/>
      <c r="XJ45" s="129"/>
      <c r="XK45" s="129"/>
      <c r="XL45" s="129"/>
      <c r="XM45" s="129"/>
      <c r="XN45" s="129"/>
      <c r="XO45" s="129"/>
      <c r="XP45" s="129"/>
      <c r="XQ45" s="129"/>
      <c r="XR45" s="129"/>
      <c r="XS45" s="129"/>
      <c r="XT45" s="129"/>
      <c r="XU45" s="129"/>
      <c r="XV45" s="129"/>
      <c r="XW45" s="129"/>
      <c r="XX45" s="129"/>
      <c r="XY45" s="129"/>
      <c r="XZ45" s="129"/>
      <c r="YA45" s="129"/>
      <c r="YB45" s="129"/>
      <c r="YC45" s="129"/>
      <c r="YD45" s="129"/>
      <c r="YE45" s="129"/>
      <c r="YF45" s="129"/>
      <c r="YG45" s="129"/>
      <c r="YH45" s="129"/>
      <c r="YI45" s="129"/>
      <c r="YJ45" s="129"/>
      <c r="YK45" s="129"/>
      <c r="YL45" s="129"/>
      <c r="YM45" s="129"/>
      <c r="YN45" s="129"/>
      <c r="YO45" s="129"/>
      <c r="YP45" s="129"/>
      <c r="YQ45" s="129"/>
      <c r="YR45" s="129"/>
      <c r="YS45" s="129"/>
      <c r="YT45" s="129"/>
      <c r="YU45" s="129"/>
      <c r="YV45" s="129"/>
      <c r="YW45" s="129"/>
      <c r="YX45" s="129"/>
      <c r="YY45" s="129"/>
      <c r="YZ45" s="129"/>
      <c r="ZA45" s="129"/>
      <c r="ZB45" s="129"/>
      <c r="ZC45" s="129"/>
      <c r="ZD45" s="129"/>
      <c r="ZE45" s="129"/>
      <c r="ZF45" s="129"/>
      <c r="ZG45" s="129"/>
      <c r="ZH45" s="129"/>
      <c r="ZI45" s="129"/>
      <c r="ZJ45" s="129"/>
      <c r="ZK45" s="129"/>
      <c r="ZL45" s="129"/>
      <c r="ZM45" s="129"/>
      <c r="ZN45" s="129"/>
      <c r="ZO45" s="129"/>
      <c r="ZP45" s="129"/>
      <c r="ZQ45" s="129"/>
      <c r="ZR45" s="129"/>
      <c r="ZS45" s="129"/>
      <c r="ZT45" s="129"/>
      <c r="ZU45" s="129"/>
      <c r="ZV45" s="129"/>
      <c r="ZW45" s="129"/>
      <c r="ZX45" s="129"/>
      <c r="ZY45" s="129"/>
      <c r="ZZ45" s="129"/>
      <c r="AAA45" s="129"/>
      <c r="AAB45" s="129"/>
      <c r="AAC45" s="129"/>
      <c r="AAD45" s="129"/>
      <c r="AAE45" s="129"/>
      <c r="AAF45" s="129"/>
      <c r="AAG45" s="129"/>
      <c r="AAH45" s="129"/>
      <c r="AAI45" s="129"/>
      <c r="AAJ45" s="129"/>
      <c r="AAK45" s="129"/>
      <c r="AAL45" s="129"/>
      <c r="AAM45" s="129"/>
      <c r="AAN45" s="129"/>
      <c r="AAO45" s="129"/>
      <c r="AAP45" s="129"/>
      <c r="AAQ45" s="129"/>
      <c r="AAR45" s="129"/>
      <c r="AAS45" s="129"/>
      <c r="AAT45" s="129"/>
      <c r="AAU45" s="129"/>
      <c r="AAV45" s="129"/>
      <c r="AAW45" s="129"/>
      <c r="AAX45" s="129"/>
      <c r="AAY45" s="129"/>
      <c r="AAZ45" s="129"/>
      <c r="ABA45" s="129"/>
      <c r="ABB45" s="129"/>
      <c r="ABC45" s="129"/>
      <c r="ABD45" s="129"/>
      <c r="ABE45" s="129"/>
      <c r="ABF45" s="129"/>
      <c r="ABG45" s="129"/>
      <c r="ABH45" s="129"/>
      <c r="ABI45" s="129"/>
      <c r="ABJ45" s="129"/>
      <c r="ABK45" s="129"/>
      <c r="ABL45" s="129"/>
      <c r="ABM45" s="129"/>
      <c r="ABN45" s="129"/>
      <c r="ABO45" s="129"/>
      <c r="ABP45" s="129"/>
      <c r="ABQ45" s="129"/>
      <c r="ABR45" s="129"/>
      <c r="ABS45" s="129"/>
      <c r="ABT45" s="129"/>
      <c r="ABU45" s="129"/>
      <c r="ABV45" s="129"/>
      <c r="ABW45" s="129"/>
      <c r="ABX45" s="129"/>
      <c r="ABY45" s="129"/>
      <c r="ABZ45" s="129"/>
      <c r="ACA45" s="129"/>
      <c r="ACB45" s="129"/>
      <c r="ACC45" s="129"/>
      <c r="ACD45" s="129"/>
      <c r="ACE45" s="129"/>
      <c r="ACF45" s="129"/>
      <c r="ACG45" s="129"/>
      <c r="ACH45" s="129"/>
      <c r="ACI45" s="129"/>
      <c r="ACJ45" s="129"/>
      <c r="ACK45" s="129"/>
      <c r="ACL45" s="129"/>
      <c r="ACM45" s="129"/>
      <c r="ACN45" s="129"/>
      <c r="ACO45" s="129"/>
      <c r="ACP45" s="129"/>
      <c r="ACQ45" s="129"/>
      <c r="ACR45" s="129"/>
      <c r="ACS45" s="129"/>
      <c r="ACT45" s="129"/>
      <c r="ACU45" s="129"/>
      <c r="ACV45" s="129"/>
      <c r="ACW45" s="129"/>
      <c r="ACX45" s="129"/>
      <c r="ACY45" s="129"/>
      <c r="ACZ45" s="129"/>
      <c r="ADA45" s="129"/>
      <c r="ADB45" s="129"/>
      <c r="ADC45" s="129"/>
      <c r="ADD45" s="129"/>
      <c r="ADE45" s="129"/>
      <c r="ADF45" s="129"/>
      <c r="ADG45" s="129"/>
      <c r="ADH45" s="129"/>
      <c r="ADI45" s="129"/>
      <c r="ADJ45" s="129"/>
      <c r="ADK45" s="129"/>
      <c r="ADL45" s="129"/>
      <c r="ADM45" s="129"/>
      <c r="ADN45" s="129"/>
      <c r="ADO45" s="129"/>
      <c r="ADP45" s="129"/>
      <c r="ADQ45" s="129"/>
      <c r="ADR45" s="129"/>
      <c r="ADS45" s="129"/>
      <c r="ADT45" s="129"/>
      <c r="ADU45" s="129"/>
      <c r="ADV45" s="129"/>
      <c r="ADW45" s="129"/>
      <c r="ADX45" s="129"/>
      <c r="ADY45" s="129"/>
      <c r="ADZ45" s="129"/>
      <c r="AEA45" s="129"/>
      <c r="AEB45" s="129"/>
      <c r="AEC45" s="129"/>
      <c r="AED45" s="129"/>
      <c r="AEE45" s="129"/>
      <c r="AEF45" s="129"/>
      <c r="AEG45" s="129"/>
      <c r="AEH45" s="129"/>
      <c r="AEI45" s="129"/>
      <c r="AEJ45" s="129"/>
      <c r="AEK45" s="129"/>
      <c r="AEL45" s="129"/>
      <c r="AEM45" s="129"/>
      <c r="AEN45" s="129"/>
      <c r="AEO45" s="129"/>
      <c r="AEP45" s="129"/>
      <c r="AEQ45" s="129"/>
      <c r="AER45" s="129"/>
      <c r="AES45" s="129"/>
      <c r="AET45" s="129"/>
      <c r="AEU45" s="129"/>
      <c r="AEV45" s="129"/>
      <c r="AEW45" s="129"/>
      <c r="AEX45" s="129"/>
      <c r="AEY45" s="129"/>
      <c r="AEZ45" s="129"/>
      <c r="AFA45" s="129"/>
      <c r="AFB45" s="129"/>
      <c r="AFC45" s="129"/>
      <c r="AFD45" s="129"/>
      <c r="AFE45" s="129"/>
      <c r="AFF45" s="129"/>
      <c r="AFG45" s="129"/>
      <c r="AFH45" s="129"/>
      <c r="AFI45" s="129"/>
      <c r="AFJ45" s="129"/>
      <c r="AFK45" s="129"/>
      <c r="AFL45" s="129"/>
      <c r="AFM45" s="129"/>
      <c r="AFN45" s="129"/>
      <c r="AFO45" s="129"/>
      <c r="AFP45" s="129"/>
      <c r="AFQ45" s="129"/>
      <c r="AFR45" s="129"/>
      <c r="AFS45" s="129"/>
      <c r="AFT45" s="129"/>
      <c r="AFU45" s="129"/>
      <c r="AFV45" s="129"/>
      <c r="AFW45" s="129"/>
      <c r="AFX45" s="129"/>
      <c r="AFY45" s="129"/>
      <c r="AFZ45" s="129"/>
      <c r="AGA45" s="129"/>
      <c r="AGB45" s="129"/>
      <c r="AGC45" s="129"/>
      <c r="AGD45" s="129"/>
      <c r="AGE45" s="129"/>
      <c r="AGF45" s="129"/>
      <c r="AGG45" s="129"/>
      <c r="AGH45" s="129"/>
      <c r="AGI45" s="129"/>
      <c r="AGJ45" s="129"/>
      <c r="AGK45" s="129"/>
      <c r="AGL45" s="129"/>
      <c r="AGM45" s="129"/>
      <c r="AGN45" s="129"/>
      <c r="AGO45" s="129"/>
      <c r="AGP45" s="129"/>
      <c r="AGQ45" s="129"/>
      <c r="AGR45" s="129"/>
      <c r="AGS45" s="129"/>
      <c r="AGT45" s="129"/>
      <c r="AGU45" s="129"/>
      <c r="AGV45" s="129"/>
      <c r="AGW45" s="129"/>
      <c r="AGX45" s="129"/>
      <c r="AGY45" s="129"/>
      <c r="AGZ45" s="129"/>
      <c r="AHA45" s="129"/>
      <c r="AHB45" s="129"/>
      <c r="AHC45" s="129"/>
      <c r="AHD45" s="129"/>
      <c r="AHE45" s="129"/>
      <c r="AHF45" s="129"/>
      <c r="AHG45" s="129"/>
      <c r="AHH45" s="129"/>
      <c r="AHI45" s="129"/>
      <c r="AHJ45" s="129"/>
      <c r="AHK45" s="129"/>
      <c r="AHL45" s="129"/>
      <c r="AHM45" s="129"/>
      <c r="AHN45" s="129"/>
      <c r="AHO45" s="129"/>
      <c r="AHP45" s="129"/>
      <c r="AHQ45" s="129"/>
      <c r="AHR45" s="129"/>
      <c r="AHS45" s="129"/>
      <c r="AHT45" s="129"/>
      <c r="AHU45" s="129"/>
      <c r="AHV45" s="129"/>
      <c r="AHW45" s="129"/>
      <c r="AHX45" s="129"/>
      <c r="AHY45" s="129"/>
      <c r="AHZ45" s="129"/>
      <c r="AIA45" s="129"/>
      <c r="AIB45" s="129"/>
      <c r="AIC45" s="129"/>
      <c r="AID45" s="129"/>
      <c r="AIE45" s="129"/>
      <c r="AIF45" s="129"/>
      <c r="AIG45" s="129"/>
      <c r="AIH45" s="129"/>
      <c r="AII45" s="129"/>
      <c r="AIJ45" s="129"/>
      <c r="AIK45" s="129"/>
      <c r="AIL45" s="129"/>
      <c r="AIM45" s="129"/>
      <c r="AIN45" s="129"/>
      <c r="AIO45" s="129"/>
      <c r="AIP45" s="129"/>
      <c r="AIQ45" s="129"/>
      <c r="AIR45" s="129"/>
      <c r="AIS45" s="129"/>
      <c r="AIT45" s="129"/>
      <c r="AIU45" s="129"/>
      <c r="AIV45" s="129"/>
      <c r="AIW45" s="129"/>
      <c r="AIX45" s="129"/>
      <c r="AIY45" s="129"/>
      <c r="AIZ45" s="129"/>
      <c r="AJA45" s="129"/>
      <c r="AJB45" s="129"/>
      <c r="AJC45" s="129"/>
      <c r="AJD45" s="129"/>
      <c r="AJE45" s="129"/>
      <c r="AJF45" s="129"/>
      <c r="AJG45" s="129"/>
      <c r="AJH45" s="129"/>
      <c r="AJI45" s="129"/>
      <c r="AJJ45" s="129"/>
      <c r="AJK45" s="129"/>
      <c r="AJL45" s="129"/>
      <c r="AJM45" s="129"/>
      <c r="AJN45" s="129"/>
      <c r="AJO45" s="129"/>
      <c r="AJP45" s="129"/>
      <c r="AJQ45" s="129"/>
      <c r="AJR45" s="129"/>
      <c r="AJS45" s="129"/>
      <c r="AJT45" s="129"/>
      <c r="AJU45" s="129"/>
      <c r="AJV45" s="129"/>
      <c r="AJW45" s="129"/>
      <c r="AJX45" s="129"/>
      <c r="AJY45" s="129"/>
      <c r="AJZ45" s="129"/>
      <c r="AKA45" s="129"/>
      <c r="AKB45" s="129"/>
      <c r="AKC45" s="129"/>
      <c r="AKD45" s="129"/>
      <c r="AKE45" s="129"/>
      <c r="AKF45" s="129"/>
      <c r="AKG45" s="129"/>
      <c r="AKH45" s="129"/>
      <c r="AKI45" s="129"/>
      <c r="AKJ45" s="129"/>
      <c r="AKK45" s="129"/>
      <c r="AKL45" s="129"/>
      <c r="AKM45" s="129"/>
      <c r="AKN45" s="129"/>
      <c r="AKO45" s="129"/>
      <c r="AKP45" s="129"/>
      <c r="AKQ45" s="129"/>
      <c r="AKR45" s="129"/>
      <c r="AKS45" s="129"/>
      <c r="AKT45" s="129"/>
      <c r="AKU45" s="129"/>
      <c r="AKV45" s="129"/>
      <c r="AKW45" s="129"/>
      <c r="AKX45" s="129"/>
      <c r="AKY45" s="129"/>
      <c r="AKZ45" s="129"/>
      <c r="ALA45" s="129"/>
      <c r="ALB45" s="129"/>
      <c r="ALC45" s="129"/>
      <c r="ALD45" s="129"/>
      <c r="ALE45" s="129"/>
      <c r="ALF45" s="129"/>
      <c r="ALG45" s="129"/>
      <c r="ALH45" s="129"/>
      <c r="ALI45" s="132"/>
      <c r="ALJ45" s="129"/>
      <c r="ALK45" s="129"/>
      <c r="ALL45" s="129"/>
      <c r="ALM45" s="129"/>
      <c r="ALN45" s="35"/>
      <c r="ALO45" s="35"/>
      <c r="ALP45" s="35"/>
    </row>
    <row r="46" spans="1:1004" s="19" customFormat="1" ht="31.5" customHeight="1" x14ac:dyDescent="0.25">
      <c r="A46" s="125" t="s">
        <v>2731</v>
      </c>
      <c r="B46" s="131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  <c r="EU46" s="129"/>
      <c r="EV46" s="129"/>
      <c r="EW46" s="129"/>
      <c r="EX46" s="129"/>
      <c r="EY46" s="129"/>
      <c r="EZ46" s="129"/>
      <c r="FA46" s="129"/>
      <c r="FB46" s="129"/>
      <c r="FC46" s="129"/>
      <c r="FD46" s="129"/>
      <c r="FE46" s="129"/>
      <c r="FF46" s="129"/>
      <c r="FG46" s="129"/>
      <c r="FH46" s="129"/>
      <c r="FI46" s="129"/>
      <c r="FJ46" s="129"/>
      <c r="FK46" s="129"/>
      <c r="FL46" s="129"/>
      <c r="FM46" s="129"/>
      <c r="FN46" s="129"/>
      <c r="FO46" s="129"/>
      <c r="FP46" s="129"/>
      <c r="FQ46" s="129"/>
      <c r="FR46" s="129"/>
      <c r="FS46" s="129"/>
      <c r="FT46" s="129"/>
      <c r="FU46" s="129"/>
      <c r="FV46" s="129"/>
      <c r="FW46" s="129"/>
      <c r="FX46" s="129"/>
      <c r="FY46" s="129"/>
      <c r="FZ46" s="129"/>
      <c r="GA46" s="129"/>
      <c r="GB46" s="129"/>
      <c r="GC46" s="129"/>
      <c r="GD46" s="129"/>
      <c r="GE46" s="129"/>
      <c r="GF46" s="129"/>
      <c r="GG46" s="129"/>
      <c r="GH46" s="129"/>
      <c r="GI46" s="129"/>
      <c r="GJ46" s="129"/>
      <c r="GK46" s="129"/>
      <c r="GL46" s="129"/>
      <c r="GM46" s="129"/>
      <c r="GN46" s="129"/>
      <c r="GO46" s="129"/>
      <c r="GP46" s="129"/>
      <c r="GQ46" s="129"/>
      <c r="GR46" s="129"/>
      <c r="GS46" s="129"/>
      <c r="GT46" s="129"/>
      <c r="GU46" s="129"/>
      <c r="GV46" s="129"/>
      <c r="GW46" s="129"/>
      <c r="GX46" s="129"/>
      <c r="GY46" s="129"/>
      <c r="GZ46" s="129"/>
      <c r="HA46" s="129"/>
      <c r="HB46" s="129"/>
      <c r="HC46" s="129"/>
      <c r="HD46" s="129"/>
      <c r="HE46" s="129"/>
      <c r="HF46" s="129"/>
      <c r="HG46" s="129"/>
      <c r="HH46" s="129"/>
      <c r="HI46" s="129"/>
      <c r="HJ46" s="129"/>
      <c r="HK46" s="129"/>
      <c r="HL46" s="129"/>
      <c r="HM46" s="129"/>
      <c r="HN46" s="129"/>
      <c r="HO46" s="129"/>
      <c r="HP46" s="129"/>
      <c r="HQ46" s="129"/>
      <c r="HR46" s="129"/>
      <c r="HS46" s="129"/>
      <c r="HT46" s="129"/>
      <c r="HU46" s="129"/>
      <c r="HV46" s="129"/>
      <c r="HW46" s="129"/>
      <c r="HX46" s="129"/>
      <c r="HY46" s="129"/>
      <c r="HZ46" s="129"/>
      <c r="IA46" s="129"/>
      <c r="IB46" s="129"/>
      <c r="IC46" s="129"/>
      <c r="ID46" s="129"/>
      <c r="IE46" s="129"/>
      <c r="IF46" s="129"/>
      <c r="IG46" s="129"/>
      <c r="IH46" s="129"/>
      <c r="II46" s="129"/>
      <c r="IJ46" s="129"/>
      <c r="IK46" s="129"/>
      <c r="IL46" s="129"/>
      <c r="IM46" s="129"/>
      <c r="IN46" s="129"/>
      <c r="IO46" s="129"/>
      <c r="IP46" s="129"/>
      <c r="IQ46" s="129"/>
      <c r="IR46" s="129"/>
      <c r="IS46" s="129"/>
      <c r="IT46" s="129"/>
      <c r="IU46" s="129"/>
      <c r="IV46" s="129"/>
      <c r="IW46" s="129"/>
      <c r="IX46" s="129"/>
      <c r="IY46" s="129"/>
      <c r="IZ46" s="129"/>
      <c r="JA46" s="129"/>
      <c r="JB46" s="129"/>
      <c r="JC46" s="129"/>
      <c r="JD46" s="129"/>
      <c r="JE46" s="129"/>
      <c r="JF46" s="129"/>
      <c r="JG46" s="129"/>
      <c r="JH46" s="129"/>
      <c r="JI46" s="129"/>
      <c r="JJ46" s="129"/>
      <c r="JK46" s="129"/>
      <c r="JL46" s="129"/>
      <c r="JM46" s="129"/>
      <c r="JN46" s="129"/>
      <c r="JO46" s="129"/>
      <c r="JP46" s="129"/>
      <c r="JQ46" s="129"/>
      <c r="JR46" s="129"/>
      <c r="JS46" s="129"/>
      <c r="JT46" s="129"/>
      <c r="JU46" s="129"/>
      <c r="JV46" s="129"/>
      <c r="JW46" s="129"/>
      <c r="JX46" s="129"/>
      <c r="JY46" s="129"/>
      <c r="JZ46" s="129"/>
      <c r="KA46" s="129"/>
      <c r="KB46" s="129"/>
      <c r="KC46" s="129"/>
      <c r="KD46" s="129"/>
      <c r="KE46" s="129"/>
      <c r="KF46" s="129"/>
      <c r="KG46" s="129"/>
      <c r="KH46" s="129"/>
      <c r="KI46" s="129"/>
      <c r="KJ46" s="129"/>
      <c r="KK46" s="129"/>
      <c r="KL46" s="129"/>
      <c r="KM46" s="129"/>
      <c r="KN46" s="129"/>
      <c r="KO46" s="129"/>
      <c r="KP46" s="129"/>
      <c r="KQ46" s="129"/>
      <c r="KR46" s="129"/>
      <c r="KS46" s="129"/>
      <c r="KT46" s="129"/>
      <c r="KU46" s="129"/>
      <c r="KV46" s="129"/>
      <c r="KW46" s="129"/>
      <c r="KX46" s="129"/>
      <c r="KY46" s="129"/>
      <c r="KZ46" s="129"/>
      <c r="LA46" s="129"/>
      <c r="LB46" s="129"/>
      <c r="LC46" s="129"/>
      <c r="LD46" s="129"/>
      <c r="LE46" s="129"/>
      <c r="LF46" s="129"/>
      <c r="LG46" s="129"/>
      <c r="LH46" s="129"/>
      <c r="LI46" s="129"/>
      <c r="LJ46" s="129"/>
      <c r="LK46" s="129"/>
      <c r="LL46" s="129"/>
      <c r="LM46" s="129"/>
      <c r="LN46" s="129"/>
      <c r="LO46" s="129"/>
      <c r="LP46" s="129"/>
      <c r="LQ46" s="129"/>
      <c r="LR46" s="129"/>
      <c r="LS46" s="129"/>
      <c r="LT46" s="129"/>
      <c r="LU46" s="129"/>
      <c r="LV46" s="129"/>
      <c r="LW46" s="129"/>
      <c r="LX46" s="129"/>
      <c r="LY46" s="129"/>
      <c r="LZ46" s="129"/>
      <c r="MA46" s="129"/>
      <c r="MB46" s="129"/>
      <c r="MC46" s="129"/>
      <c r="MD46" s="129"/>
      <c r="ME46" s="129"/>
      <c r="MF46" s="129"/>
      <c r="MG46" s="129"/>
      <c r="MH46" s="129"/>
      <c r="MI46" s="129"/>
      <c r="MJ46" s="129"/>
      <c r="MK46" s="129"/>
      <c r="ML46" s="129"/>
      <c r="MM46" s="129"/>
      <c r="MN46" s="129"/>
      <c r="MO46" s="129"/>
      <c r="MP46" s="129"/>
      <c r="MQ46" s="129"/>
      <c r="MR46" s="129"/>
      <c r="MS46" s="129"/>
      <c r="MT46" s="129"/>
      <c r="MU46" s="129"/>
      <c r="MV46" s="129"/>
      <c r="MW46" s="129"/>
      <c r="MX46" s="129"/>
      <c r="MY46" s="129"/>
      <c r="MZ46" s="129"/>
      <c r="NA46" s="129"/>
      <c r="NB46" s="129"/>
      <c r="NC46" s="129"/>
      <c r="ND46" s="129"/>
      <c r="NE46" s="129"/>
      <c r="NF46" s="129"/>
      <c r="NG46" s="129"/>
      <c r="NH46" s="129"/>
      <c r="NI46" s="129"/>
      <c r="NJ46" s="129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29"/>
      <c r="NX46" s="129"/>
      <c r="NY46" s="129"/>
      <c r="NZ46" s="129"/>
      <c r="OA46" s="129"/>
      <c r="OB46" s="129"/>
      <c r="OC46" s="129"/>
      <c r="OD46" s="129"/>
      <c r="OE46" s="129"/>
      <c r="OF46" s="129"/>
      <c r="OG46" s="129"/>
      <c r="OH46" s="129"/>
      <c r="OI46" s="129"/>
      <c r="OJ46" s="129"/>
      <c r="OK46" s="129"/>
      <c r="OL46" s="129"/>
      <c r="OM46" s="129"/>
      <c r="ON46" s="129"/>
      <c r="OO46" s="129"/>
      <c r="OP46" s="129"/>
      <c r="OQ46" s="129"/>
      <c r="OR46" s="129"/>
      <c r="OS46" s="129"/>
      <c r="OT46" s="129"/>
      <c r="OU46" s="129"/>
      <c r="OV46" s="129"/>
      <c r="OW46" s="129"/>
      <c r="OX46" s="129"/>
      <c r="OY46" s="129"/>
      <c r="OZ46" s="129"/>
      <c r="PA46" s="129"/>
      <c r="PB46" s="129"/>
      <c r="PC46" s="129"/>
      <c r="PD46" s="129"/>
      <c r="PE46" s="129"/>
      <c r="PF46" s="129"/>
      <c r="PG46" s="129"/>
      <c r="PH46" s="129"/>
      <c r="PI46" s="129"/>
      <c r="PJ46" s="129"/>
      <c r="PK46" s="129"/>
      <c r="PL46" s="129"/>
      <c r="PM46" s="129"/>
      <c r="PN46" s="129"/>
      <c r="PO46" s="129"/>
      <c r="PP46" s="129"/>
      <c r="PQ46" s="129"/>
      <c r="PR46" s="129"/>
      <c r="PS46" s="129"/>
      <c r="PT46" s="129"/>
      <c r="PU46" s="129"/>
      <c r="PV46" s="129"/>
      <c r="PW46" s="129"/>
      <c r="PX46" s="129"/>
      <c r="PY46" s="129"/>
      <c r="PZ46" s="129"/>
      <c r="QA46" s="129"/>
      <c r="QB46" s="129"/>
      <c r="QC46" s="129"/>
      <c r="QD46" s="129"/>
      <c r="QE46" s="129"/>
      <c r="QF46" s="129"/>
      <c r="QG46" s="129"/>
      <c r="QH46" s="129"/>
      <c r="QI46" s="129"/>
      <c r="QJ46" s="129"/>
      <c r="QK46" s="129"/>
      <c r="QL46" s="129"/>
      <c r="QM46" s="129"/>
      <c r="QN46" s="129"/>
      <c r="QO46" s="129"/>
      <c r="QP46" s="129"/>
      <c r="QQ46" s="129"/>
      <c r="QR46" s="129"/>
      <c r="QS46" s="129"/>
      <c r="QT46" s="129"/>
      <c r="QU46" s="129"/>
      <c r="QV46" s="129"/>
      <c r="QW46" s="129"/>
      <c r="QX46" s="129"/>
      <c r="QY46" s="129"/>
      <c r="QZ46" s="129"/>
      <c r="RA46" s="129"/>
      <c r="RB46" s="129"/>
      <c r="RC46" s="129"/>
      <c r="RD46" s="129"/>
      <c r="RE46" s="129"/>
      <c r="RF46" s="129"/>
      <c r="RG46" s="129"/>
      <c r="RH46" s="129"/>
      <c r="RI46" s="129"/>
      <c r="RJ46" s="129"/>
      <c r="RK46" s="129"/>
      <c r="RL46" s="129"/>
      <c r="RM46" s="129"/>
      <c r="RN46" s="129"/>
      <c r="RO46" s="129"/>
      <c r="RP46" s="129"/>
      <c r="RQ46" s="129"/>
      <c r="RR46" s="129"/>
      <c r="RS46" s="129"/>
      <c r="RT46" s="129"/>
      <c r="RU46" s="129"/>
      <c r="RV46" s="129"/>
      <c r="RW46" s="129"/>
      <c r="RX46" s="129"/>
      <c r="RY46" s="129"/>
      <c r="RZ46" s="129"/>
      <c r="SA46" s="129"/>
      <c r="SB46" s="129"/>
      <c r="SC46" s="129"/>
      <c r="SD46" s="129"/>
      <c r="SE46" s="129"/>
      <c r="SF46" s="129"/>
      <c r="SG46" s="129"/>
      <c r="SH46" s="129"/>
      <c r="SI46" s="129"/>
      <c r="SJ46" s="129"/>
      <c r="SK46" s="129"/>
      <c r="SL46" s="129"/>
      <c r="SM46" s="129"/>
      <c r="SN46" s="129"/>
      <c r="SO46" s="129"/>
      <c r="SP46" s="129"/>
      <c r="SQ46" s="129"/>
      <c r="SR46" s="129"/>
      <c r="SS46" s="129"/>
      <c r="ST46" s="129"/>
      <c r="SU46" s="129"/>
      <c r="SV46" s="129"/>
      <c r="SW46" s="129"/>
      <c r="SX46" s="129"/>
      <c r="SY46" s="129"/>
      <c r="SZ46" s="129"/>
      <c r="TA46" s="129"/>
      <c r="TB46" s="129"/>
      <c r="TC46" s="129"/>
      <c r="TD46" s="129"/>
      <c r="TE46" s="129"/>
      <c r="TF46" s="129"/>
      <c r="TG46" s="129"/>
      <c r="TH46" s="129"/>
      <c r="TI46" s="129"/>
      <c r="TJ46" s="129"/>
      <c r="TK46" s="129"/>
      <c r="TL46" s="129"/>
      <c r="TM46" s="129"/>
      <c r="TN46" s="129"/>
      <c r="TO46" s="129"/>
      <c r="TP46" s="129"/>
      <c r="TQ46" s="129"/>
      <c r="TR46" s="129"/>
      <c r="TS46" s="129"/>
      <c r="TT46" s="129"/>
      <c r="TU46" s="129"/>
      <c r="TV46" s="129"/>
      <c r="TW46" s="129"/>
      <c r="TX46" s="129"/>
      <c r="TY46" s="129"/>
      <c r="TZ46" s="129"/>
      <c r="UA46" s="129"/>
      <c r="UB46" s="129"/>
      <c r="UC46" s="129"/>
      <c r="UD46" s="129"/>
      <c r="UE46" s="129"/>
      <c r="UF46" s="129"/>
      <c r="UG46" s="129"/>
      <c r="UH46" s="129"/>
      <c r="UI46" s="129"/>
      <c r="UJ46" s="129"/>
      <c r="UK46" s="129"/>
      <c r="UL46" s="129"/>
      <c r="UM46" s="129"/>
      <c r="UN46" s="129"/>
      <c r="UO46" s="129"/>
      <c r="UP46" s="129"/>
      <c r="UQ46" s="129"/>
      <c r="UR46" s="129"/>
      <c r="US46" s="129"/>
      <c r="UT46" s="129"/>
      <c r="UU46" s="129"/>
      <c r="UV46" s="129"/>
      <c r="UW46" s="129"/>
      <c r="UX46" s="129"/>
      <c r="UY46" s="129"/>
      <c r="UZ46" s="129"/>
      <c r="VA46" s="129"/>
      <c r="VB46" s="129"/>
      <c r="VC46" s="129"/>
      <c r="VD46" s="129"/>
      <c r="VE46" s="129"/>
      <c r="VF46" s="129"/>
      <c r="VG46" s="129"/>
      <c r="VH46" s="129"/>
      <c r="VI46" s="129"/>
      <c r="VJ46" s="129"/>
      <c r="VK46" s="129"/>
      <c r="VL46" s="129"/>
      <c r="VM46" s="129"/>
      <c r="VN46" s="129"/>
      <c r="VO46" s="129"/>
      <c r="VP46" s="129"/>
      <c r="VQ46" s="129"/>
      <c r="VR46" s="129"/>
      <c r="VS46" s="129"/>
      <c r="VT46" s="129"/>
      <c r="VU46" s="129"/>
      <c r="VV46" s="129"/>
      <c r="VW46" s="129"/>
      <c r="VX46" s="129"/>
      <c r="VY46" s="129"/>
      <c r="VZ46" s="129"/>
      <c r="WA46" s="129"/>
      <c r="WB46" s="129"/>
      <c r="WC46" s="129"/>
      <c r="WD46" s="129"/>
      <c r="WE46" s="129"/>
      <c r="WF46" s="129"/>
      <c r="WG46" s="129"/>
      <c r="WH46" s="129"/>
      <c r="WI46" s="129"/>
      <c r="WJ46" s="129"/>
      <c r="WK46" s="129"/>
      <c r="WL46" s="129"/>
      <c r="WM46" s="129"/>
      <c r="WN46" s="129"/>
      <c r="WO46" s="129"/>
      <c r="WP46" s="129"/>
      <c r="WQ46" s="129"/>
      <c r="WR46" s="129"/>
      <c r="WS46" s="129"/>
      <c r="WT46" s="129"/>
      <c r="WU46" s="129"/>
      <c r="WV46" s="129"/>
      <c r="WW46" s="129"/>
      <c r="WX46" s="129"/>
      <c r="WY46" s="129"/>
      <c r="WZ46" s="129"/>
      <c r="XA46" s="129"/>
      <c r="XB46" s="129"/>
      <c r="XC46" s="129"/>
      <c r="XD46" s="129"/>
      <c r="XE46" s="129"/>
      <c r="XF46" s="129"/>
      <c r="XG46" s="129"/>
      <c r="XH46" s="129"/>
      <c r="XI46" s="129"/>
      <c r="XJ46" s="129"/>
      <c r="XK46" s="129"/>
      <c r="XL46" s="129"/>
      <c r="XM46" s="129"/>
      <c r="XN46" s="129"/>
      <c r="XO46" s="129"/>
      <c r="XP46" s="129"/>
      <c r="XQ46" s="129"/>
      <c r="XR46" s="129"/>
      <c r="XS46" s="129"/>
      <c r="XT46" s="129"/>
      <c r="XU46" s="129"/>
      <c r="XV46" s="129"/>
      <c r="XW46" s="129"/>
      <c r="XX46" s="129"/>
      <c r="XY46" s="129"/>
      <c r="XZ46" s="129"/>
      <c r="YA46" s="129"/>
      <c r="YB46" s="129"/>
      <c r="YC46" s="129"/>
      <c r="YD46" s="129"/>
      <c r="YE46" s="129"/>
      <c r="YF46" s="129"/>
      <c r="YG46" s="129"/>
      <c r="YH46" s="129"/>
      <c r="YI46" s="129"/>
      <c r="YJ46" s="129"/>
      <c r="YK46" s="129"/>
      <c r="YL46" s="129"/>
      <c r="YM46" s="129"/>
      <c r="YN46" s="129"/>
      <c r="YO46" s="129"/>
      <c r="YP46" s="129"/>
      <c r="YQ46" s="129"/>
      <c r="YR46" s="129"/>
      <c r="YS46" s="129"/>
      <c r="YT46" s="129"/>
      <c r="YU46" s="129"/>
      <c r="YV46" s="129"/>
      <c r="YW46" s="129"/>
      <c r="YX46" s="129"/>
      <c r="YY46" s="129"/>
      <c r="YZ46" s="129"/>
      <c r="ZA46" s="129"/>
      <c r="ZB46" s="129"/>
      <c r="ZC46" s="129"/>
      <c r="ZD46" s="129"/>
      <c r="ZE46" s="129"/>
      <c r="ZF46" s="129"/>
      <c r="ZG46" s="129"/>
      <c r="ZH46" s="129"/>
      <c r="ZI46" s="129"/>
      <c r="ZJ46" s="129"/>
      <c r="ZK46" s="129"/>
      <c r="ZL46" s="129"/>
      <c r="ZM46" s="129"/>
      <c r="ZN46" s="129"/>
      <c r="ZO46" s="129"/>
      <c r="ZP46" s="129"/>
      <c r="ZQ46" s="129"/>
      <c r="ZR46" s="129"/>
      <c r="ZS46" s="129"/>
      <c r="ZT46" s="129"/>
      <c r="ZU46" s="129"/>
      <c r="ZV46" s="129"/>
      <c r="ZW46" s="129"/>
      <c r="ZX46" s="129"/>
      <c r="ZY46" s="129"/>
      <c r="ZZ46" s="129"/>
      <c r="AAA46" s="129"/>
      <c r="AAB46" s="129"/>
      <c r="AAC46" s="129"/>
      <c r="AAD46" s="129"/>
      <c r="AAE46" s="129"/>
      <c r="AAF46" s="129"/>
      <c r="AAG46" s="129"/>
      <c r="AAH46" s="129"/>
      <c r="AAI46" s="129"/>
      <c r="AAJ46" s="129"/>
      <c r="AAK46" s="129"/>
      <c r="AAL46" s="129"/>
      <c r="AAM46" s="129"/>
      <c r="AAN46" s="129"/>
      <c r="AAO46" s="129"/>
      <c r="AAP46" s="129"/>
      <c r="AAQ46" s="129"/>
      <c r="AAR46" s="129"/>
      <c r="AAS46" s="129"/>
      <c r="AAT46" s="129"/>
      <c r="AAU46" s="129"/>
      <c r="AAV46" s="129"/>
      <c r="AAW46" s="129"/>
      <c r="AAX46" s="129"/>
      <c r="AAY46" s="129"/>
      <c r="AAZ46" s="129"/>
      <c r="ABA46" s="129"/>
      <c r="ABB46" s="129"/>
      <c r="ABC46" s="129"/>
      <c r="ABD46" s="129"/>
      <c r="ABE46" s="129"/>
      <c r="ABF46" s="129"/>
      <c r="ABG46" s="129"/>
      <c r="ABH46" s="129"/>
      <c r="ABI46" s="129"/>
      <c r="ABJ46" s="129"/>
      <c r="ABK46" s="129"/>
      <c r="ABL46" s="129"/>
      <c r="ABM46" s="129"/>
      <c r="ABN46" s="129"/>
      <c r="ABO46" s="129"/>
      <c r="ABP46" s="129"/>
      <c r="ABQ46" s="129"/>
      <c r="ABR46" s="129"/>
      <c r="ABS46" s="129"/>
      <c r="ABT46" s="129"/>
      <c r="ABU46" s="129"/>
      <c r="ABV46" s="129"/>
      <c r="ABW46" s="129"/>
      <c r="ABX46" s="129"/>
      <c r="ABY46" s="129"/>
      <c r="ABZ46" s="129"/>
      <c r="ACA46" s="129"/>
      <c r="ACB46" s="129"/>
      <c r="ACC46" s="129"/>
      <c r="ACD46" s="129"/>
      <c r="ACE46" s="129"/>
      <c r="ACF46" s="129"/>
      <c r="ACG46" s="129"/>
      <c r="ACH46" s="129"/>
      <c r="ACI46" s="129"/>
      <c r="ACJ46" s="129"/>
      <c r="ACK46" s="129"/>
      <c r="ACL46" s="129"/>
      <c r="ACM46" s="129"/>
      <c r="ACN46" s="129"/>
      <c r="ACO46" s="129"/>
      <c r="ACP46" s="129"/>
      <c r="ACQ46" s="129"/>
      <c r="ACR46" s="129"/>
      <c r="ACS46" s="129"/>
      <c r="ACT46" s="129"/>
      <c r="ACU46" s="129"/>
      <c r="ACV46" s="129"/>
      <c r="ACW46" s="129"/>
      <c r="ACX46" s="129"/>
      <c r="ACY46" s="129"/>
      <c r="ACZ46" s="129"/>
      <c r="ADA46" s="129"/>
      <c r="ADB46" s="129"/>
      <c r="ADC46" s="129"/>
      <c r="ADD46" s="129"/>
      <c r="ADE46" s="129"/>
      <c r="ADF46" s="129"/>
      <c r="ADG46" s="129"/>
      <c r="ADH46" s="129"/>
      <c r="ADI46" s="129"/>
      <c r="ADJ46" s="129"/>
      <c r="ADK46" s="129"/>
      <c r="ADL46" s="129"/>
      <c r="ADM46" s="129"/>
      <c r="ADN46" s="129"/>
      <c r="ADO46" s="129"/>
      <c r="ADP46" s="129"/>
      <c r="ADQ46" s="129"/>
      <c r="ADR46" s="129"/>
      <c r="ADS46" s="129"/>
      <c r="ADT46" s="129"/>
      <c r="ADU46" s="129"/>
      <c r="ADV46" s="129"/>
      <c r="ADW46" s="129"/>
      <c r="ADX46" s="129"/>
      <c r="ADY46" s="129"/>
      <c r="ADZ46" s="129"/>
      <c r="AEA46" s="129"/>
      <c r="AEB46" s="129"/>
      <c r="AEC46" s="129"/>
      <c r="AED46" s="129"/>
      <c r="AEE46" s="129"/>
      <c r="AEF46" s="129"/>
      <c r="AEG46" s="129"/>
      <c r="AEH46" s="129"/>
      <c r="AEI46" s="129"/>
      <c r="AEJ46" s="129"/>
      <c r="AEK46" s="129"/>
      <c r="AEL46" s="129"/>
      <c r="AEM46" s="129"/>
      <c r="AEN46" s="129"/>
      <c r="AEO46" s="129"/>
      <c r="AEP46" s="129"/>
      <c r="AEQ46" s="129"/>
      <c r="AER46" s="129"/>
      <c r="AES46" s="129"/>
      <c r="AET46" s="129"/>
      <c r="AEU46" s="129"/>
      <c r="AEV46" s="129"/>
      <c r="AEW46" s="129"/>
      <c r="AEX46" s="129"/>
      <c r="AEY46" s="129"/>
      <c r="AEZ46" s="129"/>
      <c r="AFA46" s="129"/>
      <c r="AFB46" s="129"/>
      <c r="AFC46" s="129"/>
      <c r="AFD46" s="129"/>
      <c r="AFE46" s="129"/>
      <c r="AFF46" s="129"/>
      <c r="AFG46" s="129"/>
      <c r="AFH46" s="129"/>
      <c r="AFI46" s="129"/>
      <c r="AFJ46" s="129"/>
      <c r="AFK46" s="129"/>
      <c r="AFL46" s="129"/>
      <c r="AFM46" s="129"/>
      <c r="AFN46" s="129"/>
      <c r="AFO46" s="129"/>
      <c r="AFP46" s="129"/>
      <c r="AFQ46" s="129"/>
      <c r="AFR46" s="129"/>
      <c r="AFS46" s="129"/>
      <c r="AFT46" s="129"/>
      <c r="AFU46" s="129"/>
      <c r="AFV46" s="129"/>
      <c r="AFW46" s="129"/>
      <c r="AFX46" s="129"/>
      <c r="AFY46" s="129"/>
      <c r="AFZ46" s="129"/>
      <c r="AGA46" s="129"/>
      <c r="AGB46" s="129"/>
      <c r="AGC46" s="129"/>
      <c r="AGD46" s="129"/>
      <c r="AGE46" s="129"/>
      <c r="AGF46" s="129"/>
      <c r="AGG46" s="129"/>
      <c r="AGH46" s="129"/>
      <c r="AGI46" s="129"/>
      <c r="AGJ46" s="129"/>
      <c r="AGK46" s="129"/>
      <c r="AGL46" s="129"/>
      <c r="AGM46" s="129"/>
      <c r="AGN46" s="129"/>
      <c r="AGO46" s="129"/>
      <c r="AGP46" s="129"/>
      <c r="AGQ46" s="129"/>
      <c r="AGR46" s="129"/>
      <c r="AGS46" s="129"/>
      <c r="AGT46" s="129"/>
      <c r="AGU46" s="129"/>
      <c r="AGV46" s="129"/>
      <c r="AGW46" s="129"/>
      <c r="AGX46" s="129"/>
      <c r="AGY46" s="129"/>
      <c r="AGZ46" s="129"/>
      <c r="AHA46" s="129"/>
      <c r="AHB46" s="129"/>
      <c r="AHC46" s="129"/>
      <c r="AHD46" s="129"/>
      <c r="AHE46" s="129"/>
      <c r="AHF46" s="129"/>
      <c r="AHG46" s="129"/>
      <c r="AHH46" s="129"/>
      <c r="AHI46" s="129"/>
      <c r="AHJ46" s="129"/>
      <c r="AHK46" s="129"/>
      <c r="AHL46" s="129"/>
      <c r="AHM46" s="129"/>
      <c r="AHN46" s="129"/>
      <c r="AHO46" s="129"/>
      <c r="AHP46" s="129"/>
      <c r="AHQ46" s="129"/>
      <c r="AHR46" s="129"/>
      <c r="AHS46" s="129"/>
      <c r="AHT46" s="129"/>
      <c r="AHU46" s="129"/>
      <c r="AHV46" s="129"/>
      <c r="AHW46" s="129"/>
      <c r="AHX46" s="129"/>
      <c r="AHY46" s="129"/>
      <c r="AHZ46" s="129"/>
      <c r="AIA46" s="129"/>
      <c r="AIB46" s="129"/>
      <c r="AIC46" s="129"/>
      <c r="AID46" s="129"/>
      <c r="AIE46" s="129"/>
      <c r="AIF46" s="129"/>
      <c r="AIG46" s="129"/>
      <c r="AIH46" s="129"/>
      <c r="AII46" s="129"/>
      <c r="AIJ46" s="129"/>
      <c r="AIK46" s="129"/>
      <c r="AIL46" s="129"/>
      <c r="AIM46" s="129"/>
      <c r="AIN46" s="129"/>
      <c r="AIO46" s="129"/>
      <c r="AIP46" s="129"/>
      <c r="AIQ46" s="129"/>
      <c r="AIR46" s="129"/>
      <c r="AIS46" s="129"/>
      <c r="AIT46" s="129"/>
      <c r="AIU46" s="129"/>
      <c r="AIV46" s="129"/>
      <c r="AIW46" s="129"/>
      <c r="AIX46" s="129"/>
      <c r="AIY46" s="129"/>
      <c r="AIZ46" s="129"/>
      <c r="AJA46" s="129"/>
      <c r="AJB46" s="129"/>
      <c r="AJC46" s="129"/>
      <c r="AJD46" s="129"/>
      <c r="AJE46" s="129"/>
      <c r="AJF46" s="129"/>
      <c r="AJG46" s="129"/>
      <c r="AJH46" s="129"/>
      <c r="AJI46" s="129"/>
      <c r="AJJ46" s="129"/>
      <c r="AJK46" s="129"/>
      <c r="AJL46" s="129"/>
      <c r="AJM46" s="129"/>
      <c r="AJN46" s="129"/>
      <c r="AJO46" s="129"/>
      <c r="AJP46" s="129"/>
      <c r="AJQ46" s="129"/>
      <c r="AJR46" s="129"/>
      <c r="AJS46" s="129"/>
      <c r="AJT46" s="129"/>
      <c r="AJU46" s="129"/>
      <c r="AJV46" s="129"/>
      <c r="AJW46" s="129"/>
      <c r="AJX46" s="129"/>
      <c r="AJY46" s="129"/>
      <c r="AJZ46" s="129"/>
      <c r="AKA46" s="129"/>
      <c r="AKB46" s="129"/>
      <c r="AKC46" s="129"/>
      <c r="AKD46" s="129"/>
      <c r="AKE46" s="129"/>
      <c r="AKF46" s="129"/>
      <c r="AKG46" s="129"/>
      <c r="AKH46" s="129"/>
      <c r="AKI46" s="129"/>
      <c r="AKJ46" s="129"/>
      <c r="AKK46" s="129"/>
      <c r="AKL46" s="129"/>
      <c r="AKM46" s="129"/>
      <c r="AKN46" s="129"/>
      <c r="AKO46" s="129"/>
      <c r="AKP46" s="129"/>
      <c r="AKQ46" s="129"/>
      <c r="AKR46" s="129"/>
      <c r="AKS46" s="129"/>
      <c r="AKT46" s="129"/>
      <c r="AKU46" s="129"/>
      <c r="AKV46" s="129"/>
      <c r="AKW46" s="129"/>
      <c r="AKX46" s="129"/>
      <c r="AKY46" s="129"/>
      <c r="AKZ46" s="129"/>
      <c r="ALA46" s="129"/>
      <c r="ALB46" s="129"/>
      <c r="ALC46" s="129"/>
      <c r="ALD46" s="129"/>
      <c r="ALE46" s="129"/>
      <c r="ALF46" s="129"/>
      <c r="ALG46" s="129"/>
      <c r="ALH46" s="129"/>
      <c r="ALI46" s="132"/>
      <c r="ALJ46" s="129"/>
      <c r="ALK46" s="129"/>
      <c r="ALL46" s="129"/>
      <c r="ALM46" s="129"/>
      <c r="ALN46" s="35"/>
      <c r="ALO46" s="35"/>
      <c r="ALP46" s="35"/>
    </row>
    <row r="47" spans="1:1004" s="146" customFormat="1" ht="31.5" customHeight="1" x14ac:dyDescent="0.25">
      <c r="A47" s="120" t="s">
        <v>2708</v>
      </c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  <c r="IJ47" s="63"/>
      <c r="IK47" s="63"/>
      <c r="IL47" s="63"/>
      <c r="IM47" s="63"/>
      <c r="IN47" s="63"/>
      <c r="IO47" s="63"/>
      <c r="IP47" s="63"/>
      <c r="IQ47" s="63"/>
      <c r="IR47" s="63"/>
      <c r="IS47" s="63"/>
      <c r="IT47" s="63"/>
      <c r="IU47" s="63"/>
      <c r="IV47" s="63"/>
      <c r="IW47" s="63"/>
      <c r="IX47" s="63"/>
      <c r="IY47" s="63"/>
      <c r="IZ47" s="63"/>
      <c r="JA47" s="63"/>
      <c r="JB47" s="63"/>
      <c r="JC47" s="63"/>
      <c r="JD47" s="63"/>
      <c r="JE47" s="63"/>
      <c r="JF47" s="63"/>
      <c r="JG47" s="63"/>
      <c r="JH47" s="63"/>
      <c r="JI47" s="63"/>
      <c r="JJ47" s="63"/>
      <c r="JK47" s="63"/>
      <c r="JL47" s="63"/>
      <c r="JM47" s="63"/>
      <c r="JN47" s="63"/>
      <c r="JO47" s="63"/>
      <c r="JP47" s="63"/>
      <c r="JQ47" s="63"/>
      <c r="JR47" s="63"/>
      <c r="JS47" s="63"/>
      <c r="JT47" s="63"/>
      <c r="JU47" s="63"/>
      <c r="JV47" s="63"/>
      <c r="JW47" s="63"/>
      <c r="JX47" s="63"/>
      <c r="JY47" s="63"/>
      <c r="JZ47" s="63"/>
      <c r="KA47" s="63"/>
      <c r="KB47" s="63"/>
      <c r="KC47" s="63"/>
      <c r="KD47" s="63"/>
      <c r="KE47" s="63"/>
      <c r="KF47" s="63"/>
      <c r="KG47" s="63"/>
      <c r="KH47" s="63"/>
      <c r="KI47" s="63"/>
      <c r="KJ47" s="63"/>
      <c r="KK47" s="63"/>
      <c r="KL47" s="63"/>
      <c r="KM47" s="63"/>
      <c r="KN47" s="63"/>
      <c r="KO47" s="63"/>
      <c r="KP47" s="63"/>
      <c r="KQ47" s="63"/>
      <c r="KR47" s="63"/>
      <c r="KS47" s="63"/>
      <c r="KT47" s="63"/>
      <c r="KU47" s="63"/>
      <c r="KV47" s="63"/>
      <c r="KW47" s="63"/>
      <c r="KX47" s="63"/>
      <c r="KY47" s="63"/>
      <c r="KZ47" s="63"/>
      <c r="LA47" s="63"/>
      <c r="LB47" s="63"/>
      <c r="LC47" s="63"/>
      <c r="LD47" s="63"/>
      <c r="LE47" s="63"/>
      <c r="LF47" s="63"/>
      <c r="LG47" s="63"/>
      <c r="LH47" s="63"/>
      <c r="LI47" s="63"/>
      <c r="LJ47" s="63"/>
      <c r="LK47" s="63"/>
      <c r="LL47" s="63"/>
      <c r="LM47" s="63"/>
      <c r="LN47" s="63"/>
      <c r="LO47" s="63"/>
      <c r="LP47" s="63"/>
      <c r="LQ47" s="63"/>
      <c r="LR47" s="63"/>
      <c r="LS47" s="63"/>
      <c r="LT47" s="63"/>
      <c r="LU47" s="63"/>
      <c r="LV47" s="63"/>
      <c r="LW47" s="63"/>
      <c r="LX47" s="63"/>
      <c r="LY47" s="63"/>
      <c r="LZ47" s="63"/>
      <c r="MA47" s="63"/>
      <c r="MB47" s="63"/>
      <c r="MC47" s="63"/>
      <c r="MD47" s="63"/>
      <c r="ME47" s="63"/>
      <c r="MF47" s="63"/>
      <c r="MG47" s="63"/>
      <c r="MH47" s="63"/>
      <c r="MI47" s="63"/>
      <c r="MJ47" s="63"/>
      <c r="MK47" s="63"/>
      <c r="ML47" s="63"/>
      <c r="MM47" s="63"/>
      <c r="MN47" s="63"/>
      <c r="MO47" s="63"/>
      <c r="MP47" s="63"/>
      <c r="MQ47" s="63"/>
      <c r="MR47" s="63"/>
      <c r="MS47" s="63"/>
      <c r="MT47" s="63"/>
      <c r="MU47" s="63"/>
      <c r="MV47" s="63"/>
      <c r="MW47" s="63"/>
      <c r="MX47" s="63"/>
      <c r="MY47" s="63"/>
      <c r="MZ47" s="63"/>
      <c r="NA47" s="63"/>
      <c r="NB47" s="63"/>
      <c r="NC47" s="63"/>
      <c r="ND47" s="63"/>
      <c r="NE47" s="63"/>
      <c r="NF47" s="63"/>
      <c r="NG47" s="63"/>
      <c r="NH47" s="63"/>
      <c r="NI47" s="63"/>
      <c r="NJ47" s="63"/>
      <c r="NK47" s="63"/>
      <c r="NL47" s="63"/>
      <c r="NM47" s="63"/>
      <c r="NN47" s="63"/>
      <c r="NO47" s="63"/>
      <c r="NP47" s="63"/>
      <c r="NQ47" s="63"/>
      <c r="NR47" s="63"/>
      <c r="NS47" s="63"/>
      <c r="NT47" s="63"/>
      <c r="NU47" s="63"/>
      <c r="NV47" s="63"/>
      <c r="NW47" s="63"/>
      <c r="NX47" s="63"/>
      <c r="NY47" s="63"/>
      <c r="NZ47" s="63"/>
      <c r="OA47" s="63"/>
      <c r="OB47" s="63"/>
      <c r="OC47" s="63"/>
      <c r="OD47" s="63"/>
      <c r="OE47" s="63"/>
      <c r="OF47" s="63"/>
      <c r="OG47" s="63"/>
      <c r="OH47" s="63"/>
      <c r="OI47" s="63"/>
      <c r="OJ47" s="63"/>
      <c r="OK47" s="63"/>
      <c r="OL47" s="63"/>
      <c r="OM47" s="63"/>
      <c r="ON47" s="63"/>
      <c r="OO47" s="63"/>
      <c r="OP47" s="63"/>
      <c r="OQ47" s="63"/>
      <c r="OR47" s="63"/>
      <c r="OS47" s="63"/>
      <c r="OT47" s="63"/>
      <c r="OU47" s="63"/>
      <c r="OV47" s="63"/>
      <c r="OW47" s="63"/>
      <c r="OX47" s="63"/>
      <c r="OY47" s="63"/>
      <c r="OZ47" s="63"/>
      <c r="PA47" s="63"/>
      <c r="PB47" s="63"/>
      <c r="PC47" s="63"/>
      <c r="PD47" s="63"/>
      <c r="PE47" s="63"/>
      <c r="PF47" s="63"/>
      <c r="PG47" s="63"/>
      <c r="PH47" s="63"/>
      <c r="PI47" s="63"/>
      <c r="PJ47" s="63"/>
      <c r="PK47" s="63"/>
      <c r="PL47" s="63"/>
      <c r="PM47" s="63"/>
      <c r="PN47" s="63"/>
      <c r="PO47" s="63"/>
      <c r="PP47" s="63"/>
      <c r="PQ47" s="63"/>
      <c r="PR47" s="63"/>
      <c r="PS47" s="63"/>
      <c r="PT47" s="63"/>
      <c r="PU47" s="63"/>
      <c r="PV47" s="63"/>
      <c r="PW47" s="63"/>
      <c r="PX47" s="63"/>
      <c r="PY47" s="63"/>
      <c r="PZ47" s="63"/>
      <c r="QA47" s="63"/>
      <c r="QB47" s="63"/>
      <c r="QC47" s="63"/>
      <c r="QD47" s="63"/>
      <c r="QE47" s="63"/>
      <c r="QF47" s="63"/>
      <c r="QG47" s="63"/>
      <c r="QH47" s="63"/>
      <c r="QI47" s="63"/>
      <c r="QJ47" s="63"/>
      <c r="QK47" s="63"/>
      <c r="QL47" s="63"/>
      <c r="QM47" s="63"/>
      <c r="QN47" s="63"/>
      <c r="QO47" s="63"/>
      <c r="QP47" s="63"/>
      <c r="QQ47" s="63"/>
      <c r="QR47" s="63"/>
      <c r="QS47" s="63"/>
      <c r="QT47" s="63"/>
      <c r="QU47" s="63"/>
      <c r="QV47" s="63"/>
      <c r="QW47" s="63"/>
      <c r="QX47" s="63"/>
      <c r="QY47" s="63"/>
      <c r="QZ47" s="63"/>
      <c r="RA47" s="63"/>
      <c r="RB47" s="63"/>
      <c r="RC47" s="63"/>
      <c r="RD47" s="63"/>
      <c r="RE47" s="63"/>
      <c r="RF47" s="63"/>
      <c r="RG47" s="63"/>
      <c r="RH47" s="63"/>
      <c r="RI47" s="63"/>
      <c r="RJ47" s="63"/>
      <c r="RK47" s="63"/>
      <c r="RL47" s="63"/>
      <c r="RM47" s="63"/>
      <c r="RN47" s="63"/>
      <c r="RO47" s="63"/>
      <c r="RP47" s="63"/>
      <c r="RQ47" s="63"/>
      <c r="RR47" s="63"/>
      <c r="RS47" s="63"/>
      <c r="RT47" s="63"/>
      <c r="RU47" s="63"/>
      <c r="RV47" s="63"/>
      <c r="RW47" s="63"/>
      <c r="RX47" s="63"/>
      <c r="RY47" s="63"/>
      <c r="RZ47" s="63"/>
      <c r="SA47" s="63"/>
      <c r="SB47" s="63"/>
      <c r="SC47" s="63"/>
      <c r="SD47" s="63"/>
      <c r="SE47" s="63"/>
      <c r="SF47" s="63"/>
      <c r="SG47" s="63"/>
      <c r="SH47" s="63"/>
      <c r="SI47" s="63"/>
      <c r="SJ47" s="63"/>
      <c r="SK47" s="63"/>
      <c r="SL47" s="63"/>
      <c r="SM47" s="63"/>
      <c r="SN47" s="63"/>
      <c r="SO47" s="63"/>
      <c r="SP47" s="63"/>
      <c r="SQ47" s="63"/>
      <c r="SR47" s="63"/>
      <c r="SS47" s="63"/>
      <c r="ST47" s="63"/>
      <c r="SU47" s="63"/>
      <c r="SV47" s="63"/>
      <c r="SW47" s="63"/>
      <c r="SX47" s="63"/>
      <c r="SY47" s="63"/>
      <c r="SZ47" s="63"/>
      <c r="TA47" s="63"/>
      <c r="TB47" s="63"/>
      <c r="TC47" s="63"/>
      <c r="TD47" s="63"/>
      <c r="TE47" s="63"/>
      <c r="TF47" s="63"/>
      <c r="TG47" s="63"/>
      <c r="TH47" s="63"/>
      <c r="TI47" s="63"/>
      <c r="TJ47" s="63"/>
      <c r="TK47" s="63"/>
      <c r="TL47" s="63"/>
      <c r="TM47" s="63"/>
      <c r="TN47" s="63"/>
      <c r="TO47" s="63"/>
      <c r="TP47" s="63"/>
      <c r="TQ47" s="63"/>
      <c r="TR47" s="63"/>
      <c r="TS47" s="63"/>
      <c r="TT47" s="63"/>
      <c r="TU47" s="63"/>
      <c r="TV47" s="63"/>
      <c r="TW47" s="63"/>
      <c r="TX47" s="63"/>
      <c r="TY47" s="63"/>
      <c r="TZ47" s="63"/>
      <c r="UA47" s="63"/>
      <c r="UB47" s="63"/>
      <c r="UC47" s="63"/>
      <c r="UD47" s="63"/>
      <c r="UE47" s="63"/>
      <c r="UF47" s="63"/>
      <c r="UG47" s="63"/>
      <c r="UH47" s="63"/>
      <c r="UI47" s="63"/>
      <c r="UJ47" s="63"/>
      <c r="UK47" s="63"/>
      <c r="UL47" s="63"/>
      <c r="UM47" s="63"/>
      <c r="UN47" s="63"/>
      <c r="UO47" s="63"/>
      <c r="UP47" s="63"/>
      <c r="UQ47" s="63"/>
      <c r="UR47" s="63"/>
      <c r="US47" s="63"/>
      <c r="UT47" s="63"/>
      <c r="UU47" s="63"/>
      <c r="UV47" s="63"/>
      <c r="UW47" s="63"/>
      <c r="UX47" s="63"/>
      <c r="UY47" s="63"/>
      <c r="UZ47" s="63"/>
      <c r="VA47" s="63"/>
      <c r="VB47" s="63"/>
      <c r="VC47" s="63"/>
      <c r="VD47" s="63"/>
      <c r="VE47" s="63"/>
      <c r="VF47" s="63"/>
      <c r="VG47" s="63"/>
      <c r="VH47" s="63"/>
      <c r="VI47" s="63"/>
      <c r="VJ47" s="63"/>
      <c r="VK47" s="63"/>
      <c r="VL47" s="63"/>
      <c r="VM47" s="63"/>
      <c r="VN47" s="63"/>
      <c r="VO47" s="63"/>
      <c r="VP47" s="63"/>
      <c r="VQ47" s="63"/>
      <c r="VR47" s="63"/>
      <c r="VS47" s="63"/>
      <c r="VT47" s="63"/>
      <c r="VU47" s="63"/>
      <c r="VV47" s="63"/>
      <c r="VW47" s="63"/>
      <c r="VX47" s="63"/>
      <c r="VY47" s="63"/>
      <c r="VZ47" s="63"/>
      <c r="WA47" s="63"/>
      <c r="WB47" s="63"/>
      <c r="WC47" s="63"/>
      <c r="WD47" s="63"/>
      <c r="WE47" s="63"/>
      <c r="WF47" s="63"/>
      <c r="WG47" s="63"/>
      <c r="WH47" s="63"/>
      <c r="WI47" s="63"/>
      <c r="WJ47" s="63"/>
      <c r="WK47" s="63"/>
      <c r="WL47" s="63"/>
      <c r="WM47" s="63"/>
      <c r="WN47" s="63"/>
      <c r="WO47" s="63"/>
      <c r="WP47" s="63"/>
      <c r="WQ47" s="63"/>
      <c r="WR47" s="63"/>
      <c r="WS47" s="63"/>
      <c r="WT47" s="63"/>
      <c r="WU47" s="63"/>
      <c r="WV47" s="63"/>
      <c r="WW47" s="63"/>
      <c r="WX47" s="63"/>
      <c r="WY47" s="63"/>
      <c r="WZ47" s="63"/>
      <c r="XA47" s="63"/>
      <c r="XB47" s="63"/>
      <c r="XC47" s="63"/>
      <c r="XD47" s="63"/>
      <c r="XE47" s="63"/>
      <c r="XF47" s="63"/>
      <c r="XG47" s="63"/>
      <c r="XH47" s="63"/>
      <c r="XI47" s="63"/>
      <c r="XJ47" s="63"/>
      <c r="XK47" s="63"/>
      <c r="XL47" s="63"/>
      <c r="XM47" s="63"/>
      <c r="XN47" s="63"/>
      <c r="XO47" s="63"/>
      <c r="XP47" s="63"/>
      <c r="XQ47" s="63"/>
      <c r="XR47" s="63"/>
      <c r="XS47" s="63"/>
      <c r="XT47" s="63"/>
      <c r="XU47" s="63"/>
      <c r="XV47" s="63"/>
      <c r="XW47" s="63"/>
      <c r="XX47" s="63"/>
      <c r="XY47" s="63"/>
      <c r="XZ47" s="63"/>
      <c r="YA47" s="63"/>
      <c r="YB47" s="63"/>
      <c r="YC47" s="63"/>
      <c r="YD47" s="63"/>
      <c r="YE47" s="63"/>
      <c r="YF47" s="63"/>
      <c r="YG47" s="63"/>
      <c r="YH47" s="63"/>
      <c r="YI47" s="63"/>
      <c r="YJ47" s="63"/>
      <c r="YK47" s="63"/>
      <c r="YL47" s="63"/>
      <c r="YM47" s="63"/>
      <c r="YN47" s="63"/>
      <c r="YO47" s="63"/>
      <c r="YP47" s="63"/>
      <c r="YQ47" s="63"/>
      <c r="YR47" s="63"/>
      <c r="YS47" s="63"/>
      <c r="YT47" s="63"/>
      <c r="YU47" s="63"/>
      <c r="YV47" s="63"/>
      <c r="YW47" s="63"/>
      <c r="YX47" s="63"/>
      <c r="YY47" s="63"/>
      <c r="YZ47" s="63"/>
      <c r="ZA47" s="63"/>
      <c r="ZB47" s="63"/>
      <c r="ZC47" s="63"/>
      <c r="ZD47" s="63"/>
      <c r="ZE47" s="63"/>
      <c r="ZF47" s="63"/>
      <c r="ZG47" s="63"/>
      <c r="ZH47" s="63"/>
      <c r="ZI47" s="63"/>
      <c r="ZJ47" s="63"/>
      <c r="ZK47" s="63"/>
      <c r="ZL47" s="63"/>
      <c r="ZM47" s="63"/>
      <c r="ZN47" s="63"/>
      <c r="ZO47" s="63"/>
      <c r="ZP47" s="63"/>
      <c r="ZQ47" s="63"/>
      <c r="ZR47" s="63"/>
      <c r="ZS47" s="63"/>
      <c r="ZT47" s="63"/>
      <c r="ZU47" s="63"/>
      <c r="ZV47" s="63"/>
      <c r="ZW47" s="63"/>
      <c r="ZX47" s="63"/>
      <c r="ZY47" s="63"/>
      <c r="ZZ47" s="63"/>
      <c r="AAA47" s="63"/>
      <c r="AAB47" s="63"/>
      <c r="AAC47" s="63"/>
      <c r="AAD47" s="63"/>
      <c r="AAE47" s="63"/>
      <c r="AAF47" s="63"/>
      <c r="AAG47" s="63"/>
      <c r="AAH47" s="63"/>
      <c r="AAI47" s="63"/>
      <c r="AAJ47" s="63"/>
      <c r="AAK47" s="63"/>
      <c r="AAL47" s="63"/>
      <c r="AAM47" s="63"/>
      <c r="AAN47" s="63"/>
      <c r="AAO47" s="63"/>
      <c r="AAP47" s="63"/>
      <c r="AAQ47" s="63"/>
      <c r="AAR47" s="63"/>
      <c r="AAS47" s="63"/>
      <c r="AAT47" s="63"/>
      <c r="AAU47" s="63"/>
      <c r="AAV47" s="63"/>
      <c r="AAW47" s="63"/>
      <c r="AAX47" s="63"/>
      <c r="AAY47" s="63"/>
      <c r="AAZ47" s="63"/>
      <c r="ABA47" s="63"/>
      <c r="ABB47" s="63"/>
      <c r="ABC47" s="63"/>
      <c r="ABD47" s="63"/>
      <c r="ABE47" s="63"/>
      <c r="ABF47" s="63"/>
      <c r="ABG47" s="63"/>
      <c r="ABH47" s="63"/>
      <c r="ABI47" s="63"/>
      <c r="ABJ47" s="63"/>
      <c r="ABK47" s="63"/>
      <c r="ABL47" s="63"/>
      <c r="ABM47" s="63"/>
      <c r="ABN47" s="63"/>
      <c r="ABO47" s="63"/>
      <c r="ABP47" s="63"/>
      <c r="ABQ47" s="63"/>
      <c r="ABR47" s="63"/>
      <c r="ABS47" s="63"/>
      <c r="ABT47" s="63"/>
      <c r="ABU47" s="63"/>
      <c r="ABV47" s="63"/>
      <c r="ABW47" s="63"/>
      <c r="ABX47" s="63"/>
      <c r="ABY47" s="63"/>
      <c r="ABZ47" s="63"/>
      <c r="ACA47" s="63"/>
      <c r="ACB47" s="63"/>
      <c r="ACC47" s="63"/>
      <c r="ACD47" s="63"/>
      <c r="ACE47" s="63"/>
      <c r="ACF47" s="63"/>
      <c r="ACG47" s="63"/>
      <c r="ACH47" s="63"/>
      <c r="ACI47" s="63"/>
      <c r="ACJ47" s="63"/>
      <c r="ACK47" s="63"/>
      <c r="ACL47" s="63"/>
      <c r="ACM47" s="63"/>
      <c r="ACN47" s="63"/>
      <c r="ACO47" s="63"/>
      <c r="ACP47" s="63"/>
      <c r="ACQ47" s="63"/>
      <c r="ACR47" s="63"/>
      <c r="ACS47" s="63"/>
      <c r="ACT47" s="63"/>
      <c r="ACU47" s="63"/>
      <c r="ACV47" s="63"/>
      <c r="ACW47" s="63"/>
      <c r="ACX47" s="63"/>
      <c r="ACY47" s="63"/>
      <c r="ACZ47" s="63"/>
      <c r="ADA47" s="63"/>
      <c r="ADB47" s="63"/>
      <c r="ADC47" s="63"/>
      <c r="ADD47" s="63"/>
      <c r="ADE47" s="63"/>
      <c r="ADF47" s="63"/>
      <c r="ADG47" s="63"/>
      <c r="ADH47" s="63"/>
      <c r="ADI47" s="63"/>
      <c r="ADJ47" s="63"/>
      <c r="ADK47" s="63"/>
      <c r="ADL47" s="63"/>
      <c r="ADM47" s="63"/>
      <c r="ADN47" s="63"/>
      <c r="ADO47" s="63"/>
      <c r="ADP47" s="63"/>
      <c r="ADQ47" s="63"/>
      <c r="ADR47" s="63"/>
      <c r="ADS47" s="63"/>
      <c r="ADT47" s="63"/>
      <c r="ADU47" s="63"/>
      <c r="ADV47" s="63"/>
      <c r="ADW47" s="63"/>
      <c r="ADX47" s="63"/>
      <c r="ADY47" s="63"/>
      <c r="ADZ47" s="63"/>
      <c r="AEA47" s="63"/>
      <c r="AEB47" s="63"/>
      <c r="AEC47" s="63"/>
      <c r="AED47" s="63"/>
      <c r="AEE47" s="63"/>
      <c r="AEF47" s="63"/>
      <c r="AEG47" s="63"/>
      <c r="AEH47" s="63"/>
      <c r="AEI47" s="63"/>
      <c r="AEJ47" s="63"/>
      <c r="AEK47" s="63"/>
      <c r="AEL47" s="63"/>
      <c r="AEM47" s="63"/>
      <c r="AEN47" s="63"/>
      <c r="AEO47" s="63"/>
      <c r="AEP47" s="63"/>
      <c r="AEQ47" s="63"/>
      <c r="AER47" s="63"/>
      <c r="AES47" s="63"/>
      <c r="AET47" s="63"/>
      <c r="AEU47" s="63"/>
      <c r="AEV47" s="63"/>
      <c r="AEW47" s="63"/>
      <c r="AEX47" s="63"/>
      <c r="AEY47" s="63"/>
      <c r="AEZ47" s="63"/>
      <c r="AFA47" s="63"/>
      <c r="AFB47" s="63"/>
      <c r="AFC47" s="63"/>
      <c r="AFD47" s="63"/>
      <c r="AFE47" s="63"/>
      <c r="AFF47" s="63"/>
      <c r="AFG47" s="63"/>
      <c r="AFH47" s="63"/>
      <c r="AFI47" s="63"/>
      <c r="AFJ47" s="63"/>
      <c r="AFK47" s="63"/>
      <c r="AFL47" s="63"/>
      <c r="AFM47" s="63"/>
      <c r="AFN47" s="63"/>
      <c r="AFO47" s="63"/>
      <c r="AFP47" s="63"/>
      <c r="AFQ47" s="63"/>
      <c r="AFR47" s="63"/>
      <c r="AFS47" s="63"/>
      <c r="AFT47" s="63"/>
      <c r="AFU47" s="63"/>
      <c r="AFV47" s="63"/>
      <c r="AFW47" s="63"/>
      <c r="AFX47" s="63"/>
      <c r="AFY47" s="63"/>
      <c r="AFZ47" s="63"/>
      <c r="AGA47" s="63"/>
      <c r="AGB47" s="63"/>
      <c r="AGC47" s="63"/>
      <c r="AGD47" s="63"/>
      <c r="AGE47" s="63"/>
      <c r="AGF47" s="63"/>
      <c r="AGG47" s="63"/>
      <c r="AGH47" s="63"/>
      <c r="AGI47" s="63"/>
      <c r="AGJ47" s="63"/>
      <c r="AGK47" s="63"/>
      <c r="AGL47" s="63"/>
      <c r="AGM47" s="63"/>
      <c r="AGN47" s="63"/>
      <c r="AGO47" s="63"/>
      <c r="AGP47" s="63"/>
      <c r="AGQ47" s="63"/>
      <c r="AGR47" s="63"/>
      <c r="AGS47" s="63"/>
      <c r="AGT47" s="63"/>
      <c r="AGU47" s="63"/>
      <c r="AGV47" s="63"/>
      <c r="AGW47" s="63"/>
      <c r="AGX47" s="63"/>
      <c r="AGY47" s="63"/>
      <c r="AGZ47" s="63"/>
      <c r="AHA47" s="63"/>
      <c r="AHB47" s="63"/>
      <c r="AHC47" s="63"/>
      <c r="AHD47" s="63"/>
      <c r="AHE47" s="63"/>
      <c r="AHF47" s="63"/>
      <c r="AHG47" s="63"/>
      <c r="AHH47" s="63"/>
      <c r="AHI47" s="63"/>
      <c r="AHJ47" s="63"/>
      <c r="AHK47" s="63"/>
      <c r="AHL47" s="63"/>
      <c r="AHM47" s="63"/>
      <c r="AHN47" s="63"/>
      <c r="AHO47" s="63"/>
      <c r="AHP47" s="63"/>
      <c r="AHQ47" s="63"/>
      <c r="AHR47" s="63"/>
      <c r="AHS47" s="63"/>
      <c r="AHT47" s="63"/>
      <c r="AHU47" s="63"/>
      <c r="AHV47" s="63"/>
      <c r="AHW47" s="63"/>
      <c r="AHX47" s="63"/>
      <c r="AHY47" s="63"/>
      <c r="AHZ47" s="63"/>
      <c r="AIA47" s="63"/>
      <c r="AIB47" s="63"/>
      <c r="AIC47" s="63"/>
      <c r="AID47" s="63"/>
      <c r="AIE47" s="63"/>
      <c r="AIF47" s="63"/>
      <c r="AIG47" s="63"/>
      <c r="AIH47" s="63"/>
      <c r="AII47" s="63"/>
      <c r="AIJ47" s="63"/>
      <c r="AIK47" s="63"/>
      <c r="AIL47" s="63"/>
      <c r="AIM47" s="63"/>
      <c r="AIN47" s="63"/>
      <c r="AIO47" s="63"/>
      <c r="AIP47" s="63"/>
      <c r="AIQ47" s="63"/>
      <c r="AIR47" s="63"/>
      <c r="AIS47" s="63"/>
      <c r="AIT47" s="63"/>
      <c r="AIU47" s="63"/>
      <c r="AIV47" s="63"/>
      <c r="AIW47" s="63"/>
      <c r="AIX47" s="63"/>
      <c r="AIY47" s="63"/>
      <c r="AIZ47" s="63"/>
      <c r="AJA47" s="63"/>
      <c r="AJB47" s="63"/>
      <c r="AJC47" s="63"/>
      <c r="AJD47" s="63"/>
      <c r="AJE47" s="63"/>
      <c r="AJF47" s="63"/>
      <c r="AJG47" s="63"/>
      <c r="AJH47" s="63"/>
      <c r="AJI47" s="63"/>
      <c r="AJJ47" s="63"/>
      <c r="AJK47" s="63"/>
      <c r="AJL47" s="63"/>
      <c r="AJM47" s="63"/>
      <c r="AJN47" s="63"/>
      <c r="AJO47" s="63"/>
      <c r="AJP47" s="63"/>
      <c r="AJQ47" s="63"/>
      <c r="AJR47" s="63"/>
      <c r="AJS47" s="63"/>
      <c r="AJT47" s="63"/>
      <c r="AJU47" s="63"/>
      <c r="AJV47" s="63"/>
      <c r="AJW47" s="63"/>
      <c r="AJX47" s="63"/>
      <c r="AJY47" s="63"/>
      <c r="AJZ47" s="63"/>
      <c r="AKA47" s="63"/>
      <c r="AKB47" s="63"/>
      <c r="AKC47" s="63"/>
      <c r="AKD47" s="63"/>
      <c r="AKE47" s="63"/>
      <c r="AKF47" s="63"/>
      <c r="AKG47" s="63"/>
      <c r="AKH47" s="63"/>
      <c r="AKI47" s="63"/>
      <c r="AKJ47" s="63"/>
      <c r="AKK47" s="63"/>
      <c r="AKL47" s="63"/>
      <c r="AKM47" s="63"/>
      <c r="AKN47" s="63"/>
      <c r="AKO47" s="63"/>
      <c r="AKP47" s="63"/>
      <c r="AKQ47" s="63"/>
      <c r="AKR47" s="63"/>
      <c r="AKS47" s="63"/>
      <c r="AKT47" s="63"/>
      <c r="AKU47" s="63"/>
      <c r="AKV47" s="63"/>
      <c r="AKW47" s="63"/>
      <c r="AKX47" s="63"/>
      <c r="AKY47" s="63"/>
      <c r="AKZ47" s="63"/>
      <c r="ALA47" s="63"/>
      <c r="ALB47" s="63"/>
      <c r="ALC47" s="63"/>
      <c r="ALD47" s="63"/>
      <c r="ALE47" s="63"/>
      <c r="ALF47" s="63"/>
      <c r="ALG47" s="63"/>
      <c r="ALH47" s="63"/>
      <c r="ALI47" s="63"/>
      <c r="ALJ47" s="63"/>
      <c r="ALK47" s="63"/>
      <c r="ALL47" s="63"/>
      <c r="ALM47" s="63"/>
      <c r="ALN47" s="144"/>
      <c r="ALO47" s="144"/>
      <c r="ALP47" s="144"/>
    </row>
    <row r="48" spans="1:1004" s="284" customFormat="1" ht="31.5" customHeight="1" x14ac:dyDescent="0.25">
      <c r="A48" s="279" t="s">
        <v>3801</v>
      </c>
      <c r="B48" s="280"/>
      <c r="C48" s="281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  <c r="BP48" s="282"/>
      <c r="BQ48" s="282"/>
      <c r="BR48" s="282"/>
      <c r="BS48" s="282"/>
      <c r="BT48" s="282"/>
      <c r="BU48" s="282"/>
      <c r="BV48" s="282"/>
      <c r="BW48" s="282"/>
      <c r="BX48" s="282"/>
      <c r="BY48" s="282"/>
      <c r="BZ48" s="282"/>
      <c r="CA48" s="282"/>
      <c r="CB48" s="282"/>
      <c r="CC48" s="282"/>
      <c r="CD48" s="282"/>
      <c r="CE48" s="282"/>
      <c r="CF48" s="282"/>
      <c r="CG48" s="282"/>
      <c r="CH48" s="282"/>
      <c r="CI48" s="282"/>
      <c r="CJ48" s="282"/>
      <c r="CK48" s="282"/>
      <c r="CL48" s="282"/>
      <c r="CM48" s="282"/>
      <c r="CN48" s="282"/>
      <c r="CO48" s="282"/>
      <c r="CP48" s="282"/>
      <c r="CQ48" s="282"/>
      <c r="CR48" s="282"/>
      <c r="CS48" s="282"/>
      <c r="CT48" s="282"/>
      <c r="CU48" s="282"/>
      <c r="CV48" s="282"/>
      <c r="CW48" s="282"/>
      <c r="CX48" s="282"/>
      <c r="CY48" s="282"/>
      <c r="CZ48" s="282"/>
      <c r="DA48" s="282"/>
      <c r="DB48" s="282"/>
      <c r="DC48" s="282"/>
      <c r="DD48" s="282"/>
      <c r="DE48" s="282"/>
      <c r="DF48" s="282"/>
      <c r="DG48" s="282"/>
      <c r="DH48" s="282"/>
      <c r="DI48" s="282"/>
      <c r="DJ48" s="282"/>
      <c r="DK48" s="282"/>
      <c r="DL48" s="282"/>
      <c r="DM48" s="282"/>
      <c r="DN48" s="282"/>
      <c r="DO48" s="282"/>
      <c r="DP48" s="282"/>
      <c r="DQ48" s="282"/>
      <c r="DR48" s="282"/>
      <c r="DS48" s="282"/>
      <c r="DT48" s="282"/>
      <c r="DU48" s="282"/>
      <c r="DV48" s="282"/>
      <c r="DW48" s="282"/>
      <c r="DX48" s="282"/>
      <c r="DY48" s="282"/>
      <c r="DZ48" s="282"/>
      <c r="EA48" s="282"/>
      <c r="EB48" s="282"/>
      <c r="EC48" s="282"/>
      <c r="ED48" s="282"/>
      <c r="EE48" s="282"/>
      <c r="EF48" s="282"/>
      <c r="EG48" s="282"/>
      <c r="EH48" s="282"/>
      <c r="EI48" s="282"/>
      <c r="EJ48" s="282"/>
      <c r="EK48" s="282"/>
      <c r="EL48" s="282"/>
      <c r="EM48" s="282"/>
      <c r="EN48" s="282"/>
      <c r="EO48" s="282"/>
      <c r="EP48" s="282"/>
      <c r="EQ48" s="282"/>
      <c r="ER48" s="282"/>
      <c r="ES48" s="282"/>
      <c r="ET48" s="282"/>
      <c r="EU48" s="282"/>
      <c r="EV48" s="282"/>
      <c r="EW48" s="282"/>
      <c r="EX48" s="282"/>
      <c r="EY48" s="282"/>
      <c r="EZ48" s="282"/>
      <c r="FA48" s="282"/>
      <c r="FB48" s="282"/>
      <c r="FC48" s="282"/>
      <c r="FD48" s="282"/>
      <c r="FE48" s="282"/>
      <c r="FF48" s="282"/>
      <c r="FG48" s="282"/>
      <c r="FH48" s="282"/>
      <c r="FI48" s="282"/>
      <c r="FJ48" s="282"/>
      <c r="FK48" s="282"/>
      <c r="FL48" s="282"/>
      <c r="FM48" s="282"/>
      <c r="FN48" s="282"/>
      <c r="FO48" s="282"/>
      <c r="FP48" s="282"/>
      <c r="FQ48" s="282"/>
      <c r="FR48" s="282"/>
      <c r="FS48" s="282"/>
      <c r="FT48" s="282"/>
      <c r="FU48" s="282"/>
      <c r="FV48" s="282"/>
      <c r="FW48" s="282"/>
      <c r="FX48" s="282"/>
      <c r="FY48" s="282"/>
      <c r="FZ48" s="282"/>
      <c r="GA48" s="282"/>
      <c r="GB48" s="282"/>
      <c r="GC48" s="282"/>
      <c r="GD48" s="282"/>
      <c r="GE48" s="282"/>
      <c r="GF48" s="282"/>
      <c r="GG48" s="282"/>
      <c r="GH48" s="282"/>
      <c r="GI48" s="282"/>
      <c r="GJ48" s="282"/>
      <c r="GK48" s="282"/>
      <c r="GL48" s="282"/>
      <c r="GM48" s="282"/>
      <c r="GN48" s="282"/>
      <c r="GO48" s="282"/>
      <c r="GP48" s="282"/>
      <c r="GQ48" s="282"/>
      <c r="GR48" s="282"/>
      <c r="GS48" s="282"/>
      <c r="GT48" s="282"/>
      <c r="GU48" s="282"/>
      <c r="GV48" s="282"/>
      <c r="GW48" s="282"/>
      <c r="GX48" s="282"/>
      <c r="GY48" s="282"/>
      <c r="GZ48" s="282"/>
      <c r="HA48" s="282"/>
      <c r="HB48" s="282"/>
      <c r="HC48" s="282"/>
      <c r="HD48" s="282"/>
      <c r="HE48" s="282"/>
      <c r="HF48" s="282"/>
      <c r="HG48" s="282"/>
      <c r="HH48" s="282"/>
      <c r="HI48" s="282"/>
      <c r="HJ48" s="282"/>
      <c r="HK48" s="282"/>
      <c r="HL48" s="282"/>
      <c r="HM48" s="282"/>
      <c r="HN48" s="282"/>
      <c r="HO48" s="282"/>
      <c r="HP48" s="282"/>
      <c r="HQ48" s="282"/>
      <c r="HR48" s="282"/>
      <c r="HS48" s="282"/>
      <c r="HT48" s="282"/>
      <c r="HU48" s="282"/>
      <c r="HV48" s="282"/>
      <c r="HW48" s="282"/>
      <c r="HX48" s="282"/>
      <c r="HY48" s="282"/>
      <c r="HZ48" s="282"/>
      <c r="IA48" s="282"/>
      <c r="IB48" s="282"/>
      <c r="IC48" s="282"/>
      <c r="ID48" s="282"/>
      <c r="IE48" s="282"/>
      <c r="IF48" s="282"/>
      <c r="IG48" s="282"/>
      <c r="IH48" s="282"/>
      <c r="II48" s="282"/>
      <c r="IJ48" s="282"/>
      <c r="IK48" s="282"/>
      <c r="IL48" s="282"/>
      <c r="IM48" s="282"/>
      <c r="IN48" s="282"/>
      <c r="IO48" s="282"/>
      <c r="IP48" s="282"/>
      <c r="IQ48" s="282"/>
      <c r="IR48" s="282"/>
      <c r="IS48" s="282"/>
      <c r="IT48" s="282"/>
      <c r="IU48" s="282"/>
      <c r="IV48" s="282"/>
      <c r="IW48" s="282"/>
      <c r="IX48" s="282"/>
      <c r="IY48" s="282"/>
      <c r="IZ48" s="282"/>
      <c r="JA48" s="282"/>
      <c r="JB48" s="282"/>
      <c r="JC48" s="282"/>
      <c r="JD48" s="282"/>
      <c r="JE48" s="282"/>
      <c r="JF48" s="282"/>
      <c r="JG48" s="282"/>
      <c r="JH48" s="282"/>
      <c r="JI48" s="282"/>
      <c r="JJ48" s="282"/>
      <c r="JK48" s="282"/>
      <c r="JL48" s="282"/>
      <c r="JM48" s="282"/>
      <c r="JN48" s="282"/>
      <c r="JO48" s="282"/>
      <c r="JP48" s="282"/>
      <c r="JQ48" s="282"/>
      <c r="JR48" s="282"/>
      <c r="JS48" s="282"/>
      <c r="JT48" s="282"/>
      <c r="JU48" s="282"/>
      <c r="JV48" s="282"/>
      <c r="JW48" s="282"/>
      <c r="JX48" s="282"/>
      <c r="JY48" s="282"/>
      <c r="JZ48" s="282"/>
      <c r="KA48" s="282"/>
      <c r="KB48" s="282"/>
      <c r="KC48" s="282"/>
      <c r="KD48" s="282"/>
      <c r="KE48" s="282"/>
      <c r="KF48" s="282"/>
      <c r="KG48" s="282"/>
      <c r="KH48" s="282"/>
      <c r="KI48" s="282"/>
      <c r="KJ48" s="282"/>
      <c r="KK48" s="282"/>
      <c r="KL48" s="282"/>
      <c r="KM48" s="282"/>
      <c r="KN48" s="282"/>
      <c r="KO48" s="282"/>
      <c r="KP48" s="282"/>
      <c r="KQ48" s="282"/>
      <c r="KR48" s="282"/>
      <c r="KS48" s="282"/>
      <c r="KT48" s="282"/>
      <c r="KU48" s="282"/>
      <c r="KV48" s="282"/>
      <c r="KW48" s="282"/>
      <c r="KX48" s="282"/>
      <c r="KY48" s="282"/>
      <c r="KZ48" s="282"/>
      <c r="LA48" s="282"/>
      <c r="LB48" s="282"/>
      <c r="LC48" s="282"/>
      <c r="LD48" s="282"/>
      <c r="LE48" s="282"/>
      <c r="LF48" s="282"/>
      <c r="LG48" s="282"/>
      <c r="LH48" s="282"/>
      <c r="LI48" s="282"/>
      <c r="LJ48" s="282"/>
      <c r="LK48" s="282"/>
      <c r="LL48" s="282"/>
      <c r="LM48" s="282"/>
      <c r="LN48" s="282"/>
      <c r="LO48" s="282"/>
      <c r="LP48" s="282"/>
      <c r="LQ48" s="282"/>
      <c r="LR48" s="282"/>
      <c r="LS48" s="282"/>
      <c r="LT48" s="282"/>
      <c r="LU48" s="282"/>
      <c r="LV48" s="282"/>
      <c r="LW48" s="282"/>
      <c r="LX48" s="282"/>
      <c r="LY48" s="282"/>
      <c r="LZ48" s="282"/>
      <c r="MA48" s="282"/>
      <c r="MB48" s="282"/>
      <c r="MC48" s="282"/>
      <c r="MD48" s="282"/>
      <c r="ME48" s="282"/>
      <c r="MF48" s="282"/>
      <c r="MG48" s="282"/>
      <c r="MH48" s="282"/>
      <c r="MI48" s="282"/>
      <c r="MJ48" s="282"/>
      <c r="MK48" s="282"/>
      <c r="ML48" s="282"/>
      <c r="MM48" s="282"/>
      <c r="MN48" s="282"/>
      <c r="MO48" s="282"/>
      <c r="MP48" s="282"/>
      <c r="MQ48" s="282"/>
      <c r="MR48" s="282"/>
      <c r="MS48" s="282"/>
      <c r="MT48" s="282"/>
      <c r="MU48" s="282"/>
      <c r="MV48" s="282"/>
      <c r="MW48" s="282"/>
      <c r="MX48" s="282"/>
      <c r="MY48" s="282"/>
      <c r="MZ48" s="282"/>
      <c r="NA48" s="282"/>
      <c r="NB48" s="282"/>
      <c r="NC48" s="282"/>
      <c r="ND48" s="282"/>
      <c r="NE48" s="282"/>
      <c r="NF48" s="282"/>
      <c r="NG48" s="282"/>
      <c r="NH48" s="282"/>
      <c r="NI48" s="282"/>
      <c r="NJ48" s="282"/>
      <c r="NK48" s="282"/>
      <c r="NL48" s="282"/>
      <c r="NM48" s="282"/>
      <c r="NN48" s="282"/>
      <c r="NO48" s="282"/>
      <c r="NP48" s="282"/>
      <c r="NQ48" s="282"/>
      <c r="NR48" s="282"/>
      <c r="NS48" s="282"/>
      <c r="NT48" s="282"/>
      <c r="NU48" s="282"/>
      <c r="NV48" s="282"/>
      <c r="NW48" s="282"/>
      <c r="NX48" s="282"/>
      <c r="NY48" s="282"/>
      <c r="NZ48" s="282"/>
      <c r="OA48" s="282"/>
      <c r="OB48" s="282"/>
      <c r="OC48" s="282"/>
      <c r="OD48" s="282"/>
      <c r="OE48" s="282"/>
      <c r="OF48" s="282"/>
      <c r="OG48" s="282"/>
      <c r="OH48" s="282"/>
      <c r="OI48" s="282"/>
      <c r="OJ48" s="282"/>
      <c r="OK48" s="282"/>
      <c r="OL48" s="282"/>
      <c r="OM48" s="282"/>
      <c r="ON48" s="282"/>
      <c r="OO48" s="282"/>
      <c r="OP48" s="282"/>
      <c r="OQ48" s="282"/>
      <c r="OR48" s="282"/>
      <c r="OS48" s="282"/>
      <c r="OT48" s="282"/>
      <c r="OU48" s="282"/>
      <c r="OV48" s="282"/>
      <c r="OW48" s="282"/>
      <c r="OX48" s="282"/>
      <c r="OY48" s="282"/>
      <c r="OZ48" s="282"/>
      <c r="PA48" s="282"/>
      <c r="PB48" s="282"/>
      <c r="PC48" s="282"/>
      <c r="PD48" s="282"/>
      <c r="PE48" s="282"/>
      <c r="PF48" s="282"/>
      <c r="PG48" s="282"/>
      <c r="PH48" s="282"/>
      <c r="PI48" s="282"/>
      <c r="PJ48" s="282"/>
      <c r="PK48" s="282"/>
      <c r="PL48" s="282"/>
      <c r="PM48" s="282"/>
      <c r="PN48" s="282"/>
      <c r="PO48" s="282"/>
      <c r="PP48" s="282"/>
      <c r="PQ48" s="282"/>
      <c r="PR48" s="282"/>
      <c r="PS48" s="282"/>
      <c r="PT48" s="282"/>
      <c r="PU48" s="282"/>
      <c r="PV48" s="282"/>
      <c r="PW48" s="282"/>
      <c r="PX48" s="282"/>
      <c r="PY48" s="282"/>
      <c r="PZ48" s="282"/>
      <c r="QA48" s="282"/>
      <c r="QB48" s="282"/>
      <c r="QC48" s="282"/>
      <c r="QD48" s="282"/>
      <c r="QE48" s="282"/>
      <c r="QF48" s="282"/>
      <c r="QG48" s="282"/>
      <c r="QH48" s="282"/>
      <c r="QI48" s="282"/>
      <c r="QJ48" s="282"/>
      <c r="QK48" s="282"/>
      <c r="QL48" s="282"/>
      <c r="QM48" s="282"/>
      <c r="QN48" s="282"/>
      <c r="QO48" s="282"/>
      <c r="QP48" s="282"/>
      <c r="QQ48" s="282"/>
      <c r="QR48" s="282"/>
      <c r="QS48" s="282"/>
      <c r="QT48" s="282"/>
      <c r="QU48" s="282"/>
      <c r="QV48" s="282"/>
      <c r="QW48" s="282"/>
      <c r="QX48" s="282"/>
      <c r="QY48" s="282"/>
      <c r="QZ48" s="282"/>
      <c r="RA48" s="282"/>
      <c r="RB48" s="282"/>
      <c r="RC48" s="282"/>
      <c r="RD48" s="282"/>
      <c r="RE48" s="282"/>
      <c r="RF48" s="282"/>
      <c r="RG48" s="282"/>
      <c r="RH48" s="282"/>
      <c r="RI48" s="282"/>
      <c r="RJ48" s="282"/>
      <c r="RK48" s="282"/>
      <c r="RL48" s="282"/>
      <c r="RM48" s="282"/>
      <c r="RN48" s="282"/>
      <c r="RO48" s="282"/>
      <c r="RP48" s="282"/>
      <c r="RQ48" s="282"/>
      <c r="RR48" s="282"/>
      <c r="RS48" s="282"/>
      <c r="RT48" s="282"/>
      <c r="RU48" s="282"/>
      <c r="RV48" s="282"/>
      <c r="RW48" s="282"/>
      <c r="RX48" s="282"/>
      <c r="RY48" s="282"/>
      <c r="RZ48" s="282"/>
      <c r="SA48" s="282"/>
      <c r="SB48" s="282"/>
      <c r="SC48" s="282"/>
      <c r="SD48" s="282"/>
      <c r="SE48" s="282"/>
      <c r="SF48" s="282"/>
      <c r="SG48" s="282"/>
      <c r="SH48" s="282"/>
      <c r="SI48" s="282"/>
      <c r="SJ48" s="282"/>
      <c r="SK48" s="282"/>
      <c r="SL48" s="282"/>
      <c r="SM48" s="282"/>
      <c r="SN48" s="282"/>
      <c r="SO48" s="282"/>
      <c r="SP48" s="282"/>
      <c r="SQ48" s="282"/>
      <c r="SR48" s="282"/>
      <c r="SS48" s="282"/>
      <c r="ST48" s="282"/>
      <c r="SU48" s="282"/>
      <c r="SV48" s="282"/>
      <c r="SW48" s="282"/>
      <c r="SX48" s="282"/>
      <c r="SY48" s="282"/>
      <c r="SZ48" s="282"/>
      <c r="TA48" s="282"/>
      <c r="TB48" s="282"/>
      <c r="TC48" s="282"/>
      <c r="TD48" s="282"/>
      <c r="TE48" s="282"/>
      <c r="TF48" s="282"/>
      <c r="TG48" s="282"/>
      <c r="TH48" s="282"/>
      <c r="TI48" s="282"/>
      <c r="TJ48" s="282"/>
      <c r="TK48" s="282"/>
      <c r="TL48" s="282"/>
      <c r="TM48" s="282"/>
      <c r="TN48" s="282"/>
      <c r="TO48" s="282"/>
      <c r="TP48" s="282"/>
      <c r="TQ48" s="282"/>
      <c r="TR48" s="282"/>
      <c r="TS48" s="282"/>
      <c r="TT48" s="282"/>
      <c r="TU48" s="282"/>
      <c r="TV48" s="282"/>
      <c r="TW48" s="282"/>
      <c r="TX48" s="282"/>
      <c r="TY48" s="282"/>
      <c r="TZ48" s="282"/>
      <c r="UA48" s="282"/>
      <c r="UB48" s="282"/>
      <c r="UC48" s="282"/>
      <c r="UD48" s="282"/>
      <c r="UE48" s="282"/>
      <c r="UF48" s="282"/>
      <c r="UG48" s="282"/>
      <c r="UH48" s="282"/>
      <c r="UI48" s="282"/>
      <c r="UJ48" s="282"/>
      <c r="UK48" s="282"/>
      <c r="UL48" s="282"/>
      <c r="UM48" s="282"/>
      <c r="UN48" s="282"/>
      <c r="UO48" s="282"/>
      <c r="UP48" s="282"/>
      <c r="UQ48" s="282"/>
      <c r="UR48" s="282"/>
      <c r="US48" s="282"/>
      <c r="UT48" s="282"/>
      <c r="UU48" s="282"/>
      <c r="UV48" s="282"/>
      <c r="UW48" s="282"/>
      <c r="UX48" s="282"/>
      <c r="UY48" s="282"/>
      <c r="UZ48" s="282"/>
      <c r="VA48" s="282"/>
      <c r="VB48" s="282"/>
      <c r="VC48" s="282"/>
      <c r="VD48" s="282"/>
      <c r="VE48" s="282"/>
      <c r="VF48" s="282"/>
      <c r="VG48" s="282"/>
      <c r="VH48" s="282"/>
      <c r="VI48" s="282"/>
      <c r="VJ48" s="282"/>
      <c r="VK48" s="282"/>
      <c r="VL48" s="282"/>
      <c r="VM48" s="282"/>
      <c r="VN48" s="282"/>
      <c r="VO48" s="282"/>
      <c r="VP48" s="282"/>
      <c r="VQ48" s="282"/>
      <c r="VR48" s="282"/>
      <c r="VS48" s="282"/>
      <c r="VT48" s="282"/>
      <c r="VU48" s="282"/>
      <c r="VV48" s="282"/>
      <c r="VW48" s="282"/>
      <c r="VX48" s="282"/>
      <c r="VY48" s="282"/>
      <c r="VZ48" s="282"/>
      <c r="WA48" s="282"/>
      <c r="WB48" s="282"/>
      <c r="WC48" s="282"/>
      <c r="WD48" s="282"/>
      <c r="WE48" s="282"/>
      <c r="WF48" s="282"/>
      <c r="WG48" s="282"/>
      <c r="WH48" s="282"/>
      <c r="WI48" s="282"/>
      <c r="WJ48" s="282"/>
      <c r="WK48" s="282"/>
      <c r="WL48" s="282"/>
      <c r="WM48" s="282"/>
      <c r="WN48" s="282"/>
      <c r="WO48" s="282"/>
      <c r="WP48" s="282"/>
      <c r="WQ48" s="282"/>
      <c r="WR48" s="282"/>
      <c r="WS48" s="282"/>
      <c r="WT48" s="282"/>
      <c r="WU48" s="282"/>
      <c r="WV48" s="282"/>
      <c r="WW48" s="282"/>
      <c r="WX48" s="282"/>
      <c r="WY48" s="282"/>
      <c r="WZ48" s="282"/>
      <c r="XA48" s="282"/>
      <c r="XB48" s="282"/>
      <c r="XC48" s="282"/>
      <c r="XD48" s="282"/>
      <c r="XE48" s="282"/>
      <c r="XF48" s="282"/>
      <c r="XG48" s="282"/>
      <c r="XH48" s="282"/>
      <c r="XI48" s="282"/>
      <c r="XJ48" s="282"/>
      <c r="XK48" s="282"/>
      <c r="XL48" s="282"/>
      <c r="XM48" s="282"/>
      <c r="XN48" s="282"/>
      <c r="XO48" s="282"/>
      <c r="XP48" s="282"/>
      <c r="XQ48" s="282"/>
      <c r="XR48" s="282"/>
      <c r="XS48" s="282"/>
      <c r="XT48" s="282"/>
      <c r="XU48" s="282"/>
      <c r="XV48" s="282"/>
      <c r="XW48" s="282"/>
      <c r="XX48" s="282"/>
      <c r="XY48" s="282"/>
      <c r="XZ48" s="282"/>
      <c r="YA48" s="282"/>
      <c r="YB48" s="282"/>
      <c r="YC48" s="282"/>
      <c r="YD48" s="282"/>
      <c r="YE48" s="282"/>
      <c r="YF48" s="282"/>
      <c r="YG48" s="282"/>
      <c r="YH48" s="282"/>
      <c r="YI48" s="282"/>
      <c r="YJ48" s="282"/>
      <c r="YK48" s="282"/>
      <c r="YL48" s="282"/>
      <c r="YM48" s="282"/>
      <c r="YN48" s="282"/>
      <c r="YO48" s="282"/>
      <c r="YP48" s="282"/>
      <c r="YQ48" s="282"/>
      <c r="YR48" s="282"/>
      <c r="YS48" s="282"/>
      <c r="YT48" s="282"/>
      <c r="YU48" s="282"/>
      <c r="YV48" s="282"/>
      <c r="YW48" s="282"/>
      <c r="YX48" s="282"/>
      <c r="YY48" s="282"/>
      <c r="YZ48" s="282"/>
      <c r="ZA48" s="282"/>
      <c r="ZB48" s="282"/>
      <c r="ZC48" s="282"/>
      <c r="ZD48" s="282"/>
      <c r="ZE48" s="282"/>
      <c r="ZF48" s="282"/>
      <c r="ZG48" s="282"/>
      <c r="ZH48" s="282"/>
      <c r="ZI48" s="282"/>
      <c r="ZJ48" s="282"/>
      <c r="ZK48" s="282"/>
      <c r="ZL48" s="282"/>
      <c r="ZM48" s="282"/>
      <c r="ZN48" s="282"/>
      <c r="ZO48" s="282"/>
      <c r="ZP48" s="282"/>
      <c r="ZQ48" s="282"/>
      <c r="ZR48" s="282"/>
      <c r="ZS48" s="282"/>
      <c r="ZT48" s="282"/>
      <c r="ZU48" s="282"/>
      <c r="ZV48" s="282"/>
      <c r="ZW48" s="282"/>
      <c r="ZX48" s="282"/>
      <c r="ZY48" s="282"/>
      <c r="ZZ48" s="282"/>
      <c r="AAA48" s="282"/>
      <c r="AAB48" s="282"/>
      <c r="AAC48" s="282"/>
      <c r="AAD48" s="282"/>
      <c r="AAE48" s="282"/>
      <c r="AAF48" s="282"/>
      <c r="AAG48" s="282"/>
      <c r="AAH48" s="282"/>
      <c r="AAI48" s="282"/>
      <c r="AAJ48" s="282"/>
      <c r="AAK48" s="282"/>
      <c r="AAL48" s="282"/>
      <c r="AAM48" s="282"/>
      <c r="AAN48" s="282"/>
      <c r="AAO48" s="282"/>
      <c r="AAP48" s="282"/>
      <c r="AAQ48" s="282"/>
      <c r="AAR48" s="282"/>
      <c r="AAS48" s="282"/>
      <c r="AAT48" s="282"/>
      <c r="AAU48" s="282"/>
      <c r="AAV48" s="282"/>
      <c r="AAW48" s="282"/>
      <c r="AAX48" s="282"/>
      <c r="AAY48" s="282"/>
      <c r="AAZ48" s="282"/>
      <c r="ABA48" s="282"/>
      <c r="ABB48" s="282"/>
      <c r="ABC48" s="282"/>
      <c r="ABD48" s="282"/>
      <c r="ABE48" s="282"/>
      <c r="ABF48" s="282"/>
      <c r="ABG48" s="282"/>
      <c r="ABH48" s="282"/>
      <c r="ABI48" s="282"/>
      <c r="ABJ48" s="282"/>
      <c r="ABK48" s="282"/>
      <c r="ABL48" s="282"/>
      <c r="ABM48" s="282"/>
      <c r="ABN48" s="282"/>
      <c r="ABO48" s="282"/>
      <c r="ABP48" s="282"/>
      <c r="ABQ48" s="282"/>
      <c r="ABR48" s="282"/>
      <c r="ABS48" s="282"/>
      <c r="ABT48" s="282"/>
      <c r="ABU48" s="282"/>
      <c r="ABV48" s="282"/>
      <c r="ABW48" s="282"/>
      <c r="ABX48" s="282"/>
      <c r="ABY48" s="282"/>
      <c r="ABZ48" s="282"/>
      <c r="ACA48" s="282"/>
      <c r="ACB48" s="282"/>
      <c r="ACC48" s="282"/>
      <c r="ACD48" s="282"/>
      <c r="ACE48" s="282"/>
      <c r="ACF48" s="282"/>
      <c r="ACG48" s="282"/>
      <c r="ACH48" s="282"/>
      <c r="ACI48" s="282"/>
      <c r="ACJ48" s="282"/>
      <c r="ACK48" s="282"/>
      <c r="ACL48" s="282"/>
      <c r="ACM48" s="282"/>
      <c r="ACN48" s="282"/>
      <c r="ACO48" s="282"/>
      <c r="ACP48" s="282"/>
      <c r="ACQ48" s="282"/>
      <c r="ACR48" s="282"/>
      <c r="ACS48" s="282"/>
      <c r="ACT48" s="282"/>
      <c r="ACU48" s="282"/>
      <c r="ACV48" s="282"/>
      <c r="ACW48" s="282"/>
      <c r="ACX48" s="282"/>
      <c r="ACY48" s="282"/>
      <c r="ACZ48" s="282"/>
      <c r="ADA48" s="282"/>
      <c r="ADB48" s="282"/>
      <c r="ADC48" s="282"/>
      <c r="ADD48" s="282"/>
      <c r="ADE48" s="282"/>
      <c r="ADF48" s="282"/>
      <c r="ADG48" s="282"/>
      <c r="ADH48" s="282"/>
      <c r="ADI48" s="282"/>
      <c r="ADJ48" s="282"/>
      <c r="ADK48" s="282"/>
      <c r="ADL48" s="282"/>
      <c r="ADM48" s="282"/>
      <c r="ADN48" s="282"/>
      <c r="ADO48" s="282"/>
      <c r="ADP48" s="282"/>
      <c r="ADQ48" s="282"/>
      <c r="ADR48" s="282"/>
      <c r="ADS48" s="282"/>
      <c r="ADT48" s="282"/>
      <c r="ADU48" s="282"/>
      <c r="ADV48" s="282"/>
      <c r="ADW48" s="282"/>
      <c r="ADX48" s="282"/>
      <c r="ADY48" s="282"/>
      <c r="ADZ48" s="282"/>
      <c r="AEA48" s="282"/>
      <c r="AEB48" s="282"/>
      <c r="AEC48" s="282"/>
      <c r="AED48" s="282"/>
      <c r="AEE48" s="282"/>
      <c r="AEF48" s="282"/>
      <c r="AEG48" s="282"/>
      <c r="AEH48" s="282"/>
      <c r="AEI48" s="282"/>
      <c r="AEJ48" s="282"/>
      <c r="AEK48" s="282"/>
      <c r="AEL48" s="282"/>
      <c r="AEM48" s="282"/>
      <c r="AEN48" s="282"/>
      <c r="AEO48" s="282"/>
      <c r="AEP48" s="282"/>
      <c r="AEQ48" s="282"/>
      <c r="AER48" s="282"/>
      <c r="AES48" s="282"/>
      <c r="AET48" s="282"/>
      <c r="AEU48" s="282"/>
      <c r="AEV48" s="282"/>
      <c r="AEW48" s="282"/>
      <c r="AEX48" s="282"/>
      <c r="AEY48" s="282"/>
      <c r="AEZ48" s="282"/>
      <c r="AFA48" s="282"/>
      <c r="AFB48" s="282"/>
      <c r="AFC48" s="282"/>
      <c r="AFD48" s="282"/>
      <c r="AFE48" s="282"/>
      <c r="AFF48" s="282"/>
      <c r="AFG48" s="282"/>
      <c r="AFH48" s="282"/>
      <c r="AFI48" s="282"/>
      <c r="AFJ48" s="282"/>
      <c r="AFK48" s="282"/>
      <c r="AFL48" s="282"/>
      <c r="AFM48" s="282"/>
      <c r="AFN48" s="282"/>
      <c r="AFO48" s="282"/>
      <c r="AFP48" s="282"/>
      <c r="AFQ48" s="282"/>
      <c r="AFR48" s="282"/>
      <c r="AFS48" s="282"/>
      <c r="AFT48" s="282"/>
      <c r="AFU48" s="282"/>
      <c r="AFV48" s="282"/>
      <c r="AFW48" s="282"/>
      <c r="AFX48" s="282"/>
      <c r="AFY48" s="282"/>
      <c r="AFZ48" s="282"/>
      <c r="AGA48" s="282"/>
      <c r="AGB48" s="282"/>
      <c r="AGC48" s="282"/>
      <c r="AGD48" s="282"/>
      <c r="AGE48" s="282"/>
      <c r="AGF48" s="282"/>
      <c r="AGG48" s="282"/>
      <c r="AGH48" s="282"/>
      <c r="AGI48" s="282"/>
      <c r="AGJ48" s="282"/>
      <c r="AGK48" s="282"/>
      <c r="AGL48" s="282"/>
      <c r="AGM48" s="282"/>
      <c r="AGN48" s="282"/>
      <c r="AGO48" s="282"/>
      <c r="AGP48" s="282"/>
      <c r="AGQ48" s="282"/>
      <c r="AGR48" s="282"/>
      <c r="AGS48" s="282"/>
      <c r="AGT48" s="282"/>
      <c r="AGU48" s="282"/>
      <c r="AGV48" s="282"/>
      <c r="AGW48" s="282"/>
      <c r="AGX48" s="282"/>
      <c r="AGY48" s="282"/>
      <c r="AGZ48" s="282"/>
      <c r="AHA48" s="282"/>
      <c r="AHB48" s="282"/>
      <c r="AHC48" s="282"/>
      <c r="AHD48" s="282"/>
      <c r="AHE48" s="282"/>
      <c r="AHF48" s="282"/>
      <c r="AHG48" s="282"/>
      <c r="AHH48" s="282"/>
      <c r="AHI48" s="282"/>
      <c r="AHJ48" s="282"/>
      <c r="AHK48" s="282"/>
      <c r="AHL48" s="282"/>
      <c r="AHM48" s="282"/>
      <c r="AHN48" s="282"/>
      <c r="AHO48" s="282"/>
      <c r="AHP48" s="282"/>
      <c r="AHQ48" s="282"/>
      <c r="AHR48" s="282"/>
      <c r="AHS48" s="282"/>
      <c r="AHT48" s="282"/>
      <c r="AHU48" s="282"/>
      <c r="AHV48" s="282"/>
      <c r="AHW48" s="282"/>
      <c r="AHX48" s="282"/>
      <c r="AHY48" s="282"/>
      <c r="AHZ48" s="282"/>
      <c r="AIA48" s="282"/>
      <c r="AIB48" s="282"/>
      <c r="AIC48" s="282"/>
      <c r="AID48" s="282"/>
      <c r="AIE48" s="282"/>
      <c r="AIF48" s="282"/>
      <c r="AIG48" s="282"/>
      <c r="AIH48" s="282"/>
      <c r="AII48" s="282"/>
      <c r="AIJ48" s="282"/>
      <c r="AIK48" s="282"/>
      <c r="AIL48" s="282"/>
      <c r="AIM48" s="282"/>
      <c r="AIN48" s="282"/>
      <c r="AIO48" s="282"/>
      <c r="AIP48" s="282"/>
      <c r="AIQ48" s="282"/>
      <c r="AIR48" s="282"/>
      <c r="AIS48" s="282"/>
      <c r="AIT48" s="282"/>
      <c r="AIU48" s="282"/>
      <c r="AIV48" s="282"/>
      <c r="AIW48" s="282"/>
      <c r="AIX48" s="282"/>
      <c r="AIY48" s="282"/>
      <c r="AIZ48" s="282"/>
      <c r="AJA48" s="282"/>
      <c r="AJB48" s="282"/>
      <c r="AJC48" s="282"/>
      <c r="AJD48" s="282"/>
      <c r="AJE48" s="282"/>
      <c r="AJF48" s="282"/>
      <c r="AJG48" s="282"/>
      <c r="AJH48" s="282"/>
      <c r="AJI48" s="282"/>
      <c r="AJJ48" s="282"/>
      <c r="AJK48" s="282"/>
      <c r="AJL48" s="282"/>
      <c r="AJM48" s="282"/>
      <c r="AJN48" s="282"/>
      <c r="AJO48" s="282"/>
      <c r="AJP48" s="282"/>
      <c r="AJQ48" s="282"/>
      <c r="AJR48" s="282"/>
      <c r="AJS48" s="282"/>
      <c r="AJT48" s="282"/>
      <c r="AJU48" s="282"/>
      <c r="AJV48" s="282"/>
      <c r="AJW48" s="282"/>
      <c r="AJX48" s="282"/>
      <c r="AJY48" s="282"/>
      <c r="AJZ48" s="282"/>
      <c r="AKA48" s="282"/>
      <c r="AKB48" s="282"/>
      <c r="AKC48" s="282"/>
      <c r="AKD48" s="282"/>
      <c r="AKE48" s="282"/>
      <c r="AKF48" s="282"/>
      <c r="AKG48" s="282"/>
      <c r="AKH48" s="282"/>
      <c r="AKI48" s="282"/>
      <c r="AKJ48" s="282"/>
      <c r="AKK48" s="282"/>
      <c r="AKL48" s="282"/>
      <c r="AKM48" s="282"/>
      <c r="AKN48" s="282"/>
      <c r="AKO48" s="282"/>
      <c r="AKP48" s="282"/>
      <c r="AKQ48" s="282"/>
      <c r="AKR48" s="282"/>
      <c r="AKS48" s="282"/>
      <c r="AKT48" s="282"/>
      <c r="AKU48" s="282"/>
      <c r="AKV48" s="282"/>
      <c r="AKW48" s="282"/>
      <c r="AKX48" s="282"/>
      <c r="AKY48" s="282"/>
      <c r="AKZ48" s="282"/>
      <c r="ALA48" s="282"/>
      <c r="ALB48" s="282"/>
      <c r="ALC48" s="282"/>
      <c r="ALD48" s="282"/>
      <c r="ALE48" s="282"/>
      <c r="ALF48" s="282"/>
      <c r="ALG48" s="282"/>
      <c r="ALH48" s="282"/>
      <c r="ALI48" s="281"/>
      <c r="ALJ48" s="282"/>
      <c r="ALK48" s="282"/>
      <c r="ALL48" s="282"/>
      <c r="ALM48" s="282"/>
      <c r="ALN48" s="283"/>
      <c r="ALO48" s="283"/>
      <c r="ALP48" s="283"/>
    </row>
    <row r="49" spans="1:1004" s="19" customFormat="1" ht="31.5" customHeight="1" x14ac:dyDescent="0.25">
      <c r="A49" s="121" t="s">
        <v>2732</v>
      </c>
      <c r="B49" s="55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  <c r="IW49" s="54"/>
      <c r="IX49" s="54"/>
      <c r="IY49" s="54"/>
      <c r="IZ49" s="54"/>
      <c r="JA49" s="54"/>
      <c r="JB49" s="54"/>
      <c r="JC49" s="54"/>
      <c r="JD49" s="54"/>
      <c r="JE49" s="54"/>
      <c r="JF49" s="54"/>
      <c r="JG49" s="54"/>
      <c r="JH49" s="54"/>
      <c r="JI49" s="54"/>
      <c r="JJ49" s="54"/>
      <c r="JK49" s="54"/>
      <c r="JL49" s="54"/>
      <c r="JM49" s="54"/>
      <c r="JN49" s="54"/>
      <c r="JO49" s="54"/>
      <c r="JP49" s="54"/>
      <c r="JQ49" s="54"/>
      <c r="JR49" s="54"/>
      <c r="JS49" s="54"/>
      <c r="JT49" s="54"/>
      <c r="JU49" s="54"/>
      <c r="JV49" s="54"/>
      <c r="JW49" s="54"/>
      <c r="JX49" s="54"/>
      <c r="JY49" s="54"/>
      <c r="JZ49" s="54"/>
      <c r="KA49" s="54"/>
      <c r="KB49" s="54"/>
      <c r="KC49" s="54"/>
      <c r="KD49" s="54"/>
      <c r="KE49" s="54"/>
      <c r="KF49" s="54"/>
      <c r="KG49" s="54"/>
      <c r="KH49" s="54"/>
      <c r="KI49" s="54"/>
      <c r="KJ49" s="54"/>
      <c r="KK49" s="54"/>
      <c r="KL49" s="54"/>
      <c r="KM49" s="54"/>
      <c r="KN49" s="54"/>
      <c r="KO49" s="54"/>
      <c r="KP49" s="54"/>
      <c r="KQ49" s="54"/>
      <c r="KR49" s="54"/>
      <c r="KS49" s="54"/>
      <c r="KT49" s="54"/>
      <c r="KU49" s="54"/>
      <c r="KV49" s="54"/>
      <c r="KW49" s="54"/>
      <c r="KX49" s="54"/>
      <c r="KY49" s="54"/>
      <c r="KZ49" s="54"/>
      <c r="LA49" s="54"/>
      <c r="LB49" s="54"/>
      <c r="LC49" s="54"/>
      <c r="LD49" s="54"/>
      <c r="LE49" s="54"/>
      <c r="LF49" s="54"/>
      <c r="LG49" s="54"/>
      <c r="LH49" s="54"/>
      <c r="LI49" s="54"/>
      <c r="LJ49" s="54"/>
      <c r="LK49" s="54"/>
      <c r="LL49" s="54"/>
      <c r="LM49" s="54"/>
      <c r="LN49" s="54"/>
      <c r="LO49" s="54"/>
      <c r="LP49" s="54"/>
      <c r="LQ49" s="54"/>
      <c r="LR49" s="54"/>
      <c r="LS49" s="54"/>
      <c r="LT49" s="54"/>
      <c r="LU49" s="54"/>
      <c r="LV49" s="54"/>
      <c r="LW49" s="54"/>
      <c r="LX49" s="54"/>
      <c r="LY49" s="54"/>
      <c r="LZ49" s="54"/>
      <c r="MA49" s="54"/>
      <c r="MB49" s="54"/>
      <c r="MC49" s="54"/>
      <c r="MD49" s="54"/>
      <c r="ME49" s="54"/>
      <c r="MF49" s="54"/>
      <c r="MG49" s="54"/>
      <c r="MH49" s="54"/>
      <c r="MI49" s="54"/>
      <c r="MJ49" s="54"/>
      <c r="MK49" s="54"/>
      <c r="ML49" s="54"/>
      <c r="MM49" s="54"/>
      <c r="MN49" s="54"/>
      <c r="MO49" s="54"/>
      <c r="MP49" s="54"/>
      <c r="MQ49" s="54"/>
      <c r="MR49" s="54"/>
      <c r="MS49" s="54"/>
      <c r="MT49" s="54"/>
      <c r="MU49" s="54"/>
      <c r="MV49" s="54"/>
      <c r="MW49" s="54"/>
      <c r="MX49" s="54"/>
      <c r="MY49" s="54"/>
      <c r="MZ49" s="54"/>
      <c r="NA49" s="54"/>
      <c r="NB49" s="54"/>
      <c r="NC49" s="54"/>
      <c r="ND49" s="54"/>
      <c r="NE49" s="54"/>
      <c r="NF49" s="54"/>
      <c r="NG49" s="54"/>
      <c r="NH49" s="54"/>
      <c r="NI49" s="54"/>
      <c r="NJ49" s="54"/>
      <c r="NK49" s="54"/>
      <c r="NL49" s="54"/>
      <c r="NM49" s="54"/>
      <c r="NN49" s="54"/>
      <c r="NO49" s="54"/>
      <c r="NP49" s="54"/>
      <c r="NQ49" s="54"/>
      <c r="NR49" s="54"/>
      <c r="NS49" s="54"/>
      <c r="NT49" s="54"/>
      <c r="NU49" s="54"/>
      <c r="NV49" s="54"/>
      <c r="NW49" s="54"/>
      <c r="NX49" s="54"/>
      <c r="NY49" s="54"/>
      <c r="NZ49" s="54"/>
      <c r="OA49" s="54"/>
      <c r="OB49" s="54"/>
      <c r="OC49" s="54"/>
      <c r="OD49" s="54"/>
      <c r="OE49" s="54"/>
      <c r="OF49" s="54"/>
      <c r="OG49" s="54"/>
      <c r="OH49" s="54"/>
      <c r="OI49" s="54"/>
      <c r="OJ49" s="54"/>
      <c r="OK49" s="54"/>
      <c r="OL49" s="54"/>
      <c r="OM49" s="54"/>
      <c r="ON49" s="54"/>
      <c r="OO49" s="54"/>
      <c r="OP49" s="54"/>
      <c r="OQ49" s="54"/>
      <c r="OR49" s="54"/>
      <c r="OS49" s="54"/>
      <c r="OT49" s="54"/>
      <c r="OU49" s="54"/>
      <c r="OV49" s="54"/>
      <c r="OW49" s="54"/>
      <c r="OX49" s="54"/>
      <c r="OY49" s="54"/>
      <c r="OZ49" s="54"/>
      <c r="PA49" s="54"/>
      <c r="PB49" s="54"/>
      <c r="PC49" s="54"/>
      <c r="PD49" s="54"/>
      <c r="PE49" s="54"/>
      <c r="PF49" s="54"/>
      <c r="PG49" s="54"/>
      <c r="PH49" s="54"/>
      <c r="PI49" s="54"/>
      <c r="PJ49" s="54"/>
      <c r="PK49" s="54"/>
      <c r="PL49" s="54"/>
      <c r="PM49" s="54"/>
      <c r="PN49" s="54"/>
      <c r="PO49" s="54"/>
      <c r="PP49" s="54"/>
      <c r="PQ49" s="54"/>
      <c r="PR49" s="54"/>
      <c r="PS49" s="54"/>
      <c r="PT49" s="54"/>
      <c r="PU49" s="54"/>
      <c r="PV49" s="54"/>
      <c r="PW49" s="54"/>
      <c r="PX49" s="54"/>
      <c r="PY49" s="54"/>
      <c r="PZ49" s="54"/>
      <c r="QA49" s="54"/>
      <c r="QB49" s="54"/>
      <c r="QC49" s="54"/>
      <c r="QD49" s="54"/>
      <c r="QE49" s="54"/>
      <c r="QF49" s="54"/>
      <c r="QG49" s="54"/>
      <c r="QH49" s="54"/>
      <c r="QI49" s="54"/>
      <c r="QJ49" s="54"/>
      <c r="QK49" s="54"/>
      <c r="QL49" s="54"/>
      <c r="QM49" s="54"/>
      <c r="QN49" s="54"/>
      <c r="QO49" s="54"/>
      <c r="QP49" s="54"/>
      <c r="QQ49" s="54"/>
      <c r="QR49" s="54"/>
      <c r="QS49" s="54"/>
      <c r="QT49" s="54"/>
      <c r="QU49" s="54"/>
      <c r="QV49" s="54"/>
      <c r="QW49" s="54"/>
      <c r="QX49" s="54"/>
      <c r="QY49" s="54"/>
      <c r="QZ49" s="54"/>
      <c r="RA49" s="54"/>
      <c r="RB49" s="54"/>
      <c r="RC49" s="54"/>
      <c r="RD49" s="54"/>
      <c r="RE49" s="54"/>
      <c r="RF49" s="54"/>
      <c r="RG49" s="54"/>
      <c r="RH49" s="54"/>
      <c r="RI49" s="54"/>
      <c r="RJ49" s="54"/>
      <c r="RK49" s="54"/>
      <c r="RL49" s="54"/>
      <c r="RM49" s="54"/>
      <c r="RN49" s="54"/>
      <c r="RO49" s="54"/>
      <c r="RP49" s="54"/>
      <c r="RQ49" s="54"/>
      <c r="RR49" s="54"/>
      <c r="RS49" s="54"/>
      <c r="RT49" s="54"/>
      <c r="RU49" s="54"/>
      <c r="RV49" s="54"/>
      <c r="RW49" s="54"/>
      <c r="RX49" s="54"/>
      <c r="RY49" s="54"/>
      <c r="RZ49" s="54"/>
      <c r="SA49" s="54"/>
      <c r="SB49" s="54"/>
      <c r="SC49" s="54"/>
      <c r="SD49" s="54"/>
      <c r="SE49" s="54"/>
      <c r="SF49" s="54"/>
      <c r="SG49" s="54"/>
      <c r="SH49" s="54"/>
      <c r="SI49" s="54"/>
      <c r="SJ49" s="54"/>
      <c r="SK49" s="54"/>
      <c r="SL49" s="54"/>
      <c r="SM49" s="54"/>
      <c r="SN49" s="54"/>
      <c r="SO49" s="54"/>
      <c r="SP49" s="54"/>
      <c r="SQ49" s="54"/>
      <c r="SR49" s="54"/>
      <c r="SS49" s="54"/>
      <c r="ST49" s="54"/>
      <c r="SU49" s="54"/>
      <c r="SV49" s="54"/>
      <c r="SW49" s="54"/>
      <c r="SX49" s="54"/>
      <c r="SY49" s="54"/>
      <c r="SZ49" s="54"/>
      <c r="TA49" s="54"/>
      <c r="TB49" s="54"/>
      <c r="TC49" s="54"/>
      <c r="TD49" s="54"/>
      <c r="TE49" s="54"/>
      <c r="TF49" s="54"/>
      <c r="TG49" s="54"/>
      <c r="TH49" s="54"/>
      <c r="TI49" s="54"/>
      <c r="TJ49" s="54"/>
      <c r="TK49" s="54"/>
      <c r="TL49" s="54"/>
      <c r="TM49" s="54"/>
      <c r="TN49" s="54"/>
      <c r="TO49" s="54"/>
      <c r="TP49" s="54"/>
      <c r="TQ49" s="54"/>
      <c r="TR49" s="54"/>
      <c r="TS49" s="54"/>
      <c r="TT49" s="54"/>
      <c r="TU49" s="54"/>
      <c r="TV49" s="54"/>
      <c r="TW49" s="54"/>
      <c r="TX49" s="54"/>
      <c r="TY49" s="54"/>
      <c r="TZ49" s="54"/>
      <c r="UA49" s="54"/>
      <c r="UB49" s="54"/>
      <c r="UC49" s="54"/>
      <c r="UD49" s="54"/>
      <c r="UE49" s="54"/>
      <c r="UF49" s="54"/>
      <c r="UG49" s="54"/>
      <c r="UH49" s="54"/>
      <c r="UI49" s="54"/>
      <c r="UJ49" s="54"/>
      <c r="UK49" s="54"/>
      <c r="UL49" s="54"/>
      <c r="UM49" s="54"/>
      <c r="UN49" s="54"/>
      <c r="UO49" s="54"/>
      <c r="UP49" s="54"/>
      <c r="UQ49" s="54"/>
      <c r="UR49" s="54"/>
      <c r="US49" s="54"/>
      <c r="UT49" s="54"/>
      <c r="UU49" s="54"/>
      <c r="UV49" s="54"/>
      <c r="UW49" s="54"/>
      <c r="UX49" s="54"/>
      <c r="UY49" s="54"/>
      <c r="UZ49" s="54"/>
      <c r="VA49" s="54"/>
      <c r="VB49" s="54"/>
      <c r="VC49" s="54"/>
      <c r="VD49" s="54"/>
      <c r="VE49" s="54"/>
      <c r="VF49" s="54"/>
      <c r="VG49" s="54"/>
      <c r="VH49" s="54"/>
      <c r="VI49" s="54"/>
      <c r="VJ49" s="54"/>
      <c r="VK49" s="54"/>
      <c r="VL49" s="54"/>
      <c r="VM49" s="54"/>
      <c r="VN49" s="54"/>
      <c r="VO49" s="54"/>
      <c r="VP49" s="54"/>
      <c r="VQ49" s="54"/>
      <c r="VR49" s="54"/>
      <c r="VS49" s="54"/>
      <c r="VT49" s="54"/>
      <c r="VU49" s="54"/>
      <c r="VV49" s="54"/>
      <c r="VW49" s="54"/>
      <c r="VX49" s="54"/>
      <c r="VY49" s="54"/>
      <c r="VZ49" s="54"/>
      <c r="WA49" s="54"/>
      <c r="WB49" s="54"/>
      <c r="WC49" s="54"/>
      <c r="WD49" s="54"/>
      <c r="WE49" s="54"/>
      <c r="WF49" s="54"/>
      <c r="WG49" s="54"/>
      <c r="WH49" s="54"/>
      <c r="WI49" s="54"/>
      <c r="WJ49" s="54"/>
      <c r="WK49" s="54"/>
      <c r="WL49" s="54"/>
      <c r="WM49" s="54"/>
      <c r="WN49" s="54"/>
      <c r="WO49" s="54"/>
      <c r="WP49" s="54"/>
      <c r="WQ49" s="54"/>
      <c r="WR49" s="54"/>
      <c r="WS49" s="54"/>
      <c r="WT49" s="54"/>
      <c r="WU49" s="54"/>
      <c r="WV49" s="54"/>
      <c r="WW49" s="54"/>
      <c r="WX49" s="54"/>
      <c r="WY49" s="54"/>
      <c r="WZ49" s="54"/>
      <c r="XA49" s="54"/>
      <c r="XB49" s="54"/>
      <c r="XC49" s="54"/>
      <c r="XD49" s="54"/>
      <c r="XE49" s="54"/>
      <c r="XF49" s="54"/>
      <c r="XG49" s="54"/>
      <c r="XH49" s="54"/>
      <c r="XI49" s="54"/>
      <c r="XJ49" s="54"/>
      <c r="XK49" s="54"/>
      <c r="XL49" s="54"/>
      <c r="XM49" s="54"/>
      <c r="XN49" s="54"/>
      <c r="XO49" s="54"/>
      <c r="XP49" s="54"/>
      <c r="XQ49" s="54"/>
      <c r="XR49" s="54"/>
      <c r="XS49" s="54"/>
      <c r="XT49" s="54"/>
      <c r="XU49" s="54"/>
      <c r="XV49" s="54"/>
      <c r="XW49" s="54"/>
      <c r="XX49" s="54"/>
      <c r="XY49" s="54"/>
      <c r="XZ49" s="54"/>
      <c r="YA49" s="54"/>
      <c r="YB49" s="54"/>
      <c r="YC49" s="54"/>
      <c r="YD49" s="54"/>
      <c r="YE49" s="54"/>
      <c r="YF49" s="54"/>
      <c r="YG49" s="54"/>
      <c r="YH49" s="54"/>
      <c r="YI49" s="54"/>
      <c r="YJ49" s="54"/>
      <c r="YK49" s="54"/>
      <c r="YL49" s="54"/>
      <c r="YM49" s="54"/>
      <c r="YN49" s="54"/>
      <c r="YO49" s="54"/>
      <c r="YP49" s="54"/>
      <c r="YQ49" s="54"/>
      <c r="YR49" s="54"/>
      <c r="YS49" s="54"/>
      <c r="YT49" s="54"/>
      <c r="YU49" s="54"/>
      <c r="YV49" s="54"/>
      <c r="YW49" s="54"/>
      <c r="YX49" s="54"/>
      <c r="YY49" s="54"/>
      <c r="YZ49" s="54"/>
      <c r="ZA49" s="54"/>
      <c r="ZB49" s="54"/>
      <c r="ZC49" s="54"/>
      <c r="ZD49" s="54"/>
      <c r="ZE49" s="54"/>
      <c r="ZF49" s="54"/>
      <c r="ZG49" s="54"/>
      <c r="ZH49" s="54"/>
      <c r="ZI49" s="54"/>
      <c r="ZJ49" s="54"/>
      <c r="ZK49" s="54"/>
      <c r="ZL49" s="54"/>
      <c r="ZM49" s="54"/>
      <c r="ZN49" s="54"/>
      <c r="ZO49" s="54"/>
      <c r="ZP49" s="54"/>
      <c r="ZQ49" s="54"/>
      <c r="ZR49" s="54"/>
      <c r="ZS49" s="54"/>
      <c r="ZT49" s="54"/>
      <c r="ZU49" s="54"/>
      <c r="ZV49" s="54"/>
      <c r="ZW49" s="54"/>
      <c r="ZX49" s="54"/>
      <c r="ZY49" s="54"/>
      <c r="ZZ49" s="54"/>
      <c r="AAA49" s="54"/>
      <c r="AAB49" s="54"/>
      <c r="AAC49" s="54"/>
      <c r="AAD49" s="54"/>
      <c r="AAE49" s="54"/>
      <c r="AAF49" s="54"/>
      <c r="AAG49" s="54"/>
      <c r="AAH49" s="54"/>
      <c r="AAI49" s="54"/>
      <c r="AAJ49" s="54"/>
      <c r="AAK49" s="54"/>
      <c r="AAL49" s="54"/>
      <c r="AAM49" s="54"/>
      <c r="AAN49" s="54"/>
      <c r="AAO49" s="54"/>
      <c r="AAP49" s="54"/>
      <c r="AAQ49" s="54"/>
      <c r="AAR49" s="54"/>
      <c r="AAS49" s="54"/>
      <c r="AAT49" s="54"/>
      <c r="AAU49" s="54"/>
      <c r="AAV49" s="54"/>
      <c r="AAW49" s="54"/>
      <c r="AAX49" s="54"/>
      <c r="AAY49" s="54"/>
      <c r="AAZ49" s="54"/>
      <c r="ABA49" s="54"/>
      <c r="ABB49" s="54"/>
      <c r="ABC49" s="54"/>
      <c r="ABD49" s="54"/>
      <c r="ABE49" s="54"/>
      <c r="ABF49" s="54"/>
      <c r="ABG49" s="54"/>
      <c r="ABH49" s="54"/>
      <c r="ABI49" s="54"/>
      <c r="ABJ49" s="54"/>
      <c r="ABK49" s="54"/>
      <c r="ABL49" s="54"/>
      <c r="ABM49" s="54"/>
      <c r="ABN49" s="54"/>
      <c r="ABO49" s="54"/>
      <c r="ABP49" s="54"/>
      <c r="ABQ49" s="54"/>
      <c r="ABR49" s="54"/>
      <c r="ABS49" s="54"/>
      <c r="ABT49" s="54"/>
      <c r="ABU49" s="54"/>
      <c r="ABV49" s="54"/>
      <c r="ABW49" s="54"/>
      <c r="ABX49" s="54"/>
      <c r="ABY49" s="54"/>
      <c r="ABZ49" s="54"/>
      <c r="ACA49" s="54"/>
      <c r="ACB49" s="54"/>
      <c r="ACC49" s="54"/>
      <c r="ACD49" s="54"/>
      <c r="ACE49" s="54"/>
      <c r="ACF49" s="54"/>
      <c r="ACG49" s="54"/>
      <c r="ACH49" s="54"/>
      <c r="ACI49" s="54"/>
      <c r="ACJ49" s="54"/>
      <c r="ACK49" s="54"/>
      <c r="ACL49" s="54"/>
      <c r="ACM49" s="54"/>
      <c r="ACN49" s="54"/>
      <c r="ACO49" s="54"/>
      <c r="ACP49" s="54"/>
      <c r="ACQ49" s="54"/>
      <c r="ACR49" s="54"/>
      <c r="ACS49" s="54"/>
      <c r="ACT49" s="54"/>
      <c r="ACU49" s="54"/>
      <c r="ACV49" s="54"/>
      <c r="ACW49" s="54"/>
      <c r="ACX49" s="54"/>
      <c r="ACY49" s="54"/>
      <c r="ACZ49" s="54"/>
      <c r="ADA49" s="54"/>
      <c r="ADB49" s="54"/>
      <c r="ADC49" s="54"/>
      <c r="ADD49" s="54"/>
      <c r="ADE49" s="54"/>
      <c r="ADF49" s="54"/>
      <c r="ADG49" s="54"/>
      <c r="ADH49" s="54"/>
      <c r="ADI49" s="54"/>
      <c r="ADJ49" s="54"/>
      <c r="ADK49" s="54"/>
      <c r="ADL49" s="54"/>
      <c r="ADM49" s="54"/>
      <c r="ADN49" s="54"/>
      <c r="ADO49" s="54"/>
      <c r="ADP49" s="54"/>
      <c r="ADQ49" s="54"/>
      <c r="ADR49" s="54"/>
      <c r="ADS49" s="54"/>
      <c r="ADT49" s="54"/>
      <c r="ADU49" s="54"/>
      <c r="ADV49" s="54"/>
      <c r="ADW49" s="54"/>
      <c r="ADX49" s="54"/>
      <c r="ADY49" s="54"/>
      <c r="ADZ49" s="54"/>
      <c r="AEA49" s="54"/>
      <c r="AEB49" s="54"/>
      <c r="AEC49" s="54"/>
      <c r="AED49" s="54"/>
      <c r="AEE49" s="54"/>
      <c r="AEF49" s="54"/>
      <c r="AEG49" s="54"/>
      <c r="AEH49" s="54"/>
      <c r="AEI49" s="54"/>
      <c r="AEJ49" s="54"/>
      <c r="AEK49" s="54"/>
      <c r="AEL49" s="54"/>
      <c r="AEM49" s="54"/>
      <c r="AEN49" s="54"/>
      <c r="AEO49" s="54"/>
      <c r="AEP49" s="54"/>
      <c r="AEQ49" s="54"/>
      <c r="AER49" s="54"/>
      <c r="AES49" s="54"/>
      <c r="AET49" s="54"/>
      <c r="AEU49" s="54"/>
      <c r="AEV49" s="54"/>
      <c r="AEW49" s="54"/>
      <c r="AEX49" s="54"/>
      <c r="AEY49" s="54"/>
      <c r="AEZ49" s="54"/>
      <c r="AFA49" s="54"/>
      <c r="AFB49" s="54"/>
      <c r="AFC49" s="54"/>
      <c r="AFD49" s="54"/>
      <c r="AFE49" s="54"/>
      <c r="AFF49" s="54"/>
      <c r="AFG49" s="54"/>
      <c r="AFH49" s="54"/>
      <c r="AFI49" s="54"/>
      <c r="AFJ49" s="54"/>
      <c r="AFK49" s="54"/>
      <c r="AFL49" s="54"/>
      <c r="AFM49" s="54"/>
      <c r="AFN49" s="54"/>
      <c r="AFO49" s="54"/>
      <c r="AFP49" s="54"/>
      <c r="AFQ49" s="54"/>
      <c r="AFR49" s="54"/>
      <c r="AFS49" s="54"/>
      <c r="AFT49" s="54"/>
      <c r="AFU49" s="54"/>
      <c r="AFV49" s="54"/>
      <c r="AFW49" s="54"/>
      <c r="AFX49" s="54"/>
      <c r="AFY49" s="54"/>
      <c r="AFZ49" s="54"/>
      <c r="AGA49" s="54"/>
      <c r="AGB49" s="54"/>
      <c r="AGC49" s="54"/>
      <c r="AGD49" s="54"/>
      <c r="AGE49" s="54"/>
      <c r="AGF49" s="54"/>
      <c r="AGG49" s="54"/>
      <c r="AGH49" s="54"/>
      <c r="AGI49" s="54"/>
      <c r="AGJ49" s="54"/>
      <c r="AGK49" s="54"/>
      <c r="AGL49" s="54"/>
      <c r="AGM49" s="54"/>
      <c r="AGN49" s="54"/>
      <c r="AGO49" s="54"/>
      <c r="AGP49" s="54"/>
      <c r="AGQ49" s="54"/>
      <c r="AGR49" s="54"/>
      <c r="AGS49" s="54"/>
      <c r="AGT49" s="54"/>
      <c r="AGU49" s="54"/>
      <c r="AGV49" s="54"/>
      <c r="AGW49" s="54"/>
      <c r="AGX49" s="54"/>
      <c r="AGY49" s="54"/>
      <c r="AGZ49" s="54"/>
      <c r="AHA49" s="54"/>
      <c r="AHB49" s="54"/>
      <c r="AHC49" s="54"/>
      <c r="AHD49" s="54"/>
      <c r="AHE49" s="54"/>
      <c r="AHF49" s="54"/>
      <c r="AHG49" s="54"/>
      <c r="AHH49" s="54"/>
      <c r="AHI49" s="54"/>
      <c r="AHJ49" s="54"/>
      <c r="AHK49" s="54"/>
      <c r="AHL49" s="54"/>
      <c r="AHM49" s="54"/>
      <c r="AHN49" s="54"/>
      <c r="AHO49" s="54"/>
      <c r="AHP49" s="54"/>
      <c r="AHQ49" s="54"/>
      <c r="AHR49" s="54"/>
      <c r="AHS49" s="54"/>
      <c r="AHT49" s="54"/>
      <c r="AHU49" s="54"/>
      <c r="AHV49" s="54"/>
      <c r="AHW49" s="54"/>
      <c r="AHX49" s="54"/>
      <c r="AHY49" s="54"/>
      <c r="AHZ49" s="54"/>
      <c r="AIA49" s="54"/>
      <c r="AIB49" s="54"/>
      <c r="AIC49" s="54"/>
      <c r="AID49" s="54"/>
      <c r="AIE49" s="54"/>
      <c r="AIF49" s="54"/>
      <c r="AIG49" s="54"/>
      <c r="AIH49" s="54"/>
      <c r="AII49" s="54"/>
      <c r="AIJ49" s="54"/>
      <c r="AIK49" s="54"/>
      <c r="AIL49" s="54"/>
      <c r="AIM49" s="54"/>
      <c r="AIN49" s="54"/>
      <c r="AIO49" s="54"/>
      <c r="AIP49" s="54"/>
      <c r="AIQ49" s="54"/>
      <c r="AIR49" s="54"/>
      <c r="AIS49" s="54"/>
      <c r="AIT49" s="54"/>
      <c r="AIU49" s="54"/>
      <c r="AIV49" s="54"/>
      <c r="AIW49" s="54"/>
      <c r="AIX49" s="54"/>
      <c r="AIY49" s="54"/>
      <c r="AIZ49" s="54"/>
      <c r="AJA49" s="54"/>
      <c r="AJB49" s="54"/>
      <c r="AJC49" s="54"/>
      <c r="AJD49" s="54"/>
      <c r="AJE49" s="54"/>
      <c r="AJF49" s="54"/>
      <c r="AJG49" s="54"/>
      <c r="AJH49" s="54"/>
      <c r="AJI49" s="54"/>
      <c r="AJJ49" s="54"/>
      <c r="AJK49" s="54"/>
      <c r="AJL49" s="54"/>
      <c r="AJM49" s="54"/>
      <c r="AJN49" s="54"/>
      <c r="AJO49" s="54"/>
      <c r="AJP49" s="54"/>
      <c r="AJQ49" s="54"/>
      <c r="AJR49" s="54"/>
      <c r="AJS49" s="54"/>
      <c r="AJT49" s="54"/>
      <c r="AJU49" s="54"/>
      <c r="AJV49" s="54"/>
      <c r="AJW49" s="54"/>
      <c r="AJX49" s="54"/>
      <c r="AJY49" s="54"/>
      <c r="AJZ49" s="54"/>
      <c r="AKA49" s="54"/>
      <c r="AKB49" s="54"/>
      <c r="AKC49" s="54"/>
      <c r="AKD49" s="54"/>
      <c r="AKE49" s="54"/>
      <c r="AKF49" s="54"/>
      <c r="AKG49" s="54"/>
      <c r="AKH49" s="54"/>
      <c r="AKI49" s="54"/>
      <c r="AKJ49" s="54"/>
      <c r="AKK49" s="54"/>
      <c r="AKL49" s="54"/>
      <c r="AKM49" s="54"/>
      <c r="AKN49" s="54"/>
      <c r="AKO49" s="54"/>
      <c r="AKP49" s="54"/>
      <c r="AKQ49" s="54"/>
      <c r="AKR49" s="54"/>
      <c r="AKS49" s="54"/>
      <c r="AKT49" s="54"/>
      <c r="AKU49" s="54"/>
      <c r="AKV49" s="54"/>
      <c r="AKW49" s="54"/>
      <c r="AKX49" s="54"/>
      <c r="AKY49" s="54"/>
      <c r="AKZ49" s="54"/>
      <c r="ALA49" s="54"/>
      <c r="ALB49" s="54"/>
      <c r="ALC49" s="54"/>
      <c r="ALD49" s="54"/>
      <c r="ALE49" s="54"/>
      <c r="ALF49" s="54"/>
      <c r="ALG49" s="54"/>
      <c r="ALH49" s="54"/>
      <c r="ALI49" s="56"/>
      <c r="ALJ49" s="54"/>
      <c r="ALK49" s="54"/>
      <c r="ALL49" s="54"/>
      <c r="ALM49" s="54"/>
      <c r="ALN49" s="35"/>
      <c r="ALO49" s="35"/>
      <c r="ALP49" s="35"/>
    </row>
    <row r="50" spans="1:1004" s="19" customFormat="1" ht="31.5" customHeight="1" x14ac:dyDescent="0.25">
      <c r="A50" s="122" t="s">
        <v>2733</v>
      </c>
      <c r="B50" s="55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  <c r="IW50" s="54"/>
      <c r="IX50" s="54"/>
      <c r="IY50" s="54"/>
      <c r="IZ50" s="54"/>
      <c r="JA50" s="54"/>
      <c r="JB50" s="54"/>
      <c r="JC50" s="54"/>
      <c r="JD50" s="54"/>
      <c r="JE50" s="54"/>
      <c r="JF50" s="54"/>
      <c r="JG50" s="54"/>
      <c r="JH50" s="54"/>
      <c r="JI50" s="54"/>
      <c r="JJ50" s="54"/>
      <c r="JK50" s="54"/>
      <c r="JL50" s="54"/>
      <c r="JM50" s="54"/>
      <c r="JN50" s="54"/>
      <c r="JO50" s="54"/>
      <c r="JP50" s="54"/>
      <c r="JQ50" s="54"/>
      <c r="JR50" s="54"/>
      <c r="JS50" s="54"/>
      <c r="JT50" s="54"/>
      <c r="JU50" s="54"/>
      <c r="JV50" s="54"/>
      <c r="JW50" s="54"/>
      <c r="JX50" s="54"/>
      <c r="JY50" s="54"/>
      <c r="JZ50" s="54"/>
      <c r="KA50" s="54"/>
      <c r="KB50" s="54"/>
      <c r="KC50" s="54"/>
      <c r="KD50" s="54"/>
      <c r="KE50" s="54"/>
      <c r="KF50" s="54"/>
      <c r="KG50" s="54"/>
      <c r="KH50" s="54"/>
      <c r="KI50" s="54"/>
      <c r="KJ50" s="54"/>
      <c r="KK50" s="54"/>
      <c r="KL50" s="54"/>
      <c r="KM50" s="54"/>
      <c r="KN50" s="54"/>
      <c r="KO50" s="54"/>
      <c r="KP50" s="54"/>
      <c r="KQ50" s="54"/>
      <c r="KR50" s="54"/>
      <c r="KS50" s="54"/>
      <c r="KT50" s="54"/>
      <c r="KU50" s="54"/>
      <c r="KV50" s="54"/>
      <c r="KW50" s="54"/>
      <c r="KX50" s="54"/>
      <c r="KY50" s="54"/>
      <c r="KZ50" s="54"/>
      <c r="LA50" s="54"/>
      <c r="LB50" s="54"/>
      <c r="LC50" s="54"/>
      <c r="LD50" s="54"/>
      <c r="LE50" s="54"/>
      <c r="LF50" s="54"/>
      <c r="LG50" s="54"/>
      <c r="LH50" s="54"/>
      <c r="LI50" s="54"/>
      <c r="LJ50" s="54"/>
      <c r="LK50" s="54"/>
      <c r="LL50" s="54"/>
      <c r="LM50" s="54"/>
      <c r="LN50" s="54"/>
      <c r="LO50" s="54"/>
      <c r="LP50" s="54"/>
      <c r="LQ50" s="54"/>
      <c r="LR50" s="54"/>
      <c r="LS50" s="54"/>
      <c r="LT50" s="54"/>
      <c r="LU50" s="54"/>
      <c r="LV50" s="54"/>
      <c r="LW50" s="54"/>
      <c r="LX50" s="54"/>
      <c r="LY50" s="54"/>
      <c r="LZ50" s="54"/>
      <c r="MA50" s="54"/>
      <c r="MB50" s="54"/>
      <c r="MC50" s="54"/>
      <c r="MD50" s="54"/>
      <c r="ME50" s="54"/>
      <c r="MF50" s="54"/>
      <c r="MG50" s="54"/>
      <c r="MH50" s="54"/>
      <c r="MI50" s="54"/>
      <c r="MJ50" s="54"/>
      <c r="MK50" s="54"/>
      <c r="ML50" s="54"/>
      <c r="MM50" s="54"/>
      <c r="MN50" s="54"/>
      <c r="MO50" s="54"/>
      <c r="MP50" s="54"/>
      <c r="MQ50" s="54"/>
      <c r="MR50" s="54"/>
      <c r="MS50" s="54"/>
      <c r="MT50" s="54"/>
      <c r="MU50" s="54"/>
      <c r="MV50" s="54"/>
      <c r="MW50" s="54"/>
      <c r="MX50" s="54"/>
      <c r="MY50" s="54"/>
      <c r="MZ50" s="54"/>
      <c r="NA50" s="54"/>
      <c r="NB50" s="54"/>
      <c r="NC50" s="54"/>
      <c r="ND50" s="54"/>
      <c r="NE50" s="54"/>
      <c r="NF50" s="54"/>
      <c r="NG50" s="54"/>
      <c r="NH50" s="54"/>
      <c r="NI50" s="54"/>
      <c r="NJ50" s="54"/>
      <c r="NK50" s="54"/>
      <c r="NL50" s="54"/>
      <c r="NM50" s="54"/>
      <c r="NN50" s="54"/>
      <c r="NO50" s="54"/>
      <c r="NP50" s="54"/>
      <c r="NQ50" s="54"/>
      <c r="NR50" s="54"/>
      <c r="NS50" s="54"/>
      <c r="NT50" s="54"/>
      <c r="NU50" s="54"/>
      <c r="NV50" s="54"/>
      <c r="NW50" s="54"/>
      <c r="NX50" s="54"/>
      <c r="NY50" s="54"/>
      <c r="NZ50" s="54"/>
      <c r="OA50" s="54"/>
      <c r="OB50" s="54"/>
      <c r="OC50" s="54"/>
      <c r="OD50" s="54"/>
      <c r="OE50" s="54"/>
      <c r="OF50" s="54"/>
      <c r="OG50" s="54"/>
      <c r="OH50" s="54"/>
      <c r="OI50" s="54"/>
      <c r="OJ50" s="54"/>
      <c r="OK50" s="54"/>
      <c r="OL50" s="54"/>
      <c r="OM50" s="54"/>
      <c r="ON50" s="54"/>
      <c r="OO50" s="54"/>
      <c r="OP50" s="54"/>
      <c r="OQ50" s="54"/>
      <c r="OR50" s="54"/>
      <c r="OS50" s="54"/>
      <c r="OT50" s="54"/>
      <c r="OU50" s="54"/>
      <c r="OV50" s="54"/>
      <c r="OW50" s="54"/>
      <c r="OX50" s="54"/>
      <c r="OY50" s="54"/>
      <c r="OZ50" s="54"/>
      <c r="PA50" s="54"/>
      <c r="PB50" s="54"/>
      <c r="PC50" s="54"/>
      <c r="PD50" s="54"/>
      <c r="PE50" s="54"/>
      <c r="PF50" s="54"/>
      <c r="PG50" s="54"/>
      <c r="PH50" s="54"/>
      <c r="PI50" s="54"/>
      <c r="PJ50" s="54"/>
      <c r="PK50" s="54"/>
      <c r="PL50" s="54"/>
      <c r="PM50" s="54"/>
      <c r="PN50" s="54"/>
      <c r="PO50" s="54"/>
      <c r="PP50" s="54"/>
      <c r="PQ50" s="54"/>
      <c r="PR50" s="54"/>
      <c r="PS50" s="54"/>
      <c r="PT50" s="54"/>
      <c r="PU50" s="54"/>
      <c r="PV50" s="54"/>
      <c r="PW50" s="54"/>
      <c r="PX50" s="54"/>
      <c r="PY50" s="54"/>
      <c r="PZ50" s="54"/>
      <c r="QA50" s="54"/>
      <c r="QB50" s="54"/>
      <c r="QC50" s="54"/>
      <c r="QD50" s="54"/>
      <c r="QE50" s="54"/>
      <c r="QF50" s="54"/>
      <c r="QG50" s="54"/>
      <c r="QH50" s="54"/>
      <c r="QI50" s="54"/>
      <c r="QJ50" s="54"/>
      <c r="QK50" s="54"/>
      <c r="QL50" s="54"/>
      <c r="QM50" s="54"/>
      <c r="QN50" s="54"/>
      <c r="QO50" s="54"/>
      <c r="QP50" s="54"/>
      <c r="QQ50" s="54"/>
      <c r="QR50" s="54"/>
      <c r="QS50" s="54"/>
      <c r="QT50" s="54"/>
      <c r="QU50" s="54"/>
      <c r="QV50" s="54"/>
      <c r="QW50" s="54"/>
      <c r="QX50" s="54"/>
      <c r="QY50" s="54"/>
      <c r="QZ50" s="54"/>
      <c r="RA50" s="54"/>
      <c r="RB50" s="54"/>
      <c r="RC50" s="54"/>
      <c r="RD50" s="54"/>
      <c r="RE50" s="54"/>
      <c r="RF50" s="54"/>
      <c r="RG50" s="54"/>
      <c r="RH50" s="54"/>
      <c r="RI50" s="54"/>
      <c r="RJ50" s="54"/>
      <c r="RK50" s="54"/>
      <c r="RL50" s="54"/>
      <c r="RM50" s="54"/>
      <c r="RN50" s="54"/>
      <c r="RO50" s="54"/>
      <c r="RP50" s="54"/>
      <c r="RQ50" s="54"/>
      <c r="RR50" s="54"/>
      <c r="RS50" s="54"/>
      <c r="RT50" s="54"/>
      <c r="RU50" s="54"/>
      <c r="RV50" s="54"/>
      <c r="RW50" s="54"/>
      <c r="RX50" s="54"/>
      <c r="RY50" s="54"/>
      <c r="RZ50" s="54"/>
      <c r="SA50" s="54"/>
      <c r="SB50" s="54"/>
      <c r="SC50" s="54"/>
      <c r="SD50" s="54"/>
      <c r="SE50" s="54"/>
      <c r="SF50" s="54"/>
      <c r="SG50" s="54"/>
      <c r="SH50" s="54"/>
      <c r="SI50" s="54"/>
      <c r="SJ50" s="54"/>
      <c r="SK50" s="54"/>
      <c r="SL50" s="54"/>
      <c r="SM50" s="54"/>
      <c r="SN50" s="54"/>
      <c r="SO50" s="54"/>
      <c r="SP50" s="54"/>
      <c r="SQ50" s="54"/>
      <c r="SR50" s="54"/>
      <c r="SS50" s="54"/>
      <c r="ST50" s="54"/>
      <c r="SU50" s="54"/>
      <c r="SV50" s="54"/>
      <c r="SW50" s="54"/>
      <c r="SX50" s="54"/>
      <c r="SY50" s="54"/>
      <c r="SZ50" s="54"/>
      <c r="TA50" s="54"/>
      <c r="TB50" s="54"/>
      <c r="TC50" s="54"/>
      <c r="TD50" s="54"/>
      <c r="TE50" s="54"/>
      <c r="TF50" s="54"/>
      <c r="TG50" s="54"/>
      <c r="TH50" s="54"/>
      <c r="TI50" s="54"/>
      <c r="TJ50" s="54"/>
      <c r="TK50" s="54"/>
      <c r="TL50" s="54"/>
      <c r="TM50" s="54"/>
      <c r="TN50" s="54"/>
      <c r="TO50" s="54"/>
      <c r="TP50" s="54"/>
      <c r="TQ50" s="54"/>
      <c r="TR50" s="54"/>
      <c r="TS50" s="54"/>
      <c r="TT50" s="54"/>
      <c r="TU50" s="54"/>
      <c r="TV50" s="54"/>
      <c r="TW50" s="54"/>
      <c r="TX50" s="54"/>
      <c r="TY50" s="54"/>
      <c r="TZ50" s="54"/>
      <c r="UA50" s="54"/>
      <c r="UB50" s="54"/>
      <c r="UC50" s="54"/>
      <c r="UD50" s="54"/>
      <c r="UE50" s="54"/>
      <c r="UF50" s="54"/>
      <c r="UG50" s="54"/>
      <c r="UH50" s="54"/>
      <c r="UI50" s="54"/>
      <c r="UJ50" s="54"/>
      <c r="UK50" s="54"/>
      <c r="UL50" s="54"/>
      <c r="UM50" s="54"/>
      <c r="UN50" s="54"/>
      <c r="UO50" s="54"/>
      <c r="UP50" s="54"/>
      <c r="UQ50" s="54"/>
      <c r="UR50" s="54"/>
      <c r="US50" s="54"/>
      <c r="UT50" s="54"/>
      <c r="UU50" s="54"/>
      <c r="UV50" s="54"/>
      <c r="UW50" s="54"/>
      <c r="UX50" s="54"/>
      <c r="UY50" s="54"/>
      <c r="UZ50" s="54"/>
      <c r="VA50" s="54"/>
      <c r="VB50" s="54"/>
      <c r="VC50" s="54"/>
      <c r="VD50" s="54"/>
      <c r="VE50" s="54"/>
      <c r="VF50" s="54"/>
      <c r="VG50" s="54"/>
      <c r="VH50" s="54"/>
      <c r="VI50" s="54"/>
      <c r="VJ50" s="54"/>
      <c r="VK50" s="54"/>
      <c r="VL50" s="54"/>
      <c r="VM50" s="54"/>
      <c r="VN50" s="54"/>
      <c r="VO50" s="54"/>
      <c r="VP50" s="54"/>
      <c r="VQ50" s="54"/>
      <c r="VR50" s="54"/>
      <c r="VS50" s="54"/>
      <c r="VT50" s="54"/>
      <c r="VU50" s="54"/>
      <c r="VV50" s="54"/>
      <c r="VW50" s="54"/>
      <c r="VX50" s="54"/>
      <c r="VY50" s="54"/>
      <c r="VZ50" s="54"/>
      <c r="WA50" s="54"/>
      <c r="WB50" s="54"/>
      <c r="WC50" s="54"/>
      <c r="WD50" s="54"/>
      <c r="WE50" s="54"/>
      <c r="WF50" s="54"/>
      <c r="WG50" s="54"/>
      <c r="WH50" s="54"/>
      <c r="WI50" s="54"/>
      <c r="WJ50" s="54"/>
      <c r="WK50" s="54"/>
      <c r="WL50" s="54"/>
      <c r="WM50" s="54"/>
      <c r="WN50" s="54"/>
      <c r="WO50" s="54"/>
      <c r="WP50" s="54"/>
      <c r="WQ50" s="54"/>
      <c r="WR50" s="54"/>
      <c r="WS50" s="54"/>
      <c r="WT50" s="54"/>
      <c r="WU50" s="54"/>
      <c r="WV50" s="54"/>
      <c r="WW50" s="54"/>
      <c r="WX50" s="54"/>
      <c r="WY50" s="54"/>
      <c r="WZ50" s="54"/>
      <c r="XA50" s="54"/>
      <c r="XB50" s="54"/>
      <c r="XC50" s="54"/>
      <c r="XD50" s="54"/>
      <c r="XE50" s="54"/>
      <c r="XF50" s="54"/>
      <c r="XG50" s="54"/>
      <c r="XH50" s="54"/>
      <c r="XI50" s="54"/>
      <c r="XJ50" s="54"/>
      <c r="XK50" s="54"/>
      <c r="XL50" s="54"/>
      <c r="XM50" s="54"/>
      <c r="XN50" s="54"/>
      <c r="XO50" s="54"/>
      <c r="XP50" s="54"/>
      <c r="XQ50" s="54"/>
      <c r="XR50" s="54"/>
      <c r="XS50" s="54"/>
      <c r="XT50" s="54"/>
      <c r="XU50" s="54"/>
      <c r="XV50" s="54"/>
      <c r="XW50" s="54"/>
      <c r="XX50" s="54"/>
      <c r="XY50" s="54"/>
      <c r="XZ50" s="54"/>
      <c r="YA50" s="54"/>
      <c r="YB50" s="54"/>
      <c r="YC50" s="54"/>
      <c r="YD50" s="54"/>
      <c r="YE50" s="54"/>
      <c r="YF50" s="54"/>
      <c r="YG50" s="54"/>
      <c r="YH50" s="54"/>
      <c r="YI50" s="54"/>
      <c r="YJ50" s="54"/>
      <c r="YK50" s="54"/>
      <c r="YL50" s="54"/>
      <c r="YM50" s="54"/>
      <c r="YN50" s="54"/>
      <c r="YO50" s="54"/>
      <c r="YP50" s="54"/>
      <c r="YQ50" s="54"/>
      <c r="YR50" s="54"/>
      <c r="YS50" s="54"/>
      <c r="YT50" s="54"/>
      <c r="YU50" s="54"/>
      <c r="YV50" s="54"/>
      <c r="YW50" s="54"/>
      <c r="YX50" s="54"/>
      <c r="YY50" s="54"/>
      <c r="YZ50" s="54"/>
      <c r="ZA50" s="54"/>
      <c r="ZB50" s="54"/>
      <c r="ZC50" s="54"/>
      <c r="ZD50" s="54"/>
      <c r="ZE50" s="54"/>
      <c r="ZF50" s="54"/>
      <c r="ZG50" s="54"/>
      <c r="ZH50" s="54"/>
      <c r="ZI50" s="54"/>
      <c r="ZJ50" s="54"/>
      <c r="ZK50" s="54"/>
      <c r="ZL50" s="54"/>
      <c r="ZM50" s="54"/>
      <c r="ZN50" s="54"/>
      <c r="ZO50" s="54"/>
      <c r="ZP50" s="54"/>
      <c r="ZQ50" s="54"/>
      <c r="ZR50" s="54"/>
      <c r="ZS50" s="54"/>
      <c r="ZT50" s="54"/>
      <c r="ZU50" s="54"/>
      <c r="ZV50" s="54"/>
      <c r="ZW50" s="54"/>
      <c r="ZX50" s="54"/>
      <c r="ZY50" s="54"/>
      <c r="ZZ50" s="54"/>
      <c r="AAA50" s="54"/>
      <c r="AAB50" s="54"/>
      <c r="AAC50" s="54"/>
      <c r="AAD50" s="54"/>
      <c r="AAE50" s="54"/>
      <c r="AAF50" s="54"/>
      <c r="AAG50" s="54"/>
      <c r="AAH50" s="54"/>
      <c r="AAI50" s="54"/>
      <c r="AAJ50" s="54"/>
      <c r="AAK50" s="54"/>
      <c r="AAL50" s="54"/>
      <c r="AAM50" s="54"/>
      <c r="AAN50" s="54"/>
      <c r="AAO50" s="54"/>
      <c r="AAP50" s="54"/>
      <c r="AAQ50" s="54"/>
      <c r="AAR50" s="54"/>
      <c r="AAS50" s="54"/>
      <c r="AAT50" s="54"/>
      <c r="AAU50" s="54"/>
      <c r="AAV50" s="54"/>
      <c r="AAW50" s="54"/>
      <c r="AAX50" s="54"/>
      <c r="AAY50" s="54"/>
      <c r="AAZ50" s="54"/>
      <c r="ABA50" s="54"/>
      <c r="ABB50" s="54"/>
      <c r="ABC50" s="54"/>
      <c r="ABD50" s="54"/>
      <c r="ABE50" s="54"/>
      <c r="ABF50" s="54"/>
      <c r="ABG50" s="54"/>
      <c r="ABH50" s="54"/>
      <c r="ABI50" s="54"/>
      <c r="ABJ50" s="54"/>
      <c r="ABK50" s="54"/>
      <c r="ABL50" s="54"/>
      <c r="ABM50" s="54"/>
      <c r="ABN50" s="54"/>
      <c r="ABO50" s="54"/>
      <c r="ABP50" s="54"/>
      <c r="ABQ50" s="54"/>
      <c r="ABR50" s="54"/>
      <c r="ABS50" s="54"/>
      <c r="ABT50" s="54"/>
      <c r="ABU50" s="54"/>
      <c r="ABV50" s="54"/>
      <c r="ABW50" s="54"/>
      <c r="ABX50" s="54"/>
      <c r="ABY50" s="54"/>
      <c r="ABZ50" s="54"/>
      <c r="ACA50" s="54"/>
      <c r="ACB50" s="54"/>
      <c r="ACC50" s="54"/>
      <c r="ACD50" s="54"/>
      <c r="ACE50" s="54"/>
      <c r="ACF50" s="54"/>
      <c r="ACG50" s="54"/>
      <c r="ACH50" s="54"/>
      <c r="ACI50" s="54"/>
      <c r="ACJ50" s="54"/>
      <c r="ACK50" s="54"/>
      <c r="ACL50" s="54"/>
      <c r="ACM50" s="54"/>
      <c r="ACN50" s="54"/>
      <c r="ACO50" s="54"/>
      <c r="ACP50" s="54"/>
      <c r="ACQ50" s="54"/>
      <c r="ACR50" s="54"/>
      <c r="ACS50" s="54"/>
      <c r="ACT50" s="54"/>
      <c r="ACU50" s="54"/>
      <c r="ACV50" s="54"/>
      <c r="ACW50" s="54"/>
      <c r="ACX50" s="54"/>
      <c r="ACY50" s="54"/>
      <c r="ACZ50" s="54"/>
      <c r="ADA50" s="54"/>
      <c r="ADB50" s="54"/>
      <c r="ADC50" s="54"/>
      <c r="ADD50" s="54"/>
      <c r="ADE50" s="54"/>
      <c r="ADF50" s="54"/>
      <c r="ADG50" s="54"/>
      <c r="ADH50" s="54"/>
      <c r="ADI50" s="54"/>
      <c r="ADJ50" s="54"/>
      <c r="ADK50" s="54"/>
      <c r="ADL50" s="54"/>
      <c r="ADM50" s="54"/>
      <c r="ADN50" s="54"/>
      <c r="ADO50" s="54"/>
      <c r="ADP50" s="54"/>
      <c r="ADQ50" s="54"/>
      <c r="ADR50" s="54"/>
      <c r="ADS50" s="54"/>
      <c r="ADT50" s="54"/>
      <c r="ADU50" s="54"/>
      <c r="ADV50" s="54"/>
      <c r="ADW50" s="54"/>
      <c r="ADX50" s="54"/>
      <c r="ADY50" s="54"/>
      <c r="ADZ50" s="54"/>
      <c r="AEA50" s="54"/>
      <c r="AEB50" s="54"/>
      <c r="AEC50" s="54"/>
      <c r="AED50" s="54"/>
      <c r="AEE50" s="54"/>
      <c r="AEF50" s="54"/>
      <c r="AEG50" s="54"/>
      <c r="AEH50" s="54"/>
      <c r="AEI50" s="54"/>
      <c r="AEJ50" s="54"/>
      <c r="AEK50" s="54"/>
      <c r="AEL50" s="54"/>
      <c r="AEM50" s="54"/>
      <c r="AEN50" s="54"/>
      <c r="AEO50" s="54"/>
      <c r="AEP50" s="54"/>
      <c r="AEQ50" s="54"/>
      <c r="AER50" s="54"/>
      <c r="AES50" s="54"/>
      <c r="AET50" s="54"/>
      <c r="AEU50" s="54"/>
      <c r="AEV50" s="54"/>
      <c r="AEW50" s="54"/>
      <c r="AEX50" s="54"/>
      <c r="AEY50" s="54"/>
      <c r="AEZ50" s="54"/>
      <c r="AFA50" s="54"/>
      <c r="AFB50" s="54"/>
      <c r="AFC50" s="54"/>
      <c r="AFD50" s="54"/>
      <c r="AFE50" s="54"/>
      <c r="AFF50" s="54"/>
      <c r="AFG50" s="54"/>
      <c r="AFH50" s="54"/>
      <c r="AFI50" s="54"/>
      <c r="AFJ50" s="54"/>
      <c r="AFK50" s="54"/>
      <c r="AFL50" s="54"/>
      <c r="AFM50" s="54"/>
      <c r="AFN50" s="54"/>
      <c r="AFO50" s="54"/>
      <c r="AFP50" s="54"/>
      <c r="AFQ50" s="54"/>
      <c r="AFR50" s="54"/>
      <c r="AFS50" s="54"/>
      <c r="AFT50" s="54"/>
      <c r="AFU50" s="54"/>
      <c r="AFV50" s="54"/>
      <c r="AFW50" s="54"/>
      <c r="AFX50" s="54"/>
      <c r="AFY50" s="54"/>
      <c r="AFZ50" s="54"/>
      <c r="AGA50" s="54"/>
      <c r="AGB50" s="54"/>
      <c r="AGC50" s="54"/>
      <c r="AGD50" s="54"/>
      <c r="AGE50" s="54"/>
      <c r="AGF50" s="54"/>
      <c r="AGG50" s="54"/>
      <c r="AGH50" s="54"/>
      <c r="AGI50" s="54"/>
      <c r="AGJ50" s="54"/>
      <c r="AGK50" s="54"/>
      <c r="AGL50" s="54"/>
      <c r="AGM50" s="54"/>
      <c r="AGN50" s="54"/>
      <c r="AGO50" s="54"/>
      <c r="AGP50" s="54"/>
      <c r="AGQ50" s="54"/>
      <c r="AGR50" s="54"/>
      <c r="AGS50" s="54"/>
      <c r="AGT50" s="54"/>
      <c r="AGU50" s="54"/>
      <c r="AGV50" s="54"/>
      <c r="AGW50" s="54"/>
      <c r="AGX50" s="54"/>
      <c r="AGY50" s="54"/>
      <c r="AGZ50" s="54"/>
      <c r="AHA50" s="54"/>
      <c r="AHB50" s="54"/>
      <c r="AHC50" s="54"/>
      <c r="AHD50" s="54"/>
      <c r="AHE50" s="54"/>
      <c r="AHF50" s="54"/>
      <c r="AHG50" s="54"/>
      <c r="AHH50" s="54"/>
      <c r="AHI50" s="54"/>
      <c r="AHJ50" s="54"/>
      <c r="AHK50" s="54"/>
      <c r="AHL50" s="54"/>
      <c r="AHM50" s="54"/>
      <c r="AHN50" s="54"/>
      <c r="AHO50" s="54"/>
      <c r="AHP50" s="54"/>
      <c r="AHQ50" s="54"/>
      <c r="AHR50" s="54"/>
      <c r="AHS50" s="54"/>
      <c r="AHT50" s="54"/>
      <c r="AHU50" s="54"/>
      <c r="AHV50" s="54"/>
      <c r="AHW50" s="54"/>
      <c r="AHX50" s="54"/>
      <c r="AHY50" s="54"/>
      <c r="AHZ50" s="54"/>
      <c r="AIA50" s="54"/>
      <c r="AIB50" s="54"/>
      <c r="AIC50" s="54"/>
      <c r="AID50" s="54"/>
      <c r="AIE50" s="54"/>
      <c r="AIF50" s="54"/>
      <c r="AIG50" s="54"/>
      <c r="AIH50" s="54"/>
      <c r="AII50" s="54"/>
      <c r="AIJ50" s="54"/>
      <c r="AIK50" s="54"/>
      <c r="AIL50" s="54"/>
      <c r="AIM50" s="54"/>
      <c r="AIN50" s="54"/>
      <c r="AIO50" s="54"/>
      <c r="AIP50" s="54"/>
      <c r="AIQ50" s="54"/>
      <c r="AIR50" s="54"/>
      <c r="AIS50" s="54"/>
      <c r="AIT50" s="54"/>
      <c r="AIU50" s="54"/>
      <c r="AIV50" s="54"/>
      <c r="AIW50" s="54"/>
      <c r="AIX50" s="54"/>
      <c r="AIY50" s="54"/>
      <c r="AIZ50" s="54"/>
      <c r="AJA50" s="54"/>
      <c r="AJB50" s="54"/>
      <c r="AJC50" s="54"/>
      <c r="AJD50" s="54"/>
      <c r="AJE50" s="54"/>
      <c r="AJF50" s="54"/>
      <c r="AJG50" s="54"/>
      <c r="AJH50" s="54"/>
      <c r="AJI50" s="54"/>
      <c r="AJJ50" s="54"/>
      <c r="AJK50" s="54"/>
      <c r="AJL50" s="54"/>
      <c r="AJM50" s="54"/>
      <c r="AJN50" s="54"/>
      <c r="AJO50" s="54"/>
      <c r="AJP50" s="54"/>
      <c r="AJQ50" s="54"/>
      <c r="AJR50" s="54"/>
      <c r="AJS50" s="54"/>
      <c r="AJT50" s="54"/>
      <c r="AJU50" s="54"/>
      <c r="AJV50" s="54"/>
      <c r="AJW50" s="54"/>
      <c r="AJX50" s="54"/>
      <c r="AJY50" s="54"/>
      <c r="AJZ50" s="54"/>
      <c r="AKA50" s="54"/>
      <c r="AKB50" s="54"/>
      <c r="AKC50" s="54"/>
      <c r="AKD50" s="54"/>
      <c r="AKE50" s="54"/>
      <c r="AKF50" s="54"/>
      <c r="AKG50" s="54"/>
      <c r="AKH50" s="54"/>
      <c r="AKI50" s="54"/>
      <c r="AKJ50" s="54"/>
      <c r="AKK50" s="54"/>
      <c r="AKL50" s="54"/>
      <c r="AKM50" s="54"/>
      <c r="AKN50" s="54"/>
      <c r="AKO50" s="54"/>
      <c r="AKP50" s="54"/>
      <c r="AKQ50" s="54"/>
      <c r="AKR50" s="54"/>
      <c r="AKS50" s="54"/>
      <c r="AKT50" s="54"/>
      <c r="AKU50" s="54"/>
      <c r="AKV50" s="54"/>
      <c r="AKW50" s="54"/>
      <c r="AKX50" s="54"/>
      <c r="AKY50" s="54"/>
      <c r="AKZ50" s="54"/>
      <c r="ALA50" s="54"/>
      <c r="ALB50" s="54"/>
      <c r="ALC50" s="54"/>
      <c r="ALD50" s="54"/>
      <c r="ALE50" s="54"/>
      <c r="ALF50" s="54"/>
      <c r="ALG50" s="54"/>
      <c r="ALH50" s="54"/>
      <c r="ALI50" s="56"/>
      <c r="ALJ50" s="54"/>
      <c r="ALK50" s="54"/>
      <c r="ALL50" s="54"/>
      <c r="ALM50" s="54"/>
      <c r="ALN50" s="35"/>
      <c r="ALO50" s="35"/>
      <c r="ALP50" s="35"/>
    </row>
    <row r="51" spans="1:1004" s="146" customFormat="1" ht="31.5" customHeight="1" x14ac:dyDescent="0.25">
      <c r="A51" s="123" t="s">
        <v>2709</v>
      </c>
      <c r="B51" s="130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127"/>
      <c r="FG51" s="127"/>
      <c r="FH51" s="127"/>
      <c r="FI51" s="127"/>
      <c r="FJ51" s="127"/>
      <c r="FK51" s="127"/>
      <c r="FL51" s="127"/>
      <c r="FM51" s="127"/>
      <c r="FN51" s="127"/>
      <c r="FO51" s="127"/>
      <c r="FP51" s="127"/>
      <c r="FQ51" s="127"/>
      <c r="FR51" s="127"/>
      <c r="FS51" s="127"/>
      <c r="FT51" s="127"/>
      <c r="FU51" s="127"/>
      <c r="FV51" s="127"/>
      <c r="FW51" s="127"/>
      <c r="FX51" s="127"/>
      <c r="FY51" s="127"/>
      <c r="FZ51" s="127"/>
      <c r="GA51" s="127"/>
      <c r="GB51" s="127"/>
      <c r="GC51" s="127"/>
      <c r="GD51" s="127"/>
      <c r="GE51" s="127"/>
      <c r="GF51" s="127"/>
      <c r="GG51" s="127"/>
      <c r="GH51" s="127"/>
      <c r="GI51" s="127"/>
      <c r="GJ51" s="127"/>
      <c r="GK51" s="127"/>
      <c r="GL51" s="127"/>
      <c r="GM51" s="127"/>
      <c r="GN51" s="127"/>
      <c r="GO51" s="127"/>
      <c r="GP51" s="127"/>
      <c r="GQ51" s="127"/>
      <c r="GR51" s="127"/>
      <c r="GS51" s="127"/>
      <c r="GT51" s="127"/>
      <c r="GU51" s="127"/>
      <c r="GV51" s="127"/>
      <c r="GW51" s="127"/>
      <c r="GX51" s="127"/>
      <c r="GY51" s="127"/>
      <c r="GZ51" s="127"/>
      <c r="HA51" s="127"/>
      <c r="HB51" s="127"/>
      <c r="HC51" s="127"/>
      <c r="HD51" s="127"/>
      <c r="HE51" s="127"/>
      <c r="HF51" s="127"/>
      <c r="HG51" s="127"/>
      <c r="HH51" s="127"/>
      <c r="HI51" s="127"/>
      <c r="HJ51" s="127"/>
      <c r="HK51" s="127"/>
      <c r="HL51" s="127"/>
      <c r="HM51" s="127"/>
      <c r="HN51" s="127"/>
      <c r="HO51" s="127"/>
      <c r="HP51" s="127"/>
      <c r="HQ51" s="127"/>
      <c r="HR51" s="127"/>
      <c r="HS51" s="127"/>
      <c r="HT51" s="127"/>
      <c r="HU51" s="127"/>
      <c r="HV51" s="127"/>
      <c r="HW51" s="127"/>
      <c r="HX51" s="127"/>
      <c r="HY51" s="127"/>
      <c r="HZ51" s="127"/>
      <c r="IA51" s="127"/>
      <c r="IB51" s="127"/>
      <c r="IC51" s="127"/>
      <c r="ID51" s="127"/>
      <c r="IE51" s="127"/>
      <c r="IF51" s="127"/>
      <c r="IG51" s="127"/>
      <c r="IH51" s="127"/>
      <c r="II51" s="127"/>
      <c r="IJ51" s="127"/>
      <c r="IK51" s="127"/>
      <c r="IL51" s="127"/>
      <c r="IM51" s="127"/>
      <c r="IN51" s="127"/>
      <c r="IO51" s="127"/>
      <c r="IP51" s="127"/>
      <c r="IQ51" s="127"/>
      <c r="IR51" s="127"/>
      <c r="IS51" s="127"/>
      <c r="IT51" s="127"/>
      <c r="IU51" s="127"/>
      <c r="IV51" s="127"/>
      <c r="IW51" s="127"/>
      <c r="IX51" s="127"/>
      <c r="IY51" s="127"/>
      <c r="IZ51" s="127"/>
      <c r="JA51" s="127"/>
      <c r="JB51" s="127"/>
      <c r="JC51" s="127"/>
      <c r="JD51" s="127"/>
      <c r="JE51" s="127"/>
      <c r="JF51" s="127"/>
      <c r="JG51" s="127"/>
      <c r="JH51" s="127"/>
      <c r="JI51" s="127"/>
      <c r="JJ51" s="127"/>
      <c r="JK51" s="127"/>
      <c r="JL51" s="127"/>
      <c r="JM51" s="127"/>
      <c r="JN51" s="127"/>
      <c r="JO51" s="127"/>
      <c r="JP51" s="127"/>
      <c r="JQ51" s="127"/>
      <c r="JR51" s="127"/>
      <c r="JS51" s="127"/>
      <c r="JT51" s="127"/>
      <c r="JU51" s="127"/>
      <c r="JV51" s="127"/>
      <c r="JW51" s="127"/>
      <c r="JX51" s="127"/>
      <c r="JY51" s="127"/>
      <c r="JZ51" s="127"/>
      <c r="KA51" s="127"/>
      <c r="KB51" s="127"/>
      <c r="KC51" s="127"/>
      <c r="KD51" s="127"/>
      <c r="KE51" s="127"/>
      <c r="KF51" s="127"/>
      <c r="KG51" s="127"/>
      <c r="KH51" s="127"/>
      <c r="KI51" s="127"/>
      <c r="KJ51" s="127"/>
      <c r="KK51" s="127"/>
      <c r="KL51" s="127"/>
      <c r="KM51" s="127"/>
      <c r="KN51" s="127"/>
      <c r="KO51" s="127"/>
      <c r="KP51" s="127"/>
      <c r="KQ51" s="127"/>
      <c r="KR51" s="127"/>
      <c r="KS51" s="127"/>
      <c r="KT51" s="127"/>
      <c r="KU51" s="127"/>
      <c r="KV51" s="127"/>
      <c r="KW51" s="127"/>
      <c r="KX51" s="127"/>
      <c r="KY51" s="127"/>
      <c r="KZ51" s="127"/>
      <c r="LA51" s="127"/>
      <c r="LB51" s="127"/>
      <c r="LC51" s="127"/>
      <c r="LD51" s="127"/>
      <c r="LE51" s="127"/>
      <c r="LF51" s="127"/>
      <c r="LG51" s="127"/>
      <c r="LH51" s="127"/>
      <c r="LI51" s="127"/>
      <c r="LJ51" s="127"/>
      <c r="LK51" s="127"/>
      <c r="LL51" s="127"/>
      <c r="LM51" s="127"/>
      <c r="LN51" s="127"/>
      <c r="LO51" s="127"/>
      <c r="LP51" s="127"/>
      <c r="LQ51" s="127"/>
      <c r="LR51" s="127"/>
      <c r="LS51" s="127"/>
      <c r="LT51" s="127"/>
      <c r="LU51" s="127"/>
      <c r="LV51" s="127"/>
      <c r="LW51" s="127"/>
      <c r="LX51" s="127"/>
      <c r="LY51" s="127"/>
      <c r="LZ51" s="127"/>
      <c r="MA51" s="127"/>
      <c r="MB51" s="127"/>
      <c r="MC51" s="127"/>
      <c r="MD51" s="127"/>
      <c r="ME51" s="127"/>
      <c r="MF51" s="127"/>
      <c r="MG51" s="127"/>
      <c r="MH51" s="127"/>
      <c r="MI51" s="127"/>
      <c r="MJ51" s="127"/>
      <c r="MK51" s="127"/>
      <c r="ML51" s="127"/>
      <c r="MM51" s="127"/>
      <c r="MN51" s="127"/>
      <c r="MO51" s="127"/>
      <c r="MP51" s="127"/>
      <c r="MQ51" s="127"/>
      <c r="MR51" s="127"/>
      <c r="MS51" s="127"/>
      <c r="MT51" s="127"/>
      <c r="MU51" s="127"/>
      <c r="MV51" s="127"/>
      <c r="MW51" s="127"/>
      <c r="MX51" s="127"/>
      <c r="MY51" s="127"/>
      <c r="MZ51" s="127"/>
      <c r="NA51" s="127"/>
      <c r="NB51" s="127"/>
      <c r="NC51" s="127"/>
      <c r="ND51" s="127"/>
      <c r="NE51" s="127"/>
      <c r="NF51" s="127"/>
      <c r="NG51" s="127"/>
      <c r="NH51" s="127"/>
      <c r="NI51" s="127"/>
      <c r="NJ51" s="127"/>
      <c r="NK51" s="127"/>
      <c r="NL51" s="127"/>
      <c r="NM51" s="127"/>
      <c r="NN51" s="127"/>
      <c r="NO51" s="127"/>
      <c r="NP51" s="127"/>
      <c r="NQ51" s="127"/>
      <c r="NR51" s="127"/>
      <c r="NS51" s="127"/>
      <c r="NT51" s="127"/>
      <c r="NU51" s="127"/>
      <c r="NV51" s="127"/>
      <c r="NW51" s="127"/>
      <c r="NX51" s="127"/>
      <c r="NY51" s="127"/>
      <c r="NZ51" s="127"/>
      <c r="OA51" s="127"/>
      <c r="OB51" s="127"/>
      <c r="OC51" s="127"/>
      <c r="OD51" s="127"/>
      <c r="OE51" s="127"/>
      <c r="OF51" s="127"/>
      <c r="OG51" s="127"/>
      <c r="OH51" s="127"/>
      <c r="OI51" s="127"/>
      <c r="OJ51" s="127"/>
      <c r="OK51" s="127"/>
      <c r="OL51" s="127"/>
      <c r="OM51" s="127"/>
      <c r="ON51" s="127"/>
      <c r="OO51" s="127"/>
      <c r="OP51" s="127"/>
      <c r="OQ51" s="127"/>
      <c r="OR51" s="127"/>
      <c r="OS51" s="127"/>
      <c r="OT51" s="127"/>
      <c r="OU51" s="127"/>
      <c r="OV51" s="127"/>
      <c r="OW51" s="127"/>
      <c r="OX51" s="127"/>
      <c r="OY51" s="127"/>
      <c r="OZ51" s="127"/>
      <c r="PA51" s="127"/>
      <c r="PB51" s="127"/>
      <c r="PC51" s="127"/>
      <c r="PD51" s="127"/>
      <c r="PE51" s="127"/>
      <c r="PF51" s="127"/>
      <c r="PG51" s="127"/>
      <c r="PH51" s="127"/>
      <c r="PI51" s="127"/>
      <c r="PJ51" s="127"/>
      <c r="PK51" s="127"/>
      <c r="PL51" s="127"/>
      <c r="PM51" s="127"/>
      <c r="PN51" s="127"/>
      <c r="PO51" s="127"/>
      <c r="PP51" s="127"/>
      <c r="PQ51" s="127"/>
      <c r="PR51" s="127"/>
      <c r="PS51" s="127"/>
      <c r="PT51" s="127"/>
      <c r="PU51" s="127"/>
      <c r="PV51" s="127"/>
      <c r="PW51" s="127"/>
      <c r="PX51" s="127"/>
      <c r="PY51" s="127"/>
      <c r="PZ51" s="127"/>
      <c r="QA51" s="127"/>
      <c r="QB51" s="127"/>
      <c r="QC51" s="127"/>
      <c r="QD51" s="127"/>
      <c r="QE51" s="127"/>
      <c r="QF51" s="127"/>
      <c r="QG51" s="127"/>
      <c r="QH51" s="127"/>
      <c r="QI51" s="127"/>
      <c r="QJ51" s="127"/>
      <c r="QK51" s="127"/>
      <c r="QL51" s="127"/>
      <c r="QM51" s="127"/>
      <c r="QN51" s="127"/>
      <c r="QO51" s="127"/>
      <c r="QP51" s="127"/>
      <c r="QQ51" s="127"/>
      <c r="QR51" s="127"/>
      <c r="QS51" s="127"/>
      <c r="QT51" s="127"/>
      <c r="QU51" s="127"/>
      <c r="QV51" s="127"/>
      <c r="QW51" s="127"/>
      <c r="QX51" s="127"/>
      <c r="QY51" s="127"/>
      <c r="QZ51" s="127"/>
      <c r="RA51" s="127"/>
      <c r="RB51" s="127"/>
      <c r="RC51" s="127"/>
      <c r="RD51" s="127"/>
      <c r="RE51" s="127"/>
      <c r="RF51" s="127"/>
      <c r="RG51" s="127"/>
      <c r="RH51" s="127"/>
      <c r="RI51" s="127"/>
      <c r="RJ51" s="127"/>
      <c r="RK51" s="127"/>
      <c r="RL51" s="127"/>
      <c r="RM51" s="127"/>
      <c r="RN51" s="127"/>
      <c r="RO51" s="127"/>
      <c r="RP51" s="127"/>
      <c r="RQ51" s="127"/>
      <c r="RR51" s="127"/>
      <c r="RS51" s="127"/>
      <c r="RT51" s="127"/>
      <c r="RU51" s="127"/>
      <c r="RV51" s="127"/>
      <c r="RW51" s="127"/>
      <c r="RX51" s="127"/>
      <c r="RY51" s="127"/>
      <c r="RZ51" s="127"/>
      <c r="SA51" s="127"/>
      <c r="SB51" s="127"/>
      <c r="SC51" s="127"/>
      <c r="SD51" s="127"/>
      <c r="SE51" s="127"/>
      <c r="SF51" s="127"/>
      <c r="SG51" s="127"/>
      <c r="SH51" s="127"/>
      <c r="SI51" s="127"/>
      <c r="SJ51" s="127"/>
      <c r="SK51" s="127"/>
      <c r="SL51" s="127"/>
      <c r="SM51" s="127"/>
      <c r="SN51" s="127"/>
      <c r="SO51" s="127"/>
      <c r="SP51" s="127"/>
      <c r="SQ51" s="127"/>
      <c r="SR51" s="127"/>
      <c r="SS51" s="127"/>
      <c r="ST51" s="127"/>
      <c r="SU51" s="127"/>
      <c r="SV51" s="127"/>
      <c r="SW51" s="127"/>
      <c r="SX51" s="127"/>
      <c r="SY51" s="127"/>
      <c r="SZ51" s="127"/>
      <c r="TA51" s="127"/>
      <c r="TB51" s="127"/>
      <c r="TC51" s="127"/>
      <c r="TD51" s="127"/>
      <c r="TE51" s="127"/>
      <c r="TF51" s="127"/>
      <c r="TG51" s="127"/>
      <c r="TH51" s="127"/>
      <c r="TI51" s="127"/>
      <c r="TJ51" s="127"/>
      <c r="TK51" s="127"/>
      <c r="TL51" s="127"/>
      <c r="TM51" s="127"/>
      <c r="TN51" s="127"/>
      <c r="TO51" s="127"/>
      <c r="TP51" s="127"/>
      <c r="TQ51" s="127"/>
      <c r="TR51" s="127"/>
      <c r="TS51" s="127"/>
      <c r="TT51" s="127"/>
      <c r="TU51" s="127"/>
      <c r="TV51" s="127"/>
      <c r="TW51" s="127"/>
      <c r="TX51" s="127"/>
      <c r="TY51" s="127"/>
      <c r="TZ51" s="127"/>
      <c r="UA51" s="127"/>
      <c r="UB51" s="127"/>
      <c r="UC51" s="127"/>
      <c r="UD51" s="127"/>
      <c r="UE51" s="127"/>
      <c r="UF51" s="127"/>
      <c r="UG51" s="127"/>
      <c r="UH51" s="127"/>
      <c r="UI51" s="127"/>
      <c r="UJ51" s="127"/>
      <c r="UK51" s="127"/>
      <c r="UL51" s="127"/>
      <c r="UM51" s="127"/>
      <c r="UN51" s="127"/>
      <c r="UO51" s="127"/>
      <c r="UP51" s="127"/>
      <c r="UQ51" s="127"/>
      <c r="UR51" s="127"/>
      <c r="US51" s="127"/>
      <c r="UT51" s="127"/>
      <c r="UU51" s="127"/>
      <c r="UV51" s="127"/>
      <c r="UW51" s="127"/>
      <c r="UX51" s="127"/>
      <c r="UY51" s="127"/>
      <c r="UZ51" s="127"/>
      <c r="VA51" s="127"/>
      <c r="VB51" s="127"/>
      <c r="VC51" s="127"/>
      <c r="VD51" s="127"/>
      <c r="VE51" s="127"/>
      <c r="VF51" s="127"/>
      <c r="VG51" s="127"/>
      <c r="VH51" s="127"/>
      <c r="VI51" s="127"/>
      <c r="VJ51" s="127"/>
      <c r="VK51" s="127"/>
      <c r="VL51" s="127"/>
      <c r="VM51" s="127"/>
      <c r="VN51" s="127"/>
      <c r="VO51" s="127"/>
      <c r="VP51" s="127"/>
      <c r="VQ51" s="127"/>
      <c r="VR51" s="127"/>
      <c r="VS51" s="127"/>
      <c r="VT51" s="127"/>
      <c r="VU51" s="127"/>
      <c r="VV51" s="127"/>
      <c r="VW51" s="127"/>
      <c r="VX51" s="127"/>
      <c r="VY51" s="127"/>
      <c r="VZ51" s="127"/>
      <c r="WA51" s="127"/>
      <c r="WB51" s="127"/>
      <c r="WC51" s="127"/>
      <c r="WD51" s="127"/>
      <c r="WE51" s="127"/>
      <c r="WF51" s="127"/>
      <c r="WG51" s="127"/>
      <c r="WH51" s="127"/>
      <c r="WI51" s="127"/>
      <c r="WJ51" s="127"/>
      <c r="WK51" s="127"/>
      <c r="WL51" s="127"/>
      <c r="WM51" s="127"/>
      <c r="WN51" s="127"/>
      <c r="WO51" s="127"/>
      <c r="WP51" s="127"/>
      <c r="WQ51" s="127"/>
      <c r="WR51" s="127"/>
      <c r="WS51" s="127"/>
      <c r="WT51" s="127"/>
      <c r="WU51" s="127"/>
      <c r="WV51" s="127"/>
      <c r="WW51" s="127"/>
      <c r="WX51" s="127"/>
      <c r="WY51" s="127"/>
      <c r="WZ51" s="127"/>
      <c r="XA51" s="127"/>
      <c r="XB51" s="127"/>
      <c r="XC51" s="127"/>
      <c r="XD51" s="127"/>
      <c r="XE51" s="127"/>
      <c r="XF51" s="127"/>
      <c r="XG51" s="127"/>
      <c r="XH51" s="127"/>
      <c r="XI51" s="127"/>
      <c r="XJ51" s="127"/>
      <c r="XK51" s="127"/>
      <c r="XL51" s="127"/>
      <c r="XM51" s="127"/>
      <c r="XN51" s="127"/>
      <c r="XO51" s="127"/>
      <c r="XP51" s="127"/>
      <c r="XQ51" s="127"/>
      <c r="XR51" s="127"/>
      <c r="XS51" s="127"/>
      <c r="XT51" s="127"/>
      <c r="XU51" s="127"/>
      <c r="XV51" s="127"/>
      <c r="XW51" s="127"/>
      <c r="XX51" s="127"/>
      <c r="XY51" s="127"/>
      <c r="XZ51" s="127"/>
      <c r="YA51" s="127"/>
      <c r="YB51" s="127"/>
      <c r="YC51" s="127"/>
      <c r="YD51" s="127"/>
      <c r="YE51" s="127"/>
      <c r="YF51" s="127"/>
      <c r="YG51" s="127"/>
      <c r="YH51" s="127"/>
      <c r="YI51" s="127"/>
      <c r="YJ51" s="127"/>
      <c r="YK51" s="127"/>
      <c r="YL51" s="127"/>
      <c r="YM51" s="127"/>
      <c r="YN51" s="127"/>
      <c r="YO51" s="127"/>
      <c r="YP51" s="127"/>
      <c r="YQ51" s="127"/>
      <c r="YR51" s="127"/>
      <c r="YS51" s="127"/>
      <c r="YT51" s="127"/>
      <c r="YU51" s="127"/>
      <c r="YV51" s="127"/>
      <c r="YW51" s="127"/>
      <c r="YX51" s="127"/>
      <c r="YY51" s="127"/>
      <c r="YZ51" s="127"/>
      <c r="ZA51" s="127"/>
      <c r="ZB51" s="127"/>
      <c r="ZC51" s="127"/>
      <c r="ZD51" s="127"/>
      <c r="ZE51" s="127"/>
      <c r="ZF51" s="127"/>
      <c r="ZG51" s="127"/>
      <c r="ZH51" s="127"/>
      <c r="ZI51" s="127"/>
      <c r="ZJ51" s="127"/>
      <c r="ZK51" s="127"/>
      <c r="ZL51" s="127"/>
      <c r="ZM51" s="127"/>
      <c r="ZN51" s="127"/>
      <c r="ZO51" s="127"/>
      <c r="ZP51" s="127"/>
      <c r="ZQ51" s="127"/>
      <c r="ZR51" s="127"/>
      <c r="ZS51" s="127"/>
      <c r="ZT51" s="127"/>
      <c r="ZU51" s="127"/>
      <c r="ZV51" s="127"/>
      <c r="ZW51" s="127"/>
      <c r="ZX51" s="127"/>
      <c r="ZY51" s="127"/>
      <c r="ZZ51" s="127"/>
      <c r="AAA51" s="127"/>
      <c r="AAB51" s="127"/>
      <c r="AAC51" s="127"/>
      <c r="AAD51" s="127"/>
      <c r="AAE51" s="127"/>
      <c r="AAF51" s="127"/>
      <c r="AAG51" s="127"/>
      <c r="AAH51" s="127"/>
      <c r="AAI51" s="127"/>
      <c r="AAJ51" s="127"/>
      <c r="AAK51" s="127"/>
      <c r="AAL51" s="127"/>
      <c r="AAM51" s="127"/>
      <c r="AAN51" s="127"/>
      <c r="AAO51" s="127"/>
      <c r="AAP51" s="127"/>
      <c r="AAQ51" s="127"/>
      <c r="AAR51" s="127"/>
      <c r="AAS51" s="127"/>
      <c r="AAT51" s="127"/>
      <c r="AAU51" s="127"/>
      <c r="AAV51" s="127"/>
      <c r="AAW51" s="127"/>
      <c r="AAX51" s="127"/>
      <c r="AAY51" s="127"/>
      <c r="AAZ51" s="127"/>
      <c r="ABA51" s="127"/>
      <c r="ABB51" s="127"/>
      <c r="ABC51" s="127"/>
      <c r="ABD51" s="127"/>
      <c r="ABE51" s="127"/>
      <c r="ABF51" s="127"/>
      <c r="ABG51" s="127"/>
      <c r="ABH51" s="127"/>
      <c r="ABI51" s="127"/>
      <c r="ABJ51" s="127"/>
      <c r="ABK51" s="127"/>
      <c r="ABL51" s="127"/>
      <c r="ABM51" s="127"/>
      <c r="ABN51" s="127"/>
      <c r="ABO51" s="127"/>
      <c r="ABP51" s="127"/>
      <c r="ABQ51" s="127"/>
      <c r="ABR51" s="127"/>
      <c r="ABS51" s="127"/>
      <c r="ABT51" s="127"/>
      <c r="ABU51" s="127"/>
      <c r="ABV51" s="127"/>
      <c r="ABW51" s="127"/>
      <c r="ABX51" s="127"/>
      <c r="ABY51" s="127"/>
      <c r="ABZ51" s="127"/>
      <c r="ACA51" s="127"/>
      <c r="ACB51" s="127"/>
      <c r="ACC51" s="127"/>
      <c r="ACD51" s="127"/>
      <c r="ACE51" s="127"/>
      <c r="ACF51" s="127"/>
      <c r="ACG51" s="127"/>
      <c r="ACH51" s="127"/>
      <c r="ACI51" s="127"/>
      <c r="ACJ51" s="127"/>
      <c r="ACK51" s="127"/>
      <c r="ACL51" s="127"/>
      <c r="ACM51" s="127"/>
      <c r="ACN51" s="127"/>
      <c r="ACO51" s="127"/>
      <c r="ACP51" s="127"/>
      <c r="ACQ51" s="127"/>
      <c r="ACR51" s="127"/>
      <c r="ACS51" s="127"/>
      <c r="ACT51" s="127"/>
      <c r="ACU51" s="127"/>
      <c r="ACV51" s="127"/>
      <c r="ACW51" s="127"/>
      <c r="ACX51" s="127"/>
      <c r="ACY51" s="127"/>
      <c r="ACZ51" s="127"/>
      <c r="ADA51" s="127"/>
      <c r="ADB51" s="127"/>
      <c r="ADC51" s="127"/>
      <c r="ADD51" s="127"/>
      <c r="ADE51" s="127"/>
      <c r="ADF51" s="127"/>
      <c r="ADG51" s="127"/>
      <c r="ADH51" s="127"/>
      <c r="ADI51" s="127"/>
      <c r="ADJ51" s="127"/>
      <c r="ADK51" s="127"/>
      <c r="ADL51" s="127"/>
      <c r="ADM51" s="127"/>
      <c r="ADN51" s="127"/>
      <c r="ADO51" s="127"/>
      <c r="ADP51" s="127"/>
      <c r="ADQ51" s="127"/>
      <c r="ADR51" s="127"/>
      <c r="ADS51" s="127"/>
      <c r="ADT51" s="127"/>
      <c r="ADU51" s="127"/>
      <c r="ADV51" s="127"/>
      <c r="ADW51" s="127"/>
      <c r="ADX51" s="127"/>
      <c r="ADY51" s="127"/>
      <c r="ADZ51" s="127"/>
      <c r="AEA51" s="127"/>
      <c r="AEB51" s="127"/>
      <c r="AEC51" s="127"/>
      <c r="AED51" s="127"/>
      <c r="AEE51" s="127"/>
      <c r="AEF51" s="127"/>
      <c r="AEG51" s="127"/>
      <c r="AEH51" s="127"/>
      <c r="AEI51" s="127"/>
      <c r="AEJ51" s="127"/>
      <c r="AEK51" s="127"/>
      <c r="AEL51" s="127"/>
      <c r="AEM51" s="127"/>
      <c r="AEN51" s="127"/>
      <c r="AEO51" s="127"/>
      <c r="AEP51" s="127"/>
      <c r="AEQ51" s="127"/>
      <c r="AER51" s="127"/>
      <c r="AES51" s="127"/>
      <c r="AET51" s="127"/>
      <c r="AEU51" s="127"/>
      <c r="AEV51" s="127"/>
      <c r="AEW51" s="127"/>
      <c r="AEX51" s="127"/>
      <c r="AEY51" s="127"/>
      <c r="AEZ51" s="127"/>
      <c r="AFA51" s="127"/>
      <c r="AFB51" s="127"/>
      <c r="AFC51" s="127"/>
      <c r="AFD51" s="127"/>
      <c r="AFE51" s="127"/>
      <c r="AFF51" s="127"/>
      <c r="AFG51" s="127"/>
      <c r="AFH51" s="127"/>
      <c r="AFI51" s="127"/>
      <c r="AFJ51" s="127"/>
      <c r="AFK51" s="127"/>
      <c r="AFL51" s="127"/>
      <c r="AFM51" s="127"/>
      <c r="AFN51" s="127"/>
      <c r="AFO51" s="127"/>
      <c r="AFP51" s="127"/>
      <c r="AFQ51" s="127"/>
      <c r="AFR51" s="127"/>
      <c r="AFS51" s="127"/>
      <c r="AFT51" s="127"/>
      <c r="AFU51" s="127"/>
      <c r="AFV51" s="127"/>
      <c r="AFW51" s="127"/>
      <c r="AFX51" s="127"/>
      <c r="AFY51" s="127"/>
      <c r="AFZ51" s="127"/>
      <c r="AGA51" s="127"/>
      <c r="AGB51" s="127"/>
      <c r="AGC51" s="127"/>
      <c r="AGD51" s="127"/>
      <c r="AGE51" s="127"/>
      <c r="AGF51" s="127"/>
      <c r="AGG51" s="127"/>
      <c r="AGH51" s="127"/>
      <c r="AGI51" s="127"/>
      <c r="AGJ51" s="127"/>
      <c r="AGK51" s="127"/>
      <c r="AGL51" s="127"/>
      <c r="AGM51" s="127"/>
      <c r="AGN51" s="127"/>
      <c r="AGO51" s="127"/>
      <c r="AGP51" s="127"/>
      <c r="AGQ51" s="127"/>
      <c r="AGR51" s="127"/>
      <c r="AGS51" s="127"/>
      <c r="AGT51" s="127"/>
      <c r="AGU51" s="127"/>
      <c r="AGV51" s="127"/>
      <c r="AGW51" s="127"/>
      <c r="AGX51" s="127"/>
      <c r="AGY51" s="127"/>
      <c r="AGZ51" s="127"/>
      <c r="AHA51" s="127"/>
      <c r="AHB51" s="127"/>
      <c r="AHC51" s="127"/>
      <c r="AHD51" s="127"/>
      <c r="AHE51" s="127"/>
      <c r="AHF51" s="127"/>
      <c r="AHG51" s="127"/>
      <c r="AHH51" s="127"/>
      <c r="AHI51" s="127"/>
      <c r="AHJ51" s="127"/>
      <c r="AHK51" s="127"/>
      <c r="AHL51" s="127"/>
      <c r="AHM51" s="127"/>
      <c r="AHN51" s="127"/>
      <c r="AHO51" s="127"/>
      <c r="AHP51" s="127"/>
      <c r="AHQ51" s="127"/>
      <c r="AHR51" s="127"/>
      <c r="AHS51" s="127"/>
      <c r="AHT51" s="127"/>
      <c r="AHU51" s="127"/>
      <c r="AHV51" s="127"/>
      <c r="AHW51" s="127"/>
      <c r="AHX51" s="127"/>
      <c r="AHY51" s="127"/>
      <c r="AHZ51" s="127"/>
      <c r="AIA51" s="127"/>
      <c r="AIB51" s="127"/>
      <c r="AIC51" s="127"/>
      <c r="AID51" s="127"/>
      <c r="AIE51" s="127"/>
      <c r="AIF51" s="127"/>
      <c r="AIG51" s="127"/>
      <c r="AIH51" s="127"/>
      <c r="AII51" s="127"/>
      <c r="AIJ51" s="127"/>
      <c r="AIK51" s="127"/>
      <c r="AIL51" s="127"/>
      <c r="AIM51" s="127"/>
      <c r="AIN51" s="127"/>
      <c r="AIO51" s="127"/>
      <c r="AIP51" s="127"/>
      <c r="AIQ51" s="127"/>
      <c r="AIR51" s="127"/>
      <c r="AIS51" s="127"/>
      <c r="AIT51" s="127"/>
      <c r="AIU51" s="127"/>
      <c r="AIV51" s="127"/>
      <c r="AIW51" s="127"/>
      <c r="AIX51" s="127"/>
      <c r="AIY51" s="127"/>
      <c r="AIZ51" s="127"/>
      <c r="AJA51" s="127"/>
      <c r="AJB51" s="127"/>
      <c r="AJC51" s="127"/>
      <c r="AJD51" s="127"/>
      <c r="AJE51" s="127"/>
      <c r="AJF51" s="127"/>
      <c r="AJG51" s="127"/>
      <c r="AJH51" s="127"/>
      <c r="AJI51" s="127"/>
      <c r="AJJ51" s="127"/>
      <c r="AJK51" s="127"/>
      <c r="AJL51" s="127"/>
      <c r="AJM51" s="127"/>
      <c r="AJN51" s="127"/>
      <c r="AJO51" s="127"/>
      <c r="AJP51" s="127"/>
      <c r="AJQ51" s="127"/>
      <c r="AJR51" s="127"/>
      <c r="AJS51" s="127"/>
      <c r="AJT51" s="127"/>
      <c r="AJU51" s="127"/>
      <c r="AJV51" s="127"/>
      <c r="AJW51" s="127"/>
      <c r="AJX51" s="127"/>
      <c r="AJY51" s="127"/>
      <c r="AJZ51" s="127"/>
      <c r="AKA51" s="127"/>
      <c r="AKB51" s="127"/>
      <c r="AKC51" s="127"/>
      <c r="AKD51" s="127"/>
      <c r="AKE51" s="127"/>
      <c r="AKF51" s="127"/>
      <c r="AKG51" s="127"/>
      <c r="AKH51" s="127"/>
      <c r="AKI51" s="127"/>
      <c r="AKJ51" s="127"/>
      <c r="AKK51" s="127"/>
      <c r="AKL51" s="127"/>
      <c r="AKM51" s="127"/>
      <c r="AKN51" s="127"/>
      <c r="AKO51" s="127"/>
      <c r="AKP51" s="127"/>
      <c r="AKQ51" s="127"/>
      <c r="AKR51" s="127"/>
      <c r="AKS51" s="127"/>
      <c r="AKT51" s="127"/>
      <c r="AKU51" s="127"/>
      <c r="AKV51" s="127"/>
      <c r="AKW51" s="127"/>
      <c r="AKX51" s="127"/>
      <c r="AKY51" s="127"/>
      <c r="AKZ51" s="127"/>
      <c r="ALA51" s="127"/>
      <c r="ALB51" s="127"/>
      <c r="ALC51" s="127"/>
      <c r="ALD51" s="127"/>
      <c r="ALE51" s="127"/>
      <c r="ALF51" s="127"/>
      <c r="ALG51" s="127"/>
      <c r="ALH51" s="127"/>
      <c r="ALI51" s="127"/>
      <c r="ALJ51" s="127"/>
      <c r="ALK51" s="127"/>
      <c r="ALL51" s="127"/>
      <c r="ALM51" s="127"/>
      <c r="ALN51" s="144"/>
      <c r="ALO51" s="144"/>
      <c r="ALP51" s="144"/>
    </row>
    <row r="52" spans="1:1004" s="249" customFormat="1" ht="31.5" customHeight="1" x14ac:dyDescent="0.25">
      <c r="A52" s="250" t="s">
        <v>3802</v>
      </c>
      <c r="B52" s="246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7"/>
      <c r="EF52" s="247"/>
      <c r="EG52" s="247"/>
      <c r="EH52" s="247"/>
      <c r="EI52" s="247"/>
      <c r="EJ52" s="247"/>
      <c r="EK52" s="247"/>
      <c r="EL52" s="247"/>
      <c r="EM52" s="247"/>
      <c r="EN52" s="247"/>
      <c r="EO52" s="247"/>
      <c r="EP52" s="247"/>
      <c r="EQ52" s="247"/>
      <c r="ER52" s="247"/>
      <c r="ES52" s="247"/>
      <c r="ET52" s="247"/>
      <c r="EU52" s="247"/>
      <c r="EV52" s="247"/>
      <c r="EW52" s="247"/>
      <c r="EX52" s="247"/>
      <c r="EY52" s="247"/>
      <c r="EZ52" s="247"/>
      <c r="FA52" s="247"/>
      <c r="FB52" s="247"/>
      <c r="FC52" s="247"/>
      <c r="FD52" s="247"/>
      <c r="FE52" s="247"/>
      <c r="FF52" s="247"/>
      <c r="FG52" s="247"/>
      <c r="FH52" s="247"/>
      <c r="FI52" s="247"/>
      <c r="FJ52" s="247"/>
      <c r="FK52" s="247"/>
      <c r="FL52" s="247"/>
      <c r="FM52" s="247"/>
      <c r="FN52" s="247"/>
      <c r="FO52" s="247"/>
      <c r="FP52" s="247"/>
      <c r="FQ52" s="247"/>
      <c r="FR52" s="247"/>
      <c r="FS52" s="247"/>
      <c r="FT52" s="247"/>
      <c r="FU52" s="247"/>
      <c r="FV52" s="247"/>
      <c r="FW52" s="247"/>
      <c r="FX52" s="247"/>
      <c r="FY52" s="247"/>
      <c r="FZ52" s="247"/>
      <c r="GA52" s="247"/>
      <c r="GB52" s="247"/>
      <c r="GC52" s="247"/>
      <c r="GD52" s="247"/>
      <c r="GE52" s="247"/>
      <c r="GF52" s="247"/>
      <c r="GG52" s="247"/>
      <c r="GH52" s="247"/>
      <c r="GI52" s="247"/>
      <c r="GJ52" s="247"/>
      <c r="GK52" s="247"/>
      <c r="GL52" s="247"/>
      <c r="GM52" s="247"/>
      <c r="GN52" s="247"/>
      <c r="GO52" s="247"/>
      <c r="GP52" s="247"/>
      <c r="GQ52" s="247"/>
      <c r="GR52" s="247"/>
      <c r="GS52" s="247"/>
      <c r="GT52" s="247"/>
      <c r="GU52" s="247"/>
      <c r="GV52" s="247"/>
      <c r="GW52" s="247"/>
      <c r="GX52" s="247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7"/>
      <c r="HK52" s="247"/>
      <c r="HL52" s="247"/>
      <c r="HM52" s="247"/>
      <c r="HN52" s="247"/>
      <c r="HO52" s="247"/>
      <c r="HP52" s="247"/>
      <c r="HQ52" s="247"/>
      <c r="HR52" s="247"/>
      <c r="HS52" s="247"/>
      <c r="HT52" s="247"/>
      <c r="HU52" s="247"/>
      <c r="HV52" s="247"/>
      <c r="HW52" s="247"/>
      <c r="HX52" s="247"/>
      <c r="HY52" s="247"/>
      <c r="HZ52" s="247"/>
      <c r="IA52" s="247"/>
      <c r="IB52" s="247"/>
      <c r="IC52" s="247"/>
      <c r="ID52" s="247"/>
      <c r="IE52" s="247"/>
      <c r="IF52" s="247"/>
      <c r="IG52" s="247"/>
      <c r="IH52" s="247"/>
      <c r="II52" s="247"/>
      <c r="IJ52" s="247"/>
      <c r="IK52" s="247"/>
      <c r="IL52" s="247"/>
      <c r="IM52" s="247"/>
      <c r="IN52" s="247"/>
      <c r="IO52" s="247"/>
      <c r="IP52" s="247"/>
      <c r="IQ52" s="247"/>
      <c r="IR52" s="247"/>
      <c r="IS52" s="247"/>
      <c r="IT52" s="247"/>
      <c r="IU52" s="247"/>
      <c r="IV52" s="247"/>
      <c r="IW52" s="247"/>
      <c r="IX52" s="247"/>
      <c r="IY52" s="247"/>
      <c r="IZ52" s="247"/>
      <c r="JA52" s="247"/>
      <c r="JB52" s="247"/>
      <c r="JC52" s="247"/>
      <c r="JD52" s="247"/>
      <c r="JE52" s="247"/>
      <c r="JF52" s="247"/>
      <c r="JG52" s="247"/>
      <c r="JH52" s="247"/>
      <c r="JI52" s="247"/>
      <c r="JJ52" s="247"/>
      <c r="JK52" s="247"/>
      <c r="JL52" s="247"/>
      <c r="JM52" s="247"/>
      <c r="JN52" s="247"/>
      <c r="JO52" s="247"/>
      <c r="JP52" s="247"/>
      <c r="JQ52" s="247"/>
      <c r="JR52" s="247"/>
      <c r="JS52" s="247"/>
      <c r="JT52" s="247"/>
      <c r="JU52" s="247"/>
      <c r="JV52" s="247"/>
      <c r="JW52" s="247"/>
      <c r="JX52" s="247"/>
      <c r="JY52" s="247"/>
      <c r="JZ52" s="247"/>
      <c r="KA52" s="247"/>
      <c r="KB52" s="247"/>
      <c r="KC52" s="247"/>
      <c r="KD52" s="247"/>
      <c r="KE52" s="247"/>
      <c r="KF52" s="247"/>
      <c r="KG52" s="247"/>
      <c r="KH52" s="247"/>
      <c r="KI52" s="247"/>
      <c r="KJ52" s="247"/>
      <c r="KK52" s="247"/>
      <c r="KL52" s="247"/>
      <c r="KM52" s="247"/>
      <c r="KN52" s="247"/>
      <c r="KO52" s="247"/>
      <c r="KP52" s="247"/>
      <c r="KQ52" s="247"/>
      <c r="KR52" s="247"/>
      <c r="KS52" s="247"/>
      <c r="KT52" s="247"/>
      <c r="KU52" s="247"/>
      <c r="KV52" s="247"/>
      <c r="KW52" s="247"/>
      <c r="KX52" s="247"/>
      <c r="KY52" s="247"/>
      <c r="KZ52" s="247"/>
      <c r="LA52" s="247"/>
      <c r="LB52" s="247"/>
      <c r="LC52" s="247"/>
      <c r="LD52" s="247"/>
      <c r="LE52" s="247"/>
      <c r="LF52" s="247"/>
      <c r="LG52" s="247"/>
      <c r="LH52" s="247"/>
      <c r="LI52" s="247"/>
      <c r="LJ52" s="247"/>
      <c r="LK52" s="247"/>
      <c r="LL52" s="247"/>
      <c r="LM52" s="247"/>
      <c r="LN52" s="247"/>
      <c r="LO52" s="247"/>
      <c r="LP52" s="247"/>
      <c r="LQ52" s="247"/>
      <c r="LR52" s="247"/>
      <c r="LS52" s="247"/>
      <c r="LT52" s="247"/>
      <c r="LU52" s="247"/>
      <c r="LV52" s="247"/>
      <c r="LW52" s="247"/>
      <c r="LX52" s="247"/>
      <c r="LY52" s="247"/>
      <c r="LZ52" s="247"/>
      <c r="MA52" s="247"/>
      <c r="MB52" s="247"/>
      <c r="MC52" s="247"/>
      <c r="MD52" s="247"/>
      <c r="ME52" s="247"/>
      <c r="MF52" s="247"/>
      <c r="MG52" s="247"/>
      <c r="MH52" s="247"/>
      <c r="MI52" s="247"/>
      <c r="MJ52" s="247"/>
      <c r="MK52" s="247"/>
      <c r="ML52" s="247"/>
      <c r="MM52" s="247"/>
      <c r="MN52" s="247"/>
      <c r="MO52" s="247"/>
      <c r="MP52" s="247"/>
      <c r="MQ52" s="247"/>
      <c r="MR52" s="247"/>
      <c r="MS52" s="247"/>
      <c r="MT52" s="247"/>
      <c r="MU52" s="247"/>
      <c r="MV52" s="247"/>
      <c r="MW52" s="247"/>
      <c r="MX52" s="247"/>
      <c r="MY52" s="247"/>
      <c r="MZ52" s="247"/>
      <c r="NA52" s="247"/>
      <c r="NB52" s="247"/>
      <c r="NC52" s="247"/>
      <c r="ND52" s="247"/>
      <c r="NE52" s="247"/>
      <c r="NF52" s="247"/>
      <c r="NG52" s="247"/>
      <c r="NH52" s="247"/>
      <c r="NI52" s="247"/>
      <c r="NJ52" s="247"/>
      <c r="NK52" s="247"/>
      <c r="NL52" s="247"/>
      <c r="NM52" s="247"/>
      <c r="NN52" s="247"/>
      <c r="NO52" s="247"/>
      <c r="NP52" s="247"/>
      <c r="NQ52" s="247"/>
      <c r="NR52" s="247"/>
      <c r="NS52" s="247"/>
      <c r="NT52" s="247"/>
      <c r="NU52" s="247"/>
      <c r="NV52" s="247"/>
      <c r="NW52" s="247"/>
      <c r="NX52" s="247"/>
      <c r="NY52" s="247"/>
      <c r="NZ52" s="247"/>
      <c r="OA52" s="247"/>
      <c r="OB52" s="247"/>
      <c r="OC52" s="247"/>
      <c r="OD52" s="247"/>
      <c r="OE52" s="247"/>
      <c r="OF52" s="247"/>
      <c r="OG52" s="247"/>
      <c r="OH52" s="247"/>
      <c r="OI52" s="247"/>
      <c r="OJ52" s="247"/>
      <c r="OK52" s="247"/>
      <c r="OL52" s="247"/>
      <c r="OM52" s="247"/>
      <c r="ON52" s="247"/>
      <c r="OO52" s="247"/>
      <c r="OP52" s="247"/>
      <c r="OQ52" s="247"/>
      <c r="OR52" s="247"/>
      <c r="OS52" s="247"/>
      <c r="OT52" s="247"/>
      <c r="OU52" s="247"/>
      <c r="OV52" s="247"/>
      <c r="OW52" s="247"/>
      <c r="OX52" s="247"/>
      <c r="OY52" s="247"/>
      <c r="OZ52" s="247"/>
      <c r="PA52" s="247"/>
      <c r="PB52" s="247"/>
      <c r="PC52" s="247"/>
      <c r="PD52" s="247"/>
      <c r="PE52" s="247"/>
      <c r="PF52" s="247"/>
      <c r="PG52" s="247"/>
      <c r="PH52" s="247"/>
      <c r="PI52" s="247"/>
      <c r="PJ52" s="247"/>
      <c r="PK52" s="247"/>
      <c r="PL52" s="247"/>
      <c r="PM52" s="247"/>
      <c r="PN52" s="247"/>
      <c r="PO52" s="247"/>
      <c r="PP52" s="247"/>
      <c r="PQ52" s="247"/>
      <c r="PR52" s="247"/>
      <c r="PS52" s="247"/>
      <c r="PT52" s="247"/>
      <c r="PU52" s="247"/>
      <c r="PV52" s="247"/>
      <c r="PW52" s="247"/>
      <c r="PX52" s="247"/>
      <c r="PY52" s="247"/>
      <c r="PZ52" s="247"/>
      <c r="QA52" s="247"/>
      <c r="QB52" s="247"/>
      <c r="QC52" s="247"/>
      <c r="QD52" s="247"/>
      <c r="QE52" s="247"/>
      <c r="QF52" s="247"/>
      <c r="QG52" s="247"/>
      <c r="QH52" s="247"/>
      <c r="QI52" s="247"/>
      <c r="QJ52" s="247"/>
      <c r="QK52" s="247"/>
      <c r="QL52" s="247"/>
      <c r="QM52" s="247"/>
      <c r="QN52" s="247"/>
      <c r="QO52" s="247"/>
      <c r="QP52" s="247"/>
      <c r="QQ52" s="247"/>
      <c r="QR52" s="247"/>
      <c r="QS52" s="247"/>
      <c r="QT52" s="247"/>
      <c r="QU52" s="247"/>
      <c r="QV52" s="247"/>
      <c r="QW52" s="247"/>
      <c r="QX52" s="247"/>
      <c r="QY52" s="247"/>
      <c r="QZ52" s="247"/>
      <c r="RA52" s="247"/>
      <c r="RB52" s="247"/>
      <c r="RC52" s="247"/>
      <c r="RD52" s="247"/>
      <c r="RE52" s="247"/>
      <c r="RF52" s="247"/>
      <c r="RG52" s="247"/>
      <c r="RH52" s="247"/>
      <c r="RI52" s="247"/>
      <c r="RJ52" s="247"/>
      <c r="RK52" s="247"/>
      <c r="RL52" s="247"/>
      <c r="RM52" s="247"/>
      <c r="RN52" s="247"/>
      <c r="RO52" s="247"/>
      <c r="RP52" s="247"/>
      <c r="RQ52" s="247"/>
      <c r="RR52" s="247"/>
      <c r="RS52" s="247"/>
      <c r="RT52" s="247"/>
      <c r="RU52" s="247"/>
      <c r="RV52" s="247"/>
      <c r="RW52" s="247"/>
      <c r="RX52" s="247"/>
      <c r="RY52" s="247"/>
      <c r="RZ52" s="247"/>
      <c r="SA52" s="247"/>
      <c r="SB52" s="247"/>
      <c r="SC52" s="247"/>
      <c r="SD52" s="247"/>
      <c r="SE52" s="247"/>
      <c r="SF52" s="247"/>
      <c r="SG52" s="247"/>
      <c r="SH52" s="247"/>
      <c r="SI52" s="247"/>
      <c r="SJ52" s="247"/>
      <c r="SK52" s="247"/>
      <c r="SL52" s="247"/>
      <c r="SM52" s="247"/>
      <c r="SN52" s="247"/>
      <c r="SO52" s="247"/>
      <c r="SP52" s="247"/>
      <c r="SQ52" s="247"/>
      <c r="SR52" s="247"/>
      <c r="SS52" s="247"/>
      <c r="ST52" s="247"/>
      <c r="SU52" s="247"/>
      <c r="SV52" s="247"/>
      <c r="SW52" s="247"/>
      <c r="SX52" s="247"/>
      <c r="SY52" s="247"/>
      <c r="SZ52" s="247"/>
      <c r="TA52" s="247"/>
      <c r="TB52" s="247"/>
      <c r="TC52" s="247"/>
      <c r="TD52" s="247"/>
      <c r="TE52" s="247"/>
      <c r="TF52" s="247"/>
      <c r="TG52" s="247"/>
      <c r="TH52" s="247"/>
      <c r="TI52" s="247"/>
      <c r="TJ52" s="247"/>
      <c r="TK52" s="247"/>
      <c r="TL52" s="247"/>
      <c r="TM52" s="247"/>
      <c r="TN52" s="247"/>
      <c r="TO52" s="247"/>
      <c r="TP52" s="247"/>
      <c r="TQ52" s="247"/>
      <c r="TR52" s="247"/>
      <c r="TS52" s="247"/>
      <c r="TT52" s="247"/>
      <c r="TU52" s="247"/>
      <c r="TV52" s="247"/>
      <c r="TW52" s="247"/>
      <c r="TX52" s="247"/>
      <c r="TY52" s="247"/>
      <c r="TZ52" s="247"/>
      <c r="UA52" s="247"/>
      <c r="UB52" s="247"/>
      <c r="UC52" s="247"/>
      <c r="UD52" s="247"/>
      <c r="UE52" s="247"/>
      <c r="UF52" s="247"/>
      <c r="UG52" s="247"/>
      <c r="UH52" s="247"/>
      <c r="UI52" s="247"/>
      <c r="UJ52" s="247"/>
      <c r="UK52" s="247"/>
      <c r="UL52" s="247"/>
      <c r="UM52" s="247"/>
      <c r="UN52" s="247"/>
      <c r="UO52" s="247"/>
      <c r="UP52" s="247"/>
      <c r="UQ52" s="247"/>
      <c r="UR52" s="247"/>
      <c r="US52" s="247"/>
      <c r="UT52" s="247"/>
      <c r="UU52" s="247"/>
      <c r="UV52" s="247"/>
      <c r="UW52" s="247"/>
      <c r="UX52" s="247"/>
      <c r="UY52" s="247"/>
      <c r="UZ52" s="247"/>
      <c r="VA52" s="247"/>
      <c r="VB52" s="247"/>
      <c r="VC52" s="247"/>
      <c r="VD52" s="247"/>
      <c r="VE52" s="247"/>
      <c r="VF52" s="247"/>
      <c r="VG52" s="247"/>
      <c r="VH52" s="247"/>
      <c r="VI52" s="247"/>
      <c r="VJ52" s="247"/>
      <c r="VK52" s="247"/>
      <c r="VL52" s="247"/>
      <c r="VM52" s="247"/>
      <c r="VN52" s="247"/>
      <c r="VO52" s="247"/>
      <c r="VP52" s="247"/>
      <c r="VQ52" s="247"/>
      <c r="VR52" s="247"/>
      <c r="VS52" s="247"/>
      <c r="VT52" s="247"/>
      <c r="VU52" s="247"/>
      <c r="VV52" s="247"/>
      <c r="VW52" s="247"/>
      <c r="VX52" s="247"/>
      <c r="VY52" s="247"/>
      <c r="VZ52" s="247"/>
      <c r="WA52" s="247"/>
      <c r="WB52" s="247"/>
      <c r="WC52" s="247"/>
      <c r="WD52" s="247"/>
      <c r="WE52" s="247"/>
      <c r="WF52" s="247"/>
      <c r="WG52" s="247"/>
      <c r="WH52" s="247"/>
      <c r="WI52" s="247"/>
      <c r="WJ52" s="247"/>
      <c r="WK52" s="247"/>
      <c r="WL52" s="247"/>
      <c r="WM52" s="247"/>
      <c r="WN52" s="247"/>
      <c r="WO52" s="247"/>
      <c r="WP52" s="247"/>
      <c r="WQ52" s="247"/>
      <c r="WR52" s="247"/>
      <c r="WS52" s="247"/>
      <c r="WT52" s="247"/>
      <c r="WU52" s="247"/>
      <c r="WV52" s="247"/>
      <c r="WW52" s="247"/>
      <c r="WX52" s="247"/>
      <c r="WY52" s="247"/>
      <c r="WZ52" s="247"/>
      <c r="XA52" s="247"/>
      <c r="XB52" s="247"/>
      <c r="XC52" s="247"/>
      <c r="XD52" s="247"/>
      <c r="XE52" s="247"/>
      <c r="XF52" s="247"/>
      <c r="XG52" s="247"/>
      <c r="XH52" s="247"/>
      <c r="XI52" s="247"/>
      <c r="XJ52" s="247"/>
      <c r="XK52" s="247"/>
      <c r="XL52" s="247"/>
      <c r="XM52" s="247"/>
      <c r="XN52" s="247"/>
      <c r="XO52" s="247"/>
      <c r="XP52" s="247"/>
      <c r="XQ52" s="247"/>
      <c r="XR52" s="247"/>
      <c r="XS52" s="247"/>
      <c r="XT52" s="247"/>
      <c r="XU52" s="247"/>
      <c r="XV52" s="247"/>
      <c r="XW52" s="247"/>
      <c r="XX52" s="247"/>
      <c r="XY52" s="247"/>
      <c r="XZ52" s="247"/>
      <c r="YA52" s="247"/>
      <c r="YB52" s="247"/>
      <c r="YC52" s="247"/>
      <c r="YD52" s="247"/>
      <c r="YE52" s="247"/>
      <c r="YF52" s="247"/>
      <c r="YG52" s="247"/>
      <c r="YH52" s="247"/>
      <c r="YI52" s="247"/>
      <c r="YJ52" s="247"/>
      <c r="YK52" s="247"/>
      <c r="YL52" s="247"/>
      <c r="YM52" s="247"/>
      <c r="YN52" s="247"/>
      <c r="YO52" s="247"/>
      <c r="YP52" s="247"/>
      <c r="YQ52" s="247"/>
      <c r="YR52" s="247"/>
      <c r="YS52" s="247"/>
      <c r="YT52" s="247"/>
      <c r="YU52" s="247"/>
      <c r="YV52" s="247"/>
      <c r="YW52" s="247"/>
      <c r="YX52" s="247"/>
      <c r="YY52" s="247"/>
      <c r="YZ52" s="247"/>
      <c r="ZA52" s="247"/>
      <c r="ZB52" s="247"/>
      <c r="ZC52" s="247"/>
      <c r="ZD52" s="247"/>
      <c r="ZE52" s="247"/>
      <c r="ZF52" s="247"/>
      <c r="ZG52" s="247"/>
      <c r="ZH52" s="247"/>
      <c r="ZI52" s="247"/>
      <c r="ZJ52" s="247"/>
      <c r="ZK52" s="247"/>
      <c r="ZL52" s="247"/>
      <c r="ZM52" s="247"/>
      <c r="ZN52" s="247"/>
      <c r="ZO52" s="247"/>
      <c r="ZP52" s="247"/>
      <c r="ZQ52" s="247"/>
      <c r="ZR52" s="247"/>
      <c r="ZS52" s="247"/>
      <c r="ZT52" s="247"/>
      <c r="ZU52" s="247"/>
      <c r="ZV52" s="247"/>
      <c r="ZW52" s="247"/>
      <c r="ZX52" s="247"/>
      <c r="ZY52" s="247"/>
      <c r="ZZ52" s="247"/>
      <c r="AAA52" s="247"/>
      <c r="AAB52" s="247"/>
      <c r="AAC52" s="247"/>
      <c r="AAD52" s="247"/>
      <c r="AAE52" s="247"/>
      <c r="AAF52" s="247"/>
      <c r="AAG52" s="247"/>
      <c r="AAH52" s="247"/>
      <c r="AAI52" s="247"/>
      <c r="AAJ52" s="247"/>
      <c r="AAK52" s="247"/>
      <c r="AAL52" s="247"/>
      <c r="AAM52" s="247"/>
      <c r="AAN52" s="247"/>
      <c r="AAO52" s="247"/>
      <c r="AAP52" s="247"/>
      <c r="AAQ52" s="247"/>
      <c r="AAR52" s="247"/>
      <c r="AAS52" s="247"/>
      <c r="AAT52" s="247"/>
      <c r="AAU52" s="247"/>
      <c r="AAV52" s="247"/>
      <c r="AAW52" s="247"/>
      <c r="AAX52" s="247"/>
      <c r="AAY52" s="247"/>
      <c r="AAZ52" s="247"/>
      <c r="ABA52" s="247"/>
      <c r="ABB52" s="247"/>
      <c r="ABC52" s="247"/>
      <c r="ABD52" s="247"/>
      <c r="ABE52" s="247"/>
      <c r="ABF52" s="247"/>
      <c r="ABG52" s="247"/>
      <c r="ABH52" s="247"/>
      <c r="ABI52" s="247"/>
      <c r="ABJ52" s="247"/>
      <c r="ABK52" s="247"/>
      <c r="ABL52" s="247"/>
      <c r="ABM52" s="247"/>
      <c r="ABN52" s="247"/>
      <c r="ABO52" s="247"/>
      <c r="ABP52" s="247"/>
      <c r="ABQ52" s="247"/>
      <c r="ABR52" s="247"/>
      <c r="ABS52" s="247"/>
      <c r="ABT52" s="247"/>
      <c r="ABU52" s="247"/>
      <c r="ABV52" s="247"/>
      <c r="ABW52" s="247"/>
      <c r="ABX52" s="247"/>
      <c r="ABY52" s="247"/>
      <c r="ABZ52" s="247"/>
      <c r="ACA52" s="247"/>
      <c r="ACB52" s="247"/>
      <c r="ACC52" s="247"/>
      <c r="ACD52" s="247"/>
      <c r="ACE52" s="247"/>
      <c r="ACF52" s="247"/>
      <c r="ACG52" s="247"/>
      <c r="ACH52" s="247"/>
      <c r="ACI52" s="247"/>
      <c r="ACJ52" s="247"/>
      <c r="ACK52" s="247"/>
      <c r="ACL52" s="247"/>
      <c r="ACM52" s="247"/>
      <c r="ACN52" s="247"/>
      <c r="ACO52" s="247"/>
      <c r="ACP52" s="247"/>
      <c r="ACQ52" s="247"/>
      <c r="ACR52" s="247"/>
      <c r="ACS52" s="247"/>
      <c r="ACT52" s="247"/>
      <c r="ACU52" s="247"/>
      <c r="ACV52" s="247"/>
      <c r="ACW52" s="247"/>
      <c r="ACX52" s="247"/>
      <c r="ACY52" s="247"/>
      <c r="ACZ52" s="247"/>
      <c r="ADA52" s="247"/>
      <c r="ADB52" s="247"/>
      <c r="ADC52" s="247"/>
      <c r="ADD52" s="247"/>
      <c r="ADE52" s="247"/>
      <c r="ADF52" s="247"/>
      <c r="ADG52" s="247"/>
      <c r="ADH52" s="247"/>
      <c r="ADI52" s="247"/>
      <c r="ADJ52" s="247"/>
      <c r="ADK52" s="247"/>
      <c r="ADL52" s="247"/>
      <c r="ADM52" s="247"/>
      <c r="ADN52" s="247"/>
      <c r="ADO52" s="247"/>
      <c r="ADP52" s="247"/>
      <c r="ADQ52" s="247"/>
      <c r="ADR52" s="247"/>
      <c r="ADS52" s="247"/>
      <c r="ADT52" s="247"/>
      <c r="ADU52" s="247"/>
      <c r="ADV52" s="247"/>
      <c r="ADW52" s="247"/>
      <c r="ADX52" s="247"/>
      <c r="ADY52" s="247"/>
      <c r="ADZ52" s="247"/>
      <c r="AEA52" s="247"/>
      <c r="AEB52" s="247"/>
      <c r="AEC52" s="247"/>
      <c r="AED52" s="247"/>
      <c r="AEE52" s="247"/>
      <c r="AEF52" s="247"/>
      <c r="AEG52" s="247"/>
      <c r="AEH52" s="247"/>
      <c r="AEI52" s="247"/>
      <c r="AEJ52" s="247"/>
      <c r="AEK52" s="247"/>
      <c r="AEL52" s="247"/>
      <c r="AEM52" s="247"/>
      <c r="AEN52" s="247"/>
      <c r="AEO52" s="247"/>
      <c r="AEP52" s="247"/>
      <c r="AEQ52" s="247"/>
      <c r="AER52" s="247"/>
      <c r="AES52" s="247"/>
      <c r="AET52" s="247"/>
      <c r="AEU52" s="247"/>
      <c r="AEV52" s="247"/>
      <c r="AEW52" s="247"/>
      <c r="AEX52" s="247"/>
      <c r="AEY52" s="247"/>
      <c r="AEZ52" s="247"/>
      <c r="AFA52" s="247"/>
      <c r="AFB52" s="247"/>
      <c r="AFC52" s="247"/>
      <c r="AFD52" s="247"/>
      <c r="AFE52" s="247"/>
      <c r="AFF52" s="247"/>
      <c r="AFG52" s="247"/>
      <c r="AFH52" s="247"/>
      <c r="AFI52" s="247"/>
      <c r="AFJ52" s="247"/>
      <c r="AFK52" s="247"/>
      <c r="AFL52" s="247"/>
      <c r="AFM52" s="247"/>
      <c r="AFN52" s="247"/>
      <c r="AFO52" s="247"/>
      <c r="AFP52" s="247"/>
      <c r="AFQ52" s="247"/>
      <c r="AFR52" s="247"/>
      <c r="AFS52" s="247"/>
      <c r="AFT52" s="247"/>
      <c r="AFU52" s="247"/>
      <c r="AFV52" s="247"/>
      <c r="AFW52" s="247"/>
      <c r="AFX52" s="247"/>
      <c r="AFY52" s="247"/>
      <c r="AFZ52" s="247"/>
      <c r="AGA52" s="247"/>
      <c r="AGB52" s="247"/>
      <c r="AGC52" s="247"/>
      <c r="AGD52" s="247"/>
      <c r="AGE52" s="247"/>
      <c r="AGF52" s="247"/>
      <c r="AGG52" s="247"/>
      <c r="AGH52" s="247"/>
      <c r="AGI52" s="247"/>
      <c r="AGJ52" s="247"/>
      <c r="AGK52" s="247"/>
      <c r="AGL52" s="247"/>
      <c r="AGM52" s="247"/>
      <c r="AGN52" s="247"/>
      <c r="AGO52" s="247"/>
      <c r="AGP52" s="247"/>
      <c r="AGQ52" s="247"/>
      <c r="AGR52" s="247"/>
      <c r="AGS52" s="247"/>
      <c r="AGT52" s="247"/>
      <c r="AGU52" s="247"/>
      <c r="AGV52" s="247"/>
      <c r="AGW52" s="247"/>
      <c r="AGX52" s="247"/>
      <c r="AGY52" s="247"/>
      <c r="AGZ52" s="247"/>
      <c r="AHA52" s="247"/>
      <c r="AHB52" s="247"/>
      <c r="AHC52" s="247"/>
      <c r="AHD52" s="247"/>
      <c r="AHE52" s="247"/>
      <c r="AHF52" s="247"/>
      <c r="AHG52" s="247"/>
      <c r="AHH52" s="247"/>
      <c r="AHI52" s="247"/>
      <c r="AHJ52" s="247"/>
      <c r="AHK52" s="247"/>
      <c r="AHL52" s="247"/>
      <c r="AHM52" s="247"/>
      <c r="AHN52" s="247"/>
      <c r="AHO52" s="247"/>
      <c r="AHP52" s="247"/>
      <c r="AHQ52" s="247"/>
      <c r="AHR52" s="247"/>
      <c r="AHS52" s="247"/>
      <c r="AHT52" s="247"/>
      <c r="AHU52" s="247"/>
      <c r="AHV52" s="247"/>
      <c r="AHW52" s="247"/>
      <c r="AHX52" s="247"/>
      <c r="AHY52" s="247"/>
      <c r="AHZ52" s="247"/>
      <c r="AIA52" s="247"/>
      <c r="AIB52" s="247"/>
      <c r="AIC52" s="247"/>
      <c r="AID52" s="247"/>
      <c r="AIE52" s="247"/>
      <c r="AIF52" s="247"/>
      <c r="AIG52" s="247"/>
      <c r="AIH52" s="247"/>
      <c r="AII52" s="247"/>
      <c r="AIJ52" s="247"/>
      <c r="AIK52" s="247"/>
      <c r="AIL52" s="247"/>
      <c r="AIM52" s="247"/>
      <c r="AIN52" s="247"/>
      <c r="AIO52" s="247"/>
      <c r="AIP52" s="247"/>
      <c r="AIQ52" s="247"/>
      <c r="AIR52" s="247"/>
      <c r="AIS52" s="247"/>
      <c r="AIT52" s="247"/>
      <c r="AIU52" s="247"/>
      <c r="AIV52" s="247"/>
      <c r="AIW52" s="247"/>
      <c r="AIX52" s="247"/>
      <c r="AIY52" s="247"/>
      <c r="AIZ52" s="247"/>
      <c r="AJA52" s="247"/>
      <c r="AJB52" s="247"/>
      <c r="AJC52" s="247"/>
      <c r="AJD52" s="247"/>
      <c r="AJE52" s="247"/>
      <c r="AJF52" s="247"/>
      <c r="AJG52" s="247"/>
      <c r="AJH52" s="247"/>
      <c r="AJI52" s="247"/>
      <c r="AJJ52" s="247"/>
      <c r="AJK52" s="247"/>
      <c r="AJL52" s="247"/>
      <c r="AJM52" s="247"/>
      <c r="AJN52" s="247"/>
      <c r="AJO52" s="247"/>
      <c r="AJP52" s="247"/>
      <c r="AJQ52" s="247"/>
      <c r="AJR52" s="247"/>
      <c r="AJS52" s="247"/>
      <c r="AJT52" s="247"/>
      <c r="AJU52" s="247"/>
      <c r="AJV52" s="247"/>
      <c r="AJW52" s="247"/>
      <c r="AJX52" s="247"/>
      <c r="AJY52" s="247"/>
      <c r="AJZ52" s="247"/>
      <c r="AKA52" s="247"/>
      <c r="AKB52" s="247"/>
      <c r="AKC52" s="247"/>
      <c r="AKD52" s="247"/>
      <c r="AKE52" s="247"/>
      <c r="AKF52" s="247"/>
      <c r="AKG52" s="247"/>
      <c r="AKH52" s="247"/>
      <c r="AKI52" s="247"/>
      <c r="AKJ52" s="247"/>
      <c r="AKK52" s="247"/>
      <c r="AKL52" s="247"/>
      <c r="AKM52" s="247"/>
      <c r="AKN52" s="247"/>
      <c r="AKO52" s="247"/>
      <c r="AKP52" s="247"/>
      <c r="AKQ52" s="247"/>
      <c r="AKR52" s="247"/>
      <c r="AKS52" s="247"/>
      <c r="AKT52" s="247"/>
      <c r="AKU52" s="247"/>
      <c r="AKV52" s="247"/>
      <c r="AKW52" s="247"/>
      <c r="AKX52" s="247"/>
      <c r="AKY52" s="247"/>
      <c r="AKZ52" s="247"/>
      <c r="ALA52" s="247"/>
      <c r="ALB52" s="247"/>
      <c r="ALC52" s="247"/>
      <c r="ALD52" s="247"/>
      <c r="ALE52" s="247"/>
      <c r="ALF52" s="247"/>
      <c r="ALG52" s="247"/>
      <c r="ALH52" s="247"/>
      <c r="ALI52" s="247"/>
      <c r="ALJ52" s="247"/>
      <c r="ALK52" s="247"/>
      <c r="ALL52" s="247"/>
      <c r="ALM52" s="247"/>
      <c r="ALN52" s="248"/>
      <c r="ALO52" s="248"/>
      <c r="ALP52" s="248"/>
    </row>
    <row r="53" spans="1:1004" s="19" customFormat="1" ht="31.5" customHeight="1" x14ac:dyDescent="0.25">
      <c r="A53" s="124" t="s">
        <v>2734</v>
      </c>
      <c r="B53" s="131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  <c r="CW53" s="129"/>
      <c r="CX53" s="129"/>
      <c r="CY53" s="129"/>
      <c r="CZ53" s="129"/>
      <c r="DA53" s="129"/>
      <c r="DB53" s="129"/>
      <c r="DC53" s="129"/>
      <c r="DD53" s="129"/>
      <c r="DE53" s="129"/>
      <c r="DF53" s="129"/>
      <c r="DG53" s="129"/>
      <c r="DH53" s="129"/>
      <c r="DI53" s="129"/>
      <c r="DJ53" s="129"/>
      <c r="DK53" s="129"/>
      <c r="DL53" s="129"/>
      <c r="DM53" s="129"/>
      <c r="DN53" s="129"/>
      <c r="DO53" s="129"/>
      <c r="DP53" s="129"/>
      <c r="DQ53" s="129"/>
      <c r="DR53" s="129"/>
      <c r="DS53" s="129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29"/>
      <c r="EU53" s="129"/>
      <c r="EV53" s="129"/>
      <c r="EW53" s="129"/>
      <c r="EX53" s="129"/>
      <c r="EY53" s="129"/>
      <c r="EZ53" s="129"/>
      <c r="FA53" s="129"/>
      <c r="FB53" s="129"/>
      <c r="FC53" s="129"/>
      <c r="FD53" s="129"/>
      <c r="FE53" s="129"/>
      <c r="FF53" s="129"/>
      <c r="FG53" s="129"/>
      <c r="FH53" s="129"/>
      <c r="FI53" s="129"/>
      <c r="FJ53" s="129"/>
      <c r="FK53" s="129"/>
      <c r="FL53" s="129"/>
      <c r="FM53" s="129"/>
      <c r="FN53" s="129"/>
      <c r="FO53" s="129"/>
      <c r="FP53" s="129"/>
      <c r="FQ53" s="129"/>
      <c r="FR53" s="129"/>
      <c r="FS53" s="129"/>
      <c r="FT53" s="129"/>
      <c r="FU53" s="129"/>
      <c r="FV53" s="129"/>
      <c r="FW53" s="129"/>
      <c r="FX53" s="129"/>
      <c r="FY53" s="129"/>
      <c r="FZ53" s="129"/>
      <c r="GA53" s="129"/>
      <c r="GB53" s="129"/>
      <c r="GC53" s="129"/>
      <c r="GD53" s="129"/>
      <c r="GE53" s="129"/>
      <c r="GF53" s="129"/>
      <c r="GG53" s="129"/>
      <c r="GH53" s="129"/>
      <c r="GI53" s="129"/>
      <c r="GJ53" s="129"/>
      <c r="GK53" s="129"/>
      <c r="GL53" s="129"/>
      <c r="GM53" s="129"/>
      <c r="GN53" s="129"/>
      <c r="GO53" s="129"/>
      <c r="GP53" s="129"/>
      <c r="GQ53" s="129"/>
      <c r="GR53" s="129"/>
      <c r="GS53" s="129"/>
      <c r="GT53" s="129"/>
      <c r="GU53" s="129"/>
      <c r="GV53" s="129"/>
      <c r="GW53" s="129"/>
      <c r="GX53" s="129"/>
      <c r="GY53" s="129"/>
      <c r="GZ53" s="129"/>
      <c r="HA53" s="129"/>
      <c r="HB53" s="129"/>
      <c r="HC53" s="129"/>
      <c r="HD53" s="129"/>
      <c r="HE53" s="129"/>
      <c r="HF53" s="129"/>
      <c r="HG53" s="129"/>
      <c r="HH53" s="129"/>
      <c r="HI53" s="129"/>
      <c r="HJ53" s="129"/>
      <c r="HK53" s="129"/>
      <c r="HL53" s="129"/>
      <c r="HM53" s="129"/>
      <c r="HN53" s="129"/>
      <c r="HO53" s="129"/>
      <c r="HP53" s="129"/>
      <c r="HQ53" s="129"/>
      <c r="HR53" s="129"/>
      <c r="HS53" s="129"/>
      <c r="HT53" s="129"/>
      <c r="HU53" s="129"/>
      <c r="HV53" s="129"/>
      <c r="HW53" s="129"/>
      <c r="HX53" s="129"/>
      <c r="HY53" s="129"/>
      <c r="HZ53" s="129"/>
      <c r="IA53" s="129"/>
      <c r="IB53" s="129"/>
      <c r="IC53" s="129"/>
      <c r="ID53" s="129"/>
      <c r="IE53" s="129"/>
      <c r="IF53" s="129"/>
      <c r="IG53" s="129"/>
      <c r="IH53" s="129"/>
      <c r="II53" s="129"/>
      <c r="IJ53" s="129"/>
      <c r="IK53" s="129"/>
      <c r="IL53" s="129"/>
      <c r="IM53" s="129"/>
      <c r="IN53" s="129"/>
      <c r="IO53" s="129"/>
      <c r="IP53" s="129"/>
      <c r="IQ53" s="129"/>
      <c r="IR53" s="129"/>
      <c r="IS53" s="129"/>
      <c r="IT53" s="129"/>
      <c r="IU53" s="129"/>
      <c r="IV53" s="129"/>
      <c r="IW53" s="129"/>
      <c r="IX53" s="129"/>
      <c r="IY53" s="129"/>
      <c r="IZ53" s="129"/>
      <c r="JA53" s="129"/>
      <c r="JB53" s="129"/>
      <c r="JC53" s="129"/>
      <c r="JD53" s="129"/>
      <c r="JE53" s="129"/>
      <c r="JF53" s="129"/>
      <c r="JG53" s="129"/>
      <c r="JH53" s="129"/>
      <c r="JI53" s="129"/>
      <c r="JJ53" s="129"/>
      <c r="JK53" s="129"/>
      <c r="JL53" s="129"/>
      <c r="JM53" s="129"/>
      <c r="JN53" s="129"/>
      <c r="JO53" s="129"/>
      <c r="JP53" s="129"/>
      <c r="JQ53" s="129"/>
      <c r="JR53" s="129"/>
      <c r="JS53" s="129"/>
      <c r="JT53" s="129"/>
      <c r="JU53" s="129"/>
      <c r="JV53" s="129"/>
      <c r="JW53" s="129"/>
      <c r="JX53" s="129"/>
      <c r="JY53" s="129"/>
      <c r="JZ53" s="129"/>
      <c r="KA53" s="129"/>
      <c r="KB53" s="129"/>
      <c r="KC53" s="129"/>
      <c r="KD53" s="129"/>
      <c r="KE53" s="129"/>
      <c r="KF53" s="129"/>
      <c r="KG53" s="129"/>
      <c r="KH53" s="129"/>
      <c r="KI53" s="129"/>
      <c r="KJ53" s="129"/>
      <c r="KK53" s="129"/>
      <c r="KL53" s="129"/>
      <c r="KM53" s="129"/>
      <c r="KN53" s="129"/>
      <c r="KO53" s="129"/>
      <c r="KP53" s="129"/>
      <c r="KQ53" s="129"/>
      <c r="KR53" s="129"/>
      <c r="KS53" s="129"/>
      <c r="KT53" s="129"/>
      <c r="KU53" s="129"/>
      <c r="KV53" s="129"/>
      <c r="KW53" s="129"/>
      <c r="KX53" s="129"/>
      <c r="KY53" s="129"/>
      <c r="KZ53" s="129"/>
      <c r="LA53" s="129"/>
      <c r="LB53" s="129"/>
      <c r="LC53" s="129"/>
      <c r="LD53" s="129"/>
      <c r="LE53" s="129"/>
      <c r="LF53" s="129"/>
      <c r="LG53" s="129"/>
      <c r="LH53" s="129"/>
      <c r="LI53" s="129"/>
      <c r="LJ53" s="129"/>
      <c r="LK53" s="129"/>
      <c r="LL53" s="129"/>
      <c r="LM53" s="129"/>
      <c r="LN53" s="129"/>
      <c r="LO53" s="129"/>
      <c r="LP53" s="129"/>
      <c r="LQ53" s="129"/>
      <c r="LR53" s="129"/>
      <c r="LS53" s="129"/>
      <c r="LT53" s="129"/>
      <c r="LU53" s="129"/>
      <c r="LV53" s="129"/>
      <c r="LW53" s="129"/>
      <c r="LX53" s="129"/>
      <c r="LY53" s="129"/>
      <c r="LZ53" s="129"/>
      <c r="MA53" s="129"/>
      <c r="MB53" s="129"/>
      <c r="MC53" s="129"/>
      <c r="MD53" s="129"/>
      <c r="ME53" s="129"/>
      <c r="MF53" s="129"/>
      <c r="MG53" s="129"/>
      <c r="MH53" s="129"/>
      <c r="MI53" s="129"/>
      <c r="MJ53" s="129"/>
      <c r="MK53" s="129"/>
      <c r="ML53" s="129"/>
      <c r="MM53" s="129"/>
      <c r="MN53" s="129"/>
      <c r="MO53" s="129"/>
      <c r="MP53" s="129"/>
      <c r="MQ53" s="129"/>
      <c r="MR53" s="129"/>
      <c r="MS53" s="129"/>
      <c r="MT53" s="129"/>
      <c r="MU53" s="129"/>
      <c r="MV53" s="129"/>
      <c r="MW53" s="129"/>
      <c r="MX53" s="129"/>
      <c r="MY53" s="129"/>
      <c r="MZ53" s="129"/>
      <c r="NA53" s="129"/>
      <c r="NB53" s="129"/>
      <c r="NC53" s="129"/>
      <c r="ND53" s="129"/>
      <c r="NE53" s="129"/>
      <c r="NF53" s="129"/>
      <c r="NG53" s="129"/>
      <c r="NH53" s="129"/>
      <c r="NI53" s="129"/>
      <c r="NJ53" s="129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29"/>
      <c r="NX53" s="129"/>
      <c r="NY53" s="129"/>
      <c r="NZ53" s="129"/>
      <c r="OA53" s="129"/>
      <c r="OB53" s="129"/>
      <c r="OC53" s="129"/>
      <c r="OD53" s="129"/>
      <c r="OE53" s="129"/>
      <c r="OF53" s="129"/>
      <c r="OG53" s="129"/>
      <c r="OH53" s="129"/>
      <c r="OI53" s="129"/>
      <c r="OJ53" s="129"/>
      <c r="OK53" s="129"/>
      <c r="OL53" s="129"/>
      <c r="OM53" s="129"/>
      <c r="ON53" s="129"/>
      <c r="OO53" s="129"/>
      <c r="OP53" s="129"/>
      <c r="OQ53" s="129"/>
      <c r="OR53" s="129"/>
      <c r="OS53" s="129"/>
      <c r="OT53" s="129"/>
      <c r="OU53" s="129"/>
      <c r="OV53" s="129"/>
      <c r="OW53" s="129"/>
      <c r="OX53" s="129"/>
      <c r="OY53" s="129"/>
      <c r="OZ53" s="129"/>
      <c r="PA53" s="129"/>
      <c r="PB53" s="129"/>
      <c r="PC53" s="129"/>
      <c r="PD53" s="129"/>
      <c r="PE53" s="129"/>
      <c r="PF53" s="129"/>
      <c r="PG53" s="129"/>
      <c r="PH53" s="129"/>
      <c r="PI53" s="129"/>
      <c r="PJ53" s="129"/>
      <c r="PK53" s="129"/>
      <c r="PL53" s="129"/>
      <c r="PM53" s="129"/>
      <c r="PN53" s="129"/>
      <c r="PO53" s="129"/>
      <c r="PP53" s="129"/>
      <c r="PQ53" s="129"/>
      <c r="PR53" s="129"/>
      <c r="PS53" s="129"/>
      <c r="PT53" s="129"/>
      <c r="PU53" s="129"/>
      <c r="PV53" s="129"/>
      <c r="PW53" s="129"/>
      <c r="PX53" s="129"/>
      <c r="PY53" s="129"/>
      <c r="PZ53" s="129"/>
      <c r="QA53" s="129"/>
      <c r="QB53" s="129"/>
      <c r="QC53" s="129"/>
      <c r="QD53" s="129"/>
      <c r="QE53" s="129"/>
      <c r="QF53" s="129"/>
      <c r="QG53" s="129"/>
      <c r="QH53" s="129"/>
      <c r="QI53" s="129"/>
      <c r="QJ53" s="129"/>
      <c r="QK53" s="129"/>
      <c r="QL53" s="129"/>
      <c r="QM53" s="129"/>
      <c r="QN53" s="129"/>
      <c r="QO53" s="129"/>
      <c r="QP53" s="129"/>
      <c r="QQ53" s="129"/>
      <c r="QR53" s="129"/>
      <c r="QS53" s="129"/>
      <c r="QT53" s="129"/>
      <c r="QU53" s="129"/>
      <c r="QV53" s="129"/>
      <c r="QW53" s="129"/>
      <c r="QX53" s="129"/>
      <c r="QY53" s="129"/>
      <c r="QZ53" s="129"/>
      <c r="RA53" s="129"/>
      <c r="RB53" s="129"/>
      <c r="RC53" s="129"/>
      <c r="RD53" s="129"/>
      <c r="RE53" s="129"/>
      <c r="RF53" s="129"/>
      <c r="RG53" s="129"/>
      <c r="RH53" s="129"/>
      <c r="RI53" s="129"/>
      <c r="RJ53" s="129"/>
      <c r="RK53" s="129"/>
      <c r="RL53" s="129"/>
      <c r="RM53" s="129"/>
      <c r="RN53" s="129"/>
      <c r="RO53" s="129"/>
      <c r="RP53" s="129"/>
      <c r="RQ53" s="129"/>
      <c r="RR53" s="129"/>
      <c r="RS53" s="129"/>
      <c r="RT53" s="129"/>
      <c r="RU53" s="129"/>
      <c r="RV53" s="129"/>
      <c r="RW53" s="129"/>
      <c r="RX53" s="129"/>
      <c r="RY53" s="129"/>
      <c r="RZ53" s="129"/>
      <c r="SA53" s="129"/>
      <c r="SB53" s="129"/>
      <c r="SC53" s="129"/>
      <c r="SD53" s="129"/>
      <c r="SE53" s="129"/>
      <c r="SF53" s="129"/>
      <c r="SG53" s="129"/>
      <c r="SH53" s="129"/>
      <c r="SI53" s="129"/>
      <c r="SJ53" s="129"/>
      <c r="SK53" s="129"/>
      <c r="SL53" s="129"/>
      <c r="SM53" s="129"/>
      <c r="SN53" s="129"/>
      <c r="SO53" s="129"/>
      <c r="SP53" s="129"/>
      <c r="SQ53" s="129"/>
      <c r="SR53" s="129"/>
      <c r="SS53" s="129"/>
      <c r="ST53" s="129"/>
      <c r="SU53" s="129"/>
      <c r="SV53" s="129"/>
      <c r="SW53" s="129"/>
      <c r="SX53" s="129"/>
      <c r="SY53" s="129"/>
      <c r="SZ53" s="129"/>
      <c r="TA53" s="129"/>
      <c r="TB53" s="129"/>
      <c r="TC53" s="129"/>
      <c r="TD53" s="129"/>
      <c r="TE53" s="129"/>
      <c r="TF53" s="129"/>
      <c r="TG53" s="129"/>
      <c r="TH53" s="129"/>
      <c r="TI53" s="129"/>
      <c r="TJ53" s="129"/>
      <c r="TK53" s="129"/>
      <c r="TL53" s="129"/>
      <c r="TM53" s="129"/>
      <c r="TN53" s="129"/>
      <c r="TO53" s="129"/>
      <c r="TP53" s="129"/>
      <c r="TQ53" s="129"/>
      <c r="TR53" s="129"/>
      <c r="TS53" s="129"/>
      <c r="TT53" s="129"/>
      <c r="TU53" s="129"/>
      <c r="TV53" s="129"/>
      <c r="TW53" s="129"/>
      <c r="TX53" s="129"/>
      <c r="TY53" s="129"/>
      <c r="TZ53" s="129"/>
      <c r="UA53" s="129"/>
      <c r="UB53" s="129"/>
      <c r="UC53" s="129"/>
      <c r="UD53" s="129"/>
      <c r="UE53" s="129"/>
      <c r="UF53" s="129"/>
      <c r="UG53" s="129"/>
      <c r="UH53" s="129"/>
      <c r="UI53" s="129"/>
      <c r="UJ53" s="129"/>
      <c r="UK53" s="129"/>
      <c r="UL53" s="129"/>
      <c r="UM53" s="129"/>
      <c r="UN53" s="129"/>
      <c r="UO53" s="129"/>
      <c r="UP53" s="129"/>
      <c r="UQ53" s="129"/>
      <c r="UR53" s="129"/>
      <c r="US53" s="129"/>
      <c r="UT53" s="129"/>
      <c r="UU53" s="129"/>
      <c r="UV53" s="129"/>
      <c r="UW53" s="129"/>
      <c r="UX53" s="129"/>
      <c r="UY53" s="129"/>
      <c r="UZ53" s="129"/>
      <c r="VA53" s="129"/>
      <c r="VB53" s="129"/>
      <c r="VC53" s="129"/>
      <c r="VD53" s="129"/>
      <c r="VE53" s="129"/>
      <c r="VF53" s="129"/>
      <c r="VG53" s="129"/>
      <c r="VH53" s="129"/>
      <c r="VI53" s="129"/>
      <c r="VJ53" s="129"/>
      <c r="VK53" s="129"/>
      <c r="VL53" s="129"/>
      <c r="VM53" s="129"/>
      <c r="VN53" s="129"/>
      <c r="VO53" s="129"/>
      <c r="VP53" s="129"/>
      <c r="VQ53" s="129"/>
      <c r="VR53" s="129"/>
      <c r="VS53" s="129"/>
      <c r="VT53" s="129"/>
      <c r="VU53" s="129"/>
      <c r="VV53" s="129"/>
      <c r="VW53" s="129"/>
      <c r="VX53" s="129"/>
      <c r="VY53" s="129"/>
      <c r="VZ53" s="129"/>
      <c r="WA53" s="129"/>
      <c r="WB53" s="129"/>
      <c r="WC53" s="129"/>
      <c r="WD53" s="129"/>
      <c r="WE53" s="129"/>
      <c r="WF53" s="129"/>
      <c r="WG53" s="129"/>
      <c r="WH53" s="129"/>
      <c r="WI53" s="129"/>
      <c r="WJ53" s="129"/>
      <c r="WK53" s="129"/>
      <c r="WL53" s="129"/>
      <c r="WM53" s="129"/>
      <c r="WN53" s="129"/>
      <c r="WO53" s="129"/>
      <c r="WP53" s="129"/>
      <c r="WQ53" s="129"/>
      <c r="WR53" s="129"/>
      <c r="WS53" s="129"/>
      <c r="WT53" s="129"/>
      <c r="WU53" s="129"/>
      <c r="WV53" s="129"/>
      <c r="WW53" s="129"/>
      <c r="WX53" s="129"/>
      <c r="WY53" s="129"/>
      <c r="WZ53" s="129"/>
      <c r="XA53" s="129"/>
      <c r="XB53" s="129"/>
      <c r="XC53" s="129"/>
      <c r="XD53" s="129"/>
      <c r="XE53" s="129"/>
      <c r="XF53" s="129"/>
      <c r="XG53" s="129"/>
      <c r="XH53" s="129"/>
      <c r="XI53" s="129"/>
      <c r="XJ53" s="129"/>
      <c r="XK53" s="129"/>
      <c r="XL53" s="129"/>
      <c r="XM53" s="129"/>
      <c r="XN53" s="129"/>
      <c r="XO53" s="129"/>
      <c r="XP53" s="129"/>
      <c r="XQ53" s="129"/>
      <c r="XR53" s="129"/>
      <c r="XS53" s="129"/>
      <c r="XT53" s="129"/>
      <c r="XU53" s="129"/>
      <c r="XV53" s="129"/>
      <c r="XW53" s="129"/>
      <c r="XX53" s="129"/>
      <c r="XY53" s="129"/>
      <c r="XZ53" s="129"/>
      <c r="YA53" s="129"/>
      <c r="YB53" s="129"/>
      <c r="YC53" s="129"/>
      <c r="YD53" s="129"/>
      <c r="YE53" s="129"/>
      <c r="YF53" s="129"/>
      <c r="YG53" s="129"/>
      <c r="YH53" s="129"/>
      <c r="YI53" s="129"/>
      <c r="YJ53" s="129"/>
      <c r="YK53" s="129"/>
      <c r="YL53" s="129"/>
      <c r="YM53" s="129"/>
      <c r="YN53" s="129"/>
      <c r="YO53" s="129"/>
      <c r="YP53" s="129"/>
      <c r="YQ53" s="129"/>
      <c r="YR53" s="129"/>
      <c r="YS53" s="129"/>
      <c r="YT53" s="129"/>
      <c r="YU53" s="129"/>
      <c r="YV53" s="129"/>
      <c r="YW53" s="129"/>
      <c r="YX53" s="129"/>
      <c r="YY53" s="129"/>
      <c r="YZ53" s="129"/>
      <c r="ZA53" s="129"/>
      <c r="ZB53" s="129"/>
      <c r="ZC53" s="129"/>
      <c r="ZD53" s="129"/>
      <c r="ZE53" s="129"/>
      <c r="ZF53" s="129"/>
      <c r="ZG53" s="129"/>
      <c r="ZH53" s="129"/>
      <c r="ZI53" s="129"/>
      <c r="ZJ53" s="129"/>
      <c r="ZK53" s="129"/>
      <c r="ZL53" s="129"/>
      <c r="ZM53" s="129"/>
      <c r="ZN53" s="129"/>
      <c r="ZO53" s="129"/>
      <c r="ZP53" s="129"/>
      <c r="ZQ53" s="129"/>
      <c r="ZR53" s="129"/>
      <c r="ZS53" s="129"/>
      <c r="ZT53" s="129"/>
      <c r="ZU53" s="129"/>
      <c r="ZV53" s="129"/>
      <c r="ZW53" s="129"/>
      <c r="ZX53" s="129"/>
      <c r="ZY53" s="129"/>
      <c r="ZZ53" s="129"/>
      <c r="AAA53" s="129"/>
      <c r="AAB53" s="129"/>
      <c r="AAC53" s="129"/>
      <c r="AAD53" s="129"/>
      <c r="AAE53" s="129"/>
      <c r="AAF53" s="129"/>
      <c r="AAG53" s="129"/>
      <c r="AAH53" s="129"/>
      <c r="AAI53" s="129"/>
      <c r="AAJ53" s="129"/>
      <c r="AAK53" s="129"/>
      <c r="AAL53" s="129"/>
      <c r="AAM53" s="129"/>
      <c r="AAN53" s="129"/>
      <c r="AAO53" s="129"/>
      <c r="AAP53" s="129"/>
      <c r="AAQ53" s="129"/>
      <c r="AAR53" s="129"/>
      <c r="AAS53" s="129"/>
      <c r="AAT53" s="129"/>
      <c r="AAU53" s="129"/>
      <c r="AAV53" s="129"/>
      <c r="AAW53" s="129"/>
      <c r="AAX53" s="129"/>
      <c r="AAY53" s="129"/>
      <c r="AAZ53" s="129"/>
      <c r="ABA53" s="129"/>
      <c r="ABB53" s="129"/>
      <c r="ABC53" s="129"/>
      <c r="ABD53" s="129"/>
      <c r="ABE53" s="129"/>
      <c r="ABF53" s="129"/>
      <c r="ABG53" s="129"/>
      <c r="ABH53" s="129"/>
      <c r="ABI53" s="129"/>
      <c r="ABJ53" s="129"/>
      <c r="ABK53" s="129"/>
      <c r="ABL53" s="129"/>
      <c r="ABM53" s="129"/>
      <c r="ABN53" s="129"/>
      <c r="ABO53" s="129"/>
      <c r="ABP53" s="129"/>
      <c r="ABQ53" s="129"/>
      <c r="ABR53" s="129"/>
      <c r="ABS53" s="129"/>
      <c r="ABT53" s="129"/>
      <c r="ABU53" s="129"/>
      <c r="ABV53" s="129"/>
      <c r="ABW53" s="129"/>
      <c r="ABX53" s="129"/>
      <c r="ABY53" s="129"/>
      <c r="ABZ53" s="129"/>
      <c r="ACA53" s="129"/>
      <c r="ACB53" s="129"/>
      <c r="ACC53" s="129"/>
      <c r="ACD53" s="129"/>
      <c r="ACE53" s="129"/>
      <c r="ACF53" s="129"/>
      <c r="ACG53" s="129"/>
      <c r="ACH53" s="129"/>
      <c r="ACI53" s="129"/>
      <c r="ACJ53" s="129"/>
      <c r="ACK53" s="129"/>
      <c r="ACL53" s="129"/>
      <c r="ACM53" s="129"/>
      <c r="ACN53" s="129"/>
      <c r="ACO53" s="129"/>
      <c r="ACP53" s="129"/>
      <c r="ACQ53" s="129"/>
      <c r="ACR53" s="129"/>
      <c r="ACS53" s="129"/>
      <c r="ACT53" s="129"/>
      <c r="ACU53" s="129"/>
      <c r="ACV53" s="129"/>
      <c r="ACW53" s="129"/>
      <c r="ACX53" s="129"/>
      <c r="ACY53" s="129"/>
      <c r="ACZ53" s="129"/>
      <c r="ADA53" s="129"/>
      <c r="ADB53" s="129"/>
      <c r="ADC53" s="129"/>
      <c r="ADD53" s="129"/>
      <c r="ADE53" s="129"/>
      <c r="ADF53" s="129"/>
      <c r="ADG53" s="129"/>
      <c r="ADH53" s="129"/>
      <c r="ADI53" s="129"/>
      <c r="ADJ53" s="129"/>
      <c r="ADK53" s="129"/>
      <c r="ADL53" s="129"/>
      <c r="ADM53" s="129"/>
      <c r="ADN53" s="129"/>
      <c r="ADO53" s="129"/>
      <c r="ADP53" s="129"/>
      <c r="ADQ53" s="129"/>
      <c r="ADR53" s="129"/>
      <c r="ADS53" s="129"/>
      <c r="ADT53" s="129"/>
      <c r="ADU53" s="129"/>
      <c r="ADV53" s="129"/>
      <c r="ADW53" s="129"/>
      <c r="ADX53" s="129"/>
      <c r="ADY53" s="129"/>
      <c r="ADZ53" s="129"/>
      <c r="AEA53" s="129"/>
      <c r="AEB53" s="129"/>
      <c r="AEC53" s="129"/>
      <c r="AED53" s="129"/>
      <c r="AEE53" s="129"/>
      <c r="AEF53" s="129"/>
      <c r="AEG53" s="129"/>
      <c r="AEH53" s="129"/>
      <c r="AEI53" s="129"/>
      <c r="AEJ53" s="129"/>
      <c r="AEK53" s="129"/>
      <c r="AEL53" s="129"/>
      <c r="AEM53" s="129"/>
      <c r="AEN53" s="129"/>
      <c r="AEO53" s="129"/>
      <c r="AEP53" s="129"/>
      <c r="AEQ53" s="129"/>
      <c r="AER53" s="129"/>
      <c r="AES53" s="129"/>
      <c r="AET53" s="129"/>
      <c r="AEU53" s="129"/>
      <c r="AEV53" s="129"/>
      <c r="AEW53" s="129"/>
      <c r="AEX53" s="129"/>
      <c r="AEY53" s="129"/>
      <c r="AEZ53" s="129"/>
      <c r="AFA53" s="129"/>
      <c r="AFB53" s="129"/>
      <c r="AFC53" s="129"/>
      <c r="AFD53" s="129"/>
      <c r="AFE53" s="129"/>
      <c r="AFF53" s="129"/>
      <c r="AFG53" s="129"/>
      <c r="AFH53" s="129"/>
      <c r="AFI53" s="129"/>
      <c r="AFJ53" s="129"/>
      <c r="AFK53" s="129"/>
      <c r="AFL53" s="129"/>
      <c r="AFM53" s="129"/>
      <c r="AFN53" s="129"/>
      <c r="AFO53" s="129"/>
      <c r="AFP53" s="129"/>
      <c r="AFQ53" s="129"/>
      <c r="AFR53" s="129"/>
      <c r="AFS53" s="129"/>
      <c r="AFT53" s="129"/>
      <c r="AFU53" s="129"/>
      <c r="AFV53" s="129"/>
      <c r="AFW53" s="129"/>
      <c r="AFX53" s="129"/>
      <c r="AFY53" s="129"/>
      <c r="AFZ53" s="129"/>
      <c r="AGA53" s="129"/>
      <c r="AGB53" s="129"/>
      <c r="AGC53" s="129"/>
      <c r="AGD53" s="129"/>
      <c r="AGE53" s="129"/>
      <c r="AGF53" s="129"/>
      <c r="AGG53" s="129"/>
      <c r="AGH53" s="129"/>
      <c r="AGI53" s="129"/>
      <c r="AGJ53" s="129"/>
      <c r="AGK53" s="129"/>
      <c r="AGL53" s="129"/>
      <c r="AGM53" s="129"/>
      <c r="AGN53" s="129"/>
      <c r="AGO53" s="129"/>
      <c r="AGP53" s="129"/>
      <c r="AGQ53" s="129"/>
      <c r="AGR53" s="129"/>
      <c r="AGS53" s="129"/>
      <c r="AGT53" s="129"/>
      <c r="AGU53" s="129"/>
      <c r="AGV53" s="129"/>
      <c r="AGW53" s="129"/>
      <c r="AGX53" s="129"/>
      <c r="AGY53" s="129"/>
      <c r="AGZ53" s="129"/>
      <c r="AHA53" s="129"/>
      <c r="AHB53" s="129"/>
      <c r="AHC53" s="129"/>
      <c r="AHD53" s="129"/>
      <c r="AHE53" s="129"/>
      <c r="AHF53" s="129"/>
      <c r="AHG53" s="129"/>
      <c r="AHH53" s="129"/>
      <c r="AHI53" s="129"/>
      <c r="AHJ53" s="129"/>
      <c r="AHK53" s="129"/>
      <c r="AHL53" s="129"/>
      <c r="AHM53" s="129"/>
      <c r="AHN53" s="129"/>
      <c r="AHO53" s="129"/>
      <c r="AHP53" s="129"/>
      <c r="AHQ53" s="129"/>
      <c r="AHR53" s="129"/>
      <c r="AHS53" s="129"/>
      <c r="AHT53" s="129"/>
      <c r="AHU53" s="129"/>
      <c r="AHV53" s="129"/>
      <c r="AHW53" s="129"/>
      <c r="AHX53" s="129"/>
      <c r="AHY53" s="129"/>
      <c r="AHZ53" s="129"/>
      <c r="AIA53" s="129"/>
      <c r="AIB53" s="129"/>
      <c r="AIC53" s="129"/>
      <c r="AID53" s="129"/>
      <c r="AIE53" s="129"/>
      <c r="AIF53" s="129"/>
      <c r="AIG53" s="129"/>
      <c r="AIH53" s="129"/>
      <c r="AII53" s="129"/>
      <c r="AIJ53" s="129"/>
      <c r="AIK53" s="129"/>
      <c r="AIL53" s="129"/>
      <c r="AIM53" s="129"/>
      <c r="AIN53" s="129"/>
      <c r="AIO53" s="129"/>
      <c r="AIP53" s="129"/>
      <c r="AIQ53" s="129"/>
      <c r="AIR53" s="129"/>
      <c r="AIS53" s="129"/>
      <c r="AIT53" s="129"/>
      <c r="AIU53" s="129"/>
      <c r="AIV53" s="129"/>
      <c r="AIW53" s="129"/>
      <c r="AIX53" s="129"/>
      <c r="AIY53" s="129"/>
      <c r="AIZ53" s="129"/>
      <c r="AJA53" s="129"/>
      <c r="AJB53" s="129"/>
      <c r="AJC53" s="129"/>
      <c r="AJD53" s="129"/>
      <c r="AJE53" s="129"/>
      <c r="AJF53" s="129"/>
      <c r="AJG53" s="129"/>
      <c r="AJH53" s="129"/>
      <c r="AJI53" s="129"/>
      <c r="AJJ53" s="129"/>
      <c r="AJK53" s="129"/>
      <c r="AJL53" s="129"/>
      <c r="AJM53" s="129"/>
      <c r="AJN53" s="129"/>
      <c r="AJO53" s="129"/>
      <c r="AJP53" s="129"/>
      <c r="AJQ53" s="129"/>
      <c r="AJR53" s="129"/>
      <c r="AJS53" s="129"/>
      <c r="AJT53" s="129"/>
      <c r="AJU53" s="129"/>
      <c r="AJV53" s="129"/>
      <c r="AJW53" s="129"/>
      <c r="AJX53" s="129"/>
      <c r="AJY53" s="129"/>
      <c r="AJZ53" s="129"/>
      <c r="AKA53" s="129"/>
      <c r="AKB53" s="129"/>
      <c r="AKC53" s="129"/>
      <c r="AKD53" s="129"/>
      <c r="AKE53" s="129"/>
      <c r="AKF53" s="129"/>
      <c r="AKG53" s="129"/>
      <c r="AKH53" s="129"/>
      <c r="AKI53" s="129"/>
      <c r="AKJ53" s="129"/>
      <c r="AKK53" s="129"/>
      <c r="AKL53" s="129"/>
      <c r="AKM53" s="129"/>
      <c r="AKN53" s="129"/>
      <c r="AKO53" s="129"/>
      <c r="AKP53" s="129"/>
      <c r="AKQ53" s="129"/>
      <c r="AKR53" s="129"/>
      <c r="AKS53" s="129"/>
      <c r="AKT53" s="129"/>
      <c r="AKU53" s="129"/>
      <c r="AKV53" s="129"/>
      <c r="AKW53" s="129"/>
      <c r="AKX53" s="129"/>
      <c r="AKY53" s="129"/>
      <c r="AKZ53" s="129"/>
      <c r="ALA53" s="129"/>
      <c r="ALB53" s="129"/>
      <c r="ALC53" s="129"/>
      <c r="ALD53" s="129"/>
      <c r="ALE53" s="129"/>
      <c r="ALF53" s="129"/>
      <c r="ALG53" s="129"/>
      <c r="ALH53" s="129"/>
      <c r="ALI53" s="132"/>
      <c r="ALJ53" s="129"/>
      <c r="ALK53" s="129"/>
      <c r="ALL53" s="129"/>
      <c r="ALM53" s="129"/>
      <c r="ALN53" s="35"/>
      <c r="ALO53" s="35"/>
      <c r="ALP53" s="35"/>
    </row>
    <row r="54" spans="1:1004" s="19" customFormat="1" ht="31.5" customHeight="1" x14ac:dyDescent="0.25">
      <c r="A54" s="125" t="s">
        <v>2735</v>
      </c>
      <c r="B54" s="131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9"/>
      <c r="CZ54" s="129"/>
      <c r="DA54" s="129"/>
      <c r="DB54" s="129"/>
      <c r="DC54" s="129"/>
      <c r="DD54" s="129"/>
      <c r="DE54" s="129"/>
      <c r="DF54" s="129"/>
      <c r="DG54" s="129"/>
      <c r="DH54" s="129"/>
      <c r="DI54" s="129"/>
      <c r="DJ54" s="129"/>
      <c r="DK54" s="129"/>
      <c r="DL54" s="129"/>
      <c r="DM54" s="129"/>
      <c r="DN54" s="129"/>
      <c r="DO54" s="129"/>
      <c r="DP54" s="129"/>
      <c r="DQ54" s="129"/>
      <c r="DR54" s="129"/>
      <c r="DS54" s="129"/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  <c r="EW54" s="129"/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29"/>
      <c r="FL54" s="129"/>
      <c r="FM54" s="129"/>
      <c r="FN54" s="129"/>
      <c r="FO54" s="129"/>
      <c r="FP54" s="129"/>
      <c r="FQ54" s="129"/>
      <c r="FR54" s="129"/>
      <c r="FS54" s="129"/>
      <c r="FT54" s="129"/>
      <c r="FU54" s="129"/>
      <c r="FV54" s="129"/>
      <c r="FW54" s="129"/>
      <c r="FX54" s="129"/>
      <c r="FY54" s="129"/>
      <c r="FZ54" s="129"/>
      <c r="GA54" s="129"/>
      <c r="GB54" s="129"/>
      <c r="GC54" s="129"/>
      <c r="GD54" s="129"/>
      <c r="GE54" s="129"/>
      <c r="GF54" s="129"/>
      <c r="GG54" s="129"/>
      <c r="GH54" s="129"/>
      <c r="GI54" s="129"/>
      <c r="GJ54" s="129"/>
      <c r="GK54" s="129"/>
      <c r="GL54" s="129"/>
      <c r="GM54" s="129"/>
      <c r="GN54" s="129"/>
      <c r="GO54" s="129"/>
      <c r="GP54" s="129"/>
      <c r="GQ54" s="129"/>
      <c r="GR54" s="129"/>
      <c r="GS54" s="129"/>
      <c r="GT54" s="129"/>
      <c r="GU54" s="129"/>
      <c r="GV54" s="129"/>
      <c r="GW54" s="129"/>
      <c r="GX54" s="129"/>
      <c r="GY54" s="129"/>
      <c r="GZ54" s="129"/>
      <c r="HA54" s="129"/>
      <c r="HB54" s="129"/>
      <c r="HC54" s="129"/>
      <c r="HD54" s="129"/>
      <c r="HE54" s="129"/>
      <c r="HF54" s="129"/>
      <c r="HG54" s="129"/>
      <c r="HH54" s="129"/>
      <c r="HI54" s="129"/>
      <c r="HJ54" s="129"/>
      <c r="HK54" s="129"/>
      <c r="HL54" s="129"/>
      <c r="HM54" s="129"/>
      <c r="HN54" s="129"/>
      <c r="HO54" s="129"/>
      <c r="HP54" s="129"/>
      <c r="HQ54" s="129"/>
      <c r="HR54" s="129"/>
      <c r="HS54" s="129"/>
      <c r="HT54" s="129"/>
      <c r="HU54" s="129"/>
      <c r="HV54" s="129"/>
      <c r="HW54" s="129"/>
      <c r="HX54" s="129"/>
      <c r="HY54" s="129"/>
      <c r="HZ54" s="129"/>
      <c r="IA54" s="129"/>
      <c r="IB54" s="129"/>
      <c r="IC54" s="129"/>
      <c r="ID54" s="129"/>
      <c r="IE54" s="129"/>
      <c r="IF54" s="129"/>
      <c r="IG54" s="129"/>
      <c r="IH54" s="129"/>
      <c r="II54" s="129"/>
      <c r="IJ54" s="129"/>
      <c r="IK54" s="129"/>
      <c r="IL54" s="129"/>
      <c r="IM54" s="129"/>
      <c r="IN54" s="129"/>
      <c r="IO54" s="129"/>
      <c r="IP54" s="129"/>
      <c r="IQ54" s="129"/>
      <c r="IR54" s="129"/>
      <c r="IS54" s="129"/>
      <c r="IT54" s="129"/>
      <c r="IU54" s="129"/>
      <c r="IV54" s="129"/>
      <c r="IW54" s="129"/>
      <c r="IX54" s="129"/>
      <c r="IY54" s="129"/>
      <c r="IZ54" s="129"/>
      <c r="JA54" s="129"/>
      <c r="JB54" s="129"/>
      <c r="JC54" s="129"/>
      <c r="JD54" s="129"/>
      <c r="JE54" s="129"/>
      <c r="JF54" s="129"/>
      <c r="JG54" s="129"/>
      <c r="JH54" s="129"/>
      <c r="JI54" s="129"/>
      <c r="JJ54" s="129"/>
      <c r="JK54" s="129"/>
      <c r="JL54" s="129"/>
      <c r="JM54" s="129"/>
      <c r="JN54" s="129"/>
      <c r="JO54" s="129"/>
      <c r="JP54" s="129"/>
      <c r="JQ54" s="129"/>
      <c r="JR54" s="129"/>
      <c r="JS54" s="129"/>
      <c r="JT54" s="129"/>
      <c r="JU54" s="129"/>
      <c r="JV54" s="129"/>
      <c r="JW54" s="129"/>
      <c r="JX54" s="129"/>
      <c r="JY54" s="129"/>
      <c r="JZ54" s="129"/>
      <c r="KA54" s="129"/>
      <c r="KB54" s="129"/>
      <c r="KC54" s="129"/>
      <c r="KD54" s="129"/>
      <c r="KE54" s="129"/>
      <c r="KF54" s="129"/>
      <c r="KG54" s="129"/>
      <c r="KH54" s="129"/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29"/>
      <c r="KV54" s="129"/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29"/>
      <c r="LJ54" s="129"/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29"/>
      <c r="LX54" s="129"/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29"/>
      <c r="ML54" s="129"/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29"/>
      <c r="MZ54" s="129"/>
      <c r="NA54" s="129"/>
      <c r="NB54" s="129"/>
      <c r="NC54" s="129"/>
      <c r="ND54" s="129"/>
      <c r="NE54" s="129"/>
      <c r="NF54" s="129"/>
      <c r="NG54" s="129"/>
      <c r="NH54" s="129"/>
      <c r="NI54" s="129"/>
      <c r="NJ54" s="129"/>
      <c r="NK54" s="129"/>
      <c r="NL54" s="129"/>
      <c r="NM54" s="129"/>
      <c r="NN54" s="129"/>
      <c r="NO54" s="129"/>
      <c r="NP54" s="129"/>
      <c r="NQ54" s="129"/>
      <c r="NR54" s="129"/>
      <c r="NS54" s="129"/>
      <c r="NT54" s="129"/>
      <c r="NU54" s="129"/>
      <c r="NV54" s="129"/>
      <c r="NW54" s="129"/>
      <c r="NX54" s="129"/>
      <c r="NY54" s="129"/>
      <c r="NZ54" s="129"/>
      <c r="OA54" s="129"/>
      <c r="OB54" s="129"/>
      <c r="OC54" s="129"/>
      <c r="OD54" s="129"/>
      <c r="OE54" s="129"/>
      <c r="OF54" s="129"/>
      <c r="OG54" s="129"/>
      <c r="OH54" s="129"/>
      <c r="OI54" s="129"/>
      <c r="OJ54" s="129"/>
      <c r="OK54" s="129"/>
      <c r="OL54" s="129"/>
      <c r="OM54" s="129"/>
      <c r="ON54" s="129"/>
      <c r="OO54" s="129"/>
      <c r="OP54" s="129"/>
      <c r="OQ54" s="129"/>
      <c r="OR54" s="129"/>
      <c r="OS54" s="129"/>
      <c r="OT54" s="129"/>
      <c r="OU54" s="129"/>
      <c r="OV54" s="129"/>
      <c r="OW54" s="129"/>
      <c r="OX54" s="129"/>
      <c r="OY54" s="129"/>
      <c r="OZ54" s="129"/>
      <c r="PA54" s="129"/>
      <c r="PB54" s="129"/>
      <c r="PC54" s="129"/>
      <c r="PD54" s="129"/>
      <c r="PE54" s="129"/>
      <c r="PF54" s="129"/>
      <c r="PG54" s="129"/>
      <c r="PH54" s="129"/>
      <c r="PI54" s="129"/>
      <c r="PJ54" s="129"/>
      <c r="PK54" s="129"/>
      <c r="PL54" s="129"/>
      <c r="PM54" s="129"/>
      <c r="PN54" s="129"/>
      <c r="PO54" s="129"/>
      <c r="PP54" s="129"/>
      <c r="PQ54" s="129"/>
      <c r="PR54" s="129"/>
      <c r="PS54" s="129"/>
      <c r="PT54" s="129"/>
      <c r="PU54" s="129"/>
      <c r="PV54" s="129"/>
      <c r="PW54" s="129"/>
      <c r="PX54" s="129"/>
      <c r="PY54" s="129"/>
      <c r="PZ54" s="129"/>
      <c r="QA54" s="129"/>
      <c r="QB54" s="129"/>
      <c r="QC54" s="129"/>
      <c r="QD54" s="129"/>
      <c r="QE54" s="129"/>
      <c r="QF54" s="129"/>
      <c r="QG54" s="129"/>
      <c r="QH54" s="129"/>
      <c r="QI54" s="129"/>
      <c r="QJ54" s="129"/>
      <c r="QK54" s="129"/>
      <c r="QL54" s="129"/>
      <c r="QM54" s="129"/>
      <c r="QN54" s="129"/>
      <c r="QO54" s="129"/>
      <c r="QP54" s="129"/>
      <c r="QQ54" s="129"/>
      <c r="QR54" s="129"/>
      <c r="QS54" s="129"/>
      <c r="QT54" s="129"/>
      <c r="QU54" s="129"/>
      <c r="QV54" s="129"/>
      <c r="QW54" s="129"/>
      <c r="QX54" s="129"/>
      <c r="QY54" s="129"/>
      <c r="QZ54" s="129"/>
      <c r="RA54" s="129"/>
      <c r="RB54" s="129"/>
      <c r="RC54" s="129"/>
      <c r="RD54" s="129"/>
      <c r="RE54" s="129"/>
      <c r="RF54" s="129"/>
      <c r="RG54" s="129"/>
      <c r="RH54" s="129"/>
      <c r="RI54" s="129"/>
      <c r="RJ54" s="129"/>
      <c r="RK54" s="129"/>
      <c r="RL54" s="129"/>
      <c r="RM54" s="129"/>
      <c r="RN54" s="129"/>
      <c r="RO54" s="129"/>
      <c r="RP54" s="129"/>
      <c r="RQ54" s="129"/>
      <c r="RR54" s="129"/>
      <c r="RS54" s="129"/>
      <c r="RT54" s="129"/>
      <c r="RU54" s="129"/>
      <c r="RV54" s="129"/>
      <c r="RW54" s="129"/>
      <c r="RX54" s="129"/>
      <c r="RY54" s="129"/>
      <c r="RZ54" s="129"/>
      <c r="SA54" s="129"/>
      <c r="SB54" s="129"/>
      <c r="SC54" s="129"/>
      <c r="SD54" s="129"/>
      <c r="SE54" s="129"/>
      <c r="SF54" s="129"/>
      <c r="SG54" s="129"/>
      <c r="SH54" s="129"/>
      <c r="SI54" s="129"/>
      <c r="SJ54" s="129"/>
      <c r="SK54" s="129"/>
      <c r="SL54" s="129"/>
      <c r="SM54" s="129"/>
      <c r="SN54" s="129"/>
      <c r="SO54" s="129"/>
      <c r="SP54" s="129"/>
      <c r="SQ54" s="129"/>
      <c r="SR54" s="129"/>
      <c r="SS54" s="129"/>
      <c r="ST54" s="129"/>
      <c r="SU54" s="129"/>
      <c r="SV54" s="129"/>
      <c r="SW54" s="129"/>
      <c r="SX54" s="129"/>
      <c r="SY54" s="129"/>
      <c r="SZ54" s="129"/>
      <c r="TA54" s="129"/>
      <c r="TB54" s="129"/>
      <c r="TC54" s="129"/>
      <c r="TD54" s="129"/>
      <c r="TE54" s="129"/>
      <c r="TF54" s="129"/>
      <c r="TG54" s="129"/>
      <c r="TH54" s="129"/>
      <c r="TI54" s="129"/>
      <c r="TJ54" s="129"/>
      <c r="TK54" s="129"/>
      <c r="TL54" s="129"/>
      <c r="TM54" s="129"/>
      <c r="TN54" s="129"/>
      <c r="TO54" s="129"/>
      <c r="TP54" s="129"/>
      <c r="TQ54" s="129"/>
      <c r="TR54" s="129"/>
      <c r="TS54" s="129"/>
      <c r="TT54" s="129"/>
      <c r="TU54" s="129"/>
      <c r="TV54" s="129"/>
      <c r="TW54" s="129"/>
      <c r="TX54" s="129"/>
      <c r="TY54" s="129"/>
      <c r="TZ54" s="129"/>
      <c r="UA54" s="129"/>
      <c r="UB54" s="129"/>
      <c r="UC54" s="129"/>
      <c r="UD54" s="129"/>
      <c r="UE54" s="129"/>
      <c r="UF54" s="129"/>
      <c r="UG54" s="129"/>
      <c r="UH54" s="129"/>
      <c r="UI54" s="129"/>
      <c r="UJ54" s="129"/>
      <c r="UK54" s="129"/>
      <c r="UL54" s="129"/>
      <c r="UM54" s="129"/>
      <c r="UN54" s="129"/>
      <c r="UO54" s="129"/>
      <c r="UP54" s="129"/>
      <c r="UQ54" s="129"/>
      <c r="UR54" s="129"/>
      <c r="US54" s="129"/>
      <c r="UT54" s="129"/>
      <c r="UU54" s="129"/>
      <c r="UV54" s="129"/>
      <c r="UW54" s="129"/>
      <c r="UX54" s="129"/>
      <c r="UY54" s="129"/>
      <c r="UZ54" s="129"/>
      <c r="VA54" s="129"/>
      <c r="VB54" s="129"/>
      <c r="VC54" s="129"/>
      <c r="VD54" s="129"/>
      <c r="VE54" s="129"/>
      <c r="VF54" s="129"/>
      <c r="VG54" s="129"/>
      <c r="VH54" s="129"/>
      <c r="VI54" s="129"/>
      <c r="VJ54" s="129"/>
      <c r="VK54" s="129"/>
      <c r="VL54" s="129"/>
      <c r="VM54" s="129"/>
      <c r="VN54" s="129"/>
      <c r="VO54" s="129"/>
      <c r="VP54" s="129"/>
      <c r="VQ54" s="129"/>
      <c r="VR54" s="129"/>
      <c r="VS54" s="129"/>
      <c r="VT54" s="129"/>
      <c r="VU54" s="129"/>
      <c r="VV54" s="129"/>
      <c r="VW54" s="129"/>
      <c r="VX54" s="129"/>
      <c r="VY54" s="129"/>
      <c r="VZ54" s="129"/>
      <c r="WA54" s="129"/>
      <c r="WB54" s="129"/>
      <c r="WC54" s="129"/>
      <c r="WD54" s="129"/>
      <c r="WE54" s="129"/>
      <c r="WF54" s="129"/>
      <c r="WG54" s="129"/>
      <c r="WH54" s="129"/>
      <c r="WI54" s="129"/>
      <c r="WJ54" s="129"/>
      <c r="WK54" s="129"/>
      <c r="WL54" s="129"/>
      <c r="WM54" s="129"/>
      <c r="WN54" s="129"/>
      <c r="WO54" s="129"/>
      <c r="WP54" s="129"/>
      <c r="WQ54" s="129"/>
      <c r="WR54" s="129"/>
      <c r="WS54" s="129"/>
      <c r="WT54" s="129"/>
      <c r="WU54" s="129"/>
      <c r="WV54" s="129"/>
      <c r="WW54" s="129"/>
      <c r="WX54" s="129"/>
      <c r="WY54" s="129"/>
      <c r="WZ54" s="129"/>
      <c r="XA54" s="129"/>
      <c r="XB54" s="129"/>
      <c r="XC54" s="129"/>
      <c r="XD54" s="129"/>
      <c r="XE54" s="129"/>
      <c r="XF54" s="129"/>
      <c r="XG54" s="129"/>
      <c r="XH54" s="129"/>
      <c r="XI54" s="129"/>
      <c r="XJ54" s="129"/>
      <c r="XK54" s="129"/>
      <c r="XL54" s="129"/>
      <c r="XM54" s="129"/>
      <c r="XN54" s="129"/>
      <c r="XO54" s="129"/>
      <c r="XP54" s="129"/>
      <c r="XQ54" s="129"/>
      <c r="XR54" s="129"/>
      <c r="XS54" s="129"/>
      <c r="XT54" s="129"/>
      <c r="XU54" s="129"/>
      <c r="XV54" s="129"/>
      <c r="XW54" s="129"/>
      <c r="XX54" s="129"/>
      <c r="XY54" s="129"/>
      <c r="XZ54" s="129"/>
      <c r="YA54" s="129"/>
      <c r="YB54" s="129"/>
      <c r="YC54" s="129"/>
      <c r="YD54" s="129"/>
      <c r="YE54" s="129"/>
      <c r="YF54" s="129"/>
      <c r="YG54" s="129"/>
      <c r="YH54" s="129"/>
      <c r="YI54" s="129"/>
      <c r="YJ54" s="129"/>
      <c r="YK54" s="129"/>
      <c r="YL54" s="129"/>
      <c r="YM54" s="129"/>
      <c r="YN54" s="129"/>
      <c r="YO54" s="129"/>
      <c r="YP54" s="129"/>
      <c r="YQ54" s="129"/>
      <c r="YR54" s="129"/>
      <c r="YS54" s="129"/>
      <c r="YT54" s="129"/>
      <c r="YU54" s="129"/>
      <c r="YV54" s="129"/>
      <c r="YW54" s="129"/>
      <c r="YX54" s="129"/>
      <c r="YY54" s="129"/>
      <c r="YZ54" s="129"/>
      <c r="ZA54" s="129"/>
      <c r="ZB54" s="129"/>
      <c r="ZC54" s="129"/>
      <c r="ZD54" s="129"/>
      <c r="ZE54" s="129"/>
      <c r="ZF54" s="129"/>
      <c r="ZG54" s="129"/>
      <c r="ZH54" s="129"/>
      <c r="ZI54" s="129"/>
      <c r="ZJ54" s="129"/>
      <c r="ZK54" s="129"/>
      <c r="ZL54" s="129"/>
      <c r="ZM54" s="129"/>
      <c r="ZN54" s="129"/>
      <c r="ZO54" s="129"/>
      <c r="ZP54" s="129"/>
      <c r="ZQ54" s="129"/>
      <c r="ZR54" s="129"/>
      <c r="ZS54" s="129"/>
      <c r="ZT54" s="129"/>
      <c r="ZU54" s="129"/>
      <c r="ZV54" s="129"/>
      <c r="ZW54" s="129"/>
      <c r="ZX54" s="129"/>
      <c r="ZY54" s="129"/>
      <c r="ZZ54" s="129"/>
      <c r="AAA54" s="129"/>
      <c r="AAB54" s="129"/>
      <c r="AAC54" s="129"/>
      <c r="AAD54" s="129"/>
      <c r="AAE54" s="129"/>
      <c r="AAF54" s="129"/>
      <c r="AAG54" s="129"/>
      <c r="AAH54" s="129"/>
      <c r="AAI54" s="129"/>
      <c r="AAJ54" s="129"/>
      <c r="AAK54" s="129"/>
      <c r="AAL54" s="129"/>
      <c r="AAM54" s="129"/>
      <c r="AAN54" s="129"/>
      <c r="AAO54" s="129"/>
      <c r="AAP54" s="129"/>
      <c r="AAQ54" s="129"/>
      <c r="AAR54" s="129"/>
      <c r="AAS54" s="129"/>
      <c r="AAT54" s="129"/>
      <c r="AAU54" s="129"/>
      <c r="AAV54" s="129"/>
      <c r="AAW54" s="129"/>
      <c r="AAX54" s="129"/>
      <c r="AAY54" s="129"/>
      <c r="AAZ54" s="129"/>
      <c r="ABA54" s="129"/>
      <c r="ABB54" s="129"/>
      <c r="ABC54" s="129"/>
      <c r="ABD54" s="129"/>
      <c r="ABE54" s="129"/>
      <c r="ABF54" s="129"/>
      <c r="ABG54" s="129"/>
      <c r="ABH54" s="129"/>
      <c r="ABI54" s="129"/>
      <c r="ABJ54" s="129"/>
      <c r="ABK54" s="129"/>
      <c r="ABL54" s="129"/>
      <c r="ABM54" s="129"/>
      <c r="ABN54" s="129"/>
      <c r="ABO54" s="129"/>
      <c r="ABP54" s="129"/>
      <c r="ABQ54" s="129"/>
      <c r="ABR54" s="129"/>
      <c r="ABS54" s="129"/>
      <c r="ABT54" s="129"/>
      <c r="ABU54" s="129"/>
      <c r="ABV54" s="129"/>
      <c r="ABW54" s="129"/>
      <c r="ABX54" s="129"/>
      <c r="ABY54" s="129"/>
      <c r="ABZ54" s="129"/>
      <c r="ACA54" s="129"/>
      <c r="ACB54" s="129"/>
      <c r="ACC54" s="129"/>
      <c r="ACD54" s="129"/>
      <c r="ACE54" s="129"/>
      <c r="ACF54" s="129"/>
      <c r="ACG54" s="129"/>
      <c r="ACH54" s="129"/>
      <c r="ACI54" s="129"/>
      <c r="ACJ54" s="129"/>
      <c r="ACK54" s="129"/>
      <c r="ACL54" s="129"/>
      <c r="ACM54" s="129"/>
      <c r="ACN54" s="129"/>
      <c r="ACO54" s="129"/>
      <c r="ACP54" s="129"/>
      <c r="ACQ54" s="129"/>
      <c r="ACR54" s="129"/>
      <c r="ACS54" s="129"/>
      <c r="ACT54" s="129"/>
      <c r="ACU54" s="129"/>
      <c r="ACV54" s="129"/>
      <c r="ACW54" s="129"/>
      <c r="ACX54" s="129"/>
      <c r="ACY54" s="129"/>
      <c r="ACZ54" s="129"/>
      <c r="ADA54" s="129"/>
      <c r="ADB54" s="129"/>
      <c r="ADC54" s="129"/>
      <c r="ADD54" s="129"/>
      <c r="ADE54" s="129"/>
      <c r="ADF54" s="129"/>
      <c r="ADG54" s="129"/>
      <c r="ADH54" s="129"/>
      <c r="ADI54" s="129"/>
      <c r="ADJ54" s="129"/>
      <c r="ADK54" s="129"/>
      <c r="ADL54" s="129"/>
      <c r="ADM54" s="129"/>
      <c r="ADN54" s="129"/>
      <c r="ADO54" s="129"/>
      <c r="ADP54" s="129"/>
      <c r="ADQ54" s="129"/>
      <c r="ADR54" s="129"/>
      <c r="ADS54" s="129"/>
      <c r="ADT54" s="129"/>
      <c r="ADU54" s="129"/>
      <c r="ADV54" s="129"/>
      <c r="ADW54" s="129"/>
      <c r="ADX54" s="129"/>
      <c r="ADY54" s="129"/>
      <c r="ADZ54" s="129"/>
      <c r="AEA54" s="129"/>
      <c r="AEB54" s="129"/>
      <c r="AEC54" s="129"/>
      <c r="AED54" s="129"/>
      <c r="AEE54" s="129"/>
      <c r="AEF54" s="129"/>
      <c r="AEG54" s="129"/>
      <c r="AEH54" s="129"/>
      <c r="AEI54" s="129"/>
      <c r="AEJ54" s="129"/>
      <c r="AEK54" s="129"/>
      <c r="AEL54" s="129"/>
      <c r="AEM54" s="129"/>
      <c r="AEN54" s="129"/>
      <c r="AEO54" s="129"/>
      <c r="AEP54" s="129"/>
      <c r="AEQ54" s="129"/>
      <c r="AER54" s="129"/>
      <c r="AES54" s="129"/>
      <c r="AET54" s="129"/>
      <c r="AEU54" s="129"/>
      <c r="AEV54" s="129"/>
      <c r="AEW54" s="129"/>
      <c r="AEX54" s="129"/>
      <c r="AEY54" s="129"/>
      <c r="AEZ54" s="129"/>
      <c r="AFA54" s="129"/>
      <c r="AFB54" s="129"/>
      <c r="AFC54" s="129"/>
      <c r="AFD54" s="129"/>
      <c r="AFE54" s="129"/>
      <c r="AFF54" s="129"/>
      <c r="AFG54" s="129"/>
      <c r="AFH54" s="129"/>
      <c r="AFI54" s="129"/>
      <c r="AFJ54" s="129"/>
      <c r="AFK54" s="129"/>
      <c r="AFL54" s="129"/>
      <c r="AFM54" s="129"/>
      <c r="AFN54" s="129"/>
      <c r="AFO54" s="129"/>
      <c r="AFP54" s="129"/>
      <c r="AFQ54" s="129"/>
      <c r="AFR54" s="129"/>
      <c r="AFS54" s="129"/>
      <c r="AFT54" s="129"/>
      <c r="AFU54" s="129"/>
      <c r="AFV54" s="129"/>
      <c r="AFW54" s="129"/>
      <c r="AFX54" s="129"/>
      <c r="AFY54" s="129"/>
      <c r="AFZ54" s="129"/>
      <c r="AGA54" s="129"/>
      <c r="AGB54" s="129"/>
      <c r="AGC54" s="129"/>
      <c r="AGD54" s="129"/>
      <c r="AGE54" s="129"/>
      <c r="AGF54" s="129"/>
      <c r="AGG54" s="129"/>
      <c r="AGH54" s="129"/>
      <c r="AGI54" s="129"/>
      <c r="AGJ54" s="129"/>
      <c r="AGK54" s="129"/>
      <c r="AGL54" s="129"/>
      <c r="AGM54" s="129"/>
      <c r="AGN54" s="129"/>
      <c r="AGO54" s="129"/>
      <c r="AGP54" s="129"/>
      <c r="AGQ54" s="129"/>
      <c r="AGR54" s="129"/>
      <c r="AGS54" s="129"/>
      <c r="AGT54" s="129"/>
      <c r="AGU54" s="129"/>
      <c r="AGV54" s="129"/>
      <c r="AGW54" s="129"/>
      <c r="AGX54" s="129"/>
      <c r="AGY54" s="129"/>
      <c r="AGZ54" s="129"/>
      <c r="AHA54" s="129"/>
      <c r="AHB54" s="129"/>
      <c r="AHC54" s="129"/>
      <c r="AHD54" s="129"/>
      <c r="AHE54" s="129"/>
      <c r="AHF54" s="129"/>
      <c r="AHG54" s="129"/>
      <c r="AHH54" s="129"/>
      <c r="AHI54" s="129"/>
      <c r="AHJ54" s="129"/>
      <c r="AHK54" s="129"/>
      <c r="AHL54" s="129"/>
      <c r="AHM54" s="129"/>
      <c r="AHN54" s="129"/>
      <c r="AHO54" s="129"/>
      <c r="AHP54" s="129"/>
      <c r="AHQ54" s="129"/>
      <c r="AHR54" s="129"/>
      <c r="AHS54" s="129"/>
      <c r="AHT54" s="129"/>
      <c r="AHU54" s="129"/>
      <c r="AHV54" s="129"/>
      <c r="AHW54" s="129"/>
      <c r="AHX54" s="129"/>
      <c r="AHY54" s="129"/>
      <c r="AHZ54" s="129"/>
      <c r="AIA54" s="129"/>
      <c r="AIB54" s="129"/>
      <c r="AIC54" s="129"/>
      <c r="AID54" s="129"/>
      <c r="AIE54" s="129"/>
      <c r="AIF54" s="129"/>
      <c r="AIG54" s="129"/>
      <c r="AIH54" s="129"/>
      <c r="AII54" s="129"/>
      <c r="AIJ54" s="129"/>
      <c r="AIK54" s="129"/>
      <c r="AIL54" s="129"/>
      <c r="AIM54" s="129"/>
      <c r="AIN54" s="129"/>
      <c r="AIO54" s="129"/>
      <c r="AIP54" s="129"/>
      <c r="AIQ54" s="129"/>
      <c r="AIR54" s="129"/>
      <c r="AIS54" s="129"/>
      <c r="AIT54" s="129"/>
      <c r="AIU54" s="129"/>
      <c r="AIV54" s="129"/>
      <c r="AIW54" s="129"/>
      <c r="AIX54" s="129"/>
      <c r="AIY54" s="129"/>
      <c r="AIZ54" s="129"/>
      <c r="AJA54" s="129"/>
      <c r="AJB54" s="129"/>
      <c r="AJC54" s="129"/>
      <c r="AJD54" s="129"/>
      <c r="AJE54" s="129"/>
      <c r="AJF54" s="129"/>
      <c r="AJG54" s="129"/>
      <c r="AJH54" s="129"/>
      <c r="AJI54" s="129"/>
      <c r="AJJ54" s="129"/>
      <c r="AJK54" s="129"/>
      <c r="AJL54" s="129"/>
      <c r="AJM54" s="129"/>
      <c r="AJN54" s="129"/>
      <c r="AJO54" s="129"/>
      <c r="AJP54" s="129"/>
      <c r="AJQ54" s="129"/>
      <c r="AJR54" s="129"/>
      <c r="AJS54" s="129"/>
      <c r="AJT54" s="129"/>
      <c r="AJU54" s="129"/>
      <c r="AJV54" s="129"/>
      <c r="AJW54" s="129"/>
      <c r="AJX54" s="129"/>
      <c r="AJY54" s="129"/>
      <c r="AJZ54" s="129"/>
      <c r="AKA54" s="129"/>
      <c r="AKB54" s="129"/>
      <c r="AKC54" s="129"/>
      <c r="AKD54" s="129"/>
      <c r="AKE54" s="129"/>
      <c r="AKF54" s="129"/>
      <c r="AKG54" s="129"/>
      <c r="AKH54" s="129"/>
      <c r="AKI54" s="129"/>
      <c r="AKJ54" s="129"/>
      <c r="AKK54" s="129"/>
      <c r="AKL54" s="129"/>
      <c r="AKM54" s="129"/>
      <c r="AKN54" s="129"/>
      <c r="AKO54" s="129"/>
      <c r="AKP54" s="129"/>
      <c r="AKQ54" s="129"/>
      <c r="AKR54" s="129"/>
      <c r="AKS54" s="129"/>
      <c r="AKT54" s="129"/>
      <c r="AKU54" s="129"/>
      <c r="AKV54" s="129"/>
      <c r="AKW54" s="129"/>
      <c r="AKX54" s="129"/>
      <c r="AKY54" s="129"/>
      <c r="AKZ54" s="129"/>
      <c r="ALA54" s="129"/>
      <c r="ALB54" s="129"/>
      <c r="ALC54" s="129"/>
      <c r="ALD54" s="129"/>
      <c r="ALE54" s="129"/>
      <c r="ALF54" s="129"/>
      <c r="ALG54" s="129"/>
      <c r="ALH54" s="129"/>
      <c r="ALI54" s="132"/>
      <c r="ALJ54" s="129"/>
      <c r="ALK54" s="129"/>
      <c r="ALL54" s="129"/>
      <c r="ALM54" s="129"/>
      <c r="ALN54" s="35"/>
      <c r="ALO54" s="35"/>
      <c r="ALP54" s="35"/>
    </row>
    <row r="55" spans="1:1004" s="146" customFormat="1" ht="31.5" customHeight="1" x14ac:dyDescent="0.25">
      <c r="A55" s="120" t="s">
        <v>2710</v>
      </c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  <c r="QU55" s="63"/>
      <c r="QV55" s="63"/>
      <c r="QW55" s="63"/>
      <c r="QX55" s="63"/>
      <c r="QY55" s="63"/>
      <c r="QZ55" s="63"/>
      <c r="RA55" s="63"/>
      <c r="RB55" s="63"/>
      <c r="RC55" s="63"/>
      <c r="RD55" s="63"/>
      <c r="RE55" s="63"/>
      <c r="RF55" s="63"/>
      <c r="RG55" s="63"/>
      <c r="RH55" s="63"/>
      <c r="RI55" s="63"/>
      <c r="RJ55" s="63"/>
      <c r="RK55" s="63"/>
      <c r="RL55" s="63"/>
      <c r="RM55" s="63"/>
      <c r="RN55" s="63"/>
      <c r="RO55" s="63"/>
      <c r="RP55" s="63"/>
      <c r="RQ55" s="63"/>
      <c r="RR55" s="63"/>
      <c r="RS55" s="63"/>
      <c r="RT55" s="63"/>
      <c r="RU55" s="63"/>
      <c r="RV55" s="63"/>
      <c r="RW55" s="63"/>
      <c r="RX55" s="63"/>
      <c r="RY55" s="63"/>
      <c r="RZ55" s="63"/>
      <c r="SA55" s="63"/>
      <c r="SB55" s="63"/>
      <c r="SC55" s="63"/>
      <c r="SD55" s="63"/>
      <c r="SE55" s="63"/>
      <c r="SF55" s="63"/>
      <c r="SG55" s="63"/>
      <c r="SH55" s="63"/>
      <c r="SI55" s="63"/>
      <c r="SJ55" s="63"/>
      <c r="SK55" s="63"/>
      <c r="SL55" s="63"/>
      <c r="SM55" s="63"/>
      <c r="SN55" s="63"/>
      <c r="SO55" s="63"/>
      <c r="SP55" s="63"/>
      <c r="SQ55" s="63"/>
      <c r="SR55" s="63"/>
      <c r="SS55" s="63"/>
      <c r="ST55" s="63"/>
      <c r="SU55" s="63"/>
      <c r="SV55" s="63"/>
      <c r="SW55" s="63"/>
      <c r="SX55" s="63"/>
      <c r="SY55" s="63"/>
      <c r="SZ55" s="63"/>
      <c r="TA55" s="63"/>
      <c r="TB55" s="63"/>
      <c r="TC55" s="63"/>
      <c r="TD55" s="63"/>
      <c r="TE55" s="63"/>
      <c r="TF55" s="63"/>
      <c r="TG55" s="63"/>
      <c r="TH55" s="63"/>
      <c r="TI55" s="63"/>
      <c r="TJ55" s="63"/>
      <c r="TK55" s="63"/>
      <c r="TL55" s="63"/>
      <c r="TM55" s="63"/>
      <c r="TN55" s="63"/>
      <c r="TO55" s="63"/>
      <c r="TP55" s="63"/>
      <c r="TQ55" s="63"/>
      <c r="TR55" s="63"/>
      <c r="TS55" s="63"/>
      <c r="TT55" s="63"/>
      <c r="TU55" s="63"/>
      <c r="TV55" s="63"/>
      <c r="TW55" s="63"/>
      <c r="TX55" s="63"/>
      <c r="TY55" s="63"/>
      <c r="TZ55" s="63"/>
      <c r="UA55" s="63"/>
      <c r="UB55" s="63"/>
      <c r="UC55" s="63"/>
      <c r="UD55" s="63"/>
      <c r="UE55" s="63"/>
      <c r="UF55" s="63"/>
      <c r="UG55" s="63"/>
      <c r="UH55" s="63"/>
      <c r="UI55" s="63"/>
      <c r="UJ55" s="63"/>
      <c r="UK55" s="63"/>
      <c r="UL55" s="63"/>
      <c r="UM55" s="63"/>
      <c r="UN55" s="63"/>
      <c r="UO55" s="63"/>
      <c r="UP55" s="63"/>
      <c r="UQ55" s="63"/>
      <c r="UR55" s="63"/>
      <c r="US55" s="63"/>
      <c r="UT55" s="63"/>
      <c r="UU55" s="63"/>
      <c r="UV55" s="63"/>
      <c r="UW55" s="63"/>
      <c r="UX55" s="63"/>
      <c r="UY55" s="63"/>
      <c r="UZ55" s="63"/>
      <c r="VA55" s="63"/>
      <c r="VB55" s="63"/>
      <c r="VC55" s="63"/>
      <c r="VD55" s="63"/>
      <c r="VE55" s="63"/>
      <c r="VF55" s="63"/>
      <c r="VG55" s="63"/>
      <c r="VH55" s="63"/>
      <c r="VI55" s="63"/>
      <c r="VJ55" s="63"/>
      <c r="VK55" s="63"/>
      <c r="VL55" s="63"/>
      <c r="VM55" s="63"/>
      <c r="VN55" s="63"/>
      <c r="VO55" s="63"/>
      <c r="VP55" s="63"/>
      <c r="VQ55" s="63"/>
      <c r="VR55" s="63"/>
      <c r="VS55" s="63"/>
      <c r="VT55" s="63"/>
      <c r="VU55" s="63"/>
      <c r="VV55" s="63"/>
      <c r="VW55" s="63"/>
      <c r="VX55" s="63"/>
      <c r="VY55" s="63"/>
      <c r="VZ55" s="63"/>
      <c r="WA55" s="63"/>
      <c r="WB55" s="63"/>
      <c r="WC55" s="63"/>
      <c r="WD55" s="63"/>
      <c r="WE55" s="63"/>
      <c r="WF55" s="63"/>
      <c r="WG55" s="63"/>
      <c r="WH55" s="63"/>
      <c r="WI55" s="63"/>
      <c r="WJ55" s="63"/>
      <c r="WK55" s="63"/>
      <c r="WL55" s="63"/>
      <c r="WM55" s="63"/>
      <c r="WN55" s="63"/>
      <c r="WO55" s="63"/>
      <c r="WP55" s="63"/>
      <c r="WQ55" s="63"/>
      <c r="WR55" s="63"/>
      <c r="WS55" s="63"/>
      <c r="WT55" s="63"/>
      <c r="WU55" s="63"/>
      <c r="WV55" s="63"/>
      <c r="WW55" s="63"/>
      <c r="WX55" s="63"/>
      <c r="WY55" s="63"/>
      <c r="WZ55" s="63"/>
      <c r="XA55" s="63"/>
      <c r="XB55" s="63"/>
      <c r="XC55" s="63"/>
      <c r="XD55" s="63"/>
      <c r="XE55" s="63"/>
      <c r="XF55" s="63"/>
      <c r="XG55" s="63"/>
      <c r="XH55" s="63"/>
      <c r="XI55" s="63"/>
      <c r="XJ55" s="63"/>
      <c r="XK55" s="63"/>
      <c r="XL55" s="63"/>
      <c r="XM55" s="63"/>
      <c r="XN55" s="63"/>
      <c r="XO55" s="63"/>
      <c r="XP55" s="63"/>
      <c r="XQ55" s="63"/>
      <c r="XR55" s="63"/>
      <c r="XS55" s="63"/>
      <c r="XT55" s="63"/>
      <c r="XU55" s="63"/>
      <c r="XV55" s="63"/>
      <c r="XW55" s="63"/>
      <c r="XX55" s="63"/>
      <c r="XY55" s="63"/>
      <c r="XZ55" s="63"/>
      <c r="YA55" s="63"/>
      <c r="YB55" s="63"/>
      <c r="YC55" s="63"/>
      <c r="YD55" s="63"/>
      <c r="YE55" s="63"/>
      <c r="YF55" s="63"/>
      <c r="YG55" s="63"/>
      <c r="YH55" s="63"/>
      <c r="YI55" s="63"/>
      <c r="YJ55" s="63"/>
      <c r="YK55" s="63"/>
      <c r="YL55" s="63"/>
      <c r="YM55" s="63"/>
      <c r="YN55" s="63"/>
      <c r="YO55" s="63"/>
      <c r="YP55" s="63"/>
      <c r="YQ55" s="63"/>
      <c r="YR55" s="63"/>
      <c r="YS55" s="63"/>
      <c r="YT55" s="63"/>
      <c r="YU55" s="63"/>
      <c r="YV55" s="63"/>
      <c r="YW55" s="63"/>
      <c r="YX55" s="63"/>
      <c r="YY55" s="63"/>
      <c r="YZ55" s="63"/>
      <c r="ZA55" s="63"/>
      <c r="ZB55" s="63"/>
      <c r="ZC55" s="63"/>
      <c r="ZD55" s="63"/>
      <c r="ZE55" s="63"/>
      <c r="ZF55" s="63"/>
      <c r="ZG55" s="63"/>
      <c r="ZH55" s="63"/>
      <c r="ZI55" s="63"/>
      <c r="ZJ55" s="63"/>
      <c r="ZK55" s="63"/>
      <c r="ZL55" s="63"/>
      <c r="ZM55" s="63"/>
      <c r="ZN55" s="63"/>
      <c r="ZO55" s="63"/>
      <c r="ZP55" s="63"/>
      <c r="ZQ55" s="63"/>
      <c r="ZR55" s="63"/>
      <c r="ZS55" s="63"/>
      <c r="ZT55" s="63"/>
      <c r="ZU55" s="63"/>
      <c r="ZV55" s="63"/>
      <c r="ZW55" s="63"/>
      <c r="ZX55" s="63"/>
      <c r="ZY55" s="63"/>
      <c r="ZZ55" s="63"/>
      <c r="AAA55" s="63"/>
      <c r="AAB55" s="63"/>
      <c r="AAC55" s="63"/>
      <c r="AAD55" s="63"/>
      <c r="AAE55" s="63"/>
      <c r="AAF55" s="63"/>
      <c r="AAG55" s="63"/>
      <c r="AAH55" s="63"/>
      <c r="AAI55" s="63"/>
      <c r="AAJ55" s="63"/>
      <c r="AAK55" s="63"/>
      <c r="AAL55" s="63"/>
      <c r="AAM55" s="63"/>
      <c r="AAN55" s="63"/>
      <c r="AAO55" s="63"/>
      <c r="AAP55" s="63"/>
      <c r="AAQ55" s="63"/>
      <c r="AAR55" s="63"/>
      <c r="AAS55" s="63"/>
      <c r="AAT55" s="63"/>
      <c r="AAU55" s="63"/>
      <c r="AAV55" s="63"/>
      <c r="AAW55" s="63"/>
      <c r="AAX55" s="63"/>
      <c r="AAY55" s="63"/>
      <c r="AAZ55" s="63"/>
      <c r="ABA55" s="63"/>
      <c r="ABB55" s="63"/>
      <c r="ABC55" s="63"/>
      <c r="ABD55" s="63"/>
      <c r="ABE55" s="63"/>
      <c r="ABF55" s="63"/>
      <c r="ABG55" s="63"/>
      <c r="ABH55" s="63"/>
      <c r="ABI55" s="63"/>
      <c r="ABJ55" s="63"/>
      <c r="ABK55" s="63"/>
      <c r="ABL55" s="63"/>
      <c r="ABM55" s="63"/>
      <c r="ABN55" s="63"/>
      <c r="ABO55" s="63"/>
      <c r="ABP55" s="63"/>
      <c r="ABQ55" s="63"/>
      <c r="ABR55" s="63"/>
      <c r="ABS55" s="63"/>
      <c r="ABT55" s="63"/>
      <c r="ABU55" s="63"/>
      <c r="ABV55" s="63"/>
      <c r="ABW55" s="63"/>
      <c r="ABX55" s="63"/>
      <c r="ABY55" s="63"/>
      <c r="ABZ55" s="63"/>
      <c r="ACA55" s="63"/>
      <c r="ACB55" s="63"/>
      <c r="ACC55" s="63"/>
      <c r="ACD55" s="63"/>
      <c r="ACE55" s="63"/>
      <c r="ACF55" s="63"/>
      <c r="ACG55" s="63"/>
      <c r="ACH55" s="63"/>
      <c r="ACI55" s="63"/>
      <c r="ACJ55" s="63"/>
      <c r="ACK55" s="63"/>
      <c r="ACL55" s="63"/>
      <c r="ACM55" s="63"/>
      <c r="ACN55" s="63"/>
      <c r="ACO55" s="63"/>
      <c r="ACP55" s="63"/>
      <c r="ACQ55" s="63"/>
      <c r="ACR55" s="63"/>
      <c r="ACS55" s="63"/>
      <c r="ACT55" s="63"/>
      <c r="ACU55" s="63"/>
      <c r="ACV55" s="63"/>
      <c r="ACW55" s="63"/>
      <c r="ACX55" s="63"/>
      <c r="ACY55" s="63"/>
      <c r="ACZ55" s="63"/>
      <c r="ADA55" s="63"/>
      <c r="ADB55" s="63"/>
      <c r="ADC55" s="63"/>
      <c r="ADD55" s="63"/>
      <c r="ADE55" s="63"/>
      <c r="ADF55" s="63"/>
      <c r="ADG55" s="63"/>
      <c r="ADH55" s="63"/>
      <c r="ADI55" s="63"/>
      <c r="ADJ55" s="63"/>
      <c r="ADK55" s="63"/>
      <c r="ADL55" s="63"/>
      <c r="ADM55" s="63"/>
      <c r="ADN55" s="63"/>
      <c r="ADO55" s="63"/>
      <c r="ADP55" s="63"/>
      <c r="ADQ55" s="63"/>
      <c r="ADR55" s="63"/>
      <c r="ADS55" s="63"/>
      <c r="ADT55" s="63"/>
      <c r="ADU55" s="63"/>
      <c r="ADV55" s="63"/>
      <c r="ADW55" s="63"/>
      <c r="ADX55" s="63"/>
      <c r="ADY55" s="63"/>
      <c r="ADZ55" s="63"/>
      <c r="AEA55" s="63"/>
      <c r="AEB55" s="63"/>
      <c r="AEC55" s="63"/>
      <c r="AED55" s="63"/>
      <c r="AEE55" s="63"/>
      <c r="AEF55" s="63"/>
      <c r="AEG55" s="63"/>
      <c r="AEH55" s="63"/>
      <c r="AEI55" s="63"/>
      <c r="AEJ55" s="63"/>
      <c r="AEK55" s="63"/>
      <c r="AEL55" s="63"/>
      <c r="AEM55" s="63"/>
      <c r="AEN55" s="63"/>
      <c r="AEO55" s="63"/>
      <c r="AEP55" s="63"/>
      <c r="AEQ55" s="63"/>
      <c r="AER55" s="63"/>
      <c r="AES55" s="63"/>
      <c r="AET55" s="63"/>
      <c r="AEU55" s="63"/>
      <c r="AEV55" s="63"/>
      <c r="AEW55" s="63"/>
      <c r="AEX55" s="63"/>
      <c r="AEY55" s="63"/>
      <c r="AEZ55" s="63"/>
      <c r="AFA55" s="63"/>
      <c r="AFB55" s="63"/>
      <c r="AFC55" s="63"/>
      <c r="AFD55" s="63"/>
      <c r="AFE55" s="63"/>
      <c r="AFF55" s="63"/>
      <c r="AFG55" s="63"/>
      <c r="AFH55" s="63"/>
      <c r="AFI55" s="63"/>
      <c r="AFJ55" s="63"/>
      <c r="AFK55" s="63"/>
      <c r="AFL55" s="63"/>
      <c r="AFM55" s="63"/>
      <c r="AFN55" s="63"/>
      <c r="AFO55" s="63"/>
      <c r="AFP55" s="63"/>
      <c r="AFQ55" s="63"/>
      <c r="AFR55" s="63"/>
      <c r="AFS55" s="63"/>
      <c r="AFT55" s="63"/>
      <c r="AFU55" s="63"/>
      <c r="AFV55" s="63"/>
      <c r="AFW55" s="63"/>
      <c r="AFX55" s="63"/>
      <c r="AFY55" s="63"/>
      <c r="AFZ55" s="63"/>
      <c r="AGA55" s="63"/>
      <c r="AGB55" s="63"/>
      <c r="AGC55" s="63"/>
      <c r="AGD55" s="63"/>
      <c r="AGE55" s="63"/>
      <c r="AGF55" s="63"/>
      <c r="AGG55" s="63"/>
      <c r="AGH55" s="63"/>
      <c r="AGI55" s="63"/>
      <c r="AGJ55" s="63"/>
      <c r="AGK55" s="63"/>
      <c r="AGL55" s="63"/>
      <c r="AGM55" s="63"/>
      <c r="AGN55" s="63"/>
      <c r="AGO55" s="63"/>
      <c r="AGP55" s="63"/>
      <c r="AGQ55" s="63"/>
      <c r="AGR55" s="63"/>
      <c r="AGS55" s="63"/>
      <c r="AGT55" s="63"/>
      <c r="AGU55" s="63"/>
      <c r="AGV55" s="63"/>
      <c r="AGW55" s="63"/>
      <c r="AGX55" s="63"/>
      <c r="AGY55" s="63"/>
      <c r="AGZ55" s="63"/>
      <c r="AHA55" s="63"/>
      <c r="AHB55" s="63"/>
      <c r="AHC55" s="63"/>
      <c r="AHD55" s="63"/>
      <c r="AHE55" s="63"/>
      <c r="AHF55" s="63"/>
      <c r="AHG55" s="63"/>
      <c r="AHH55" s="63"/>
      <c r="AHI55" s="63"/>
      <c r="AHJ55" s="63"/>
      <c r="AHK55" s="63"/>
      <c r="AHL55" s="63"/>
      <c r="AHM55" s="63"/>
      <c r="AHN55" s="63"/>
      <c r="AHO55" s="63"/>
      <c r="AHP55" s="63"/>
      <c r="AHQ55" s="63"/>
      <c r="AHR55" s="63"/>
      <c r="AHS55" s="63"/>
      <c r="AHT55" s="63"/>
      <c r="AHU55" s="63"/>
      <c r="AHV55" s="63"/>
      <c r="AHW55" s="63"/>
      <c r="AHX55" s="63"/>
      <c r="AHY55" s="63"/>
      <c r="AHZ55" s="63"/>
      <c r="AIA55" s="63"/>
      <c r="AIB55" s="63"/>
      <c r="AIC55" s="63"/>
      <c r="AID55" s="63"/>
      <c r="AIE55" s="63"/>
      <c r="AIF55" s="63"/>
      <c r="AIG55" s="63"/>
      <c r="AIH55" s="63"/>
      <c r="AII55" s="63"/>
      <c r="AIJ55" s="63"/>
      <c r="AIK55" s="63"/>
      <c r="AIL55" s="63"/>
      <c r="AIM55" s="63"/>
      <c r="AIN55" s="63"/>
      <c r="AIO55" s="63"/>
      <c r="AIP55" s="63"/>
      <c r="AIQ55" s="63"/>
      <c r="AIR55" s="63"/>
      <c r="AIS55" s="63"/>
      <c r="AIT55" s="63"/>
      <c r="AIU55" s="63"/>
      <c r="AIV55" s="63"/>
      <c r="AIW55" s="63"/>
      <c r="AIX55" s="63"/>
      <c r="AIY55" s="63"/>
      <c r="AIZ55" s="63"/>
      <c r="AJA55" s="63"/>
      <c r="AJB55" s="63"/>
      <c r="AJC55" s="63"/>
      <c r="AJD55" s="63"/>
      <c r="AJE55" s="63"/>
      <c r="AJF55" s="63"/>
      <c r="AJG55" s="63"/>
      <c r="AJH55" s="63"/>
      <c r="AJI55" s="63"/>
      <c r="AJJ55" s="63"/>
      <c r="AJK55" s="63"/>
      <c r="AJL55" s="63"/>
      <c r="AJM55" s="63"/>
      <c r="AJN55" s="63"/>
      <c r="AJO55" s="63"/>
      <c r="AJP55" s="63"/>
      <c r="AJQ55" s="63"/>
      <c r="AJR55" s="63"/>
      <c r="AJS55" s="63"/>
      <c r="AJT55" s="63"/>
      <c r="AJU55" s="63"/>
      <c r="AJV55" s="63"/>
      <c r="AJW55" s="63"/>
      <c r="AJX55" s="63"/>
      <c r="AJY55" s="63"/>
      <c r="AJZ55" s="63"/>
      <c r="AKA55" s="63"/>
      <c r="AKB55" s="63"/>
      <c r="AKC55" s="63"/>
      <c r="AKD55" s="63"/>
      <c r="AKE55" s="63"/>
      <c r="AKF55" s="63"/>
      <c r="AKG55" s="63"/>
      <c r="AKH55" s="63"/>
      <c r="AKI55" s="63"/>
      <c r="AKJ55" s="63"/>
      <c r="AKK55" s="63"/>
      <c r="AKL55" s="63"/>
      <c r="AKM55" s="63"/>
      <c r="AKN55" s="63"/>
      <c r="AKO55" s="63"/>
      <c r="AKP55" s="63"/>
      <c r="AKQ55" s="63"/>
      <c r="AKR55" s="63"/>
      <c r="AKS55" s="63"/>
      <c r="AKT55" s="63"/>
      <c r="AKU55" s="63"/>
      <c r="AKV55" s="63"/>
      <c r="AKW55" s="63"/>
      <c r="AKX55" s="63"/>
      <c r="AKY55" s="63"/>
      <c r="AKZ55" s="63"/>
      <c r="ALA55" s="63"/>
      <c r="ALB55" s="63"/>
      <c r="ALC55" s="63"/>
      <c r="ALD55" s="63"/>
      <c r="ALE55" s="63"/>
      <c r="ALF55" s="63"/>
      <c r="ALG55" s="63"/>
      <c r="ALH55" s="63"/>
      <c r="ALI55" s="63"/>
      <c r="ALJ55" s="63"/>
      <c r="ALK55" s="63"/>
      <c r="ALL55" s="63"/>
      <c r="ALM55" s="63"/>
      <c r="ALN55" s="144"/>
      <c r="ALO55" s="144"/>
      <c r="ALP55" s="144"/>
    </row>
    <row r="56" spans="1:1004" s="284" customFormat="1" ht="31.5" customHeight="1" x14ac:dyDescent="0.25">
      <c r="A56" s="279" t="s">
        <v>3803</v>
      </c>
      <c r="B56" s="280"/>
      <c r="C56" s="281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  <c r="BX56" s="282"/>
      <c r="BY56" s="282"/>
      <c r="BZ56" s="282"/>
      <c r="CA56" s="282"/>
      <c r="CB56" s="282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2"/>
      <c r="CN56" s="282"/>
      <c r="CO56" s="282"/>
      <c r="CP56" s="282"/>
      <c r="CQ56" s="282"/>
      <c r="CR56" s="282"/>
      <c r="CS56" s="282"/>
      <c r="CT56" s="282"/>
      <c r="CU56" s="282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  <c r="DJ56" s="282"/>
      <c r="DK56" s="282"/>
      <c r="DL56" s="282"/>
      <c r="DM56" s="282"/>
      <c r="DN56" s="282"/>
      <c r="DO56" s="282"/>
      <c r="DP56" s="282"/>
      <c r="DQ56" s="282"/>
      <c r="DR56" s="282"/>
      <c r="DS56" s="282"/>
      <c r="DT56" s="282"/>
      <c r="DU56" s="282"/>
      <c r="DV56" s="282"/>
      <c r="DW56" s="282"/>
      <c r="DX56" s="282"/>
      <c r="DY56" s="282"/>
      <c r="DZ56" s="282"/>
      <c r="EA56" s="282"/>
      <c r="EB56" s="282"/>
      <c r="EC56" s="282"/>
      <c r="ED56" s="282"/>
      <c r="EE56" s="282"/>
      <c r="EF56" s="282"/>
      <c r="EG56" s="282"/>
      <c r="EH56" s="282"/>
      <c r="EI56" s="282"/>
      <c r="EJ56" s="282"/>
      <c r="EK56" s="282"/>
      <c r="EL56" s="282"/>
      <c r="EM56" s="282"/>
      <c r="EN56" s="282"/>
      <c r="EO56" s="282"/>
      <c r="EP56" s="282"/>
      <c r="EQ56" s="282"/>
      <c r="ER56" s="282"/>
      <c r="ES56" s="282"/>
      <c r="ET56" s="282"/>
      <c r="EU56" s="282"/>
      <c r="EV56" s="282"/>
      <c r="EW56" s="282"/>
      <c r="EX56" s="282"/>
      <c r="EY56" s="282"/>
      <c r="EZ56" s="282"/>
      <c r="FA56" s="282"/>
      <c r="FB56" s="282"/>
      <c r="FC56" s="282"/>
      <c r="FD56" s="282"/>
      <c r="FE56" s="282"/>
      <c r="FF56" s="282"/>
      <c r="FG56" s="282"/>
      <c r="FH56" s="282"/>
      <c r="FI56" s="282"/>
      <c r="FJ56" s="282"/>
      <c r="FK56" s="282"/>
      <c r="FL56" s="282"/>
      <c r="FM56" s="282"/>
      <c r="FN56" s="282"/>
      <c r="FO56" s="282"/>
      <c r="FP56" s="282"/>
      <c r="FQ56" s="282"/>
      <c r="FR56" s="282"/>
      <c r="FS56" s="282"/>
      <c r="FT56" s="282"/>
      <c r="FU56" s="282"/>
      <c r="FV56" s="282"/>
      <c r="FW56" s="282"/>
      <c r="FX56" s="282"/>
      <c r="FY56" s="282"/>
      <c r="FZ56" s="282"/>
      <c r="GA56" s="282"/>
      <c r="GB56" s="282"/>
      <c r="GC56" s="282"/>
      <c r="GD56" s="282"/>
      <c r="GE56" s="282"/>
      <c r="GF56" s="282"/>
      <c r="GG56" s="282"/>
      <c r="GH56" s="282"/>
      <c r="GI56" s="282"/>
      <c r="GJ56" s="282"/>
      <c r="GK56" s="282"/>
      <c r="GL56" s="282"/>
      <c r="GM56" s="282"/>
      <c r="GN56" s="282"/>
      <c r="GO56" s="282"/>
      <c r="GP56" s="282"/>
      <c r="GQ56" s="282"/>
      <c r="GR56" s="282"/>
      <c r="GS56" s="282"/>
      <c r="GT56" s="282"/>
      <c r="GU56" s="282"/>
      <c r="GV56" s="282"/>
      <c r="GW56" s="282"/>
      <c r="GX56" s="282"/>
      <c r="GY56" s="282"/>
      <c r="GZ56" s="282"/>
      <c r="HA56" s="282"/>
      <c r="HB56" s="282"/>
      <c r="HC56" s="282"/>
      <c r="HD56" s="282"/>
      <c r="HE56" s="282"/>
      <c r="HF56" s="282"/>
      <c r="HG56" s="282"/>
      <c r="HH56" s="282"/>
      <c r="HI56" s="282"/>
      <c r="HJ56" s="282"/>
      <c r="HK56" s="282"/>
      <c r="HL56" s="282"/>
      <c r="HM56" s="282"/>
      <c r="HN56" s="282"/>
      <c r="HO56" s="282"/>
      <c r="HP56" s="282"/>
      <c r="HQ56" s="282"/>
      <c r="HR56" s="282"/>
      <c r="HS56" s="282"/>
      <c r="HT56" s="282"/>
      <c r="HU56" s="282"/>
      <c r="HV56" s="282"/>
      <c r="HW56" s="282"/>
      <c r="HX56" s="282"/>
      <c r="HY56" s="282"/>
      <c r="HZ56" s="282"/>
      <c r="IA56" s="282"/>
      <c r="IB56" s="282"/>
      <c r="IC56" s="282"/>
      <c r="ID56" s="282"/>
      <c r="IE56" s="282"/>
      <c r="IF56" s="282"/>
      <c r="IG56" s="282"/>
      <c r="IH56" s="282"/>
      <c r="II56" s="282"/>
      <c r="IJ56" s="282"/>
      <c r="IK56" s="282"/>
      <c r="IL56" s="282"/>
      <c r="IM56" s="282"/>
      <c r="IN56" s="282"/>
      <c r="IO56" s="282"/>
      <c r="IP56" s="282"/>
      <c r="IQ56" s="282"/>
      <c r="IR56" s="282"/>
      <c r="IS56" s="282"/>
      <c r="IT56" s="282"/>
      <c r="IU56" s="282"/>
      <c r="IV56" s="282"/>
      <c r="IW56" s="282"/>
      <c r="IX56" s="282"/>
      <c r="IY56" s="282"/>
      <c r="IZ56" s="282"/>
      <c r="JA56" s="282"/>
      <c r="JB56" s="282"/>
      <c r="JC56" s="282"/>
      <c r="JD56" s="282"/>
      <c r="JE56" s="282"/>
      <c r="JF56" s="282"/>
      <c r="JG56" s="282"/>
      <c r="JH56" s="282"/>
      <c r="JI56" s="282"/>
      <c r="JJ56" s="282"/>
      <c r="JK56" s="282"/>
      <c r="JL56" s="282"/>
      <c r="JM56" s="282"/>
      <c r="JN56" s="282"/>
      <c r="JO56" s="282"/>
      <c r="JP56" s="282"/>
      <c r="JQ56" s="282"/>
      <c r="JR56" s="282"/>
      <c r="JS56" s="282"/>
      <c r="JT56" s="282"/>
      <c r="JU56" s="282"/>
      <c r="JV56" s="282"/>
      <c r="JW56" s="282"/>
      <c r="JX56" s="282"/>
      <c r="JY56" s="282"/>
      <c r="JZ56" s="282"/>
      <c r="KA56" s="282"/>
      <c r="KB56" s="282"/>
      <c r="KC56" s="282"/>
      <c r="KD56" s="282"/>
      <c r="KE56" s="282"/>
      <c r="KF56" s="282"/>
      <c r="KG56" s="282"/>
      <c r="KH56" s="282"/>
      <c r="KI56" s="282"/>
      <c r="KJ56" s="282"/>
      <c r="KK56" s="282"/>
      <c r="KL56" s="282"/>
      <c r="KM56" s="282"/>
      <c r="KN56" s="282"/>
      <c r="KO56" s="282"/>
      <c r="KP56" s="282"/>
      <c r="KQ56" s="282"/>
      <c r="KR56" s="282"/>
      <c r="KS56" s="282"/>
      <c r="KT56" s="282"/>
      <c r="KU56" s="282"/>
      <c r="KV56" s="282"/>
      <c r="KW56" s="282"/>
      <c r="KX56" s="282"/>
      <c r="KY56" s="282"/>
      <c r="KZ56" s="282"/>
      <c r="LA56" s="282"/>
      <c r="LB56" s="282"/>
      <c r="LC56" s="282"/>
      <c r="LD56" s="282"/>
      <c r="LE56" s="282"/>
      <c r="LF56" s="282"/>
      <c r="LG56" s="282"/>
      <c r="LH56" s="282"/>
      <c r="LI56" s="282"/>
      <c r="LJ56" s="282"/>
      <c r="LK56" s="282"/>
      <c r="LL56" s="282"/>
      <c r="LM56" s="282"/>
      <c r="LN56" s="282"/>
      <c r="LO56" s="282"/>
      <c r="LP56" s="282"/>
      <c r="LQ56" s="282"/>
      <c r="LR56" s="282"/>
      <c r="LS56" s="282"/>
      <c r="LT56" s="282"/>
      <c r="LU56" s="282"/>
      <c r="LV56" s="282"/>
      <c r="LW56" s="282"/>
      <c r="LX56" s="282"/>
      <c r="LY56" s="282"/>
      <c r="LZ56" s="282"/>
      <c r="MA56" s="282"/>
      <c r="MB56" s="282"/>
      <c r="MC56" s="282"/>
      <c r="MD56" s="282"/>
      <c r="ME56" s="282"/>
      <c r="MF56" s="282"/>
      <c r="MG56" s="282"/>
      <c r="MH56" s="282"/>
      <c r="MI56" s="282"/>
      <c r="MJ56" s="282"/>
      <c r="MK56" s="282"/>
      <c r="ML56" s="282"/>
      <c r="MM56" s="282"/>
      <c r="MN56" s="282"/>
      <c r="MO56" s="282"/>
      <c r="MP56" s="282"/>
      <c r="MQ56" s="282"/>
      <c r="MR56" s="282"/>
      <c r="MS56" s="282"/>
      <c r="MT56" s="282"/>
      <c r="MU56" s="282"/>
      <c r="MV56" s="282"/>
      <c r="MW56" s="282"/>
      <c r="MX56" s="282"/>
      <c r="MY56" s="282"/>
      <c r="MZ56" s="282"/>
      <c r="NA56" s="282"/>
      <c r="NB56" s="282"/>
      <c r="NC56" s="282"/>
      <c r="ND56" s="282"/>
      <c r="NE56" s="282"/>
      <c r="NF56" s="282"/>
      <c r="NG56" s="282"/>
      <c r="NH56" s="282"/>
      <c r="NI56" s="282"/>
      <c r="NJ56" s="282"/>
      <c r="NK56" s="282"/>
      <c r="NL56" s="282"/>
      <c r="NM56" s="282"/>
      <c r="NN56" s="282"/>
      <c r="NO56" s="282"/>
      <c r="NP56" s="282"/>
      <c r="NQ56" s="282"/>
      <c r="NR56" s="282"/>
      <c r="NS56" s="282"/>
      <c r="NT56" s="282"/>
      <c r="NU56" s="282"/>
      <c r="NV56" s="282"/>
      <c r="NW56" s="282"/>
      <c r="NX56" s="282"/>
      <c r="NY56" s="282"/>
      <c r="NZ56" s="282"/>
      <c r="OA56" s="282"/>
      <c r="OB56" s="282"/>
      <c r="OC56" s="282"/>
      <c r="OD56" s="282"/>
      <c r="OE56" s="282"/>
      <c r="OF56" s="282"/>
      <c r="OG56" s="282"/>
      <c r="OH56" s="282"/>
      <c r="OI56" s="282"/>
      <c r="OJ56" s="282"/>
      <c r="OK56" s="282"/>
      <c r="OL56" s="282"/>
      <c r="OM56" s="282"/>
      <c r="ON56" s="282"/>
      <c r="OO56" s="282"/>
      <c r="OP56" s="282"/>
      <c r="OQ56" s="282"/>
      <c r="OR56" s="282"/>
      <c r="OS56" s="282"/>
      <c r="OT56" s="282"/>
      <c r="OU56" s="282"/>
      <c r="OV56" s="282"/>
      <c r="OW56" s="282"/>
      <c r="OX56" s="282"/>
      <c r="OY56" s="282"/>
      <c r="OZ56" s="282"/>
      <c r="PA56" s="282"/>
      <c r="PB56" s="282"/>
      <c r="PC56" s="282"/>
      <c r="PD56" s="282"/>
      <c r="PE56" s="282"/>
      <c r="PF56" s="282"/>
      <c r="PG56" s="282"/>
      <c r="PH56" s="282"/>
      <c r="PI56" s="282"/>
      <c r="PJ56" s="282"/>
      <c r="PK56" s="282"/>
      <c r="PL56" s="282"/>
      <c r="PM56" s="282"/>
      <c r="PN56" s="282"/>
      <c r="PO56" s="282"/>
      <c r="PP56" s="282"/>
      <c r="PQ56" s="282"/>
      <c r="PR56" s="282"/>
      <c r="PS56" s="282"/>
      <c r="PT56" s="282"/>
      <c r="PU56" s="282"/>
      <c r="PV56" s="282"/>
      <c r="PW56" s="282"/>
      <c r="PX56" s="282"/>
      <c r="PY56" s="282"/>
      <c r="PZ56" s="282"/>
      <c r="QA56" s="282"/>
      <c r="QB56" s="282"/>
      <c r="QC56" s="282"/>
      <c r="QD56" s="282"/>
      <c r="QE56" s="282"/>
      <c r="QF56" s="282"/>
      <c r="QG56" s="282"/>
      <c r="QH56" s="282"/>
      <c r="QI56" s="282"/>
      <c r="QJ56" s="282"/>
      <c r="QK56" s="282"/>
      <c r="QL56" s="282"/>
      <c r="QM56" s="282"/>
      <c r="QN56" s="282"/>
      <c r="QO56" s="282"/>
      <c r="QP56" s="282"/>
      <c r="QQ56" s="282"/>
      <c r="QR56" s="282"/>
      <c r="QS56" s="282"/>
      <c r="QT56" s="282"/>
      <c r="QU56" s="282"/>
      <c r="QV56" s="282"/>
      <c r="QW56" s="282"/>
      <c r="QX56" s="282"/>
      <c r="QY56" s="282"/>
      <c r="QZ56" s="282"/>
      <c r="RA56" s="282"/>
      <c r="RB56" s="282"/>
      <c r="RC56" s="282"/>
      <c r="RD56" s="282"/>
      <c r="RE56" s="282"/>
      <c r="RF56" s="282"/>
      <c r="RG56" s="282"/>
      <c r="RH56" s="282"/>
      <c r="RI56" s="282"/>
      <c r="RJ56" s="282"/>
      <c r="RK56" s="282"/>
      <c r="RL56" s="282"/>
      <c r="RM56" s="282"/>
      <c r="RN56" s="282"/>
      <c r="RO56" s="282"/>
      <c r="RP56" s="282"/>
      <c r="RQ56" s="282"/>
      <c r="RR56" s="282"/>
      <c r="RS56" s="282"/>
      <c r="RT56" s="282"/>
      <c r="RU56" s="282"/>
      <c r="RV56" s="282"/>
      <c r="RW56" s="282"/>
      <c r="RX56" s="282"/>
      <c r="RY56" s="282"/>
      <c r="RZ56" s="282"/>
      <c r="SA56" s="282"/>
      <c r="SB56" s="282"/>
      <c r="SC56" s="282"/>
      <c r="SD56" s="282"/>
      <c r="SE56" s="282"/>
      <c r="SF56" s="282"/>
      <c r="SG56" s="282"/>
      <c r="SH56" s="282"/>
      <c r="SI56" s="282"/>
      <c r="SJ56" s="282"/>
      <c r="SK56" s="282"/>
      <c r="SL56" s="282"/>
      <c r="SM56" s="282"/>
      <c r="SN56" s="282"/>
      <c r="SO56" s="282"/>
      <c r="SP56" s="282"/>
      <c r="SQ56" s="282"/>
      <c r="SR56" s="282"/>
      <c r="SS56" s="282"/>
      <c r="ST56" s="282"/>
      <c r="SU56" s="282"/>
      <c r="SV56" s="282"/>
      <c r="SW56" s="282"/>
      <c r="SX56" s="282"/>
      <c r="SY56" s="282"/>
      <c r="SZ56" s="282"/>
      <c r="TA56" s="282"/>
      <c r="TB56" s="282"/>
      <c r="TC56" s="282"/>
      <c r="TD56" s="282"/>
      <c r="TE56" s="282"/>
      <c r="TF56" s="282"/>
      <c r="TG56" s="282"/>
      <c r="TH56" s="282"/>
      <c r="TI56" s="282"/>
      <c r="TJ56" s="282"/>
      <c r="TK56" s="282"/>
      <c r="TL56" s="282"/>
      <c r="TM56" s="282"/>
      <c r="TN56" s="282"/>
      <c r="TO56" s="282"/>
      <c r="TP56" s="282"/>
      <c r="TQ56" s="282"/>
      <c r="TR56" s="282"/>
      <c r="TS56" s="282"/>
      <c r="TT56" s="282"/>
      <c r="TU56" s="282"/>
      <c r="TV56" s="282"/>
      <c r="TW56" s="282"/>
      <c r="TX56" s="282"/>
      <c r="TY56" s="282"/>
      <c r="TZ56" s="282"/>
      <c r="UA56" s="282"/>
      <c r="UB56" s="282"/>
      <c r="UC56" s="282"/>
      <c r="UD56" s="282"/>
      <c r="UE56" s="282"/>
      <c r="UF56" s="282"/>
      <c r="UG56" s="282"/>
      <c r="UH56" s="282"/>
      <c r="UI56" s="282"/>
      <c r="UJ56" s="282"/>
      <c r="UK56" s="282"/>
      <c r="UL56" s="282"/>
      <c r="UM56" s="282"/>
      <c r="UN56" s="282"/>
      <c r="UO56" s="282"/>
      <c r="UP56" s="282"/>
      <c r="UQ56" s="282"/>
      <c r="UR56" s="282"/>
      <c r="US56" s="282"/>
      <c r="UT56" s="282"/>
      <c r="UU56" s="282"/>
      <c r="UV56" s="282"/>
      <c r="UW56" s="282"/>
      <c r="UX56" s="282"/>
      <c r="UY56" s="282"/>
      <c r="UZ56" s="282"/>
      <c r="VA56" s="282"/>
      <c r="VB56" s="282"/>
      <c r="VC56" s="282"/>
      <c r="VD56" s="282"/>
      <c r="VE56" s="282"/>
      <c r="VF56" s="282"/>
      <c r="VG56" s="282"/>
      <c r="VH56" s="282"/>
      <c r="VI56" s="282"/>
      <c r="VJ56" s="282"/>
      <c r="VK56" s="282"/>
      <c r="VL56" s="282"/>
      <c r="VM56" s="282"/>
      <c r="VN56" s="282"/>
      <c r="VO56" s="282"/>
      <c r="VP56" s="282"/>
      <c r="VQ56" s="282"/>
      <c r="VR56" s="282"/>
      <c r="VS56" s="282"/>
      <c r="VT56" s="282"/>
      <c r="VU56" s="282"/>
      <c r="VV56" s="282"/>
      <c r="VW56" s="282"/>
      <c r="VX56" s="282"/>
      <c r="VY56" s="282"/>
      <c r="VZ56" s="282"/>
      <c r="WA56" s="282"/>
      <c r="WB56" s="282"/>
      <c r="WC56" s="282"/>
      <c r="WD56" s="282"/>
      <c r="WE56" s="282"/>
      <c r="WF56" s="282"/>
      <c r="WG56" s="282"/>
      <c r="WH56" s="282"/>
      <c r="WI56" s="282"/>
      <c r="WJ56" s="282"/>
      <c r="WK56" s="282"/>
      <c r="WL56" s="282"/>
      <c r="WM56" s="282"/>
      <c r="WN56" s="282"/>
      <c r="WO56" s="282"/>
      <c r="WP56" s="282"/>
      <c r="WQ56" s="282"/>
      <c r="WR56" s="282"/>
      <c r="WS56" s="282"/>
      <c r="WT56" s="282"/>
      <c r="WU56" s="282"/>
      <c r="WV56" s="282"/>
      <c r="WW56" s="282"/>
      <c r="WX56" s="282"/>
      <c r="WY56" s="282"/>
      <c r="WZ56" s="282"/>
      <c r="XA56" s="282"/>
      <c r="XB56" s="282"/>
      <c r="XC56" s="282"/>
      <c r="XD56" s="282"/>
      <c r="XE56" s="282"/>
      <c r="XF56" s="282"/>
      <c r="XG56" s="282"/>
      <c r="XH56" s="282"/>
      <c r="XI56" s="282"/>
      <c r="XJ56" s="282"/>
      <c r="XK56" s="282"/>
      <c r="XL56" s="282"/>
      <c r="XM56" s="282"/>
      <c r="XN56" s="282"/>
      <c r="XO56" s="282"/>
      <c r="XP56" s="282"/>
      <c r="XQ56" s="282"/>
      <c r="XR56" s="282"/>
      <c r="XS56" s="282"/>
      <c r="XT56" s="282"/>
      <c r="XU56" s="282"/>
      <c r="XV56" s="282"/>
      <c r="XW56" s="282"/>
      <c r="XX56" s="282"/>
      <c r="XY56" s="282"/>
      <c r="XZ56" s="282"/>
      <c r="YA56" s="282"/>
      <c r="YB56" s="282"/>
      <c r="YC56" s="282"/>
      <c r="YD56" s="282"/>
      <c r="YE56" s="282"/>
      <c r="YF56" s="282"/>
      <c r="YG56" s="282"/>
      <c r="YH56" s="282"/>
      <c r="YI56" s="282"/>
      <c r="YJ56" s="282"/>
      <c r="YK56" s="282"/>
      <c r="YL56" s="282"/>
      <c r="YM56" s="282"/>
      <c r="YN56" s="282"/>
      <c r="YO56" s="282"/>
      <c r="YP56" s="282"/>
      <c r="YQ56" s="282"/>
      <c r="YR56" s="282"/>
      <c r="YS56" s="282"/>
      <c r="YT56" s="282"/>
      <c r="YU56" s="282"/>
      <c r="YV56" s="282"/>
      <c r="YW56" s="282"/>
      <c r="YX56" s="282"/>
      <c r="YY56" s="282"/>
      <c r="YZ56" s="282"/>
      <c r="ZA56" s="282"/>
      <c r="ZB56" s="282"/>
      <c r="ZC56" s="282"/>
      <c r="ZD56" s="282"/>
      <c r="ZE56" s="282"/>
      <c r="ZF56" s="282"/>
      <c r="ZG56" s="282"/>
      <c r="ZH56" s="282"/>
      <c r="ZI56" s="282"/>
      <c r="ZJ56" s="282"/>
      <c r="ZK56" s="282"/>
      <c r="ZL56" s="282"/>
      <c r="ZM56" s="282"/>
      <c r="ZN56" s="282"/>
      <c r="ZO56" s="282"/>
      <c r="ZP56" s="282"/>
      <c r="ZQ56" s="282"/>
      <c r="ZR56" s="282"/>
      <c r="ZS56" s="282"/>
      <c r="ZT56" s="282"/>
      <c r="ZU56" s="282"/>
      <c r="ZV56" s="282"/>
      <c r="ZW56" s="282"/>
      <c r="ZX56" s="282"/>
      <c r="ZY56" s="282"/>
      <c r="ZZ56" s="282"/>
      <c r="AAA56" s="282"/>
      <c r="AAB56" s="282"/>
      <c r="AAC56" s="282"/>
      <c r="AAD56" s="282"/>
      <c r="AAE56" s="282"/>
      <c r="AAF56" s="282"/>
      <c r="AAG56" s="282"/>
      <c r="AAH56" s="282"/>
      <c r="AAI56" s="282"/>
      <c r="AAJ56" s="282"/>
      <c r="AAK56" s="282"/>
      <c r="AAL56" s="282"/>
      <c r="AAM56" s="282"/>
      <c r="AAN56" s="282"/>
      <c r="AAO56" s="282"/>
      <c r="AAP56" s="282"/>
      <c r="AAQ56" s="282"/>
      <c r="AAR56" s="282"/>
      <c r="AAS56" s="282"/>
      <c r="AAT56" s="282"/>
      <c r="AAU56" s="282"/>
      <c r="AAV56" s="282"/>
      <c r="AAW56" s="282"/>
      <c r="AAX56" s="282"/>
      <c r="AAY56" s="282"/>
      <c r="AAZ56" s="282"/>
      <c r="ABA56" s="282"/>
      <c r="ABB56" s="282"/>
      <c r="ABC56" s="282"/>
      <c r="ABD56" s="282"/>
      <c r="ABE56" s="282"/>
      <c r="ABF56" s="282"/>
      <c r="ABG56" s="282"/>
      <c r="ABH56" s="282"/>
      <c r="ABI56" s="282"/>
      <c r="ABJ56" s="282"/>
      <c r="ABK56" s="282"/>
      <c r="ABL56" s="282"/>
      <c r="ABM56" s="282"/>
      <c r="ABN56" s="282"/>
      <c r="ABO56" s="282"/>
      <c r="ABP56" s="282"/>
      <c r="ABQ56" s="282"/>
      <c r="ABR56" s="282"/>
      <c r="ABS56" s="282"/>
      <c r="ABT56" s="282"/>
      <c r="ABU56" s="282"/>
      <c r="ABV56" s="282"/>
      <c r="ABW56" s="282"/>
      <c r="ABX56" s="282"/>
      <c r="ABY56" s="282"/>
      <c r="ABZ56" s="282"/>
      <c r="ACA56" s="282"/>
      <c r="ACB56" s="282"/>
      <c r="ACC56" s="282"/>
      <c r="ACD56" s="282"/>
      <c r="ACE56" s="282"/>
      <c r="ACF56" s="282"/>
      <c r="ACG56" s="282"/>
      <c r="ACH56" s="282"/>
      <c r="ACI56" s="282"/>
      <c r="ACJ56" s="282"/>
      <c r="ACK56" s="282"/>
      <c r="ACL56" s="282"/>
      <c r="ACM56" s="282"/>
      <c r="ACN56" s="282"/>
      <c r="ACO56" s="282"/>
      <c r="ACP56" s="282"/>
      <c r="ACQ56" s="282"/>
      <c r="ACR56" s="282"/>
      <c r="ACS56" s="282"/>
      <c r="ACT56" s="282"/>
      <c r="ACU56" s="282"/>
      <c r="ACV56" s="282"/>
      <c r="ACW56" s="282"/>
      <c r="ACX56" s="282"/>
      <c r="ACY56" s="282"/>
      <c r="ACZ56" s="282"/>
      <c r="ADA56" s="282"/>
      <c r="ADB56" s="282"/>
      <c r="ADC56" s="282"/>
      <c r="ADD56" s="282"/>
      <c r="ADE56" s="282"/>
      <c r="ADF56" s="282"/>
      <c r="ADG56" s="282"/>
      <c r="ADH56" s="282"/>
      <c r="ADI56" s="282"/>
      <c r="ADJ56" s="282"/>
      <c r="ADK56" s="282"/>
      <c r="ADL56" s="282"/>
      <c r="ADM56" s="282"/>
      <c r="ADN56" s="282"/>
      <c r="ADO56" s="282"/>
      <c r="ADP56" s="282"/>
      <c r="ADQ56" s="282"/>
      <c r="ADR56" s="282"/>
      <c r="ADS56" s="282"/>
      <c r="ADT56" s="282"/>
      <c r="ADU56" s="282"/>
      <c r="ADV56" s="282"/>
      <c r="ADW56" s="282"/>
      <c r="ADX56" s="282"/>
      <c r="ADY56" s="282"/>
      <c r="ADZ56" s="282"/>
      <c r="AEA56" s="282"/>
      <c r="AEB56" s="282"/>
      <c r="AEC56" s="282"/>
      <c r="AED56" s="282"/>
      <c r="AEE56" s="282"/>
      <c r="AEF56" s="282"/>
      <c r="AEG56" s="282"/>
      <c r="AEH56" s="282"/>
      <c r="AEI56" s="282"/>
      <c r="AEJ56" s="282"/>
      <c r="AEK56" s="282"/>
      <c r="AEL56" s="282"/>
      <c r="AEM56" s="282"/>
      <c r="AEN56" s="282"/>
      <c r="AEO56" s="282"/>
      <c r="AEP56" s="282"/>
      <c r="AEQ56" s="282"/>
      <c r="AER56" s="282"/>
      <c r="AES56" s="282"/>
      <c r="AET56" s="282"/>
      <c r="AEU56" s="282"/>
      <c r="AEV56" s="282"/>
      <c r="AEW56" s="282"/>
      <c r="AEX56" s="282"/>
      <c r="AEY56" s="282"/>
      <c r="AEZ56" s="282"/>
      <c r="AFA56" s="282"/>
      <c r="AFB56" s="282"/>
      <c r="AFC56" s="282"/>
      <c r="AFD56" s="282"/>
      <c r="AFE56" s="282"/>
      <c r="AFF56" s="282"/>
      <c r="AFG56" s="282"/>
      <c r="AFH56" s="282"/>
      <c r="AFI56" s="282"/>
      <c r="AFJ56" s="282"/>
      <c r="AFK56" s="282"/>
      <c r="AFL56" s="282"/>
      <c r="AFM56" s="282"/>
      <c r="AFN56" s="282"/>
      <c r="AFO56" s="282"/>
      <c r="AFP56" s="282"/>
      <c r="AFQ56" s="282"/>
      <c r="AFR56" s="282"/>
      <c r="AFS56" s="282"/>
      <c r="AFT56" s="282"/>
      <c r="AFU56" s="282"/>
      <c r="AFV56" s="282"/>
      <c r="AFW56" s="282"/>
      <c r="AFX56" s="282"/>
      <c r="AFY56" s="282"/>
      <c r="AFZ56" s="282"/>
      <c r="AGA56" s="282"/>
      <c r="AGB56" s="282"/>
      <c r="AGC56" s="282"/>
      <c r="AGD56" s="282"/>
      <c r="AGE56" s="282"/>
      <c r="AGF56" s="282"/>
      <c r="AGG56" s="282"/>
      <c r="AGH56" s="282"/>
      <c r="AGI56" s="282"/>
      <c r="AGJ56" s="282"/>
      <c r="AGK56" s="282"/>
      <c r="AGL56" s="282"/>
      <c r="AGM56" s="282"/>
      <c r="AGN56" s="282"/>
      <c r="AGO56" s="282"/>
      <c r="AGP56" s="282"/>
      <c r="AGQ56" s="282"/>
      <c r="AGR56" s="282"/>
      <c r="AGS56" s="282"/>
      <c r="AGT56" s="282"/>
      <c r="AGU56" s="282"/>
      <c r="AGV56" s="282"/>
      <c r="AGW56" s="282"/>
      <c r="AGX56" s="282"/>
      <c r="AGY56" s="282"/>
      <c r="AGZ56" s="282"/>
      <c r="AHA56" s="282"/>
      <c r="AHB56" s="282"/>
      <c r="AHC56" s="282"/>
      <c r="AHD56" s="282"/>
      <c r="AHE56" s="282"/>
      <c r="AHF56" s="282"/>
      <c r="AHG56" s="282"/>
      <c r="AHH56" s="282"/>
      <c r="AHI56" s="282"/>
      <c r="AHJ56" s="282"/>
      <c r="AHK56" s="282"/>
      <c r="AHL56" s="282"/>
      <c r="AHM56" s="282"/>
      <c r="AHN56" s="282"/>
      <c r="AHO56" s="282"/>
      <c r="AHP56" s="282"/>
      <c r="AHQ56" s="282"/>
      <c r="AHR56" s="282"/>
      <c r="AHS56" s="282"/>
      <c r="AHT56" s="282"/>
      <c r="AHU56" s="282"/>
      <c r="AHV56" s="282"/>
      <c r="AHW56" s="282"/>
      <c r="AHX56" s="282"/>
      <c r="AHY56" s="282"/>
      <c r="AHZ56" s="282"/>
      <c r="AIA56" s="282"/>
      <c r="AIB56" s="282"/>
      <c r="AIC56" s="282"/>
      <c r="AID56" s="282"/>
      <c r="AIE56" s="282"/>
      <c r="AIF56" s="282"/>
      <c r="AIG56" s="282"/>
      <c r="AIH56" s="282"/>
      <c r="AII56" s="282"/>
      <c r="AIJ56" s="282"/>
      <c r="AIK56" s="282"/>
      <c r="AIL56" s="282"/>
      <c r="AIM56" s="282"/>
      <c r="AIN56" s="282"/>
      <c r="AIO56" s="282"/>
      <c r="AIP56" s="282"/>
      <c r="AIQ56" s="282"/>
      <c r="AIR56" s="282"/>
      <c r="AIS56" s="282"/>
      <c r="AIT56" s="282"/>
      <c r="AIU56" s="282"/>
      <c r="AIV56" s="282"/>
      <c r="AIW56" s="282"/>
      <c r="AIX56" s="282"/>
      <c r="AIY56" s="282"/>
      <c r="AIZ56" s="282"/>
      <c r="AJA56" s="282"/>
      <c r="AJB56" s="282"/>
      <c r="AJC56" s="282"/>
      <c r="AJD56" s="282"/>
      <c r="AJE56" s="282"/>
      <c r="AJF56" s="282"/>
      <c r="AJG56" s="282"/>
      <c r="AJH56" s="282"/>
      <c r="AJI56" s="282"/>
      <c r="AJJ56" s="282"/>
      <c r="AJK56" s="282"/>
      <c r="AJL56" s="282"/>
      <c r="AJM56" s="282"/>
      <c r="AJN56" s="282"/>
      <c r="AJO56" s="282"/>
      <c r="AJP56" s="282"/>
      <c r="AJQ56" s="282"/>
      <c r="AJR56" s="282"/>
      <c r="AJS56" s="282"/>
      <c r="AJT56" s="282"/>
      <c r="AJU56" s="282"/>
      <c r="AJV56" s="282"/>
      <c r="AJW56" s="282"/>
      <c r="AJX56" s="282"/>
      <c r="AJY56" s="282"/>
      <c r="AJZ56" s="282"/>
      <c r="AKA56" s="282"/>
      <c r="AKB56" s="282"/>
      <c r="AKC56" s="282"/>
      <c r="AKD56" s="282"/>
      <c r="AKE56" s="282"/>
      <c r="AKF56" s="282"/>
      <c r="AKG56" s="282"/>
      <c r="AKH56" s="282"/>
      <c r="AKI56" s="282"/>
      <c r="AKJ56" s="282"/>
      <c r="AKK56" s="282"/>
      <c r="AKL56" s="282"/>
      <c r="AKM56" s="282"/>
      <c r="AKN56" s="282"/>
      <c r="AKO56" s="282"/>
      <c r="AKP56" s="282"/>
      <c r="AKQ56" s="282"/>
      <c r="AKR56" s="282"/>
      <c r="AKS56" s="282"/>
      <c r="AKT56" s="282"/>
      <c r="AKU56" s="282"/>
      <c r="AKV56" s="282"/>
      <c r="AKW56" s="282"/>
      <c r="AKX56" s="282"/>
      <c r="AKY56" s="282"/>
      <c r="AKZ56" s="282"/>
      <c r="ALA56" s="282"/>
      <c r="ALB56" s="282"/>
      <c r="ALC56" s="282"/>
      <c r="ALD56" s="282"/>
      <c r="ALE56" s="282"/>
      <c r="ALF56" s="282"/>
      <c r="ALG56" s="282"/>
      <c r="ALH56" s="282"/>
      <c r="ALI56" s="281"/>
      <c r="ALJ56" s="282"/>
      <c r="ALK56" s="282"/>
      <c r="ALL56" s="282"/>
      <c r="ALM56" s="282"/>
      <c r="ALN56" s="283"/>
      <c r="ALO56" s="283"/>
      <c r="ALP56" s="283"/>
    </row>
    <row r="57" spans="1:1004" s="19" customFormat="1" ht="31.5" customHeight="1" x14ac:dyDescent="0.25">
      <c r="A57" s="121" t="s">
        <v>2736</v>
      </c>
      <c r="B57" s="5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  <c r="JT57" s="54"/>
      <c r="JU57" s="54"/>
      <c r="JV57" s="54"/>
      <c r="JW57" s="54"/>
      <c r="JX57" s="54"/>
      <c r="JY57" s="54"/>
      <c r="JZ57" s="54"/>
      <c r="KA57" s="54"/>
      <c r="KB57" s="54"/>
      <c r="KC57" s="54"/>
      <c r="KD57" s="54"/>
      <c r="KE57" s="54"/>
      <c r="KF57" s="54"/>
      <c r="KG57" s="54"/>
      <c r="KH57" s="54"/>
      <c r="KI57" s="54"/>
      <c r="KJ57" s="54"/>
      <c r="KK57" s="54"/>
      <c r="KL57" s="54"/>
      <c r="KM57" s="54"/>
      <c r="KN57" s="54"/>
      <c r="KO57" s="54"/>
      <c r="KP57" s="54"/>
      <c r="KQ57" s="54"/>
      <c r="KR57" s="54"/>
      <c r="KS57" s="54"/>
      <c r="KT57" s="54"/>
      <c r="KU57" s="54"/>
      <c r="KV57" s="54"/>
      <c r="KW57" s="54"/>
      <c r="KX57" s="54"/>
      <c r="KY57" s="54"/>
      <c r="KZ57" s="54"/>
      <c r="LA57" s="54"/>
      <c r="LB57" s="54"/>
      <c r="LC57" s="54"/>
      <c r="LD57" s="54"/>
      <c r="LE57" s="54"/>
      <c r="LF57" s="54"/>
      <c r="LG57" s="54"/>
      <c r="LH57" s="54"/>
      <c r="LI57" s="54"/>
      <c r="LJ57" s="54"/>
      <c r="LK57" s="54"/>
      <c r="LL57" s="54"/>
      <c r="LM57" s="54"/>
      <c r="LN57" s="54"/>
      <c r="LO57" s="54"/>
      <c r="LP57" s="54"/>
      <c r="LQ57" s="54"/>
      <c r="LR57" s="54"/>
      <c r="LS57" s="54"/>
      <c r="LT57" s="54"/>
      <c r="LU57" s="54"/>
      <c r="LV57" s="54"/>
      <c r="LW57" s="54"/>
      <c r="LX57" s="54"/>
      <c r="LY57" s="54"/>
      <c r="LZ57" s="54"/>
      <c r="MA57" s="54"/>
      <c r="MB57" s="54"/>
      <c r="MC57" s="54"/>
      <c r="MD57" s="54"/>
      <c r="ME57" s="54"/>
      <c r="MF57" s="54"/>
      <c r="MG57" s="54"/>
      <c r="MH57" s="54"/>
      <c r="MI57" s="54"/>
      <c r="MJ57" s="54"/>
      <c r="MK57" s="54"/>
      <c r="ML57" s="54"/>
      <c r="MM57" s="54"/>
      <c r="MN57" s="54"/>
      <c r="MO57" s="54"/>
      <c r="MP57" s="54"/>
      <c r="MQ57" s="54"/>
      <c r="MR57" s="54"/>
      <c r="MS57" s="54"/>
      <c r="MT57" s="54"/>
      <c r="MU57" s="54"/>
      <c r="MV57" s="54"/>
      <c r="MW57" s="54"/>
      <c r="MX57" s="54"/>
      <c r="MY57" s="54"/>
      <c r="MZ57" s="54"/>
      <c r="NA57" s="54"/>
      <c r="NB57" s="54"/>
      <c r="NC57" s="54"/>
      <c r="ND57" s="54"/>
      <c r="NE57" s="54"/>
      <c r="NF57" s="54"/>
      <c r="NG57" s="54"/>
      <c r="NH57" s="54"/>
      <c r="NI57" s="54"/>
      <c r="NJ57" s="54"/>
      <c r="NK57" s="54"/>
      <c r="NL57" s="54"/>
      <c r="NM57" s="54"/>
      <c r="NN57" s="54"/>
      <c r="NO57" s="54"/>
      <c r="NP57" s="54"/>
      <c r="NQ57" s="54"/>
      <c r="NR57" s="54"/>
      <c r="NS57" s="54"/>
      <c r="NT57" s="54"/>
      <c r="NU57" s="54"/>
      <c r="NV57" s="54"/>
      <c r="NW57" s="54"/>
      <c r="NX57" s="54"/>
      <c r="NY57" s="54"/>
      <c r="NZ57" s="54"/>
      <c r="OA57" s="54"/>
      <c r="OB57" s="54"/>
      <c r="OC57" s="54"/>
      <c r="OD57" s="54"/>
      <c r="OE57" s="54"/>
      <c r="OF57" s="54"/>
      <c r="OG57" s="54"/>
      <c r="OH57" s="54"/>
      <c r="OI57" s="54"/>
      <c r="OJ57" s="54"/>
      <c r="OK57" s="54"/>
      <c r="OL57" s="54"/>
      <c r="OM57" s="54"/>
      <c r="ON57" s="54"/>
      <c r="OO57" s="54"/>
      <c r="OP57" s="54"/>
      <c r="OQ57" s="54"/>
      <c r="OR57" s="54"/>
      <c r="OS57" s="54"/>
      <c r="OT57" s="54"/>
      <c r="OU57" s="54"/>
      <c r="OV57" s="54"/>
      <c r="OW57" s="54"/>
      <c r="OX57" s="54"/>
      <c r="OY57" s="54"/>
      <c r="OZ57" s="54"/>
      <c r="PA57" s="54"/>
      <c r="PB57" s="54"/>
      <c r="PC57" s="54"/>
      <c r="PD57" s="54"/>
      <c r="PE57" s="54"/>
      <c r="PF57" s="54"/>
      <c r="PG57" s="54"/>
      <c r="PH57" s="54"/>
      <c r="PI57" s="54"/>
      <c r="PJ57" s="54"/>
      <c r="PK57" s="54"/>
      <c r="PL57" s="54"/>
      <c r="PM57" s="54"/>
      <c r="PN57" s="54"/>
      <c r="PO57" s="54"/>
      <c r="PP57" s="54"/>
      <c r="PQ57" s="54"/>
      <c r="PR57" s="54"/>
      <c r="PS57" s="54"/>
      <c r="PT57" s="54"/>
      <c r="PU57" s="54"/>
      <c r="PV57" s="54"/>
      <c r="PW57" s="54"/>
      <c r="PX57" s="54"/>
      <c r="PY57" s="54"/>
      <c r="PZ57" s="54"/>
      <c r="QA57" s="54"/>
      <c r="QB57" s="54"/>
      <c r="QC57" s="54"/>
      <c r="QD57" s="54"/>
      <c r="QE57" s="54"/>
      <c r="QF57" s="54"/>
      <c r="QG57" s="54"/>
      <c r="QH57" s="54"/>
      <c r="QI57" s="54"/>
      <c r="QJ57" s="54"/>
      <c r="QK57" s="54"/>
      <c r="QL57" s="54"/>
      <c r="QM57" s="54"/>
      <c r="QN57" s="54"/>
      <c r="QO57" s="54"/>
      <c r="QP57" s="54"/>
      <c r="QQ57" s="54"/>
      <c r="QR57" s="54"/>
      <c r="QS57" s="54"/>
      <c r="QT57" s="54"/>
      <c r="QU57" s="54"/>
      <c r="QV57" s="54"/>
      <c r="QW57" s="54"/>
      <c r="QX57" s="54"/>
      <c r="QY57" s="54"/>
      <c r="QZ57" s="54"/>
      <c r="RA57" s="54"/>
      <c r="RB57" s="54"/>
      <c r="RC57" s="54"/>
      <c r="RD57" s="54"/>
      <c r="RE57" s="54"/>
      <c r="RF57" s="54"/>
      <c r="RG57" s="54"/>
      <c r="RH57" s="54"/>
      <c r="RI57" s="54"/>
      <c r="RJ57" s="54"/>
      <c r="RK57" s="54"/>
      <c r="RL57" s="54"/>
      <c r="RM57" s="54"/>
      <c r="RN57" s="54"/>
      <c r="RO57" s="54"/>
      <c r="RP57" s="54"/>
      <c r="RQ57" s="54"/>
      <c r="RR57" s="54"/>
      <c r="RS57" s="54"/>
      <c r="RT57" s="54"/>
      <c r="RU57" s="54"/>
      <c r="RV57" s="54"/>
      <c r="RW57" s="54"/>
      <c r="RX57" s="54"/>
      <c r="RY57" s="54"/>
      <c r="RZ57" s="54"/>
      <c r="SA57" s="54"/>
      <c r="SB57" s="54"/>
      <c r="SC57" s="54"/>
      <c r="SD57" s="54"/>
      <c r="SE57" s="54"/>
      <c r="SF57" s="54"/>
      <c r="SG57" s="54"/>
      <c r="SH57" s="54"/>
      <c r="SI57" s="54"/>
      <c r="SJ57" s="54"/>
      <c r="SK57" s="54"/>
      <c r="SL57" s="54"/>
      <c r="SM57" s="54"/>
      <c r="SN57" s="54"/>
      <c r="SO57" s="54"/>
      <c r="SP57" s="54"/>
      <c r="SQ57" s="54"/>
      <c r="SR57" s="54"/>
      <c r="SS57" s="54"/>
      <c r="ST57" s="54"/>
      <c r="SU57" s="54"/>
      <c r="SV57" s="54"/>
      <c r="SW57" s="54"/>
      <c r="SX57" s="54"/>
      <c r="SY57" s="54"/>
      <c r="SZ57" s="54"/>
      <c r="TA57" s="54"/>
      <c r="TB57" s="54"/>
      <c r="TC57" s="54"/>
      <c r="TD57" s="54"/>
      <c r="TE57" s="54"/>
      <c r="TF57" s="54"/>
      <c r="TG57" s="54"/>
      <c r="TH57" s="54"/>
      <c r="TI57" s="54"/>
      <c r="TJ57" s="54"/>
      <c r="TK57" s="54"/>
      <c r="TL57" s="54"/>
      <c r="TM57" s="54"/>
      <c r="TN57" s="54"/>
      <c r="TO57" s="54"/>
      <c r="TP57" s="54"/>
      <c r="TQ57" s="54"/>
      <c r="TR57" s="54"/>
      <c r="TS57" s="54"/>
      <c r="TT57" s="54"/>
      <c r="TU57" s="54"/>
      <c r="TV57" s="54"/>
      <c r="TW57" s="54"/>
      <c r="TX57" s="54"/>
      <c r="TY57" s="54"/>
      <c r="TZ57" s="54"/>
      <c r="UA57" s="54"/>
      <c r="UB57" s="54"/>
      <c r="UC57" s="54"/>
      <c r="UD57" s="54"/>
      <c r="UE57" s="54"/>
      <c r="UF57" s="54"/>
      <c r="UG57" s="54"/>
      <c r="UH57" s="54"/>
      <c r="UI57" s="54"/>
      <c r="UJ57" s="54"/>
      <c r="UK57" s="54"/>
      <c r="UL57" s="54"/>
      <c r="UM57" s="54"/>
      <c r="UN57" s="54"/>
      <c r="UO57" s="54"/>
      <c r="UP57" s="54"/>
      <c r="UQ57" s="54"/>
      <c r="UR57" s="54"/>
      <c r="US57" s="54"/>
      <c r="UT57" s="54"/>
      <c r="UU57" s="54"/>
      <c r="UV57" s="54"/>
      <c r="UW57" s="54"/>
      <c r="UX57" s="54"/>
      <c r="UY57" s="54"/>
      <c r="UZ57" s="54"/>
      <c r="VA57" s="54"/>
      <c r="VB57" s="54"/>
      <c r="VC57" s="54"/>
      <c r="VD57" s="54"/>
      <c r="VE57" s="54"/>
      <c r="VF57" s="54"/>
      <c r="VG57" s="54"/>
      <c r="VH57" s="54"/>
      <c r="VI57" s="54"/>
      <c r="VJ57" s="54"/>
      <c r="VK57" s="54"/>
      <c r="VL57" s="54"/>
      <c r="VM57" s="54"/>
      <c r="VN57" s="54"/>
      <c r="VO57" s="54"/>
      <c r="VP57" s="54"/>
      <c r="VQ57" s="54"/>
      <c r="VR57" s="54"/>
      <c r="VS57" s="54"/>
      <c r="VT57" s="54"/>
      <c r="VU57" s="54"/>
      <c r="VV57" s="54"/>
      <c r="VW57" s="54"/>
      <c r="VX57" s="54"/>
      <c r="VY57" s="54"/>
      <c r="VZ57" s="54"/>
      <c r="WA57" s="54"/>
      <c r="WB57" s="54"/>
      <c r="WC57" s="54"/>
      <c r="WD57" s="54"/>
      <c r="WE57" s="54"/>
      <c r="WF57" s="54"/>
      <c r="WG57" s="54"/>
      <c r="WH57" s="54"/>
      <c r="WI57" s="54"/>
      <c r="WJ57" s="54"/>
      <c r="WK57" s="54"/>
      <c r="WL57" s="54"/>
      <c r="WM57" s="54"/>
      <c r="WN57" s="54"/>
      <c r="WO57" s="54"/>
      <c r="WP57" s="54"/>
      <c r="WQ57" s="54"/>
      <c r="WR57" s="54"/>
      <c r="WS57" s="54"/>
      <c r="WT57" s="54"/>
      <c r="WU57" s="54"/>
      <c r="WV57" s="54"/>
      <c r="WW57" s="54"/>
      <c r="WX57" s="54"/>
      <c r="WY57" s="54"/>
      <c r="WZ57" s="54"/>
      <c r="XA57" s="54"/>
      <c r="XB57" s="54"/>
      <c r="XC57" s="54"/>
      <c r="XD57" s="54"/>
      <c r="XE57" s="54"/>
      <c r="XF57" s="54"/>
      <c r="XG57" s="54"/>
      <c r="XH57" s="54"/>
      <c r="XI57" s="54"/>
      <c r="XJ57" s="54"/>
      <c r="XK57" s="54"/>
      <c r="XL57" s="54"/>
      <c r="XM57" s="54"/>
      <c r="XN57" s="54"/>
      <c r="XO57" s="54"/>
      <c r="XP57" s="54"/>
      <c r="XQ57" s="54"/>
      <c r="XR57" s="54"/>
      <c r="XS57" s="54"/>
      <c r="XT57" s="54"/>
      <c r="XU57" s="54"/>
      <c r="XV57" s="54"/>
      <c r="XW57" s="54"/>
      <c r="XX57" s="54"/>
      <c r="XY57" s="54"/>
      <c r="XZ57" s="54"/>
      <c r="YA57" s="54"/>
      <c r="YB57" s="54"/>
      <c r="YC57" s="54"/>
      <c r="YD57" s="54"/>
      <c r="YE57" s="54"/>
      <c r="YF57" s="54"/>
      <c r="YG57" s="54"/>
      <c r="YH57" s="54"/>
      <c r="YI57" s="54"/>
      <c r="YJ57" s="54"/>
      <c r="YK57" s="54"/>
      <c r="YL57" s="54"/>
      <c r="YM57" s="54"/>
      <c r="YN57" s="54"/>
      <c r="YO57" s="54"/>
      <c r="YP57" s="54"/>
      <c r="YQ57" s="54"/>
      <c r="YR57" s="54"/>
      <c r="YS57" s="54"/>
      <c r="YT57" s="54"/>
      <c r="YU57" s="54"/>
      <c r="YV57" s="54"/>
      <c r="YW57" s="54"/>
      <c r="YX57" s="54"/>
      <c r="YY57" s="54"/>
      <c r="YZ57" s="54"/>
      <c r="ZA57" s="54"/>
      <c r="ZB57" s="54"/>
      <c r="ZC57" s="54"/>
      <c r="ZD57" s="54"/>
      <c r="ZE57" s="54"/>
      <c r="ZF57" s="54"/>
      <c r="ZG57" s="54"/>
      <c r="ZH57" s="54"/>
      <c r="ZI57" s="54"/>
      <c r="ZJ57" s="54"/>
      <c r="ZK57" s="54"/>
      <c r="ZL57" s="54"/>
      <c r="ZM57" s="54"/>
      <c r="ZN57" s="54"/>
      <c r="ZO57" s="54"/>
      <c r="ZP57" s="54"/>
      <c r="ZQ57" s="54"/>
      <c r="ZR57" s="54"/>
      <c r="ZS57" s="54"/>
      <c r="ZT57" s="54"/>
      <c r="ZU57" s="54"/>
      <c r="ZV57" s="54"/>
      <c r="ZW57" s="54"/>
      <c r="ZX57" s="54"/>
      <c r="ZY57" s="54"/>
      <c r="ZZ57" s="54"/>
      <c r="AAA57" s="54"/>
      <c r="AAB57" s="54"/>
      <c r="AAC57" s="54"/>
      <c r="AAD57" s="54"/>
      <c r="AAE57" s="54"/>
      <c r="AAF57" s="54"/>
      <c r="AAG57" s="54"/>
      <c r="AAH57" s="54"/>
      <c r="AAI57" s="54"/>
      <c r="AAJ57" s="54"/>
      <c r="AAK57" s="54"/>
      <c r="AAL57" s="54"/>
      <c r="AAM57" s="54"/>
      <c r="AAN57" s="54"/>
      <c r="AAO57" s="54"/>
      <c r="AAP57" s="54"/>
      <c r="AAQ57" s="54"/>
      <c r="AAR57" s="54"/>
      <c r="AAS57" s="54"/>
      <c r="AAT57" s="54"/>
      <c r="AAU57" s="54"/>
      <c r="AAV57" s="54"/>
      <c r="AAW57" s="54"/>
      <c r="AAX57" s="54"/>
      <c r="AAY57" s="54"/>
      <c r="AAZ57" s="54"/>
      <c r="ABA57" s="54"/>
      <c r="ABB57" s="54"/>
      <c r="ABC57" s="54"/>
      <c r="ABD57" s="54"/>
      <c r="ABE57" s="54"/>
      <c r="ABF57" s="54"/>
      <c r="ABG57" s="54"/>
      <c r="ABH57" s="54"/>
      <c r="ABI57" s="54"/>
      <c r="ABJ57" s="54"/>
      <c r="ABK57" s="54"/>
      <c r="ABL57" s="54"/>
      <c r="ABM57" s="54"/>
      <c r="ABN57" s="54"/>
      <c r="ABO57" s="54"/>
      <c r="ABP57" s="54"/>
      <c r="ABQ57" s="54"/>
      <c r="ABR57" s="54"/>
      <c r="ABS57" s="54"/>
      <c r="ABT57" s="54"/>
      <c r="ABU57" s="54"/>
      <c r="ABV57" s="54"/>
      <c r="ABW57" s="54"/>
      <c r="ABX57" s="54"/>
      <c r="ABY57" s="54"/>
      <c r="ABZ57" s="54"/>
      <c r="ACA57" s="54"/>
      <c r="ACB57" s="54"/>
      <c r="ACC57" s="54"/>
      <c r="ACD57" s="54"/>
      <c r="ACE57" s="54"/>
      <c r="ACF57" s="54"/>
      <c r="ACG57" s="54"/>
      <c r="ACH57" s="54"/>
      <c r="ACI57" s="54"/>
      <c r="ACJ57" s="54"/>
      <c r="ACK57" s="54"/>
      <c r="ACL57" s="54"/>
      <c r="ACM57" s="54"/>
      <c r="ACN57" s="54"/>
      <c r="ACO57" s="54"/>
      <c r="ACP57" s="54"/>
      <c r="ACQ57" s="54"/>
      <c r="ACR57" s="54"/>
      <c r="ACS57" s="54"/>
      <c r="ACT57" s="54"/>
      <c r="ACU57" s="54"/>
      <c r="ACV57" s="54"/>
      <c r="ACW57" s="54"/>
      <c r="ACX57" s="54"/>
      <c r="ACY57" s="54"/>
      <c r="ACZ57" s="54"/>
      <c r="ADA57" s="54"/>
      <c r="ADB57" s="54"/>
      <c r="ADC57" s="54"/>
      <c r="ADD57" s="54"/>
      <c r="ADE57" s="54"/>
      <c r="ADF57" s="54"/>
      <c r="ADG57" s="54"/>
      <c r="ADH57" s="54"/>
      <c r="ADI57" s="54"/>
      <c r="ADJ57" s="54"/>
      <c r="ADK57" s="54"/>
      <c r="ADL57" s="54"/>
      <c r="ADM57" s="54"/>
      <c r="ADN57" s="54"/>
      <c r="ADO57" s="54"/>
      <c r="ADP57" s="54"/>
      <c r="ADQ57" s="54"/>
      <c r="ADR57" s="54"/>
      <c r="ADS57" s="54"/>
      <c r="ADT57" s="54"/>
      <c r="ADU57" s="54"/>
      <c r="ADV57" s="54"/>
      <c r="ADW57" s="54"/>
      <c r="ADX57" s="54"/>
      <c r="ADY57" s="54"/>
      <c r="ADZ57" s="54"/>
      <c r="AEA57" s="54"/>
      <c r="AEB57" s="54"/>
      <c r="AEC57" s="54"/>
      <c r="AED57" s="54"/>
      <c r="AEE57" s="54"/>
      <c r="AEF57" s="54"/>
      <c r="AEG57" s="54"/>
      <c r="AEH57" s="54"/>
      <c r="AEI57" s="54"/>
      <c r="AEJ57" s="54"/>
      <c r="AEK57" s="54"/>
      <c r="AEL57" s="54"/>
      <c r="AEM57" s="54"/>
      <c r="AEN57" s="54"/>
      <c r="AEO57" s="54"/>
      <c r="AEP57" s="54"/>
      <c r="AEQ57" s="54"/>
      <c r="AER57" s="54"/>
      <c r="AES57" s="54"/>
      <c r="AET57" s="54"/>
      <c r="AEU57" s="54"/>
      <c r="AEV57" s="54"/>
      <c r="AEW57" s="54"/>
      <c r="AEX57" s="54"/>
      <c r="AEY57" s="54"/>
      <c r="AEZ57" s="54"/>
      <c r="AFA57" s="54"/>
      <c r="AFB57" s="54"/>
      <c r="AFC57" s="54"/>
      <c r="AFD57" s="54"/>
      <c r="AFE57" s="54"/>
      <c r="AFF57" s="54"/>
      <c r="AFG57" s="54"/>
      <c r="AFH57" s="54"/>
      <c r="AFI57" s="54"/>
      <c r="AFJ57" s="54"/>
      <c r="AFK57" s="54"/>
      <c r="AFL57" s="54"/>
      <c r="AFM57" s="54"/>
      <c r="AFN57" s="54"/>
      <c r="AFO57" s="54"/>
      <c r="AFP57" s="54"/>
      <c r="AFQ57" s="54"/>
      <c r="AFR57" s="54"/>
      <c r="AFS57" s="54"/>
      <c r="AFT57" s="54"/>
      <c r="AFU57" s="54"/>
      <c r="AFV57" s="54"/>
      <c r="AFW57" s="54"/>
      <c r="AFX57" s="54"/>
      <c r="AFY57" s="54"/>
      <c r="AFZ57" s="54"/>
      <c r="AGA57" s="54"/>
      <c r="AGB57" s="54"/>
      <c r="AGC57" s="54"/>
      <c r="AGD57" s="54"/>
      <c r="AGE57" s="54"/>
      <c r="AGF57" s="54"/>
      <c r="AGG57" s="54"/>
      <c r="AGH57" s="54"/>
      <c r="AGI57" s="54"/>
      <c r="AGJ57" s="54"/>
      <c r="AGK57" s="54"/>
      <c r="AGL57" s="54"/>
      <c r="AGM57" s="54"/>
      <c r="AGN57" s="54"/>
      <c r="AGO57" s="54"/>
      <c r="AGP57" s="54"/>
      <c r="AGQ57" s="54"/>
      <c r="AGR57" s="54"/>
      <c r="AGS57" s="54"/>
      <c r="AGT57" s="54"/>
      <c r="AGU57" s="54"/>
      <c r="AGV57" s="54"/>
      <c r="AGW57" s="54"/>
      <c r="AGX57" s="54"/>
      <c r="AGY57" s="54"/>
      <c r="AGZ57" s="54"/>
      <c r="AHA57" s="54"/>
      <c r="AHB57" s="54"/>
      <c r="AHC57" s="54"/>
      <c r="AHD57" s="54"/>
      <c r="AHE57" s="54"/>
      <c r="AHF57" s="54"/>
      <c r="AHG57" s="54"/>
      <c r="AHH57" s="54"/>
      <c r="AHI57" s="54"/>
      <c r="AHJ57" s="54"/>
      <c r="AHK57" s="54"/>
      <c r="AHL57" s="54"/>
      <c r="AHM57" s="54"/>
      <c r="AHN57" s="54"/>
      <c r="AHO57" s="54"/>
      <c r="AHP57" s="54"/>
      <c r="AHQ57" s="54"/>
      <c r="AHR57" s="54"/>
      <c r="AHS57" s="54"/>
      <c r="AHT57" s="54"/>
      <c r="AHU57" s="54"/>
      <c r="AHV57" s="54"/>
      <c r="AHW57" s="54"/>
      <c r="AHX57" s="54"/>
      <c r="AHY57" s="54"/>
      <c r="AHZ57" s="54"/>
      <c r="AIA57" s="54"/>
      <c r="AIB57" s="54"/>
      <c r="AIC57" s="54"/>
      <c r="AID57" s="54"/>
      <c r="AIE57" s="54"/>
      <c r="AIF57" s="54"/>
      <c r="AIG57" s="54"/>
      <c r="AIH57" s="54"/>
      <c r="AII57" s="54"/>
      <c r="AIJ57" s="54"/>
      <c r="AIK57" s="54"/>
      <c r="AIL57" s="54"/>
      <c r="AIM57" s="54"/>
      <c r="AIN57" s="54"/>
      <c r="AIO57" s="54"/>
      <c r="AIP57" s="54"/>
      <c r="AIQ57" s="54"/>
      <c r="AIR57" s="54"/>
      <c r="AIS57" s="54"/>
      <c r="AIT57" s="54"/>
      <c r="AIU57" s="54"/>
      <c r="AIV57" s="54"/>
      <c r="AIW57" s="54"/>
      <c r="AIX57" s="54"/>
      <c r="AIY57" s="54"/>
      <c r="AIZ57" s="54"/>
      <c r="AJA57" s="54"/>
      <c r="AJB57" s="54"/>
      <c r="AJC57" s="54"/>
      <c r="AJD57" s="54"/>
      <c r="AJE57" s="54"/>
      <c r="AJF57" s="54"/>
      <c r="AJG57" s="54"/>
      <c r="AJH57" s="54"/>
      <c r="AJI57" s="54"/>
      <c r="AJJ57" s="54"/>
      <c r="AJK57" s="54"/>
      <c r="AJL57" s="54"/>
      <c r="AJM57" s="54"/>
      <c r="AJN57" s="54"/>
      <c r="AJO57" s="54"/>
      <c r="AJP57" s="54"/>
      <c r="AJQ57" s="54"/>
      <c r="AJR57" s="54"/>
      <c r="AJS57" s="54"/>
      <c r="AJT57" s="54"/>
      <c r="AJU57" s="54"/>
      <c r="AJV57" s="54"/>
      <c r="AJW57" s="54"/>
      <c r="AJX57" s="54"/>
      <c r="AJY57" s="54"/>
      <c r="AJZ57" s="54"/>
      <c r="AKA57" s="54"/>
      <c r="AKB57" s="54"/>
      <c r="AKC57" s="54"/>
      <c r="AKD57" s="54"/>
      <c r="AKE57" s="54"/>
      <c r="AKF57" s="54"/>
      <c r="AKG57" s="54"/>
      <c r="AKH57" s="54"/>
      <c r="AKI57" s="54"/>
      <c r="AKJ57" s="54"/>
      <c r="AKK57" s="54"/>
      <c r="AKL57" s="54"/>
      <c r="AKM57" s="54"/>
      <c r="AKN57" s="54"/>
      <c r="AKO57" s="54"/>
      <c r="AKP57" s="54"/>
      <c r="AKQ57" s="54"/>
      <c r="AKR57" s="54"/>
      <c r="AKS57" s="54"/>
      <c r="AKT57" s="54"/>
      <c r="AKU57" s="54"/>
      <c r="AKV57" s="54"/>
      <c r="AKW57" s="54"/>
      <c r="AKX57" s="54"/>
      <c r="AKY57" s="54"/>
      <c r="AKZ57" s="54"/>
      <c r="ALA57" s="54"/>
      <c r="ALB57" s="54"/>
      <c r="ALC57" s="54"/>
      <c r="ALD57" s="54"/>
      <c r="ALE57" s="54"/>
      <c r="ALF57" s="54"/>
      <c r="ALG57" s="54"/>
      <c r="ALH57" s="54"/>
      <c r="ALI57" s="56"/>
      <c r="ALJ57" s="54"/>
      <c r="ALK57" s="54"/>
      <c r="ALL57" s="54"/>
      <c r="ALM57" s="54"/>
      <c r="ALN57" s="35"/>
      <c r="ALO57" s="35"/>
      <c r="ALP57" s="35"/>
    </row>
    <row r="58" spans="1:1004" s="19" customFormat="1" ht="31.5" customHeight="1" x14ac:dyDescent="0.25">
      <c r="A58" s="122" t="s">
        <v>2737</v>
      </c>
      <c r="B58" s="5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  <c r="JT58" s="54"/>
      <c r="JU58" s="54"/>
      <c r="JV58" s="54"/>
      <c r="JW58" s="54"/>
      <c r="JX58" s="54"/>
      <c r="JY58" s="54"/>
      <c r="JZ58" s="54"/>
      <c r="KA58" s="54"/>
      <c r="KB58" s="54"/>
      <c r="KC58" s="54"/>
      <c r="KD58" s="54"/>
      <c r="KE58" s="54"/>
      <c r="KF58" s="54"/>
      <c r="KG58" s="54"/>
      <c r="KH58" s="54"/>
      <c r="KI58" s="54"/>
      <c r="KJ58" s="54"/>
      <c r="KK58" s="54"/>
      <c r="KL58" s="54"/>
      <c r="KM58" s="54"/>
      <c r="KN58" s="54"/>
      <c r="KO58" s="54"/>
      <c r="KP58" s="54"/>
      <c r="KQ58" s="54"/>
      <c r="KR58" s="54"/>
      <c r="KS58" s="54"/>
      <c r="KT58" s="54"/>
      <c r="KU58" s="54"/>
      <c r="KV58" s="54"/>
      <c r="KW58" s="54"/>
      <c r="KX58" s="54"/>
      <c r="KY58" s="54"/>
      <c r="KZ58" s="54"/>
      <c r="LA58" s="54"/>
      <c r="LB58" s="54"/>
      <c r="LC58" s="54"/>
      <c r="LD58" s="54"/>
      <c r="LE58" s="54"/>
      <c r="LF58" s="54"/>
      <c r="LG58" s="54"/>
      <c r="LH58" s="54"/>
      <c r="LI58" s="54"/>
      <c r="LJ58" s="54"/>
      <c r="LK58" s="54"/>
      <c r="LL58" s="54"/>
      <c r="LM58" s="54"/>
      <c r="LN58" s="54"/>
      <c r="LO58" s="54"/>
      <c r="LP58" s="54"/>
      <c r="LQ58" s="54"/>
      <c r="LR58" s="54"/>
      <c r="LS58" s="54"/>
      <c r="LT58" s="54"/>
      <c r="LU58" s="54"/>
      <c r="LV58" s="54"/>
      <c r="LW58" s="54"/>
      <c r="LX58" s="54"/>
      <c r="LY58" s="54"/>
      <c r="LZ58" s="54"/>
      <c r="MA58" s="54"/>
      <c r="MB58" s="54"/>
      <c r="MC58" s="54"/>
      <c r="MD58" s="54"/>
      <c r="ME58" s="54"/>
      <c r="MF58" s="54"/>
      <c r="MG58" s="54"/>
      <c r="MH58" s="54"/>
      <c r="MI58" s="54"/>
      <c r="MJ58" s="54"/>
      <c r="MK58" s="54"/>
      <c r="ML58" s="54"/>
      <c r="MM58" s="54"/>
      <c r="MN58" s="54"/>
      <c r="MO58" s="54"/>
      <c r="MP58" s="54"/>
      <c r="MQ58" s="54"/>
      <c r="MR58" s="54"/>
      <c r="MS58" s="54"/>
      <c r="MT58" s="54"/>
      <c r="MU58" s="54"/>
      <c r="MV58" s="54"/>
      <c r="MW58" s="54"/>
      <c r="MX58" s="54"/>
      <c r="MY58" s="54"/>
      <c r="MZ58" s="54"/>
      <c r="NA58" s="54"/>
      <c r="NB58" s="54"/>
      <c r="NC58" s="54"/>
      <c r="ND58" s="54"/>
      <c r="NE58" s="54"/>
      <c r="NF58" s="54"/>
      <c r="NG58" s="54"/>
      <c r="NH58" s="54"/>
      <c r="NI58" s="54"/>
      <c r="NJ58" s="54"/>
      <c r="NK58" s="54"/>
      <c r="NL58" s="54"/>
      <c r="NM58" s="54"/>
      <c r="NN58" s="54"/>
      <c r="NO58" s="54"/>
      <c r="NP58" s="54"/>
      <c r="NQ58" s="54"/>
      <c r="NR58" s="54"/>
      <c r="NS58" s="54"/>
      <c r="NT58" s="54"/>
      <c r="NU58" s="54"/>
      <c r="NV58" s="54"/>
      <c r="NW58" s="54"/>
      <c r="NX58" s="54"/>
      <c r="NY58" s="54"/>
      <c r="NZ58" s="54"/>
      <c r="OA58" s="54"/>
      <c r="OB58" s="54"/>
      <c r="OC58" s="54"/>
      <c r="OD58" s="54"/>
      <c r="OE58" s="54"/>
      <c r="OF58" s="54"/>
      <c r="OG58" s="54"/>
      <c r="OH58" s="54"/>
      <c r="OI58" s="54"/>
      <c r="OJ58" s="54"/>
      <c r="OK58" s="54"/>
      <c r="OL58" s="54"/>
      <c r="OM58" s="54"/>
      <c r="ON58" s="54"/>
      <c r="OO58" s="54"/>
      <c r="OP58" s="54"/>
      <c r="OQ58" s="54"/>
      <c r="OR58" s="54"/>
      <c r="OS58" s="54"/>
      <c r="OT58" s="54"/>
      <c r="OU58" s="54"/>
      <c r="OV58" s="54"/>
      <c r="OW58" s="54"/>
      <c r="OX58" s="54"/>
      <c r="OY58" s="54"/>
      <c r="OZ58" s="54"/>
      <c r="PA58" s="54"/>
      <c r="PB58" s="54"/>
      <c r="PC58" s="54"/>
      <c r="PD58" s="54"/>
      <c r="PE58" s="54"/>
      <c r="PF58" s="54"/>
      <c r="PG58" s="54"/>
      <c r="PH58" s="54"/>
      <c r="PI58" s="54"/>
      <c r="PJ58" s="54"/>
      <c r="PK58" s="54"/>
      <c r="PL58" s="54"/>
      <c r="PM58" s="54"/>
      <c r="PN58" s="54"/>
      <c r="PO58" s="54"/>
      <c r="PP58" s="54"/>
      <c r="PQ58" s="54"/>
      <c r="PR58" s="54"/>
      <c r="PS58" s="54"/>
      <c r="PT58" s="54"/>
      <c r="PU58" s="54"/>
      <c r="PV58" s="54"/>
      <c r="PW58" s="54"/>
      <c r="PX58" s="54"/>
      <c r="PY58" s="54"/>
      <c r="PZ58" s="54"/>
      <c r="QA58" s="54"/>
      <c r="QB58" s="54"/>
      <c r="QC58" s="54"/>
      <c r="QD58" s="54"/>
      <c r="QE58" s="54"/>
      <c r="QF58" s="54"/>
      <c r="QG58" s="54"/>
      <c r="QH58" s="54"/>
      <c r="QI58" s="54"/>
      <c r="QJ58" s="54"/>
      <c r="QK58" s="54"/>
      <c r="QL58" s="54"/>
      <c r="QM58" s="54"/>
      <c r="QN58" s="54"/>
      <c r="QO58" s="54"/>
      <c r="QP58" s="54"/>
      <c r="QQ58" s="54"/>
      <c r="QR58" s="54"/>
      <c r="QS58" s="54"/>
      <c r="QT58" s="54"/>
      <c r="QU58" s="54"/>
      <c r="QV58" s="54"/>
      <c r="QW58" s="54"/>
      <c r="QX58" s="54"/>
      <c r="QY58" s="54"/>
      <c r="QZ58" s="54"/>
      <c r="RA58" s="54"/>
      <c r="RB58" s="54"/>
      <c r="RC58" s="54"/>
      <c r="RD58" s="54"/>
      <c r="RE58" s="54"/>
      <c r="RF58" s="54"/>
      <c r="RG58" s="54"/>
      <c r="RH58" s="54"/>
      <c r="RI58" s="54"/>
      <c r="RJ58" s="54"/>
      <c r="RK58" s="54"/>
      <c r="RL58" s="54"/>
      <c r="RM58" s="54"/>
      <c r="RN58" s="54"/>
      <c r="RO58" s="54"/>
      <c r="RP58" s="54"/>
      <c r="RQ58" s="54"/>
      <c r="RR58" s="54"/>
      <c r="RS58" s="54"/>
      <c r="RT58" s="54"/>
      <c r="RU58" s="54"/>
      <c r="RV58" s="54"/>
      <c r="RW58" s="54"/>
      <c r="RX58" s="54"/>
      <c r="RY58" s="54"/>
      <c r="RZ58" s="54"/>
      <c r="SA58" s="54"/>
      <c r="SB58" s="54"/>
      <c r="SC58" s="54"/>
      <c r="SD58" s="54"/>
      <c r="SE58" s="54"/>
      <c r="SF58" s="54"/>
      <c r="SG58" s="54"/>
      <c r="SH58" s="54"/>
      <c r="SI58" s="54"/>
      <c r="SJ58" s="54"/>
      <c r="SK58" s="54"/>
      <c r="SL58" s="54"/>
      <c r="SM58" s="54"/>
      <c r="SN58" s="54"/>
      <c r="SO58" s="54"/>
      <c r="SP58" s="54"/>
      <c r="SQ58" s="54"/>
      <c r="SR58" s="54"/>
      <c r="SS58" s="54"/>
      <c r="ST58" s="54"/>
      <c r="SU58" s="54"/>
      <c r="SV58" s="54"/>
      <c r="SW58" s="54"/>
      <c r="SX58" s="54"/>
      <c r="SY58" s="54"/>
      <c r="SZ58" s="54"/>
      <c r="TA58" s="54"/>
      <c r="TB58" s="54"/>
      <c r="TC58" s="54"/>
      <c r="TD58" s="54"/>
      <c r="TE58" s="54"/>
      <c r="TF58" s="54"/>
      <c r="TG58" s="54"/>
      <c r="TH58" s="54"/>
      <c r="TI58" s="54"/>
      <c r="TJ58" s="54"/>
      <c r="TK58" s="54"/>
      <c r="TL58" s="54"/>
      <c r="TM58" s="54"/>
      <c r="TN58" s="54"/>
      <c r="TO58" s="54"/>
      <c r="TP58" s="54"/>
      <c r="TQ58" s="54"/>
      <c r="TR58" s="54"/>
      <c r="TS58" s="54"/>
      <c r="TT58" s="54"/>
      <c r="TU58" s="54"/>
      <c r="TV58" s="54"/>
      <c r="TW58" s="54"/>
      <c r="TX58" s="54"/>
      <c r="TY58" s="54"/>
      <c r="TZ58" s="54"/>
      <c r="UA58" s="54"/>
      <c r="UB58" s="54"/>
      <c r="UC58" s="54"/>
      <c r="UD58" s="54"/>
      <c r="UE58" s="54"/>
      <c r="UF58" s="54"/>
      <c r="UG58" s="54"/>
      <c r="UH58" s="54"/>
      <c r="UI58" s="54"/>
      <c r="UJ58" s="54"/>
      <c r="UK58" s="54"/>
      <c r="UL58" s="54"/>
      <c r="UM58" s="54"/>
      <c r="UN58" s="54"/>
      <c r="UO58" s="54"/>
      <c r="UP58" s="54"/>
      <c r="UQ58" s="54"/>
      <c r="UR58" s="54"/>
      <c r="US58" s="54"/>
      <c r="UT58" s="54"/>
      <c r="UU58" s="54"/>
      <c r="UV58" s="54"/>
      <c r="UW58" s="54"/>
      <c r="UX58" s="54"/>
      <c r="UY58" s="54"/>
      <c r="UZ58" s="54"/>
      <c r="VA58" s="54"/>
      <c r="VB58" s="54"/>
      <c r="VC58" s="54"/>
      <c r="VD58" s="54"/>
      <c r="VE58" s="54"/>
      <c r="VF58" s="54"/>
      <c r="VG58" s="54"/>
      <c r="VH58" s="54"/>
      <c r="VI58" s="54"/>
      <c r="VJ58" s="54"/>
      <c r="VK58" s="54"/>
      <c r="VL58" s="54"/>
      <c r="VM58" s="54"/>
      <c r="VN58" s="54"/>
      <c r="VO58" s="54"/>
      <c r="VP58" s="54"/>
      <c r="VQ58" s="54"/>
      <c r="VR58" s="54"/>
      <c r="VS58" s="54"/>
      <c r="VT58" s="54"/>
      <c r="VU58" s="54"/>
      <c r="VV58" s="54"/>
      <c r="VW58" s="54"/>
      <c r="VX58" s="54"/>
      <c r="VY58" s="54"/>
      <c r="VZ58" s="54"/>
      <c r="WA58" s="54"/>
      <c r="WB58" s="54"/>
      <c r="WC58" s="54"/>
      <c r="WD58" s="54"/>
      <c r="WE58" s="54"/>
      <c r="WF58" s="54"/>
      <c r="WG58" s="54"/>
      <c r="WH58" s="54"/>
      <c r="WI58" s="54"/>
      <c r="WJ58" s="54"/>
      <c r="WK58" s="54"/>
      <c r="WL58" s="54"/>
      <c r="WM58" s="54"/>
      <c r="WN58" s="54"/>
      <c r="WO58" s="54"/>
      <c r="WP58" s="54"/>
      <c r="WQ58" s="54"/>
      <c r="WR58" s="54"/>
      <c r="WS58" s="54"/>
      <c r="WT58" s="54"/>
      <c r="WU58" s="54"/>
      <c r="WV58" s="54"/>
      <c r="WW58" s="54"/>
      <c r="WX58" s="54"/>
      <c r="WY58" s="54"/>
      <c r="WZ58" s="54"/>
      <c r="XA58" s="54"/>
      <c r="XB58" s="54"/>
      <c r="XC58" s="54"/>
      <c r="XD58" s="54"/>
      <c r="XE58" s="54"/>
      <c r="XF58" s="54"/>
      <c r="XG58" s="54"/>
      <c r="XH58" s="54"/>
      <c r="XI58" s="54"/>
      <c r="XJ58" s="54"/>
      <c r="XK58" s="54"/>
      <c r="XL58" s="54"/>
      <c r="XM58" s="54"/>
      <c r="XN58" s="54"/>
      <c r="XO58" s="54"/>
      <c r="XP58" s="54"/>
      <c r="XQ58" s="54"/>
      <c r="XR58" s="54"/>
      <c r="XS58" s="54"/>
      <c r="XT58" s="54"/>
      <c r="XU58" s="54"/>
      <c r="XV58" s="54"/>
      <c r="XW58" s="54"/>
      <c r="XX58" s="54"/>
      <c r="XY58" s="54"/>
      <c r="XZ58" s="54"/>
      <c r="YA58" s="54"/>
      <c r="YB58" s="54"/>
      <c r="YC58" s="54"/>
      <c r="YD58" s="54"/>
      <c r="YE58" s="54"/>
      <c r="YF58" s="54"/>
      <c r="YG58" s="54"/>
      <c r="YH58" s="54"/>
      <c r="YI58" s="54"/>
      <c r="YJ58" s="54"/>
      <c r="YK58" s="54"/>
      <c r="YL58" s="54"/>
      <c r="YM58" s="54"/>
      <c r="YN58" s="54"/>
      <c r="YO58" s="54"/>
      <c r="YP58" s="54"/>
      <c r="YQ58" s="54"/>
      <c r="YR58" s="54"/>
      <c r="YS58" s="54"/>
      <c r="YT58" s="54"/>
      <c r="YU58" s="54"/>
      <c r="YV58" s="54"/>
      <c r="YW58" s="54"/>
      <c r="YX58" s="54"/>
      <c r="YY58" s="54"/>
      <c r="YZ58" s="54"/>
      <c r="ZA58" s="54"/>
      <c r="ZB58" s="54"/>
      <c r="ZC58" s="54"/>
      <c r="ZD58" s="54"/>
      <c r="ZE58" s="54"/>
      <c r="ZF58" s="54"/>
      <c r="ZG58" s="54"/>
      <c r="ZH58" s="54"/>
      <c r="ZI58" s="54"/>
      <c r="ZJ58" s="54"/>
      <c r="ZK58" s="54"/>
      <c r="ZL58" s="54"/>
      <c r="ZM58" s="54"/>
      <c r="ZN58" s="54"/>
      <c r="ZO58" s="54"/>
      <c r="ZP58" s="54"/>
      <c r="ZQ58" s="54"/>
      <c r="ZR58" s="54"/>
      <c r="ZS58" s="54"/>
      <c r="ZT58" s="54"/>
      <c r="ZU58" s="54"/>
      <c r="ZV58" s="54"/>
      <c r="ZW58" s="54"/>
      <c r="ZX58" s="54"/>
      <c r="ZY58" s="54"/>
      <c r="ZZ58" s="54"/>
      <c r="AAA58" s="54"/>
      <c r="AAB58" s="54"/>
      <c r="AAC58" s="54"/>
      <c r="AAD58" s="54"/>
      <c r="AAE58" s="54"/>
      <c r="AAF58" s="54"/>
      <c r="AAG58" s="54"/>
      <c r="AAH58" s="54"/>
      <c r="AAI58" s="54"/>
      <c r="AAJ58" s="54"/>
      <c r="AAK58" s="54"/>
      <c r="AAL58" s="54"/>
      <c r="AAM58" s="54"/>
      <c r="AAN58" s="54"/>
      <c r="AAO58" s="54"/>
      <c r="AAP58" s="54"/>
      <c r="AAQ58" s="54"/>
      <c r="AAR58" s="54"/>
      <c r="AAS58" s="54"/>
      <c r="AAT58" s="54"/>
      <c r="AAU58" s="54"/>
      <c r="AAV58" s="54"/>
      <c r="AAW58" s="54"/>
      <c r="AAX58" s="54"/>
      <c r="AAY58" s="54"/>
      <c r="AAZ58" s="54"/>
      <c r="ABA58" s="54"/>
      <c r="ABB58" s="54"/>
      <c r="ABC58" s="54"/>
      <c r="ABD58" s="54"/>
      <c r="ABE58" s="54"/>
      <c r="ABF58" s="54"/>
      <c r="ABG58" s="54"/>
      <c r="ABH58" s="54"/>
      <c r="ABI58" s="54"/>
      <c r="ABJ58" s="54"/>
      <c r="ABK58" s="54"/>
      <c r="ABL58" s="54"/>
      <c r="ABM58" s="54"/>
      <c r="ABN58" s="54"/>
      <c r="ABO58" s="54"/>
      <c r="ABP58" s="54"/>
      <c r="ABQ58" s="54"/>
      <c r="ABR58" s="54"/>
      <c r="ABS58" s="54"/>
      <c r="ABT58" s="54"/>
      <c r="ABU58" s="54"/>
      <c r="ABV58" s="54"/>
      <c r="ABW58" s="54"/>
      <c r="ABX58" s="54"/>
      <c r="ABY58" s="54"/>
      <c r="ABZ58" s="54"/>
      <c r="ACA58" s="54"/>
      <c r="ACB58" s="54"/>
      <c r="ACC58" s="54"/>
      <c r="ACD58" s="54"/>
      <c r="ACE58" s="54"/>
      <c r="ACF58" s="54"/>
      <c r="ACG58" s="54"/>
      <c r="ACH58" s="54"/>
      <c r="ACI58" s="54"/>
      <c r="ACJ58" s="54"/>
      <c r="ACK58" s="54"/>
      <c r="ACL58" s="54"/>
      <c r="ACM58" s="54"/>
      <c r="ACN58" s="54"/>
      <c r="ACO58" s="54"/>
      <c r="ACP58" s="54"/>
      <c r="ACQ58" s="54"/>
      <c r="ACR58" s="54"/>
      <c r="ACS58" s="54"/>
      <c r="ACT58" s="54"/>
      <c r="ACU58" s="54"/>
      <c r="ACV58" s="54"/>
      <c r="ACW58" s="54"/>
      <c r="ACX58" s="54"/>
      <c r="ACY58" s="54"/>
      <c r="ACZ58" s="54"/>
      <c r="ADA58" s="54"/>
      <c r="ADB58" s="54"/>
      <c r="ADC58" s="54"/>
      <c r="ADD58" s="54"/>
      <c r="ADE58" s="54"/>
      <c r="ADF58" s="54"/>
      <c r="ADG58" s="54"/>
      <c r="ADH58" s="54"/>
      <c r="ADI58" s="54"/>
      <c r="ADJ58" s="54"/>
      <c r="ADK58" s="54"/>
      <c r="ADL58" s="54"/>
      <c r="ADM58" s="54"/>
      <c r="ADN58" s="54"/>
      <c r="ADO58" s="54"/>
      <c r="ADP58" s="54"/>
      <c r="ADQ58" s="54"/>
      <c r="ADR58" s="54"/>
      <c r="ADS58" s="54"/>
      <c r="ADT58" s="54"/>
      <c r="ADU58" s="54"/>
      <c r="ADV58" s="54"/>
      <c r="ADW58" s="54"/>
      <c r="ADX58" s="54"/>
      <c r="ADY58" s="54"/>
      <c r="ADZ58" s="54"/>
      <c r="AEA58" s="54"/>
      <c r="AEB58" s="54"/>
      <c r="AEC58" s="54"/>
      <c r="AED58" s="54"/>
      <c r="AEE58" s="54"/>
      <c r="AEF58" s="54"/>
      <c r="AEG58" s="54"/>
      <c r="AEH58" s="54"/>
      <c r="AEI58" s="54"/>
      <c r="AEJ58" s="54"/>
      <c r="AEK58" s="54"/>
      <c r="AEL58" s="54"/>
      <c r="AEM58" s="54"/>
      <c r="AEN58" s="54"/>
      <c r="AEO58" s="54"/>
      <c r="AEP58" s="54"/>
      <c r="AEQ58" s="54"/>
      <c r="AER58" s="54"/>
      <c r="AES58" s="54"/>
      <c r="AET58" s="54"/>
      <c r="AEU58" s="54"/>
      <c r="AEV58" s="54"/>
      <c r="AEW58" s="54"/>
      <c r="AEX58" s="54"/>
      <c r="AEY58" s="54"/>
      <c r="AEZ58" s="54"/>
      <c r="AFA58" s="54"/>
      <c r="AFB58" s="54"/>
      <c r="AFC58" s="54"/>
      <c r="AFD58" s="54"/>
      <c r="AFE58" s="54"/>
      <c r="AFF58" s="54"/>
      <c r="AFG58" s="54"/>
      <c r="AFH58" s="54"/>
      <c r="AFI58" s="54"/>
      <c r="AFJ58" s="54"/>
      <c r="AFK58" s="54"/>
      <c r="AFL58" s="54"/>
      <c r="AFM58" s="54"/>
      <c r="AFN58" s="54"/>
      <c r="AFO58" s="54"/>
      <c r="AFP58" s="54"/>
      <c r="AFQ58" s="54"/>
      <c r="AFR58" s="54"/>
      <c r="AFS58" s="54"/>
      <c r="AFT58" s="54"/>
      <c r="AFU58" s="54"/>
      <c r="AFV58" s="54"/>
      <c r="AFW58" s="54"/>
      <c r="AFX58" s="54"/>
      <c r="AFY58" s="54"/>
      <c r="AFZ58" s="54"/>
      <c r="AGA58" s="54"/>
      <c r="AGB58" s="54"/>
      <c r="AGC58" s="54"/>
      <c r="AGD58" s="54"/>
      <c r="AGE58" s="54"/>
      <c r="AGF58" s="54"/>
      <c r="AGG58" s="54"/>
      <c r="AGH58" s="54"/>
      <c r="AGI58" s="54"/>
      <c r="AGJ58" s="54"/>
      <c r="AGK58" s="54"/>
      <c r="AGL58" s="54"/>
      <c r="AGM58" s="54"/>
      <c r="AGN58" s="54"/>
      <c r="AGO58" s="54"/>
      <c r="AGP58" s="54"/>
      <c r="AGQ58" s="54"/>
      <c r="AGR58" s="54"/>
      <c r="AGS58" s="54"/>
      <c r="AGT58" s="54"/>
      <c r="AGU58" s="54"/>
      <c r="AGV58" s="54"/>
      <c r="AGW58" s="54"/>
      <c r="AGX58" s="54"/>
      <c r="AGY58" s="54"/>
      <c r="AGZ58" s="54"/>
      <c r="AHA58" s="54"/>
      <c r="AHB58" s="54"/>
      <c r="AHC58" s="54"/>
      <c r="AHD58" s="54"/>
      <c r="AHE58" s="54"/>
      <c r="AHF58" s="54"/>
      <c r="AHG58" s="54"/>
      <c r="AHH58" s="54"/>
      <c r="AHI58" s="54"/>
      <c r="AHJ58" s="54"/>
      <c r="AHK58" s="54"/>
      <c r="AHL58" s="54"/>
      <c r="AHM58" s="54"/>
      <c r="AHN58" s="54"/>
      <c r="AHO58" s="54"/>
      <c r="AHP58" s="54"/>
      <c r="AHQ58" s="54"/>
      <c r="AHR58" s="54"/>
      <c r="AHS58" s="54"/>
      <c r="AHT58" s="54"/>
      <c r="AHU58" s="54"/>
      <c r="AHV58" s="54"/>
      <c r="AHW58" s="54"/>
      <c r="AHX58" s="54"/>
      <c r="AHY58" s="54"/>
      <c r="AHZ58" s="54"/>
      <c r="AIA58" s="54"/>
      <c r="AIB58" s="54"/>
      <c r="AIC58" s="54"/>
      <c r="AID58" s="54"/>
      <c r="AIE58" s="54"/>
      <c r="AIF58" s="54"/>
      <c r="AIG58" s="54"/>
      <c r="AIH58" s="54"/>
      <c r="AII58" s="54"/>
      <c r="AIJ58" s="54"/>
      <c r="AIK58" s="54"/>
      <c r="AIL58" s="54"/>
      <c r="AIM58" s="54"/>
      <c r="AIN58" s="54"/>
      <c r="AIO58" s="54"/>
      <c r="AIP58" s="54"/>
      <c r="AIQ58" s="54"/>
      <c r="AIR58" s="54"/>
      <c r="AIS58" s="54"/>
      <c r="AIT58" s="54"/>
      <c r="AIU58" s="54"/>
      <c r="AIV58" s="54"/>
      <c r="AIW58" s="54"/>
      <c r="AIX58" s="54"/>
      <c r="AIY58" s="54"/>
      <c r="AIZ58" s="54"/>
      <c r="AJA58" s="54"/>
      <c r="AJB58" s="54"/>
      <c r="AJC58" s="54"/>
      <c r="AJD58" s="54"/>
      <c r="AJE58" s="54"/>
      <c r="AJF58" s="54"/>
      <c r="AJG58" s="54"/>
      <c r="AJH58" s="54"/>
      <c r="AJI58" s="54"/>
      <c r="AJJ58" s="54"/>
      <c r="AJK58" s="54"/>
      <c r="AJL58" s="54"/>
      <c r="AJM58" s="54"/>
      <c r="AJN58" s="54"/>
      <c r="AJO58" s="54"/>
      <c r="AJP58" s="54"/>
      <c r="AJQ58" s="54"/>
      <c r="AJR58" s="54"/>
      <c r="AJS58" s="54"/>
      <c r="AJT58" s="54"/>
      <c r="AJU58" s="54"/>
      <c r="AJV58" s="54"/>
      <c r="AJW58" s="54"/>
      <c r="AJX58" s="54"/>
      <c r="AJY58" s="54"/>
      <c r="AJZ58" s="54"/>
      <c r="AKA58" s="54"/>
      <c r="AKB58" s="54"/>
      <c r="AKC58" s="54"/>
      <c r="AKD58" s="54"/>
      <c r="AKE58" s="54"/>
      <c r="AKF58" s="54"/>
      <c r="AKG58" s="54"/>
      <c r="AKH58" s="54"/>
      <c r="AKI58" s="54"/>
      <c r="AKJ58" s="54"/>
      <c r="AKK58" s="54"/>
      <c r="AKL58" s="54"/>
      <c r="AKM58" s="54"/>
      <c r="AKN58" s="54"/>
      <c r="AKO58" s="54"/>
      <c r="AKP58" s="54"/>
      <c r="AKQ58" s="54"/>
      <c r="AKR58" s="54"/>
      <c r="AKS58" s="54"/>
      <c r="AKT58" s="54"/>
      <c r="AKU58" s="54"/>
      <c r="AKV58" s="54"/>
      <c r="AKW58" s="54"/>
      <c r="AKX58" s="54"/>
      <c r="AKY58" s="54"/>
      <c r="AKZ58" s="54"/>
      <c r="ALA58" s="54"/>
      <c r="ALB58" s="54"/>
      <c r="ALC58" s="54"/>
      <c r="ALD58" s="54"/>
      <c r="ALE58" s="54"/>
      <c r="ALF58" s="54"/>
      <c r="ALG58" s="54"/>
      <c r="ALH58" s="54"/>
      <c r="ALI58" s="56"/>
      <c r="ALJ58" s="54"/>
      <c r="ALK58" s="54"/>
      <c r="ALL58" s="54"/>
      <c r="ALM58" s="54"/>
      <c r="ALN58" s="35"/>
      <c r="ALO58" s="35"/>
      <c r="ALP58" s="35"/>
    </row>
    <row r="59" spans="1:1004" s="146" customFormat="1" ht="31.5" customHeight="1" x14ac:dyDescent="0.25">
      <c r="A59" s="123" t="s">
        <v>2711</v>
      </c>
      <c r="B59" s="130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127"/>
      <c r="ES59" s="127"/>
      <c r="ET59" s="127"/>
      <c r="EU59" s="127"/>
      <c r="EV59" s="127"/>
      <c r="EW59" s="127"/>
      <c r="EX59" s="127"/>
      <c r="EY59" s="127"/>
      <c r="EZ59" s="127"/>
      <c r="FA59" s="127"/>
      <c r="FB59" s="127"/>
      <c r="FC59" s="127"/>
      <c r="FD59" s="127"/>
      <c r="FE59" s="127"/>
      <c r="FF59" s="127"/>
      <c r="FG59" s="127"/>
      <c r="FH59" s="127"/>
      <c r="FI59" s="127"/>
      <c r="FJ59" s="127"/>
      <c r="FK59" s="127"/>
      <c r="FL59" s="127"/>
      <c r="FM59" s="127"/>
      <c r="FN59" s="127"/>
      <c r="FO59" s="127"/>
      <c r="FP59" s="127"/>
      <c r="FQ59" s="127"/>
      <c r="FR59" s="127"/>
      <c r="FS59" s="127"/>
      <c r="FT59" s="127"/>
      <c r="FU59" s="127"/>
      <c r="FV59" s="127"/>
      <c r="FW59" s="127"/>
      <c r="FX59" s="127"/>
      <c r="FY59" s="127"/>
      <c r="FZ59" s="127"/>
      <c r="GA59" s="127"/>
      <c r="GB59" s="127"/>
      <c r="GC59" s="127"/>
      <c r="GD59" s="127"/>
      <c r="GE59" s="127"/>
      <c r="GF59" s="127"/>
      <c r="GG59" s="127"/>
      <c r="GH59" s="127"/>
      <c r="GI59" s="127"/>
      <c r="GJ59" s="127"/>
      <c r="GK59" s="127"/>
      <c r="GL59" s="127"/>
      <c r="GM59" s="127"/>
      <c r="GN59" s="127"/>
      <c r="GO59" s="127"/>
      <c r="GP59" s="127"/>
      <c r="GQ59" s="127"/>
      <c r="GR59" s="127"/>
      <c r="GS59" s="127"/>
      <c r="GT59" s="127"/>
      <c r="GU59" s="127"/>
      <c r="GV59" s="127"/>
      <c r="GW59" s="127"/>
      <c r="GX59" s="127"/>
      <c r="GY59" s="127"/>
      <c r="GZ59" s="127"/>
      <c r="HA59" s="127"/>
      <c r="HB59" s="127"/>
      <c r="HC59" s="127"/>
      <c r="HD59" s="127"/>
      <c r="HE59" s="127"/>
      <c r="HF59" s="127"/>
      <c r="HG59" s="127"/>
      <c r="HH59" s="127"/>
      <c r="HI59" s="127"/>
      <c r="HJ59" s="127"/>
      <c r="HK59" s="127"/>
      <c r="HL59" s="127"/>
      <c r="HM59" s="127"/>
      <c r="HN59" s="127"/>
      <c r="HO59" s="127"/>
      <c r="HP59" s="127"/>
      <c r="HQ59" s="127"/>
      <c r="HR59" s="127"/>
      <c r="HS59" s="127"/>
      <c r="HT59" s="127"/>
      <c r="HU59" s="127"/>
      <c r="HV59" s="127"/>
      <c r="HW59" s="127"/>
      <c r="HX59" s="127"/>
      <c r="HY59" s="127"/>
      <c r="HZ59" s="127"/>
      <c r="IA59" s="127"/>
      <c r="IB59" s="127"/>
      <c r="IC59" s="127"/>
      <c r="ID59" s="127"/>
      <c r="IE59" s="127"/>
      <c r="IF59" s="127"/>
      <c r="IG59" s="127"/>
      <c r="IH59" s="127"/>
      <c r="II59" s="127"/>
      <c r="IJ59" s="127"/>
      <c r="IK59" s="127"/>
      <c r="IL59" s="127"/>
      <c r="IM59" s="127"/>
      <c r="IN59" s="127"/>
      <c r="IO59" s="127"/>
      <c r="IP59" s="127"/>
      <c r="IQ59" s="127"/>
      <c r="IR59" s="127"/>
      <c r="IS59" s="127"/>
      <c r="IT59" s="127"/>
      <c r="IU59" s="127"/>
      <c r="IV59" s="127"/>
      <c r="IW59" s="127"/>
      <c r="IX59" s="127"/>
      <c r="IY59" s="127"/>
      <c r="IZ59" s="127"/>
      <c r="JA59" s="127"/>
      <c r="JB59" s="127"/>
      <c r="JC59" s="127"/>
      <c r="JD59" s="127"/>
      <c r="JE59" s="127"/>
      <c r="JF59" s="127"/>
      <c r="JG59" s="127"/>
      <c r="JH59" s="127"/>
      <c r="JI59" s="127"/>
      <c r="JJ59" s="127"/>
      <c r="JK59" s="127"/>
      <c r="JL59" s="127"/>
      <c r="JM59" s="127"/>
      <c r="JN59" s="127"/>
      <c r="JO59" s="127"/>
      <c r="JP59" s="127"/>
      <c r="JQ59" s="127"/>
      <c r="JR59" s="127"/>
      <c r="JS59" s="127"/>
      <c r="JT59" s="127"/>
      <c r="JU59" s="127"/>
      <c r="JV59" s="127"/>
      <c r="JW59" s="127"/>
      <c r="JX59" s="127"/>
      <c r="JY59" s="127"/>
      <c r="JZ59" s="127"/>
      <c r="KA59" s="127"/>
      <c r="KB59" s="127"/>
      <c r="KC59" s="127"/>
      <c r="KD59" s="127"/>
      <c r="KE59" s="127"/>
      <c r="KF59" s="127"/>
      <c r="KG59" s="127"/>
      <c r="KH59" s="127"/>
      <c r="KI59" s="127"/>
      <c r="KJ59" s="127"/>
      <c r="KK59" s="127"/>
      <c r="KL59" s="127"/>
      <c r="KM59" s="127"/>
      <c r="KN59" s="127"/>
      <c r="KO59" s="127"/>
      <c r="KP59" s="127"/>
      <c r="KQ59" s="127"/>
      <c r="KR59" s="127"/>
      <c r="KS59" s="127"/>
      <c r="KT59" s="127"/>
      <c r="KU59" s="127"/>
      <c r="KV59" s="127"/>
      <c r="KW59" s="127"/>
      <c r="KX59" s="127"/>
      <c r="KY59" s="127"/>
      <c r="KZ59" s="127"/>
      <c r="LA59" s="127"/>
      <c r="LB59" s="127"/>
      <c r="LC59" s="127"/>
      <c r="LD59" s="127"/>
      <c r="LE59" s="127"/>
      <c r="LF59" s="127"/>
      <c r="LG59" s="127"/>
      <c r="LH59" s="127"/>
      <c r="LI59" s="127"/>
      <c r="LJ59" s="127"/>
      <c r="LK59" s="127"/>
      <c r="LL59" s="127"/>
      <c r="LM59" s="127"/>
      <c r="LN59" s="127"/>
      <c r="LO59" s="127"/>
      <c r="LP59" s="127"/>
      <c r="LQ59" s="127"/>
      <c r="LR59" s="127"/>
      <c r="LS59" s="127"/>
      <c r="LT59" s="127"/>
      <c r="LU59" s="127"/>
      <c r="LV59" s="127"/>
      <c r="LW59" s="127"/>
      <c r="LX59" s="127"/>
      <c r="LY59" s="127"/>
      <c r="LZ59" s="127"/>
      <c r="MA59" s="127"/>
      <c r="MB59" s="127"/>
      <c r="MC59" s="127"/>
      <c r="MD59" s="127"/>
      <c r="ME59" s="127"/>
      <c r="MF59" s="127"/>
      <c r="MG59" s="127"/>
      <c r="MH59" s="127"/>
      <c r="MI59" s="127"/>
      <c r="MJ59" s="127"/>
      <c r="MK59" s="127"/>
      <c r="ML59" s="127"/>
      <c r="MM59" s="127"/>
      <c r="MN59" s="127"/>
      <c r="MO59" s="127"/>
      <c r="MP59" s="127"/>
      <c r="MQ59" s="127"/>
      <c r="MR59" s="127"/>
      <c r="MS59" s="127"/>
      <c r="MT59" s="127"/>
      <c r="MU59" s="127"/>
      <c r="MV59" s="127"/>
      <c r="MW59" s="127"/>
      <c r="MX59" s="127"/>
      <c r="MY59" s="127"/>
      <c r="MZ59" s="127"/>
      <c r="NA59" s="127"/>
      <c r="NB59" s="127"/>
      <c r="NC59" s="127"/>
      <c r="ND59" s="127"/>
      <c r="NE59" s="127"/>
      <c r="NF59" s="127"/>
      <c r="NG59" s="127"/>
      <c r="NH59" s="127"/>
      <c r="NI59" s="127"/>
      <c r="NJ59" s="127"/>
      <c r="NK59" s="127"/>
      <c r="NL59" s="127"/>
      <c r="NM59" s="127"/>
      <c r="NN59" s="127"/>
      <c r="NO59" s="127"/>
      <c r="NP59" s="127"/>
      <c r="NQ59" s="127"/>
      <c r="NR59" s="127"/>
      <c r="NS59" s="127"/>
      <c r="NT59" s="127"/>
      <c r="NU59" s="127"/>
      <c r="NV59" s="127"/>
      <c r="NW59" s="127"/>
      <c r="NX59" s="127"/>
      <c r="NY59" s="127"/>
      <c r="NZ59" s="127"/>
      <c r="OA59" s="127"/>
      <c r="OB59" s="127"/>
      <c r="OC59" s="127"/>
      <c r="OD59" s="127"/>
      <c r="OE59" s="127"/>
      <c r="OF59" s="127"/>
      <c r="OG59" s="127"/>
      <c r="OH59" s="127"/>
      <c r="OI59" s="127"/>
      <c r="OJ59" s="127"/>
      <c r="OK59" s="127"/>
      <c r="OL59" s="127"/>
      <c r="OM59" s="127"/>
      <c r="ON59" s="127"/>
      <c r="OO59" s="127"/>
      <c r="OP59" s="127"/>
      <c r="OQ59" s="127"/>
      <c r="OR59" s="127"/>
      <c r="OS59" s="127"/>
      <c r="OT59" s="127"/>
      <c r="OU59" s="127"/>
      <c r="OV59" s="127"/>
      <c r="OW59" s="127"/>
      <c r="OX59" s="127"/>
      <c r="OY59" s="127"/>
      <c r="OZ59" s="127"/>
      <c r="PA59" s="127"/>
      <c r="PB59" s="127"/>
      <c r="PC59" s="127"/>
      <c r="PD59" s="127"/>
      <c r="PE59" s="127"/>
      <c r="PF59" s="127"/>
      <c r="PG59" s="127"/>
      <c r="PH59" s="127"/>
      <c r="PI59" s="127"/>
      <c r="PJ59" s="127"/>
      <c r="PK59" s="127"/>
      <c r="PL59" s="127"/>
      <c r="PM59" s="127"/>
      <c r="PN59" s="127"/>
      <c r="PO59" s="127"/>
      <c r="PP59" s="127"/>
      <c r="PQ59" s="127"/>
      <c r="PR59" s="127"/>
      <c r="PS59" s="127"/>
      <c r="PT59" s="127"/>
      <c r="PU59" s="127"/>
      <c r="PV59" s="127"/>
      <c r="PW59" s="127"/>
      <c r="PX59" s="127"/>
      <c r="PY59" s="127"/>
      <c r="PZ59" s="127"/>
      <c r="QA59" s="127"/>
      <c r="QB59" s="127"/>
      <c r="QC59" s="127"/>
      <c r="QD59" s="127"/>
      <c r="QE59" s="127"/>
      <c r="QF59" s="127"/>
      <c r="QG59" s="127"/>
      <c r="QH59" s="127"/>
      <c r="QI59" s="127"/>
      <c r="QJ59" s="127"/>
      <c r="QK59" s="127"/>
      <c r="QL59" s="127"/>
      <c r="QM59" s="127"/>
      <c r="QN59" s="127"/>
      <c r="QO59" s="127"/>
      <c r="QP59" s="127"/>
      <c r="QQ59" s="127"/>
      <c r="QR59" s="127"/>
      <c r="QS59" s="127"/>
      <c r="QT59" s="127"/>
      <c r="QU59" s="127"/>
      <c r="QV59" s="127"/>
      <c r="QW59" s="127"/>
      <c r="QX59" s="127"/>
      <c r="QY59" s="127"/>
      <c r="QZ59" s="127"/>
      <c r="RA59" s="127"/>
      <c r="RB59" s="127"/>
      <c r="RC59" s="127"/>
      <c r="RD59" s="127"/>
      <c r="RE59" s="127"/>
      <c r="RF59" s="127"/>
      <c r="RG59" s="127"/>
      <c r="RH59" s="127"/>
      <c r="RI59" s="127"/>
      <c r="RJ59" s="127"/>
      <c r="RK59" s="127"/>
      <c r="RL59" s="127"/>
      <c r="RM59" s="127"/>
      <c r="RN59" s="127"/>
      <c r="RO59" s="127"/>
      <c r="RP59" s="127"/>
      <c r="RQ59" s="127"/>
      <c r="RR59" s="127"/>
      <c r="RS59" s="127"/>
      <c r="RT59" s="127"/>
      <c r="RU59" s="127"/>
      <c r="RV59" s="127"/>
      <c r="RW59" s="127"/>
      <c r="RX59" s="127"/>
      <c r="RY59" s="127"/>
      <c r="RZ59" s="127"/>
      <c r="SA59" s="127"/>
      <c r="SB59" s="127"/>
      <c r="SC59" s="127"/>
      <c r="SD59" s="127"/>
      <c r="SE59" s="127"/>
      <c r="SF59" s="127"/>
      <c r="SG59" s="127"/>
      <c r="SH59" s="127"/>
      <c r="SI59" s="127"/>
      <c r="SJ59" s="127"/>
      <c r="SK59" s="127"/>
      <c r="SL59" s="127"/>
      <c r="SM59" s="127"/>
      <c r="SN59" s="127"/>
      <c r="SO59" s="127"/>
      <c r="SP59" s="127"/>
      <c r="SQ59" s="127"/>
      <c r="SR59" s="127"/>
      <c r="SS59" s="127"/>
      <c r="ST59" s="127"/>
      <c r="SU59" s="127"/>
      <c r="SV59" s="127"/>
      <c r="SW59" s="127"/>
      <c r="SX59" s="127"/>
      <c r="SY59" s="127"/>
      <c r="SZ59" s="127"/>
      <c r="TA59" s="127"/>
      <c r="TB59" s="127"/>
      <c r="TC59" s="127"/>
      <c r="TD59" s="127"/>
      <c r="TE59" s="127"/>
      <c r="TF59" s="127"/>
      <c r="TG59" s="127"/>
      <c r="TH59" s="127"/>
      <c r="TI59" s="127"/>
      <c r="TJ59" s="127"/>
      <c r="TK59" s="127"/>
      <c r="TL59" s="127"/>
      <c r="TM59" s="127"/>
      <c r="TN59" s="127"/>
      <c r="TO59" s="127"/>
      <c r="TP59" s="127"/>
      <c r="TQ59" s="127"/>
      <c r="TR59" s="127"/>
      <c r="TS59" s="127"/>
      <c r="TT59" s="127"/>
      <c r="TU59" s="127"/>
      <c r="TV59" s="127"/>
      <c r="TW59" s="127"/>
      <c r="TX59" s="127"/>
      <c r="TY59" s="127"/>
      <c r="TZ59" s="127"/>
      <c r="UA59" s="127"/>
      <c r="UB59" s="127"/>
      <c r="UC59" s="127"/>
      <c r="UD59" s="127"/>
      <c r="UE59" s="127"/>
      <c r="UF59" s="127"/>
      <c r="UG59" s="127"/>
      <c r="UH59" s="127"/>
      <c r="UI59" s="127"/>
      <c r="UJ59" s="127"/>
      <c r="UK59" s="127"/>
      <c r="UL59" s="127"/>
      <c r="UM59" s="127"/>
      <c r="UN59" s="127"/>
      <c r="UO59" s="127"/>
      <c r="UP59" s="127"/>
      <c r="UQ59" s="127"/>
      <c r="UR59" s="127"/>
      <c r="US59" s="127"/>
      <c r="UT59" s="127"/>
      <c r="UU59" s="127"/>
      <c r="UV59" s="127"/>
      <c r="UW59" s="127"/>
      <c r="UX59" s="127"/>
      <c r="UY59" s="127"/>
      <c r="UZ59" s="127"/>
      <c r="VA59" s="127"/>
      <c r="VB59" s="127"/>
      <c r="VC59" s="127"/>
      <c r="VD59" s="127"/>
      <c r="VE59" s="127"/>
      <c r="VF59" s="127"/>
      <c r="VG59" s="127"/>
      <c r="VH59" s="127"/>
      <c r="VI59" s="127"/>
      <c r="VJ59" s="127"/>
      <c r="VK59" s="127"/>
      <c r="VL59" s="127"/>
      <c r="VM59" s="127"/>
      <c r="VN59" s="127"/>
      <c r="VO59" s="127"/>
      <c r="VP59" s="127"/>
      <c r="VQ59" s="127"/>
      <c r="VR59" s="127"/>
      <c r="VS59" s="127"/>
      <c r="VT59" s="127"/>
      <c r="VU59" s="127"/>
      <c r="VV59" s="127"/>
      <c r="VW59" s="127"/>
      <c r="VX59" s="127"/>
      <c r="VY59" s="127"/>
      <c r="VZ59" s="127"/>
      <c r="WA59" s="127"/>
      <c r="WB59" s="127"/>
      <c r="WC59" s="127"/>
      <c r="WD59" s="127"/>
      <c r="WE59" s="127"/>
      <c r="WF59" s="127"/>
      <c r="WG59" s="127"/>
      <c r="WH59" s="127"/>
      <c r="WI59" s="127"/>
      <c r="WJ59" s="127"/>
      <c r="WK59" s="127"/>
      <c r="WL59" s="127"/>
      <c r="WM59" s="127"/>
      <c r="WN59" s="127"/>
      <c r="WO59" s="127"/>
      <c r="WP59" s="127"/>
      <c r="WQ59" s="127"/>
      <c r="WR59" s="127"/>
      <c r="WS59" s="127"/>
      <c r="WT59" s="127"/>
      <c r="WU59" s="127"/>
      <c r="WV59" s="127"/>
      <c r="WW59" s="127"/>
      <c r="WX59" s="127"/>
      <c r="WY59" s="127"/>
      <c r="WZ59" s="127"/>
      <c r="XA59" s="127"/>
      <c r="XB59" s="127"/>
      <c r="XC59" s="127"/>
      <c r="XD59" s="127"/>
      <c r="XE59" s="127"/>
      <c r="XF59" s="127"/>
      <c r="XG59" s="127"/>
      <c r="XH59" s="127"/>
      <c r="XI59" s="127"/>
      <c r="XJ59" s="127"/>
      <c r="XK59" s="127"/>
      <c r="XL59" s="127"/>
      <c r="XM59" s="127"/>
      <c r="XN59" s="127"/>
      <c r="XO59" s="127"/>
      <c r="XP59" s="127"/>
      <c r="XQ59" s="127"/>
      <c r="XR59" s="127"/>
      <c r="XS59" s="127"/>
      <c r="XT59" s="127"/>
      <c r="XU59" s="127"/>
      <c r="XV59" s="127"/>
      <c r="XW59" s="127"/>
      <c r="XX59" s="127"/>
      <c r="XY59" s="127"/>
      <c r="XZ59" s="127"/>
      <c r="YA59" s="127"/>
      <c r="YB59" s="127"/>
      <c r="YC59" s="127"/>
      <c r="YD59" s="127"/>
      <c r="YE59" s="127"/>
      <c r="YF59" s="127"/>
      <c r="YG59" s="127"/>
      <c r="YH59" s="127"/>
      <c r="YI59" s="127"/>
      <c r="YJ59" s="127"/>
      <c r="YK59" s="127"/>
      <c r="YL59" s="127"/>
      <c r="YM59" s="127"/>
      <c r="YN59" s="127"/>
      <c r="YO59" s="127"/>
      <c r="YP59" s="127"/>
      <c r="YQ59" s="127"/>
      <c r="YR59" s="127"/>
      <c r="YS59" s="127"/>
      <c r="YT59" s="127"/>
      <c r="YU59" s="127"/>
      <c r="YV59" s="127"/>
      <c r="YW59" s="127"/>
      <c r="YX59" s="127"/>
      <c r="YY59" s="127"/>
      <c r="YZ59" s="127"/>
      <c r="ZA59" s="127"/>
      <c r="ZB59" s="127"/>
      <c r="ZC59" s="127"/>
      <c r="ZD59" s="127"/>
      <c r="ZE59" s="127"/>
      <c r="ZF59" s="127"/>
      <c r="ZG59" s="127"/>
      <c r="ZH59" s="127"/>
      <c r="ZI59" s="127"/>
      <c r="ZJ59" s="127"/>
      <c r="ZK59" s="127"/>
      <c r="ZL59" s="127"/>
      <c r="ZM59" s="127"/>
      <c r="ZN59" s="127"/>
      <c r="ZO59" s="127"/>
      <c r="ZP59" s="127"/>
      <c r="ZQ59" s="127"/>
      <c r="ZR59" s="127"/>
      <c r="ZS59" s="127"/>
      <c r="ZT59" s="127"/>
      <c r="ZU59" s="127"/>
      <c r="ZV59" s="127"/>
      <c r="ZW59" s="127"/>
      <c r="ZX59" s="127"/>
      <c r="ZY59" s="127"/>
      <c r="ZZ59" s="127"/>
      <c r="AAA59" s="127"/>
      <c r="AAB59" s="127"/>
      <c r="AAC59" s="127"/>
      <c r="AAD59" s="127"/>
      <c r="AAE59" s="127"/>
      <c r="AAF59" s="127"/>
      <c r="AAG59" s="127"/>
      <c r="AAH59" s="127"/>
      <c r="AAI59" s="127"/>
      <c r="AAJ59" s="127"/>
      <c r="AAK59" s="127"/>
      <c r="AAL59" s="127"/>
      <c r="AAM59" s="127"/>
      <c r="AAN59" s="127"/>
      <c r="AAO59" s="127"/>
      <c r="AAP59" s="127"/>
      <c r="AAQ59" s="127"/>
      <c r="AAR59" s="127"/>
      <c r="AAS59" s="127"/>
      <c r="AAT59" s="127"/>
      <c r="AAU59" s="127"/>
      <c r="AAV59" s="127"/>
      <c r="AAW59" s="127"/>
      <c r="AAX59" s="127"/>
      <c r="AAY59" s="127"/>
      <c r="AAZ59" s="127"/>
      <c r="ABA59" s="127"/>
      <c r="ABB59" s="127"/>
      <c r="ABC59" s="127"/>
      <c r="ABD59" s="127"/>
      <c r="ABE59" s="127"/>
      <c r="ABF59" s="127"/>
      <c r="ABG59" s="127"/>
      <c r="ABH59" s="127"/>
      <c r="ABI59" s="127"/>
      <c r="ABJ59" s="127"/>
      <c r="ABK59" s="127"/>
      <c r="ABL59" s="127"/>
      <c r="ABM59" s="127"/>
      <c r="ABN59" s="127"/>
      <c r="ABO59" s="127"/>
      <c r="ABP59" s="127"/>
      <c r="ABQ59" s="127"/>
      <c r="ABR59" s="127"/>
      <c r="ABS59" s="127"/>
      <c r="ABT59" s="127"/>
      <c r="ABU59" s="127"/>
      <c r="ABV59" s="127"/>
      <c r="ABW59" s="127"/>
      <c r="ABX59" s="127"/>
      <c r="ABY59" s="127"/>
      <c r="ABZ59" s="127"/>
      <c r="ACA59" s="127"/>
      <c r="ACB59" s="127"/>
      <c r="ACC59" s="127"/>
      <c r="ACD59" s="127"/>
      <c r="ACE59" s="127"/>
      <c r="ACF59" s="127"/>
      <c r="ACG59" s="127"/>
      <c r="ACH59" s="127"/>
      <c r="ACI59" s="127"/>
      <c r="ACJ59" s="127"/>
      <c r="ACK59" s="127"/>
      <c r="ACL59" s="127"/>
      <c r="ACM59" s="127"/>
      <c r="ACN59" s="127"/>
      <c r="ACO59" s="127"/>
      <c r="ACP59" s="127"/>
      <c r="ACQ59" s="127"/>
      <c r="ACR59" s="127"/>
      <c r="ACS59" s="127"/>
      <c r="ACT59" s="127"/>
      <c r="ACU59" s="127"/>
      <c r="ACV59" s="127"/>
      <c r="ACW59" s="127"/>
      <c r="ACX59" s="127"/>
      <c r="ACY59" s="127"/>
      <c r="ACZ59" s="127"/>
      <c r="ADA59" s="127"/>
      <c r="ADB59" s="127"/>
      <c r="ADC59" s="127"/>
      <c r="ADD59" s="127"/>
      <c r="ADE59" s="127"/>
      <c r="ADF59" s="127"/>
      <c r="ADG59" s="127"/>
      <c r="ADH59" s="127"/>
      <c r="ADI59" s="127"/>
      <c r="ADJ59" s="127"/>
      <c r="ADK59" s="127"/>
      <c r="ADL59" s="127"/>
      <c r="ADM59" s="127"/>
      <c r="ADN59" s="127"/>
      <c r="ADO59" s="127"/>
      <c r="ADP59" s="127"/>
      <c r="ADQ59" s="127"/>
      <c r="ADR59" s="127"/>
      <c r="ADS59" s="127"/>
      <c r="ADT59" s="127"/>
      <c r="ADU59" s="127"/>
      <c r="ADV59" s="127"/>
      <c r="ADW59" s="127"/>
      <c r="ADX59" s="127"/>
      <c r="ADY59" s="127"/>
      <c r="ADZ59" s="127"/>
      <c r="AEA59" s="127"/>
      <c r="AEB59" s="127"/>
      <c r="AEC59" s="127"/>
      <c r="AED59" s="127"/>
      <c r="AEE59" s="127"/>
      <c r="AEF59" s="127"/>
      <c r="AEG59" s="127"/>
      <c r="AEH59" s="127"/>
      <c r="AEI59" s="127"/>
      <c r="AEJ59" s="127"/>
      <c r="AEK59" s="127"/>
      <c r="AEL59" s="127"/>
      <c r="AEM59" s="127"/>
      <c r="AEN59" s="127"/>
      <c r="AEO59" s="127"/>
      <c r="AEP59" s="127"/>
      <c r="AEQ59" s="127"/>
      <c r="AER59" s="127"/>
      <c r="AES59" s="127"/>
      <c r="AET59" s="127"/>
      <c r="AEU59" s="127"/>
      <c r="AEV59" s="127"/>
      <c r="AEW59" s="127"/>
      <c r="AEX59" s="127"/>
      <c r="AEY59" s="127"/>
      <c r="AEZ59" s="127"/>
      <c r="AFA59" s="127"/>
      <c r="AFB59" s="127"/>
      <c r="AFC59" s="127"/>
      <c r="AFD59" s="127"/>
      <c r="AFE59" s="127"/>
      <c r="AFF59" s="127"/>
      <c r="AFG59" s="127"/>
      <c r="AFH59" s="127"/>
      <c r="AFI59" s="127"/>
      <c r="AFJ59" s="127"/>
      <c r="AFK59" s="127"/>
      <c r="AFL59" s="127"/>
      <c r="AFM59" s="127"/>
      <c r="AFN59" s="127"/>
      <c r="AFO59" s="127"/>
      <c r="AFP59" s="127"/>
      <c r="AFQ59" s="127"/>
      <c r="AFR59" s="127"/>
      <c r="AFS59" s="127"/>
      <c r="AFT59" s="127"/>
      <c r="AFU59" s="127"/>
      <c r="AFV59" s="127"/>
      <c r="AFW59" s="127"/>
      <c r="AFX59" s="127"/>
      <c r="AFY59" s="127"/>
      <c r="AFZ59" s="127"/>
      <c r="AGA59" s="127"/>
      <c r="AGB59" s="127"/>
      <c r="AGC59" s="127"/>
      <c r="AGD59" s="127"/>
      <c r="AGE59" s="127"/>
      <c r="AGF59" s="127"/>
      <c r="AGG59" s="127"/>
      <c r="AGH59" s="127"/>
      <c r="AGI59" s="127"/>
      <c r="AGJ59" s="127"/>
      <c r="AGK59" s="127"/>
      <c r="AGL59" s="127"/>
      <c r="AGM59" s="127"/>
      <c r="AGN59" s="127"/>
      <c r="AGO59" s="127"/>
      <c r="AGP59" s="127"/>
      <c r="AGQ59" s="127"/>
      <c r="AGR59" s="127"/>
      <c r="AGS59" s="127"/>
      <c r="AGT59" s="127"/>
      <c r="AGU59" s="127"/>
      <c r="AGV59" s="127"/>
      <c r="AGW59" s="127"/>
      <c r="AGX59" s="127"/>
      <c r="AGY59" s="127"/>
      <c r="AGZ59" s="127"/>
      <c r="AHA59" s="127"/>
      <c r="AHB59" s="127"/>
      <c r="AHC59" s="127"/>
      <c r="AHD59" s="127"/>
      <c r="AHE59" s="127"/>
      <c r="AHF59" s="127"/>
      <c r="AHG59" s="127"/>
      <c r="AHH59" s="127"/>
      <c r="AHI59" s="127"/>
      <c r="AHJ59" s="127"/>
      <c r="AHK59" s="127"/>
      <c r="AHL59" s="127"/>
      <c r="AHM59" s="127"/>
      <c r="AHN59" s="127"/>
      <c r="AHO59" s="127"/>
      <c r="AHP59" s="127"/>
      <c r="AHQ59" s="127"/>
      <c r="AHR59" s="127"/>
      <c r="AHS59" s="127"/>
      <c r="AHT59" s="127"/>
      <c r="AHU59" s="127"/>
      <c r="AHV59" s="127"/>
      <c r="AHW59" s="127"/>
      <c r="AHX59" s="127"/>
      <c r="AHY59" s="127"/>
      <c r="AHZ59" s="127"/>
      <c r="AIA59" s="127"/>
      <c r="AIB59" s="127"/>
      <c r="AIC59" s="127"/>
      <c r="AID59" s="127"/>
      <c r="AIE59" s="127"/>
      <c r="AIF59" s="127"/>
      <c r="AIG59" s="127"/>
      <c r="AIH59" s="127"/>
      <c r="AII59" s="127"/>
      <c r="AIJ59" s="127"/>
      <c r="AIK59" s="127"/>
      <c r="AIL59" s="127"/>
      <c r="AIM59" s="127"/>
      <c r="AIN59" s="127"/>
      <c r="AIO59" s="127"/>
      <c r="AIP59" s="127"/>
      <c r="AIQ59" s="127"/>
      <c r="AIR59" s="127"/>
      <c r="AIS59" s="127"/>
      <c r="AIT59" s="127"/>
      <c r="AIU59" s="127"/>
      <c r="AIV59" s="127"/>
      <c r="AIW59" s="127"/>
      <c r="AIX59" s="127"/>
      <c r="AIY59" s="127"/>
      <c r="AIZ59" s="127"/>
      <c r="AJA59" s="127"/>
      <c r="AJB59" s="127"/>
      <c r="AJC59" s="127"/>
      <c r="AJD59" s="127"/>
      <c r="AJE59" s="127"/>
      <c r="AJF59" s="127"/>
      <c r="AJG59" s="127"/>
      <c r="AJH59" s="127"/>
      <c r="AJI59" s="127"/>
      <c r="AJJ59" s="127"/>
      <c r="AJK59" s="127"/>
      <c r="AJL59" s="127"/>
      <c r="AJM59" s="127"/>
      <c r="AJN59" s="127"/>
      <c r="AJO59" s="127"/>
      <c r="AJP59" s="127"/>
      <c r="AJQ59" s="127"/>
      <c r="AJR59" s="127"/>
      <c r="AJS59" s="127"/>
      <c r="AJT59" s="127"/>
      <c r="AJU59" s="127"/>
      <c r="AJV59" s="127"/>
      <c r="AJW59" s="127"/>
      <c r="AJX59" s="127"/>
      <c r="AJY59" s="127"/>
      <c r="AJZ59" s="127"/>
      <c r="AKA59" s="127"/>
      <c r="AKB59" s="127"/>
      <c r="AKC59" s="127"/>
      <c r="AKD59" s="127"/>
      <c r="AKE59" s="127"/>
      <c r="AKF59" s="127"/>
      <c r="AKG59" s="127"/>
      <c r="AKH59" s="127"/>
      <c r="AKI59" s="127"/>
      <c r="AKJ59" s="127"/>
      <c r="AKK59" s="127"/>
      <c r="AKL59" s="127"/>
      <c r="AKM59" s="127"/>
      <c r="AKN59" s="127"/>
      <c r="AKO59" s="127"/>
      <c r="AKP59" s="127"/>
      <c r="AKQ59" s="127"/>
      <c r="AKR59" s="127"/>
      <c r="AKS59" s="127"/>
      <c r="AKT59" s="127"/>
      <c r="AKU59" s="127"/>
      <c r="AKV59" s="127"/>
      <c r="AKW59" s="127"/>
      <c r="AKX59" s="127"/>
      <c r="AKY59" s="127"/>
      <c r="AKZ59" s="127"/>
      <c r="ALA59" s="127"/>
      <c r="ALB59" s="127"/>
      <c r="ALC59" s="127"/>
      <c r="ALD59" s="127"/>
      <c r="ALE59" s="127"/>
      <c r="ALF59" s="127"/>
      <c r="ALG59" s="127"/>
      <c r="ALH59" s="127"/>
      <c r="ALI59" s="127"/>
      <c r="ALJ59" s="127"/>
      <c r="ALK59" s="127"/>
      <c r="ALL59" s="127"/>
      <c r="ALM59" s="127"/>
      <c r="ALN59" s="144"/>
      <c r="ALO59" s="144"/>
      <c r="ALP59" s="144"/>
    </row>
    <row r="60" spans="1:1004" s="249" customFormat="1" ht="31.5" customHeight="1" x14ac:dyDescent="0.25">
      <c r="A60" s="250" t="s">
        <v>3804</v>
      </c>
      <c r="B60" s="246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7"/>
      <c r="CF60" s="247"/>
      <c r="CG60" s="247"/>
      <c r="CH60" s="247"/>
      <c r="CI60" s="247"/>
      <c r="CJ60" s="247"/>
      <c r="CK60" s="247"/>
      <c r="CL60" s="247"/>
      <c r="CM60" s="247"/>
      <c r="CN60" s="247"/>
      <c r="CO60" s="247"/>
      <c r="CP60" s="247"/>
      <c r="CQ60" s="247"/>
      <c r="CR60" s="247"/>
      <c r="CS60" s="247"/>
      <c r="CT60" s="247"/>
      <c r="CU60" s="247"/>
      <c r="CV60" s="247"/>
      <c r="CW60" s="247"/>
      <c r="CX60" s="247"/>
      <c r="CY60" s="247"/>
      <c r="CZ60" s="247"/>
      <c r="DA60" s="247"/>
      <c r="DB60" s="247"/>
      <c r="DC60" s="247"/>
      <c r="DD60" s="247"/>
      <c r="DE60" s="247"/>
      <c r="DF60" s="247"/>
      <c r="DG60" s="247"/>
      <c r="DH60" s="247"/>
      <c r="DI60" s="247"/>
      <c r="DJ60" s="247"/>
      <c r="DK60" s="247"/>
      <c r="DL60" s="247"/>
      <c r="DM60" s="247"/>
      <c r="DN60" s="247"/>
      <c r="DO60" s="247"/>
      <c r="DP60" s="247"/>
      <c r="DQ60" s="247"/>
      <c r="DR60" s="247"/>
      <c r="DS60" s="247"/>
      <c r="DT60" s="247"/>
      <c r="DU60" s="247"/>
      <c r="DV60" s="247"/>
      <c r="DW60" s="247"/>
      <c r="DX60" s="247"/>
      <c r="DY60" s="247"/>
      <c r="DZ60" s="247"/>
      <c r="EA60" s="247"/>
      <c r="EB60" s="247"/>
      <c r="EC60" s="247"/>
      <c r="ED60" s="247"/>
      <c r="EE60" s="247"/>
      <c r="EF60" s="247"/>
      <c r="EG60" s="247"/>
      <c r="EH60" s="247"/>
      <c r="EI60" s="247"/>
      <c r="EJ60" s="247"/>
      <c r="EK60" s="247"/>
      <c r="EL60" s="247"/>
      <c r="EM60" s="247"/>
      <c r="EN60" s="247"/>
      <c r="EO60" s="247"/>
      <c r="EP60" s="247"/>
      <c r="EQ60" s="247"/>
      <c r="ER60" s="247"/>
      <c r="ES60" s="247"/>
      <c r="ET60" s="247"/>
      <c r="EU60" s="247"/>
      <c r="EV60" s="247"/>
      <c r="EW60" s="247"/>
      <c r="EX60" s="247"/>
      <c r="EY60" s="247"/>
      <c r="EZ60" s="247"/>
      <c r="FA60" s="247"/>
      <c r="FB60" s="247"/>
      <c r="FC60" s="247"/>
      <c r="FD60" s="247"/>
      <c r="FE60" s="247"/>
      <c r="FF60" s="247"/>
      <c r="FG60" s="247"/>
      <c r="FH60" s="247"/>
      <c r="FI60" s="247"/>
      <c r="FJ60" s="247"/>
      <c r="FK60" s="247"/>
      <c r="FL60" s="247"/>
      <c r="FM60" s="247"/>
      <c r="FN60" s="247"/>
      <c r="FO60" s="247"/>
      <c r="FP60" s="247"/>
      <c r="FQ60" s="247"/>
      <c r="FR60" s="247"/>
      <c r="FS60" s="247"/>
      <c r="FT60" s="247"/>
      <c r="FU60" s="247"/>
      <c r="FV60" s="247"/>
      <c r="FW60" s="247"/>
      <c r="FX60" s="247"/>
      <c r="FY60" s="247"/>
      <c r="FZ60" s="247"/>
      <c r="GA60" s="247"/>
      <c r="GB60" s="247"/>
      <c r="GC60" s="247"/>
      <c r="GD60" s="247"/>
      <c r="GE60" s="247"/>
      <c r="GF60" s="247"/>
      <c r="GG60" s="247"/>
      <c r="GH60" s="247"/>
      <c r="GI60" s="247"/>
      <c r="GJ60" s="247"/>
      <c r="GK60" s="247"/>
      <c r="GL60" s="247"/>
      <c r="GM60" s="247"/>
      <c r="GN60" s="247"/>
      <c r="GO60" s="247"/>
      <c r="GP60" s="247"/>
      <c r="GQ60" s="247"/>
      <c r="GR60" s="247"/>
      <c r="GS60" s="247"/>
      <c r="GT60" s="247"/>
      <c r="GU60" s="247"/>
      <c r="GV60" s="247"/>
      <c r="GW60" s="247"/>
      <c r="GX60" s="247"/>
      <c r="GY60" s="247"/>
      <c r="GZ60" s="247"/>
      <c r="HA60" s="247"/>
      <c r="HB60" s="247"/>
      <c r="HC60" s="247"/>
      <c r="HD60" s="247"/>
      <c r="HE60" s="247"/>
      <c r="HF60" s="247"/>
      <c r="HG60" s="247"/>
      <c r="HH60" s="247"/>
      <c r="HI60" s="247"/>
      <c r="HJ60" s="247"/>
      <c r="HK60" s="247"/>
      <c r="HL60" s="247"/>
      <c r="HM60" s="247"/>
      <c r="HN60" s="247"/>
      <c r="HO60" s="247"/>
      <c r="HP60" s="247"/>
      <c r="HQ60" s="247"/>
      <c r="HR60" s="247"/>
      <c r="HS60" s="247"/>
      <c r="HT60" s="247"/>
      <c r="HU60" s="247"/>
      <c r="HV60" s="247"/>
      <c r="HW60" s="247"/>
      <c r="HX60" s="247"/>
      <c r="HY60" s="247"/>
      <c r="HZ60" s="247"/>
      <c r="IA60" s="247"/>
      <c r="IB60" s="247"/>
      <c r="IC60" s="247"/>
      <c r="ID60" s="247"/>
      <c r="IE60" s="247"/>
      <c r="IF60" s="247"/>
      <c r="IG60" s="247"/>
      <c r="IH60" s="247"/>
      <c r="II60" s="247"/>
      <c r="IJ60" s="247"/>
      <c r="IK60" s="247"/>
      <c r="IL60" s="247"/>
      <c r="IM60" s="247"/>
      <c r="IN60" s="247"/>
      <c r="IO60" s="247"/>
      <c r="IP60" s="247"/>
      <c r="IQ60" s="247"/>
      <c r="IR60" s="247"/>
      <c r="IS60" s="247"/>
      <c r="IT60" s="247"/>
      <c r="IU60" s="247"/>
      <c r="IV60" s="247"/>
      <c r="IW60" s="247"/>
      <c r="IX60" s="247"/>
      <c r="IY60" s="247"/>
      <c r="IZ60" s="247"/>
      <c r="JA60" s="247"/>
      <c r="JB60" s="247"/>
      <c r="JC60" s="247"/>
      <c r="JD60" s="247"/>
      <c r="JE60" s="247"/>
      <c r="JF60" s="247"/>
      <c r="JG60" s="247"/>
      <c r="JH60" s="247"/>
      <c r="JI60" s="247"/>
      <c r="JJ60" s="247"/>
      <c r="JK60" s="247"/>
      <c r="JL60" s="247"/>
      <c r="JM60" s="247"/>
      <c r="JN60" s="247"/>
      <c r="JO60" s="247"/>
      <c r="JP60" s="247"/>
      <c r="JQ60" s="247"/>
      <c r="JR60" s="247"/>
      <c r="JS60" s="247"/>
      <c r="JT60" s="247"/>
      <c r="JU60" s="247"/>
      <c r="JV60" s="247"/>
      <c r="JW60" s="247"/>
      <c r="JX60" s="247"/>
      <c r="JY60" s="247"/>
      <c r="JZ60" s="247"/>
      <c r="KA60" s="247"/>
      <c r="KB60" s="247"/>
      <c r="KC60" s="247"/>
      <c r="KD60" s="247"/>
      <c r="KE60" s="247"/>
      <c r="KF60" s="247"/>
      <c r="KG60" s="247"/>
      <c r="KH60" s="247"/>
      <c r="KI60" s="247"/>
      <c r="KJ60" s="247"/>
      <c r="KK60" s="247"/>
      <c r="KL60" s="247"/>
      <c r="KM60" s="247"/>
      <c r="KN60" s="247"/>
      <c r="KO60" s="247"/>
      <c r="KP60" s="247"/>
      <c r="KQ60" s="247"/>
      <c r="KR60" s="247"/>
      <c r="KS60" s="247"/>
      <c r="KT60" s="247"/>
      <c r="KU60" s="247"/>
      <c r="KV60" s="247"/>
      <c r="KW60" s="247"/>
      <c r="KX60" s="247"/>
      <c r="KY60" s="247"/>
      <c r="KZ60" s="247"/>
      <c r="LA60" s="247"/>
      <c r="LB60" s="247"/>
      <c r="LC60" s="247"/>
      <c r="LD60" s="247"/>
      <c r="LE60" s="247"/>
      <c r="LF60" s="247"/>
      <c r="LG60" s="247"/>
      <c r="LH60" s="247"/>
      <c r="LI60" s="247"/>
      <c r="LJ60" s="247"/>
      <c r="LK60" s="247"/>
      <c r="LL60" s="247"/>
      <c r="LM60" s="247"/>
      <c r="LN60" s="247"/>
      <c r="LO60" s="247"/>
      <c r="LP60" s="247"/>
      <c r="LQ60" s="247"/>
      <c r="LR60" s="247"/>
      <c r="LS60" s="247"/>
      <c r="LT60" s="247"/>
      <c r="LU60" s="247"/>
      <c r="LV60" s="247"/>
      <c r="LW60" s="247"/>
      <c r="LX60" s="247"/>
      <c r="LY60" s="247"/>
      <c r="LZ60" s="247"/>
      <c r="MA60" s="247"/>
      <c r="MB60" s="247"/>
      <c r="MC60" s="247"/>
      <c r="MD60" s="247"/>
      <c r="ME60" s="247"/>
      <c r="MF60" s="247"/>
      <c r="MG60" s="247"/>
      <c r="MH60" s="247"/>
      <c r="MI60" s="247"/>
      <c r="MJ60" s="247"/>
      <c r="MK60" s="247"/>
      <c r="ML60" s="247"/>
      <c r="MM60" s="247"/>
      <c r="MN60" s="247"/>
      <c r="MO60" s="247"/>
      <c r="MP60" s="247"/>
      <c r="MQ60" s="247"/>
      <c r="MR60" s="247"/>
      <c r="MS60" s="247"/>
      <c r="MT60" s="247"/>
      <c r="MU60" s="247"/>
      <c r="MV60" s="247"/>
      <c r="MW60" s="247"/>
      <c r="MX60" s="247"/>
      <c r="MY60" s="247"/>
      <c r="MZ60" s="247"/>
      <c r="NA60" s="247"/>
      <c r="NB60" s="247"/>
      <c r="NC60" s="247"/>
      <c r="ND60" s="247"/>
      <c r="NE60" s="247"/>
      <c r="NF60" s="247"/>
      <c r="NG60" s="247"/>
      <c r="NH60" s="247"/>
      <c r="NI60" s="247"/>
      <c r="NJ60" s="247"/>
      <c r="NK60" s="247"/>
      <c r="NL60" s="247"/>
      <c r="NM60" s="247"/>
      <c r="NN60" s="247"/>
      <c r="NO60" s="247"/>
      <c r="NP60" s="247"/>
      <c r="NQ60" s="247"/>
      <c r="NR60" s="247"/>
      <c r="NS60" s="247"/>
      <c r="NT60" s="247"/>
      <c r="NU60" s="247"/>
      <c r="NV60" s="247"/>
      <c r="NW60" s="247"/>
      <c r="NX60" s="247"/>
      <c r="NY60" s="247"/>
      <c r="NZ60" s="247"/>
      <c r="OA60" s="247"/>
      <c r="OB60" s="247"/>
      <c r="OC60" s="247"/>
      <c r="OD60" s="247"/>
      <c r="OE60" s="247"/>
      <c r="OF60" s="247"/>
      <c r="OG60" s="247"/>
      <c r="OH60" s="247"/>
      <c r="OI60" s="247"/>
      <c r="OJ60" s="247"/>
      <c r="OK60" s="247"/>
      <c r="OL60" s="247"/>
      <c r="OM60" s="247"/>
      <c r="ON60" s="247"/>
      <c r="OO60" s="247"/>
      <c r="OP60" s="247"/>
      <c r="OQ60" s="247"/>
      <c r="OR60" s="247"/>
      <c r="OS60" s="247"/>
      <c r="OT60" s="247"/>
      <c r="OU60" s="247"/>
      <c r="OV60" s="247"/>
      <c r="OW60" s="247"/>
      <c r="OX60" s="247"/>
      <c r="OY60" s="247"/>
      <c r="OZ60" s="247"/>
      <c r="PA60" s="247"/>
      <c r="PB60" s="247"/>
      <c r="PC60" s="247"/>
      <c r="PD60" s="247"/>
      <c r="PE60" s="247"/>
      <c r="PF60" s="247"/>
      <c r="PG60" s="247"/>
      <c r="PH60" s="247"/>
      <c r="PI60" s="247"/>
      <c r="PJ60" s="247"/>
      <c r="PK60" s="247"/>
      <c r="PL60" s="247"/>
      <c r="PM60" s="247"/>
      <c r="PN60" s="247"/>
      <c r="PO60" s="247"/>
      <c r="PP60" s="247"/>
      <c r="PQ60" s="247"/>
      <c r="PR60" s="247"/>
      <c r="PS60" s="247"/>
      <c r="PT60" s="247"/>
      <c r="PU60" s="247"/>
      <c r="PV60" s="247"/>
      <c r="PW60" s="247"/>
      <c r="PX60" s="247"/>
      <c r="PY60" s="247"/>
      <c r="PZ60" s="247"/>
      <c r="QA60" s="247"/>
      <c r="QB60" s="247"/>
      <c r="QC60" s="247"/>
      <c r="QD60" s="247"/>
      <c r="QE60" s="247"/>
      <c r="QF60" s="247"/>
      <c r="QG60" s="247"/>
      <c r="QH60" s="247"/>
      <c r="QI60" s="247"/>
      <c r="QJ60" s="247"/>
      <c r="QK60" s="247"/>
      <c r="QL60" s="247"/>
      <c r="QM60" s="247"/>
      <c r="QN60" s="247"/>
      <c r="QO60" s="247"/>
      <c r="QP60" s="247"/>
      <c r="QQ60" s="247"/>
      <c r="QR60" s="247"/>
      <c r="QS60" s="247"/>
      <c r="QT60" s="247"/>
      <c r="QU60" s="247"/>
      <c r="QV60" s="247"/>
      <c r="QW60" s="247"/>
      <c r="QX60" s="247"/>
      <c r="QY60" s="247"/>
      <c r="QZ60" s="247"/>
      <c r="RA60" s="247"/>
      <c r="RB60" s="247"/>
      <c r="RC60" s="247"/>
      <c r="RD60" s="247"/>
      <c r="RE60" s="247"/>
      <c r="RF60" s="247"/>
      <c r="RG60" s="247"/>
      <c r="RH60" s="247"/>
      <c r="RI60" s="247"/>
      <c r="RJ60" s="247"/>
      <c r="RK60" s="247"/>
      <c r="RL60" s="247"/>
      <c r="RM60" s="247"/>
      <c r="RN60" s="247"/>
      <c r="RO60" s="247"/>
      <c r="RP60" s="247"/>
      <c r="RQ60" s="247"/>
      <c r="RR60" s="247"/>
      <c r="RS60" s="247"/>
      <c r="RT60" s="247"/>
      <c r="RU60" s="247"/>
      <c r="RV60" s="247"/>
      <c r="RW60" s="247"/>
      <c r="RX60" s="247"/>
      <c r="RY60" s="247"/>
      <c r="RZ60" s="247"/>
      <c r="SA60" s="247"/>
      <c r="SB60" s="247"/>
      <c r="SC60" s="247"/>
      <c r="SD60" s="247"/>
      <c r="SE60" s="247"/>
      <c r="SF60" s="247"/>
      <c r="SG60" s="247"/>
      <c r="SH60" s="247"/>
      <c r="SI60" s="247"/>
      <c r="SJ60" s="247"/>
      <c r="SK60" s="247"/>
      <c r="SL60" s="247"/>
      <c r="SM60" s="247"/>
      <c r="SN60" s="247"/>
      <c r="SO60" s="247"/>
      <c r="SP60" s="247"/>
      <c r="SQ60" s="247"/>
      <c r="SR60" s="247"/>
      <c r="SS60" s="247"/>
      <c r="ST60" s="247"/>
      <c r="SU60" s="247"/>
      <c r="SV60" s="247"/>
      <c r="SW60" s="247"/>
      <c r="SX60" s="247"/>
      <c r="SY60" s="247"/>
      <c r="SZ60" s="247"/>
      <c r="TA60" s="247"/>
      <c r="TB60" s="247"/>
      <c r="TC60" s="247"/>
      <c r="TD60" s="247"/>
      <c r="TE60" s="247"/>
      <c r="TF60" s="247"/>
      <c r="TG60" s="247"/>
      <c r="TH60" s="247"/>
      <c r="TI60" s="247"/>
      <c r="TJ60" s="247"/>
      <c r="TK60" s="247"/>
      <c r="TL60" s="247"/>
      <c r="TM60" s="247"/>
      <c r="TN60" s="247"/>
      <c r="TO60" s="247"/>
      <c r="TP60" s="247"/>
      <c r="TQ60" s="247"/>
      <c r="TR60" s="247"/>
      <c r="TS60" s="247"/>
      <c r="TT60" s="247"/>
      <c r="TU60" s="247"/>
      <c r="TV60" s="247"/>
      <c r="TW60" s="247"/>
      <c r="TX60" s="247"/>
      <c r="TY60" s="247"/>
      <c r="TZ60" s="247"/>
      <c r="UA60" s="247"/>
      <c r="UB60" s="247"/>
      <c r="UC60" s="247"/>
      <c r="UD60" s="247"/>
      <c r="UE60" s="247"/>
      <c r="UF60" s="247"/>
      <c r="UG60" s="247"/>
      <c r="UH60" s="247"/>
      <c r="UI60" s="247"/>
      <c r="UJ60" s="247"/>
      <c r="UK60" s="247"/>
      <c r="UL60" s="247"/>
      <c r="UM60" s="247"/>
      <c r="UN60" s="247"/>
      <c r="UO60" s="247"/>
      <c r="UP60" s="247"/>
      <c r="UQ60" s="247"/>
      <c r="UR60" s="247"/>
      <c r="US60" s="247"/>
      <c r="UT60" s="247"/>
      <c r="UU60" s="247"/>
      <c r="UV60" s="247"/>
      <c r="UW60" s="247"/>
      <c r="UX60" s="247"/>
      <c r="UY60" s="247"/>
      <c r="UZ60" s="247"/>
      <c r="VA60" s="247"/>
      <c r="VB60" s="247"/>
      <c r="VC60" s="247"/>
      <c r="VD60" s="247"/>
      <c r="VE60" s="247"/>
      <c r="VF60" s="247"/>
      <c r="VG60" s="247"/>
      <c r="VH60" s="247"/>
      <c r="VI60" s="247"/>
      <c r="VJ60" s="247"/>
      <c r="VK60" s="247"/>
      <c r="VL60" s="247"/>
      <c r="VM60" s="247"/>
      <c r="VN60" s="247"/>
      <c r="VO60" s="247"/>
      <c r="VP60" s="247"/>
      <c r="VQ60" s="247"/>
      <c r="VR60" s="247"/>
      <c r="VS60" s="247"/>
      <c r="VT60" s="247"/>
      <c r="VU60" s="247"/>
      <c r="VV60" s="247"/>
      <c r="VW60" s="247"/>
      <c r="VX60" s="247"/>
      <c r="VY60" s="247"/>
      <c r="VZ60" s="247"/>
      <c r="WA60" s="247"/>
      <c r="WB60" s="247"/>
      <c r="WC60" s="247"/>
      <c r="WD60" s="247"/>
      <c r="WE60" s="247"/>
      <c r="WF60" s="247"/>
      <c r="WG60" s="247"/>
      <c r="WH60" s="247"/>
      <c r="WI60" s="247"/>
      <c r="WJ60" s="247"/>
      <c r="WK60" s="247"/>
      <c r="WL60" s="247"/>
      <c r="WM60" s="247"/>
      <c r="WN60" s="247"/>
      <c r="WO60" s="247"/>
      <c r="WP60" s="247"/>
      <c r="WQ60" s="247"/>
      <c r="WR60" s="247"/>
      <c r="WS60" s="247"/>
      <c r="WT60" s="247"/>
      <c r="WU60" s="247"/>
      <c r="WV60" s="247"/>
      <c r="WW60" s="247"/>
      <c r="WX60" s="247"/>
      <c r="WY60" s="247"/>
      <c r="WZ60" s="247"/>
      <c r="XA60" s="247"/>
      <c r="XB60" s="247"/>
      <c r="XC60" s="247"/>
      <c r="XD60" s="247"/>
      <c r="XE60" s="247"/>
      <c r="XF60" s="247"/>
      <c r="XG60" s="247"/>
      <c r="XH60" s="247"/>
      <c r="XI60" s="247"/>
      <c r="XJ60" s="247"/>
      <c r="XK60" s="247"/>
      <c r="XL60" s="247"/>
      <c r="XM60" s="247"/>
      <c r="XN60" s="247"/>
      <c r="XO60" s="247"/>
      <c r="XP60" s="247"/>
      <c r="XQ60" s="247"/>
      <c r="XR60" s="247"/>
      <c r="XS60" s="247"/>
      <c r="XT60" s="247"/>
      <c r="XU60" s="247"/>
      <c r="XV60" s="247"/>
      <c r="XW60" s="247"/>
      <c r="XX60" s="247"/>
      <c r="XY60" s="247"/>
      <c r="XZ60" s="247"/>
      <c r="YA60" s="247"/>
      <c r="YB60" s="247"/>
      <c r="YC60" s="247"/>
      <c r="YD60" s="247"/>
      <c r="YE60" s="247"/>
      <c r="YF60" s="247"/>
      <c r="YG60" s="247"/>
      <c r="YH60" s="247"/>
      <c r="YI60" s="247"/>
      <c r="YJ60" s="247"/>
      <c r="YK60" s="247"/>
      <c r="YL60" s="247"/>
      <c r="YM60" s="247"/>
      <c r="YN60" s="247"/>
      <c r="YO60" s="247"/>
      <c r="YP60" s="247"/>
      <c r="YQ60" s="247"/>
      <c r="YR60" s="247"/>
      <c r="YS60" s="247"/>
      <c r="YT60" s="247"/>
      <c r="YU60" s="247"/>
      <c r="YV60" s="247"/>
      <c r="YW60" s="247"/>
      <c r="YX60" s="247"/>
      <c r="YY60" s="247"/>
      <c r="YZ60" s="247"/>
      <c r="ZA60" s="247"/>
      <c r="ZB60" s="247"/>
      <c r="ZC60" s="247"/>
      <c r="ZD60" s="247"/>
      <c r="ZE60" s="247"/>
      <c r="ZF60" s="247"/>
      <c r="ZG60" s="247"/>
      <c r="ZH60" s="247"/>
      <c r="ZI60" s="247"/>
      <c r="ZJ60" s="247"/>
      <c r="ZK60" s="247"/>
      <c r="ZL60" s="247"/>
      <c r="ZM60" s="247"/>
      <c r="ZN60" s="247"/>
      <c r="ZO60" s="247"/>
      <c r="ZP60" s="247"/>
      <c r="ZQ60" s="247"/>
      <c r="ZR60" s="247"/>
      <c r="ZS60" s="247"/>
      <c r="ZT60" s="247"/>
      <c r="ZU60" s="247"/>
      <c r="ZV60" s="247"/>
      <c r="ZW60" s="247"/>
      <c r="ZX60" s="247"/>
      <c r="ZY60" s="247"/>
      <c r="ZZ60" s="247"/>
      <c r="AAA60" s="247"/>
      <c r="AAB60" s="247"/>
      <c r="AAC60" s="247"/>
      <c r="AAD60" s="247"/>
      <c r="AAE60" s="247"/>
      <c r="AAF60" s="247"/>
      <c r="AAG60" s="247"/>
      <c r="AAH60" s="247"/>
      <c r="AAI60" s="247"/>
      <c r="AAJ60" s="247"/>
      <c r="AAK60" s="247"/>
      <c r="AAL60" s="247"/>
      <c r="AAM60" s="247"/>
      <c r="AAN60" s="247"/>
      <c r="AAO60" s="247"/>
      <c r="AAP60" s="247"/>
      <c r="AAQ60" s="247"/>
      <c r="AAR60" s="247"/>
      <c r="AAS60" s="247"/>
      <c r="AAT60" s="247"/>
      <c r="AAU60" s="247"/>
      <c r="AAV60" s="247"/>
      <c r="AAW60" s="247"/>
      <c r="AAX60" s="247"/>
      <c r="AAY60" s="247"/>
      <c r="AAZ60" s="247"/>
      <c r="ABA60" s="247"/>
      <c r="ABB60" s="247"/>
      <c r="ABC60" s="247"/>
      <c r="ABD60" s="247"/>
      <c r="ABE60" s="247"/>
      <c r="ABF60" s="247"/>
      <c r="ABG60" s="247"/>
      <c r="ABH60" s="247"/>
      <c r="ABI60" s="247"/>
      <c r="ABJ60" s="247"/>
      <c r="ABK60" s="247"/>
      <c r="ABL60" s="247"/>
      <c r="ABM60" s="247"/>
      <c r="ABN60" s="247"/>
      <c r="ABO60" s="247"/>
      <c r="ABP60" s="247"/>
      <c r="ABQ60" s="247"/>
      <c r="ABR60" s="247"/>
      <c r="ABS60" s="247"/>
      <c r="ABT60" s="247"/>
      <c r="ABU60" s="247"/>
      <c r="ABV60" s="247"/>
      <c r="ABW60" s="247"/>
      <c r="ABX60" s="247"/>
      <c r="ABY60" s="247"/>
      <c r="ABZ60" s="247"/>
      <c r="ACA60" s="247"/>
      <c r="ACB60" s="247"/>
      <c r="ACC60" s="247"/>
      <c r="ACD60" s="247"/>
      <c r="ACE60" s="247"/>
      <c r="ACF60" s="247"/>
      <c r="ACG60" s="247"/>
      <c r="ACH60" s="247"/>
      <c r="ACI60" s="247"/>
      <c r="ACJ60" s="247"/>
      <c r="ACK60" s="247"/>
      <c r="ACL60" s="247"/>
      <c r="ACM60" s="247"/>
      <c r="ACN60" s="247"/>
      <c r="ACO60" s="247"/>
      <c r="ACP60" s="247"/>
      <c r="ACQ60" s="247"/>
      <c r="ACR60" s="247"/>
      <c r="ACS60" s="247"/>
      <c r="ACT60" s="247"/>
      <c r="ACU60" s="247"/>
      <c r="ACV60" s="247"/>
      <c r="ACW60" s="247"/>
      <c r="ACX60" s="247"/>
      <c r="ACY60" s="247"/>
      <c r="ACZ60" s="247"/>
      <c r="ADA60" s="247"/>
      <c r="ADB60" s="247"/>
      <c r="ADC60" s="247"/>
      <c r="ADD60" s="247"/>
      <c r="ADE60" s="247"/>
      <c r="ADF60" s="247"/>
      <c r="ADG60" s="247"/>
      <c r="ADH60" s="247"/>
      <c r="ADI60" s="247"/>
      <c r="ADJ60" s="247"/>
      <c r="ADK60" s="247"/>
      <c r="ADL60" s="247"/>
      <c r="ADM60" s="247"/>
      <c r="ADN60" s="247"/>
      <c r="ADO60" s="247"/>
      <c r="ADP60" s="247"/>
      <c r="ADQ60" s="247"/>
      <c r="ADR60" s="247"/>
      <c r="ADS60" s="247"/>
      <c r="ADT60" s="247"/>
      <c r="ADU60" s="247"/>
      <c r="ADV60" s="247"/>
      <c r="ADW60" s="247"/>
      <c r="ADX60" s="247"/>
      <c r="ADY60" s="247"/>
      <c r="ADZ60" s="247"/>
      <c r="AEA60" s="247"/>
      <c r="AEB60" s="247"/>
      <c r="AEC60" s="247"/>
      <c r="AED60" s="247"/>
      <c r="AEE60" s="247"/>
      <c r="AEF60" s="247"/>
      <c r="AEG60" s="247"/>
      <c r="AEH60" s="247"/>
      <c r="AEI60" s="247"/>
      <c r="AEJ60" s="247"/>
      <c r="AEK60" s="247"/>
      <c r="AEL60" s="247"/>
      <c r="AEM60" s="247"/>
      <c r="AEN60" s="247"/>
      <c r="AEO60" s="247"/>
      <c r="AEP60" s="247"/>
      <c r="AEQ60" s="247"/>
      <c r="AER60" s="247"/>
      <c r="AES60" s="247"/>
      <c r="AET60" s="247"/>
      <c r="AEU60" s="247"/>
      <c r="AEV60" s="247"/>
      <c r="AEW60" s="247"/>
      <c r="AEX60" s="247"/>
      <c r="AEY60" s="247"/>
      <c r="AEZ60" s="247"/>
      <c r="AFA60" s="247"/>
      <c r="AFB60" s="247"/>
      <c r="AFC60" s="247"/>
      <c r="AFD60" s="247"/>
      <c r="AFE60" s="247"/>
      <c r="AFF60" s="247"/>
      <c r="AFG60" s="247"/>
      <c r="AFH60" s="247"/>
      <c r="AFI60" s="247"/>
      <c r="AFJ60" s="247"/>
      <c r="AFK60" s="247"/>
      <c r="AFL60" s="247"/>
      <c r="AFM60" s="247"/>
      <c r="AFN60" s="247"/>
      <c r="AFO60" s="247"/>
      <c r="AFP60" s="247"/>
      <c r="AFQ60" s="247"/>
      <c r="AFR60" s="247"/>
      <c r="AFS60" s="247"/>
      <c r="AFT60" s="247"/>
      <c r="AFU60" s="247"/>
      <c r="AFV60" s="247"/>
      <c r="AFW60" s="247"/>
      <c r="AFX60" s="247"/>
      <c r="AFY60" s="247"/>
      <c r="AFZ60" s="247"/>
      <c r="AGA60" s="247"/>
      <c r="AGB60" s="247"/>
      <c r="AGC60" s="247"/>
      <c r="AGD60" s="247"/>
      <c r="AGE60" s="247"/>
      <c r="AGF60" s="247"/>
      <c r="AGG60" s="247"/>
      <c r="AGH60" s="247"/>
      <c r="AGI60" s="247"/>
      <c r="AGJ60" s="247"/>
      <c r="AGK60" s="247"/>
      <c r="AGL60" s="247"/>
      <c r="AGM60" s="247"/>
      <c r="AGN60" s="247"/>
      <c r="AGO60" s="247"/>
      <c r="AGP60" s="247"/>
      <c r="AGQ60" s="247"/>
      <c r="AGR60" s="247"/>
      <c r="AGS60" s="247"/>
      <c r="AGT60" s="247"/>
      <c r="AGU60" s="247"/>
      <c r="AGV60" s="247"/>
      <c r="AGW60" s="247"/>
      <c r="AGX60" s="247"/>
      <c r="AGY60" s="247"/>
      <c r="AGZ60" s="247"/>
      <c r="AHA60" s="247"/>
      <c r="AHB60" s="247"/>
      <c r="AHC60" s="247"/>
      <c r="AHD60" s="247"/>
      <c r="AHE60" s="247"/>
      <c r="AHF60" s="247"/>
      <c r="AHG60" s="247"/>
      <c r="AHH60" s="247"/>
      <c r="AHI60" s="247"/>
      <c r="AHJ60" s="247"/>
      <c r="AHK60" s="247"/>
      <c r="AHL60" s="247"/>
      <c r="AHM60" s="247"/>
      <c r="AHN60" s="247"/>
      <c r="AHO60" s="247"/>
      <c r="AHP60" s="247"/>
      <c r="AHQ60" s="247"/>
      <c r="AHR60" s="247"/>
      <c r="AHS60" s="247"/>
      <c r="AHT60" s="247"/>
      <c r="AHU60" s="247"/>
      <c r="AHV60" s="247"/>
      <c r="AHW60" s="247"/>
      <c r="AHX60" s="247"/>
      <c r="AHY60" s="247"/>
      <c r="AHZ60" s="247"/>
      <c r="AIA60" s="247"/>
      <c r="AIB60" s="247"/>
      <c r="AIC60" s="247"/>
      <c r="AID60" s="247"/>
      <c r="AIE60" s="247"/>
      <c r="AIF60" s="247"/>
      <c r="AIG60" s="247"/>
      <c r="AIH60" s="247"/>
      <c r="AII60" s="247"/>
      <c r="AIJ60" s="247"/>
      <c r="AIK60" s="247"/>
      <c r="AIL60" s="247"/>
      <c r="AIM60" s="247"/>
      <c r="AIN60" s="247"/>
      <c r="AIO60" s="247"/>
      <c r="AIP60" s="247"/>
      <c r="AIQ60" s="247"/>
      <c r="AIR60" s="247"/>
      <c r="AIS60" s="247"/>
      <c r="AIT60" s="247"/>
      <c r="AIU60" s="247"/>
      <c r="AIV60" s="247"/>
      <c r="AIW60" s="247"/>
      <c r="AIX60" s="247"/>
      <c r="AIY60" s="247"/>
      <c r="AIZ60" s="247"/>
      <c r="AJA60" s="247"/>
      <c r="AJB60" s="247"/>
      <c r="AJC60" s="247"/>
      <c r="AJD60" s="247"/>
      <c r="AJE60" s="247"/>
      <c r="AJF60" s="247"/>
      <c r="AJG60" s="247"/>
      <c r="AJH60" s="247"/>
      <c r="AJI60" s="247"/>
      <c r="AJJ60" s="247"/>
      <c r="AJK60" s="247"/>
      <c r="AJL60" s="247"/>
      <c r="AJM60" s="247"/>
      <c r="AJN60" s="247"/>
      <c r="AJO60" s="247"/>
      <c r="AJP60" s="247"/>
      <c r="AJQ60" s="247"/>
      <c r="AJR60" s="247"/>
      <c r="AJS60" s="247"/>
      <c r="AJT60" s="247"/>
      <c r="AJU60" s="247"/>
      <c r="AJV60" s="247"/>
      <c r="AJW60" s="247"/>
      <c r="AJX60" s="247"/>
      <c r="AJY60" s="247"/>
      <c r="AJZ60" s="247"/>
      <c r="AKA60" s="247"/>
      <c r="AKB60" s="247"/>
      <c r="AKC60" s="247"/>
      <c r="AKD60" s="247"/>
      <c r="AKE60" s="247"/>
      <c r="AKF60" s="247"/>
      <c r="AKG60" s="247"/>
      <c r="AKH60" s="247"/>
      <c r="AKI60" s="247"/>
      <c r="AKJ60" s="247"/>
      <c r="AKK60" s="247"/>
      <c r="AKL60" s="247"/>
      <c r="AKM60" s="247"/>
      <c r="AKN60" s="247"/>
      <c r="AKO60" s="247"/>
      <c r="AKP60" s="247"/>
      <c r="AKQ60" s="247"/>
      <c r="AKR60" s="247"/>
      <c r="AKS60" s="247"/>
      <c r="AKT60" s="247"/>
      <c r="AKU60" s="247"/>
      <c r="AKV60" s="247"/>
      <c r="AKW60" s="247"/>
      <c r="AKX60" s="247"/>
      <c r="AKY60" s="247"/>
      <c r="AKZ60" s="247"/>
      <c r="ALA60" s="247"/>
      <c r="ALB60" s="247"/>
      <c r="ALC60" s="247"/>
      <c r="ALD60" s="247"/>
      <c r="ALE60" s="247"/>
      <c r="ALF60" s="247"/>
      <c r="ALG60" s="247"/>
      <c r="ALH60" s="247"/>
      <c r="ALI60" s="247"/>
      <c r="ALJ60" s="247"/>
      <c r="ALK60" s="247"/>
      <c r="ALL60" s="247"/>
      <c r="ALM60" s="247"/>
      <c r="ALN60" s="248"/>
      <c r="ALO60" s="248"/>
      <c r="ALP60" s="248"/>
    </row>
    <row r="61" spans="1:1004" s="19" customFormat="1" ht="31.5" customHeight="1" x14ac:dyDescent="0.25">
      <c r="A61" s="124" t="s">
        <v>2738</v>
      </c>
      <c r="B61" s="131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  <c r="CW61" s="129"/>
      <c r="CX61" s="129"/>
      <c r="CY61" s="129"/>
      <c r="CZ61" s="129"/>
      <c r="DA61" s="129"/>
      <c r="DB61" s="129"/>
      <c r="DC61" s="129"/>
      <c r="DD61" s="129"/>
      <c r="DE61" s="129"/>
      <c r="DF61" s="129"/>
      <c r="DG61" s="129"/>
      <c r="DH61" s="129"/>
      <c r="DI61" s="129"/>
      <c r="DJ61" s="129"/>
      <c r="DK61" s="129"/>
      <c r="DL61" s="129"/>
      <c r="DM61" s="129"/>
      <c r="DN61" s="129"/>
      <c r="DO61" s="129"/>
      <c r="DP61" s="129"/>
      <c r="DQ61" s="129"/>
      <c r="DR61" s="129"/>
      <c r="DS61" s="129"/>
      <c r="DT61" s="129"/>
      <c r="DU61" s="129"/>
      <c r="DV61" s="129"/>
      <c r="DW61" s="129"/>
      <c r="DX61" s="129"/>
      <c r="DY61" s="129"/>
      <c r="DZ61" s="129"/>
      <c r="EA61" s="129"/>
      <c r="EB61" s="129"/>
      <c r="EC61" s="129"/>
      <c r="ED61" s="129"/>
      <c r="EE61" s="129"/>
      <c r="EF61" s="129"/>
      <c r="EG61" s="129"/>
      <c r="EH61" s="129"/>
      <c r="EI61" s="129"/>
      <c r="EJ61" s="129"/>
      <c r="EK61" s="129"/>
      <c r="EL61" s="129"/>
      <c r="EM61" s="129"/>
      <c r="EN61" s="129"/>
      <c r="EO61" s="129"/>
      <c r="EP61" s="129"/>
      <c r="EQ61" s="129"/>
      <c r="ER61" s="129"/>
      <c r="ES61" s="129"/>
      <c r="ET61" s="129"/>
      <c r="EU61" s="129"/>
      <c r="EV61" s="129"/>
      <c r="EW61" s="129"/>
      <c r="EX61" s="129"/>
      <c r="EY61" s="129"/>
      <c r="EZ61" s="129"/>
      <c r="FA61" s="129"/>
      <c r="FB61" s="129"/>
      <c r="FC61" s="129"/>
      <c r="FD61" s="129"/>
      <c r="FE61" s="129"/>
      <c r="FF61" s="129"/>
      <c r="FG61" s="129"/>
      <c r="FH61" s="129"/>
      <c r="FI61" s="129"/>
      <c r="FJ61" s="129"/>
      <c r="FK61" s="129"/>
      <c r="FL61" s="129"/>
      <c r="FM61" s="129"/>
      <c r="FN61" s="129"/>
      <c r="FO61" s="129"/>
      <c r="FP61" s="129"/>
      <c r="FQ61" s="129"/>
      <c r="FR61" s="129"/>
      <c r="FS61" s="129"/>
      <c r="FT61" s="129"/>
      <c r="FU61" s="129"/>
      <c r="FV61" s="129"/>
      <c r="FW61" s="129"/>
      <c r="FX61" s="129"/>
      <c r="FY61" s="129"/>
      <c r="FZ61" s="129"/>
      <c r="GA61" s="129"/>
      <c r="GB61" s="129"/>
      <c r="GC61" s="129"/>
      <c r="GD61" s="129"/>
      <c r="GE61" s="129"/>
      <c r="GF61" s="129"/>
      <c r="GG61" s="129"/>
      <c r="GH61" s="129"/>
      <c r="GI61" s="129"/>
      <c r="GJ61" s="129"/>
      <c r="GK61" s="129"/>
      <c r="GL61" s="129"/>
      <c r="GM61" s="129"/>
      <c r="GN61" s="129"/>
      <c r="GO61" s="129"/>
      <c r="GP61" s="129"/>
      <c r="GQ61" s="129"/>
      <c r="GR61" s="129"/>
      <c r="GS61" s="129"/>
      <c r="GT61" s="129"/>
      <c r="GU61" s="129"/>
      <c r="GV61" s="129"/>
      <c r="GW61" s="129"/>
      <c r="GX61" s="129"/>
      <c r="GY61" s="129"/>
      <c r="GZ61" s="129"/>
      <c r="HA61" s="129"/>
      <c r="HB61" s="129"/>
      <c r="HC61" s="129"/>
      <c r="HD61" s="129"/>
      <c r="HE61" s="129"/>
      <c r="HF61" s="129"/>
      <c r="HG61" s="129"/>
      <c r="HH61" s="129"/>
      <c r="HI61" s="129"/>
      <c r="HJ61" s="129"/>
      <c r="HK61" s="129"/>
      <c r="HL61" s="129"/>
      <c r="HM61" s="129"/>
      <c r="HN61" s="129"/>
      <c r="HO61" s="129"/>
      <c r="HP61" s="129"/>
      <c r="HQ61" s="129"/>
      <c r="HR61" s="129"/>
      <c r="HS61" s="129"/>
      <c r="HT61" s="129"/>
      <c r="HU61" s="129"/>
      <c r="HV61" s="129"/>
      <c r="HW61" s="129"/>
      <c r="HX61" s="129"/>
      <c r="HY61" s="129"/>
      <c r="HZ61" s="129"/>
      <c r="IA61" s="129"/>
      <c r="IB61" s="129"/>
      <c r="IC61" s="129"/>
      <c r="ID61" s="129"/>
      <c r="IE61" s="129"/>
      <c r="IF61" s="129"/>
      <c r="IG61" s="129"/>
      <c r="IH61" s="129"/>
      <c r="II61" s="129"/>
      <c r="IJ61" s="129"/>
      <c r="IK61" s="129"/>
      <c r="IL61" s="129"/>
      <c r="IM61" s="129"/>
      <c r="IN61" s="129"/>
      <c r="IO61" s="129"/>
      <c r="IP61" s="129"/>
      <c r="IQ61" s="129"/>
      <c r="IR61" s="129"/>
      <c r="IS61" s="129"/>
      <c r="IT61" s="129"/>
      <c r="IU61" s="129"/>
      <c r="IV61" s="129"/>
      <c r="IW61" s="129"/>
      <c r="IX61" s="129"/>
      <c r="IY61" s="129"/>
      <c r="IZ61" s="129"/>
      <c r="JA61" s="129"/>
      <c r="JB61" s="129"/>
      <c r="JC61" s="129"/>
      <c r="JD61" s="129"/>
      <c r="JE61" s="129"/>
      <c r="JF61" s="129"/>
      <c r="JG61" s="129"/>
      <c r="JH61" s="129"/>
      <c r="JI61" s="129"/>
      <c r="JJ61" s="129"/>
      <c r="JK61" s="129"/>
      <c r="JL61" s="129"/>
      <c r="JM61" s="129"/>
      <c r="JN61" s="129"/>
      <c r="JO61" s="129"/>
      <c r="JP61" s="129"/>
      <c r="JQ61" s="129"/>
      <c r="JR61" s="129"/>
      <c r="JS61" s="129"/>
      <c r="JT61" s="129"/>
      <c r="JU61" s="129"/>
      <c r="JV61" s="129"/>
      <c r="JW61" s="129"/>
      <c r="JX61" s="129"/>
      <c r="JY61" s="129"/>
      <c r="JZ61" s="129"/>
      <c r="KA61" s="129"/>
      <c r="KB61" s="129"/>
      <c r="KC61" s="129"/>
      <c r="KD61" s="129"/>
      <c r="KE61" s="129"/>
      <c r="KF61" s="129"/>
      <c r="KG61" s="129"/>
      <c r="KH61" s="129"/>
      <c r="KI61" s="129"/>
      <c r="KJ61" s="129"/>
      <c r="KK61" s="129"/>
      <c r="KL61" s="129"/>
      <c r="KM61" s="129"/>
      <c r="KN61" s="129"/>
      <c r="KO61" s="129"/>
      <c r="KP61" s="129"/>
      <c r="KQ61" s="129"/>
      <c r="KR61" s="129"/>
      <c r="KS61" s="129"/>
      <c r="KT61" s="129"/>
      <c r="KU61" s="129"/>
      <c r="KV61" s="129"/>
      <c r="KW61" s="129"/>
      <c r="KX61" s="129"/>
      <c r="KY61" s="129"/>
      <c r="KZ61" s="129"/>
      <c r="LA61" s="129"/>
      <c r="LB61" s="129"/>
      <c r="LC61" s="129"/>
      <c r="LD61" s="129"/>
      <c r="LE61" s="129"/>
      <c r="LF61" s="129"/>
      <c r="LG61" s="129"/>
      <c r="LH61" s="129"/>
      <c r="LI61" s="129"/>
      <c r="LJ61" s="129"/>
      <c r="LK61" s="129"/>
      <c r="LL61" s="129"/>
      <c r="LM61" s="129"/>
      <c r="LN61" s="129"/>
      <c r="LO61" s="129"/>
      <c r="LP61" s="129"/>
      <c r="LQ61" s="129"/>
      <c r="LR61" s="129"/>
      <c r="LS61" s="129"/>
      <c r="LT61" s="129"/>
      <c r="LU61" s="129"/>
      <c r="LV61" s="129"/>
      <c r="LW61" s="129"/>
      <c r="LX61" s="129"/>
      <c r="LY61" s="129"/>
      <c r="LZ61" s="129"/>
      <c r="MA61" s="129"/>
      <c r="MB61" s="129"/>
      <c r="MC61" s="129"/>
      <c r="MD61" s="129"/>
      <c r="ME61" s="129"/>
      <c r="MF61" s="129"/>
      <c r="MG61" s="129"/>
      <c r="MH61" s="129"/>
      <c r="MI61" s="129"/>
      <c r="MJ61" s="129"/>
      <c r="MK61" s="129"/>
      <c r="ML61" s="129"/>
      <c r="MM61" s="129"/>
      <c r="MN61" s="129"/>
      <c r="MO61" s="129"/>
      <c r="MP61" s="129"/>
      <c r="MQ61" s="129"/>
      <c r="MR61" s="129"/>
      <c r="MS61" s="129"/>
      <c r="MT61" s="129"/>
      <c r="MU61" s="129"/>
      <c r="MV61" s="129"/>
      <c r="MW61" s="129"/>
      <c r="MX61" s="129"/>
      <c r="MY61" s="129"/>
      <c r="MZ61" s="129"/>
      <c r="NA61" s="129"/>
      <c r="NB61" s="129"/>
      <c r="NC61" s="129"/>
      <c r="ND61" s="129"/>
      <c r="NE61" s="129"/>
      <c r="NF61" s="129"/>
      <c r="NG61" s="129"/>
      <c r="NH61" s="129"/>
      <c r="NI61" s="129"/>
      <c r="NJ61" s="129"/>
      <c r="NK61" s="129"/>
      <c r="NL61" s="129"/>
      <c r="NM61" s="129"/>
      <c r="NN61" s="129"/>
      <c r="NO61" s="129"/>
      <c r="NP61" s="129"/>
      <c r="NQ61" s="129"/>
      <c r="NR61" s="129"/>
      <c r="NS61" s="129"/>
      <c r="NT61" s="129"/>
      <c r="NU61" s="129"/>
      <c r="NV61" s="129"/>
      <c r="NW61" s="129"/>
      <c r="NX61" s="129"/>
      <c r="NY61" s="129"/>
      <c r="NZ61" s="129"/>
      <c r="OA61" s="129"/>
      <c r="OB61" s="129"/>
      <c r="OC61" s="129"/>
      <c r="OD61" s="129"/>
      <c r="OE61" s="129"/>
      <c r="OF61" s="129"/>
      <c r="OG61" s="129"/>
      <c r="OH61" s="129"/>
      <c r="OI61" s="129"/>
      <c r="OJ61" s="129"/>
      <c r="OK61" s="129"/>
      <c r="OL61" s="129"/>
      <c r="OM61" s="129"/>
      <c r="ON61" s="129"/>
      <c r="OO61" s="129"/>
      <c r="OP61" s="129"/>
      <c r="OQ61" s="129"/>
      <c r="OR61" s="129"/>
      <c r="OS61" s="129"/>
      <c r="OT61" s="129"/>
      <c r="OU61" s="129"/>
      <c r="OV61" s="129"/>
      <c r="OW61" s="129"/>
      <c r="OX61" s="129"/>
      <c r="OY61" s="129"/>
      <c r="OZ61" s="129"/>
      <c r="PA61" s="129"/>
      <c r="PB61" s="129"/>
      <c r="PC61" s="129"/>
      <c r="PD61" s="129"/>
      <c r="PE61" s="129"/>
      <c r="PF61" s="129"/>
      <c r="PG61" s="129"/>
      <c r="PH61" s="129"/>
      <c r="PI61" s="129"/>
      <c r="PJ61" s="129"/>
      <c r="PK61" s="129"/>
      <c r="PL61" s="129"/>
      <c r="PM61" s="129"/>
      <c r="PN61" s="129"/>
      <c r="PO61" s="129"/>
      <c r="PP61" s="129"/>
      <c r="PQ61" s="129"/>
      <c r="PR61" s="129"/>
      <c r="PS61" s="129"/>
      <c r="PT61" s="129"/>
      <c r="PU61" s="129"/>
      <c r="PV61" s="129"/>
      <c r="PW61" s="129"/>
      <c r="PX61" s="129"/>
      <c r="PY61" s="129"/>
      <c r="PZ61" s="129"/>
      <c r="QA61" s="129"/>
      <c r="QB61" s="129"/>
      <c r="QC61" s="129"/>
      <c r="QD61" s="129"/>
      <c r="QE61" s="129"/>
      <c r="QF61" s="129"/>
      <c r="QG61" s="129"/>
      <c r="QH61" s="129"/>
      <c r="QI61" s="129"/>
      <c r="QJ61" s="129"/>
      <c r="QK61" s="129"/>
      <c r="QL61" s="129"/>
      <c r="QM61" s="129"/>
      <c r="QN61" s="129"/>
      <c r="QO61" s="129"/>
      <c r="QP61" s="129"/>
      <c r="QQ61" s="129"/>
      <c r="QR61" s="129"/>
      <c r="QS61" s="129"/>
      <c r="QT61" s="129"/>
      <c r="QU61" s="129"/>
      <c r="QV61" s="129"/>
      <c r="QW61" s="129"/>
      <c r="QX61" s="129"/>
      <c r="QY61" s="129"/>
      <c r="QZ61" s="129"/>
      <c r="RA61" s="129"/>
      <c r="RB61" s="129"/>
      <c r="RC61" s="129"/>
      <c r="RD61" s="129"/>
      <c r="RE61" s="129"/>
      <c r="RF61" s="129"/>
      <c r="RG61" s="129"/>
      <c r="RH61" s="129"/>
      <c r="RI61" s="129"/>
      <c r="RJ61" s="129"/>
      <c r="RK61" s="129"/>
      <c r="RL61" s="129"/>
      <c r="RM61" s="129"/>
      <c r="RN61" s="129"/>
      <c r="RO61" s="129"/>
      <c r="RP61" s="129"/>
      <c r="RQ61" s="129"/>
      <c r="RR61" s="129"/>
      <c r="RS61" s="129"/>
      <c r="RT61" s="129"/>
      <c r="RU61" s="129"/>
      <c r="RV61" s="129"/>
      <c r="RW61" s="129"/>
      <c r="RX61" s="129"/>
      <c r="RY61" s="129"/>
      <c r="RZ61" s="129"/>
      <c r="SA61" s="129"/>
      <c r="SB61" s="129"/>
      <c r="SC61" s="129"/>
      <c r="SD61" s="129"/>
      <c r="SE61" s="129"/>
      <c r="SF61" s="129"/>
      <c r="SG61" s="129"/>
      <c r="SH61" s="129"/>
      <c r="SI61" s="129"/>
      <c r="SJ61" s="129"/>
      <c r="SK61" s="129"/>
      <c r="SL61" s="129"/>
      <c r="SM61" s="129"/>
      <c r="SN61" s="129"/>
      <c r="SO61" s="129"/>
      <c r="SP61" s="129"/>
      <c r="SQ61" s="129"/>
      <c r="SR61" s="129"/>
      <c r="SS61" s="129"/>
      <c r="ST61" s="129"/>
      <c r="SU61" s="129"/>
      <c r="SV61" s="129"/>
      <c r="SW61" s="129"/>
      <c r="SX61" s="129"/>
      <c r="SY61" s="129"/>
      <c r="SZ61" s="129"/>
      <c r="TA61" s="129"/>
      <c r="TB61" s="129"/>
      <c r="TC61" s="129"/>
      <c r="TD61" s="129"/>
      <c r="TE61" s="129"/>
      <c r="TF61" s="129"/>
      <c r="TG61" s="129"/>
      <c r="TH61" s="129"/>
      <c r="TI61" s="129"/>
      <c r="TJ61" s="129"/>
      <c r="TK61" s="129"/>
      <c r="TL61" s="129"/>
      <c r="TM61" s="129"/>
      <c r="TN61" s="129"/>
      <c r="TO61" s="129"/>
      <c r="TP61" s="129"/>
      <c r="TQ61" s="129"/>
      <c r="TR61" s="129"/>
      <c r="TS61" s="129"/>
      <c r="TT61" s="129"/>
      <c r="TU61" s="129"/>
      <c r="TV61" s="129"/>
      <c r="TW61" s="129"/>
      <c r="TX61" s="129"/>
      <c r="TY61" s="129"/>
      <c r="TZ61" s="129"/>
      <c r="UA61" s="129"/>
      <c r="UB61" s="129"/>
      <c r="UC61" s="129"/>
      <c r="UD61" s="129"/>
      <c r="UE61" s="129"/>
      <c r="UF61" s="129"/>
      <c r="UG61" s="129"/>
      <c r="UH61" s="129"/>
      <c r="UI61" s="129"/>
      <c r="UJ61" s="129"/>
      <c r="UK61" s="129"/>
      <c r="UL61" s="129"/>
      <c r="UM61" s="129"/>
      <c r="UN61" s="129"/>
      <c r="UO61" s="129"/>
      <c r="UP61" s="129"/>
      <c r="UQ61" s="129"/>
      <c r="UR61" s="129"/>
      <c r="US61" s="129"/>
      <c r="UT61" s="129"/>
      <c r="UU61" s="129"/>
      <c r="UV61" s="129"/>
      <c r="UW61" s="129"/>
      <c r="UX61" s="129"/>
      <c r="UY61" s="129"/>
      <c r="UZ61" s="129"/>
      <c r="VA61" s="129"/>
      <c r="VB61" s="129"/>
      <c r="VC61" s="129"/>
      <c r="VD61" s="129"/>
      <c r="VE61" s="129"/>
      <c r="VF61" s="129"/>
      <c r="VG61" s="129"/>
      <c r="VH61" s="129"/>
      <c r="VI61" s="129"/>
      <c r="VJ61" s="129"/>
      <c r="VK61" s="129"/>
      <c r="VL61" s="129"/>
      <c r="VM61" s="129"/>
      <c r="VN61" s="129"/>
      <c r="VO61" s="129"/>
      <c r="VP61" s="129"/>
      <c r="VQ61" s="129"/>
      <c r="VR61" s="129"/>
      <c r="VS61" s="129"/>
      <c r="VT61" s="129"/>
      <c r="VU61" s="129"/>
      <c r="VV61" s="129"/>
      <c r="VW61" s="129"/>
      <c r="VX61" s="129"/>
      <c r="VY61" s="129"/>
      <c r="VZ61" s="129"/>
      <c r="WA61" s="129"/>
      <c r="WB61" s="129"/>
      <c r="WC61" s="129"/>
      <c r="WD61" s="129"/>
      <c r="WE61" s="129"/>
      <c r="WF61" s="129"/>
      <c r="WG61" s="129"/>
      <c r="WH61" s="129"/>
      <c r="WI61" s="129"/>
      <c r="WJ61" s="129"/>
      <c r="WK61" s="129"/>
      <c r="WL61" s="129"/>
      <c r="WM61" s="129"/>
      <c r="WN61" s="129"/>
      <c r="WO61" s="129"/>
      <c r="WP61" s="129"/>
      <c r="WQ61" s="129"/>
      <c r="WR61" s="129"/>
      <c r="WS61" s="129"/>
      <c r="WT61" s="129"/>
      <c r="WU61" s="129"/>
      <c r="WV61" s="129"/>
      <c r="WW61" s="129"/>
      <c r="WX61" s="129"/>
      <c r="WY61" s="129"/>
      <c r="WZ61" s="129"/>
      <c r="XA61" s="129"/>
      <c r="XB61" s="129"/>
      <c r="XC61" s="129"/>
      <c r="XD61" s="129"/>
      <c r="XE61" s="129"/>
      <c r="XF61" s="129"/>
      <c r="XG61" s="129"/>
      <c r="XH61" s="129"/>
      <c r="XI61" s="129"/>
      <c r="XJ61" s="129"/>
      <c r="XK61" s="129"/>
      <c r="XL61" s="129"/>
      <c r="XM61" s="129"/>
      <c r="XN61" s="129"/>
      <c r="XO61" s="129"/>
      <c r="XP61" s="129"/>
      <c r="XQ61" s="129"/>
      <c r="XR61" s="129"/>
      <c r="XS61" s="129"/>
      <c r="XT61" s="129"/>
      <c r="XU61" s="129"/>
      <c r="XV61" s="129"/>
      <c r="XW61" s="129"/>
      <c r="XX61" s="129"/>
      <c r="XY61" s="129"/>
      <c r="XZ61" s="129"/>
      <c r="YA61" s="129"/>
      <c r="YB61" s="129"/>
      <c r="YC61" s="129"/>
      <c r="YD61" s="129"/>
      <c r="YE61" s="129"/>
      <c r="YF61" s="129"/>
      <c r="YG61" s="129"/>
      <c r="YH61" s="129"/>
      <c r="YI61" s="129"/>
      <c r="YJ61" s="129"/>
      <c r="YK61" s="129"/>
      <c r="YL61" s="129"/>
      <c r="YM61" s="129"/>
      <c r="YN61" s="129"/>
      <c r="YO61" s="129"/>
      <c r="YP61" s="129"/>
      <c r="YQ61" s="129"/>
      <c r="YR61" s="129"/>
      <c r="YS61" s="129"/>
      <c r="YT61" s="129"/>
      <c r="YU61" s="129"/>
      <c r="YV61" s="129"/>
      <c r="YW61" s="129"/>
      <c r="YX61" s="129"/>
      <c r="YY61" s="129"/>
      <c r="YZ61" s="129"/>
      <c r="ZA61" s="129"/>
      <c r="ZB61" s="129"/>
      <c r="ZC61" s="129"/>
      <c r="ZD61" s="129"/>
      <c r="ZE61" s="129"/>
      <c r="ZF61" s="129"/>
      <c r="ZG61" s="129"/>
      <c r="ZH61" s="129"/>
      <c r="ZI61" s="129"/>
      <c r="ZJ61" s="129"/>
      <c r="ZK61" s="129"/>
      <c r="ZL61" s="129"/>
      <c r="ZM61" s="129"/>
      <c r="ZN61" s="129"/>
      <c r="ZO61" s="129"/>
      <c r="ZP61" s="129"/>
      <c r="ZQ61" s="129"/>
      <c r="ZR61" s="129"/>
      <c r="ZS61" s="129"/>
      <c r="ZT61" s="129"/>
      <c r="ZU61" s="129"/>
      <c r="ZV61" s="129"/>
      <c r="ZW61" s="129"/>
      <c r="ZX61" s="129"/>
      <c r="ZY61" s="129"/>
      <c r="ZZ61" s="129"/>
      <c r="AAA61" s="129"/>
      <c r="AAB61" s="129"/>
      <c r="AAC61" s="129"/>
      <c r="AAD61" s="129"/>
      <c r="AAE61" s="129"/>
      <c r="AAF61" s="129"/>
      <c r="AAG61" s="129"/>
      <c r="AAH61" s="129"/>
      <c r="AAI61" s="129"/>
      <c r="AAJ61" s="129"/>
      <c r="AAK61" s="129"/>
      <c r="AAL61" s="129"/>
      <c r="AAM61" s="129"/>
      <c r="AAN61" s="129"/>
      <c r="AAO61" s="129"/>
      <c r="AAP61" s="129"/>
      <c r="AAQ61" s="129"/>
      <c r="AAR61" s="129"/>
      <c r="AAS61" s="129"/>
      <c r="AAT61" s="129"/>
      <c r="AAU61" s="129"/>
      <c r="AAV61" s="129"/>
      <c r="AAW61" s="129"/>
      <c r="AAX61" s="129"/>
      <c r="AAY61" s="129"/>
      <c r="AAZ61" s="129"/>
      <c r="ABA61" s="129"/>
      <c r="ABB61" s="129"/>
      <c r="ABC61" s="129"/>
      <c r="ABD61" s="129"/>
      <c r="ABE61" s="129"/>
      <c r="ABF61" s="129"/>
      <c r="ABG61" s="129"/>
      <c r="ABH61" s="129"/>
      <c r="ABI61" s="129"/>
      <c r="ABJ61" s="129"/>
      <c r="ABK61" s="129"/>
      <c r="ABL61" s="129"/>
      <c r="ABM61" s="129"/>
      <c r="ABN61" s="129"/>
      <c r="ABO61" s="129"/>
      <c r="ABP61" s="129"/>
      <c r="ABQ61" s="129"/>
      <c r="ABR61" s="129"/>
      <c r="ABS61" s="129"/>
      <c r="ABT61" s="129"/>
      <c r="ABU61" s="129"/>
      <c r="ABV61" s="129"/>
      <c r="ABW61" s="129"/>
      <c r="ABX61" s="129"/>
      <c r="ABY61" s="129"/>
      <c r="ABZ61" s="129"/>
      <c r="ACA61" s="129"/>
      <c r="ACB61" s="129"/>
      <c r="ACC61" s="129"/>
      <c r="ACD61" s="129"/>
      <c r="ACE61" s="129"/>
      <c r="ACF61" s="129"/>
      <c r="ACG61" s="129"/>
      <c r="ACH61" s="129"/>
      <c r="ACI61" s="129"/>
      <c r="ACJ61" s="129"/>
      <c r="ACK61" s="129"/>
      <c r="ACL61" s="129"/>
      <c r="ACM61" s="129"/>
      <c r="ACN61" s="129"/>
      <c r="ACO61" s="129"/>
      <c r="ACP61" s="129"/>
      <c r="ACQ61" s="129"/>
      <c r="ACR61" s="129"/>
      <c r="ACS61" s="129"/>
      <c r="ACT61" s="129"/>
      <c r="ACU61" s="129"/>
      <c r="ACV61" s="129"/>
      <c r="ACW61" s="129"/>
      <c r="ACX61" s="129"/>
      <c r="ACY61" s="129"/>
      <c r="ACZ61" s="129"/>
      <c r="ADA61" s="129"/>
      <c r="ADB61" s="129"/>
      <c r="ADC61" s="129"/>
      <c r="ADD61" s="129"/>
      <c r="ADE61" s="129"/>
      <c r="ADF61" s="129"/>
      <c r="ADG61" s="129"/>
      <c r="ADH61" s="129"/>
      <c r="ADI61" s="129"/>
      <c r="ADJ61" s="129"/>
      <c r="ADK61" s="129"/>
      <c r="ADL61" s="129"/>
      <c r="ADM61" s="129"/>
      <c r="ADN61" s="129"/>
      <c r="ADO61" s="129"/>
      <c r="ADP61" s="129"/>
      <c r="ADQ61" s="129"/>
      <c r="ADR61" s="129"/>
      <c r="ADS61" s="129"/>
      <c r="ADT61" s="129"/>
      <c r="ADU61" s="129"/>
      <c r="ADV61" s="129"/>
      <c r="ADW61" s="129"/>
      <c r="ADX61" s="129"/>
      <c r="ADY61" s="129"/>
      <c r="ADZ61" s="129"/>
      <c r="AEA61" s="129"/>
      <c r="AEB61" s="129"/>
      <c r="AEC61" s="129"/>
      <c r="AED61" s="129"/>
      <c r="AEE61" s="129"/>
      <c r="AEF61" s="129"/>
      <c r="AEG61" s="129"/>
      <c r="AEH61" s="129"/>
      <c r="AEI61" s="129"/>
      <c r="AEJ61" s="129"/>
      <c r="AEK61" s="129"/>
      <c r="AEL61" s="129"/>
      <c r="AEM61" s="129"/>
      <c r="AEN61" s="129"/>
      <c r="AEO61" s="129"/>
      <c r="AEP61" s="129"/>
      <c r="AEQ61" s="129"/>
      <c r="AER61" s="129"/>
      <c r="AES61" s="129"/>
      <c r="AET61" s="129"/>
      <c r="AEU61" s="129"/>
      <c r="AEV61" s="129"/>
      <c r="AEW61" s="129"/>
      <c r="AEX61" s="129"/>
      <c r="AEY61" s="129"/>
      <c r="AEZ61" s="129"/>
      <c r="AFA61" s="129"/>
      <c r="AFB61" s="129"/>
      <c r="AFC61" s="129"/>
      <c r="AFD61" s="129"/>
      <c r="AFE61" s="129"/>
      <c r="AFF61" s="129"/>
      <c r="AFG61" s="129"/>
      <c r="AFH61" s="129"/>
      <c r="AFI61" s="129"/>
      <c r="AFJ61" s="129"/>
      <c r="AFK61" s="129"/>
      <c r="AFL61" s="129"/>
      <c r="AFM61" s="129"/>
      <c r="AFN61" s="129"/>
      <c r="AFO61" s="129"/>
      <c r="AFP61" s="129"/>
      <c r="AFQ61" s="129"/>
      <c r="AFR61" s="129"/>
      <c r="AFS61" s="129"/>
      <c r="AFT61" s="129"/>
      <c r="AFU61" s="129"/>
      <c r="AFV61" s="129"/>
      <c r="AFW61" s="129"/>
      <c r="AFX61" s="129"/>
      <c r="AFY61" s="129"/>
      <c r="AFZ61" s="129"/>
      <c r="AGA61" s="129"/>
      <c r="AGB61" s="129"/>
      <c r="AGC61" s="129"/>
      <c r="AGD61" s="129"/>
      <c r="AGE61" s="129"/>
      <c r="AGF61" s="129"/>
      <c r="AGG61" s="129"/>
      <c r="AGH61" s="129"/>
      <c r="AGI61" s="129"/>
      <c r="AGJ61" s="129"/>
      <c r="AGK61" s="129"/>
      <c r="AGL61" s="129"/>
      <c r="AGM61" s="129"/>
      <c r="AGN61" s="129"/>
      <c r="AGO61" s="129"/>
      <c r="AGP61" s="129"/>
      <c r="AGQ61" s="129"/>
      <c r="AGR61" s="129"/>
      <c r="AGS61" s="129"/>
      <c r="AGT61" s="129"/>
      <c r="AGU61" s="129"/>
      <c r="AGV61" s="129"/>
      <c r="AGW61" s="129"/>
      <c r="AGX61" s="129"/>
      <c r="AGY61" s="129"/>
      <c r="AGZ61" s="129"/>
      <c r="AHA61" s="129"/>
      <c r="AHB61" s="129"/>
      <c r="AHC61" s="129"/>
      <c r="AHD61" s="129"/>
      <c r="AHE61" s="129"/>
      <c r="AHF61" s="129"/>
      <c r="AHG61" s="129"/>
      <c r="AHH61" s="129"/>
      <c r="AHI61" s="129"/>
      <c r="AHJ61" s="129"/>
      <c r="AHK61" s="129"/>
      <c r="AHL61" s="129"/>
      <c r="AHM61" s="129"/>
      <c r="AHN61" s="129"/>
      <c r="AHO61" s="129"/>
      <c r="AHP61" s="129"/>
      <c r="AHQ61" s="129"/>
      <c r="AHR61" s="129"/>
      <c r="AHS61" s="129"/>
      <c r="AHT61" s="129"/>
      <c r="AHU61" s="129"/>
      <c r="AHV61" s="129"/>
      <c r="AHW61" s="129"/>
      <c r="AHX61" s="129"/>
      <c r="AHY61" s="129"/>
      <c r="AHZ61" s="129"/>
      <c r="AIA61" s="129"/>
      <c r="AIB61" s="129"/>
      <c r="AIC61" s="129"/>
      <c r="AID61" s="129"/>
      <c r="AIE61" s="129"/>
      <c r="AIF61" s="129"/>
      <c r="AIG61" s="129"/>
      <c r="AIH61" s="129"/>
      <c r="AII61" s="129"/>
      <c r="AIJ61" s="129"/>
      <c r="AIK61" s="129"/>
      <c r="AIL61" s="129"/>
      <c r="AIM61" s="129"/>
      <c r="AIN61" s="129"/>
      <c r="AIO61" s="129"/>
      <c r="AIP61" s="129"/>
      <c r="AIQ61" s="129"/>
      <c r="AIR61" s="129"/>
      <c r="AIS61" s="129"/>
      <c r="AIT61" s="129"/>
      <c r="AIU61" s="129"/>
      <c r="AIV61" s="129"/>
      <c r="AIW61" s="129"/>
      <c r="AIX61" s="129"/>
      <c r="AIY61" s="129"/>
      <c r="AIZ61" s="129"/>
      <c r="AJA61" s="129"/>
      <c r="AJB61" s="129"/>
      <c r="AJC61" s="129"/>
      <c r="AJD61" s="129"/>
      <c r="AJE61" s="129"/>
      <c r="AJF61" s="129"/>
      <c r="AJG61" s="129"/>
      <c r="AJH61" s="129"/>
      <c r="AJI61" s="129"/>
      <c r="AJJ61" s="129"/>
      <c r="AJK61" s="129"/>
      <c r="AJL61" s="129"/>
      <c r="AJM61" s="129"/>
      <c r="AJN61" s="129"/>
      <c r="AJO61" s="129"/>
      <c r="AJP61" s="129"/>
      <c r="AJQ61" s="129"/>
      <c r="AJR61" s="129"/>
      <c r="AJS61" s="129"/>
      <c r="AJT61" s="129"/>
      <c r="AJU61" s="129"/>
      <c r="AJV61" s="129"/>
      <c r="AJW61" s="129"/>
      <c r="AJX61" s="129"/>
      <c r="AJY61" s="129"/>
      <c r="AJZ61" s="129"/>
      <c r="AKA61" s="129"/>
      <c r="AKB61" s="129"/>
      <c r="AKC61" s="129"/>
      <c r="AKD61" s="129"/>
      <c r="AKE61" s="129"/>
      <c r="AKF61" s="129"/>
      <c r="AKG61" s="129"/>
      <c r="AKH61" s="129"/>
      <c r="AKI61" s="129"/>
      <c r="AKJ61" s="129"/>
      <c r="AKK61" s="129"/>
      <c r="AKL61" s="129"/>
      <c r="AKM61" s="129"/>
      <c r="AKN61" s="129"/>
      <c r="AKO61" s="129"/>
      <c r="AKP61" s="129"/>
      <c r="AKQ61" s="129"/>
      <c r="AKR61" s="129"/>
      <c r="AKS61" s="129"/>
      <c r="AKT61" s="129"/>
      <c r="AKU61" s="129"/>
      <c r="AKV61" s="129"/>
      <c r="AKW61" s="129"/>
      <c r="AKX61" s="129"/>
      <c r="AKY61" s="129"/>
      <c r="AKZ61" s="129"/>
      <c r="ALA61" s="129"/>
      <c r="ALB61" s="129"/>
      <c r="ALC61" s="129"/>
      <c r="ALD61" s="129"/>
      <c r="ALE61" s="129"/>
      <c r="ALF61" s="129"/>
      <c r="ALG61" s="129"/>
      <c r="ALH61" s="129"/>
      <c r="ALI61" s="132"/>
      <c r="ALJ61" s="129"/>
      <c r="ALK61" s="129"/>
      <c r="ALL61" s="129"/>
      <c r="ALM61" s="129"/>
      <c r="ALN61" s="35"/>
      <c r="ALO61" s="35"/>
      <c r="ALP61" s="35"/>
    </row>
    <row r="62" spans="1:1004" s="19" customFormat="1" ht="31.5" customHeight="1" x14ac:dyDescent="0.25">
      <c r="A62" s="125" t="s">
        <v>2739</v>
      </c>
      <c r="B62" s="131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  <c r="DE62" s="129"/>
      <c r="DF62" s="129"/>
      <c r="DG62" s="129"/>
      <c r="DH62" s="129"/>
      <c r="DI62" s="129"/>
      <c r="DJ62" s="129"/>
      <c r="DK62" s="129"/>
      <c r="DL62" s="129"/>
      <c r="DM62" s="129"/>
      <c r="DN62" s="129"/>
      <c r="DO62" s="129"/>
      <c r="DP62" s="129"/>
      <c r="DQ62" s="129"/>
      <c r="DR62" s="129"/>
      <c r="DS62" s="129"/>
      <c r="DT62" s="129"/>
      <c r="DU62" s="129"/>
      <c r="DV62" s="129"/>
      <c r="DW62" s="129"/>
      <c r="DX62" s="129"/>
      <c r="DY62" s="129"/>
      <c r="DZ62" s="129"/>
      <c r="EA62" s="129"/>
      <c r="EB62" s="129"/>
      <c r="EC62" s="129"/>
      <c r="ED62" s="129"/>
      <c r="EE62" s="129"/>
      <c r="EF62" s="129"/>
      <c r="EG62" s="129"/>
      <c r="EH62" s="129"/>
      <c r="EI62" s="129"/>
      <c r="EJ62" s="129"/>
      <c r="EK62" s="129"/>
      <c r="EL62" s="129"/>
      <c r="EM62" s="129"/>
      <c r="EN62" s="129"/>
      <c r="EO62" s="129"/>
      <c r="EP62" s="129"/>
      <c r="EQ62" s="129"/>
      <c r="ER62" s="129"/>
      <c r="ES62" s="129"/>
      <c r="ET62" s="129"/>
      <c r="EU62" s="129"/>
      <c r="EV62" s="129"/>
      <c r="EW62" s="129"/>
      <c r="EX62" s="129"/>
      <c r="EY62" s="129"/>
      <c r="EZ62" s="129"/>
      <c r="FA62" s="129"/>
      <c r="FB62" s="129"/>
      <c r="FC62" s="129"/>
      <c r="FD62" s="129"/>
      <c r="FE62" s="129"/>
      <c r="FF62" s="129"/>
      <c r="FG62" s="129"/>
      <c r="FH62" s="129"/>
      <c r="FI62" s="129"/>
      <c r="FJ62" s="129"/>
      <c r="FK62" s="129"/>
      <c r="FL62" s="129"/>
      <c r="FM62" s="129"/>
      <c r="FN62" s="129"/>
      <c r="FO62" s="129"/>
      <c r="FP62" s="129"/>
      <c r="FQ62" s="129"/>
      <c r="FR62" s="129"/>
      <c r="FS62" s="129"/>
      <c r="FT62" s="129"/>
      <c r="FU62" s="129"/>
      <c r="FV62" s="129"/>
      <c r="FW62" s="129"/>
      <c r="FX62" s="129"/>
      <c r="FY62" s="129"/>
      <c r="FZ62" s="129"/>
      <c r="GA62" s="129"/>
      <c r="GB62" s="129"/>
      <c r="GC62" s="129"/>
      <c r="GD62" s="129"/>
      <c r="GE62" s="129"/>
      <c r="GF62" s="129"/>
      <c r="GG62" s="129"/>
      <c r="GH62" s="129"/>
      <c r="GI62" s="129"/>
      <c r="GJ62" s="129"/>
      <c r="GK62" s="129"/>
      <c r="GL62" s="129"/>
      <c r="GM62" s="129"/>
      <c r="GN62" s="129"/>
      <c r="GO62" s="129"/>
      <c r="GP62" s="129"/>
      <c r="GQ62" s="129"/>
      <c r="GR62" s="129"/>
      <c r="GS62" s="129"/>
      <c r="GT62" s="129"/>
      <c r="GU62" s="129"/>
      <c r="GV62" s="129"/>
      <c r="GW62" s="129"/>
      <c r="GX62" s="129"/>
      <c r="GY62" s="129"/>
      <c r="GZ62" s="129"/>
      <c r="HA62" s="129"/>
      <c r="HB62" s="129"/>
      <c r="HC62" s="129"/>
      <c r="HD62" s="129"/>
      <c r="HE62" s="129"/>
      <c r="HF62" s="129"/>
      <c r="HG62" s="129"/>
      <c r="HH62" s="129"/>
      <c r="HI62" s="129"/>
      <c r="HJ62" s="129"/>
      <c r="HK62" s="129"/>
      <c r="HL62" s="129"/>
      <c r="HM62" s="129"/>
      <c r="HN62" s="129"/>
      <c r="HO62" s="129"/>
      <c r="HP62" s="129"/>
      <c r="HQ62" s="129"/>
      <c r="HR62" s="129"/>
      <c r="HS62" s="129"/>
      <c r="HT62" s="129"/>
      <c r="HU62" s="129"/>
      <c r="HV62" s="129"/>
      <c r="HW62" s="129"/>
      <c r="HX62" s="129"/>
      <c r="HY62" s="129"/>
      <c r="HZ62" s="129"/>
      <c r="IA62" s="129"/>
      <c r="IB62" s="129"/>
      <c r="IC62" s="129"/>
      <c r="ID62" s="129"/>
      <c r="IE62" s="129"/>
      <c r="IF62" s="129"/>
      <c r="IG62" s="129"/>
      <c r="IH62" s="129"/>
      <c r="II62" s="129"/>
      <c r="IJ62" s="129"/>
      <c r="IK62" s="129"/>
      <c r="IL62" s="129"/>
      <c r="IM62" s="129"/>
      <c r="IN62" s="129"/>
      <c r="IO62" s="129"/>
      <c r="IP62" s="129"/>
      <c r="IQ62" s="129"/>
      <c r="IR62" s="129"/>
      <c r="IS62" s="129"/>
      <c r="IT62" s="129"/>
      <c r="IU62" s="129"/>
      <c r="IV62" s="129"/>
      <c r="IW62" s="129"/>
      <c r="IX62" s="129"/>
      <c r="IY62" s="129"/>
      <c r="IZ62" s="129"/>
      <c r="JA62" s="129"/>
      <c r="JB62" s="129"/>
      <c r="JC62" s="129"/>
      <c r="JD62" s="129"/>
      <c r="JE62" s="129"/>
      <c r="JF62" s="129"/>
      <c r="JG62" s="129"/>
      <c r="JH62" s="129"/>
      <c r="JI62" s="129"/>
      <c r="JJ62" s="129"/>
      <c r="JK62" s="129"/>
      <c r="JL62" s="129"/>
      <c r="JM62" s="129"/>
      <c r="JN62" s="129"/>
      <c r="JO62" s="129"/>
      <c r="JP62" s="129"/>
      <c r="JQ62" s="129"/>
      <c r="JR62" s="129"/>
      <c r="JS62" s="129"/>
      <c r="JT62" s="129"/>
      <c r="JU62" s="129"/>
      <c r="JV62" s="129"/>
      <c r="JW62" s="129"/>
      <c r="JX62" s="129"/>
      <c r="JY62" s="129"/>
      <c r="JZ62" s="129"/>
      <c r="KA62" s="129"/>
      <c r="KB62" s="129"/>
      <c r="KC62" s="129"/>
      <c r="KD62" s="129"/>
      <c r="KE62" s="129"/>
      <c r="KF62" s="129"/>
      <c r="KG62" s="129"/>
      <c r="KH62" s="129"/>
      <c r="KI62" s="129"/>
      <c r="KJ62" s="129"/>
      <c r="KK62" s="129"/>
      <c r="KL62" s="129"/>
      <c r="KM62" s="129"/>
      <c r="KN62" s="129"/>
      <c r="KO62" s="129"/>
      <c r="KP62" s="129"/>
      <c r="KQ62" s="129"/>
      <c r="KR62" s="129"/>
      <c r="KS62" s="129"/>
      <c r="KT62" s="129"/>
      <c r="KU62" s="129"/>
      <c r="KV62" s="129"/>
      <c r="KW62" s="129"/>
      <c r="KX62" s="129"/>
      <c r="KY62" s="129"/>
      <c r="KZ62" s="129"/>
      <c r="LA62" s="129"/>
      <c r="LB62" s="129"/>
      <c r="LC62" s="129"/>
      <c r="LD62" s="129"/>
      <c r="LE62" s="129"/>
      <c r="LF62" s="129"/>
      <c r="LG62" s="129"/>
      <c r="LH62" s="129"/>
      <c r="LI62" s="129"/>
      <c r="LJ62" s="129"/>
      <c r="LK62" s="129"/>
      <c r="LL62" s="129"/>
      <c r="LM62" s="129"/>
      <c r="LN62" s="129"/>
      <c r="LO62" s="129"/>
      <c r="LP62" s="129"/>
      <c r="LQ62" s="129"/>
      <c r="LR62" s="129"/>
      <c r="LS62" s="129"/>
      <c r="LT62" s="129"/>
      <c r="LU62" s="129"/>
      <c r="LV62" s="129"/>
      <c r="LW62" s="129"/>
      <c r="LX62" s="129"/>
      <c r="LY62" s="129"/>
      <c r="LZ62" s="129"/>
      <c r="MA62" s="129"/>
      <c r="MB62" s="129"/>
      <c r="MC62" s="129"/>
      <c r="MD62" s="129"/>
      <c r="ME62" s="129"/>
      <c r="MF62" s="129"/>
      <c r="MG62" s="129"/>
      <c r="MH62" s="129"/>
      <c r="MI62" s="129"/>
      <c r="MJ62" s="129"/>
      <c r="MK62" s="129"/>
      <c r="ML62" s="129"/>
      <c r="MM62" s="129"/>
      <c r="MN62" s="129"/>
      <c r="MO62" s="129"/>
      <c r="MP62" s="129"/>
      <c r="MQ62" s="129"/>
      <c r="MR62" s="129"/>
      <c r="MS62" s="129"/>
      <c r="MT62" s="129"/>
      <c r="MU62" s="129"/>
      <c r="MV62" s="129"/>
      <c r="MW62" s="129"/>
      <c r="MX62" s="129"/>
      <c r="MY62" s="129"/>
      <c r="MZ62" s="129"/>
      <c r="NA62" s="129"/>
      <c r="NB62" s="129"/>
      <c r="NC62" s="129"/>
      <c r="ND62" s="129"/>
      <c r="NE62" s="129"/>
      <c r="NF62" s="129"/>
      <c r="NG62" s="129"/>
      <c r="NH62" s="129"/>
      <c r="NI62" s="129"/>
      <c r="NJ62" s="129"/>
      <c r="NK62" s="129"/>
      <c r="NL62" s="129"/>
      <c r="NM62" s="129"/>
      <c r="NN62" s="129"/>
      <c r="NO62" s="129"/>
      <c r="NP62" s="129"/>
      <c r="NQ62" s="129"/>
      <c r="NR62" s="129"/>
      <c r="NS62" s="129"/>
      <c r="NT62" s="129"/>
      <c r="NU62" s="129"/>
      <c r="NV62" s="129"/>
      <c r="NW62" s="129"/>
      <c r="NX62" s="129"/>
      <c r="NY62" s="129"/>
      <c r="NZ62" s="129"/>
      <c r="OA62" s="129"/>
      <c r="OB62" s="129"/>
      <c r="OC62" s="129"/>
      <c r="OD62" s="129"/>
      <c r="OE62" s="129"/>
      <c r="OF62" s="129"/>
      <c r="OG62" s="129"/>
      <c r="OH62" s="129"/>
      <c r="OI62" s="129"/>
      <c r="OJ62" s="129"/>
      <c r="OK62" s="129"/>
      <c r="OL62" s="129"/>
      <c r="OM62" s="129"/>
      <c r="ON62" s="129"/>
      <c r="OO62" s="129"/>
      <c r="OP62" s="129"/>
      <c r="OQ62" s="129"/>
      <c r="OR62" s="129"/>
      <c r="OS62" s="129"/>
      <c r="OT62" s="129"/>
      <c r="OU62" s="129"/>
      <c r="OV62" s="129"/>
      <c r="OW62" s="129"/>
      <c r="OX62" s="129"/>
      <c r="OY62" s="129"/>
      <c r="OZ62" s="129"/>
      <c r="PA62" s="129"/>
      <c r="PB62" s="129"/>
      <c r="PC62" s="129"/>
      <c r="PD62" s="129"/>
      <c r="PE62" s="129"/>
      <c r="PF62" s="129"/>
      <c r="PG62" s="129"/>
      <c r="PH62" s="129"/>
      <c r="PI62" s="129"/>
      <c r="PJ62" s="129"/>
      <c r="PK62" s="129"/>
      <c r="PL62" s="129"/>
      <c r="PM62" s="129"/>
      <c r="PN62" s="129"/>
      <c r="PO62" s="129"/>
      <c r="PP62" s="129"/>
      <c r="PQ62" s="129"/>
      <c r="PR62" s="129"/>
      <c r="PS62" s="129"/>
      <c r="PT62" s="129"/>
      <c r="PU62" s="129"/>
      <c r="PV62" s="129"/>
      <c r="PW62" s="129"/>
      <c r="PX62" s="129"/>
      <c r="PY62" s="129"/>
      <c r="PZ62" s="129"/>
      <c r="QA62" s="129"/>
      <c r="QB62" s="129"/>
      <c r="QC62" s="129"/>
      <c r="QD62" s="129"/>
      <c r="QE62" s="129"/>
      <c r="QF62" s="129"/>
      <c r="QG62" s="129"/>
      <c r="QH62" s="129"/>
      <c r="QI62" s="129"/>
      <c r="QJ62" s="129"/>
      <c r="QK62" s="129"/>
      <c r="QL62" s="129"/>
      <c r="QM62" s="129"/>
      <c r="QN62" s="129"/>
      <c r="QO62" s="129"/>
      <c r="QP62" s="129"/>
      <c r="QQ62" s="129"/>
      <c r="QR62" s="129"/>
      <c r="QS62" s="129"/>
      <c r="QT62" s="129"/>
      <c r="QU62" s="129"/>
      <c r="QV62" s="129"/>
      <c r="QW62" s="129"/>
      <c r="QX62" s="129"/>
      <c r="QY62" s="129"/>
      <c r="QZ62" s="129"/>
      <c r="RA62" s="129"/>
      <c r="RB62" s="129"/>
      <c r="RC62" s="129"/>
      <c r="RD62" s="129"/>
      <c r="RE62" s="129"/>
      <c r="RF62" s="129"/>
      <c r="RG62" s="129"/>
      <c r="RH62" s="129"/>
      <c r="RI62" s="129"/>
      <c r="RJ62" s="129"/>
      <c r="RK62" s="129"/>
      <c r="RL62" s="129"/>
      <c r="RM62" s="129"/>
      <c r="RN62" s="129"/>
      <c r="RO62" s="129"/>
      <c r="RP62" s="129"/>
      <c r="RQ62" s="129"/>
      <c r="RR62" s="129"/>
      <c r="RS62" s="129"/>
      <c r="RT62" s="129"/>
      <c r="RU62" s="129"/>
      <c r="RV62" s="129"/>
      <c r="RW62" s="129"/>
      <c r="RX62" s="129"/>
      <c r="RY62" s="129"/>
      <c r="RZ62" s="129"/>
      <c r="SA62" s="129"/>
      <c r="SB62" s="129"/>
      <c r="SC62" s="129"/>
      <c r="SD62" s="129"/>
      <c r="SE62" s="129"/>
      <c r="SF62" s="129"/>
      <c r="SG62" s="129"/>
      <c r="SH62" s="129"/>
      <c r="SI62" s="129"/>
      <c r="SJ62" s="129"/>
      <c r="SK62" s="129"/>
      <c r="SL62" s="129"/>
      <c r="SM62" s="129"/>
      <c r="SN62" s="129"/>
      <c r="SO62" s="129"/>
      <c r="SP62" s="129"/>
      <c r="SQ62" s="129"/>
      <c r="SR62" s="129"/>
      <c r="SS62" s="129"/>
      <c r="ST62" s="129"/>
      <c r="SU62" s="129"/>
      <c r="SV62" s="129"/>
      <c r="SW62" s="129"/>
      <c r="SX62" s="129"/>
      <c r="SY62" s="129"/>
      <c r="SZ62" s="129"/>
      <c r="TA62" s="129"/>
      <c r="TB62" s="129"/>
      <c r="TC62" s="129"/>
      <c r="TD62" s="129"/>
      <c r="TE62" s="129"/>
      <c r="TF62" s="129"/>
      <c r="TG62" s="129"/>
      <c r="TH62" s="129"/>
      <c r="TI62" s="129"/>
      <c r="TJ62" s="129"/>
      <c r="TK62" s="129"/>
      <c r="TL62" s="129"/>
      <c r="TM62" s="129"/>
      <c r="TN62" s="129"/>
      <c r="TO62" s="129"/>
      <c r="TP62" s="129"/>
      <c r="TQ62" s="129"/>
      <c r="TR62" s="129"/>
      <c r="TS62" s="129"/>
      <c r="TT62" s="129"/>
      <c r="TU62" s="129"/>
      <c r="TV62" s="129"/>
      <c r="TW62" s="129"/>
      <c r="TX62" s="129"/>
      <c r="TY62" s="129"/>
      <c r="TZ62" s="129"/>
      <c r="UA62" s="129"/>
      <c r="UB62" s="129"/>
      <c r="UC62" s="129"/>
      <c r="UD62" s="129"/>
      <c r="UE62" s="129"/>
      <c r="UF62" s="129"/>
      <c r="UG62" s="129"/>
      <c r="UH62" s="129"/>
      <c r="UI62" s="129"/>
      <c r="UJ62" s="129"/>
      <c r="UK62" s="129"/>
      <c r="UL62" s="129"/>
      <c r="UM62" s="129"/>
      <c r="UN62" s="129"/>
      <c r="UO62" s="129"/>
      <c r="UP62" s="129"/>
      <c r="UQ62" s="129"/>
      <c r="UR62" s="129"/>
      <c r="US62" s="129"/>
      <c r="UT62" s="129"/>
      <c r="UU62" s="129"/>
      <c r="UV62" s="129"/>
      <c r="UW62" s="129"/>
      <c r="UX62" s="129"/>
      <c r="UY62" s="129"/>
      <c r="UZ62" s="129"/>
      <c r="VA62" s="129"/>
      <c r="VB62" s="129"/>
      <c r="VC62" s="129"/>
      <c r="VD62" s="129"/>
      <c r="VE62" s="129"/>
      <c r="VF62" s="129"/>
      <c r="VG62" s="129"/>
      <c r="VH62" s="129"/>
      <c r="VI62" s="129"/>
      <c r="VJ62" s="129"/>
      <c r="VK62" s="129"/>
      <c r="VL62" s="129"/>
      <c r="VM62" s="129"/>
      <c r="VN62" s="129"/>
      <c r="VO62" s="129"/>
      <c r="VP62" s="129"/>
      <c r="VQ62" s="129"/>
      <c r="VR62" s="129"/>
      <c r="VS62" s="129"/>
      <c r="VT62" s="129"/>
      <c r="VU62" s="129"/>
      <c r="VV62" s="129"/>
      <c r="VW62" s="129"/>
      <c r="VX62" s="129"/>
      <c r="VY62" s="129"/>
      <c r="VZ62" s="129"/>
      <c r="WA62" s="129"/>
      <c r="WB62" s="129"/>
      <c r="WC62" s="129"/>
      <c r="WD62" s="129"/>
      <c r="WE62" s="129"/>
      <c r="WF62" s="129"/>
      <c r="WG62" s="129"/>
      <c r="WH62" s="129"/>
      <c r="WI62" s="129"/>
      <c r="WJ62" s="129"/>
      <c r="WK62" s="129"/>
      <c r="WL62" s="129"/>
      <c r="WM62" s="129"/>
      <c r="WN62" s="129"/>
      <c r="WO62" s="129"/>
      <c r="WP62" s="129"/>
      <c r="WQ62" s="129"/>
      <c r="WR62" s="129"/>
      <c r="WS62" s="129"/>
      <c r="WT62" s="129"/>
      <c r="WU62" s="129"/>
      <c r="WV62" s="129"/>
      <c r="WW62" s="129"/>
      <c r="WX62" s="129"/>
      <c r="WY62" s="129"/>
      <c r="WZ62" s="129"/>
      <c r="XA62" s="129"/>
      <c r="XB62" s="129"/>
      <c r="XC62" s="129"/>
      <c r="XD62" s="129"/>
      <c r="XE62" s="129"/>
      <c r="XF62" s="129"/>
      <c r="XG62" s="129"/>
      <c r="XH62" s="129"/>
      <c r="XI62" s="129"/>
      <c r="XJ62" s="129"/>
      <c r="XK62" s="129"/>
      <c r="XL62" s="129"/>
      <c r="XM62" s="129"/>
      <c r="XN62" s="129"/>
      <c r="XO62" s="129"/>
      <c r="XP62" s="129"/>
      <c r="XQ62" s="129"/>
      <c r="XR62" s="129"/>
      <c r="XS62" s="129"/>
      <c r="XT62" s="129"/>
      <c r="XU62" s="129"/>
      <c r="XV62" s="129"/>
      <c r="XW62" s="129"/>
      <c r="XX62" s="129"/>
      <c r="XY62" s="129"/>
      <c r="XZ62" s="129"/>
      <c r="YA62" s="129"/>
      <c r="YB62" s="129"/>
      <c r="YC62" s="129"/>
      <c r="YD62" s="129"/>
      <c r="YE62" s="129"/>
      <c r="YF62" s="129"/>
      <c r="YG62" s="129"/>
      <c r="YH62" s="129"/>
      <c r="YI62" s="129"/>
      <c r="YJ62" s="129"/>
      <c r="YK62" s="129"/>
      <c r="YL62" s="129"/>
      <c r="YM62" s="129"/>
      <c r="YN62" s="129"/>
      <c r="YO62" s="129"/>
      <c r="YP62" s="129"/>
      <c r="YQ62" s="129"/>
      <c r="YR62" s="129"/>
      <c r="YS62" s="129"/>
      <c r="YT62" s="129"/>
      <c r="YU62" s="129"/>
      <c r="YV62" s="129"/>
      <c r="YW62" s="129"/>
      <c r="YX62" s="129"/>
      <c r="YY62" s="129"/>
      <c r="YZ62" s="129"/>
      <c r="ZA62" s="129"/>
      <c r="ZB62" s="129"/>
      <c r="ZC62" s="129"/>
      <c r="ZD62" s="129"/>
      <c r="ZE62" s="129"/>
      <c r="ZF62" s="129"/>
      <c r="ZG62" s="129"/>
      <c r="ZH62" s="129"/>
      <c r="ZI62" s="129"/>
      <c r="ZJ62" s="129"/>
      <c r="ZK62" s="129"/>
      <c r="ZL62" s="129"/>
      <c r="ZM62" s="129"/>
      <c r="ZN62" s="129"/>
      <c r="ZO62" s="129"/>
      <c r="ZP62" s="129"/>
      <c r="ZQ62" s="129"/>
      <c r="ZR62" s="129"/>
      <c r="ZS62" s="129"/>
      <c r="ZT62" s="129"/>
      <c r="ZU62" s="129"/>
      <c r="ZV62" s="129"/>
      <c r="ZW62" s="129"/>
      <c r="ZX62" s="129"/>
      <c r="ZY62" s="129"/>
      <c r="ZZ62" s="129"/>
      <c r="AAA62" s="129"/>
      <c r="AAB62" s="129"/>
      <c r="AAC62" s="129"/>
      <c r="AAD62" s="129"/>
      <c r="AAE62" s="129"/>
      <c r="AAF62" s="129"/>
      <c r="AAG62" s="129"/>
      <c r="AAH62" s="129"/>
      <c r="AAI62" s="129"/>
      <c r="AAJ62" s="129"/>
      <c r="AAK62" s="129"/>
      <c r="AAL62" s="129"/>
      <c r="AAM62" s="129"/>
      <c r="AAN62" s="129"/>
      <c r="AAO62" s="129"/>
      <c r="AAP62" s="129"/>
      <c r="AAQ62" s="129"/>
      <c r="AAR62" s="129"/>
      <c r="AAS62" s="129"/>
      <c r="AAT62" s="129"/>
      <c r="AAU62" s="129"/>
      <c r="AAV62" s="129"/>
      <c r="AAW62" s="129"/>
      <c r="AAX62" s="129"/>
      <c r="AAY62" s="129"/>
      <c r="AAZ62" s="129"/>
      <c r="ABA62" s="129"/>
      <c r="ABB62" s="129"/>
      <c r="ABC62" s="129"/>
      <c r="ABD62" s="129"/>
      <c r="ABE62" s="129"/>
      <c r="ABF62" s="129"/>
      <c r="ABG62" s="129"/>
      <c r="ABH62" s="129"/>
      <c r="ABI62" s="129"/>
      <c r="ABJ62" s="129"/>
      <c r="ABK62" s="129"/>
      <c r="ABL62" s="129"/>
      <c r="ABM62" s="129"/>
      <c r="ABN62" s="129"/>
      <c r="ABO62" s="129"/>
      <c r="ABP62" s="129"/>
      <c r="ABQ62" s="129"/>
      <c r="ABR62" s="129"/>
      <c r="ABS62" s="129"/>
      <c r="ABT62" s="129"/>
      <c r="ABU62" s="129"/>
      <c r="ABV62" s="129"/>
      <c r="ABW62" s="129"/>
      <c r="ABX62" s="129"/>
      <c r="ABY62" s="129"/>
      <c r="ABZ62" s="129"/>
      <c r="ACA62" s="129"/>
      <c r="ACB62" s="129"/>
      <c r="ACC62" s="129"/>
      <c r="ACD62" s="129"/>
      <c r="ACE62" s="129"/>
      <c r="ACF62" s="129"/>
      <c r="ACG62" s="129"/>
      <c r="ACH62" s="129"/>
      <c r="ACI62" s="129"/>
      <c r="ACJ62" s="129"/>
      <c r="ACK62" s="129"/>
      <c r="ACL62" s="129"/>
      <c r="ACM62" s="129"/>
      <c r="ACN62" s="129"/>
      <c r="ACO62" s="129"/>
      <c r="ACP62" s="129"/>
      <c r="ACQ62" s="129"/>
      <c r="ACR62" s="129"/>
      <c r="ACS62" s="129"/>
      <c r="ACT62" s="129"/>
      <c r="ACU62" s="129"/>
      <c r="ACV62" s="129"/>
      <c r="ACW62" s="129"/>
      <c r="ACX62" s="129"/>
      <c r="ACY62" s="129"/>
      <c r="ACZ62" s="129"/>
      <c r="ADA62" s="129"/>
      <c r="ADB62" s="129"/>
      <c r="ADC62" s="129"/>
      <c r="ADD62" s="129"/>
      <c r="ADE62" s="129"/>
      <c r="ADF62" s="129"/>
      <c r="ADG62" s="129"/>
      <c r="ADH62" s="129"/>
      <c r="ADI62" s="129"/>
      <c r="ADJ62" s="129"/>
      <c r="ADK62" s="129"/>
      <c r="ADL62" s="129"/>
      <c r="ADM62" s="129"/>
      <c r="ADN62" s="129"/>
      <c r="ADO62" s="129"/>
      <c r="ADP62" s="129"/>
      <c r="ADQ62" s="129"/>
      <c r="ADR62" s="129"/>
      <c r="ADS62" s="129"/>
      <c r="ADT62" s="129"/>
      <c r="ADU62" s="129"/>
      <c r="ADV62" s="129"/>
      <c r="ADW62" s="129"/>
      <c r="ADX62" s="129"/>
      <c r="ADY62" s="129"/>
      <c r="ADZ62" s="129"/>
      <c r="AEA62" s="129"/>
      <c r="AEB62" s="129"/>
      <c r="AEC62" s="129"/>
      <c r="AED62" s="129"/>
      <c r="AEE62" s="129"/>
      <c r="AEF62" s="129"/>
      <c r="AEG62" s="129"/>
      <c r="AEH62" s="129"/>
      <c r="AEI62" s="129"/>
      <c r="AEJ62" s="129"/>
      <c r="AEK62" s="129"/>
      <c r="AEL62" s="129"/>
      <c r="AEM62" s="129"/>
      <c r="AEN62" s="129"/>
      <c r="AEO62" s="129"/>
      <c r="AEP62" s="129"/>
      <c r="AEQ62" s="129"/>
      <c r="AER62" s="129"/>
      <c r="AES62" s="129"/>
      <c r="AET62" s="129"/>
      <c r="AEU62" s="129"/>
      <c r="AEV62" s="129"/>
      <c r="AEW62" s="129"/>
      <c r="AEX62" s="129"/>
      <c r="AEY62" s="129"/>
      <c r="AEZ62" s="129"/>
      <c r="AFA62" s="129"/>
      <c r="AFB62" s="129"/>
      <c r="AFC62" s="129"/>
      <c r="AFD62" s="129"/>
      <c r="AFE62" s="129"/>
      <c r="AFF62" s="129"/>
      <c r="AFG62" s="129"/>
      <c r="AFH62" s="129"/>
      <c r="AFI62" s="129"/>
      <c r="AFJ62" s="129"/>
      <c r="AFK62" s="129"/>
      <c r="AFL62" s="129"/>
      <c r="AFM62" s="129"/>
      <c r="AFN62" s="129"/>
      <c r="AFO62" s="129"/>
      <c r="AFP62" s="129"/>
      <c r="AFQ62" s="129"/>
      <c r="AFR62" s="129"/>
      <c r="AFS62" s="129"/>
      <c r="AFT62" s="129"/>
      <c r="AFU62" s="129"/>
      <c r="AFV62" s="129"/>
      <c r="AFW62" s="129"/>
      <c r="AFX62" s="129"/>
      <c r="AFY62" s="129"/>
      <c r="AFZ62" s="129"/>
      <c r="AGA62" s="129"/>
      <c r="AGB62" s="129"/>
      <c r="AGC62" s="129"/>
      <c r="AGD62" s="129"/>
      <c r="AGE62" s="129"/>
      <c r="AGF62" s="129"/>
      <c r="AGG62" s="129"/>
      <c r="AGH62" s="129"/>
      <c r="AGI62" s="129"/>
      <c r="AGJ62" s="129"/>
      <c r="AGK62" s="129"/>
      <c r="AGL62" s="129"/>
      <c r="AGM62" s="129"/>
      <c r="AGN62" s="129"/>
      <c r="AGO62" s="129"/>
      <c r="AGP62" s="129"/>
      <c r="AGQ62" s="129"/>
      <c r="AGR62" s="129"/>
      <c r="AGS62" s="129"/>
      <c r="AGT62" s="129"/>
      <c r="AGU62" s="129"/>
      <c r="AGV62" s="129"/>
      <c r="AGW62" s="129"/>
      <c r="AGX62" s="129"/>
      <c r="AGY62" s="129"/>
      <c r="AGZ62" s="129"/>
      <c r="AHA62" s="129"/>
      <c r="AHB62" s="129"/>
      <c r="AHC62" s="129"/>
      <c r="AHD62" s="129"/>
      <c r="AHE62" s="129"/>
      <c r="AHF62" s="129"/>
      <c r="AHG62" s="129"/>
      <c r="AHH62" s="129"/>
      <c r="AHI62" s="129"/>
      <c r="AHJ62" s="129"/>
      <c r="AHK62" s="129"/>
      <c r="AHL62" s="129"/>
      <c r="AHM62" s="129"/>
      <c r="AHN62" s="129"/>
      <c r="AHO62" s="129"/>
      <c r="AHP62" s="129"/>
      <c r="AHQ62" s="129"/>
      <c r="AHR62" s="129"/>
      <c r="AHS62" s="129"/>
      <c r="AHT62" s="129"/>
      <c r="AHU62" s="129"/>
      <c r="AHV62" s="129"/>
      <c r="AHW62" s="129"/>
      <c r="AHX62" s="129"/>
      <c r="AHY62" s="129"/>
      <c r="AHZ62" s="129"/>
      <c r="AIA62" s="129"/>
      <c r="AIB62" s="129"/>
      <c r="AIC62" s="129"/>
      <c r="AID62" s="129"/>
      <c r="AIE62" s="129"/>
      <c r="AIF62" s="129"/>
      <c r="AIG62" s="129"/>
      <c r="AIH62" s="129"/>
      <c r="AII62" s="129"/>
      <c r="AIJ62" s="129"/>
      <c r="AIK62" s="129"/>
      <c r="AIL62" s="129"/>
      <c r="AIM62" s="129"/>
      <c r="AIN62" s="129"/>
      <c r="AIO62" s="129"/>
      <c r="AIP62" s="129"/>
      <c r="AIQ62" s="129"/>
      <c r="AIR62" s="129"/>
      <c r="AIS62" s="129"/>
      <c r="AIT62" s="129"/>
      <c r="AIU62" s="129"/>
      <c r="AIV62" s="129"/>
      <c r="AIW62" s="129"/>
      <c r="AIX62" s="129"/>
      <c r="AIY62" s="129"/>
      <c r="AIZ62" s="129"/>
      <c r="AJA62" s="129"/>
      <c r="AJB62" s="129"/>
      <c r="AJC62" s="129"/>
      <c r="AJD62" s="129"/>
      <c r="AJE62" s="129"/>
      <c r="AJF62" s="129"/>
      <c r="AJG62" s="129"/>
      <c r="AJH62" s="129"/>
      <c r="AJI62" s="129"/>
      <c r="AJJ62" s="129"/>
      <c r="AJK62" s="129"/>
      <c r="AJL62" s="129"/>
      <c r="AJM62" s="129"/>
      <c r="AJN62" s="129"/>
      <c r="AJO62" s="129"/>
      <c r="AJP62" s="129"/>
      <c r="AJQ62" s="129"/>
      <c r="AJR62" s="129"/>
      <c r="AJS62" s="129"/>
      <c r="AJT62" s="129"/>
      <c r="AJU62" s="129"/>
      <c r="AJV62" s="129"/>
      <c r="AJW62" s="129"/>
      <c r="AJX62" s="129"/>
      <c r="AJY62" s="129"/>
      <c r="AJZ62" s="129"/>
      <c r="AKA62" s="129"/>
      <c r="AKB62" s="129"/>
      <c r="AKC62" s="129"/>
      <c r="AKD62" s="129"/>
      <c r="AKE62" s="129"/>
      <c r="AKF62" s="129"/>
      <c r="AKG62" s="129"/>
      <c r="AKH62" s="129"/>
      <c r="AKI62" s="129"/>
      <c r="AKJ62" s="129"/>
      <c r="AKK62" s="129"/>
      <c r="AKL62" s="129"/>
      <c r="AKM62" s="129"/>
      <c r="AKN62" s="129"/>
      <c r="AKO62" s="129"/>
      <c r="AKP62" s="129"/>
      <c r="AKQ62" s="129"/>
      <c r="AKR62" s="129"/>
      <c r="AKS62" s="129"/>
      <c r="AKT62" s="129"/>
      <c r="AKU62" s="129"/>
      <c r="AKV62" s="129"/>
      <c r="AKW62" s="129"/>
      <c r="AKX62" s="129"/>
      <c r="AKY62" s="129"/>
      <c r="AKZ62" s="129"/>
      <c r="ALA62" s="129"/>
      <c r="ALB62" s="129"/>
      <c r="ALC62" s="129"/>
      <c r="ALD62" s="129"/>
      <c r="ALE62" s="129"/>
      <c r="ALF62" s="129"/>
      <c r="ALG62" s="129"/>
      <c r="ALH62" s="129"/>
      <c r="ALI62" s="132"/>
      <c r="ALJ62" s="129"/>
      <c r="ALK62" s="129"/>
      <c r="ALL62" s="129"/>
      <c r="ALM62" s="129"/>
      <c r="ALN62" s="35"/>
      <c r="ALO62" s="35"/>
      <c r="ALP62" s="35"/>
    </row>
    <row r="63" spans="1:1004" s="146" customFormat="1" ht="31.5" customHeight="1" x14ac:dyDescent="0.25">
      <c r="A63" s="120" t="s">
        <v>2712</v>
      </c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  <c r="IV63" s="63"/>
      <c r="IW63" s="63"/>
      <c r="IX63" s="63"/>
      <c r="IY63" s="63"/>
      <c r="IZ63" s="63"/>
      <c r="JA63" s="63"/>
      <c r="JB63" s="63"/>
      <c r="JC63" s="63"/>
      <c r="JD63" s="63"/>
      <c r="JE63" s="63"/>
      <c r="JF63" s="63"/>
      <c r="JG63" s="63"/>
      <c r="JH63" s="63"/>
      <c r="JI63" s="63"/>
      <c r="JJ63" s="63"/>
      <c r="JK63" s="63"/>
      <c r="JL63" s="63"/>
      <c r="JM63" s="63"/>
      <c r="JN63" s="63"/>
      <c r="JO63" s="63"/>
      <c r="JP63" s="63"/>
      <c r="JQ63" s="63"/>
      <c r="JR63" s="63"/>
      <c r="JS63" s="63"/>
      <c r="JT63" s="63"/>
      <c r="JU63" s="63"/>
      <c r="JV63" s="63"/>
      <c r="JW63" s="63"/>
      <c r="JX63" s="63"/>
      <c r="JY63" s="63"/>
      <c r="JZ63" s="63"/>
      <c r="KA63" s="63"/>
      <c r="KB63" s="63"/>
      <c r="KC63" s="63"/>
      <c r="KD63" s="63"/>
      <c r="KE63" s="63"/>
      <c r="KF63" s="63"/>
      <c r="KG63" s="63"/>
      <c r="KH63" s="63"/>
      <c r="KI63" s="63"/>
      <c r="KJ63" s="63"/>
      <c r="KK63" s="63"/>
      <c r="KL63" s="63"/>
      <c r="KM63" s="63"/>
      <c r="KN63" s="63"/>
      <c r="KO63" s="63"/>
      <c r="KP63" s="63"/>
      <c r="KQ63" s="63"/>
      <c r="KR63" s="63"/>
      <c r="KS63" s="63"/>
      <c r="KT63" s="63"/>
      <c r="KU63" s="63"/>
      <c r="KV63" s="63"/>
      <c r="KW63" s="63"/>
      <c r="KX63" s="63"/>
      <c r="KY63" s="63"/>
      <c r="KZ63" s="63"/>
      <c r="LA63" s="63"/>
      <c r="LB63" s="63"/>
      <c r="LC63" s="63"/>
      <c r="LD63" s="63"/>
      <c r="LE63" s="63"/>
      <c r="LF63" s="63"/>
      <c r="LG63" s="63"/>
      <c r="LH63" s="63"/>
      <c r="LI63" s="63"/>
      <c r="LJ63" s="63"/>
      <c r="LK63" s="63"/>
      <c r="LL63" s="63"/>
      <c r="LM63" s="63"/>
      <c r="LN63" s="63"/>
      <c r="LO63" s="63"/>
      <c r="LP63" s="63"/>
      <c r="LQ63" s="63"/>
      <c r="LR63" s="63"/>
      <c r="LS63" s="63"/>
      <c r="LT63" s="63"/>
      <c r="LU63" s="63"/>
      <c r="LV63" s="63"/>
      <c r="LW63" s="63"/>
      <c r="LX63" s="63"/>
      <c r="LY63" s="63"/>
      <c r="LZ63" s="63"/>
      <c r="MA63" s="63"/>
      <c r="MB63" s="63"/>
      <c r="MC63" s="63"/>
      <c r="MD63" s="63"/>
      <c r="ME63" s="63"/>
      <c r="MF63" s="63"/>
      <c r="MG63" s="63"/>
      <c r="MH63" s="63"/>
      <c r="MI63" s="63"/>
      <c r="MJ63" s="63"/>
      <c r="MK63" s="63"/>
      <c r="ML63" s="63"/>
      <c r="MM63" s="63"/>
      <c r="MN63" s="63"/>
      <c r="MO63" s="63"/>
      <c r="MP63" s="63"/>
      <c r="MQ63" s="63"/>
      <c r="MR63" s="63"/>
      <c r="MS63" s="63"/>
      <c r="MT63" s="63"/>
      <c r="MU63" s="63"/>
      <c r="MV63" s="63"/>
      <c r="MW63" s="63"/>
      <c r="MX63" s="63"/>
      <c r="MY63" s="63"/>
      <c r="MZ63" s="63"/>
      <c r="NA63" s="63"/>
      <c r="NB63" s="63"/>
      <c r="NC63" s="63"/>
      <c r="ND63" s="63"/>
      <c r="NE63" s="63"/>
      <c r="NF63" s="63"/>
      <c r="NG63" s="63"/>
      <c r="NH63" s="63"/>
      <c r="NI63" s="63"/>
      <c r="NJ63" s="63"/>
      <c r="NK63" s="63"/>
      <c r="NL63" s="63"/>
      <c r="NM63" s="63"/>
      <c r="NN63" s="63"/>
      <c r="NO63" s="63"/>
      <c r="NP63" s="63"/>
      <c r="NQ63" s="63"/>
      <c r="NR63" s="63"/>
      <c r="NS63" s="63"/>
      <c r="NT63" s="63"/>
      <c r="NU63" s="63"/>
      <c r="NV63" s="63"/>
      <c r="NW63" s="63"/>
      <c r="NX63" s="63"/>
      <c r="NY63" s="63"/>
      <c r="NZ63" s="63"/>
      <c r="OA63" s="63"/>
      <c r="OB63" s="63"/>
      <c r="OC63" s="63"/>
      <c r="OD63" s="63"/>
      <c r="OE63" s="63"/>
      <c r="OF63" s="63"/>
      <c r="OG63" s="63"/>
      <c r="OH63" s="63"/>
      <c r="OI63" s="63"/>
      <c r="OJ63" s="63"/>
      <c r="OK63" s="63"/>
      <c r="OL63" s="63"/>
      <c r="OM63" s="63"/>
      <c r="ON63" s="63"/>
      <c r="OO63" s="63"/>
      <c r="OP63" s="63"/>
      <c r="OQ63" s="63"/>
      <c r="OR63" s="63"/>
      <c r="OS63" s="63"/>
      <c r="OT63" s="63"/>
      <c r="OU63" s="63"/>
      <c r="OV63" s="63"/>
      <c r="OW63" s="63"/>
      <c r="OX63" s="63"/>
      <c r="OY63" s="63"/>
      <c r="OZ63" s="63"/>
      <c r="PA63" s="63"/>
      <c r="PB63" s="63"/>
      <c r="PC63" s="63"/>
      <c r="PD63" s="63"/>
      <c r="PE63" s="63"/>
      <c r="PF63" s="63"/>
      <c r="PG63" s="63"/>
      <c r="PH63" s="63"/>
      <c r="PI63" s="63"/>
      <c r="PJ63" s="63"/>
      <c r="PK63" s="63"/>
      <c r="PL63" s="63"/>
      <c r="PM63" s="63"/>
      <c r="PN63" s="63"/>
      <c r="PO63" s="63"/>
      <c r="PP63" s="63"/>
      <c r="PQ63" s="63"/>
      <c r="PR63" s="63"/>
      <c r="PS63" s="63"/>
      <c r="PT63" s="63"/>
      <c r="PU63" s="63"/>
      <c r="PV63" s="63"/>
      <c r="PW63" s="63"/>
      <c r="PX63" s="63"/>
      <c r="PY63" s="63"/>
      <c r="PZ63" s="63"/>
      <c r="QA63" s="63"/>
      <c r="QB63" s="63"/>
      <c r="QC63" s="63"/>
      <c r="QD63" s="63"/>
      <c r="QE63" s="63"/>
      <c r="QF63" s="63"/>
      <c r="QG63" s="63"/>
      <c r="QH63" s="63"/>
      <c r="QI63" s="63"/>
      <c r="QJ63" s="63"/>
      <c r="QK63" s="63"/>
      <c r="QL63" s="63"/>
      <c r="QM63" s="63"/>
      <c r="QN63" s="63"/>
      <c r="QO63" s="63"/>
      <c r="QP63" s="63"/>
      <c r="QQ63" s="63"/>
      <c r="QR63" s="63"/>
      <c r="QS63" s="63"/>
      <c r="QT63" s="63"/>
      <c r="QU63" s="63"/>
      <c r="QV63" s="63"/>
      <c r="QW63" s="63"/>
      <c r="QX63" s="63"/>
      <c r="QY63" s="63"/>
      <c r="QZ63" s="63"/>
      <c r="RA63" s="63"/>
      <c r="RB63" s="63"/>
      <c r="RC63" s="63"/>
      <c r="RD63" s="63"/>
      <c r="RE63" s="63"/>
      <c r="RF63" s="63"/>
      <c r="RG63" s="63"/>
      <c r="RH63" s="63"/>
      <c r="RI63" s="63"/>
      <c r="RJ63" s="63"/>
      <c r="RK63" s="63"/>
      <c r="RL63" s="63"/>
      <c r="RM63" s="63"/>
      <c r="RN63" s="63"/>
      <c r="RO63" s="63"/>
      <c r="RP63" s="63"/>
      <c r="RQ63" s="63"/>
      <c r="RR63" s="63"/>
      <c r="RS63" s="63"/>
      <c r="RT63" s="63"/>
      <c r="RU63" s="63"/>
      <c r="RV63" s="63"/>
      <c r="RW63" s="63"/>
      <c r="RX63" s="63"/>
      <c r="RY63" s="63"/>
      <c r="RZ63" s="63"/>
      <c r="SA63" s="63"/>
      <c r="SB63" s="63"/>
      <c r="SC63" s="63"/>
      <c r="SD63" s="63"/>
      <c r="SE63" s="63"/>
      <c r="SF63" s="63"/>
      <c r="SG63" s="63"/>
      <c r="SH63" s="63"/>
      <c r="SI63" s="63"/>
      <c r="SJ63" s="63"/>
      <c r="SK63" s="63"/>
      <c r="SL63" s="63"/>
      <c r="SM63" s="63"/>
      <c r="SN63" s="63"/>
      <c r="SO63" s="63"/>
      <c r="SP63" s="63"/>
      <c r="SQ63" s="63"/>
      <c r="SR63" s="63"/>
      <c r="SS63" s="63"/>
      <c r="ST63" s="63"/>
      <c r="SU63" s="63"/>
      <c r="SV63" s="63"/>
      <c r="SW63" s="63"/>
      <c r="SX63" s="63"/>
      <c r="SY63" s="63"/>
      <c r="SZ63" s="63"/>
      <c r="TA63" s="63"/>
      <c r="TB63" s="63"/>
      <c r="TC63" s="63"/>
      <c r="TD63" s="63"/>
      <c r="TE63" s="63"/>
      <c r="TF63" s="63"/>
      <c r="TG63" s="63"/>
      <c r="TH63" s="63"/>
      <c r="TI63" s="63"/>
      <c r="TJ63" s="63"/>
      <c r="TK63" s="63"/>
      <c r="TL63" s="63"/>
      <c r="TM63" s="63"/>
      <c r="TN63" s="63"/>
      <c r="TO63" s="63"/>
      <c r="TP63" s="63"/>
      <c r="TQ63" s="63"/>
      <c r="TR63" s="63"/>
      <c r="TS63" s="63"/>
      <c r="TT63" s="63"/>
      <c r="TU63" s="63"/>
      <c r="TV63" s="63"/>
      <c r="TW63" s="63"/>
      <c r="TX63" s="63"/>
      <c r="TY63" s="63"/>
      <c r="TZ63" s="63"/>
      <c r="UA63" s="63"/>
      <c r="UB63" s="63"/>
      <c r="UC63" s="63"/>
      <c r="UD63" s="63"/>
      <c r="UE63" s="63"/>
      <c r="UF63" s="63"/>
      <c r="UG63" s="63"/>
      <c r="UH63" s="63"/>
      <c r="UI63" s="63"/>
      <c r="UJ63" s="63"/>
      <c r="UK63" s="63"/>
      <c r="UL63" s="63"/>
      <c r="UM63" s="63"/>
      <c r="UN63" s="63"/>
      <c r="UO63" s="63"/>
      <c r="UP63" s="63"/>
      <c r="UQ63" s="63"/>
      <c r="UR63" s="63"/>
      <c r="US63" s="63"/>
      <c r="UT63" s="63"/>
      <c r="UU63" s="63"/>
      <c r="UV63" s="63"/>
      <c r="UW63" s="63"/>
      <c r="UX63" s="63"/>
      <c r="UY63" s="63"/>
      <c r="UZ63" s="63"/>
      <c r="VA63" s="63"/>
      <c r="VB63" s="63"/>
      <c r="VC63" s="63"/>
      <c r="VD63" s="63"/>
      <c r="VE63" s="63"/>
      <c r="VF63" s="63"/>
      <c r="VG63" s="63"/>
      <c r="VH63" s="63"/>
      <c r="VI63" s="63"/>
      <c r="VJ63" s="63"/>
      <c r="VK63" s="63"/>
      <c r="VL63" s="63"/>
      <c r="VM63" s="63"/>
      <c r="VN63" s="63"/>
      <c r="VO63" s="63"/>
      <c r="VP63" s="63"/>
      <c r="VQ63" s="63"/>
      <c r="VR63" s="63"/>
      <c r="VS63" s="63"/>
      <c r="VT63" s="63"/>
      <c r="VU63" s="63"/>
      <c r="VV63" s="63"/>
      <c r="VW63" s="63"/>
      <c r="VX63" s="63"/>
      <c r="VY63" s="63"/>
      <c r="VZ63" s="63"/>
      <c r="WA63" s="63"/>
      <c r="WB63" s="63"/>
      <c r="WC63" s="63"/>
      <c r="WD63" s="63"/>
      <c r="WE63" s="63"/>
      <c r="WF63" s="63"/>
      <c r="WG63" s="63"/>
      <c r="WH63" s="63"/>
      <c r="WI63" s="63"/>
      <c r="WJ63" s="63"/>
      <c r="WK63" s="63"/>
      <c r="WL63" s="63"/>
      <c r="WM63" s="63"/>
      <c r="WN63" s="63"/>
      <c r="WO63" s="63"/>
      <c r="WP63" s="63"/>
      <c r="WQ63" s="63"/>
      <c r="WR63" s="63"/>
      <c r="WS63" s="63"/>
      <c r="WT63" s="63"/>
      <c r="WU63" s="63"/>
      <c r="WV63" s="63"/>
      <c r="WW63" s="63"/>
      <c r="WX63" s="63"/>
      <c r="WY63" s="63"/>
      <c r="WZ63" s="63"/>
      <c r="XA63" s="63"/>
      <c r="XB63" s="63"/>
      <c r="XC63" s="63"/>
      <c r="XD63" s="63"/>
      <c r="XE63" s="63"/>
      <c r="XF63" s="63"/>
      <c r="XG63" s="63"/>
      <c r="XH63" s="63"/>
      <c r="XI63" s="63"/>
      <c r="XJ63" s="63"/>
      <c r="XK63" s="63"/>
      <c r="XL63" s="63"/>
      <c r="XM63" s="63"/>
      <c r="XN63" s="63"/>
      <c r="XO63" s="63"/>
      <c r="XP63" s="63"/>
      <c r="XQ63" s="63"/>
      <c r="XR63" s="63"/>
      <c r="XS63" s="63"/>
      <c r="XT63" s="63"/>
      <c r="XU63" s="63"/>
      <c r="XV63" s="63"/>
      <c r="XW63" s="63"/>
      <c r="XX63" s="63"/>
      <c r="XY63" s="63"/>
      <c r="XZ63" s="63"/>
      <c r="YA63" s="63"/>
      <c r="YB63" s="63"/>
      <c r="YC63" s="63"/>
      <c r="YD63" s="63"/>
      <c r="YE63" s="63"/>
      <c r="YF63" s="63"/>
      <c r="YG63" s="63"/>
      <c r="YH63" s="63"/>
      <c r="YI63" s="63"/>
      <c r="YJ63" s="63"/>
      <c r="YK63" s="63"/>
      <c r="YL63" s="63"/>
      <c r="YM63" s="63"/>
      <c r="YN63" s="63"/>
      <c r="YO63" s="63"/>
      <c r="YP63" s="63"/>
      <c r="YQ63" s="63"/>
      <c r="YR63" s="63"/>
      <c r="YS63" s="63"/>
      <c r="YT63" s="63"/>
      <c r="YU63" s="63"/>
      <c r="YV63" s="63"/>
      <c r="YW63" s="63"/>
      <c r="YX63" s="63"/>
      <c r="YY63" s="63"/>
      <c r="YZ63" s="63"/>
      <c r="ZA63" s="63"/>
      <c r="ZB63" s="63"/>
      <c r="ZC63" s="63"/>
      <c r="ZD63" s="63"/>
      <c r="ZE63" s="63"/>
      <c r="ZF63" s="63"/>
      <c r="ZG63" s="63"/>
      <c r="ZH63" s="63"/>
      <c r="ZI63" s="63"/>
      <c r="ZJ63" s="63"/>
      <c r="ZK63" s="63"/>
      <c r="ZL63" s="63"/>
      <c r="ZM63" s="63"/>
      <c r="ZN63" s="63"/>
      <c r="ZO63" s="63"/>
      <c r="ZP63" s="63"/>
      <c r="ZQ63" s="63"/>
      <c r="ZR63" s="63"/>
      <c r="ZS63" s="63"/>
      <c r="ZT63" s="63"/>
      <c r="ZU63" s="63"/>
      <c r="ZV63" s="63"/>
      <c r="ZW63" s="63"/>
      <c r="ZX63" s="63"/>
      <c r="ZY63" s="63"/>
      <c r="ZZ63" s="63"/>
      <c r="AAA63" s="63"/>
      <c r="AAB63" s="63"/>
      <c r="AAC63" s="63"/>
      <c r="AAD63" s="63"/>
      <c r="AAE63" s="63"/>
      <c r="AAF63" s="63"/>
      <c r="AAG63" s="63"/>
      <c r="AAH63" s="63"/>
      <c r="AAI63" s="63"/>
      <c r="AAJ63" s="63"/>
      <c r="AAK63" s="63"/>
      <c r="AAL63" s="63"/>
      <c r="AAM63" s="63"/>
      <c r="AAN63" s="63"/>
      <c r="AAO63" s="63"/>
      <c r="AAP63" s="63"/>
      <c r="AAQ63" s="63"/>
      <c r="AAR63" s="63"/>
      <c r="AAS63" s="63"/>
      <c r="AAT63" s="63"/>
      <c r="AAU63" s="63"/>
      <c r="AAV63" s="63"/>
      <c r="AAW63" s="63"/>
      <c r="AAX63" s="63"/>
      <c r="AAY63" s="63"/>
      <c r="AAZ63" s="63"/>
      <c r="ABA63" s="63"/>
      <c r="ABB63" s="63"/>
      <c r="ABC63" s="63"/>
      <c r="ABD63" s="63"/>
      <c r="ABE63" s="63"/>
      <c r="ABF63" s="63"/>
      <c r="ABG63" s="63"/>
      <c r="ABH63" s="63"/>
      <c r="ABI63" s="63"/>
      <c r="ABJ63" s="63"/>
      <c r="ABK63" s="63"/>
      <c r="ABL63" s="63"/>
      <c r="ABM63" s="63"/>
      <c r="ABN63" s="63"/>
      <c r="ABO63" s="63"/>
      <c r="ABP63" s="63"/>
      <c r="ABQ63" s="63"/>
      <c r="ABR63" s="63"/>
      <c r="ABS63" s="63"/>
      <c r="ABT63" s="63"/>
      <c r="ABU63" s="63"/>
      <c r="ABV63" s="63"/>
      <c r="ABW63" s="63"/>
      <c r="ABX63" s="63"/>
      <c r="ABY63" s="63"/>
      <c r="ABZ63" s="63"/>
      <c r="ACA63" s="63"/>
      <c r="ACB63" s="63"/>
      <c r="ACC63" s="63"/>
      <c r="ACD63" s="63"/>
      <c r="ACE63" s="63"/>
      <c r="ACF63" s="63"/>
      <c r="ACG63" s="63"/>
      <c r="ACH63" s="63"/>
      <c r="ACI63" s="63"/>
      <c r="ACJ63" s="63"/>
      <c r="ACK63" s="63"/>
      <c r="ACL63" s="63"/>
      <c r="ACM63" s="63"/>
      <c r="ACN63" s="63"/>
      <c r="ACO63" s="63"/>
      <c r="ACP63" s="63"/>
      <c r="ACQ63" s="63"/>
      <c r="ACR63" s="63"/>
      <c r="ACS63" s="63"/>
      <c r="ACT63" s="63"/>
      <c r="ACU63" s="63"/>
      <c r="ACV63" s="63"/>
      <c r="ACW63" s="63"/>
      <c r="ACX63" s="63"/>
      <c r="ACY63" s="63"/>
      <c r="ACZ63" s="63"/>
      <c r="ADA63" s="63"/>
      <c r="ADB63" s="63"/>
      <c r="ADC63" s="63"/>
      <c r="ADD63" s="63"/>
      <c r="ADE63" s="63"/>
      <c r="ADF63" s="63"/>
      <c r="ADG63" s="63"/>
      <c r="ADH63" s="63"/>
      <c r="ADI63" s="63"/>
      <c r="ADJ63" s="63"/>
      <c r="ADK63" s="63"/>
      <c r="ADL63" s="63"/>
      <c r="ADM63" s="63"/>
      <c r="ADN63" s="63"/>
      <c r="ADO63" s="63"/>
      <c r="ADP63" s="63"/>
      <c r="ADQ63" s="63"/>
      <c r="ADR63" s="63"/>
      <c r="ADS63" s="63"/>
      <c r="ADT63" s="63"/>
      <c r="ADU63" s="63"/>
      <c r="ADV63" s="63"/>
      <c r="ADW63" s="63"/>
      <c r="ADX63" s="63"/>
      <c r="ADY63" s="63"/>
      <c r="ADZ63" s="63"/>
      <c r="AEA63" s="63"/>
      <c r="AEB63" s="63"/>
      <c r="AEC63" s="63"/>
      <c r="AED63" s="63"/>
      <c r="AEE63" s="63"/>
      <c r="AEF63" s="63"/>
      <c r="AEG63" s="63"/>
      <c r="AEH63" s="63"/>
      <c r="AEI63" s="63"/>
      <c r="AEJ63" s="63"/>
      <c r="AEK63" s="63"/>
      <c r="AEL63" s="63"/>
      <c r="AEM63" s="63"/>
      <c r="AEN63" s="63"/>
      <c r="AEO63" s="63"/>
      <c r="AEP63" s="63"/>
      <c r="AEQ63" s="63"/>
      <c r="AER63" s="63"/>
      <c r="AES63" s="63"/>
      <c r="AET63" s="63"/>
      <c r="AEU63" s="63"/>
      <c r="AEV63" s="63"/>
      <c r="AEW63" s="63"/>
      <c r="AEX63" s="63"/>
      <c r="AEY63" s="63"/>
      <c r="AEZ63" s="63"/>
      <c r="AFA63" s="63"/>
      <c r="AFB63" s="63"/>
      <c r="AFC63" s="63"/>
      <c r="AFD63" s="63"/>
      <c r="AFE63" s="63"/>
      <c r="AFF63" s="63"/>
      <c r="AFG63" s="63"/>
      <c r="AFH63" s="63"/>
      <c r="AFI63" s="63"/>
      <c r="AFJ63" s="63"/>
      <c r="AFK63" s="63"/>
      <c r="AFL63" s="63"/>
      <c r="AFM63" s="63"/>
      <c r="AFN63" s="63"/>
      <c r="AFO63" s="63"/>
      <c r="AFP63" s="63"/>
      <c r="AFQ63" s="63"/>
      <c r="AFR63" s="63"/>
      <c r="AFS63" s="63"/>
      <c r="AFT63" s="63"/>
      <c r="AFU63" s="63"/>
      <c r="AFV63" s="63"/>
      <c r="AFW63" s="63"/>
      <c r="AFX63" s="63"/>
      <c r="AFY63" s="63"/>
      <c r="AFZ63" s="63"/>
      <c r="AGA63" s="63"/>
      <c r="AGB63" s="63"/>
      <c r="AGC63" s="63"/>
      <c r="AGD63" s="63"/>
      <c r="AGE63" s="63"/>
      <c r="AGF63" s="63"/>
      <c r="AGG63" s="63"/>
      <c r="AGH63" s="63"/>
      <c r="AGI63" s="63"/>
      <c r="AGJ63" s="63"/>
      <c r="AGK63" s="63"/>
      <c r="AGL63" s="63"/>
      <c r="AGM63" s="63"/>
      <c r="AGN63" s="63"/>
      <c r="AGO63" s="63"/>
      <c r="AGP63" s="63"/>
      <c r="AGQ63" s="63"/>
      <c r="AGR63" s="63"/>
      <c r="AGS63" s="63"/>
      <c r="AGT63" s="63"/>
      <c r="AGU63" s="63"/>
      <c r="AGV63" s="63"/>
      <c r="AGW63" s="63"/>
      <c r="AGX63" s="63"/>
      <c r="AGY63" s="63"/>
      <c r="AGZ63" s="63"/>
      <c r="AHA63" s="63"/>
      <c r="AHB63" s="63"/>
      <c r="AHC63" s="63"/>
      <c r="AHD63" s="63"/>
      <c r="AHE63" s="63"/>
      <c r="AHF63" s="63"/>
      <c r="AHG63" s="63"/>
      <c r="AHH63" s="63"/>
      <c r="AHI63" s="63"/>
      <c r="AHJ63" s="63"/>
      <c r="AHK63" s="63"/>
      <c r="AHL63" s="63"/>
      <c r="AHM63" s="63"/>
      <c r="AHN63" s="63"/>
      <c r="AHO63" s="63"/>
      <c r="AHP63" s="63"/>
      <c r="AHQ63" s="63"/>
      <c r="AHR63" s="63"/>
      <c r="AHS63" s="63"/>
      <c r="AHT63" s="63"/>
      <c r="AHU63" s="63"/>
      <c r="AHV63" s="63"/>
      <c r="AHW63" s="63"/>
      <c r="AHX63" s="63"/>
      <c r="AHY63" s="63"/>
      <c r="AHZ63" s="63"/>
      <c r="AIA63" s="63"/>
      <c r="AIB63" s="63"/>
      <c r="AIC63" s="63"/>
      <c r="AID63" s="63"/>
      <c r="AIE63" s="63"/>
      <c r="AIF63" s="63"/>
      <c r="AIG63" s="63"/>
      <c r="AIH63" s="63"/>
      <c r="AII63" s="63"/>
      <c r="AIJ63" s="63"/>
      <c r="AIK63" s="63"/>
      <c r="AIL63" s="63"/>
      <c r="AIM63" s="63"/>
      <c r="AIN63" s="63"/>
      <c r="AIO63" s="63"/>
      <c r="AIP63" s="63"/>
      <c r="AIQ63" s="63"/>
      <c r="AIR63" s="63"/>
      <c r="AIS63" s="63"/>
      <c r="AIT63" s="63"/>
      <c r="AIU63" s="63"/>
      <c r="AIV63" s="63"/>
      <c r="AIW63" s="63"/>
      <c r="AIX63" s="63"/>
      <c r="AIY63" s="63"/>
      <c r="AIZ63" s="63"/>
      <c r="AJA63" s="63"/>
      <c r="AJB63" s="63"/>
      <c r="AJC63" s="63"/>
      <c r="AJD63" s="63"/>
      <c r="AJE63" s="63"/>
      <c r="AJF63" s="63"/>
      <c r="AJG63" s="63"/>
      <c r="AJH63" s="63"/>
      <c r="AJI63" s="63"/>
      <c r="AJJ63" s="63"/>
      <c r="AJK63" s="63"/>
      <c r="AJL63" s="63"/>
      <c r="AJM63" s="63"/>
      <c r="AJN63" s="63"/>
      <c r="AJO63" s="63"/>
      <c r="AJP63" s="63"/>
      <c r="AJQ63" s="63"/>
      <c r="AJR63" s="63"/>
      <c r="AJS63" s="63"/>
      <c r="AJT63" s="63"/>
      <c r="AJU63" s="63"/>
      <c r="AJV63" s="63"/>
      <c r="AJW63" s="63"/>
      <c r="AJX63" s="63"/>
      <c r="AJY63" s="63"/>
      <c r="AJZ63" s="63"/>
      <c r="AKA63" s="63"/>
      <c r="AKB63" s="63"/>
      <c r="AKC63" s="63"/>
      <c r="AKD63" s="63"/>
      <c r="AKE63" s="63"/>
      <c r="AKF63" s="63"/>
      <c r="AKG63" s="63"/>
      <c r="AKH63" s="63"/>
      <c r="AKI63" s="63"/>
      <c r="AKJ63" s="63"/>
      <c r="AKK63" s="63"/>
      <c r="AKL63" s="63"/>
      <c r="AKM63" s="63"/>
      <c r="AKN63" s="63"/>
      <c r="AKO63" s="63"/>
      <c r="AKP63" s="63"/>
      <c r="AKQ63" s="63"/>
      <c r="AKR63" s="63"/>
      <c r="AKS63" s="63"/>
      <c r="AKT63" s="63"/>
      <c r="AKU63" s="63"/>
      <c r="AKV63" s="63"/>
      <c r="AKW63" s="63"/>
      <c r="AKX63" s="63"/>
      <c r="AKY63" s="63"/>
      <c r="AKZ63" s="63"/>
      <c r="ALA63" s="63"/>
      <c r="ALB63" s="63"/>
      <c r="ALC63" s="63"/>
      <c r="ALD63" s="63"/>
      <c r="ALE63" s="63"/>
      <c r="ALF63" s="63"/>
      <c r="ALG63" s="63"/>
      <c r="ALH63" s="63"/>
      <c r="ALI63" s="63"/>
      <c r="ALJ63" s="63"/>
      <c r="ALK63" s="63"/>
      <c r="ALL63" s="63"/>
      <c r="ALM63" s="63"/>
      <c r="ALN63" s="144"/>
      <c r="ALO63" s="144"/>
      <c r="ALP63" s="144"/>
    </row>
    <row r="64" spans="1:1004" s="284" customFormat="1" ht="31.5" customHeight="1" x14ac:dyDescent="0.25">
      <c r="A64" s="279" t="s">
        <v>3792</v>
      </c>
      <c r="B64" s="280"/>
      <c r="C64" s="281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2"/>
      <c r="AQ64" s="282"/>
      <c r="AR64" s="282"/>
      <c r="AS64" s="282"/>
      <c r="AT64" s="282"/>
      <c r="AU64" s="282"/>
      <c r="AV64" s="282"/>
      <c r="AW64" s="282"/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282"/>
      <c r="BY64" s="282"/>
      <c r="BZ64" s="282"/>
      <c r="CA64" s="282"/>
      <c r="CB64" s="282"/>
      <c r="CC64" s="282"/>
      <c r="CD64" s="282"/>
      <c r="CE64" s="282"/>
      <c r="CF64" s="282"/>
      <c r="CG64" s="282"/>
      <c r="CH64" s="282"/>
      <c r="CI64" s="282"/>
      <c r="CJ64" s="282"/>
      <c r="CK64" s="282"/>
      <c r="CL64" s="282"/>
      <c r="CM64" s="282"/>
      <c r="CN64" s="282"/>
      <c r="CO64" s="282"/>
      <c r="CP64" s="282"/>
      <c r="CQ64" s="282"/>
      <c r="CR64" s="282"/>
      <c r="CS64" s="282"/>
      <c r="CT64" s="282"/>
      <c r="CU64" s="282"/>
      <c r="CV64" s="282"/>
      <c r="CW64" s="282"/>
      <c r="CX64" s="282"/>
      <c r="CY64" s="282"/>
      <c r="CZ64" s="282"/>
      <c r="DA64" s="282"/>
      <c r="DB64" s="282"/>
      <c r="DC64" s="282"/>
      <c r="DD64" s="282"/>
      <c r="DE64" s="282"/>
      <c r="DF64" s="282"/>
      <c r="DG64" s="282"/>
      <c r="DH64" s="282"/>
      <c r="DI64" s="282"/>
      <c r="DJ64" s="282"/>
      <c r="DK64" s="282"/>
      <c r="DL64" s="282"/>
      <c r="DM64" s="282"/>
      <c r="DN64" s="282"/>
      <c r="DO64" s="282"/>
      <c r="DP64" s="282"/>
      <c r="DQ64" s="282"/>
      <c r="DR64" s="282"/>
      <c r="DS64" s="282"/>
      <c r="DT64" s="282"/>
      <c r="DU64" s="282"/>
      <c r="DV64" s="282"/>
      <c r="DW64" s="282"/>
      <c r="DX64" s="282"/>
      <c r="DY64" s="282"/>
      <c r="DZ64" s="282"/>
      <c r="EA64" s="282"/>
      <c r="EB64" s="282"/>
      <c r="EC64" s="282"/>
      <c r="ED64" s="282"/>
      <c r="EE64" s="282"/>
      <c r="EF64" s="282"/>
      <c r="EG64" s="282"/>
      <c r="EH64" s="282"/>
      <c r="EI64" s="282"/>
      <c r="EJ64" s="282"/>
      <c r="EK64" s="282"/>
      <c r="EL64" s="282"/>
      <c r="EM64" s="282"/>
      <c r="EN64" s="282"/>
      <c r="EO64" s="282"/>
      <c r="EP64" s="282"/>
      <c r="EQ64" s="282"/>
      <c r="ER64" s="282"/>
      <c r="ES64" s="282"/>
      <c r="ET64" s="282"/>
      <c r="EU64" s="282"/>
      <c r="EV64" s="282"/>
      <c r="EW64" s="282"/>
      <c r="EX64" s="282"/>
      <c r="EY64" s="282"/>
      <c r="EZ64" s="282"/>
      <c r="FA64" s="282"/>
      <c r="FB64" s="282"/>
      <c r="FC64" s="282"/>
      <c r="FD64" s="282"/>
      <c r="FE64" s="282"/>
      <c r="FF64" s="282"/>
      <c r="FG64" s="282"/>
      <c r="FH64" s="282"/>
      <c r="FI64" s="282"/>
      <c r="FJ64" s="282"/>
      <c r="FK64" s="282"/>
      <c r="FL64" s="282"/>
      <c r="FM64" s="282"/>
      <c r="FN64" s="282"/>
      <c r="FO64" s="282"/>
      <c r="FP64" s="282"/>
      <c r="FQ64" s="282"/>
      <c r="FR64" s="282"/>
      <c r="FS64" s="282"/>
      <c r="FT64" s="282"/>
      <c r="FU64" s="282"/>
      <c r="FV64" s="282"/>
      <c r="FW64" s="282"/>
      <c r="FX64" s="282"/>
      <c r="FY64" s="282"/>
      <c r="FZ64" s="282"/>
      <c r="GA64" s="282"/>
      <c r="GB64" s="282"/>
      <c r="GC64" s="282"/>
      <c r="GD64" s="282"/>
      <c r="GE64" s="282"/>
      <c r="GF64" s="282"/>
      <c r="GG64" s="282"/>
      <c r="GH64" s="282"/>
      <c r="GI64" s="282"/>
      <c r="GJ64" s="282"/>
      <c r="GK64" s="282"/>
      <c r="GL64" s="282"/>
      <c r="GM64" s="282"/>
      <c r="GN64" s="282"/>
      <c r="GO64" s="282"/>
      <c r="GP64" s="282"/>
      <c r="GQ64" s="282"/>
      <c r="GR64" s="282"/>
      <c r="GS64" s="282"/>
      <c r="GT64" s="282"/>
      <c r="GU64" s="282"/>
      <c r="GV64" s="282"/>
      <c r="GW64" s="282"/>
      <c r="GX64" s="282"/>
      <c r="GY64" s="282"/>
      <c r="GZ64" s="282"/>
      <c r="HA64" s="282"/>
      <c r="HB64" s="282"/>
      <c r="HC64" s="282"/>
      <c r="HD64" s="282"/>
      <c r="HE64" s="282"/>
      <c r="HF64" s="282"/>
      <c r="HG64" s="282"/>
      <c r="HH64" s="282"/>
      <c r="HI64" s="282"/>
      <c r="HJ64" s="282"/>
      <c r="HK64" s="282"/>
      <c r="HL64" s="282"/>
      <c r="HM64" s="282"/>
      <c r="HN64" s="282"/>
      <c r="HO64" s="282"/>
      <c r="HP64" s="282"/>
      <c r="HQ64" s="282"/>
      <c r="HR64" s="282"/>
      <c r="HS64" s="282"/>
      <c r="HT64" s="282"/>
      <c r="HU64" s="282"/>
      <c r="HV64" s="282"/>
      <c r="HW64" s="282"/>
      <c r="HX64" s="282"/>
      <c r="HY64" s="282"/>
      <c r="HZ64" s="282"/>
      <c r="IA64" s="282"/>
      <c r="IB64" s="282"/>
      <c r="IC64" s="282"/>
      <c r="ID64" s="282"/>
      <c r="IE64" s="282"/>
      <c r="IF64" s="282"/>
      <c r="IG64" s="282"/>
      <c r="IH64" s="282"/>
      <c r="II64" s="282"/>
      <c r="IJ64" s="282"/>
      <c r="IK64" s="282"/>
      <c r="IL64" s="282"/>
      <c r="IM64" s="282"/>
      <c r="IN64" s="282"/>
      <c r="IO64" s="282"/>
      <c r="IP64" s="282"/>
      <c r="IQ64" s="282"/>
      <c r="IR64" s="282"/>
      <c r="IS64" s="282"/>
      <c r="IT64" s="282"/>
      <c r="IU64" s="282"/>
      <c r="IV64" s="282"/>
      <c r="IW64" s="282"/>
      <c r="IX64" s="282"/>
      <c r="IY64" s="282"/>
      <c r="IZ64" s="282"/>
      <c r="JA64" s="282"/>
      <c r="JB64" s="282"/>
      <c r="JC64" s="282"/>
      <c r="JD64" s="282"/>
      <c r="JE64" s="282"/>
      <c r="JF64" s="282"/>
      <c r="JG64" s="282"/>
      <c r="JH64" s="282"/>
      <c r="JI64" s="282"/>
      <c r="JJ64" s="282"/>
      <c r="JK64" s="282"/>
      <c r="JL64" s="282"/>
      <c r="JM64" s="282"/>
      <c r="JN64" s="282"/>
      <c r="JO64" s="282"/>
      <c r="JP64" s="282"/>
      <c r="JQ64" s="282"/>
      <c r="JR64" s="282"/>
      <c r="JS64" s="282"/>
      <c r="JT64" s="282"/>
      <c r="JU64" s="282"/>
      <c r="JV64" s="282"/>
      <c r="JW64" s="282"/>
      <c r="JX64" s="282"/>
      <c r="JY64" s="282"/>
      <c r="JZ64" s="282"/>
      <c r="KA64" s="282"/>
      <c r="KB64" s="282"/>
      <c r="KC64" s="282"/>
      <c r="KD64" s="282"/>
      <c r="KE64" s="282"/>
      <c r="KF64" s="282"/>
      <c r="KG64" s="282"/>
      <c r="KH64" s="282"/>
      <c r="KI64" s="282"/>
      <c r="KJ64" s="282"/>
      <c r="KK64" s="282"/>
      <c r="KL64" s="282"/>
      <c r="KM64" s="282"/>
      <c r="KN64" s="282"/>
      <c r="KO64" s="282"/>
      <c r="KP64" s="282"/>
      <c r="KQ64" s="282"/>
      <c r="KR64" s="282"/>
      <c r="KS64" s="282"/>
      <c r="KT64" s="282"/>
      <c r="KU64" s="282"/>
      <c r="KV64" s="282"/>
      <c r="KW64" s="282"/>
      <c r="KX64" s="282"/>
      <c r="KY64" s="282"/>
      <c r="KZ64" s="282"/>
      <c r="LA64" s="282"/>
      <c r="LB64" s="282"/>
      <c r="LC64" s="282"/>
      <c r="LD64" s="282"/>
      <c r="LE64" s="282"/>
      <c r="LF64" s="282"/>
      <c r="LG64" s="282"/>
      <c r="LH64" s="282"/>
      <c r="LI64" s="282"/>
      <c r="LJ64" s="282"/>
      <c r="LK64" s="282"/>
      <c r="LL64" s="282"/>
      <c r="LM64" s="282"/>
      <c r="LN64" s="282"/>
      <c r="LO64" s="282"/>
      <c r="LP64" s="282"/>
      <c r="LQ64" s="282"/>
      <c r="LR64" s="282"/>
      <c r="LS64" s="282"/>
      <c r="LT64" s="282"/>
      <c r="LU64" s="282"/>
      <c r="LV64" s="282"/>
      <c r="LW64" s="282"/>
      <c r="LX64" s="282"/>
      <c r="LY64" s="282"/>
      <c r="LZ64" s="282"/>
      <c r="MA64" s="282"/>
      <c r="MB64" s="282"/>
      <c r="MC64" s="282"/>
      <c r="MD64" s="282"/>
      <c r="ME64" s="282"/>
      <c r="MF64" s="282"/>
      <c r="MG64" s="282"/>
      <c r="MH64" s="282"/>
      <c r="MI64" s="282"/>
      <c r="MJ64" s="282"/>
      <c r="MK64" s="282"/>
      <c r="ML64" s="282"/>
      <c r="MM64" s="282"/>
      <c r="MN64" s="282"/>
      <c r="MO64" s="282"/>
      <c r="MP64" s="282"/>
      <c r="MQ64" s="282"/>
      <c r="MR64" s="282"/>
      <c r="MS64" s="282"/>
      <c r="MT64" s="282"/>
      <c r="MU64" s="282"/>
      <c r="MV64" s="282"/>
      <c r="MW64" s="282"/>
      <c r="MX64" s="282"/>
      <c r="MY64" s="282"/>
      <c r="MZ64" s="282"/>
      <c r="NA64" s="282"/>
      <c r="NB64" s="282"/>
      <c r="NC64" s="282"/>
      <c r="ND64" s="282"/>
      <c r="NE64" s="282"/>
      <c r="NF64" s="282"/>
      <c r="NG64" s="282"/>
      <c r="NH64" s="282"/>
      <c r="NI64" s="282"/>
      <c r="NJ64" s="282"/>
      <c r="NK64" s="282"/>
      <c r="NL64" s="282"/>
      <c r="NM64" s="282"/>
      <c r="NN64" s="282"/>
      <c r="NO64" s="282"/>
      <c r="NP64" s="282"/>
      <c r="NQ64" s="282"/>
      <c r="NR64" s="282"/>
      <c r="NS64" s="282"/>
      <c r="NT64" s="282"/>
      <c r="NU64" s="282"/>
      <c r="NV64" s="282"/>
      <c r="NW64" s="282"/>
      <c r="NX64" s="282"/>
      <c r="NY64" s="282"/>
      <c r="NZ64" s="282"/>
      <c r="OA64" s="282"/>
      <c r="OB64" s="282"/>
      <c r="OC64" s="282"/>
      <c r="OD64" s="282"/>
      <c r="OE64" s="282"/>
      <c r="OF64" s="282"/>
      <c r="OG64" s="282"/>
      <c r="OH64" s="282"/>
      <c r="OI64" s="282"/>
      <c r="OJ64" s="282"/>
      <c r="OK64" s="282"/>
      <c r="OL64" s="282"/>
      <c r="OM64" s="282"/>
      <c r="ON64" s="282"/>
      <c r="OO64" s="282"/>
      <c r="OP64" s="282"/>
      <c r="OQ64" s="282"/>
      <c r="OR64" s="282"/>
      <c r="OS64" s="282"/>
      <c r="OT64" s="282"/>
      <c r="OU64" s="282"/>
      <c r="OV64" s="282"/>
      <c r="OW64" s="282"/>
      <c r="OX64" s="282"/>
      <c r="OY64" s="282"/>
      <c r="OZ64" s="282"/>
      <c r="PA64" s="282"/>
      <c r="PB64" s="282"/>
      <c r="PC64" s="282"/>
      <c r="PD64" s="282"/>
      <c r="PE64" s="282"/>
      <c r="PF64" s="282"/>
      <c r="PG64" s="282"/>
      <c r="PH64" s="282"/>
      <c r="PI64" s="282"/>
      <c r="PJ64" s="282"/>
      <c r="PK64" s="282"/>
      <c r="PL64" s="282"/>
      <c r="PM64" s="282"/>
      <c r="PN64" s="282"/>
      <c r="PO64" s="282"/>
      <c r="PP64" s="282"/>
      <c r="PQ64" s="282"/>
      <c r="PR64" s="282"/>
      <c r="PS64" s="282"/>
      <c r="PT64" s="282"/>
      <c r="PU64" s="282"/>
      <c r="PV64" s="282"/>
      <c r="PW64" s="282"/>
      <c r="PX64" s="282"/>
      <c r="PY64" s="282"/>
      <c r="PZ64" s="282"/>
      <c r="QA64" s="282"/>
      <c r="QB64" s="282"/>
      <c r="QC64" s="282"/>
      <c r="QD64" s="282"/>
      <c r="QE64" s="282"/>
      <c r="QF64" s="282"/>
      <c r="QG64" s="282"/>
      <c r="QH64" s="282"/>
      <c r="QI64" s="282"/>
      <c r="QJ64" s="282"/>
      <c r="QK64" s="282"/>
      <c r="QL64" s="282"/>
      <c r="QM64" s="282"/>
      <c r="QN64" s="282"/>
      <c r="QO64" s="282"/>
      <c r="QP64" s="282"/>
      <c r="QQ64" s="282"/>
      <c r="QR64" s="282"/>
      <c r="QS64" s="282"/>
      <c r="QT64" s="282"/>
      <c r="QU64" s="282"/>
      <c r="QV64" s="282"/>
      <c r="QW64" s="282"/>
      <c r="QX64" s="282"/>
      <c r="QY64" s="282"/>
      <c r="QZ64" s="282"/>
      <c r="RA64" s="282"/>
      <c r="RB64" s="282"/>
      <c r="RC64" s="282"/>
      <c r="RD64" s="282"/>
      <c r="RE64" s="282"/>
      <c r="RF64" s="282"/>
      <c r="RG64" s="282"/>
      <c r="RH64" s="282"/>
      <c r="RI64" s="282"/>
      <c r="RJ64" s="282"/>
      <c r="RK64" s="282"/>
      <c r="RL64" s="282"/>
      <c r="RM64" s="282"/>
      <c r="RN64" s="282"/>
      <c r="RO64" s="282"/>
      <c r="RP64" s="282"/>
      <c r="RQ64" s="282"/>
      <c r="RR64" s="282"/>
      <c r="RS64" s="282"/>
      <c r="RT64" s="282"/>
      <c r="RU64" s="282"/>
      <c r="RV64" s="282"/>
      <c r="RW64" s="282"/>
      <c r="RX64" s="282"/>
      <c r="RY64" s="282"/>
      <c r="RZ64" s="282"/>
      <c r="SA64" s="282"/>
      <c r="SB64" s="282"/>
      <c r="SC64" s="282"/>
      <c r="SD64" s="282"/>
      <c r="SE64" s="282"/>
      <c r="SF64" s="282"/>
      <c r="SG64" s="282"/>
      <c r="SH64" s="282"/>
      <c r="SI64" s="282"/>
      <c r="SJ64" s="282"/>
      <c r="SK64" s="282"/>
      <c r="SL64" s="282"/>
      <c r="SM64" s="282"/>
      <c r="SN64" s="282"/>
      <c r="SO64" s="282"/>
      <c r="SP64" s="282"/>
      <c r="SQ64" s="282"/>
      <c r="SR64" s="282"/>
      <c r="SS64" s="282"/>
      <c r="ST64" s="282"/>
      <c r="SU64" s="282"/>
      <c r="SV64" s="282"/>
      <c r="SW64" s="282"/>
      <c r="SX64" s="282"/>
      <c r="SY64" s="282"/>
      <c r="SZ64" s="282"/>
      <c r="TA64" s="282"/>
      <c r="TB64" s="282"/>
      <c r="TC64" s="282"/>
      <c r="TD64" s="282"/>
      <c r="TE64" s="282"/>
      <c r="TF64" s="282"/>
      <c r="TG64" s="282"/>
      <c r="TH64" s="282"/>
      <c r="TI64" s="282"/>
      <c r="TJ64" s="282"/>
      <c r="TK64" s="282"/>
      <c r="TL64" s="282"/>
      <c r="TM64" s="282"/>
      <c r="TN64" s="282"/>
      <c r="TO64" s="282"/>
      <c r="TP64" s="282"/>
      <c r="TQ64" s="282"/>
      <c r="TR64" s="282"/>
      <c r="TS64" s="282"/>
      <c r="TT64" s="282"/>
      <c r="TU64" s="282"/>
      <c r="TV64" s="282"/>
      <c r="TW64" s="282"/>
      <c r="TX64" s="282"/>
      <c r="TY64" s="282"/>
      <c r="TZ64" s="282"/>
      <c r="UA64" s="282"/>
      <c r="UB64" s="282"/>
      <c r="UC64" s="282"/>
      <c r="UD64" s="282"/>
      <c r="UE64" s="282"/>
      <c r="UF64" s="282"/>
      <c r="UG64" s="282"/>
      <c r="UH64" s="282"/>
      <c r="UI64" s="282"/>
      <c r="UJ64" s="282"/>
      <c r="UK64" s="282"/>
      <c r="UL64" s="282"/>
      <c r="UM64" s="282"/>
      <c r="UN64" s="282"/>
      <c r="UO64" s="282"/>
      <c r="UP64" s="282"/>
      <c r="UQ64" s="282"/>
      <c r="UR64" s="282"/>
      <c r="US64" s="282"/>
      <c r="UT64" s="282"/>
      <c r="UU64" s="282"/>
      <c r="UV64" s="282"/>
      <c r="UW64" s="282"/>
      <c r="UX64" s="282"/>
      <c r="UY64" s="282"/>
      <c r="UZ64" s="282"/>
      <c r="VA64" s="282"/>
      <c r="VB64" s="282"/>
      <c r="VC64" s="282"/>
      <c r="VD64" s="282"/>
      <c r="VE64" s="282"/>
      <c r="VF64" s="282"/>
      <c r="VG64" s="282"/>
      <c r="VH64" s="282"/>
      <c r="VI64" s="282"/>
      <c r="VJ64" s="282"/>
      <c r="VK64" s="282"/>
      <c r="VL64" s="282"/>
      <c r="VM64" s="282"/>
      <c r="VN64" s="282"/>
      <c r="VO64" s="282"/>
      <c r="VP64" s="282"/>
      <c r="VQ64" s="282"/>
      <c r="VR64" s="282"/>
      <c r="VS64" s="282"/>
      <c r="VT64" s="282"/>
      <c r="VU64" s="282"/>
      <c r="VV64" s="282"/>
      <c r="VW64" s="282"/>
      <c r="VX64" s="282"/>
      <c r="VY64" s="282"/>
      <c r="VZ64" s="282"/>
      <c r="WA64" s="282"/>
      <c r="WB64" s="282"/>
      <c r="WC64" s="282"/>
      <c r="WD64" s="282"/>
      <c r="WE64" s="282"/>
      <c r="WF64" s="282"/>
      <c r="WG64" s="282"/>
      <c r="WH64" s="282"/>
      <c r="WI64" s="282"/>
      <c r="WJ64" s="282"/>
      <c r="WK64" s="282"/>
      <c r="WL64" s="282"/>
      <c r="WM64" s="282"/>
      <c r="WN64" s="282"/>
      <c r="WO64" s="282"/>
      <c r="WP64" s="282"/>
      <c r="WQ64" s="282"/>
      <c r="WR64" s="282"/>
      <c r="WS64" s="282"/>
      <c r="WT64" s="282"/>
      <c r="WU64" s="282"/>
      <c r="WV64" s="282"/>
      <c r="WW64" s="282"/>
      <c r="WX64" s="282"/>
      <c r="WY64" s="282"/>
      <c r="WZ64" s="282"/>
      <c r="XA64" s="282"/>
      <c r="XB64" s="282"/>
      <c r="XC64" s="282"/>
      <c r="XD64" s="282"/>
      <c r="XE64" s="282"/>
      <c r="XF64" s="282"/>
      <c r="XG64" s="282"/>
      <c r="XH64" s="282"/>
      <c r="XI64" s="282"/>
      <c r="XJ64" s="282"/>
      <c r="XK64" s="282"/>
      <c r="XL64" s="282"/>
      <c r="XM64" s="282"/>
      <c r="XN64" s="282"/>
      <c r="XO64" s="282"/>
      <c r="XP64" s="282"/>
      <c r="XQ64" s="282"/>
      <c r="XR64" s="282"/>
      <c r="XS64" s="282"/>
      <c r="XT64" s="282"/>
      <c r="XU64" s="282"/>
      <c r="XV64" s="282"/>
      <c r="XW64" s="282"/>
      <c r="XX64" s="282"/>
      <c r="XY64" s="282"/>
      <c r="XZ64" s="282"/>
      <c r="YA64" s="282"/>
      <c r="YB64" s="282"/>
      <c r="YC64" s="282"/>
      <c r="YD64" s="282"/>
      <c r="YE64" s="282"/>
      <c r="YF64" s="282"/>
      <c r="YG64" s="282"/>
      <c r="YH64" s="282"/>
      <c r="YI64" s="282"/>
      <c r="YJ64" s="282"/>
      <c r="YK64" s="282"/>
      <c r="YL64" s="282"/>
      <c r="YM64" s="282"/>
      <c r="YN64" s="282"/>
      <c r="YO64" s="282"/>
      <c r="YP64" s="282"/>
      <c r="YQ64" s="282"/>
      <c r="YR64" s="282"/>
      <c r="YS64" s="282"/>
      <c r="YT64" s="282"/>
      <c r="YU64" s="282"/>
      <c r="YV64" s="282"/>
      <c r="YW64" s="282"/>
      <c r="YX64" s="282"/>
      <c r="YY64" s="282"/>
      <c r="YZ64" s="282"/>
      <c r="ZA64" s="282"/>
      <c r="ZB64" s="282"/>
      <c r="ZC64" s="282"/>
      <c r="ZD64" s="282"/>
      <c r="ZE64" s="282"/>
      <c r="ZF64" s="282"/>
      <c r="ZG64" s="282"/>
      <c r="ZH64" s="282"/>
      <c r="ZI64" s="282"/>
      <c r="ZJ64" s="282"/>
      <c r="ZK64" s="282"/>
      <c r="ZL64" s="282"/>
      <c r="ZM64" s="282"/>
      <c r="ZN64" s="282"/>
      <c r="ZO64" s="282"/>
      <c r="ZP64" s="282"/>
      <c r="ZQ64" s="282"/>
      <c r="ZR64" s="282"/>
      <c r="ZS64" s="282"/>
      <c r="ZT64" s="282"/>
      <c r="ZU64" s="282"/>
      <c r="ZV64" s="282"/>
      <c r="ZW64" s="282"/>
      <c r="ZX64" s="282"/>
      <c r="ZY64" s="282"/>
      <c r="ZZ64" s="282"/>
      <c r="AAA64" s="282"/>
      <c r="AAB64" s="282"/>
      <c r="AAC64" s="282"/>
      <c r="AAD64" s="282"/>
      <c r="AAE64" s="282"/>
      <c r="AAF64" s="282"/>
      <c r="AAG64" s="282"/>
      <c r="AAH64" s="282"/>
      <c r="AAI64" s="282"/>
      <c r="AAJ64" s="282"/>
      <c r="AAK64" s="282"/>
      <c r="AAL64" s="282"/>
      <c r="AAM64" s="282"/>
      <c r="AAN64" s="282"/>
      <c r="AAO64" s="282"/>
      <c r="AAP64" s="282"/>
      <c r="AAQ64" s="282"/>
      <c r="AAR64" s="282"/>
      <c r="AAS64" s="282"/>
      <c r="AAT64" s="282"/>
      <c r="AAU64" s="282"/>
      <c r="AAV64" s="282"/>
      <c r="AAW64" s="282"/>
      <c r="AAX64" s="282"/>
      <c r="AAY64" s="282"/>
      <c r="AAZ64" s="282"/>
      <c r="ABA64" s="282"/>
      <c r="ABB64" s="282"/>
      <c r="ABC64" s="282"/>
      <c r="ABD64" s="282"/>
      <c r="ABE64" s="282"/>
      <c r="ABF64" s="282"/>
      <c r="ABG64" s="282"/>
      <c r="ABH64" s="282"/>
      <c r="ABI64" s="282"/>
      <c r="ABJ64" s="282"/>
      <c r="ABK64" s="282"/>
      <c r="ABL64" s="282"/>
      <c r="ABM64" s="282"/>
      <c r="ABN64" s="282"/>
      <c r="ABO64" s="282"/>
      <c r="ABP64" s="282"/>
      <c r="ABQ64" s="282"/>
      <c r="ABR64" s="282"/>
      <c r="ABS64" s="282"/>
      <c r="ABT64" s="282"/>
      <c r="ABU64" s="282"/>
      <c r="ABV64" s="282"/>
      <c r="ABW64" s="282"/>
      <c r="ABX64" s="282"/>
      <c r="ABY64" s="282"/>
      <c r="ABZ64" s="282"/>
      <c r="ACA64" s="282"/>
      <c r="ACB64" s="282"/>
      <c r="ACC64" s="282"/>
      <c r="ACD64" s="282"/>
      <c r="ACE64" s="282"/>
      <c r="ACF64" s="282"/>
      <c r="ACG64" s="282"/>
      <c r="ACH64" s="282"/>
      <c r="ACI64" s="282"/>
      <c r="ACJ64" s="282"/>
      <c r="ACK64" s="282"/>
      <c r="ACL64" s="282"/>
      <c r="ACM64" s="282"/>
      <c r="ACN64" s="282"/>
      <c r="ACO64" s="282"/>
      <c r="ACP64" s="282"/>
      <c r="ACQ64" s="282"/>
      <c r="ACR64" s="282"/>
      <c r="ACS64" s="282"/>
      <c r="ACT64" s="282"/>
      <c r="ACU64" s="282"/>
      <c r="ACV64" s="282"/>
      <c r="ACW64" s="282"/>
      <c r="ACX64" s="282"/>
      <c r="ACY64" s="282"/>
      <c r="ACZ64" s="282"/>
      <c r="ADA64" s="282"/>
      <c r="ADB64" s="282"/>
      <c r="ADC64" s="282"/>
      <c r="ADD64" s="282"/>
      <c r="ADE64" s="282"/>
      <c r="ADF64" s="282"/>
      <c r="ADG64" s="282"/>
      <c r="ADH64" s="282"/>
      <c r="ADI64" s="282"/>
      <c r="ADJ64" s="282"/>
      <c r="ADK64" s="282"/>
      <c r="ADL64" s="282"/>
      <c r="ADM64" s="282"/>
      <c r="ADN64" s="282"/>
      <c r="ADO64" s="282"/>
      <c r="ADP64" s="282"/>
      <c r="ADQ64" s="282"/>
      <c r="ADR64" s="282"/>
      <c r="ADS64" s="282"/>
      <c r="ADT64" s="282"/>
      <c r="ADU64" s="282"/>
      <c r="ADV64" s="282"/>
      <c r="ADW64" s="282"/>
      <c r="ADX64" s="282"/>
      <c r="ADY64" s="282"/>
      <c r="ADZ64" s="282"/>
      <c r="AEA64" s="282"/>
      <c r="AEB64" s="282"/>
      <c r="AEC64" s="282"/>
      <c r="AED64" s="282"/>
      <c r="AEE64" s="282"/>
      <c r="AEF64" s="282"/>
      <c r="AEG64" s="282"/>
      <c r="AEH64" s="282"/>
      <c r="AEI64" s="282"/>
      <c r="AEJ64" s="282"/>
      <c r="AEK64" s="282"/>
      <c r="AEL64" s="282"/>
      <c r="AEM64" s="282"/>
      <c r="AEN64" s="282"/>
      <c r="AEO64" s="282"/>
      <c r="AEP64" s="282"/>
      <c r="AEQ64" s="282"/>
      <c r="AER64" s="282"/>
      <c r="AES64" s="282"/>
      <c r="AET64" s="282"/>
      <c r="AEU64" s="282"/>
      <c r="AEV64" s="282"/>
      <c r="AEW64" s="282"/>
      <c r="AEX64" s="282"/>
      <c r="AEY64" s="282"/>
      <c r="AEZ64" s="282"/>
      <c r="AFA64" s="282"/>
      <c r="AFB64" s="282"/>
      <c r="AFC64" s="282"/>
      <c r="AFD64" s="282"/>
      <c r="AFE64" s="282"/>
      <c r="AFF64" s="282"/>
      <c r="AFG64" s="282"/>
      <c r="AFH64" s="282"/>
      <c r="AFI64" s="282"/>
      <c r="AFJ64" s="282"/>
      <c r="AFK64" s="282"/>
      <c r="AFL64" s="282"/>
      <c r="AFM64" s="282"/>
      <c r="AFN64" s="282"/>
      <c r="AFO64" s="282"/>
      <c r="AFP64" s="282"/>
      <c r="AFQ64" s="282"/>
      <c r="AFR64" s="282"/>
      <c r="AFS64" s="282"/>
      <c r="AFT64" s="282"/>
      <c r="AFU64" s="282"/>
      <c r="AFV64" s="282"/>
      <c r="AFW64" s="282"/>
      <c r="AFX64" s="282"/>
      <c r="AFY64" s="282"/>
      <c r="AFZ64" s="282"/>
      <c r="AGA64" s="282"/>
      <c r="AGB64" s="282"/>
      <c r="AGC64" s="282"/>
      <c r="AGD64" s="282"/>
      <c r="AGE64" s="282"/>
      <c r="AGF64" s="282"/>
      <c r="AGG64" s="282"/>
      <c r="AGH64" s="282"/>
      <c r="AGI64" s="282"/>
      <c r="AGJ64" s="282"/>
      <c r="AGK64" s="282"/>
      <c r="AGL64" s="282"/>
      <c r="AGM64" s="282"/>
      <c r="AGN64" s="282"/>
      <c r="AGO64" s="282"/>
      <c r="AGP64" s="282"/>
      <c r="AGQ64" s="282"/>
      <c r="AGR64" s="282"/>
      <c r="AGS64" s="282"/>
      <c r="AGT64" s="282"/>
      <c r="AGU64" s="282"/>
      <c r="AGV64" s="282"/>
      <c r="AGW64" s="282"/>
      <c r="AGX64" s="282"/>
      <c r="AGY64" s="282"/>
      <c r="AGZ64" s="282"/>
      <c r="AHA64" s="282"/>
      <c r="AHB64" s="282"/>
      <c r="AHC64" s="282"/>
      <c r="AHD64" s="282"/>
      <c r="AHE64" s="282"/>
      <c r="AHF64" s="282"/>
      <c r="AHG64" s="282"/>
      <c r="AHH64" s="282"/>
      <c r="AHI64" s="282"/>
      <c r="AHJ64" s="282"/>
      <c r="AHK64" s="282"/>
      <c r="AHL64" s="282"/>
      <c r="AHM64" s="282"/>
      <c r="AHN64" s="282"/>
      <c r="AHO64" s="282"/>
      <c r="AHP64" s="282"/>
      <c r="AHQ64" s="282"/>
      <c r="AHR64" s="282"/>
      <c r="AHS64" s="282"/>
      <c r="AHT64" s="282"/>
      <c r="AHU64" s="282"/>
      <c r="AHV64" s="282"/>
      <c r="AHW64" s="282"/>
      <c r="AHX64" s="282"/>
      <c r="AHY64" s="282"/>
      <c r="AHZ64" s="282"/>
      <c r="AIA64" s="282"/>
      <c r="AIB64" s="282"/>
      <c r="AIC64" s="282"/>
      <c r="AID64" s="282"/>
      <c r="AIE64" s="282"/>
      <c r="AIF64" s="282"/>
      <c r="AIG64" s="282"/>
      <c r="AIH64" s="282"/>
      <c r="AII64" s="282"/>
      <c r="AIJ64" s="282"/>
      <c r="AIK64" s="282"/>
      <c r="AIL64" s="282"/>
      <c r="AIM64" s="282"/>
      <c r="AIN64" s="282"/>
      <c r="AIO64" s="282"/>
      <c r="AIP64" s="282"/>
      <c r="AIQ64" s="282"/>
      <c r="AIR64" s="282"/>
      <c r="AIS64" s="282"/>
      <c r="AIT64" s="282"/>
      <c r="AIU64" s="282"/>
      <c r="AIV64" s="282"/>
      <c r="AIW64" s="282"/>
      <c r="AIX64" s="282"/>
      <c r="AIY64" s="282"/>
      <c r="AIZ64" s="282"/>
      <c r="AJA64" s="282"/>
      <c r="AJB64" s="282"/>
      <c r="AJC64" s="282"/>
      <c r="AJD64" s="282"/>
      <c r="AJE64" s="282"/>
      <c r="AJF64" s="282"/>
      <c r="AJG64" s="282"/>
      <c r="AJH64" s="282"/>
      <c r="AJI64" s="282"/>
      <c r="AJJ64" s="282"/>
      <c r="AJK64" s="282"/>
      <c r="AJL64" s="282"/>
      <c r="AJM64" s="282"/>
      <c r="AJN64" s="282"/>
      <c r="AJO64" s="282"/>
      <c r="AJP64" s="282"/>
      <c r="AJQ64" s="282"/>
      <c r="AJR64" s="282"/>
      <c r="AJS64" s="282"/>
      <c r="AJT64" s="282"/>
      <c r="AJU64" s="282"/>
      <c r="AJV64" s="282"/>
      <c r="AJW64" s="282"/>
      <c r="AJX64" s="282"/>
      <c r="AJY64" s="282"/>
      <c r="AJZ64" s="282"/>
      <c r="AKA64" s="282"/>
      <c r="AKB64" s="282"/>
      <c r="AKC64" s="282"/>
      <c r="AKD64" s="282"/>
      <c r="AKE64" s="282"/>
      <c r="AKF64" s="282"/>
      <c r="AKG64" s="282"/>
      <c r="AKH64" s="282"/>
      <c r="AKI64" s="282"/>
      <c r="AKJ64" s="282"/>
      <c r="AKK64" s="282"/>
      <c r="AKL64" s="282"/>
      <c r="AKM64" s="282"/>
      <c r="AKN64" s="282"/>
      <c r="AKO64" s="282"/>
      <c r="AKP64" s="282"/>
      <c r="AKQ64" s="282"/>
      <c r="AKR64" s="282"/>
      <c r="AKS64" s="282"/>
      <c r="AKT64" s="282"/>
      <c r="AKU64" s="282"/>
      <c r="AKV64" s="282"/>
      <c r="AKW64" s="282"/>
      <c r="AKX64" s="282"/>
      <c r="AKY64" s="282"/>
      <c r="AKZ64" s="282"/>
      <c r="ALA64" s="282"/>
      <c r="ALB64" s="282"/>
      <c r="ALC64" s="282"/>
      <c r="ALD64" s="282"/>
      <c r="ALE64" s="282"/>
      <c r="ALF64" s="282"/>
      <c r="ALG64" s="282"/>
      <c r="ALH64" s="282"/>
      <c r="ALI64" s="281"/>
      <c r="ALJ64" s="282"/>
      <c r="ALK64" s="282"/>
      <c r="ALL64" s="282"/>
      <c r="ALM64" s="282"/>
      <c r="ALN64" s="283"/>
      <c r="ALO64" s="283"/>
      <c r="ALP64" s="283"/>
    </row>
    <row r="65" spans="1:1004" s="19" customFormat="1" ht="31.5" customHeight="1" x14ac:dyDescent="0.25">
      <c r="A65" s="121" t="s">
        <v>2740</v>
      </c>
      <c r="B65" s="55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  <c r="IW65" s="54"/>
      <c r="IX65" s="54"/>
      <c r="IY65" s="54"/>
      <c r="IZ65" s="54"/>
      <c r="JA65" s="54"/>
      <c r="JB65" s="54"/>
      <c r="JC65" s="54"/>
      <c r="JD65" s="54"/>
      <c r="JE65" s="54"/>
      <c r="JF65" s="54"/>
      <c r="JG65" s="54"/>
      <c r="JH65" s="54"/>
      <c r="JI65" s="54"/>
      <c r="JJ65" s="54"/>
      <c r="JK65" s="54"/>
      <c r="JL65" s="54"/>
      <c r="JM65" s="54"/>
      <c r="JN65" s="54"/>
      <c r="JO65" s="54"/>
      <c r="JP65" s="54"/>
      <c r="JQ65" s="54"/>
      <c r="JR65" s="54"/>
      <c r="JS65" s="54"/>
      <c r="JT65" s="54"/>
      <c r="JU65" s="54"/>
      <c r="JV65" s="54"/>
      <c r="JW65" s="54"/>
      <c r="JX65" s="54"/>
      <c r="JY65" s="54"/>
      <c r="JZ65" s="54"/>
      <c r="KA65" s="54"/>
      <c r="KB65" s="54"/>
      <c r="KC65" s="54"/>
      <c r="KD65" s="54"/>
      <c r="KE65" s="54"/>
      <c r="KF65" s="54"/>
      <c r="KG65" s="54"/>
      <c r="KH65" s="54"/>
      <c r="KI65" s="54"/>
      <c r="KJ65" s="54"/>
      <c r="KK65" s="54"/>
      <c r="KL65" s="54"/>
      <c r="KM65" s="54"/>
      <c r="KN65" s="54"/>
      <c r="KO65" s="54"/>
      <c r="KP65" s="54"/>
      <c r="KQ65" s="54"/>
      <c r="KR65" s="54"/>
      <c r="KS65" s="54"/>
      <c r="KT65" s="54"/>
      <c r="KU65" s="54"/>
      <c r="KV65" s="54"/>
      <c r="KW65" s="54"/>
      <c r="KX65" s="54"/>
      <c r="KY65" s="54"/>
      <c r="KZ65" s="54"/>
      <c r="LA65" s="54"/>
      <c r="LB65" s="54"/>
      <c r="LC65" s="54"/>
      <c r="LD65" s="54"/>
      <c r="LE65" s="54"/>
      <c r="LF65" s="54"/>
      <c r="LG65" s="54"/>
      <c r="LH65" s="54"/>
      <c r="LI65" s="54"/>
      <c r="LJ65" s="54"/>
      <c r="LK65" s="54"/>
      <c r="LL65" s="54"/>
      <c r="LM65" s="54"/>
      <c r="LN65" s="54"/>
      <c r="LO65" s="54"/>
      <c r="LP65" s="54"/>
      <c r="LQ65" s="54"/>
      <c r="LR65" s="54"/>
      <c r="LS65" s="54"/>
      <c r="LT65" s="54"/>
      <c r="LU65" s="54"/>
      <c r="LV65" s="54"/>
      <c r="LW65" s="54"/>
      <c r="LX65" s="54"/>
      <c r="LY65" s="54"/>
      <c r="LZ65" s="54"/>
      <c r="MA65" s="54"/>
      <c r="MB65" s="54"/>
      <c r="MC65" s="54"/>
      <c r="MD65" s="54"/>
      <c r="ME65" s="54"/>
      <c r="MF65" s="54"/>
      <c r="MG65" s="54"/>
      <c r="MH65" s="54"/>
      <c r="MI65" s="54"/>
      <c r="MJ65" s="54"/>
      <c r="MK65" s="54"/>
      <c r="ML65" s="54"/>
      <c r="MM65" s="54"/>
      <c r="MN65" s="54"/>
      <c r="MO65" s="54"/>
      <c r="MP65" s="54"/>
      <c r="MQ65" s="54"/>
      <c r="MR65" s="54"/>
      <c r="MS65" s="54"/>
      <c r="MT65" s="54"/>
      <c r="MU65" s="54"/>
      <c r="MV65" s="54"/>
      <c r="MW65" s="54"/>
      <c r="MX65" s="54"/>
      <c r="MY65" s="54"/>
      <c r="MZ65" s="54"/>
      <c r="NA65" s="54"/>
      <c r="NB65" s="54"/>
      <c r="NC65" s="54"/>
      <c r="ND65" s="54"/>
      <c r="NE65" s="54"/>
      <c r="NF65" s="54"/>
      <c r="NG65" s="54"/>
      <c r="NH65" s="54"/>
      <c r="NI65" s="54"/>
      <c r="NJ65" s="54"/>
      <c r="NK65" s="54"/>
      <c r="NL65" s="54"/>
      <c r="NM65" s="54"/>
      <c r="NN65" s="54"/>
      <c r="NO65" s="54"/>
      <c r="NP65" s="54"/>
      <c r="NQ65" s="54"/>
      <c r="NR65" s="54"/>
      <c r="NS65" s="54"/>
      <c r="NT65" s="54"/>
      <c r="NU65" s="54"/>
      <c r="NV65" s="54"/>
      <c r="NW65" s="54"/>
      <c r="NX65" s="54"/>
      <c r="NY65" s="54"/>
      <c r="NZ65" s="54"/>
      <c r="OA65" s="54"/>
      <c r="OB65" s="54"/>
      <c r="OC65" s="54"/>
      <c r="OD65" s="54"/>
      <c r="OE65" s="54"/>
      <c r="OF65" s="54"/>
      <c r="OG65" s="54"/>
      <c r="OH65" s="54"/>
      <c r="OI65" s="54"/>
      <c r="OJ65" s="54"/>
      <c r="OK65" s="54"/>
      <c r="OL65" s="54"/>
      <c r="OM65" s="54"/>
      <c r="ON65" s="54"/>
      <c r="OO65" s="54"/>
      <c r="OP65" s="54"/>
      <c r="OQ65" s="54"/>
      <c r="OR65" s="54"/>
      <c r="OS65" s="54"/>
      <c r="OT65" s="54"/>
      <c r="OU65" s="54"/>
      <c r="OV65" s="54"/>
      <c r="OW65" s="54"/>
      <c r="OX65" s="54"/>
      <c r="OY65" s="54"/>
      <c r="OZ65" s="54"/>
      <c r="PA65" s="54"/>
      <c r="PB65" s="54"/>
      <c r="PC65" s="54"/>
      <c r="PD65" s="54"/>
      <c r="PE65" s="54"/>
      <c r="PF65" s="54"/>
      <c r="PG65" s="54"/>
      <c r="PH65" s="54"/>
      <c r="PI65" s="54"/>
      <c r="PJ65" s="54"/>
      <c r="PK65" s="54"/>
      <c r="PL65" s="54"/>
      <c r="PM65" s="54"/>
      <c r="PN65" s="54"/>
      <c r="PO65" s="54"/>
      <c r="PP65" s="54"/>
      <c r="PQ65" s="54"/>
      <c r="PR65" s="54"/>
      <c r="PS65" s="54"/>
      <c r="PT65" s="54"/>
      <c r="PU65" s="54"/>
      <c r="PV65" s="54"/>
      <c r="PW65" s="54"/>
      <c r="PX65" s="54"/>
      <c r="PY65" s="54"/>
      <c r="PZ65" s="54"/>
      <c r="QA65" s="54"/>
      <c r="QB65" s="54"/>
      <c r="QC65" s="54"/>
      <c r="QD65" s="54"/>
      <c r="QE65" s="54"/>
      <c r="QF65" s="54"/>
      <c r="QG65" s="54"/>
      <c r="QH65" s="54"/>
      <c r="QI65" s="54"/>
      <c r="QJ65" s="54"/>
      <c r="QK65" s="54"/>
      <c r="QL65" s="54"/>
      <c r="QM65" s="54"/>
      <c r="QN65" s="54"/>
      <c r="QO65" s="54"/>
      <c r="QP65" s="54"/>
      <c r="QQ65" s="54"/>
      <c r="QR65" s="54"/>
      <c r="QS65" s="54"/>
      <c r="QT65" s="54"/>
      <c r="QU65" s="54"/>
      <c r="QV65" s="54"/>
      <c r="QW65" s="54"/>
      <c r="QX65" s="54"/>
      <c r="QY65" s="54"/>
      <c r="QZ65" s="54"/>
      <c r="RA65" s="54"/>
      <c r="RB65" s="54"/>
      <c r="RC65" s="54"/>
      <c r="RD65" s="54"/>
      <c r="RE65" s="54"/>
      <c r="RF65" s="54"/>
      <c r="RG65" s="54"/>
      <c r="RH65" s="54"/>
      <c r="RI65" s="54"/>
      <c r="RJ65" s="54"/>
      <c r="RK65" s="54"/>
      <c r="RL65" s="54"/>
      <c r="RM65" s="54"/>
      <c r="RN65" s="54"/>
      <c r="RO65" s="54"/>
      <c r="RP65" s="54"/>
      <c r="RQ65" s="54"/>
      <c r="RR65" s="54"/>
      <c r="RS65" s="54"/>
      <c r="RT65" s="54"/>
      <c r="RU65" s="54"/>
      <c r="RV65" s="54"/>
      <c r="RW65" s="54"/>
      <c r="RX65" s="54"/>
      <c r="RY65" s="54"/>
      <c r="RZ65" s="54"/>
      <c r="SA65" s="54"/>
      <c r="SB65" s="54"/>
      <c r="SC65" s="54"/>
      <c r="SD65" s="54"/>
      <c r="SE65" s="54"/>
      <c r="SF65" s="54"/>
      <c r="SG65" s="54"/>
      <c r="SH65" s="54"/>
      <c r="SI65" s="54"/>
      <c r="SJ65" s="54"/>
      <c r="SK65" s="54"/>
      <c r="SL65" s="54"/>
      <c r="SM65" s="54"/>
      <c r="SN65" s="54"/>
      <c r="SO65" s="54"/>
      <c r="SP65" s="54"/>
      <c r="SQ65" s="54"/>
      <c r="SR65" s="54"/>
      <c r="SS65" s="54"/>
      <c r="ST65" s="54"/>
      <c r="SU65" s="54"/>
      <c r="SV65" s="54"/>
      <c r="SW65" s="54"/>
      <c r="SX65" s="54"/>
      <c r="SY65" s="54"/>
      <c r="SZ65" s="54"/>
      <c r="TA65" s="54"/>
      <c r="TB65" s="54"/>
      <c r="TC65" s="54"/>
      <c r="TD65" s="54"/>
      <c r="TE65" s="54"/>
      <c r="TF65" s="54"/>
      <c r="TG65" s="54"/>
      <c r="TH65" s="54"/>
      <c r="TI65" s="54"/>
      <c r="TJ65" s="54"/>
      <c r="TK65" s="54"/>
      <c r="TL65" s="54"/>
      <c r="TM65" s="54"/>
      <c r="TN65" s="54"/>
      <c r="TO65" s="54"/>
      <c r="TP65" s="54"/>
      <c r="TQ65" s="54"/>
      <c r="TR65" s="54"/>
      <c r="TS65" s="54"/>
      <c r="TT65" s="54"/>
      <c r="TU65" s="54"/>
      <c r="TV65" s="54"/>
      <c r="TW65" s="54"/>
      <c r="TX65" s="54"/>
      <c r="TY65" s="54"/>
      <c r="TZ65" s="54"/>
      <c r="UA65" s="54"/>
      <c r="UB65" s="54"/>
      <c r="UC65" s="54"/>
      <c r="UD65" s="54"/>
      <c r="UE65" s="54"/>
      <c r="UF65" s="54"/>
      <c r="UG65" s="54"/>
      <c r="UH65" s="54"/>
      <c r="UI65" s="54"/>
      <c r="UJ65" s="54"/>
      <c r="UK65" s="54"/>
      <c r="UL65" s="54"/>
      <c r="UM65" s="54"/>
      <c r="UN65" s="54"/>
      <c r="UO65" s="54"/>
      <c r="UP65" s="54"/>
      <c r="UQ65" s="54"/>
      <c r="UR65" s="54"/>
      <c r="US65" s="54"/>
      <c r="UT65" s="54"/>
      <c r="UU65" s="54"/>
      <c r="UV65" s="54"/>
      <c r="UW65" s="54"/>
      <c r="UX65" s="54"/>
      <c r="UY65" s="54"/>
      <c r="UZ65" s="54"/>
      <c r="VA65" s="54"/>
      <c r="VB65" s="54"/>
      <c r="VC65" s="54"/>
      <c r="VD65" s="54"/>
      <c r="VE65" s="54"/>
      <c r="VF65" s="54"/>
      <c r="VG65" s="54"/>
      <c r="VH65" s="54"/>
      <c r="VI65" s="54"/>
      <c r="VJ65" s="54"/>
      <c r="VK65" s="54"/>
      <c r="VL65" s="54"/>
      <c r="VM65" s="54"/>
      <c r="VN65" s="54"/>
      <c r="VO65" s="54"/>
      <c r="VP65" s="54"/>
      <c r="VQ65" s="54"/>
      <c r="VR65" s="54"/>
      <c r="VS65" s="54"/>
      <c r="VT65" s="54"/>
      <c r="VU65" s="54"/>
      <c r="VV65" s="54"/>
      <c r="VW65" s="54"/>
      <c r="VX65" s="54"/>
      <c r="VY65" s="54"/>
      <c r="VZ65" s="54"/>
      <c r="WA65" s="54"/>
      <c r="WB65" s="54"/>
      <c r="WC65" s="54"/>
      <c r="WD65" s="54"/>
      <c r="WE65" s="54"/>
      <c r="WF65" s="54"/>
      <c r="WG65" s="54"/>
      <c r="WH65" s="54"/>
      <c r="WI65" s="54"/>
      <c r="WJ65" s="54"/>
      <c r="WK65" s="54"/>
      <c r="WL65" s="54"/>
      <c r="WM65" s="54"/>
      <c r="WN65" s="54"/>
      <c r="WO65" s="54"/>
      <c r="WP65" s="54"/>
      <c r="WQ65" s="54"/>
      <c r="WR65" s="54"/>
      <c r="WS65" s="54"/>
      <c r="WT65" s="54"/>
      <c r="WU65" s="54"/>
      <c r="WV65" s="54"/>
      <c r="WW65" s="54"/>
      <c r="WX65" s="54"/>
      <c r="WY65" s="54"/>
      <c r="WZ65" s="54"/>
      <c r="XA65" s="54"/>
      <c r="XB65" s="54"/>
      <c r="XC65" s="54"/>
      <c r="XD65" s="54"/>
      <c r="XE65" s="54"/>
      <c r="XF65" s="54"/>
      <c r="XG65" s="54"/>
      <c r="XH65" s="54"/>
      <c r="XI65" s="54"/>
      <c r="XJ65" s="54"/>
      <c r="XK65" s="54"/>
      <c r="XL65" s="54"/>
      <c r="XM65" s="54"/>
      <c r="XN65" s="54"/>
      <c r="XO65" s="54"/>
      <c r="XP65" s="54"/>
      <c r="XQ65" s="54"/>
      <c r="XR65" s="54"/>
      <c r="XS65" s="54"/>
      <c r="XT65" s="54"/>
      <c r="XU65" s="54"/>
      <c r="XV65" s="54"/>
      <c r="XW65" s="54"/>
      <c r="XX65" s="54"/>
      <c r="XY65" s="54"/>
      <c r="XZ65" s="54"/>
      <c r="YA65" s="54"/>
      <c r="YB65" s="54"/>
      <c r="YC65" s="54"/>
      <c r="YD65" s="54"/>
      <c r="YE65" s="54"/>
      <c r="YF65" s="54"/>
      <c r="YG65" s="54"/>
      <c r="YH65" s="54"/>
      <c r="YI65" s="54"/>
      <c r="YJ65" s="54"/>
      <c r="YK65" s="54"/>
      <c r="YL65" s="54"/>
      <c r="YM65" s="54"/>
      <c r="YN65" s="54"/>
      <c r="YO65" s="54"/>
      <c r="YP65" s="54"/>
      <c r="YQ65" s="54"/>
      <c r="YR65" s="54"/>
      <c r="YS65" s="54"/>
      <c r="YT65" s="54"/>
      <c r="YU65" s="54"/>
      <c r="YV65" s="54"/>
      <c r="YW65" s="54"/>
      <c r="YX65" s="54"/>
      <c r="YY65" s="54"/>
      <c r="YZ65" s="54"/>
      <c r="ZA65" s="54"/>
      <c r="ZB65" s="54"/>
      <c r="ZC65" s="54"/>
      <c r="ZD65" s="54"/>
      <c r="ZE65" s="54"/>
      <c r="ZF65" s="54"/>
      <c r="ZG65" s="54"/>
      <c r="ZH65" s="54"/>
      <c r="ZI65" s="54"/>
      <c r="ZJ65" s="54"/>
      <c r="ZK65" s="54"/>
      <c r="ZL65" s="54"/>
      <c r="ZM65" s="54"/>
      <c r="ZN65" s="54"/>
      <c r="ZO65" s="54"/>
      <c r="ZP65" s="54"/>
      <c r="ZQ65" s="54"/>
      <c r="ZR65" s="54"/>
      <c r="ZS65" s="54"/>
      <c r="ZT65" s="54"/>
      <c r="ZU65" s="54"/>
      <c r="ZV65" s="54"/>
      <c r="ZW65" s="54"/>
      <c r="ZX65" s="54"/>
      <c r="ZY65" s="54"/>
      <c r="ZZ65" s="54"/>
      <c r="AAA65" s="54"/>
      <c r="AAB65" s="54"/>
      <c r="AAC65" s="54"/>
      <c r="AAD65" s="54"/>
      <c r="AAE65" s="54"/>
      <c r="AAF65" s="54"/>
      <c r="AAG65" s="54"/>
      <c r="AAH65" s="54"/>
      <c r="AAI65" s="54"/>
      <c r="AAJ65" s="54"/>
      <c r="AAK65" s="54"/>
      <c r="AAL65" s="54"/>
      <c r="AAM65" s="54"/>
      <c r="AAN65" s="54"/>
      <c r="AAO65" s="54"/>
      <c r="AAP65" s="54"/>
      <c r="AAQ65" s="54"/>
      <c r="AAR65" s="54"/>
      <c r="AAS65" s="54"/>
      <c r="AAT65" s="54"/>
      <c r="AAU65" s="54"/>
      <c r="AAV65" s="54"/>
      <c r="AAW65" s="54"/>
      <c r="AAX65" s="54"/>
      <c r="AAY65" s="54"/>
      <c r="AAZ65" s="54"/>
      <c r="ABA65" s="54"/>
      <c r="ABB65" s="54"/>
      <c r="ABC65" s="54"/>
      <c r="ABD65" s="54"/>
      <c r="ABE65" s="54"/>
      <c r="ABF65" s="54"/>
      <c r="ABG65" s="54"/>
      <c r="ABH65" s="54"/>
      <c r="ABI65" s="54"/>
      <c r="ABJ65" s="54"/>
      <c r="ABK65" s="54"/>
      <c r="ABL65" s="54"/>
      <c r="ABM65" s="54"/>
      <c r="ABN65" s="54"/>
      <c r="ABO65" s="54"/>
      <c r="ABP65" s="54"/>
      <c r="ABQ65" s="54"/>
      <c r="ABR65" s="54"/>
      <c r="ABS65" s="54"/>
      <c r="ABT65" s="54"/>
      <c r="ABU65" s="54"/>
      <c r="ABV65" s="54"/>
      <c r="ABW65" s="54"/>
      <c r="ABX65" s="54"/>
      <c r="ABY65" s="54"/>
      <c r="ABZ65" s="54"/>
      <c r="ACA65" s="54"/>
      <c r="ACB65" s="54"/>
      <c r="ACC65" s="54"/>
      <c r="ACD65" s="54"/>
      <c r="ACE65" s="54"/>
      <c r="ACF65" s="54"/>
      <c r="ACG65" s="54"/>
      <c r="ACH65" s="54"/>
      <c r="ACI65" s="54"/>
      <c r="ACJ65" s="54"/>
      <c r="ACK65" s="54"/>
      <c r="ACL65" s="54"/>
      <c r="ACM65" s="54"/>
      <c r="ACN65" s="54"/>
      <c r="ACO65" s="54"/>
      <c r="ACP65" s="54"/>
      <c r="ACQ65" s="54"/>
      <c r="ACR65" s="54"/>
      <c r="ACS65" s="54"/>
      <c r="ACT65" s="54"/>
      <c r="ACU65" s="54"/>
      <c r="ACV65" s="54"/>
      <c r="ACW65" s="54"/>
      <c r="ACX65" s="54"/>
      <c r="ACY65" s="54"/>
      <c r="ACZ65" s="54"/>
      <c r="ADA65" s="54"/>
      <c r="ADB65" s="54"/>
      <c r="ADC65" s="54"/>
      <c r="ADD65" s="54"/>
      <c r="ADE65" s="54"/>
      <c r="ADF65" s="54"/>
      <c r="ADG65" s="54"/>
      <c r="ADH65" s="54"/>
      <c r="ADI65" s="54"/>
      <c r="ADJ65" s="54"/>
      <c r="ADK65" s="54"/>
      <c r="ADL65" s="54"/>
      <c r="ADM65" s="54"/>
      <c r="ADN65" s="54"/>
      <c r="ADO65" s="54"/>
      <c r="ADP65" s="54"/>
      <c r="ADQ65" s="54"/>
      <c r="ADR65" s="54"/>
      <c r="ADS65" s="54"/>
      <c r="ADT65" s="54"/>
      <c r="ADU65" s="54"/>
      <c r="ADV65" s="54"/>
      <c r="ADW65" s="54"/>
      <c r="ADX65" s="54"/>
      <c r="ADY65" s="54"/>
      <c r="ADZ65" s="54"/>
      <c r="AEA65" s="54"/>
      <c r="AEB65" s="54"/>
      <c r="AEC65" s="54"/>
      <c r="AED65" s="54"/>
      <c r="AEE65" s="54"/>
      <c r="AEF65" s="54"/>
      <c r="AEG65" s="54"/>
      <c r="AEH65" s="54"/>
      <c r="AEI65" s="54"/>
      <c r="AEJ65" s="54"/>
      <c r="AEK65" s="54"/>
      <c r="AEL65" s="54"/>
      <c r="AEM65" s="54"/>
      <c r="AEN65" s="54"/>
      <c r="AEO65" s="54"/>
      <c r="AEP65" s="54"/>
      <c r="AEQ65" s="54"/>
      <c r="AER65" s="54"/>
      <c r="AES65" s="54"/>
      <c r="AET65" s="54"/>
      <c r="AEU65" s="54"/>
      <c r="AEV65" s="54"/>
      <c r="AEW65" s="54"/>
      <c r="AEX65" s="54"/>
      <c r="AEY65" s="54"/>
      <c r="AEZ65" s="54"/>
      <c r="AFA65" s="54"/>
      <c r="AFB65" s="54"/>
      <c r="AFC65" s="54"/>
      <c r="AFD65" s="54"/>
      <c r="AFE65" s="54"/>
      <c r="AFF65" s="54"/>
      <c r="AFG65" s="54"/>
      <c r="AFH65" s="54"/>
      <c r="AFI65" s="54"/>
      <c r="AFJ65" s="54"/>
      <c r="AFK65" s="54"/>
      <c r="AFL65" s="54"/>
      <c r="AFM65" s="54"/>
      <c r="AFN65" s="54"/>
      <c r="AFO65" s="54"/>
      <c r="AFP65" s="54"/>
      <c r="AFQ65" s="54"/>
      <c r="AFR65" s="54"/>
      <c r="AFS65" s="54"/>
      <c r="AFT65" s="54"/>
      <c r="AFU65" s="54"/>
      <c r="AFV65" s="54"/>
      <c r="AFW65" s="54"/>
      <c r="AFX65" s="54"/>
      <c r="AFY65" s="54"/>
      <c r="AFZ65" s="54"/>
      <c r="AGA65" s="54"/>
      <c r="AGB65" s="54"/>
      <c r="AGC65" s="54"/>
      <c r="AGD65" s="54"/>
      <c r="AGE65" s="54"/>
      <c r="AGF65" s="54"/>
      <c r="AGG65" s="54"/>
      <c r="AGH65" s="54"/>
      <c r="AGI65" s="54"/>
      <c r="AGJ65" s="54"/>
      <c r="AGK65" s="54"/>
      <c r="AGL65" s="54"/>
      <c r="AGM65" s="54"/>
      <c r="AGN65" s="54"/>
      <c r="AGO65" s="54"/>
      <c r="AGP65" s="54"/>
      <c r="AGQ65" s="54"/>
      <c r="AGR65" s="54"/>
      <c r="AGS65" s="54"/>
      <c r="AGT65" s="54"/>
      <c r="AGU65" s="54"/>
      <c r="AGV65" s="54"/>
      <c r="AGW65" s="54"/>
      <c r="AGX65" s="54"/>
      <c r="AGY65" s="54"/>
      <c r="AGZ65" s="54"/>
      <c r="AHA65" s="54"/>
      <c r="AHB65" s="54"/>
      <c r="AHC65" s="54"/>
      <c r="AHD65" s="54"/>
      <c r="AHE65" s="54"/>
      <c r="AHF65" s="54"/>
      <c r="AHG65" s="54"/>
      <c r="AHH65" s="54"/>
      <c r="AHI65" s="54"/>
      <c r="AHJ65" s="54"/>
      <c r="AHK65" s="54"/>
      <c r="AHL65" s="54"/>
      <c r="AHM65" s="54"/>
      <c r="AHN65" s="54"/>
      <c r="AHO65" s="54"/>
      <c r="AHP65" s="54"/>
      <c r="AHQ65" s="54"/>
      <c r="AHR65" s="54"/>
      <c r="AHS65" s="54"/>
      <c r="AHT65" s="54"/>
      <c r="AHU65" s="54"/>
      <c r="AHV65" s="54"/>
      <c r="AHW65" s="54"/>
      <c r="AHX65" s="54"/>
      <c r="AHY65" s="54"/>
      <c r="AHZ65" s="54"/>
      <c r="AIA65" s="54"/>
      <c r="AIB65" s="54"/>
      <c r="AIC65" s="54"/>
      <c r="AID65" s="54"/>
      <c r="AIE65" s="54"/>
      <c r="AIF65" s="54"/>
      <c r="AIG65" s="54"/>
      <c r="AIH65" s="54"/>
      <c r="AII65" s="54"/>
      <c r="AIJ65" s="54"/>
      <c r="AIK65" s="54"/>
      <c r="AIL65" s="54"/>
      <c r="AIM65" s="54"/>
      <c r="AIN65" s="54"/>
      <c r="AIO65" s="54"/>
      <c r="AIP65" s="54"/>
      <c r="AIQ65" s="54"/>
      <c r="AIR65" s="54"/>
      <c r="AIS65" s="54"/>
      <c r="AIT65" s="54"/>
      <c r="AIU65" s="54"/>
      <c r="AIV65" s="54"/>
      <c r="AIW65" s="54"/>
      <c r="AIX65" s="54"/>
      <c r="AIY65" s="54"/>
      <c r="AIZ65" s="54"/>
      <c r="AJA65" s="54"/>
      <c r="AJB65" s="54"/>
      <c r="AJC65" s="54"/>
      <c r="AJD65" s="54"/>
      <c r="AJE65" s="54"/>
      <c r="AJF65" s="54"/>
      <c r="AJG65" s="54"/>
      <c r="AJH65" s="54"/>
      <c r="AJI65" s="54"/>
      <c r="AJJ65" s="54"/>
      <c r="AJK65" s="54"/>
      <c r="AJL65" s="54"/>
      <c r="AJM65" s="54"/>
      <c r="AJN65" s="54"/>
      <c r="AJO65" s="54"/>
      <c r="AJP65" s="54"/>
      <c r="AJQ65" s="54"/>
      <c r="AJR65" s="54"/>
      <c r="AJS65" s="54"/>
      <c r="AJT65" s="54"/>
      <c r="AJU65" s="54"/>
      <c r="AJV65" s="54"/>
      <c r="AJW65" s="54"/>
      <c r="AJX65" s="54"/>
      <c r="AJY65" s="54"/>
      <c r="AJZ65" s="54"/>
      <c r="AKA65" s="54"/>
      <c r="AKB65" s="54"/>
      <c r="AKC65" s="54"/>
      <c r="AKD65" s="54"/>
      <c r="AKE65" s="54"/>
      <c r="AKF65" s="54"/>
      <c r="AKG65" s="54"/>
      <c r="AKH65" s="54"/>
      <c r="AKI65" s="54"/>
      <c r="AKJ65" s="54"/>
      <c r="AKK65" s="54"/>
      <c r="AKL65" s="54"/>
      <c r="AKM65" s="54"/>
      <c r="AKN65" s="54"/>
      <c r="AKO65" s="54"/>
      <c r="AKP65" s="54"/>
      <c r="AKQ65" s="54"/>
      <c r="AKR65" s="54"/>
      <c r="AKS65" s="54"/>
      <c r="AKT65" s="54"/>
      <c r="AKU65" s="54"/>
      <c r="AKV65" s="54"/>
      <c r="AKW65" s="54"/>
      <c r="AKX65" s="54"/>
      <c r="AKY65" s="54"/>
      <c r="AKZ65" s="54"/>
      <c r="ALA65" s="54"/>
      <c r="ALB65" s="54"/>
      <c r="ALC65" s="54"/>
      <c r="ALD65" s="54"/>
      <c r="ALE65" s="54"/>
      <c r="ALF65" s="54"/>
      <c r="ALG65" s="54"/>
      <c r="ALH65" s="54"/>
      <c r="ALI65" s="56"/>
      <c r="ALJ65" s="54"/>
      <c r="ALK65" s="54"/>
      <c r="ALL65" s="54"/>
      <c r="ALM65" s="54"/>
      <c r="ALN65" s="35"/>
      <c r="ALO65" s="35"/>
      <c r="ALP65" s="35"/>
    </row>
    <row r="66" spans="1:1004" s="19" customFormat="1" ht="31.5" customHeight="1" x14ac:dyDescent="0.25">
      <c r="A66" s="122" t="s">
        <v>2741</v>
      </c>
      <c r="B66" s="55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  <c r="IT66" s="54"/>
      <c r="IU66" s="54"/>
      <c r="IV66" s="54"/>
      <c r="IW66" s="54"/>
      <c r="IX66" s="54"/>
      <c r="IY66" s="54"/>
      <c r="IZ66" s="54"/>
      <c r="JA66" s="54"/>
      <c r="JB66" s="54"/>
      <c r="JC66" s="54"/>
      <c r="JD66" s="54"/>
      <c r="JE66" s="54"/>
      <c r="JF66" s="54"/>
      <c r="JG66" s="54"/>
      <c r="JH66" s="54"/>
      <c r="JI66" s="54"/>
      <c r="JJ66" s="54"/>
      <c r="JK66" s="54"/>
      <c r="JL66" s="54"/>
      <c r="JM66" s="54"/>
      <c r="JN66" s="54"/>
      <c r="JO66" s="54"/>
      <c r="JP66" s="54"/>
      <c r="JQ66" s="54"/>
      <c r="JR66" s="54"/>
      <c r="JS66" s="54"/>
      <c r="JT66" s="54"/>
      <c r="JU66" s="54"/>
      <c r="JV66" s="54"/>
      <c r="JW66" s="54"/>
      <c r="JX66" s="54"/>
      <c r="JY66" s="54"/>
      <c r="JZ66" s="54"/>
      <c r="KA66" s="54"/>
      <c r="KB66" s="54"/>
      <c r="KC66" s="54"/>
      <c r="KD66" s="54"/>
      <c r="KE66" s="54"/>
      <c r="KF66" s="54"/>
      <c r="KG66" s="54"/>
      <c r="KH66" s="54"/>
      <c r="KI66" s="54"/>
      <c r="KJ66" s="54"/>
      <c r="KK66" s="54"/>
      <c r="KL66" s="54"/>
      <c r="KM66" s="54"/>
      <c r="KN66" s="54"/>
      <c r="KO66" s="54"/>
      <c r="KP66" s="54"/>
      <c r="KQ66" s="54"/>
      <c r="KR66" s="54"/>
      <c r="KS66" s="54"/>
      <c r="KT66" s="54"/>
      <c r="KU66" s="54"/>
      <c r="KV66" s="54"/>
      <c r="KW66" s="54"/>
      <c r="KX66" s="54"/>
      <c r="KY66" s="54"/>
      <c r="KZ66" s="54"/>
      <c r="LA66" s="54"/>
      <c r="LB66" s="54"/>
      <c r="LC66" s="54"/>
      <c r="LD66" s="54"/>
      <c r="LE66" s="54"/>
      <c r="LF66" s="54"/>
      <c r="LG66" s="54"/>
      <c r="LH66" s="54"/>
      <c r="LI66" s="54"/>
      <c r="LJ66" s="54"/>
      <c r="LK66" s="54"/>
      <c r="LL66" s="54"/>
      <c r="LM66" s="54"/>
      <c r="LN66" s="54"/>
      <c r="LO66" s="54"/>
      <c r="LP66" s="54"/>
      <c r="LQ66" s="54"/>
      <c r="LR66" s="54"/>
      <c r="LS66" s="54"/>
      <c r="LT66" s="54"/>
      <c r="LU66" s="54"/>
      <c r="LV66" s="54"/>
      <c r="LW66" s="54"/>
      <c r="LX66" s="54"/>
      <c r="LY66" s="54"/>
      <c r="LZ66" s="54"/>
      <c r="MA66" s="54"/>
      <c r="MB66" s="54"/>
      <c r="MC66" s="54"/>
      <c r="MD66" s="54"/>
      <c r="ME66" s="54"/>
      <c r="MF66" s="54"/>
      <c r="MG66" s="54"/>
      <c r="MH66" s="54"/>
      <c r="MI66" s="54"/>
      <c r="MJ66" s="54"/>
      <c r="MK66" s="54"/>
      <c r="ML66" s="54"/>
      <c r="MM66" s="54"/>
      <c r="MN66" s="54"/>
      <c r="MO66" s="54"/>
      <c r="MP66" s="54"/>
      <c r="MQ66" s="54"/>
      <c r="MR66" s="54"/>
      <c r="MS66" s="54"/>
      <c r="MT66" s="54"/>
      <c r="MU66" s="54"/>
      <c r="MV66" s="54"/>
      <c r="MW66" s="54"/>
      <c r="MX66" s="54"/>
      <c r="MY66" s="54"/>
      <c r="MZ66" s="54"/>
      <c r="NA66" s="54"/>
      <c r="NB66" s="54"/>
      <c r="NC66" s="54"/>
      <c r="ND66" s="54"/>
      <c r="NE66" s="54"/>
      <c r="NF66" s="54"/>
      <c r="NG66" s="54"/>
      <c r="NH66" s="54"/>
      <c r="NI66" s="54"/>
      <c r="NJ66" s="54"/>
      <c r="NK66" s="54"/>
      <c r="NL66" s="54"/>
      <c r="NM66" s="54"/>
      <c r="NN66" s="54"/>
      <c r="NO66" s="54"/>
      <c r="NP66" s="54"/>
      <c r="NQ66" s="54"/>
      <c r="NR66" s="54"/>
      <c r="NS66" s="54"/>
      <c r="NT66" s="54"/>
      <c r="NU66" s="54"/>
      <c r="NV66" s="54"/>
      <c r="NW66" s="54"/>
      <c r="NX66" s="54"/>
      <c r="NY66" s="54"/>
      <c r="NZ66" s="54"/>
      <c r="OA66" s="54"/>
      <c r="OB66" s="54"/>
      <c r="OC66" s="54"/>
      <c r="OD66" s="54"/>
      <c r="OE66" s="54"/>
      <c r="OF66" s="54"/>
      <c r="OG66" s="54"/>
      <c r="OH66" s="54"/>
      <c r="OI66" s="54"/>
      <c r="OJ66" s="54"/>
      <c r="OK66" s="54"/>
      <c r="OL66" s="54"/>
      <c r="OM66" s="54"/>
      <c r="ON66" s="54"/>
      <c r="OO66" s="54"/>
      <c r="OP66" s="54"/>
      <c r="OQ66" s="54"/>
      <c r="OR66" s="54"/>
      <c r="OS66" s="54"/>
      <c r="OT66" s="54"/>
      <c r="OU66" s="54"/>
      <c r="OV66" s="54"/>
      <c r="OW66" s="54"/>
      <c r="OX66" s="54"/>
      <c r="OY66" s="54"/>
      <c r="OZ66" s="54"/>
      <c r="PA66" s="54"/>
      <c r="PB66" s="54"/>
      <c r="PC66" s="54"/>
      <c r="PD66" s="54"/>
      <c r="PE66" s="54"/>
      <c r="PF66" s="54"/>
      <c r="PG66" s="54"/>
      <c r="PH66" s="54"/>
      <c r="PI66" s="54"/>
      <c r="PJ66" s="54"/>
      <c r="PK66" s="54"/>
      <c r="PL66" s="54"/>
      <c r="PM66" s="54"/>
      <c r="PN66" s="54"/>
      <c r="PO66" s="54"/>
      <c r="PP66" s="54"/>
      <c r="PQ66" s="54"/>
      <c r="PR66" s="54"/>
      <c r="PS66" s="54"/>
      <c r="PT66" s="54"/>
      <c r="PU66" s="54"/>
      <c r="PV66" s="54"/>
      <c r="PW66" s="54"/>
      <c r="PX66" s="54"/>
      <c r="PY66" s="54"/>
      <c r="PZ66" s="54"/>
      <c r="QA66" s="54"/>
      <c r="QB66" s="54"/>
      <c r="QC66" s="54"/>
      <c r="QD66" s="54"/>
      <c r="QE66" s="54"/>
      <c r="QF66" s="54"/>
      <c r="QG66" s="54"/>
      <c r="QH66" s="54"/>
      <c r="QI66" s="54"/>
      <c r="QJ66" s="54"/>
      <c r="QK66" s="54"/>
      <c r="QL66" s="54"/>
      <c r="QM66" s="54"/>
      <c r="QN66" s="54"/>
      <c r="QO66" s="54"/>
      <c r="QP66" s="54"/>
      <c r="QQ66" s="54"/>
      <c r="QR66" s="54"/>
      <c r="QS66" s="54"/>
      <c r="QT66" s="54"/>
      <c r="QU66" s="54"/>
      <c r="QV66" s="54"/>
      <c r="QW66" s="54"/>
      <c r="QX66" s="54"/>
      <c r="QY66" s="54"/>
      <c r="QZ66" s="54"/>
      <c r="RA66" s="54"/>
      <c r="RB66" s="54"/>
      <c r="RC66" s="54"/>
      <c r="RD66" s="54"/>
      <c r="RE66" s="54"/>
      <c r="RF66" s="54"/>
      <c r="RG66" s="54"/>
      <c r="RH66" s="54"/>
      <c r="RI66" s="54"/>
      <c r="RJ66" s="54"/>
      <c r="RK66" s="54"/>
      <c r="RL66" s="54"/>
      <c r="RM66" s="54"/>
      <c r="RN66" s="54"/>
      <c r="RO66" s="54"/>
      <c r="RP66" s="54"/>
      <c r="RQ66" s="54"/>
      <c r="RR66" s="54"/>
      <c r="RS66" s="54"/>
      <c r="RT66" s="54"/>
      <c r="RU66" s="54"/>
      <c r="RV66" s="54"/>
      <c r="RW66" s="54"/>
      <c r="RX66" s="54"/>
      <c r="RY66" s="54"/>
      <c r="RZ66" s="54"/>
      <c r="SA66" s="54"/>
      <c r="SB66" s="54"/>
      <c r="SC66" s="54"/>
      <c r="SD66" s="54"/>
      <c r="SE66" s="54"/>
      <c r="SF66" s="54"/>
      <c r="SG66" s="54"/>
      <c r="SH66" s="54"/>
      <c r="SI66" s="54"/>
      <c r="SJ66" s="54"/>
      <c r="SK66" s="54"/>
      <c r="SL66" s="54"/>
      <c r="SM66" s="54"/>
      <c r="SN66" s="54"/>
      <c r="SO66" s="54"/>
      <c r="SP66" s="54"/>
      <c r="SQ66" s="54"/>
      <c r="SR66" s="54"/>
      <c r="SS66" s="54"/>
      <c r="ST66" s="54"/>
      <c r="SU66" s="54"/>
      <c r="SV66" s="54"/>
      <c r="SW66" s="54"/>
      <c r="SX66" s="54"/>
      <c r="SY66" s="54"/>
      <c r="SZ66" s="54"/>
      <c r="TA66" s="54"/>
      <c r="TB66" s="54"/>
      <c r="TC66" s="54"/>
      <c r="TD66" s="54"/>
      <c r="TE66" s="54"/>
      <c r="TF66" s="54"/>
      <c r="TG66" s="54"/>
      <c r="TH66" s="54"/>
      <c r="TI66" s="54"/>
      <c r="TJ66" s="54"/>
      <c r="TK66" s="54"/>
      <c r="TL66" s="54"/>
      <c r="TM66" s="54"/>
      <c r="TN66" s="54"/>
      <c r="TO66" s="54"/>
      <c r="TP66" s="54"/>
      <c r="TQ66" s="54"/>
      <c r="TR66" s="54"/>
      <c r="TS66" s="54"/>
      <c r="TT66" s="54"/>
      <c r="TU66" s="54"/>
      <c r="TV66" s="54"/>
      <c r="TW66" s="54"/>
      <c r="TX66" s="54"/>
      <c r="TY66" s="54"/>
      <c r="TZ66" s="54"/>
      <c r="UA66" s="54"/>
      <c r="UB66" s="54"/>
      <c r="UC66" s="54"/>
      <c r="UD66" s="54"/>
      <c r="UE66" s="54"/>
      <c r="UF66" s="54"/>
      <c r="UG66" s="54"/>
      <c r="UH66" s="54"/>
      <c r="UI66" s="54"/>
      <c r="UJ66" s="54"/>
      <c r="UK66" s="54"/>
      <c r="UL66" s="54"/>
      <c r="UM66" s="54"/>
      <c r="UN66" s="54"/>
      <c r="UO66" s="54"/>
      <c r="UP66" s="54"/>
      <c r="UQ66" s="54"/>
      <c r="UR66" s="54"/>
      <c r="US66" s="54"/>
      <c r="UT66" s="54"/>
      <c r="UU66" s="54"/>
      <c r="UV66" s="54"/>
      <c r="UW66" s="54"/>
      <c r="UX66" s="54"/>
      <c r="UY66" s="54"/>
      <c r="UZ66" s="54"/>
      <c r="VA66" s="54"/>
      <c r="VB66" s="54"/>
      <c r="VC66" s="54"/>
      <c r="VD66" s="54"/>
      <c r="VE66" s="54"/>
      <c r="VF66" s="54"/>
      <c r="VG66" s="54"/>
      <c r="VH66" s="54"/>
      <c r="VI66" s="54"/>
      <c r="VJ66" s="54"/>
      <c r="VK66" s="54"/>
      <c r="VL66" s="54"/>
      <c r="VM66" s="54"/>
      <c r="VN66" s="54"/>
      <c r="VO66" s="54"/>
      <c r="VP66" s="54"/>
      <c r="VQ66" s="54"/>
      <c r="VR66" s="54"/>
      <c r="VS66" s="54"/>
      <c r="VT66" s="54"/>
      <c r="VU66" s="54"/>
      <c r="VV66" s="54"/>
      <c r="VW66" s="54"/>
      <c r="VX66" s="54"/>
      <c r="VY66" s="54"/>
      <c r="VZ66" s="54"/>
      <c r="WA66" s="54"/>
      <c r="WB66" s="54"/>
      <c r="WC66" s="54"/>
      <c r="WD66" s="54"/>
      <c r="WE66" s="54"/>
      <c r="WF66" s="54"/>
      <c r="WG66" s="54"/>
      <c r="WH66" s="54"/>
      <c r="WI66" s="54"/>
      <c r="WJ66" s="54"/>
      <c r="WK66" s="54"/>
      <c r="WL66" s="54"/>
      <c r="WM66" s="54"/>
      <c r="WN66" s="54"/>
      <c r="WO66" s="54"/>
      <c r="WP66" s="54"/>
      <c r="WQ66" s="54"/>
      <c r="WR66" s="54"/>
      <c r="WS66" s="54"/>
      <c r="WT66" s="54"/>
      <c r="WU66" s="54"/>
      <c r="WV66" s="54"/>
      <c r="WW66" s="54"/>
      <c r="WX66" s="54"/>
      <c r="WY66" s="54"/>
      <c r="WZ66" s="54"/>
      <c r="XA66" s="54"/>
      <c r="XB66" s="54"/>
      <c r="XC66" s="54"/>
      <c r="XD66" s="54"/>
      <c r="XE66" s="54"/>
      <c r="XF66" s="54"/>
      <c r="XG66" s="54"/>
      <c r="XH66" s="54"/>
      <c r="XI66" s="54"/>
      <c r="XJ66" s="54"/>
      <c r="XK66" s="54"/>
      <c r="XL66" s="54"/>
      <c r="XM66" s="54"/>
      <c r="XN66" s="54"/>
      <c r="XO66" s="54"/>
      <c r="XP66" s="54"/>
      <c r="XQ66" s="54"/>
      <c r="XR66" s="54"/>
      <c r="XS66" s="54"/>
      <c r="XT66" s="54"/>
      <c r="XU66" s="54"/>
      <c r="XV66" s="54"/>
      <c r="XW66" s="54"/>
      <c r="XX66" s="54"/>
      <c r="XY66" s="54"/>
      <c r="XZ66" s="54"/>
      <c r="YA66" s="54"/>
      <c r="YB66" s="54"/>
      <c r="YC66" s="54"/>
      <c r="YD66" s="54"/>
      <c r="YE66" s="54"/>
      <c r="YF66" s="54"/>
      <c r="YG66" s="54"/>
      <c r="YH66" s="54"/>
      <c r="YI66" s="54"/>
      <c r="YJ66" s="54"/>
      <c r="YK66" s="54"/>
      <c r="YL66" s="54"/>
      <c r="YM66" s="54"/>
      <c r="YN66" s="54"/>
      <c r="YO66" s="54"/>
      <c r="YP66" s="54"/>
      <c r="YQ66" s="54"/>
      <c r="YR66" s="54"/>
      <c r="YS66" s="54"/>
      <c r="YT66" s="54"/>
      <c r="YU66" s="54"/>
      <c r="YV66" s="54"/>
      <c r="YW66" s="54"/>
      <c r="YX66" s="54"/>
      <c r="YY66" s="54"/>
      <c r="YZ66" s="54"/>
      <c r="ZA66" s="54"/>
      <c r="ZB66" s="54"/>
      <c r="ZC66" s="54"/>
      <c r="ZD66" s="54"/>
      <c r="ZE66" s="54"/>
      <c r="ZF66" s="54"/>
      <c r="ZG66" s="54"/>
      <c r="ZH66" s="54"/>
      <c r="ZI66" s="54"/>
      <c r="ZJ66" s="54"/>
      <c r="ZK66" s="54"/>
      <c r="ZL66" s="54"/>
      <c r="ZM66" s="54"/>
      <c r="ZN66" s="54"/>
      <c r="ZO66" s="54"/>
      <c r="ZP66" s="54"/>
      <c r="ZQ66" s="54"/>
      <c r="ZR66" s="54"/>
      <c r="ZS66" s="54"/>
      <c r="ZT66" s="54"/>
      <c r="ZU66" s="54"/>
      <c r="ZV66" s="54"/>
      <c r="ZW66" s="54"/>
      <c r="ZX66" s="54"/>
      <c r="ZY66" s="54"/>
      <c r="ZZ66" s="54"/>
      <c r="AAA66" s="54"/>
      <c r="AAB66" s="54"/>
      <c r="AAC66" s="54"/>
      <c r="AAD66" s="54"/>
      <c r="AAE66" s="54"/>
      <c r="AAF66" s="54"/>
      <c r="AAG66" s="54"/>
      <c r="AAH66" s="54"/>
      <c r="AAI66" s="54"/>
      <c r="AAJ66" s="54"/>
      <c r="AAK66" s="54"/>
      <c r="AAL66" s="54"/>
      <c r="AAM66" s="54"/>
      <c r="AAN66" s="54"/>
      <c r="AAO66" s="54"/>
      <c r="AAP66" s="54"/>
      <c r="AAQ66" s="54"/>
      <c r="AAR66" s="54"/>
      <c r="AAS66" s="54"/>
      <c r="AAT66" s="54"/>
      <c r="AAU66" s="54"/>
      <c r="AAV66" s="54"/>
      <c r="AAW66" s="54"/>
      <c r="AAX66" s="54"/>
      <c r="AAY66" s="54"/>
      <c r="AAZ66" s="54"/>
      <c r="ABA66" s="54"/>
      <c r="ABB66" s="54"/>
      <c r="ABC66" s="54"/>
      <c r="ABD66" s="54"/>
      <c r="ABE66" s="54"/>
      <c r="ABF66" s="54"/>
      <c r="ABG66" s="54"/>
      <c r="ABH66" s="54"/>
      <c r="ABI66" s="54"/>
      <c r="ABJ66" s="54"/>
      <c r="ABK66" s="54"/>
      <c r="ABL66" s="54"/>
      <c r="ABM66" s="54"/>
      <c r="ABN66" s="54"/>
      <c r="ABO66" s="54"/>
      <c r="ABP66" s="54"/>
      <c r="ABQ66" s="54"/>
      <c r="ABR66" s="54"/>
      <c r="ABS66" s="54"/>
      <c r="ABT66" s="54"/>
      <c r="ABU66" s="54"/>
      <c r="ABV66" s="54"/>
      <c r="ABW66" s="54"/>
      <c r="ABX66" s="54"/>
      <c r="ABY66" s="54"/>
      <c r="ABZ66" s="54"/>
      <c r="ACA66" s="54"/>
      <c r="ACB66" s="54"/>
      <c r="ACC66" s="54"/>
      <c r="ACD66" s="54"/>
      <c r="ACE66" s="54"/>
      <c r="ACF66" s="54"/>
      <c r="ACG66" s="54"/>
      <c r="ACH66" s="54"/>
      <c r="ACI66" s="54"/>
      <c r="ACJ66" s="54"/>
      <c r="ACK66" s="54"/>
      <c r="ACL66" s="54"/>
      <c r="ACM66" s="54"/>
      <c r="ACN66" s="54"/>
      <c r="ACO66" s="54"/>
      <c r="ACP66" s="54"/>
      <c r="ACQ66" s="54"/>
      <c r="ACR66" s="54"/>
      <c r="ACS66" s="54"/>
      <c r="ACT66" s="54"/>
      <c r="ACU66" s="54"/>
      <c r="ACV66" s="54"/>
      <c r="ACW66" s="54"/>
      <c r="ACX66" s="54"/>
      <c r="ACY66" s="54"/>
      <c r="ACZ66" s="54"/>
      <c r="ADA66" s="54"/>
      <c r="ADB66" s="54"/>
      <c r="ADC66" s="54"/>
      <c r="ADD66" s="54"/>
      <c r="ADE66" s="54"/>
      <c r="ADF66" s="54"/>
      <c r="ADG66" s="54"/>
      <c r="ADH66" s="54"/>
      <c r="ADI66" s="54"/>
      <c r="ADJ66" s="54"/>
      <c r="ADK66" s="54"/>
      <c r="ADL66" s="54"/>
      <c r="ADM66" s="54"/>
      <c r="ADN66" s="54"/>
      <c r="ADO66" s="54"/>
      <c r="ADP66" s="54"/>
      <c r="ADQ66" s="54"/>
      <c r="ADR66" s="54"/>
      <c r="ADS66" s="54"/>
      <c r="ADT66" s="54"/>
      <c r="ADU66" s="54"/>
      <c r="ADV66" s="54"/>
      <c r="ADW66" s="54"/>
      <c r="ADX66" s="54"/>
      <c r="ADY66" s="54"/>
      <c r="ADZ66" s="54"/>
      <c r="AEA66" s="54"/>
      <c r="AEB66" s="54"/>
      <c r="AEC66" s="54"/>
      <c r="AED66" s="54"/>
      <c r="AEE66" s="54"/>
      <c r="AEF66" s="54"/>
      <c r="AEG66" s="54"/>
      <c r="AEH66" s="54"/>
      <c r="AEI66" s="54"/>
      <c r="AEJ66" s="54"/>
      <c r="AEK66" s="54"/>
      <c r="AEL66" s="54"/>
      <c r="AEM66" s="54"/>
      <c r="AEN66" s="54"/>
      <c r="AEO66" s="54"/>
      <c r="AEP66" s="54"/>
      <c r="AEQ66" s="54"/>
      <c r="AER66" s="54"/>
      <c r="AES66" s="54"/>
      <c r="AET66" s="54"/>
      <c r="AEU66" s="54"/>
      <c r="AEV66" s="54"/>
      <c r="AEW66" s="54"/>
      <c r="AEX66" s="54"/>
      <c r="AEY66" s="54"/>
      <c r="AEZ66" s="54"/>
      <c r="AFA66" s="54"/>
      <c r="AFB66" s="54"/>
      <c r="AFC66" s="54"/>
      <c r="AFD66" s="54"/>
      <c r="AFE66" s="54"/>
      <c r="AFF66" s="54"/>
      <c r="AFG66" s="54"/>
      <c r="AFH66" s="54"/>
      <c r="AFI66" s="54"/>
      <c r="AFJ66" s="54"/>
      <c r="AFK66" s="54"/>
      <c r="AFL66" s="54"/>
      <c r="AFM66" s="54"/>
      <c r="AFN66" s="54"/>
      <c r="AFO66" s="54"/>
      <c r="AFP66" s="54"/>
      <c r="AFQ66" s="54"/>
      <c r="AFR66" s="54"/>
      <c r="AFS66" s="54"/>
      <c r="AFT66" s="54"/>
      <c r="AFU66" s="54"/>
      <c r="AFV66" s="54"/>
      <c r="AFW66" s="54"/>
      <c r="AFX66" s="54"/>
      <c r="AFY66" s="54"/>
      <c r="AFZ66" s="54"/>
      <c r="AGA66" s="54"/>
      <c r="AGB66" s="54"/>
      <c r="AGC66" s="54"/>
      <c r="AGD66" s="54"/>
      <c r="AGE66" s="54"/>
      <c r="AGF66" s="54"/>
      <c r="AGG66" s="54"/>
      <c r="AGH66" s="54"/>
      <c r="AGI66" s="54"/>
      <c r="AGJ66" s="54"/>
      <c r="AGK66" s="54"/>
      <c r="AGL66" s="54"/>
      <c r="AGM66" s="54"/>
      <c r="AGN66" s="54"/>
      <c r="AGO66" s="54"/>
      <c r="AGP66" s="54"/>
      <c r="AGQ66" s="54"/>
      <c r="AGR66" s="54"/>
      <c r="AGS66" s="54"/>
      <c r="AGT66" s="54"/>
      <c r="AGU66" s="54"/>
      <c r="AGV66" s="54"/>
      <c r="AGW66" s="54"/>
      <c r="AGX66" s="54"/>
      <c r="AGY66" s="54"/>
      <c r="AGZ66" s="54"/>
      <c r="AHA66" s="54"/>
      <c r="AHB66" s="54"/>
      <c r="AHC66" s="54"/>
      <c r="AHD66" s="54"/>
      <c r="AHE66" s="54"/>
      <c r="AHF66" s="54"/>
      <c r="AHG66" s="54"/>
      <c r="AHH66" s="54"/>
      <c r="AHI66" s="54"/>
      <c r="AHJ66" s="54"/>
      <c r="AHK66" s="54"/>
      <c r="AHL66" s="54"/>
      <c r="AHM66" s="54"/>
      <c r="AHN66" s="54"/>
      <c r="AHO66" s="54"/>
      <c r="AHP66" s="54"/>
      <c r="AHQ66" s="54"/>
      <c r="AHR66" s="54"/>
      <c r="AHS66" s="54"/>
      <c r="AHT66" s="54"/>
      <c r="AHU66" s="54"/>
      <c r="AHV66" s="54"/>
      <c r="AHW66" s="54"/>
      <c r="AHX66" s="54"/>
      <c r="AHY66" s="54"/>
      <c r="AHZ66" s="54"/>
      <c r="AIA66" s="54"/>
      <c r="AIB66" s="54"/>
      <c r="AIC66" s="54"/>
      <c r="AID66" s="54"/>
      <c r="AIE66" s="54"/>
      <c r="AIF66" s="54"/>
      <c r="AIG66" s="54"/>
      <c r="AIH66" s="54"/>
      <c r="AII66" s="54"/>
      <c r="AIJ66" s="54"/>
      <c r="AIK66" s="54"/>
      <c r="AIL66" s="54"/>
      <c r="AIM66" s="54"/>
      <c r="AIN66" s="54"/>
      <c r="AIO66" s="54"/>
      <c r="AIP66" s="54"/>
      <c r="AIQ66" s="54"/>
      <c r="AIR66" s="54"/>
      <c r="AIS66" s="54"/>
      <c r="AIT66" s="54"/>
      <c r="AIU66" s="54"/>
      <c r="AIV66" s="54"/>
      <c r="AIW66" s="54"/>
      <c r="AIX66" s="54"/>
      <c r="AIY66" s="54"/>
      <c r="AIZ66" s="54"/>
      <c r="AJA66" s="54"/>
      <c r="AJB66" s="54"/>
      <c r="AJC66" s="54"/>
      <c r="AJD66" s="54"/>
      <c r="AJE66" s="54"/>
      <c r="AJF66" s="54"/>
      <c r="AJG66" s="54"/>
      <c r="AJH66" s="54"/>
      <c r="AJI66" s="54"/>
      <c r="AJJ66" s="54"/>
      <c r="AJK66" s="54"/>
      <c r="AJL66" s="54"/>
      <c r="AJM66" s="54"/>
      <c r="AJN66" s="54"/>
      <c r="AJO66" s="54"/>
      <c r="AJP66" s="54"/>
      <c r="AJQ66" s="54"/>
      <c r="AJR66" s="54"/>
      <c r="AJS66" s="54"/>
      <c r="AJT66" s="54"/>
      <c r="AJU66" s="54"/>
      <c r="AJV66" s="54"/>
      <c r="AJW66" s="54"/>
      <c r="AJX66" s="54"/>
      <c r="AJY66" s="54"/>
      <c r="AJZ66" s="54"/>
      <c r="AKA66" s="54"/>
      <c r="AKB66" s="54"/>
      <c r="AKC66" s="54"/>
      <c r="AKD66" s="54"/>
      <c r="AKE66" s="54"/>
      <c r="AKF66" s="54"/>
      <c r="AKG66" s="54"/>
      <c r="AKH66" s="54"/>
      <c r="AKI66" s="54"/>
      <c r="AKJ66" s="54"/>
      <c r="AKK66" s="54"/>
      <c r="AKL66" s="54"/>
      <c r="AKM66" s="54"/>
      <c r="AKN66" s="54"/>
      <c r="AKO66" s="54"/>
      <c r="AKP66" s="54"/>
      <c r="AKQ66" s="54"/>
      <c r="AKR66" s="54"/>
      <c r="AKS66" s="54"/>
      <c r="AKT66" s="54"/>
      <c r="AKU66" s="54"/>
      <c r="AKV66" s="54"/>
      <c r="AKW66" s="54"/>
      <c r="AKX66" s="54"/>
      <c r="AKY66" s="54"/>
      <c r="AKZ66" s="54"/>
      <c r="ALA66" s="54"/>
      <c r="ALB66" s="54"/>
      <c r="ALC66" s="54"/>
      <c r="ALD66" s="54"/>
      <c r="ALE66" s="54"/>
      <c r="ALF66" s="54"/>
      <c r="ALG66" s="54"/>
      <c r="ALH66" s="54"/>
      <c r="ALI66" s="56"/>
      <c r="ALJ66" s="54"/>
      <c r="ALK66" s="54"/>
      <c r="ALL66" s="54"/>
      <c r="ALM66" s="54"/>
      <c r="ALN66" s="35"/>
      <c r="ALO66" s="35"/>
      <c r="ALP66" s="35"/>
    </row>
    <row r="67" spans="1:1004" s="146" customFormat="1" ht="31.5" customHeight="1" x14ac:dyDescent="0.25">
      <c r="A67" s="123" t="s">
        <v>2713</v>
      </c>
      <c r="B67" s="12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B67" s="127"/>
      <c r="FC67" s="127"/>
      <c r="FD67" s="127"/>
      <c r="FE67" s="127"/>
      <c r="FF67" s="127"/>
      <c r="FG67" s="127"/>
      <c r="FH67" s="127"/>
      <c r="FI67" s="127"/>
      <c r="FJ67" s="127"/>
      <c r="FK67" s="127"/>
      <c r="FL67" s="127"/>
      <c r="FM67" s="127"/>
      <c r="FN67" s="127"/>
      <c r="FO67" s="127"/>
      <c r="FP67" s="127"/>
      <c r="FQ67" s="127"/>
      <c r="FR67" s="127"/>
      <c r="FS67" s="127"/>
      <c r="FT67" s="127"/>
      <c r="FU67" s="127"/>
      <c r="FV67" s="127"/>
      <c r="FW67" s="127"/>
      <c r="FX67" s="127"/>
      <c r="FY67" s="127"/>
      <c r="FZ67" s="127"/>
      <c r="GA67" s="127"/>
      <c r="GB67" s="127"/>
      <c r="GC67" s="127"/>
      <c r="GD67" s="127"/>
      <c r="GE67" s="127"/>
      <c r="GF67" s="127"/>
      <c r="GG67" s="127"/>
      <c r="GH67" s="127"/>
      <c r="GI67" s="127"/>
      <c r="GJ67" s="127"/>
      <c r="GK67" s="127"/>
      <c r="GL67" s="127"/>
      <c r="GM67" s="127"/>
      <c r="GN67" s="127"/>
      <c r="GO67" s="127"/>
      <c r="GP67" s="127"/>
      <c r="GQ67" s="127"/>
      <c r="GR67" s="127"/>
      <c r="GS67" s="127"/>
      <c r="GT67" s="127"/>
      <c r="GU67" s="127"/>
      <c r="GV67" s="127"/>
      <c r="GW67" s="127"/>
      <c r="GX67" s="127"/>
      <c r="GY67" s="127"/>
      <c r="GZ67" s="127"/>
      <c r="HA67" s="127"/>
      <c r="HB67" s="127"/>
      <c r="HC67" s="127"/>
      <c r="HD67" s="127"/>
      <c r="HE67" s="127"/>
      <c r="HF67" s="127"/>
      <c r="HG67" s="127"/>
      <c r="HH67" s="127"/>
      <c r="HI67" s="127"/>
      <c r="HJ67" s="127"/>
      <c r="HK67" s="127"/>
      <c r="HL67" s="127"/>
      <c r="HM67" s="127"/>
      <c r="HN67" s="127"/>
      <c r="HO67" s="127"/>
      <c r="HP67" s="127"/>
      <c r="HQ67" s="127"/>
      <c r="HR67" s="127"/>
      <c r="HS67" s="127"/>
      <c r="HT67" s="127"/>
      <c r="HU67" s="127"/>
      <c r="HV67" s="127"/>
      <c r="HW67" s="127"/>
      <c r="HX67" s="127"/>
      <c r="HY67" s="127"/>
      <c r="HZ67" s="127"/>
      <c r="IA67" s="127"/>
      <c r="IB67" s="127"/>
      <c r="IC67" s="127"/>
      <c r="ID67" s="127"/>
      <c r="IE67" s="127"/>
      <c r="IF67" s="127"/>
      <c r="IG67" s="127"/>
      <c r="IH67" s="127"/>
      <c r="II67" s="127"/>
      <c r="IJ67" s="127"/>
      <c r="IK67" s="127"/>
      <c r="IL67" s="127"/>
      <c r="IM67" s="127"/>
      <c r="IN67" s="127"/>
      <c r="IO67" s="127"/>
      <c r="IP67" s="127"/>
      <c r="IQ67" s="127"/>
      <c r="IR67" s="127"/>
      <c r="IS67" s="127"/>
      <c r="IT67" s="127"/>
      <c r="IU67" s="127"/>
      <c r="IV67" s="127"/>
      <c r="IW67" s="127"/>
      <c r="IX67" s="127"/>
      <c r="IY67" s="127"/>
      <c r="IZ67" s="127"/>
      <c r="JA67" s="127"/>
      <c r="JB67" s="127"/>
      <c r="JC67" s="127"/>
      <c r="JD67" s="127"/>
      <c r="JE67" s="127"/>
      <c r="JF67" s="127"/>
      <c r="JG67" s="127"/>
      <c r="JH67" s="127"/>
      <c r="JI67" s="127"/>
      <c r="JJ67" s="127"/>
      <c r="JK67" s="127"/>
      <c r="JL67" s="127"/>
      <c r="JM67" s="127"/>
      <c r="JN67" s="127"/>
      <c r="JO67" s="127"/>
      <c r="JP67" s="127"/>
      <c r="JQ67" s="127"/>
      <c r="JR67" s="127"/>
      <c r="JS67" s="127"/>
      <c r="JT67" s="127"/>
      <c r="JU67" s="127"/>
      <c r="JV67" s="127"/>
      <c r="JW67" s="127"/>
      <c r="JX67" s="127"/>
      <c r="JY67" s="127"/>
      <c r="JZ67" s="127"/>
      <c r="KA67" s="127"/>
      <c r="KB67" s="127"/>
      <c r="KC67" s="127"/>
      <c r="KD67" s="127"/>
      <c r="KE67" s="127"/>
      <c r="KF67" s="127"/>
      <c r="KG67" s="127"/>
      <c r="KH67" s="127"/>
      <c r="KI67" s="127"/>
      <c r="KJ67" s="127"/>
      <c r="KK67" s="127"/>
      <c r="KL67" s="127"/>
      <c r="KM67" s="127"/>
      <c r="KN67" s="127"/>
      <c r="KO67" s="127"/>
      <c r="KP67" s="127"/>
      <c r="KQ67" s="127"/>
      <c r="KR67" s="127"/>
      <c r="KS67" s="127"/>
      <c r="KT67" s="127"/>
      <c r="KU67" s="127"/>
      <c r="KV67" s="127"/>
      <c r="KW67" s="127"/>
      <c r="KX67" s="127"/>
      <c r="KY67" s="127"/>
      <c r="KZ67" s="127"/>
      <c r="LA67" s="127"/>
      <c r="LB67" s="127"/>
      <c r="LC67" s="127"/>
      <c r="LD67" s="127"/>
      <c r="LE67" s="127"/>
      <c r="LF67" s="127"/>
      <c r="LG67" s="127"/>
      <c r="LH67" s="127"/>
      <c r="LI67" s="127"/>
      <c r="LJ67" s="127"/>
      <c r="LK67" s="127"/>
      <c r="LL67" s="127"/>
      <c r="LM67" s="127"/>
      <c r="LN67" s="127"/>
      <c r="LO67" s="127"/>
      <c r="LP67" s="127"/>
      <c r="LQ67" s="127"/>
      <c r="LR67" s="127"/>
      <c r="LS67" s="127"/>
      <c r="LT67" s="127"/>
      <c r="LU67" s="127"/>
      <c r="LV67" s="127"/>
      <c r="LW67" s="127"/>
      <c r="LX67" s="127"/>
      <c r="LY67" s="127"/>
      <c r="LZ67" s="127"/>
      <c r="MA67" s="127"/>
      <c r="MB67" s="127"/>
      <c r="MC67" s="127"/>
      <c r="MD67" s="127"/>
      <c r="ME67" s="127"/>
      <c r="MF67" s="127"/>
      <c r="MG67" s="127"/>
      <c r="MH67" s="127"/>
      <c r="MI67" s="127"/>
      <c r="MJ67" s="127"/>
      <c r="MK67" s="127"/>
      <c r="ML67" s="127"/>
      <c r="MM67" s="127"/>
      <c r="MN67" s="127"/>
      <c r="MO67" s="127"/>
      <c r="MP67" s="127"/>
      <c r="MQ67" s="127"/>
      <c r="MR67" s="127"/>
      <c r="MS67" s="127"/>
      <c r="MT67" s="127"/>
      <c r="MU67" s="127"/>
      <c r="MV67" s="127"/>
      <c r="MW67" s="127"/>
      <c r="MX67" s="127"/>
      <c r="MY67" s="127"/>
      <c r="MZ67" s="127"/>
      <c r="NA67" s="127"/>
      <c r="NB67" s="127"/>
      <c r="NC67" s="127"/>
      <c r="ND67" s="127"/>
      <c r="NE67" s="127"/>
      <c r="NF67" s="127"/>
      <c r="NG67" s="127"/>
      <c r="NH67" s="127"/>
      <c r="NI67" s="127"/>
      <c r="NJ67" s="127"/>
      <c r="NK67" s="127"/>
      <c r="NL67" s="127"/>
      <c r="NM67" s="127"/>
      <c r="NN67" s="127"/>
      <c r="NO67" s="127"/>
      <c r="NP67" s="127"/>
      <c r="NQ67" s="127"/>
      <c r="NR67" s="127"/>
      <c r="NS67" s="127"/>
      <c r="NT67" s="127"/>
      <c r="NU67" s="127"/>
      <c r="NV67" s="127"/>
      <c r="NW67" s="127"/>
      <c r="NX67" s="127"/>
      <c r="NY67" s="127"/>
      <c r="NZ67" s="127"/>
      <c r="OA67" s="127"/>
      <c r="OB67" s="127"/>
      <c r="OC67" s="127"/>
      <c r="OD67" s="127"/>
      <c r="OE67" s="127"/>
      <c r="OF67" s="127"/>
      <c r="OG67" s="127"/>
      <c r="OH67" s="127"/>
      <c r="OI67" s="127"/>
      <c r="OJ67" s="127"/>
      <c r="OK67" s="127"/>
      <c r="OL67" s="127"/>
      <c r="OM67" s="127"/>
      <c r="ON67" s="127"/>
      <c r="OO67" s="127"/>
      <c r="OP67" s="127"/>
      <c r="OQ67" s="127"/>
      <c r="OR67" s="127"/>
      <c r="OS67" s="127"/>
      <c r="OT67" s="127"/>
      <c r="OU67" s="127"/>
      <c r="OV67" s="127"/>
      <c r="OW67" s="127"/>
      <c r="OX67" s="127"/>
      <c r="OY67" s="127"/>
      <c r="OZ67" s="127"/>
      <c r="PA67" s="127"/>
      <c r="PB67" s="127"/>
      <c r="PC67" s="127"/>
      <c r="PD67" s="127"/>
      <c r="PE67" s="127"/>
      <c r="PF67" s="127"/>
      <c r="PG67" s="127"/>
      <c r="PH67" s="127"/>
      <c r="PI67" s="127"/>
      <c r="PJ67" s="127"/>
      <c r="PK67" s="127"/>
      <c r="PL67" s="127"/>
      <c r="PM67" s="127"/>
      <c r="PN67" s="127"/>
      <c r="PO67" s="127"/>
      <c r="PP67" s="127"/>
      <c r="PQ67" s="127"/>
      <c r="PR67" s="127"/>
      <c r="PS67" s="127"/>
      <c r="PT67" s="127"/>
      <c r="PU67" s="127"/>
      <c r="PV67" s="127"/>
      <c r="PW67" s="127"/>
      <c r="PX67" s="127"/>
      <c r="PY67" s="127"/>
      <c r="PZ67" s="127"/>
      <c r="QA67" s="127"/>
      <c r="QB67" s="127"/>
      <c r="QC67" s="127"/>
      <c r="QD67" s="127"/>
      <c r="QE67" s="127"/>
      <c r="QF67" s="127"/>
      <c r="QG67" s="127"/>
      <c r="QH67" s="127"/>
      <c r="QI67" s="127"/>
      <c r="QJ67" s="127"/>
      <c r="QK67" s="127"/>
      <c r="QL67" s="127"/>
      <c r="QM67" s="127"/>
      <c r="QN67" s="127"/>
      <c r="QO67" s="127"/>
      <c r="QP67" s="127"/>
      <c r="QQ67" s="127"/>
      <c r="QR67" s="127"/>
      <c r="QS67" s="127"/>
      <c r="QT67" s="127"/>
      <c r="QU67" s="127"/>
      <c r="QV67" s="127"/>
      <c r="QW67" s="127"/>
      <c r="QX67" s="127"/>
      <c r="QY67" s="127"/>
      <c r="QZ67" s="127"/>
      <c r="RA67" s="127"/>
      <c r="RB67" s="127"/>
      <c r="RC67" s="127"/>
      <c r="RD67" s="127"/>
      <c r="RE67" s="127"/>
      <c r="RF67" s="127"/>
      <c r="RG67" s="127"/>
      <c r="RH67" s="127"/>
      <c r="RI67" s="127"/>
      <c r="RJ67" s="127"/>
      <c r="RK67" s="127"/>
      <c r="RL67" s="127"/>
      <c r="RM67" s="127"/>
      <c r="RN67" s="127"/>
      <c r="RO67" s="127"/>
      <c r="RP67" s="127"/>
      <c r="RQ67" s="127"/>
      <c r="RR67" s="127"/>
      <c r="RS67" s="127"/>
      <c r="RT67" s="127"/>
      <c r="RU67" s="127"/>
      <c r="RV67" s="127"/>
      <c r="RW67" s="127"/>
      <c r="RX67" s="127"/>
      <c r="RY67" s="127"/>
      <c r="RZ67" s="127"/>
      <c r="SA67" s="127"/>
      <c r="SB67" s="127"/>
      <c r="SC67" s="127"/>
      <c r="SD67" s="127"/>
      <c r="SE67" s="127"/>
      <c r="SF67" s="127"/>
      <c r="SG67" s="127"/>
      <c r="SH67" s="127"/>
      <c r="SI67" s="127"/>
      <c r="SJ67" s="127"/>
      <c r="SK67" s="127"/>
      <c r="SL67" s="127"/>
      <c r="SM67" s="127"/>
      <c r="SN67" s="127"/>
      <c r="SO67" s="127"/>
      <c r="SP67" s="127"/>
      <c r="SQ67" s="127"/>
      <c r="SR67" s="127"/>
      <c r="SS67" s="127"/>
      <c r="ST67" s="127"/>
      <c r="SU67" s="127"/>
      <c r="SV67" s="127"/>
      <c r="SW67" s="127"/>
      <c r="SX67" s="127"/>
      <c r="SY67" s="127"/>
      <c r="SZ67" s="127"/>
      <c r="TA67" s="127"/>
      <c r="TB67" s="127"/>
      <c r="TC67" s="127"/>
      <c r="TD67" s="127"/>
      <c r="TE67" s="127"/>
      <c r="TF67" s="127"/>
      <c r="TG67" s="127"/>
      <c r="TH67" s="127"/>
      <c r="TI67" s="127"/>
      <c r="TJ67" s="127"/>
      <c r="TK67" s="127"/>
      <c r="TL67" s="127"/>
      <c r="TM67" s="127"/>
      <c r="TN67" s="127"/>
      <c r="TO67" s="127"/>
      <c r="TP67" s="127"/>
      <c r="TQ67" s="127"/>
      <c r="TR67" s="127"/>
      <c r="TS67" s="127"/>
      <c r="TT67" s="127"/>
      <c r="TU67" s="127"/>
      <c r="TV67" s="127"/>
      <c r="TW67" s="127"/>
      <c r="TX67" s="127"/>
      <c r="TY67" s="127"/>
      <c r="TZ67" s="127"/>
      <c r="UA67" s="127"/>
      <c r="UB67" s="127"/>
      <c r="UC67" s="127"/>
      <c r="UD67" s="127"/>
      <c r="UE67" s="127"/>
      <c r="UF67" s="127"/>
      <c r="UG67" s="127"/>
      <c r="UH67" s="127"/>
      <c r="UI67" s="127"/>
      <c r="UJ67" s="127"/>
      <c r="UK67" s="127"/>
      <c r="UL67" s="127"/>
      <c r="UM67" s="127"/>
      <c r="UN67" s="127"/>
      <c r="UO67" s="127"/>
      <c r="UP67" s="127"/>
      <c r="UQ67" s="127"/>
      <c r="UR67" s="127"/>
      <c r="US67" s="127"/>
      <c r="UT67" s="127"/>
      <c r="UU67" s="127"/>
      <c r="UV67" s="127"/>
      <c r="UW67" s="127"/>
      <c r="UX67" s="127"/>
      <c r="UY67" s="127"/>
      <c r="UZ67" s="127"/>
      <c r="VA67" s="127"/>
      <c r="VB67" s="127"/>
      <c r="VC67" s="127"/>
      <c r="VD67" s="127"/>
      <c r="VE67" s="127"/>
      <c r="VF67" s="127"/>
      <c r="VG67" s="127"/>
      <c r="VH67" s="127"/>
      <c r="VI67" s="127"/>
      <c r="VJ67" s="127"/>
      <c r="VK67" s="127"/>
      <c r="VL67" s="127"/>
      <c r="VM67" s="127"/>
      <c r="VN67" s="127"/>
      <c r="VO67" s="127"/>
      <c r="VP67" s="127"/>
      <c r="VQ67" s="127"/>
      <c r="VR67" s="127"/>
      <c r="VS67" s="127"/>
      <c r="VT67" s="127"/>
      <c r="VU67" s="127"/>
      <c r="VV67" s="127"/>
      <c r="VW67" s="127"/>
      <c r="VX67" s="127"/>
      <c r="VY67" s="127"/>
      <c r="VZ67" s="127"/>
      <c r="WA67" s="127"/>
      <c r="WB67" s="127"/>
      <c r="WC67" s="127"/>
      <c r="WD67" s="127"/>
      <c r="WE67" s="127"/>
      <c r="WF67" s="127"/>
      <c r="WG67" s="127"/>
      <c r="WH67" s="127"/>
      <c r="WI67" s="127"/>
      <c r="WJ67" s="127"/>
      <c r="WK67" s="127"/>
      <c r="WL67" s="127"/>
      <c r="WM67" s="127"/>
      <c r="WN67" s="127"/>
      <c r="WO67" s="127"/>
      <c r="WP67" s="127"/>
      <c r="WQ67" s="127"/>
      <c r="WR67" s="127"/>
      <c r="WS67" s="127"/>
      <c r="WT67" s="127"/>
      <c r="WU67" s="127"/>
      <c r="WV67" s="127"/>
      <c r="WW67" s="127"/>
      <c r="WX67" s="127"/>
      <c r="WY67" s="127"/>
      <c r="WZ67" s="127"/>
      <c r="XA67" s="127"/>
      <c r="XB67" s="127"/>
      <c r="XC67" s="127"/>
      <c r="XD67" s="127"/>
      <c r="XE67" s="127"/>
      <c r="XF67" s="127"/>
      <c r="XG67" s="127"/>
      <c r="XH67" s="127"/>
      <c r="XI67" s="127"/>
      <c r="XJ67" s="127"/>
      <c r="XK67" s="127"/>
      <c r="XL67" s="127"/>
      <c r="XM67" s="127"/>
      <c r="XN67" s="127"/>
      <c r="XO67" s="127"/>
      <c r="XP67" s="127"/>
      <c r="XQ67" s="127"/>
      <c r="XR67" s="127"/>
      <c r="XS67" s="127"/>
      <c r="XT67" s="127"/>
      <c r="XU67" s="127"/>
      <c r="XV67" s="127"/>
      <c r="XW67" s="127"/>
      <c r="XX67" s="127"/>
      <c r="XY67" s="127"/>
      <c r="XZ67" s="127"/>
      <c r="YA67" s="127"/>
      <c r="YB67" s="127"/>
      <c r="YC67" s="127"/>
      <c r="YD67" s="127"/>
      <c r="YE67" s="127"/>
      <c r="YF67" s="127"/>
      <c r="YG67" s="127"/>
      <c r="YH67" s="127"/>
      <c r="YI67" s="127"/>
      <c r="YJ67" s="127"/>
      <c r="YK67" s="127"/>
      <c r="YL67" s="127"/>
      <c r="YM67" s="127"/>
      <c r="YN67" s="127"/>
      <c r="YO67" s="127"/>
      <c r="YP67" s="127"/>
      <c r="YQ67" s="127"/>
      <c r="YR67" s="127"/>
      <c r="YS67" s="127"/>
      <c r="YT67" s="127"/>
      <c r="YU67" s="127"/>
      <c r="YV67" s="127"/>
      <c r="YW67" s="127"/>
      <c r="YX67" s="127"/>
      <c r="YY67" s="127"/>
      <c r="YZ67" s="127"/>
      <c r="ZA67" s="127"/>
      <c r="ZB67" s="127"/>
      <c r="ZC67" s="127"/>
      <c r="ZD67" s="127"/>
      <c r="ZE67" s="127"/>
      <c r="ZF67" s="127"/>
      <c r="ZG67" s="127"/>
      <c r="ZH67" s="127"/>
      <c r="ZI67" s="127"/>
      <c r="ZJ67" s="127"/>
      <c r="ZK67" s="127"/>
      <c r="ZL67" s="127"/>
      <c r="ZM67" s="127"/>
      <c r="ZN67" s="127"/>
      <c r="ZO67" s="127"/>
      <c r="ZP67" s="127"/>
      <c r="ZQ67" s="127"/>
      <c r="ZR67" s="127"/>
      <c r="ZS67" s="127"/>
      <c r="ZT67" s="127"/>
      <c r="ZU67" s="127"/>
      <c r="ZV67" s="127"/>
      <c r="ZW67" s="127"/>
      <c r="ZX67" s="127"/>
      <c r="ZY67" s="127"/>
      <c r="ZZ67" s="127"/>
      <c r="AAA67" s="127"/>
      <c r="AAB67" s="127"/>
      <c r="AAC67" s="127"/>
      <c r="AAD67" s="127"/>
      <c r="AAE67" s="127"/>
      <c r="AAF67" s="127"/>
      <c r="AAG67" s="127"/>
      <c r="AAH67" s="127"/>
      <c r="AAI67" s="127"/>
      <c r="AAJ67" s="127"/>
      <c r="AAK67" s="127"/>
      <c r="AAL67" s="127"/>
      <c r="AAM67" s="127"/>
      <c r="AAN67" s="127"/>
      <c r="AAO67" s="127"/>
      <c r="AAP67" s="127"/>
      <c r="AAQ67" s="127"/>
      <c r="AAR67" s="127"/>
      <c r="AAS67" s="127"/>
      <c r="AAT67" s="127"/>
      <c r="AAU67" s="127"/>
      <c r="AAV67" s="127"/>
      <c r="AAW67" s="127"/>
      <c r="AAX67" s="127"/>
      <c r="AAY67" s="127"/>
      <c r="AAZ67" s="127"/>
      <c r="ABA67" s="127"/>
      <c r="ABB67" s="127"/>
      <c r="ABC67" s="127"/>
      <c r="ABD67" s="127"/>
      <c r="ABE67" s="127"/>
      <c r="ABF67" s="127"/>
      <c r="ABG67" s="127"/>
      <c r="ABH67" s="127"/>
      <c r="ABI67" s="127"/>
      <c r="ABJ67" s="127"/>
      <c r="ABK67" s="127"/>
      <c r="ABL67" s="127"/>
      <c r="ABM67" s="127"/>
      <c r="ABN67" s="127"/>
      <c r="ABO67" s="127"/>
      <c r="ABP67" s="127"/>
      <c r="ABQ67" s="127"/>
      <c r="ABR67" s="127"/>
      <c r="ABS67" s="127"/>
      <c r="ABT67" s="127"/>
      <c r="ABU67" s="127"/>
      <c r="ABV67" s="127"/>
      <c r="ABW67" s="127"/>
      <c r="ABX67" s="127"/>
      <c r="ABY67" s="127"/>
      <c r="ABZ67" s="127"/>
      <c r="ACA67" s="127"/>
      <c r="ACB67" s="127"/>
      <c r="ACC67" s="127"/>
      <c r="ACD67" s="127"/>
      <c r="ACE67" s="127"/>
      <c r="ACF67" s="127"/>
      <c r="ACG67" s="127"/>
      <c r="ACH67" s="127"/>
      <c r="ACI67" s="127"/>
      <c r="ACJ67" s="127"/>
      <c r="ACK67" s="127"/>
      <c r="ACL67" s="127"/>
      <c r="ACM67" s="127"/>
      <c r="ACN67" s="127"/>
      <c r="ACO67" s="127"/>
      <c r="ACP67" s="127"/>
      <c r="ACQ67" s="127"/>
      <c r="ACR67" s="127"/>
      <c r="ACS67" s="127"/>
      <c r="ACT67" s="127"/>
      <c r="ACU67" s="127"/>
      <c r="ACV67" s="127"/>
      <c r="ACW67" s="127"/>
      <c r="ACX67" s="127"/>
      <c r="ACY67" s="127"/>
      <c r="ACZ67" s="127"/>
      <c r="ADA67" s="127"/>
      <c r="ADB67" s="127"/>
      <c r="ADC67" s="127"/>
      <c r="ADD67" s="127"/>
      <c r="ADE67" s="127"/>
      <c r="ADF67" s="127"/>
      <c r="ADG67" s="127"/>
      <c r="ADH67" s="127"/>
      <c r="ADI67" s="127"/>
      <c r="ADJ67" s="127"/>
      <c r="ADK67" s="127"/>
      <c r="ADL67" s="127"/>
      <c r="ADM67" s="127"/>
      <c r="ADN67" s="127"/>
      <c r="ADO67" s="127"/>
      <c r="ADP67" s="127"/>
      <c r="ADQ67" s="127"/>
      <c r="ADR67" s="127"/>
      <c r="ADS67" s="127"/>
      <c r="ADT67" s="127"/>
      <c r="ADU67" s="127"/>
      <c r="ADV67" s="127"/>
      <c r="ADW67" s="127"/>
      <c r="ADX67" s="127"/>
      <c r="ADY67" s="127"/>
      <c r="ADZ67" s="127"/>
      <c r="AEA67" s="127"/>
      <c r="AEB67" s="127"/>
      <c r="AEC67" s="127"/>
      <c r="AED67" s="127"/>
      <c r="AEE67" s="127"/>
      <c r="AEF67" s="127"/>
      <c r="AEG67" s="127"/>
      <c r="AEH67" s="127"/>
      <c r="AEI67" s="127"/>
      <c r="AEJ67" s="127"/>
      <c r="AEK67" s="127"/>
      <c r="AEL67" s="127"/>
      <c r="AEM67" s="127"/>
      <c r="AEN67" s="127"/>
      <c r="AEO67" s="127"/>
      <c r="AEP67" s="127"/>
      <c r="AEQ67" s="127"/>
      <c r="AER67" s="127"/>
      <c r="AES67" s="127"/>
      <c r="AET67" s="127"/>
      <c r="AEU67" s="127"/>
      <c r="AEV67" s="127"/>
      <c r="AEW67" s="127"/>
      <c r="AEX67" s="127"/>
      <c r="AEY67" s="127"/>
      <c r="AEZ67" s="127"/>
      <c r="AFA67" s="127"/>
      <c r="AFB67" s="127"/>
      <c r="AFC67" s="127"/>
      <c r="AFD67" s="127"/>
      <c r="AFE67" s="127"/>
      <c r="AFF67" s="127"/>
      <c r="AFG67" s="127"/>
      <c r="AFH67" s="127"/>
      <c r="AFI67" s="127"/>
      <c r="AFJ67" s="127"/>
      <c r="AFK67" s="127"/>
      <c r="AFL67" s="127"/>
      <c r="AFM67" s="127"/>
      <c r="AFN67" s="127"/>
      <c r="AFO67" s="127"/>
      <c r="AFP67" s="127"/>
      <c r="AFQ67" s="127"/>
      <c r="AFR67" s="127"/>
      <c r="AFS67" s="127"/>
      <c r="AFT67" s="127"/>
      <c r="AFU67" s="127"/>
      <c r="AFV67" s="127"/>
      <c r="AFW67" s="127"/>
      <c r="AFX67" s="127"/>
      <c r="AFY67" s="127"/>
      <c r="AFZ67" s="127"/>
      <c r="AGA67" s="127"/>
      <c r="AGB67" s="127"/>
      <c r="AGC67" s="127"/>
      <c r="AGD67" s="127"/>
      <c r="AGE67" s="127"/>
      <c r="AGF67" s="127"/>
      <c r="AGG67" s="127"/>
      <c r="AGH67" s="127"/>
      <c r="AGI67" s="127"/>
      <c r="AGJ67" s="127"/>
      <c r="AGK67" s="127"/>
      <c r="AGL67" s="127"/>
      <c r="AGM67" s="127"/>
      <c r="AGN67" s="127"/>
      <c r="AGO67" s="127"/>
      <c r="AGP67" s="127"/>
      <c r="AGQ67" s="127"/>
      <c r="AGR67" s="127"/>
      <c r="AGS67" s="127"/>
      <c r="AGT67" s="127"/>
      <c r="AGU67" s="127"/>
      <c r="AGV67" s="127"/>
      <c r="AGW67" s="127"/>
      <c r="AGX67" s="127"/>
      <c r="AGY67" s="127"/>
      <c r="AGZ67" s="127"/>
      <c r="AHA67" s="127"/>
      <c r="AHB67" s="127"/>
      <c r="AHC67" s="127"/>
      <c r="AHD67" s="127"/>
      <c r="AHE67" s="127"/>
      <c r="AHF67" s="127"/>
      <c r="AHG67" s="127"/>
      <c r="AHH67" s="127"/>
      <c r="AHI67" s="127"/>
      <c r="AHJ67" s="127"/>
      <c r="AHK67" s="127"/>
      <c r="AHL67" s="127"/>
      <c r="AHM67" s="127"/>
      <c r="AHN67" s="127"/>
      <c r="AHO67" s="127"/>
      <c r="AHP67" s="127"/>
      <c r="AHQ67" s="127"/>
      <c r="AHR67" s="127"/>
      <c r="AHS67" s="127"/>
      <c r="AHT67" s="127"/>
      <c r="AHU67" s="127"/>
      <c r="AHV67" s="127"/>
      <c r="AHW67" s="127"/>
      <c r="AHX67" s="127"/>
      <c r="AHY67" s="127"/>
      <c r="AHZ67" s="127"/>
      <c r="AIA67" s="127"/>
      <c r="AIB67" s="127"/>
      <c r="AIC67" s="127"/>
      <c r="AID67" s="127"/>
      <c r="AIE67" s="127"/>
      <c r="AIF67" s="127"/>
      <c r="AIG67" s="127"/>
      <c r="AIH67" s="127"/>
      <c r="AII67" s="127"/>
      <c r="AIJ67" s="127"/>
      <c r="AIK67" s="127"/>
      <c r="AIL67" s="127"/>
      <c r="AIM67" s="127"/>
      <c r="AIN67" s="127"/>
      <c r="AIO67" s="127"/>
      <c r="AIP67" s="127"/>
      <c r="AIQ67" s="127"/>
      <c r="AIR67" s="127"/>
      <c r="AIS67" s="127"/>
      <c r="AIT67" s="127"/>
      <c r="AIU67" s="127"/>
      <c r="AIV67" s="127"/>
      <c r="AIW67" s="127"/>
      <c r="AIX67" s="127"/>
      <c r="AIY67" s="127"/>
      <c r="AIZ67" s="127"/>
      <c r="AJA67" s="127"/>
      <c r="AJB67" s="127"/>
      <c r="AJC67" s="127"/>
      <c r="AJD67" s="127"/>
      <c r="AJE67" s="127"/>
      <c r="AJF67" s="127"/>
      <c r="AJG67" s="127"/>
      <c r="AJH67" s="127"/>
      <c r="AJI67" s="127"/>
      <c r="AJJ67" s="127"/>
      <c r="AJK67" s="127"/>
      <c r="AJL67" s="127"/>
      <c r="AJM67" s="127"/>
      <c r="AJN67" s="127"/>
      <c r="AJO67" s="127"/>
      <c r="AJP67" s="127"/>
      <c r="AJQ67" s="127"/>
      <c r="AJR67" s="127"/>
      <c r="AJS67" s="127"/>
      <c r="AJT67" s="127"/>
      <c r="AJU67" s="127"/>
      <c r="AJV67" s="127"/>
      <c r="AJW67" s="127"/>
      <c r="AJX67" s="127"/>
      <c r="AJY67" s="127"/>
      <c r="AJZ67" s="127"/>
      <c r="AKA67" s="127"/>
      <c r="AKB67" s="127"/>
      <c r="AKC67" s="127"/>
      <c r="AKD67" s="127"/>
      <c r="AKE67" s="127"/>
      <c r="AKF67" s="127"/>
      <c r="AKG67" s="127"/>
      <c r="AKH67" s="127"/>
      <c r="AKI67" s="127"/>
      <c r="AKJ67" s="127"/>
      <c r="AKK67" s="127"/>
      <c r="AKL67" s="127"/>
      <c r="AKM67" s="127"/>
      <c r="AKN67" s="127"/>
      <c r="AKO67" s="127"/>
      <c r="AKP67" s="127"/>
      <c r="AKQ67" s="127"/>
      <c r="AKR67" s="127"/>
      <c r="AKS67" s="127"/>
      <c r="AKT67" s="127"/>
      <c r="AKU67" s="127"/>
      <c r="AKV67" s="127"/>
      <c r="AKW67" s="127"/>
      <c r="AKX67" s="127"/>
      <c r="AKY67" s="127"/>
      <c r="AKZ67" s="127"/>
      <c r="ALA67" s="127"/>
      <c r="ALB67" s="127"/>
      <c r="ALC67" s="127"/>
      <c r="ALD67" s="127"/>
      <c r="ALE67" s="127"/>
      <c r="ALF67" s="127"/>
      <c r="ALG67" s="127"/>
      <c r="ALH67" s="127"/>
      <c r="ALI67" s="127"/>
      <c r="ALJ67" s="127"/>
      <c r="ALK67" s="127"/>
      <c r="ALL67" s="127"/>
      <c r="ALM67" s="127"/>
      <c r="ALN67" s="144"/>
      <c r="ALO67" s="144"/>
      <c r="ALP67" s="144"/>
    </row>
    <row r="68" spans="1:1004" s="249" customFormat="1" ht="31.5" customHeight="1" x14ac:dyDescent="0.25">
      <c r="A68" s="250" t="s">
        <v>3791</v>
      </c>
      <c r="B68" s="242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  <c r="BG68" s="247"/>
      <c r="BH68" s="247"/>
      <c r="BI68" s="247"/>
      <c r="BJ68" s="247"/>
      <c r="BK68" s="247"/>
      <c r="BL68" s="247"/>
      <c r="BM68" s="247"/>
      <c r="BN68" s="247"/>
      <c r="BO68" s="247"/>
      <c r="BP68" s="247"/>
      <c r="BQ68" s="247"/>
      <c r="BR68" s="247"/>
      <c r="BS68" s="247"/>
      <c r="BT68" s="247"/>
      <c r="BU68" s="247"/>
      <c r="BV68" s="247"/>
      <c r="BW68" s="247"/>
      <c r="BX68" s="247"/>
      <c r="BY68" s="247"/>
      <c r="BZ68" s="247"/>
      <c r="CA68" s="247"/>
      <c r="CB68" s="247"/>
      <c r="CC68" s="247"/>
      <c r="CD68" s="247"/>
      <c r="CE68" s="247"/>
      <c r="CF68" s="247"/>
      <c r="CG68" s="247"/>
      <c r="CH68" s="247"/>
      <c r="CI68" s="247"/>
      <c r="CJ68" s="247"/>
      <c r="CK68" s="247"/>
      <c r="CL68" s="247"/>
      <c r="CM68" s="247"/>
      <c r="CN68" s="247"/>
      <c r="CO68" s="247"/>
      <c r="CP68" s="247"/>
      <c r="CQ68" s="247"/>
      <c r="CR68" s="247"/>
      <c r="CS68" s="247"/>
      <c r="CT68" s="247"/>
      <c r="CU68" s="247"/>
      <c r="CV68" s="247"/>
      <c r="CW68" s="247"/>
      <c r="CX68" s="247"/>
      <c r="CY68" s="247"/>
      <c r="CZ68" s="247"/>
      <c r="DA68" s="247"/>
      <c r="DB68" s="247"/>
      <c r="DC68" s="247"/>
      <c r="DD68" s="247"/>
      <c r="DE68" s="247"/>
      <c r="DF68" s="247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7"/>
      <c r="DX68" s="247"/>
      <c r="DY68" s="247"/>
      <c r="DZ68" s="247"/>
      <c r="EA68" s="247"/>
      <c r="EB68" s="247"/>
      <c r="EC68" s="247"/>
      <c r="ED68" s="247"/>
      <c r="EE68" s="247"/>
      <c r="EF68" s="247"/>
      <c r="EG68" s="247"/>
      <c r="EH68" s="247"/>
      <c r="EI68" s="247"/>
      <c r="EJ68" s="247"/>
      <c r="EK68" s="247"/>
      <c r="EL68" s="247"/>
      <c r="EM68" s="247"/>
      <c r="EN68" s="247"/>
      <c r="EO68" s="247"/>
      <c r="EP68" s="247"/>
      <c r="EQ68" s="247"/>
      <c r="ER68" s="247"/>
      <c r="ES68" s="247"/>
      <c r="ET68" s="247"/>
      <c r="EU68" s="247"/>
      <c r="EV68" s="247"/>
      <c r="EW68" s="247"/>
      <c r="EX68" s="247"/>
      <c r="EY68" s="247"/>
      <c r="EZ68" s="247"/>
      <c r="FA68" s="247"/>
      <c r="FB68" s="247"/>
      <c r="FC68" s="247"/>
      <c r="FD68" s="247"/>
      <c r="FE68" s="247"/>
      <c r="FF68" s="247"/>
      <c r="FG68" s="247"/>
      <c r="FH68" s="247"/>
      <c r="FI68" s="247"/>
      <c r="FJ68" s="247"/>
      <c r="FK68" s="247"/>
      <c r="FL68" s="247"/>
      <c r="FM68" s="247"/>
      <c r="FN68" s="247"/>
      <c r="FO68" s="247"/>
      <c r="FP68" s="247"/>
      <c r="FQ68" s="247"/>
      <c r="FR68" s="247"/>
      <c r="FS68" s="247"/>
      <c r="FT68" s="247"/>
      <c r="FU68" s="247"/>
      <c r="FV68" s="247"/>
      <c r="FW68" s="247"/>
      <c r="FX68" s="247"/>
      <c r="FY68" s="247"/>
      <c r="FZ68" s="247"/>
      <c r="GA68" s="247"/>
      <c r="GB68" s="247"/>
      <c r="GC68" s="247"/>
      <c r="GD68" s="247"/>
      <c r="GE68" s="247"/>
      <c r="GF68" s="247"/>
      <c r="GG68" s="247"/>
      <c r="GH68" s="247"/>
      <c r="GI68" s="247"/>
      <c r="GJ68" s="247"/>
      <c r="GK68" s="247"/>
      <c r="GL68" s="247"/>
      <c r="GM68" s="247"/>
      <c r="GN68" s="247"/>
      <c r="GO68" s="247"/>
      <c r="GP68" s="247"/>
      <c r="GQ68" s="247"/>
      <c r="GR68" s="247"/>
      <c r="GS68" s="247"/>
      <c r="GT68" s="247"/>
      <c r="GU68" s="247"/>
      <c r="GV68" s="247"/>
      <c r="GW68" s="247"/>
      <c r="GX68" s="247"/>
      <c r="GY68" s="247"/>
      <c r="GZ68" s="247"/>
      <c r="HA68" s="247"/>
      <c r="HB68" s="247"/>
      <c r="HC68" s="247"/>
      <c r="HD68" s="247"/>
      <c r="HE68" s="247"/>
      <c r="HF68" s="247"/>
      <c r="HG68" s="247"/>
      <c r="HH68" s="247"/>
      <c r="HI68" s="247"/>
      <c r="HJ68" s="247"/>
      <c r="HK68" s="247"/>
      <c r="HL68" s="247"/>
      <c r="HM68" s="247"/>
      <c r="HN68" s="247"/>
      <c r="HO68" s="247"/>
      <c r="HP68" s="247"/>
      <c r="HQ68" s="247"/>
      <c r="HR68" s="247"/>
      <c r="HS68" s="247"/>
      <c r="HT68" s="247"/>
      <c r="HU68" s="247"/>
      <c r="HV68" s="247"/>
      <c r="HW68" s="247"/>
      <c r="HX68" s="247"/>
      <c r="HY68" s="247"/>
      <c r="HZ68" s="247"/>
      <c r="IA68" s="247"/>
      <c r="IB68" s="247"/>
      <c r="IC68" s="247"/>
      <c r="ID68" s="247"/>
      <c r="IE68" s="247"/>
      <c r="IF68" s="247"/>
      <c r="IG68" s="247"/>
      <c r="IH68" s="247"/>
      <c r="II68" s="247"/>
      <c r="IJ68" s="247"/>
      <c r="IK68" s="247"/>
      <c r="IL68" s="247"/>
      <c r="IM68" s="247"/>
      <c r="IN68" s="247"/>
      <c r="IO68" s="247"/>
      <c r="IP68" s="247"/>
      <c r="IQ68" s="247"/>
      <c r="IR68" s="247"/>
      <c r="IS68" s="247"/>
      <c r="IT68" s="247"/>
      <c r="IU68" s="247"/>
      <c r="IV68" s="247"/>
      <c r="IW68" s="247"/>
      <c r="IX68" s="247"/>
      <c r="IY68" s="247"/>
      <c r="IZ68" s="247"/>
      <c r="JA68" s="247"/>
      <c r="JB68" s="247"/>
      <c r="JC68" s="247"/>
      <c r="JD68" s="247"/>
      <c r="JE68" s="247"/>
      <c r="JF68" s="247"/>
      <c r="JG68" s="247"/>
      <c r="JH68" s="247"/>
      <c r="JI68" s="247"/>
      <c r="JJ68" s="247"/>
      <c r="JK68" s="247"/>
      <c r="JL68" s="247"/>
      <c r="JM68" s="247"/>
      <c r="JN68" s="247"/>
      <c r="JO68" s="247"/>
      <c r="JP68" s="247"/>
      <c r="JQ68" s="247"/>
      <c r="JR68" s="247"/>
      <c r="JS68" s="247"/>
      <c r="JT68" s="247"/>
      <c r="JU68" s="247"/>
      <c r="JV68" s="247"/>
      <c r="JW68" s="247"/>
      <c r="JX68" s="247"/>
      <c r="JY68" s="247"/>
      <c r="JZ68" s="247"/>
      <c r="KA68" s="247"/>
      <c r="KB68" s="247"/>
      <c r="KC68" s="247"/>
      <c r="KD68" s="247"/>
      <c r="KE68" s="247"/>
      <c r="KF68" s="247"/>
      <c r="KG68" s="247"/>
      <c r="KH68" s="247"/>
      <c r="KI68" s="247"/>
      <c r="KJ68" s="247"/>
      <c r="KK68" s="247"/>
      <c r="KL68" s="247"/>
      <c r="KM68" s="247"/>
      <c r="KN68" s="247"/>
      <c r="KO68" s="247"/>
      <c r="KP68" s="247"/>
      <c r="KQ68" s="247"/>
      <c r="KR68" s="247"/>
      <c r="KS68" s="247"/>
      <c r="KT68" s="247"/>
      <c r="KU68" s="247"/>
      <c r="KV68" s="247"/>
      <c r="KW68" s="247"/>
      <c r="KX68" s="247"/>
      <c r="KY68" s="247"/>
      <c r="KZ68" s="247"/>
      <c r="LA68" s="247"/>
      <c r="LB68" s="247"/>
      <c r="LC68" s="247"/>
      <c r="LD68" s="247"/>
      <c r="LE68" s="247"/>
      <c r="LF68" s="247"/>
      <c r="LG68" s="247"/>
      <c r="LH68" s="247"/>
      <c r="LI68" s="247"/>
      <c r="LJ68" s="247"/>
      <c r="LK68" s="247"/>
      <c r="LL68" s="247"/>
      <c r="LM68" s="247"/>
      <c r="LN68" s="247"/>
      <c r="LO68" s="247"/>
      <c r="LP68" s="247"/>
      <c r="LQ68" s="247"/>
      <c r="LR68" s="247"/>
      <c r="LS68" s="247"/>
      <c r="LT68" s="247"/>
      <c r="LU68" s="247"/>
      <c r="LV68" s="247"/>
      <c r="LW68" s="247"/>
      <c r="LX68" s="247"/>
      <c r="LY68" s="247"/>
      <c r="LZ68" s="247"/>
      <c r="MA68" s="247"/>
      <c r="MB68" s="247"/>
      <c r="MC68" s="247"/>
      <c r="MD68" s="247"/>
      <c r="ME68" s="247"/>
      <c r="MF68" s="247"/>
      <c r="MG68" s="247"/>
      <c r="MH68" s="247"/>
      <c r="MI68" s="247"/>
      <c r="MJ68" s="247"/>
      <c r="MK68" s="247"/>
      <c r="ML68" s="247"/>
      <c r="MM68" s="247"/>
      <c r="MN68" s="247"/>
      <c r="MO68" s="247"/>
      <c r="MP68" s="247"/>
      <c r="MQ68" s="247"/>
      <c r="MR68" s="247"/>
      <c r="MS68" s="247"/>
      <c r="MT68" s="247"/>
      <c r="MU68" s="247"/>
      <c r="MV68" s="247"/>
      <c r="MW68" s="247"/>
      <c r="MX68" s="247"/>
      <c r="MY68" s="247"/>
      <c r="MZ68" s="247"/>
      <c r="NA68" s="247"/>
      <c r="NB68" s="247"/>
      <c r="NC68" s="247"/>
      <c r="ND68" s="247"/>
      <c r="NE68" s="247"/>
      <c r="NF68" s="247"/>
      <c r="NG68" s="247"/>
      <c r="NH68" s="247"/>
      <c r="NI68" s="247"/>
      <c r="NJ68" s="247"/>
      <c r="NK68" s="247"/>
      <c r="NL68" s="247"/>
      <c r="NM68" s="247"/>
      <c r="NN68" s="247"/>
      <c r="NO68" s="247"/>
      <c r="NP68" s="247"/>
      <c r="NQ68" s="247"/>
      <c r="NR68" s="247"/>
      <c r="NS68" s="247"/>
      <c r="NT68" s="247"/>
      <c r="NU68" s="247"/>
      <c r="NV68" s="247"/>
      <c r="NW68" s="247"/>
      <c r="NX68" s="247"/>
      <c r="NY68" s="247"/>
      <c r="NZ68" s="247"/>
      <c r="OA68" s="247"/>
      <c r="OB68" s="247"/>
      <c r="OC68" s="247"/>
      <c r="OD68" s="247"/>
      <c r="OE68" s="247"/>
      <c r="OF68" s="247"/>
      <c r="OG68" s="247"/>
      <c r="OH68" s="247"/>
      <c r="OI68" s="247"/>
      <c r="OJ68" s="247"/>
      <c r="OK68" s="247"/>
      <c r="OL68" s="247"/>
      <c r="OM68" s="247"/>
      <c r="ON68" s="247"/>
      <c r="OO68" s="247"/>
      <c r="OP68" s="247"/>
      <c r="OQ68" s="247"/>
      <c r="OR68" s="247"/>
      <c r="OS68" s="247"/>
      <c r="OT68" s="247"/>
      <c r="OU68" s="247"/>
      <c r="OV68" s="247"/>
      <c r="OW68" s="247"/>
      <c r="OX68" s="247"/>
      <c r="OY68" s="247"/>
      <c r="OZ68" s="247"/>
      <c r="PA68" s="247"/>
      <c r="PB68" s="247"/>
      <c r="PC68" s="247"/>
      <c r="PD68" s="247"/>
      <c r="PE68" s="247"/>
      <c r="PF68" s="247"/>
      <c r="PG68" s="247"/>
      <c r="PH68" s="247"/>
      <c r="PI68" s="247"/>
      <c r="PJ68" s="247"/>
      <c r="PK68" s="247"/>
      <c r="PL68" s="247"/>
      <c r="PM68" s="247"/>
      <c r="PN68" s="247"/>
      <c r="PO68" s="247"/>
      <c r="PP68" s="247"/>
      <c r="PQ68" s="247"/>
      <c r="PR68" s="247"/>
      <c r="PS68" s="247"/>
      <c r="PT68" s="247"/>
      <c r="PU68" s="247"/>
      <c r="PV68" s="247"/>
      <c r="PW68" s="247"/>
      <c r="PX68" s="247"/>
      <c r="PY68" s="247"/>
      <c r="PZ68" s="247"/>
      <c r="QA68" s="247"/>
      <c r="QB68" s="247"/>
      <c r="QC68" s="247"/>
      <c r="QD68" s="247"/>
      <c r="QE68" s="247"/>
      <c r="QF68" s="247"/>
      <c r="QG68" s="247"/>
      <c r="QH68" s="247"/>
      <c r="QI68" s="247"/>
      <c r="QJ68" s="247"/>
      <c r="QK68" s="247"/>
      <c r="QL68" s="247"/>
      <c r="QM68" s="247"/>
      <c r="QN68" s="247"/>
      <c r="QO68" s="247"/>
      <c r="QP68" s="247"/>
      <c r="QQ68" s="247"/>
      <c r="QR68" s="247"/>
      <c r="QS68" s="247"/>
      <c r="QT68" s="247"/>
      <c r="QU68" s="247"/>
      <c r="QV68" s="247"/>
      <c r="QW68" s="247"/>
      <c r="QX68" s="247"/>
      <c r="QY68" s="247"/>
      <c r="QZ68" s="247"/>
      <c r="RA68" s="247"/>
      <c r="RB68" s="247"/>
      <c r="RC68" s="247"/>
      <c r="RD68" s="247"/>
      <c r="RE68" s="247"/>
      <c r="RF68" s="247"/>
      <c r="RG68" s="247"/>
      <c r="RH68" s="247"/>
      <c r="RI68" s="247"/>
      <c r="RJ68" s="247"/>
      <c r="RK68" s="247"/>
      <c r="RL68" s="247"/>
      <c r="RM68" s="247"/>
      <c r="RN68" s="247"/>
      <c r="RO68" s="247"/>
      <c r="RP68" s="247"/>
      <c r="RQ68" s="247"/>
      <c r="RR68" s="247"/>
      <c r="RS68" s="247"/>
      <c r="RT68" s="247"/>
      <c r="RU68" s="247"/>
      <c r="RV68" s="247"/>
      <c r="RW68" s="247"/>
      <c r="RX68" s="247"/>
      <c r="RY68" s="247"/>
      <c r="RZ68" s="247"/>
      <c r="SA68" s="247"/>
      <c r="SB68" s="247"/>
      <c r="SC68" s="247"/>
      <c r="SD68" s="247"/>
      <c r="SE68" s="247"/>
      <c r="SF68" s="247"/>
      <c r="SG68" s="247"/>
      <c r="SH68" s="247"/>
      <c r="SI68" s="247"/>
      <c r="SJ68" s="247"/>
      <c r="SK68" s="247"/>
      <c r="SL68" s="247"/>
      <c r="SM68" s="247"/>
      <c r="SN68" s="247"/>
      <c r="SO68" s="247"/>
      <c r="SP68" s="247"/>
      <c r="SQ68" s="247"/>
      <c r="SR68" s="247"/>
      <c r="SS68" s="247"/>
      <c r="ST68" s="247"/>
      <c r="SU68" s="247"/>
      <c r="SV68" s="247"/>
      <c r="SW68" s="247"/>
      <c r="SX68" s="247"/>
      <c r="SY68" s="247"/>
      <c r="SZ68" s="247"/>
      <c r="TA68" s="247"/>
      <c r="TB68" s="247"/>
      <c r="TC68" s="247"/>
      <c r="TD68" s="247"/>
      <c r="TE68" s="247"/>
      <c r="TF68" s="247"/>
      <c r="TG68" s="247"/>
      <c r="TH68" s="247"/>
      <c r="TI68" s="247"/>
      <c r="TJ68" s="247"/>
      <c r="TK68" s="247"/>
      <c r="TL68" s="247"/>
      <c r="TM68" s="247"/>
      <c r="TN68" s="247"/>
      <c r="TO68" s="247"/>
      <c r="TP68" s="247"/>
      <c r="TQ68" s="247"/>
      <c r="TR68" s="247"/>
      <c r="TS68" s="247"/>
      <c r="TT68" s="247"/>
      <c r="TU68" s="247"/>
      <c r="TV68" s="247"/>
      <c r="TW68" s="247"/>
      <c r="TX68" s="247"/>
      <c r="TY68" s="247"/>
      <c r="TZ68" s="247"/>
      <c r="UA68" s="247"/>
      <c r="UB68" s="247"/>
      <c r="UC68" s="247"/>
      <c r="UD68" s="247"/>
      <c r="UE68" s="247"/>
      <c r="UF68" s="247"/>
      <c r="UG68" s="247"/>
      <c r="UH68" s="247"/>
      <c r="UI68" s="247"/>
      <c r="UJ68" s="247"/>
      <c r="UK68" s="247"/>
      <c r="UL68" s="247"/>
      <c r="UM68" s="247"/>
      <c r="UN68" s="247"/>
      <c r="UO68" s="247"/>
      <c r="UP68" s="247"/>
      <c r="UQ68" s="247"/>
      <c r="UR68" s="247"/>
      <c r="US68" s="247"/>
      <c r="UT68" s="247"/>
      <c r="UU68" s="247"/>
      <c r="UV68" s="247"/>
      <c r="UW68" s="247"/>
      <c r="UX68" s="247"/>
      <c r="UY68" s="247"/>
      <c r="UZ68" s="247"/>
      <c r="VA68" s="247"/>
      <c r="VB68" s="247"/>
      <c r="VC68" s="247"/>
      <c r="VD68" s="247"/>
      <c r="VE68" s="247"/>
      <c r="VF68" s="247"/>
      <c r="VG68" s="247"/>
      <c r="VH68" s="247"/>
      <c r="VI68" s="247"/>
      <c r="VJ68" s="247"/>
      <c r="VK68" s="247"/>
      <c r="VL68" s="247"/>
      <c r="VM68" s="247"/>
      <c r="VN68" s="247"/>
      <c r="VO68" s="247"/>
      <c r="VP68" s="247"/>
      <c r="VQ68" s="247"/>
      <c r="VR68" s="247"/>
      <c r="VS68" s="247"/>
      <c r="VT68" s="247"/>
      <c r="VU68" s="247"/>
      <c r="VV68" s="247"/>
      <c r="VW68" s="247"/>
      <c r="VX68" s="247"/>
      <c r="VY68" s="247"/>
      <c r="VZ68" s="247"/>
      <c r="WA68" s="247"/>
      <c r="WB68" s="247"/>
      <c r="WC68" s="247"/>
      <c r="WD68" s="247"/>
      <c r="WE68" s="247"/>
      <c r="WF68" s="247"/>
      <c r="WG68" s="247"/>
      <c r="WH68" s="247"/>
      <c r="WI68" s="247"/>
      <c r="WJ68" s="247"/>
      <c r="WK68" s="247"/>
      <c r="WL68" s="247"/>
      <c r="WM68" s="247"/>
      <c r="WN68" s="247"/>
      <c r="WO68" s="247"/>
      <c r="WP68" s="247"/>
      <c r="WQ68" s="247"/>
      <c r="WR68" s="247"/>
      <c r="WS68" s="247"/>
      <c r="WT68" s="247"/>
      <c r="WU68" s="247"/>
      <c r="WV68" s="247"/>
      <c r="WW68" s="247"/>
      <c r="WX68" s="247"/>
      <c r="WY68" s="247"/>
      <c r="WZ68" s="247"/>
      <c r="XA68" s="247"/>
      <c r="XB68" s="247"/>
      <c r="XC68" s="247"/>
      <c r="XD68" s="247"/>
      <c r="XE68" s="247"/>
      <c r="XF68" s="247"/>
      <c r="XG68" s="247"/>
      <c r="XH68" s="247"/>
      <c r="XI68" s="247"/>
      <c r="XJ68" s="247"/>
      <c r="XK68" s="247"/>
      <c r="XL68" s="247"/>
      <c r="XM68" s="247"/>
      <c r="XN68" s="247"/>
      <c r="XO68" s="247"/>
      <c r="XP68" s="247"/>
      <c r="XQ68" s="247"/>
      <c r="XR68" s="247"/>
      <c r="XS68" s="247"/>
      <c r="XT68" s="247"/>
      <c r="XU68" s="247"/>
      <c r="XV68" s="247"/>
      <c r="XW68" s="247"/>
      <c r="XX68" s="247"/>
      <c r="XY68" s="247"/>
      <c r="XZ68" s="247"/>
      <c r="YA68" s="247"/>
      <c r="YB68" s="247"/>
      <c r="YC68" s="247"/>
      <c r="YD68" s="247"/>
      <c r="YE68" s="247"/>
      <c r="YF68" s="247"/>
      <c r="YG68" s="247"/>
      <c r="YH68" s="247"/>
      <c r="YI68" s="247"/>
      <c r="YJ68" s="247"/>
      <c r="YK68" s="247"/>
      <c r="YL68" s="247"/>
      <c r="YM68" s="247"/>
      <c r="YN68" s="247"/>
      <c r="YO68" s="247"/>
      <c r="YP68" s="247"/>
      <c r="YQ68" s="247"/>
      <c r="YR68" s="247"/>
      <c r="YS68" s="247"/>
      <c r="YT68" s="247"/>
      <c r="YU68" s="247"/>
      <c r="YV68" s="247"/>
      <c r="YW68" s="247"/>
      <c r="YX68" s="247"/>
      <c r="YY68" s="247"/>
      <c r="YZ68" s="247"/>
      <c r="ZA68" s="247"/>
      <c r="ZB68" s="247"/>
      <c r="ZC68" s="247"/>
      <c r="ZD68" s="247"/>
      <c r="ZE68" s="247"/>
      <c r="ZF68" s="247"/>
      <c r="ZG68" s="247"/>
      <c r="ZH68" s="247"/>
      <c r="ZI68" s="247"/>
      <c r="ZJ68" s="247"/>
      <c r="ZK68" s="247"/>
      <c r="ZL68" s="247"/>
      <c r="ZM68" s="247"/>
      <c r="ZN68" s="247"/>
      <c r="ZO68" s="247"/>
      <c r="ZP68" s="247"/>
      <c r="ZQ68" s="247"/>
      <c r="ZR68" s="247"/>
      <c r="ZS68" s="247"/>
      <c r="ZT68" s="247"/>
      <c r="ZU68" s="247"/>
      <c r="ZV68" s="247"/>
      <c r="ZW68" s="247"/>
      <c r="ZX68" s="247"/>
      <c r="ZY68" s="247"/>
      <c r="ZZ68" s="247"/>
      <c r="AAA68" s="247"/>
      <c r="AAB68" s="247"/>
      <c r="AAC68" s="247"/>
      <c r="AAD68" s="247"/>
      <c r="AAE68" s="247"/>
      <c r="AAF68" s="247"/>
      <c r="AAG68" s="247"/>
      <c r="AAH68" s="247"/>
      <c r="AAI68" s="247"/>
      <c r="AAJ68" s="247"/>
      <c r="AAK68" s="247"/>
      <c r="AAL68" s="247"/>
      <c r="AAM68" s="247"/>
      <c r="AAN68" s="247"/>
      <c r="AAO68" s="247"/>
      <c r="AAP68" s="247"/>
      <c r="AAQ68" s="247"/>
      <c r="AAR68" s="247"/>
      <c r="AAS68" s="247"/>
      <c r="AAT68" s="247"/>
      <c r="AAU68" s="247"/>
      <c r="AAV68" s="247"/>
      <c r="AAW68" s="247"/>
      <c r="AAX68" s="247"/>
      <c r="AAY68" s="247"/>
      <c r="AAZ68" s="247"/>
      <c r="ABA68" s="247"/>
      <c r="ABB68" s="247"/>
      <c r="ABC68" s="247"/>
      <c r="ABD68" s="247"/>
      <c r="ABE68" s="247"/>
      <c r="ABF68" s="247"/>
      <c r="ABG68" s="247"/>
      <c r="ABH68" s="247"/>
      <c r="ABI68" s="247"/>
      <c r="ABJ68" s="247"/>
      <c r="ABK68" s="247"/>
      <c r="ABL68" s="247"/>
      <c r="ABM68" s="247"/>
      <c r="ABN68" s="247"/>
      <c r="ABO68" s="247"/>
      <c r="ABP68" s="247"/>
      <c r="ABQ68" s="247"/>
      <c r="ABR68" s="247"/>
      <c r="ABS68" s="247"/>
      <c r="ABT68" s="247"/>
      <c r="ABU68" s="247"/>
      <c r="ABV68" s="247"/>
      <c r="ABW68" s="247"/>
      <c r="ABX68" s="247"/>
      <c r="ABY68" s="247"/>
      <c r="ABZ68" s="247"/>
      <c r="ACA68" s="247"/>
      <c r="ACB68" s="247"/>
      <c r="ACC68" s="247"/>
      <c r="ACD68" s="247"/>
      <c r="ACE68" s="247"/>
      <c r="ACF68" s="247"/>
      <c r="ACG68" s="247"/>
      <c r="ACH68" s="247"/>
      <c r="ACI68" s="247"/>
      <c r="ACJ68" s="247"/>
      <c r="ACK68" s="247"/>
      <c r="ACL68" s="247"/>
      <c r="ACM68" s="247"/>
      <c r="ACN68" s="247"/>
      <c r="ACO68" s="247"/>
      <c r="ACP68" s="247"/>
      <c r="ACQ68" s="247"/>
      <c r="ACR68" s="247"/>
      <c r="ACS68" s="247"/>
      <c r="ACT68" s="247"/>
      <c r="ACU68" s="247"/>
      <c r="ACV68" s="247"/>
      <c r="ACW68" s="247"/>
      <c r="ACX68" s="247"/>
      <c r="ACY68" s="247"/>
      <c r="ACZ68" s="247"/>
      <c r="ADA68" s="247"/>
      <c r="ADB68" s="247"/>
      <c r="ADC68" s="247"/>
      <c r="ADD68" s="247"/>
      <c r="ADE68" s="247"/>
      <c r="ADF68" s="247"/>
      <c r="ADG68" s="247"/>
      <c r="ADH68" s="247"/>
      <c r="ADI68" s="247"/>
      <c r="ADJ68" s="247"/>
      <c r="ADK68" s="247"/>
      <c r="ADL68" s="247"/>
      <c r="ADM68" s="247"/>
      <c r="ADN68" s="247"/>
      <c r="ADO68" s="247"/>
      <c r="ADP68" s="247"/>
      <c r="ADQ68" s="247"/>
      <c r="ADR68" s="247"/>
      <c r="ADS68" s="247"/>
      <c r="ADT68" s="247"/>
      <c r="ADU68" s="247"/>
      <c r="ADV68" s="247"/>
      <c r="ADW68" s="247"/>
      <c r="ADX68" s="247"/>
      <c r="ADY68" s="247"/>
      <c r="ADZ68" s="247"/>
      <c r="AEA68" s="247"/>
      <c r="AEB68" s="247"/>
      <c r="AEC68" s="247"/>
      <c r="AED68" s="247"/>
      <c r="AEE68" s="247"/>
      <c r="AEF68" s="247"/>
      <c r="AEG68" s="247"/>
      <c r="AEH68" s="247"/>
      <c r="AEI68" s="247"/>
      <c r="AEJ68" s="247"/>
      <c r="AEK68" s="247"/>
      <c r="AEL68" s="247"/>
      <c r="AEM68" s="247"/>
      <c r="AEN68" s="247"/>
      <c r="AEO68" s="247"/>
      <c r="AEP68" s="247"/>
      <c r="AEQ68" s="247"/>
      <c r="AER68" s="247"/>
      <c r="AES68" s="247"/>
      <c r="AET68" s="247"/>
      <c r="AEU68" s="247"/>
      <c r="AEV68" s="247"/>
      <c r="AEW68" s="247"/>
      <c r="AEX68" s="247"/>
      <c r="AEY68" s="247"/>
      <c r="AEZ68" s="247"/>
      <c r="AFA68" s="247"/>
      <c r="AFB68" s="247"/>
      <c r="AFC68" s="247"/>
      <c r="AFD68" s="247"/>
      <c r="AFE68" s="247"/>
      <c r="AFF68" s="247"/>
      <c r="AFG68" s="247"/>
      <c r="AFH68" s="247"/>
      <c r="AFI68" s="247"/>
      <c r="AFJ68" s="247"/>
      <c r="AFK68" s="247"/>
      <c r="AFL68" s="247"/>
      <c r="AFM68" s="247"/>
      <c r="AFN68" s="247"/>
      <c r="AFO68" s="247"/>
      <c r="AFP68" s="247"/>
      <c r="AFQ68" s="247"/>
      <c r="AFR68" s="247"/>
      <c r="AFS68" s="247"/>
      <c r="AFT68" s="247"/>
      <c r="AFU68" s="247"/>
      <c r="AFV68" s="247"/>
      <c r="AFW68" s="247"/>
      <c r="AFX68" s="247"/>
      <c r="AFY68" s="247"/>
      <c r="AFZ68" s="247"/>
      <c r="AGA68" s="247"/>
      <c r="AGB68" s="247"/>
      <c r="AGC68" s="247"/>
      <c r="AGD68" s="247"/>
      <c r="AGE68" s="247"/>
      <c r="AGF68" s="247"/>
      <c r="AGG68" s="247"/>
      <c r="AGH68" s="247"/>
      <c r="AGI68" s="247"/>
      <c r="AGJ68" s="247"/>
      <c r="AGK68" s="247"/>
      <c r="AGL68" s="247"/>
      <c r="AGM68" s="247"/>
      <c r="AGN68" s="247"/>
      <c r="AGO68" s="247"/>
      <c r="AGP68" s="247"/>
      <c r="AGQ68" s="247"/>
      <c r="AGR68" s="247"/>
      <c r="AGS68" s="247"/>
      <c r="AGT68" s="247"/>
      <c r="AGU68" s="247"/>
      <c r="AGV68" s="247"/>
      <c r="AGW68" s="247"/>
      <c r="AGX68" s="247"/>
      <c r="AGY68" s="247"/>
      <c r="AGZ68" s="247"/>
      <c r="AHA68" s="247"/>
      <c r="AHB68" s="247"/>
      <c r="AHC68" s="247"/>
      <c r="AHD68" s="247"/>
      <c r="AHE68" s="247"/>
      <c r="AHF68" s="247"/>
      <c r="AHG68" s="247"/>
      <c r="AHH68" s="247"/>
      <c r="AHI68" s="247"/>
      <c r="AHJ68" s="247"/>
      <c r="AHK68" s="247"/>
      <c r="AHL68" s="247"/>
      <c r="AHM68" s="247"/>
      <c r="AHN68" s="247"/>
      <c r="AHO68" s="247"/>
      <c r="AHP68" s="247"/>
      <c r="AHQ68" s="247"/>
      <c r="AHR68" s="247"/>
      <c r="AHS68" s="247"/>
      <c r="AHT68" s="247"/>
      <c r="AHU68" s="247"/>
      <c r="AHV68" s="247"/>
      <c r="AHW68" s="247"/>
      <c r="AHX68" s="247"/>
      <c r="AHY68" s="247"/>
      <c r="AHZ68" s="247"/>
      <c r="AIA68" s="247"/>
      <c r="AIB68" s="247"/>
      <c r="AIC68" s="247"/>
      <c r="AID68" s="247"/>
      <c r="AIE68" s="247"/>
      <c r="AIF68" s="247"/>
      <c r="AIG68" s="247"/>
      <c r="AIH68" s="247"/>
      <c r="AII68" s="247"/>
      <c r="AIJ68" s="247"/>
      <c r="AIK68" s="247"/>
      <c r="AIL68" s="247"/>
      <c r="AIM68" s="247"/>
      <c r="AIN68" s="247"/>
      <c r="AIO68" s="247"/>
      <c r="AIP68" s="247"/>
      <c r="AIQ68" s="247"/>
      <c r="AIR68" s="247"/>
      <c r="AIS68" s="247"/>
      <c r="AIT68" s="247"/>
      <c r="AIU68" s="247"/>
      <c r="AIV68" s="247"/>
      <c r="AIW68" s="247"/>
      <c r="AIX68" s="247"/>
      <c r="AIY68" s="247"/>
      <c r="AIZ68" s="247"/>
      <c r="AJA68" s="247"/>
      <c r="AJB68" s="247"/>
      <c r="AJC68" s="247"/>
      <c r="AJD68" s="247"/>
      <c r="AJE68" s="247"/>
      <c r="AJF68" s="247"/>
      <c r="AJG68" s="247"/>
      <c r="AJH68" s="247"/>
      <c r="AJI68" s="247"/>
      <c r="AJJ68" s="247"/>
      <c r="AJK68" s="247"/>
      <c r="AJL68" s="247"/>
      <c r="AJM68" s="247"/>
      <c r="AJN68" s="247"/>
      <c r="AJO68" s="247"/>
      <c r="AJP68" s="247"/>
      <c r="AJQ68" s="247"/>
      <c r="AJR68" s="247"/>
      <c r="AJS68" s="247"/>
      <c r="AJT68" s="247"/>
      <c r="AJU68" s="247"/>
      <c r="AJV68" s="247"/>
      <c r="AJW68" s="247"/>
      <c r="AJX68" s="247"/>
      <c r="AJY68" s="247"/>
      <c r="AJZ68" s="247"/>
      <c r="AKA68" s="247"/>
      <c r="AKB68" s="247"/>
      <c r="AKC68" s="247"/>
      <c r="AKD68" s="247"/>
      <c r="AKE68" s="247"/>
      <c r="AKF68" s="247"/>
      <c r="AKG68" s="247"/>
      <c r="AKH68" s="247"/>
      <c r="AKI68" s="247"/>
      <c r="AKJ68" s="247"/>
      <c r="AKK68" s="247"/>
      <c r="AKL68" s="247"/>
      <c r="AKM68" s="247"/>
      <c r="AKN68" s="247"/>
      <c r="AKO68" s="247"/>
      <c r="AKP68" s="247"/>
      <c r="AKQ68" s="247"/>
      <c r="AKR68" s="247"/>
      <c r="AKS68" s="247"/>
      <c r="AKT68" s="247"/>
      <c r="AKU68" s="247"/>
      <c r="AKV68" s="247"/>
      <c r="AKW68" s="247"/>
      <c r="AKX68" s="247"/>
      <c r="AKY68" s="247"/>
      <c r="AKZ68" s="247"/>
      <c r="ALA68" s="247"/>
      <c r="ALB68" s="247"/>
      <c r="ALC68" s="247"/>
      <c r="ALD68" s="247"/>
      <c r="ALE68" s="247"/>
      <c r="ALF68" s="247"/>
      <c r="ALG68" s="247"/>
      <c r="ALH68" s="247"/>
      <c r="ALI68" s="247"/>
      <c r="ALJ68" s="247"/>
      <c r="ALK68" s="247"/>
      <c r="ALL68" s="247"/>
      <c r="ALM68" s="243"/>
      <c r="ALN68" s="248"/>
      <c r="ALO68" s="248"/>
      <c r="ALP68" s="248"/>
    </row>
    <row r="69" spans="1:1004" s="19" customFormat="1" ht="31.5" customHeight="1" x14ac:dyDescent="0.25">
      <c r="A69" s="124" t="s">
        <v>2742</v>
      </c>
      <c r="B69" s="128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29"/>
      <c r="FC69" s="129"/>
      <c r="FD69" s="129"/>
      <c r="FE69" s="129"/>
      <c r="FF69" s="129"/>
      <c r="FG69" s="129"/>
      <c r="FH69" s="129"/>
      <c r="FI69" s="129"/>
      <c r="FJ69" s="129"/>
      <c r="FK69" s="129"/>
      <c r="FL69" s="129"/>
      <c r="FM69" s="129"/>
      <c r="FN69" s="129"/>
      <c r="FO69" s="129"/>
      <c r="FP69" s="129"/>
      <c r="FQ69" s="129"/>
      <c r="FR69" s="129"/>
      <c r="FS69" s="129"/>
      <c r="FT69" s="129"/>
      <c r="FU69" s="129"/>
      <c r="FV69" s="129"/>
      <c r="FW69" s="129"/>
      <c r="FX69" s="129"/>
      <c r="FY69" s="129"/>
      <c r="FZ69" s="129"/>
      <c r="GA69" s="129"/>
      <c r="GB69" s="129"/>
      <c r="GC69" s="129"/>
      <c r="GD69" s="129"/>
      <c r="GE69" s="129"/>
      <c r="GF69" s="129"/>
      <c r="GG69" s="129"/>
      <c r="GH69" s="129"/>
      <c r="GI69" s="129"/>
      <c r="GJ69" s="129"/>
      <c r="GK69" s="129"/>
      <c r="GL69" s="129"/>
      <c r="GM69" s="129"/>
      <c r="GN69" s="129"/>
      <c r="GO69" s="129"/>
      <c r="GP69" s="129"/>
      <c r="GQ69" s="129"/>
      <c r="GR69" s="129"/>
      <c r="GS69" s="129"/>
      <c r="GT69" s="129"/>
      <c r="GU69" s="129"/>
      <c r="GV69" s="129"/>
      <c r="GW69" s="129"/>
      <c r="GX69" s="129"/>
      <c r="GY69" s="129"/>
      <c r="GZ69" s="129"/>
      <c r="HA69" s="129"/>
      <c r="HB69" s="129"/>
      <c r="HC69" s="129"/>
      <c r="HD69" s="129"/>
      <c r="HE69" s="129"/>
      <c r="HF69" s="129"/>
      <c r="HG69" s="129"/>
      <c r="HH69" s="129"/>
      <c r="HI69" s="129"/>
      <c r="HJ69" s="129"/>
      <c r="HK69" s="129"/>
      <c r="HL69" s="129"/>
      <c r="HM69" s="129"/>
      <c r="HN69" s="129"/>
      <c r="HO69" s="129"/>
      <c r="HP69" s="129"/>
      <c r="HQ69" s="129"/>
      <c r="HR69" s="129"/>
      <c r="HS69" s="129"/>
      <c r="HT69" s="129"/>
      <c r="HU69" s="129"/>
      <c r="HV69" s="129"/>
      <c r="HW69" s="129"/>
      <c r="HX69" s="129"/>
      <c r="HY69" s="129"/>
      <c r="HZ69" s="129"/>
      <c r="IA69" s="129"/>
      <c r="IB69" s="129"/>
      <c r="IC69" s="129"/>
      <c r="ID69" s="129"/>
      <c r="IE69" s="129"/>
      <c r="IF69" s="129"/>
      <c r="IG69" s="129"/>
      <c r="IH69" s="129"/>
      <c r="II69" s="129"/>
      <c r="IJ69" s="129"/>
      <c r="IK69" s="129"/>
      <c r="IL69" s="129"/>
      <c r="IM69" s="129"/>
      <c r="IN69" s="129"/>
      <c r="IO69" s="129"/>
      <c r="IP69" s="129"/>
      <c r="IQ69" s="129"/>
      <c r="IR69" s="129"/>
      <c r="IS69" s="129"/>
      <c r="IT69" s="129"/>
      <c r="IU69" s="129"/>
      <c r="IV69" s="129"/>
      <c r="IW69" s="129"/>
      <c r="IX69" s="129"/>
      <c r="IY69" s="129"/>
      <c r="IZ69" s="129"/>
      <c r="JA69" s="129"/>
      <c r="JB69" s="129"/>
      <c r="JC69" s="129"/>
      <c r="JD69" s="129"/>
      <c r="JE69" s="129"/>
      <c r="JF69" s="129"/>
      <c r="JG69" s="129"/>
      <c r="JH69" s="129"/>
      <c r="JI69" s="129"/>
      <c r="JJ69" s="129"/>
      <c r="JK69" s="129"/>
      <c r="JL69" s="129"/>
      <c r="JM69" s="129"/>
      <c r="JN69" s="129"/>
      <c r="JO69" s="129"/>
      <c r="JP69" s="129"/>
      <c r="JQ69" s="129"/>
      <c r="JR69" s="129"/>
      <c r="JS69" s="129"/>
      <c r="JT69" s="129"/>
      <c r="JU69" s="129"/>
      <c r="JV69" s="129"/>
      <c r="JW69" s="129"/>
      <c r="JX69" s="129"/>
      <c r="JY69" s="129"/>
      <c r="JZ69" s="129"/>
      <c r="KA69" s="129"/>
      <c r="KB69" s="129"/>
      <c r="KC69" s="129"/>
      <c r="KD69" s="129"/>
      <c r="KE69" s="129"/>
      <c r="KF69" s="129"/>
      <c r="KG69" s="129"/>
      <c r="KH69" s="129"/>
      <c r="KI69" s="129"/>
      <c r="KJ69" s="129"/>
      <c r="KK69" s="129"/>
      <c r="KL69" s="129"/>
      <c r="KM69" s="129"/>
      <c r="KN69" s="129"/>
      <c r="KO69" s="129"/>
      <c r="KP69" s="129"/>
      <c r="KQ69" s="129"/>
      <c r="KR69" s="129"/>
      <c r="KS69" s="129"/>
      <c r="KT69" s="129"/>
      <c r="KU69" s="129"/>
      <c r="KV69" s="129"/>
      <c r="KW69" s="129"/>
      <c r="KX69" s="129"/>
      <c r="KY69" s="129"/>
      <c r="KZ69" s="129"/>
      <c r="LA69" s="129"/>
      <c r="LB69" s="129"/>
      <c r="LC69" s="129"/>
      <c r="LD69" s="129"/>
      <c r="LE69" s="129"/>
      <c r="LF69" s="129"/>
      <c r="LG69" s="129"/>
      <c r="LH69" s="129"/>
      <c r="LI69" s="129"/>
      <c r="LJ69" s="129"/>
      <c r="LK69" s="129"/>
      <c r="LL69" s="129"/>
      <c r="LM69" s="129"/>
      <c r="LN69" s="129"/>
      <c r="LO69" s="129"/>
      <c r="LP69" s="129"/>
      <c r="LQ69" s="129"/>
      <c r="LR69" s="129"/>
      <c r="LS69" s="129"/>
      <c r="LT69" s="129"/>
      <c r="LU69" s="129"/>
      <c r="LV69" s="129"/>
      <c r="LW69" s="129"/>
      <c r="LX69" s="129"/>
      <c r="LY69" s="129"/>
      <c r="LZ69" s="129"/>
      <c r="MA69" s="129"/>
      <c r="MB69" s="129"/>
      <c r="MC69" s="129"/>
      <c r="MD69" s="129"/>
      <c r="ME69" s="129"/>
      <c r="MF69" s="129"/>
      <c r="MG69" s="129"/>
      <c r="MH69" s="129"/>
      <c r="MI69" s="129"/>
      <c r="MJ69" s="129"/>
      <c r="MK69" s="129"/>
      <c r="ML69" s="129"/>
      <c r="MM69" s="129"/>
      <c r="MN69" s="129"/>
      <c r="MO69" s="129"/>
      <c r="MP69" s="129"/>
      <c r="MQ69" s="129"/>
      <c r="MR69" s="129"/>
      <c r="MS69" s="129"/>
      <c r="MT69" s="129"/>
      <c r="MU69" s="129"/>
      <c r="MV69" s="129"/>
      <c r="MW69" s="129"/>
      <c r="MX69" s="129"/>
      <c r="MY69" s="129"/>
      <c r="MZ69" s="129"/>
      <c r="NA69" s="129"/>
      <c r="NB69" s="129"/>
      <c r="NC69" s="129"/>
      <c r="ND69" s="129"/>
      <c r="NE69" s="129"/>
      <c r="NF69" s="129"/>
      <c r="NG69" s="129"/>
      <c r="NH69" s="129"/>
      <c r="NI69" s="129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29"/>
      <c r="NX69" s="129"/>
      <c r="NY69" s="129"/>
      <c r="NZ69" s="129"/>
      <c r="OA69" s="129"/>
      <c r="OB69" s="129"/>
      <c r="OC69" s="129"/>
      <c r="OD69" s="129"/>
      <c r="OE69" s="129"/>
      <c r="OF69" s="129"/>
      <c r="OG69" s="129"/>
      <c r="OH69" s="129"/>
      <c r="OI69" s="129"/>
      <c r="OJ69" s="129"/>
      <c r="OK69" s="129"/>
      <c r="OL69" s="129"/>
      <c r="OM69" s="129"/>
      <c r="ON69" s="129"/>
      <c r="OO69" s="129"/>
      <c r="OP69" s="129"/>
      <c r="OQ69" s="129"/>
      <c r="OR69" s="129"/>
      <c r="OS69" s="129"/>
      <c r="OT69" s="129"/>
      <c r="OU69" s="129"/>
      <c r="OV69" s="129"/>
      <c r="OW69" s="129"/>
      <c r="OX69" s="129"/>
      <c r="OY69" s="129"/>
      <c r="OZ69" s="129"/>
      <c r="PA69" s="129"/>
      <c r="PB69" s="129"/>
      <c r="PC69" s="129"/>
      <c r="PD69" s="129"/>
      <c r="PE69" s="129"/>
      <c r="PF69" s="129"/>
      <c r="PG69" s="129"/>
      <c r="PH69" s="129"/>
      <c r="PI69" s="129"/>
      <c r="PJ69" s="129"/>
      <c r="PK69" s="129"/>
      <c r="PL69" s="129"/>
      <c r="PM69" s="129"/>
      <c r="PN69" s="129"/>
      <c r="PO69" s="129"/>
      <c r="PP69" s="129"/>
      <c r="PQ69" s="129"/>
      <c r="PR69" s="129"/>
      <c r="PS69" s="129"/>
      <c r="PT69" s="129"/>
      <c r="PU69" s="129"/>
      <c r="PV69" s="129"/>
      <c r="PW69" s="129"/>
      <c r="PX69" s="129"/>
      <c r="PY69" s="129"/>
      <c r="PZ69" s="129"/>
      <c r="QA69" s="129"/>
      <c r="QB69" s="129"/>
      <c r="QC69" s="129"/>
      <c r="QD69" s="129"/>
      <c r="QE69" s="129"/>
      <c r="QF69" s="129"/>
      <c r="QG69" s="129"/>
      <c r="QH69" s="129"/>
      <c r="QI69" s="129"/>
      <c r="QJ69" s="129"/>
      <c r="QK69" s="129"/>
      <c r="QL69" s="129"/>
      <c r="QM69" s="129"/>
      <c r="QN69" s="129"/>
      <c r="QO69" s="129"/>
      <c r="QP69" s="129"/>
      <c r="QQ69" s="129"/>
      <c r="QR69" s="129"/>
      <c r="QS69" s="129"/>
      <c r="QT69" s="129"/>
      <c r="QU69" s="129"/>
      <c r="QV69" s="129"/>
      <c r="QW69" s="129"/>
      <c r="QX69" s="129"/>
      <c r="QY69" s="129"/>
      <c r="QZ69" s="129"/>
      <c r="RA69" s="129"/>
      <c r="RB69" s="129"/>
      <c r="RC69" s="129"/>
      <c r="RD69" s="129"/>
      <c r="RE69" s="129"/>
      <c r="RF69" s="129"/>
      <c r="RG69" s="129"/>
      <c r="RH69" s="129"/>
      <c r="RI69" s="129"/>
      <c r="RJ69" s="129"/>
      <c r="RK69" s="129"/>
      <c r="RL69" s="129"/>
      <c r="RM69" s="129"/>
      <c r="RN69" s="129"/>
      <c r="RO69" s="129"/>
      <c r="RP69" s="129"/>
      <c r="RQ69" s="129"/>
      <c r="RR69" s="129"/>
      <c r="RS69" s="129"/>
      <c r="RT69" s="129"/>
      <c r="RU69" s="129"/>
      <c r="RV69" s="129"/>
      <c r="RW69" s="129"/>
      <c r="RX69" s="129"/>
      <c r="RY69" s="129"/>
      <c r="RZ69" s="129"/>
      <c r="SA69" s="129"/>
      <c r="SB69" s="129"/>
      <c r="SC69" s="129"/>
      <c r="SD69" s="129"/>
      <c r="SE69" s="129"/>
      <c r="SF69" s="129"/>
      <c r="SG69" s="129"/>
      <c r="SH69" s="129"/>
      <c r="SI69" s="129"/>
      <c r="SJ69" s="129"/>
      <c r="SK69" s="129"/>
      <c r="SL69" s="129"/>
      <c r="SM69" s="129"/>
      <c r="SN69" s="129"/>
      <c r="SO69" s="129"/>
      <c r="SP69" s="129"/>
      <c r="SQ69" s="129"/>
      <c r="SR69" s="129"/>
      <c r="SS69" s="129"/>
      <c r="ST69" s="129"/>
      <c r="SU69" s="129"/>
      <c r="SV69" s="129"/>
      <c r="SW69" s="129"/>
      <c r="SX69" s="129"/>
      <c r="SY69" s="129"/>
      <c r="SZ69" s="129"/>
      <c r="TA69" s="129"/>
      <c r="TB69" s="129"/>
      <c r="TC69" s="129"/>
      <c r="TD69" s="129"/>
      <c r="TE69" s="129"/>
      <c r="TF69" s="129"/>
      <c r="TG69" s="129"/>
      <c r="TH69" s="129"/>
      <c r="TI69" s="129"/>
      <c r="TJ69" s="129"/>
      <c r="TK69" s="129"/>
      <c r="TL69" s="129"/>
      <c r="TM69" s="129"/>
      <c r="TN69" s="129"/>
      <c r="TO69" s="129"/>
      <c r="TP69" s="129"/>
      <c r="TQ69" s="129"/>
      <c r="TR69" s="129"/>
      <c r="TS69" s="129"/>
      <c r="TT69" s="129"/>
      <c r="TU69" s="129"/>
      <c r="TV69" s="129"/>
      <c r="TW69" s="129"/>
      <c r="TX69" s="129"/>
      <c r="TY69" s="129"/>
      <c r="TZ69" s="129"/>
      <c r="UA69" s="129"/>
      <c r="UB69" s="129"/>
      <c r="UC69" s="129"/>
      <c r="UD69" s="129"/>
      <c r="UE69" s="129"/>
      <c r="UF69" s="129"/>
      <c r="UG69" s="129"/>
      <c r="UH69" s="129"/>
      <c r="UI69" s="129"/>
      <c r="UJ69" s="129"/>
      <c r="UK69" s="129"/>
      <c r="UL69" s="129"/>
      <c r="UM69" s="129"/>
      <c r="UN69" s="129"/>
      <c r="UO69" s="129"/>
      <c r="UP69" s="129"/>
      <c r="UQ69" s="129"/>
      <c r="UR69" s="129"/>
      <c r="US69" s="129"/>
      <c r="UT69" s="129"/>
      <c r="UU69" s="129"/>
      <c r="UV69" s="129"/>
      <c r="UW69" s="129"/>
      <c r="UX69" s="129"/>
      <c r="UY69" s="129"/>
      <c r="UZ69" s="129"/>
      <c r="VA69" s="129"/>
      <c r="VB69" s="129"/>
      <c r="VC69" s="129"/>
      <c r="VD69" s="129"/>
      <c r="VE69" s="129"/>
      <c r="VF69" s="129"/>
      <c r="VG69" s="129"/>
      <c r="VH69" s="129"/>
      <c r="VI69" s="129"/>
      <c r="VJ69" s="129"/>
      <c r="VK69" s="129"/>
      <c r="VL69" s="129"/>
      <c r="VM69" s="129"/>
      <c r="VN69" s="129"/>
      <c r="VO69" s="129"/>
      <c r="VP69" s="129"/>
      <c r="VQ69" s="129"/>
      <c r="VR69" s="129"/>
      <c r="VS69" s="129"/>
      <c r="VT69" s="129"/>
      <c r="VU69" s="129"/>
      <c r="VV69" s="129"/>
      <c r="VW69" s="129"/>
      <c r="VX69" s="129"/>
      <c r="VY69" s="129"/>
      <c r="VZ69" s="129"/>
      <c r="WA69" s="129"/>
      <c r="WB69" s="129"/>
      <c r="WC69" s="129"/>
      <c r="WD69" s="129"/>
      <c r="WE69" s="129"/>
      <c r="WF69" s="129"/>
      <c r="WG69" s="129"/>
      <c r="WH69" s="129"/>
      <c r="WI69" s="129"/>
      <c r="WJ69" s="129"/>
      <c r="WK69" s="129"/>
      <c r="WL69" s="129"/>
      <c r="WM69" s="129"/>
      <c r="WN69" s="129"/>
      <c r="WO69" s="129"/>
      <c r="WP69" s="129"/>
      <c r="WQ69" s="129"/>
      <c r="WR69" s="129"/>
      <c r="WS69" s="129"/>
      <c r="WT69" s="129"/>
      <c r="WU69" s="129"/>
      <c r="WV69" s="129"/>
      <c r="WW69" s="129"/>
      <c r="WX69" s="129"/>
      <c r="WY69" s="129"/>
      <c r="WZ69" s="129"/>
      <c r="XA69" s="129"/>
      <c r="XB69" s="129"/>
      <c r="XC69" s="129"/>
      <c r="XD69" s="129"/>
      <c r="XE69" s="129"/>
      <c r="XF69" s="129"/>
      <c r="XG69" s="129"/>
      <c r="XH69" s="129"/>
      <c r="XI69" s="129"/>
      <c r="XJ69" s="129"/>
      <c r="XK69" s="129"/>
      <c r="XL69" s="129"/>
      <c r="XM69" s="129"/>
      <c r="XN69" s="129"/>
      <c r="XO69" s="129"/>
      <c r="XP69" s="129"/>
      <c r="XQ69" s="129"/>
      <c r="XR69" s="129"/>
      <c r="XS69" s="129"/>
      <c r="XT69" s="129"/>
      <c r="XU69" s="129"/>
      <c r="XV69" s="129"/>
      <c r="XW69" s="129"/>
      <c r="XX69" s="129"/>
      <c r="XY69" s="129"/>
      <c r="XZ69" s="129"/>
      <c r="YA69" s="129"/>
      <c r="YB69" s="129"/>
      <c r="YC69" s="129"/>
      <c r="YD69" s="129"/>
      <c r="YE69" s="129"/>
      <c r="YF69" s="129"/>
      <c r="YG69" s="129"/>
      <c r="YH69" s="129"/>
      <c r="YI69" s="129"/>
      <c r="YJ69" s="129"/>
      <c r="YK69" s="129"/>
      <c r="YL69" s="129"/>
      <c r="YM69" s="129"/>
      <c r="YN69" s="129"/>
      <c r="YO69" s="129"/>
      <c r="YP69" s="129"/>
      <c r="YQ69" s="129"/>
      <c r="YR69" s="129"/>
      <c r="YS69" s="129"/>
      <c r="YT69" s="129"/>
      <c r="YU69" s="129"/>
      <c r="YV69" s="129"/>
      <c r="YW69" s="129"/>
      <c r="YX69" s="129"/>
      <c r="YY69" s="129"/>
      <c r="YZ69" s="129"/>
      <c r="ZA69" s="129"/>
      <c r="ZB69" s="129"/>
      <c r="ZC69" s="129"/>
      <c r="ZD69" s="129"/>
      <c r="ZE69" s="129"/>
      <c r="ZF69" s="129"/>
      <c r="ZG69" s="129"/>
      <c r="ZH69" s="129"/>
      <c r="ZI69" s="129"/>
      <c r="ZJ69" s="129"/>
      <c r="ZK69" s="129"/>
      <c r="ZL69" s="129"/>
      <c r="ZM69" s="129"/>
      <c r="ZN69" s="129"/>
      <c r="ZO69" s="129"/>
      <c r="ZP69" s="129"/>
      <c r="ZQ69" s="129"/>
      <c r="ZR69" s="129"/>
      <c r="ZS69" s="129"/>
      <c r="ZT69" s="129"/>
      <c r="ZU69" s="129"/>
      <c r="ZV69" s="129"/>
      <c r="ZW69" s="129"/>
      <c r="ZX69" s="129"/>
      <c r="ZY69" s="129"/>
      <c r="ZZ69" s="129"/>
      <c r="AAA69" s="129"/>
      <c r="AAB69" s="129"/>
      <c r="AAC69" s="129"/>
      <c r="AAD69" s="129"/>
      <c r="AAE69" s="129"/>
      <c r="AAF69" s="129"/>
      <c r="AAG69" s="129"/>
      <c r="AAH69" s="129"/>
      <c r="AAI69" s="129"/>
      <c r="AAJ69" s="129"/>
      <c r="AAK69" s="129"/>
      <c r="AAL69" s="129"/>
      <c r="AAM69" s="129"/>
      <c r="AAN69" s="129"/>
      <c r="AAO69" s="129"/>
      <c r="AAP69" s="129"/>
      <c r="AAQ69" s="129"/>
      <c r="AAR69" s="129"/>
      <c r="AAS69" s="129"/>
      <c r="AAT69" s="129"/>
      <c r="AAU69" s="129"/>
      <c r="AAV69" s="129"/>
      <c r="AAW69" s="129"/>
      <c r="AAX69" s="129"/>
      <c r="AAY69" s="129"/>
      <c r="AAZ69" s="129"/>
      <c r="ABA69" s="129"/>
      <c r="ABB69" s="129"/>
      <c r="ABC69" s="129"/>
      <c r="ABD69" s="129"/>
      <c r="ABE69" s="129"/>
      <c r="ABF69" s="129"/>
      <c r="ABG69" s="129"/>
      <c r="ABH69" s="129"/>
      <c r="ABI69" s="129"/>
      <c r="ABJ69" s="129"/>
      <c r="ABK69" s="129"/>
      <c r="ABL69" s="129"/>
      <c r="ABM69" s="129"/>
      <c r="ABN69" s="129"/>
      <c r="ABO69" s="129"/>
      <c r="ABP69" s="129"/>
      <c r="ABQ69" s="129"/>
      <c r="ABR69" s="129"/>
      <c r="ABS69" s="129"/>
      <c r="ABT69" s="129"/>
      <c r="ABU69" s="129"/>
      <c r="ABV69" s="129"/>
      <c r="ABW69" s="129"/>
      <c r="ABX69" s="129"/>
      <c r="ABY69" s="129"/>
      <c r="ABZ69" s="129"/>
      <c r="ACA69" s="129"/>
      <c r="ACB69" s="129"/>
      <c r="ACC69" s="129"/>
      <c r="ACD69" s="129"/>
      <c r="ACE69" s="129"/>
      <c r="ACF69" s="129"/>
      <c r="ACG69" s="129"/>
      <c r="ACH69" s="129"/>
      <c r="ACI69" s="129"/>
      <c r="ACJ69" s="129"/>
      <c r="ACK69" s="129"/>
      <c r="ACL69" s="129"/>
      <c r="ACM69" s="129"/>
      <c r="ACN69" s="129"/>
      <c r="ACO69" s="129"/>
      <c r="ACP69" s="129"/>
      <c r="ACQ69" s="129"/>
      <c r="ACR69" s="129"/>
      <c r="ACS69" s="129"/>
      <c r="ACT69" s="129"/>
      <c r="ACU69" s="129"/>
      <c r="ACV69" s="129"/>
      <c r="ACW69" s="129"/>
      <c r="ACX69" s="129"/>
      <c r="ACY69" s="129"/>
      <c r="ACZ69" s="129"/>
      <c r="ADA69" s="129"/>
      <c r="ADB69" s="129"/>
      <c r="ADC69" s="129"/>
      <c r="ADD69" s="129"/>
      <c r="ADE69" s="129"/>
      <c r="ADF69" s="129"/>
      <c r="ADG69" s="129"/>
      <c r="ADH69" s="129"/>
      <c r="ADI69" s="129"/>
      <c r="ADJ69" s="129"/>
      <c r="ADK69" s="129"/>
      <c r="ADL69" s="129"/>
      <c r="ADM69" s="129"/>
      <c r="ADN69" s="129"/>
      <c r="ADO69" s="129"/>
      <c r="ADP69" s="129"/>
      <c r="ADQ69" s="129"/>
      <c r="ADR69" s="129"/>
      <c r="ADS69" s="129"/>
      <c r="ADT69" s="129"/>
      <c r="ADU69" s="129"/>
      <c r="ADV69" s="129"/>
      <c r="ADW69" s="129"/>
      <c r="ADX69" s="129"/>
      <c r="ADY69" s="129"/>
      <c r="ADZ69" s="129"/>
      <c r="AEA69" s="129"/>
      <c r="AEB69" s="129"/>
      <c r="AEC69" s="129"/>
      <c r="AED69" s="129"/>
      <c r="AEE69" s="129"/>
      <c r="AEF69" s="129"/>
      <c r="AEG69" s="129"/>
      <c r="AEH69" s="129"/>
      <c r="AEI69" s="129"/>
      <c r="AEJ69" s="129"/>
      <c r="AEK69" s="129"/>
      <c r="AEL69" s="129"/>
      <c r="AEM69" s="129"/>
      <c r="AEN69" s="129"/>
      <c r="AEO69" s="129"/>
      <c r="AEP69" s="129"/>
      <c r="AEQ69" s="129"/>
      <c r="AER69" s="129"/>
      <c r="AES69" s="129"/>
      <c r="AET69" s="129"/>
      <c r="AEU69" s="129"/>
      <c r="AEV69" s="129"/>
      <c r="AEW69" s="129"/>
      <c r="AEX69" s="129"/>
      <c r="AEY69" s="129"/>
      <c r="AEZ69" s="129"/>
      <c r="AFA69" s="129"/>
      <c r="AFB69" s="129"/>
      <c r="AFC69" s="129"/>
      <c r="AFD69" s="129"/>
      <c r="AFE69" s="129"/>
      <c r="AFF69" s="129"/>
      <c r="AFG69" s="129"/>
      <c r="AFH69" s="129"/>
      <c r="AFI69" s="129"/>
      <c r="AFJ69" s="129"/>
      <c r="AFK69" s="129"/>
      <c r="AFL69" s="129"/>
      <c r="AFM69" s="129"/>
      <c r="AFN69" s="129"/>
      <c r="AFO69" s="129"/>
      <c r="AFP69" s="129"/>
      <c r="AFQ69" s="129"/>
      <c r="AFR69" s="129"/>
      <c r="AFS69" s="129"/>
      <c r="AFT69" s="129"/>
      <c r="AFU69" s="129"/>
      <c r="AFV69" s="129"/>
      <c r="AFW69" s="129"/>
      <c r="AFX69" s="129"/>
      <c r="AFY69" s="129"/>
      <c r="AFZ69" s="129"/>
      <c r="AGA69" s="129"/>
      <c r="AGB69" s="129"/>
      <c r="AGC69" s="129"/>
      <c r="AGD69" s="129"/>
      <c r="AGE69" s="129"/>
      <c r="AGF69" s="129"/>
      <c r="AGG69" s="129"/>
      <c r="AGH69" s="129"/>
      <c r="AGI69" s="129"/>
      <c r="AGJ69" s="129"/>
      <c r="AGK69" s="129"/>
      <c r="AGL69" s="129"/>
      <c r="AGM69" s="129"/>
      <c r="AGN69" s="129"/>
      <c r="AGO69" s="129"/>
      <c r="AGP69" s="129"/>
      <c r="AGQ69" s="129"/>
      <c r="AGR69" s="129"/>
      <c r="AGS69" s="129"/>
      <c r="AGT69" s="129"/>
      <c r="AGU69" s="129"/>
      <c r="AGV69" s="129"/>
      <c r="AGW69" s="129"/>
      <c r="AGX69" s="129"/>
      <c r="AGY69" s="129"/>
      <c r="AGZ69" s="129"/>
      <c r="AHA69" s="129"/>
      <c r="AHB69" s="129"/>
      <c r="AHC69" s="129"/>
      <c r="AHD69" s="129"/>
      <c r="AHE69" s="129"/>
      <c r="AHF69" s="129"/>
      <c r="AHG69" s="129"/>
      <c r="AHH69" s="129"/>
      <c r="AHI69" s="129"/>
      <c r="AHJ69" s="129"/>
      <c r="AHK69" s="129"/>
      <c r="AHL69" s="129"/>
      <c r="AHM69" s="129"/>
      <c r="AHN69" s="129"/>
      <c r="AHO69" s="129"/>
      <c r="AHP69" s="129"/>
      <c r="AHQ69" s="129"/>
      <c r="AHR69" s="129"/>
      <c r="AHS69" s="129"/>
      <c r="AHT69" s="129"/>
      <c r="AHU69" s="129"/>
      <c r="AHV69" s="129"/>
      <c r="AHW69" s="129"/>
      <c r="AHX69" s="129"/>
      <c r="AHY69" s="129"/>
      <c r="AHZ69" s="129"/>
      <c r="AIA69" s="129"/>
      <c r="AIB69" s="129"/>
      <c r="AIC69" s="129"/>
      <c r="AID69" s="129"/>
      <c r="AIE69" s="129"/>
      <c r="AIF69" s="129"/>
      <c r="AIG69" s="129"/>
      <c r="AIH69" s="129"/>
      <c r="AII69" s="129"/>
      <c r="AIJ69" s="129"/>
      <c r="AIK69" s="129"/>
      <c r="AIL69" s="129"/>
      <c r="AIM69" s="129"/>
      <c r="AIN69" s="129"/>
      <c r="AIO69" s="129"/>
      <c r="AIP69" s="129"/>
      <c r="AIQ69" s="129"/>
      <c r="AIR69" s="129"/>
      <c r="AIS69" s="129"/>
      <c r="AIT69" s="129"/>
      <c r="AIU69" s="129"/>
      <c r="AIV69" s="129"/>
      <c r="AIW69" s="129"/>
      <c r="AIX69" s="129"/>
      <c r="AIY69" s="129"/>
      <c r="AIZ69" s="129"/>
      <c r="AJA69" s="129"/>
      <c r="AJB69" s="129"/>
      <c r="AJC69" s="129"/>
      <c r="AJD69" s="129"/>
      <c r="AJE69" s="129"/>
      <c r="AJF69" s="129"/>
      <c r="AJG69" s="129"/>
      <c r="AJH69" s="129"/>
      <c r="AJI69" s="129"/>
      <c r="AJJ69" s="129"/>
      <c r="AJK69" s="129"/>
      <c r="AJL69" s="129"/>
      <c r="AJM69" s="129"/>
      <c r="AJN69" s="129"/>
      <c r="AJO69" s="129"/>
      <c r="AJP69" s="129"/>
      <c r="AJQ69" s="129"/>
      <c r="AJR69" s="129"/>
      <c r="AJS69" s="129"/>
      <c r="AJT69" s="129"/>
      <c r="AJU69" s="129"/>
      <c r="AJV69" s="129"/>
      <c r="AJW69" s="129"/>
      <c r="AJX69" s="129"/>
      <c r="AJY69" s="129"/>
      <c r="AJZ69" s="129"/>
      <c r="AKA69" s="129"/>
      <c r="AKB69" s="129"/>
      <c r="AKC69" s="129"/>
      <c r="AKD69" s="129"/>
      <c r="AKE69" s="129"/>
      <c r="AKF69" s="129"/>
      <c r="AKG69" s="129"/>
      <c r="AKH69" s="129"/>
      <c r="AKI69" s="129"/>
      <c r="AKJ69" s="129"/>
      <c r="AKK69" s="129"/>
      <c r="AKL69" s="129"/>
      <c r="AKM69" s="129"/>
      <c r="AKN69" s="129"/>
      <c r="AKO69" s="129"/>
      <c r="AKP69" s="129"/>
      <c r="AKQ69" s="129"/>
      <c r="AKR69" s="129"/>
      <c r="AKS69" s="129"/>
      <c r="AKT69" s="129"/>
      <c r="AKU69" s="129"/>
      <c r="AKV69" s="129"/>
      <c r="AKW69" s="129"/>
      <c r="AKX69" s="129"/>
      <c r="AKY69" s="129"/>
      <c r="AKZ69" s="129"/>
      <c r="ALA69" s="129"/>
      <c r="ALB69" s="129"/>
      <c r="ALC69" s="129"/>
      <c r="ALD69" s="129"/>
      <c r="ALE69" s="129"/>
      <c r="ALF69" s="129"/>
      <c r="ALG69" s="129"/>
      <c r="ALH69" s="129"/>
      <c r="ALI69" s="132"/>
      <c r="ALJ69" s="129"/>
      <c r="ALK69" s="129"/>
      <c r="ALL69" s="129"/>
      <c r="ALM69" s="129"/>
      <c r="ALN69" s="35"/>
      <c r="ALO69" s="35"/>
      <c r="ALP69" s="35"/>
    </row>
    <row r="70" spans="1:1004" s="19" customFormat="1" ht="31.5" customHeight="1" x14ac:dyDescent="0.25">
      <c r="A70" s="125" t="s">
        <v>2743</v>
      </c>
      <c r="B70" s="128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29"/>
      <c r="FX70" s="129"/>
      <c r="FY70" s="129"/>
      <c r="FZ70" s="129"/>
      <c r="GA70" s="129"/>
      <c r="GB70" s="129"/>
      <c r="GC70" s="129"/>
      <c r="GD70" s="129"/>
      <c r="GE70" s="129"/>
      <c r="GF70" s="129"/>
      <c r="GG70" s="129"/>
      <c r="GH70" s="129"/>
      <c r="GI70" s="129"/>
      <c r="GJ70" s="129"/>
      <c r="GK70" s="129"/>
      <c r="GL70" s="129"/>
      <c r="GM70" s="129"/>
      <c r="GN70" s="129"/>
      <c r="GO70" s="129"/>
      <c r="GP70" s="129"/>
      <c r="GQ70" s="129"/>
      <c r="GR70" s="129"/>
      <c r="GS70" s="129"/>
      <c r="GT70" s="129"/>
      <c r="GU70" s="129"/>
      <c r="GV70" s="129"/>
      <c r="GW70" s="129"/>
      <c r="GX70" s="129"/>
      <c r="GY70" s="129"/>
      <c r="GZ70" s="129"/>
      <c r="HA70" s="129"/>
      <c r="HB70" s="129"/>
      <c r="HC70" s="129"/>
      <c r="HD70" s="129"/>
      <c r="HE70" s="129"/>
      <c r="HF70" s="129"/>
      <c r="HG70" s="129"/>
      <c r="HH70" s="129"/>
      <c r="HI70" s="129"/>
      <c r="HJ70" s="129"/>
      <c r="HK70" s="129"/>
      <c r="HL70" s="129"/>
      <c r="HM70" s="129"/>
      <c r="HN70" s="129"/>
      <c r="HO70" s="129"/>
      <c r="HP70" s="129"/>
      <c r="HQ70" s="129"/>
      <c r="HR70" s="129"/>
      <c r="HS70" s="129"/>
      <c r="HT70" s="129"/>
      <c r="HU70" s="129"/>
      <c r="HV70" s="129"/>
      <c r="HW70" s="129"/>
      <c r="HX70" s="129"/>
      <c r="HY70" s="129"/>
      <c r="HZ70" s="129"/>
      <c r="IA70" s="129"/>
      <c r="IB70" s="129"/>
      <c r="IC70" s="129"/>
      <c r="ID70" s="129"/>
      <c r="IE70" s="129"/>
      <c r="IF70" s="129"/>
      <c r="IG70" s="129"/>
      <c r="IH70" s="129"/>
      <c r="II70" s="129"/>
      <c r="IJ70" s="129"/>
      <c r="IK70" s="129"/>
      <c r="IL70" s="129"/>
      <c r="IM70" s="129"/>
      <c r="IN70" s="129"/>
      <c r="IO70" s="129"/>
      <c r="IP70" s="129"/>
      <c r="IQ70" s="129"/>
      <c r="IR70" s="129"/>
      <c r="IS70" s="129"/>
      <c r="IT70" s="129"/>
      <c r="IU70" s="129"/>
      <c r="IV70" s="129"/>
      <c r="IW70" s="129"/>
      <c r="IX70" s="129"/>
      <c r="IY70" s="129"/>
      <c r="IZ70" s="129"/>
      <c r="JA70" s="129"/>
      <c r="JB70" s="129"/>
      <c r="JC70" s="129"/>
      <c r="JD70" s="129"/>
      <c r="JE70" s="129"/>
      <c r="JF70" s="129"/>
      <c r="JG70" s="129"/>
      <c r="JH70" s="129"/>
      <c r="JI70" s="129"/>
      <c r="JJ70" s="129"/>
      <c r="JK70" s="129"/>
      <c r="JL70" s="129"/>
      <c r="JM70" s="129"/>
      <c r="JN70" s="129"/>
      <c r="JO70" s="129"/>
      <c r="JP70" s="129"/>
      <c r="JQ70" s="129"/>
      <c r="JR70" s="129"/>
      <c r="JS70" s="129"/>
      <c r="JT70" s="129"/>
      <c r="JU70" s="129"/>
      <c r="JV70" s="129"/>
      <c r="JW70" s="129"/>
      <c r="JX70" s="129"/>
      <c r="JY70" s="129"/>
      <c r="JZ70" s="129"/>
      <c r="KA70" s="129"/>
      <c r="KB70" s="129"/>
      <c r="KC70" s="129"/>
      <c r="KD70" s="129"/>
      <c r="KE70" s="129"/>
      <c r="KF70" s="129"/>
      <c r="KG70" s="129"/>
      <c r="KH70" s="129"/>
      <c r="KI70" s="129"/>
      <c r="KJ70" s="129"/>
      <c r="KK70" s="129"/>
      <c r="KL70" s="129"/>
      <c r="KM70" s="129"/>
      <c r="KN70" s="129"/>
      <c r="KO70" s="129"/>
      <c r="KP70" s="129"/>
      <c r="KQ70" s="129"/>
      <c r="KR70" s="129"/>
      <c r="KS70" s="129"/>
      <c r="KT70" s="129"/>
      <c r="KU70" s="129"/>
      <c r="KV70" s="129"/>
      <c r="KW70" s="129"/>
      <c r="KX70" s="129"/>
      <c r="KY70" s="129"/>
      <c r="KZ70" s="129"/>
      <c r="LA70" s="129"/>
      <c r="LB70" s="129"/>
      <c r="LC70" s="129"/>
      <c r="LD70" s="129"/>
      <c r="LE70" s="129"/>
      <c r="LF70" s="129"/>
      <c r="LG70" s="129"/>
      <c r="LH70" s="129"/>
      <c r="LI70" s="129"/>
      <c r="LJ70" s="129"/>
      <c r="LK70" s="129"/>
      <c r="LL70" s="129"/>
      <c r="LM70" s="129"/>
      <c r="LN70" s="129"/>
      <c r="LO70" s="129"/>
      <c r="LP70" s="129"/>
      <c r="LQ70" s="129"/>
      <c r="LR70" s="129"/>
      <c r="LS70" s="129"/>
      <c r="LT70" s="129"/>
      <c r="LU70" s="129"/>
      <c r="LV70" s="129"/>
      <c r="LW70" s="129"/>
      <c r="LX70" s="129"/>
      <c r="LY70" s="129"/>
      <c r="LZ70" s="129"/>
      <c r="MA70" s="129"/>
      <c r="MB70" s="129"/>
      <c r="MC70" s="129"/>
      <c r="MD70" s="129"/>
      <c r="ME70" s="129"/>
      <c r="MF70" s="129"/>
      <c r="MG70" s="129"/>
      <c r="MH70" s="129"/>
      <c r="MI70" s="129"/>
      <c r="MJ70" s="129"/>
      <c r="MK70" s="129"/>
      <c r="ML70" s="129"/>
      <c r="MM70" s="129"/>
      <c r="MN70" s="129"/>
      <c r="MO70" s="129"/>
      <c r="MP70" s="129"/>
      <c r="MQ70" s="129"/>
      <c r="MR70" s="129"/>
      <c r="MS70" s="129"/>
      <c r="MT70" s="129"/>
      <c r="MU70" s="129"/>
      <c r="MV70" s="129"/>
      <c r="MW70" s="129"/>
      <c r="MX70" s="129"/>
      <c r="MY70" s="129"/>
      <c r="MZ70" s="129"/>
      <c r="NA70" s="129"/>
      <c r="NB70" s="129"/>
      <c r="NC70" s="129"/>
      <c r="ND70" s="129"/>
      <c r="NE70" s="129"/>
      <c r="NF70" s="129"/>
      <c r="NG70" s="129"/>
      <c r="NH70" s="129"/>
      <c r="NI70" s="129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29"/>
      <c r="NX70" s="129"/>
      <c r="NY70" s="129"/>
      <c r="NZ70" s="129"/>
      <c r="OA70" s="129"/>
      <c r="OB70" s="129"/>
      <c r="OC70" s="129"/>
      <c r="OD70" s="129"/>
      <c r="OE70" s="129"/>
      <c r="OF70" s="129"/>
      <c r="OG70" s="129"/>
      <c r="OH70" s="129"/>
      <c r="OI70" s="129"/>
      <c r="OJ70" s="129"/>
      <c r="OK70" s="129"/>
      <c r="OL70" s="129"/>
      <c r="OM70" s="129"/>
      <c r="ON70" s="129"/>
      <c r="OO70" s="129"/>
      <c r="OP70" s="129"/>
      <c r="OQ70" s="129"/>
      <c r="OR70" s="129"/>
      <c r="OS70" s="129"/>
      <c r="OT70" s="129"/>
      <c r="OU70" s="129"/>
      <c r="OV70" s="129"/>
      <c r="OW70" s="129"/>
      <c r="OX70" s="129"/>
      <c r="OY70" s="129"/>
      <c r="OZ70" s="129"/>
      <c r="PA70" s="129"/>
      <c r="PB70" s="129"/>
      <c r="PC70" s="129"/>
      <c r="PD70" s="129"/>
      <c r="PE70" s="129"/>
      <c r="PF70" s="129"/>
      <c r="PG70" s="129"/>
      <c r="PH70" s="129"/>
      <c r="PI70" s="129"/>
      <c r="PJ70" s="129"/>
      <c r="PK70" s="129"/>
      <c r="PL70" s="129"/>
      <c r="PM70" s="129"/>
      <c r="PN70" s="129"/>
      <c r="PO70" s="129"/>
      <c r="PP70" s="129"/>
      <c r="PQ70" s="129"/>
      <c r="PR70" s="129"/>
      <c r="PS70" s="129"/>
      <c r="PT70" s="129"/>
      <c r="PU70" s="129"/>
      <c r="PV70" s="129"/>
      <c r="PW70" s="129"/>
      <c r="PX70" s="129"/>
      <c r="PY70" s="129"/>
      <c r="PZ70" s="129"/>
      <c r="QA70" s="129"/>
      <c r="QB70" s="129"/>
      <c r="QC70" s="129"/>
      <c r="QD70" s="129"/>
      <c r="QE70" s="129"/>
      <c r="QF70" s="129"/>
      <c r="QG70" s="129"/>
      <c r="QH70" s="129"/>
      <c r="QI70" s="129"/>
      <c r="QJ70" s="129"/>
      <c r="QK70" s="129"/>
      <c r="QL70" s="129"/>
      <c r="QM70" s="129"/>
      <c r="QN70" s="129"/>
      <c r="QO70" s="129"/>
      <c r="QP70" s="129"/>
      <c r="QQ70" s="129"/>
      <c r="QR70" s="129"/>
      <c r="QS70" s="129"/>
      <c r="QT70" s="129"/>
      <c r="QU70" s="129"/>
      <c r="QV70" s="129"/>
      <c r="QW70" s="129"/>
      <c r="QX70" s="129"/>
      <c r="QY70" s="129"/>
      <c r="QZ70" s="129"/>
      <c r="RA70" s="129"/>
      <c r="RB70" s="129"/>
      <c r="RC70" s="129"/>
      <c r="RD70" s="129"/>
      <c r="RE70" s="129"/>
      <c r="RF70" s="129"/>
      <c r="RG70" s="129"/>
      <c r="RH70" s="129"/>
      <c r="RI70" s="129"/>
      <c r="RJ70" s="129"/>
      <c r="RK70" s="129"/>
      <c r="RL70" s="129"/>
      <c r="RM70" s="129"/>
      <c r="RN70" s="129"/>
      <c r="RO70" s="129"/>
      <c r="RP70" s="129"/>
      <c r="RQ70" s="129"/>
      <c r="RR70" s="129"/>
      <c r="RS70" s="129"/>
      <c r="RT70" s="129"/>
      <c r="RU70" s="129"/>
      <c r="RV70" s="129"/>
      <c r="RW70" s="129"/>
      <c r="RX70" s="129"/>
      <c r="RY70" s="129"/>
      <c r="RZ70" s="129"/>
      <c r="SA70" s="129"/>
      <c r="SB70" s="129"/>
      <c r="SC70" s="129"/>
      <c r="SD70" s="129"/>
      <c r="SE70" s="129"/>
      <c r="SF70" s="129"/>
      <c r="SG70" s="129"/>
      <c r="SH70" s="129"/>
      <c r="SI70" s="129"/>
      <c r="SJ70" s="129"/>
      <c r="SK70" s="129"/>
      <c r="SL70" s="129"/>
      <c r="SM70" s="129"/>
      <c r="SN70" s="129"/>
      <c r="SO70" s="129"/>
      <c r="SP70" s="129"/>
      <c r="SQ70" s="129"/>
      <c r="SR70" s="129"/>
      <c r="SS70" s="129"/>
      <c r="ST70" s="129"/>
      <c r="SU70" s="129"/>
      <c r="SV70" s="129"/>
      <c r="SW70" s="129"/>
      <c r="SX70" s="129"/>
      <c r="SY70" s="129"/>
      <c r="SZ70" s="129"/>
      <c r="TA70" s="129"/>
      <c r="TB70" s="129"/>
      <c r="TC70" s="129"/>
      <c r="TD70" s="129"/>
      <c r="TE70" s="129"/>
      <c r="TF70" s="129"/>
      <c r="TG70" s="129"/>
      <c r="TH70" s="129"/>
      <c r="TI70" s="129"/>
      <c r="TJ70" s="129"/>
      <c r="TK70" s="129"/>
      <c r="TL70" s="129"/>
      <c r="TM70" s="129"/>
      <c r="TN70" s="129"/>
      <c r="TO70" s="129"/>
      <c r="TP70" s="129"/>
      <c r="TQ70" s="129"/>
      <c r="TR70" s="129"/>
      <c r="TS70" s="129"/>
      <c r="TT70" s="129"/>
      <c r="TU70" s="129"/>
      <c r="TV70" s="129"/>
      <c r="TW70" s="129"/>
      <c r="TX70" s="129"/>
      <c r="TY70" s="129"/>
      <c r="TZ70" s="129"/>
      <c r="UA70" s="129"/>
      <c r="UB70" s="129"/>
      <c r="UC70" s="129"/>
      <c r="UD70" s="129"/>
      <c r="UE70" s="129"/>
      <c r="UF70" s="129"/>
      <c r="UG70" s="129"/>
      <c r="UH70" s="129"/>
      <c r="UI70" s="129"/>
      <c r="UJ70" s="129"/>
      <c r="UK70" s="129"/>
      <c r="UL70" s="129"/>
      <c r="UM70" s="129"/>
      <c r="UN70" s="129"/>
      <c r="UO70" s="129"/>
      <c r="UP70" s="129"/>
      <c r="UQ70" s="129"/>
      <c r="UR70" s="129"/>
      <c r="US70" s="129"/>
      <c r="UT70" s="129"/>
      <c r="UU70" s="129"/>
      <c r="UV70" s="129"/>
      <c r="UW70" s="129"/>
      <c r="UX70" s="129"/>
      <c r="UY70" s="129"/>
      <c r="UZ70" s="129"/>
      <c r="VA70" s="129"/>
      <c r="VB70" s="129"/>
      <c r="VC70" s="129"/>
      <c r="VD70" s="129"/>
      <c r="VE70" s="129"/>
      <c r="VF70" s="129"/>
      <c r="VG70" s="129"/>
      <c r="VH70" s="129"/>
      <c r="VI70" s="129"/>
      <c r="VJ70" s="129"/>
      <c r="VK70" s="129"/>
      <c r="VL70" s="129"/>
      <c r="VM70" s="129"/>
      <c r="VN70" s="129"/>
      <c r="VO70" s="129"/>
      <c r="VP70" s="129"/>
      <c r="VQ70" s="129"/>
      <c r="VR70" s="129"/>
      <c r="VS70" s="129"/>
      <c r="VT70" s="129"/>
      <c r="VU70" s="129"/>
      <c r="VV70" s="129"/>
      <c r="VW70" s="129"/>
      <c r="VX70" s="129"/>
      <c r="VY70" s="129"/>
      <c r="VZ70" s="129"/>
      <c r="WA70" s="129"/>
      <c r="WB70" s="129"/>
      <c r="WC70" s="129"/>
      <c r="WD70" s="129"/>
      <c r="WE70" s="129"/>
      <c r="WF70" s="129"/>
      <c r="WG70" s="129"/>
      <c r="WH70" s="129"/>
      <c r="WI70" s="129"/>
      <c r="WJ70" s="129"/>
      <c r="WK70" s="129"/>
      <c r="WL70" s="129"/>
      <c r="WM70" s="129"/>
      <c r="WN70" s="129"/>
      <c r="WO70" s="129"/>
      <c r="WP70" s="129"/>
      <c r="WQ70" s="129"/>
      <c r="WR70" s="129"/>
      <c r="WS70" s="129"/>
      <c r="WT70" s="129"/>
      <c r="WU70" s="129"/>
      <c r="WV70" s="129"/>
      <c r="WW70" s="129"/>
      <c r="WX70" s="129"/>
      <c r="WY70" s="129"/>
      <c r="WZ70" s="129"/>
      <c r="XA70" s="129"/>
      <c r="XB70" s="129"/>
      <c r="XC70" s="129"/>
      <c r="XD70" s="129"/>
      <c r="XE70" s="129"/>
      <c r="XF70" s="129"/>
      <c r="XG70" s="129"/>
      <c r="XH70" s="129"/>
      <c r="XI70" s="129"/>
      <c r="XJ70" s="129"/>
      <c r="XK70" s="129"/>
      <c r="XL70" s="129"/>
      <c r="XM70" s="129"/>
      <c r="XN70" s="129"/>
      <c r="XO70" s="129"/>
      <c r="XP70" s="129"/>
      <c r="XQ70" s="129"/>
      <c r="XR70" s="129"/>
      <c r="XS70" s="129"/>
      <c r="XT70" s="129"/>
      <c r="XU70" s="129"/>
      <c r="XV70" s="129"/>
      <c r="XW70" s="129"/>
      <c r="XX70" s="129"/>
      <c r="XY70" s="129"/>
      <c r="XZ70" s="129"/>
      <c r="YA70" s="129"/>
      <c r="YB70" s="129"/>
      <c r="YC70" s="129"/>
      <c r="YD70" s="129"/>
      <c r="YE70" s="129"/>
      <c r="YF70" s="129"/>
      <c r="YG70" s="129"/>
      <c r="YH70" s="129"/>
      <c r="YI70" s="129"/>
      <c r="YJ70" s="129"/>
      <c r="YK70" s="129"/>
      <c r="YL70" s="129"/>
      <c r="YM70" s="129"/>
      <c r="YN70" s="129"/>
      <c r="YO70" s="129"/>
      <c r="YP70" s="129"/>
      <c r="YQ70" s="129"/>
      <c r="YR70" s="129"/>
      <c r="YS70" s="129"/>
      <c r="YT70" s="129"/>
      <c r="YU70" s="129"/>
      <c r="YV70" s="129"/>
      <c r="YW70" s="129"/>
      <c r="YX70" s="129"/>
      <c r="YY70" s="129"/>
      <c r="YZ70" s="129"/>
      <c r="ZA70" s="129"/>
      <c r="ZB70" s="129"/>
      <c r="ZC70" s="129"/>
      <c r="ZD70" s="129"/>
      <c r="ZE70" s="129"/>
      <c r="ZF70" s="129"/>
      <c r="ZG70" s="129"/>
      <c r="ZH70" s="129"/>
      <c r="ZI70" s="129"/>
      <c r="ZJ70" s="129"/>
      <c r="ZK70" s="129"/>
      <c r="ZL70" s="129"/>
      <c r="ZM70" s="129"/>
      <c r="ZN70" s="129"/>
      <c r="ZO70" s="129"/>
      <c r="ZP70" s="129"/>
      <c r="ZQ70" s="129"/>
      <c r="ZR70" s="129"/>
      <c r="ZS70" s="129"/>
      <c r="ZT70" s="129"/>
      <c r="ZU70" s="129"/>
      <c r="ZV70" s="129"/>
      <c r="ZW70" s="129"/>
      <c r="ZX70" s="129"/>
      <c r="ZY70" s="129"/>
      <c r="ZZ70" s="129"/>
      <c r="AAA70" s="129"/>
      <c r="AAB70" s="129"/>
      <c r="AAC70" s="129"/>
      <c r="AAD70" s="129"/>
      <c r="AAE70" s="129"/>
      <c r="AAF70" s="129"/>
      <c r="AAG70" s="129"/>
      <c r="AAH70" s="129"/>
      <c r="AAI70" s="129"/>
      <c r="AAJ70" s="129"/>
      <c r="AAK70" s="129"/>
      <c r="AAL70" s="129"/>
      <c r="AAM70" s="129"/>
      <c r="AAN70" s="129"/>
      <c r="AAO70" s="129"/>
      <c r="AAP70" s="129"/>
      <c r="AAQ70" s="129"/>
      <c r="AAR70" s="129"/>
      <c r="AAS70" s="129"/>
      <c r="AAT70" s="129"/>
      <c r="AAU70" s="129"/>
      <c r="AAV70" s="129"/>
      <c r="AAW70" s="129"/>
      <c r="AAX70" s="129"/>
      <c r="AAY70" s="129"/>
      <c r="AAZ70" s="129"/>
      <c r="ABA70" s="129"/>
      <c r="ABB70" s="129"/>
      <c r="ABC70" s="129"/>
      <c r="ABD70" s="129"/>
      <c r="ABE70" s="129"/>
      <c r="ABF70" s="129"/>
      <c r="ABG70" s="129"/>
      <c r="ABH70" s="129"/>
      <c r="ABI70" s="129"/>
      <c r="ABJ70" s="129"/>
      <c r="ABK70" s="129"/>
      <c r="ABL70" s="129"/>
      <c r="ABM70" s="129"/>
      <c r="ABN70" s="129"/>
      <c r="ABO70" s="129"/>
      <c r="ABP70" s="129"/>
      <c r="ABQ70" s="129"/>
      <c r="ABR70" s="129"/>
      <c r="ABS70" s="129"/>
      <c r="ABT70" s="129"/>
      <c r="ABU70" s="129"/>
      <c r="ABV70" s="129"/>
      <c r="ABW70" s="129"/>
      <c r="ABX70" s="129"/>
      <c r="ABY70" s="129"/>
      <c r="ABZ70" s="129"/>
      <c r="ACA70" s="129"/>
      <c r="ACB70" s="129"/>
      <c r="ACC70" s="129"/>
      <c r="ACD70" s="129"/>
      <c r="ACE70" s="129"/>
      <c r="ACF70" s="129"/>
      <c r="ACG70" s="129"/>
      <c r="ACH70" s="129"/>
      <c r="ACI70" s="129"/>
      <c r="ACJ70" s="129"/>
      <c r="ACK70" s="129"/>
      <c r="ACL70" s="129"/>
      <c r="ACM70" s="129"/>
      <c r="ACN70" s="129"/>
      <c r="ACO70" s="129"/>
      <c r="ACP70" s="129"/>
      <c r="ACQ70" s="129"/>
      <c r="ACR70" s="129"/>
      <c r="ACS70" s="129"/>
      <c r="ACT70" s="129"/>
      <c r="ACU70" s="129"/>
      <c r="ACV70" s="129"/>
      <c r="ACW70" s="129"/>
      <c r="ACX70" s="129"/>
      <c r="ACY70" s="129"/>
      <c r="ACZ70" s="129"/>
      <c r="ADA70" s="129"/>
      <c r="ADB70" s="129"/>
      <c r="ADC70" s="129"/>
      <c r="ADD70" s="129"/>
      <c r="ADE70" s="129"/>
      <c r="ADF70" s="129"/>
      <c r="ADG70" s="129"/>
      <c r="ADH70" s="129"/>
      <c r="ADI70" s="129"/>
      <c r="ADJ70" s="129"/>
      <c r="ADK70" s="129"/>
      <c r="ADL70" s="129"/>
      <c r="ADM70" s="129"/>
      <c r="ADN70" s="129"/>
      <c r="ADO70" s="129"/>
      <c r="ADP70" s="129"/>
      <c r="ADQ70" s="129"/>
      <c r="ADR70" s="129"/>
      <c r="ADS70" s="129"/>
      <c r="ADT70" s="129"/>
      <c r="ADU70" s="129"/>
      <c r="ADV70" s="129"/>
      <c r="ADW70" s="129"/>
      <c r="ADX70" s="129"/>
      <c r="ADY70" s="129"/>
      <c r="ADZ70" s="129"/>
      <c r="AEA70" s="129"/>
      <c r="AEB70" s="129"/>
      <c r="AEC70" s="129"/>
      <c r="AED70" s="129"/>
      <c r="AEE70" s="129"/>
      <c r="AEF70" s="129"/>
      <c r="AEG70" s="129"/>
      <c r="AEH70" s="129"/>
      <c r="AEI70" s="129"/>
      <c r="AEJ70" s="129"/>
      <c r="AEK70" s="129"/>
      <c r="AEL70" s="129"/>
      <c r="AEM70" s="129"/>
      <c r="AEN70" s="129"/>
      <c r="AEO70" s="129"/>
      <c r="AEP70" s="129"/>
      <c r="AEQ70" s="129"/>
      <c r="AER70" s="129"/>
      <c r="AES70" s="129"/>
      <c r="AET70" s="129"/>
      <c r="AEU70" s="129"/>
      <c r="AEV70" s="129"/>
      <c r="AEW70" s="129"/>
      <c r="AEX70" s="129"/>
      <c r="AEY70" s="129"/>
      <c r="AEZ70" s="129"/>
      <c r="AFA70" s="129"/>
      <c r="AFB70" s="129"/>
      <c r="AFC70" s="129"/>
      <c r="AFD70" s="129"/>
      <c r="AFE70" s="129"/>
      <c r="AFF70" s="129"/>
      <c r="AFG70" s="129"/>
      <c r="AFH70" s="129"/>
      <c r="AFI70" s="129"/>
      <c r="AFJ70" s="129"/>
      <c r="AFK70" s="129"/>
      <c r="AFL70" s="129"/>
      <c r="AFM70" s="129"/>
      <c r="AFN70" s="129"/>
      <c r="AFO70" s="129"/>
      <c r="AFP70" s="129"/>
      <c r="AFQ70" s="129"/>
      <c r="AFR70" s="129"/>
      <c r="AFS70" s="129"/>
      <c r="AFT70" s="129"/>
      <c r="AFU70" s="129"/>
      <c r="AFV70" s="129"/>
      <c r="AFW70" s="129"/>
      <c r="AFX70" s="129"/>
      <c r="AFY70" s="129"/>
      <c r="AFZ70" s="129"/>
      <c r="AGA70" s="129"/>
      <c r="AGB70" s="129"/>
      <c r="AGC70" s="129"/>
      <c r="AGD70" s="129"/>
      <c r="AGE70" s="129"/>
      <c r="AGF70" s="129"/>
      <c r="AGG70" s="129"/>
      <c r="AGH70" s="129"/>
      <c r="AGI70" s="129"/>
      <c r="AGJ70" s="129"/>
      <c r="AGK70" s="129"/>
      <c r="AGL70" s="129"/>
      <c r="AGM70" s="129"/>
      <c r="AGN70" s="129"/>
      <c r="AGO70" s="129"/>
      <c r="AGP70" s="129"/>
      <c r="AGQ70" s="129"/>
      <c r="AGR70" s="129"/>
      <c r="AGS70" s="129"/>
      <c r="AGT70" s="129"/>
      <c r="AGU70" s="129"/>
      <c r="AGV70" s="129"/>
      <c r="AGW70" s="129"/>
      <c r="AGX70" s="129"/>
      <c r="AGY70" s="129"/>
      <c r="AGZ70" s="129"/>
      <c r="AHA70" s="129"/>
      <c r="AHB70" s="129"/>
      <c r="AHC70" s="129"/>
      <c r="AHD70" s="129"/>
      <c r="AHE70" s="129"/>
      <c r="AHF70" s="129"/>
      <c r="AHG70" s="129"/>
      <c r="AHH70" s="129"/>
      <c r="AHI70" s="129"/>
      <c r="AHJ70" s="129"/>
      <c r="AHK70" s="129"/>
      <c r="AHL70" s="129"/>
      <c r="AHM70" s="129"/>
      <c r="AHN70" s="129"/>
      <c r="AHO70" s="129"/>
      <c r="AHP70" s="129"/>
      <c r="AHQ70" s="129"/>
      <c r="AHR70" s="129"/>
      <c r="AHS70" s="129"/>
      <c r="AHT70" s="129"/>
      <c r="AHU70" s="129"/>
      <c r="AHV70" s="129"/>
      <c r="AHW70" s="129"/>
      <c r="AHX70" s="129"/>
      <c r="AHY70" s="129"/>
      <c r="AHZ70" s="129"/>
      <c r="AIA70" s="129"/>
      <c r="AIB70" s="129"/>
      <c r="AIC70" s="129"/>
      <c r="AID70" s="129"/>
      <c r="AIE70" s="129"/>
      <c r="AIF70" s="129"/>
      <c r="AIG70" s="129"/>
      <c r="AIH70" s="129"/>
      <c r="AII70" s="129"/>
      <c r="AIJ70" s="129"/>
      <c r="AIK70" s="129"/>
      <c r="AIL70" s="129"/>
      <c r="AIM70" s="129"/>
      <c r="AIN70" s="129"/>
      <c r="AIO70" s="129"/>
      <c r="AIP70" s="129"/>
      <c r="AIQ70" s="129"/>
      <c r="AIR70" s="129"/>
      <c r="AIS70" s="129"/>
      <c r="AIT70" s="129"/>
      <c r="AIU70" s="129"/>
      <c r="AIV70" s="129"/>
      <c r="AIW70" s="129"/>
      <c r="AIX70" s="129"/>
      <c r="AIY70" s="129"/>
      <c r="AIZ70" s="129"/>
      <c r="AJA70" s="129"/>
      <c r="AJB70" s="129"/>
      <c r="AJC70" s="129"/>
      <c r="AJD70" s="129"/>
      <c r="AJE70" s="129"/>
      <c r="AJF70" s="129"/>
      <c r="AJG70" s="129"/>
      <c r="AJH70" s="129"/>
      <c r="AJI70" s="129"/>
      <c r="AJJ70" s="129"/>
      <c r="AJK70" s="129"/>
      <c r="AJL70" s="129"/>
      <c r="AJM70" s="129"/>
      <c r="AJN70" s="129"/>
      <c r="AJO70" s="129"/>
      <c r="AJP70" s="129"/>
      <c r="AJQ70" s="129"/>
      <c r="AJR70" s="129"/>
      <c r="AJS70" s="129"/>
      <c r="AJT70" s="129"/>
      <c r="AJU70" s="129"/>
      <c r="AJV70" s="129"/>
      <c r="AJW70" s="129"/>
      <c r="AJX70" s="129"/>
      <c r="AJY70" s="129"/>
      <c r="AJZ70" s="129"/>
      <c r="AKA70" s="129"/>
      <c r="AKB70" s="129"/>
      <c r="AKC70" s="129"/>
      <c r="AKD70" s="129"/>
      <c r="AKE70" s="129"/>
      <c r="AKF70" s="129"/>
      <c r="AKG70" s="129"/>
      <c r="AKH70" s="129"/>
      <c r="AKI70" s="129"/>
      <c r="AKJ70" s="129"/>
      <c r="AKK70" s="129"/>
      <c r="AKL70" s="129"/>
      <c r="AKM70" s="129"/>
      <c r="AKN70" s="129"/>
      <c r="AKO70" s="129"/>
      <c r="AKP70" s="129"/>
      <c r="AKQ70" s="129"/>
      <c r="AKR70" s="129"/>
      <c r="AKS70" s="129"/>
      <c r="AKT70" s="129"/>
      <c r="AKU70" s="129"/>
      <c r="AKV70" s="129"/>
      <c r="AKW70" s="129"/>
      <c r="AKX70" s="129"/>
      <c r="AKY70" s="129"/>
      <c r="AKZ70" s="129"/>
      <c r="ALA70" s="129"/>
      <c r="ALB70" s="129"/>
      <c r="ALC70" s="129"/>
      <c r="ALD70" s="129"/>
      <c r="ALE70" s="129"/>
      <c r="ALF70" s="129"/>
      <c r="ALG70" s="129"/>
      <c r="ALH70" s="129"/>
      <c r="ALI70" s="132"/>
      <c r="ALJ70" s="129"/>
      <c r="ALK70" s="129"/>
      <c r="ALL70" s="129"/>
      <c r="ALM70" s="129"/>
      <c r="ALN70" s="35"/>
      <c r="ALO70" s="35"/>
      <c r="ALP70" s="35"/>
    </row>
    <row r="71" spans="1:1004" s="147" customFormat="1" ht="12.5" x14ac:dyDescent="0.2">
      <c r="A71" s="46" t="s">
        <v>2674</v>
      </c>
      <c r="B71" s="47" t="str">
        <f t="shared" ref="B71:BN71" si="0">IF(ISBLANK(B8),"",MONTH(B8)&amp;"."&amp;YEAR((B8)))</f>
        <v>4.2023</v>
      </c>
      <c r="C71" s="47" t="str">
        <f t="shared" si="0"/>
        <v/>
      </c>
      <c r="D71" s="47" t="str">
        <f t="shared" si="0"/>
        <v/>
      </c>
      <c r="E71" s="47" t="str">
        <f t="shared" si="0"/>
        <v/>
      </c>
      <c r="F71" s="47" t="str">
        <f t="shared" si="0"/>
        <v/>
      </c>
      <c r="G71" s="47" t="str">
        <f t="shared" si="0"/>
        <v/>
      </c>
      <c r="H71" s="47" t="str">
        <f t="shared" si="0"/>
        <v/>
      </c>
      <c r="I71" s="47" t="str">
        <f t="shared" si="0"/>
        <v/>
      </c>
      <c r="J71" s="47" t="str">
        <f t="shared" si="0"/>
        <v/>
      </c>
      <c r="K71" s="47" t="str">
        <f t="shared" si="0"/>
        <v/>
      </c>
      <c r="L71" s="47" t="str">
        <f t="shared" si="0"/>
        <v/>
      </c>
      <c r="M71" s="47" t="str">
        <f t="shared" si="0"/>
        <v/>
      </c>
      <c r="N71" s="47" t="str">
        <f t="shared" si="0"/>
        <v/>
      </c>
      <c r="O71" s="47" t="str">
        <f t="shared" si="0"/>
        <v/>
      </c>
      <c r="P71" s="47" t="str">
        <f t="shared" si="0"/>
        <v/>
      </c>
      <c r="Q71" s="47" t="str">
        <f t="shared" si="0"/>
        <v/>
      </c>
      <c r="R71" s="47" t="str">
        <f t="shared" si="0"/>
        <v/>
      </c>
      <c r="S71" s="47" t="str">
        <f t="shared" si="0"/>
        <v/>
      </c>
      <c r="T71" s="47" t="str">
        <f t="shared" si="0"/>
        <v/>
      </c>
      <c r="U71" s="47" t="str">
        <f t="shared" si="0"/>
        <v/>
      </c>
      <c r="V71" s="47" t="str">
        <f t="shared" si="0"/>
        <v/>
      </c>
      <c r="W71" s="47" t="str">
        <f t="shared" si="0"/>
        <v/>
      </c>
      <c r="X71" s="47" t="str">
        <f t="shared" si="0"/>
        <v/>
      </c>
      <c r="Y71" s="47" t="str">
        <f t="shared" si="0"/>
        <v/>
      </c>
      <c r="Z71" s="47" t="str">
        <f t="shared" si="0"/>
        <v/>
      </c>
      <c r="AA71" s="47" t="str">
        <f t="shared" si="0"/>
        <v/>
      </c>
      <c r="AB71" s="47" t="str">
        <f t="shared" si="0"/>
        <v/>
      </c>
      <c r="AC71" s="47" t="str">
        <f t="shared" si="0"/>
        <v/>
      </c>
      <c r="AD71" s="47" t="str">
        <f t="shared" si="0"/>
        <v/>
      </c>
      <c r="AE71" s="47" t="str">
        <f t="shared" si="0"/>
        <v/>
      </c>
      <c r="AF71" s="47" t="str">
        <f t="shared" si="0"/>
        <v/>
      </c>
      <c r="AG71" s="47" t="str">
        <f t="shared" si="0"/>
        <v/>
      </c>
      <c r="AH71" s="47" t="str">
        <f t="shared" si="0"/>
        <v/>
      </c>
      <c r="AI71" s="47" t="str">
        <f t="shared" si="0"/>
        <v/>
      </c>
      <c r="AJ71" s="47" t="str">
        <f t="shared" si="0"/>
        <v/>
      </c>
      <c r="AK71" s="47" t="str">
        <f t="shared" si="0"/>
        <v/>
      </c>
      <c r="AL71" s="47" t="str">
        <f t="shared" si="0"/>
        <v/>
      </c>
      <c r="AM71" s="47" t="str">
        <f t="shared" si="0"/>
        <v/>
      </c>
      <c r="AN71" s="47" t="str">
        <f t="shared" si="0"/>
        <v/>
      </c>
      <c r="AO71" s="47" t="str">
        <f t="shared" si="0"/>
        <v/>
      </c>
      <c r="AP71" s="47" t="str">
        <f t="shared" si="0"/>
        <v/>
      </c>
      <c r="AQ71" s="47" t="str">
        <f t="shared" si="0"/>
        <v/>
      </c>
      <c r="AR71" s="47" t="str">
        <f t="shared" si="0"/>
        <v/>
      </c>
      <c r="AS71" s="47" t="str">
        <f t="shared" si="0"/>
        <v/>
      </c>
      <c r="AT71" s="47" t="str">
        <f t="shared" si="0"/>
        <v/>
      </c>
      <c r="AU71" s="47" t="str">
        <f t="shared" si="0"/>
        <v/>
      </c>
      <c r="AV71" s="47" t="str">
        <f t="shared" si="0"/>
        <v/>
      </c>
      <c r="AW71" s="47" t="str">
        <f t="shared" si="0"/>
        <v/>
      </c>
      <c r="AX71" s="47" t="str">
        <f t="shared" si="0"/>
        <v/>
      </c>
      <c r="AY71" s="47" t="str">
        <f t="shared" si="0"/>
        <v/>
      </c>
      <c r="AZ71" s="47" t="str">
        <f t="shared" si="0"/>
        <v/>
      </c>
      <c r="BA71" s="47" t="str">
        <f t="shared" si="0"/>
        <v/>
      </c>
      <c r="BB71" s="47" t="str">
        <f t="shared" si="0"/>
        <v/>
      </c>
      <c r="BC71" s="47" t="str">
        <f t="shared" si="0"/>
        <v/>
      </c>
      <c r="BD71" s="47" t="str">
        <f t="shared" si="0"/>
        <v/>
      </c>
      <c r="BE71" s="47" t="str">
        <f t="shared" si="0"/>
        <v/>
      </c>
      <c r="BF71" s="47" t="str">
        <f t="shared" si="0"/>
        <v/>
      </c>
      <c r="BG71" s="47" t="str">
        <f t="shared" si="0"/>
        <v/>
      </c>
      <c r="BH71" s="47" t="str">
        <f t="shared" si="0"/>
        <v/>
      </c>
      <c r="BI71" s="47" t="str">
        <f t="shared" si="0"/>
        <v/>
      </c>
      <c r="BJ71" s="47" t="str">
        <f t="shared" si="0"/>
        <v/>
      </c>
      <c r="BK71" s="47" t="str">
        <f t="shared" si="0"/>
        <v/>
      </c>
      <c r="BL71" s="47" t="str">
        <f t="shared" si="0"/>
        <v/>
      </c>
      <c r="BM71" s="47" t="str">
        <f t="shared" si="0"/>
        <v/>
      </c>
      <c r="BN71" s="47" t="str">
        <f t="shared" si="0"/>
        <v/>
      </c>
      <c r="BO71" s="47" t="str">
        <f t="shared" ref="BO71:DZ71" si="1">IF(ISBLANK(BO8),"",MONTH(BO8)&amp;"."&amp;YEAR((BO8)))</f>
        <v/>
      </c>
      <c r="BP71" s="47" t="str">
        <f t="shared" si="1"/>
        <v/>
      </c>
      <c r="BQ71" s="47" t="str">
        <f t="shared" si="1"/>
        <v/>
      </c>
      <c r="BR71" s="47" t="str">
        <f t="shared" si="1"/>
        <v/>
      </c>
      <c r="BS71" s="47" t="str">
        <f t="shared" si="1"/>
        <v/>
      </c>
      <c r="BT71" s="47" t="str">
        <f t="shared" si="1"/>
        <v/>
      </c>
      <c r="BU71" s="47" t="str">
        <f t="shared" si="1"/>
        <v/>
      </c>
      <c r="BV71" s="47" t="str">
        <f t="shared" si="1"/>
        <v/>
      </c>
      <c r="BW71" s="47" t="str">
        <f t="shared" si="1"/>
        <v/>
      </c>
      <c r="BX71" s="47" t="str">
        <f t="shared" si="1"/>
        <v/>
      </c>
      <c r="BY71" s="47" t="str">
        <f t="shared" si="1"/>
        <v/>
      </c>
      <c r="BZ71" s="47" t="str">
        <f t="shared" si="1"/>
        <v/>
      </c>
      <c r="CA71" s="47" t="str">
        <f t="shared" si="1"/>
        <v/>
      </c>
      <c r="CB71" s="47" t="str">
        <f t="shared" si="1"/>
        <v/>
      </c>
      <c r="CC71" s="47" t="str">
        <f t="shared" si="1"/>
        <v/>
      </c>
      <c r="CD71" s="47" t="str">
        <f t="shared" si="1"/>
        <v/>
      </c>
      <c r="CE71" s="47" t="str">
        <f t="shared" si="1"/>
        <v/>
      </c>
      <c r="CF71" s="47" t="str">
        <f t="shared" si="1"/>
        <v/>
      </c>
      <c r="CG71" s="47" t="str">
        <f t="shared" si="1"/>
        <v/>
      </c>
      <c r="CH71" s="47" t="str">
        <f t="shared" si="1"/>
        <v/>
      </c>
      <c r="CI71" s="47" t="str">
        <f t="shared" si="1"/>
        <v/>
      </c>
      <c r="CJ71" s="47" t="str">
        <f t="shared" si="1"/>
        <v/>
      </c>
      <c r="CK71" s="47" t="str">
        <f t="shared" si="1"/>
        <v/>
      </c>
      <c r="CL71" s="47" t="str">
        <f t="shared" si="1"/>
        <v/>
      </c>
      <c r="CM71" s="47" t="str">
        <f t="shared" si="1"/>
        <v/>
      </c>
      <c r="CN71" s="47" t="str">
        <f t="shared" si="1"/>
        <v/>
      </c>
      <c r="CO71" s="47" t="str">
        <f t="shared" si="1"/>
        <v/>
      </c>
      <c r="CP71" s="47" t="str">
        <f t="shared" si="1"/>
        <v/>
      </c>
      <c r="CQ71" s="47" t="str">
        <f t="shared" si="1"/>
        <v/>
      </c>
      <c r="CR71" s="47" t="str">
        <f t="shared" si="1"/>
        <v/>
      </c>
      <c r="CS71" s="47" t="str">
        <f t="shared" si="1"/>
        <v/>
      </c>
      <c r="CT71" s="47" t="str">
        <f t="shared" si="1"/>
        <v/>
      </c>
      <c r="CU71" s="47" t="str">
        <f t="shared" si="1"/>
        <v/>
      </c>
      <c r="CV71" s="47" t="str">
        <f t="shared" si="1"/>
        <v/>
      </c>
      <c r="CW71" s="47" t="str">
        <f t="shared" si="1"/>
        <v/>
      </c>
      <c r="CX71" s="47" t="str">
        <f t="shared" si="1"/>
        <v/>
      </c>
      <c r="CY71" s="47" t="str">
        <f t="shared" si="1"/>
        <v/>
      </c>
      <c r="CZ71" s="47" t="str">
        <f t="shared" si="1"/>
        <v/>
      </c>
      <c r="DA71" s="47" t="str">
        <f t="shared" si="1"/>
        <v/>
      </c>
      <c r="DB71" s="47" t="str">
        <f t="shared" si="1"/>
        <v/>
      </c>
      <c r="DC71" s="47" t="str">
        <f t="shared" si="1"/>
        <v/>
      </c>
      <c r="DD71" s="47" t="str">
        <f t="shared" si="1"/>
        <v/>
      </c>
      <c r="DE71" s="47" t="str">
        <f t="shared" si="1"/>
        <v/>
      </c>
      <c r="DF71" s="47" t="str">
        <f t="shared" si="1"/>
        <v/>
      </c>
      <c r="DG71" s="47" t="str">
        <f t="shared" si="1"/>
        <v/>
      </c>
      <c r="DH71" s="47" t="str">
        <f t="shared" si="1"/>
        <v/>
      </c>
      <c r="DI71" s="47" t="str">
        <f t="shared" si="1"/>
        <v/>
      </c>
      <c r="DJ71" s="47" t="str">
        <f t="shared" si="1"/>
        <v/>
      </c>
      <c r="DK71" s="47" t="str">
        <f t="shared" si="1"/>
        <v/>
      </c>
      <c r="DL71" s="47" t="str">
        <f t="shared" si="1"/>
        <v/>
      </c>
      <c r="DM71" s="47" t="str">
        <f t="shared" si="1"/>
        <v/>
      </c>
      <c r="DN71" s="47" t="str">
        <f t="shared" si="1"/>
        <v/>
      </c>
      <c r="DO71" s="47" t="str">
        <f t="shared" si="1"/>
        <v/>
      </c>
      <c r="DP71" s="47" t="str">
        <f t="shared" si="1"/>
        <v/>
      </c>
      <c r="DQ71" s="47" t="str">
        <f t="shared" si="1"/>
        <v/>
      </c>
      <c r="DR71" s="47" t="str">
        <f t="shared" si="1"/>
        <v/>
      </c>
      <c r="DS71" s="47" t="str">
        <f t="shared" si="1"/>
        <v/>
      </c>
      <c r="DT71" s="47" t="str">
        <f t="shared" si="1"/>
        <v/>
      </c>
      <c r="DU71" s="47" t="str">
        <f t="shared" si="1"/>
        <v/>
      </c>
      <c r="DV71" s="47" t="str">
        <f t="shared" si="1"/>
        <v/>
      </c>
      <c r="DW71" s="47" t="str">
        <f t="shared" si="1"/>
        <v/>
      </c>
      <c r="DX71" s="47" t="str">
        <f t="shared" si="1"/>
        <v/>
      </c>
      <c r="DY71" s="47" t="str">
        <f t="shared" si="1"/>
        <v/>
      </c>
      <c r="DZ71" s="47" t="str">
        <f t="shared" si="1"/>
        <v/>
      </c>
      <c r="EA71" s="47" t="str">
        <f t="shared" ref="EA71:GL71" si="2">IF(ISBLANK(EA8),"",MONTH(EA8)&amp;"."&amp;YEAR((EA8)))</f>
        <v/>
      </c>
      <c r="EB71" s="47" t="str">
        <f t="shared" si="2"/>
        <v/>
      </c>
      <c r="EC71" s="47" t="str">
        <f t="shared" si="2"/>
        <v/>
      </c>
      <c r="ED71" s="47" t="str">
        <f t="shared" si="2"/>
        <v/>
      </c>
      <c r="EE71" s="47" t="str">
        <f t="shared" si="2"/>
        <v/>
      </c>
      <c r="EF71" s="47" t="str">
        <f t="shared" si="2"/>
        <v/>
      </c>
      <c r="EG71" s="47" t="str">
        <f t="shared" si="2"/>
        <v/>
      </c>
      <c r="EH71" s="47" t="str">
        <f t="shared" si="2"/>
        <v/>
      </c>
      <c r="EI71" s="47" t="str">
        <f t="shared" si="2"/>
        <v/>
      </c>
      <c r="EJ71" s="47" t="str">
        <f t="shared" si="2"/>
        <v/>
      </c>
      <c r="EK71" s="47" t="str">
        <f t="shared" si="2"/>
        <v/>
      </c>
      <c r="EL71" s="47" t="str">
        <f t="shared" si="2"/>
        <v/>
      </c>
      <c r="EM71" s="47" t="str">
        <f t="shared" si="2"/>
        <v/>
      </c>
      <c r="EN71" s="47" t="str">
        <f t="shared" si="2"/>
        <v/>
      </c>
      <c r="EO71" s="47" t="str">
        <f t="shared" si="2"/>
        <v/>
      </c>
      <c r="EP71" s="47" t="str">
        <f t="shared" si="2"/>
        <v/>
      </c>
      <c r="EQ71" s="47" t="str">
        <f t="shared" si="2"/>
        <v/>
      </c>
      <c r="ER71" s="47" t="str">
        <f t="shared" si="2"/>
        <v/>
      </c>
      <c r="ES71" s="47" t="str">
        <f t="shared" si="2"/>
        <v/>
      </c>
      <c r="ET71" s="47" t="str">
        <f t="shared" si="2"/>
        <v/>
      </c>
      <c r="EU71" s="47" t="str">
        <f t="shared" si="2"/>
        <v/>
      </c>
      <c r="EV71" s="47" t="str">
        <f t="shared" si="2"/>
        <v/>
      </c>
      <c r="EW71" s="47" t="str">
        <f t="shared" si="2"/>
        <v/>
      </c>
      <c r="EX71" s="47" t="str">
        <f t="shared" si="2"/>
        <v/>
      </c>
      <c r="EY71" s="47" t="str">
        <f t="shared" si="2"/>
        <v/>
      </c>
      <c r="EZ71" s="47" t="str">
        <f t="shared" si="2"/>
        <v/>
      </c>
      <c r="FA71" s="47" t="str">
        <f t="shared" si="2"/>
        <v/>
      </c>
      <c r="FB71" s="47" t="str">
        <f t="shared" si="2"/>
        <v/>
      </c>
      <c r="FC71" s="47" t="str">
        <f t="shared" si="2"/>
        <v/>
      </c>
      <c r="FD71" s="47" t="str">
        <f t="shared" si="2"/>
        <v/>
      </c>
      <c r="FE71" s="47" t="str">
        <f t="shared" si="2"/>
        <v/>
      </c>
      <c r="FF71" s="47" t="str">
        <f t="shared" si="2"/>
        <v/>
      </c>
      <c r="FG71" s="47" t="str">
        <f t="shared" si="2"/>
        <v/>
      </c>
      <c r="FH71" s="47" t="str">
        <f t="shared" si="2"/>
        <v/>
      </c>
      <c r="FI71" s="47" t="str">
        <f t="shared" si="2"/>
        <v/>
      </c>
      <c r="FJ71" s="47" t="str">
        <f t="shared" si="2"/>
        <v/>
      </c>
      <c r="FK71" s="47" t="str">
        <f t="shared" si="2"/>
        <v/>
      </c>
      <c r="FL71" s="47" t="str">
        <f t="shared" si="2"/>
        <v/>
      </c>
      <c r="FM71" s="47" t="str">
        <f t="shared" si="2"/>
        <v/>
      </c>
      <c r="FN71" s="47" t="str">
        <f t="shared" si="2"/>
        <v/>
      </c>
      <c r="FO71" s="47" t="str">
        <f t="shared" si="2"/>
        <v/>
      </c>
      <c r="FP71" s="47" t="str">
        <f t="shared" si="2"/>
        <v/>
      </c>
      <c r="FQ71" s="47" t="str">
        <f t="shared" si="2"/>
        <v/>
      </c>
      <c r="FR71" s="47" t="str">
        <f t="shared" si="2"/>
        <v/>
      </c>
      <c r="FS71" s="47" t="str">
        <f t="shared" si="2"/>
        <v/>
      </c>
      <c r="FT71" s="47" t="str">
        <f t="shared" si="2"/>
        <v/>
      </c>
      <c r="FU71" s="47" t="str">
        <f t="shared" si="2"/>
        <v/>
      </c>
      <c r="FV71" s="47" t="str">
        <f t="shared" si="2"/>
        <v/>
      </c>
      <c r="FW71" s="47" t="str">
        <f t="shared" si="2"/>
        <v/>
      </c>
      <c r="FX71" s="47" t="str">
        <f t="shared" si="2"/>
        <v/>
      </c>
      <c r="FY71" s="47" t="str">
        <f t="shared" si="2"/>
        <v/>
      </c>
      <c r="FZ71" s="47" t="str">
        <f t="shared" si="2"/>
        <v/>
      </c>
      <c r="GA71" s="47" t="str">
        <f t="shared" si="2"/>
        <v/>
      </c>
      <c r="GB71" s="47" t="str">
        <f t="shared" si="2"/>
        <v/>
      </c>
      <c r="GC71" s="47" t="str">
        <f t="shared" si="2"/>
        <v/>
      </c>
      <c r="GD71" s="47" t="str">
        <f t="shared" si="2"/>
        <v/>
      </c>
      <c r="GE71" s="47" t="str">
        <f t="shared" si="2"/>
        <v/>
      </c>
      <c r="GF71" s="47" t="str">
        <f t="shared" si="2"/>
        <v/>
      </c>
      <c r="GG71" s="47" t="str">
        <f t="shared" si="2"/>
        <v/>
      </c>
      <c r="GH71" s="47" t="str">
        <f t="shared" si="2"/>
        <v/>
      </c>
      <c r="GI71" s="47" t="str">
        <f t="shared" si="2"/>
        <v/>
      </c>
      <c r="GJ71" s="47" t="str">
        <f t="shared" si="2"/>
        <v/>
      </c>
      <c r="GK71" s="47" t="str">
        <f t="shared" si="2"/>
        <v/>
      </c>
      <c r="GL71" s="47" t="str">
        <f t="shared" si="2"/>
        <v/>
      </c>
      <c r="GM71" s="47" t="str">
        <f t="shared" ref="GM71:IX71" si="3">IF(ISBLANK(GM8),"",MONTH(GM8)&amp;"."&amp;YEAR((GM8)))</f>
        <v/>
      </c>
      <c r="GN71" s="47" t="str">
        <f t="shared" si="3"/>
        <v/>
      </c>
      <c r="GO71" s="47" t="str">
        <f t="shared" si="3"/>
        <v/>
      </c>
      <c r="GP71" s="47" t="str">
        <f t="shared" si="3"/>
        <v/>
      </c>
      <c r="GQ71" s="47" t="str">
        <f t="shared" si="3"/>
        <v/>
      </c>
      <c r="GR71" s="47" t="str">
        <f t="shared" si="3"/>
        <v/>
      </c>
      <c r="GS71" s="47" t="str">
        <f t="shared" si="3"/>
        <v/>
      </c>
      <c r="GT71" s="47" t="str">
        <f t="shared" si="3"/>
        <v/>
      </c>
      <c r="GU71" s="47" t="str">
        <f t="shared" si="3"/>
        <v/>
      </c>
      <c r="GV71" s="47" t="str">
        <f t="shared" si="3"/>
        <v/>
      </c>
      <c r="GW71" s="47" t="str">
        <f t="shared" si="3"/>
        <v/>
      </c>
      <c r="GX71" s="47" t="str">
        <f t="shared" si="3"/>
        <v/>
      </c>
      <c r="GY71" s="47" t="str">
        <f t="shared" si="3"/>
        <v/>
      </c>
      <c r="GZ71" s="47" t="str">
        <f t="shared" si="3"/>
        <v/>
      </c>
      <c r="HA71" s="47" t="str">
        <f t="shared" si="3"/>
        <v/>
      </c>
      <c r="HB71" s="47" t="str">
        <f t="shared" si="3"/>
        <v/>
      </c>
      <c r="HC71" s="47" t="str">
        <f t="shared" si="3"/>
        <v/>
      </c>
      <c r="HD71" s="47" t="str">
        <f t="shared" si="3"/>
        <v/>
      </c>
      <c r="HE71" s="47" t="str">
        <f t="shared" si="3"/>
        <v/>
      </c>
      <c r="HF71" s="47" t="str">
        <f t="shared" si="3"/>
        <v/>
      </c>
      <c r="HG71" s="47" t="str">
        <f t="shared" si="3"/>
        <v/>
      </c>
      <c r="HH71" s="47" t="str">
        <f t="shared" si="3"/>
        <v/>
      </c>
      <c r="HI71" s="47" t="str">
        <f t="shared" si="3"/>
        <v/>
      </c>
      <c r="HJ71" s="47" t="str">
        <f t="shared" si="3"/>
        <v/>
      </c>
      <c r="HK71" s="47" t="str">
        <f t="shared" si="3"/>
        <v/>
      </c>
      <c r="HL71" s="47" t="str">
        <f t="shared" si="3"/>
        <v/>
      </c>
      <c r="HM71" s="47" t="str">
        <f t="shared" si="3"/>
        <v/>
      </c>
      <c r="HN71" s="47" t="str">
        <f t="shared" si="3"/>
        <v/>
      </c>
      <c r="HO71" s="47" t="str">
        <f t="shared" si="3"/>
        <v/>
      </c>
      <c r="HP71" s="47" t="str">
        <f t="shared" si="3"/>
        <v/>
      </c>
      <c r="HQ71" s="47" t="str">
        <f t="shared" si="3"/>
        <v/>
      </c>
      <c r="HR71" s="47" t="str">
        <f t="shared" si="3"/>
        <v/>
      </c>
      <c r="HS71" s="47" t="str">
        <f t="shared" si="3"/>
        <v/>
      </c>
      <c r="HT71" s="47" t="str">
        <f t="shared" si="3"/>
        <v/>
      </c>
      <c r="HU71" s="47" t="str">
        <f t="shared" si="3"/>
        <v/>
      </c>
      <c r="HV71" s="47" t="str">
        <f t="shared" si="3"/>
        <v/>
      </c>
      <c r="HW71" s="47" t="str">
        <f t="shared" si="3"/>
        <v/>
      </c>
      <c r="HX71" s="47" t="str">
        <f t="shared" si="3"/>
        <v/>
      </c>
      <c r="HY71" s="47" t="str">
        <f t="shared" si="3"/>
        <v/>
      </c>
      <c r="HZ71" s="47" t="str">
        <f t="shared" si="3"/>
        <v/>
      </c>
      <c r="IA71" s="47" t="str">
        <f t="shared" si="3"/>
        <v/>
      </c>
      <c r="IB71" s="47" t="str">
        <f t="shared" si="3"/>
        <v/>
      </c>
      <c r="IC71" s="47" t="str">
        <f t="shared" si="3"/>
        <v/>
      </c>
      <c r="ID71" s="47" t="str">
        <f t="shared" si="3"/>
        <v/>
      </c>
      <c r="IE71" s="47" t="str">
        <f t="shared" si="3"/>
        <v/>
      </c>
      <c r="IF71" s="47" t="str">
        <f t="shared" si="3"/>
        <v/>
      </c>
      <c r="IG71" s="47" t="str">
        <f t="shared" si="3"/>
        <v/>
      </c>
      <c r="IH71" s="47" t="str">
        <f t="shared" si="3"/>
        <v/>
      </c>
      <c r="II71" s="47" t="str">
        <f t="shared" si="3"/>
        <v/>
      </c>
      <c r="IJ71" s="47" t="str">
        <f t="shared" si="3"/>
        <v/>
      </c>
      <c r="IK71" s="47" t="str">
        <f t="shared" si="3"/>
        <v/>
      </c>
      <c r="IL71" s="47" t="str">
        <f t="shared" si="3"/>
        <v/>
      </c>
      <c r="IM71" s="47" t="str">
        <f t="shared" si="3"/>
        <v/>
      </c>
      <c r="IN71" s="47" t="str">
        <f t="shared" si="3"/>
        <v/>
      </c>
      <c r="IO71" s="47" t="str">
        <f t="shared" si="3"/>
        <v/>
      </c>
      <c r="IP71" s="47" t="str">
        <f t="shared" si="3"/>
        <v/>
      </c>
      <c r="IQ71" s="47" t="str">
        <f t="shared" si="3"/>
        <v/>
      </c>
      <c r="IR71" s="47" t="str">
        <f t="shared" si="3"/>
        <v/>
      </c>
      <c r="IS71" s="47" t="str">
        <f t="shared" si="3"/>
        <v/>
      </c>
      <c r="IT71" s="47" t="str">
        <f t="shared" si="3"/>
        <v/>
      </c>
      <c r="IU71" s="47" t="str">
        <f t="shared" si="3"/>
        <v/>
      </c>
      <c r="IV71" s="47" t="str">
        <f t="shared" si="3"/>
        <v/>
      </c>
      <c r="IW71" s="47" t="str">
        <f t="shared" si="3"/>
        <v/>
      </c>
      <c r="IX71" s="47" t="str">
        <f t="shared" si="3"/>
        <v/>
      </c>
      <c r="IY71" s="47" t="str">
        <f t="shared" ref="IY71:LJ71" si="4">IF(ISBLANK(IY8),"",MONTH(IY8)&amp;"."&amp;YEAR((IY8)))</f>
        <v/>
      </c>
      <c r="IZ71" s="47" t="str">
        <f t="shared" si="4"/>
        <v/>
      </c>
      <c r="JA71" s="47" t="str">
        <f t="shared" si="4"/>
        <v/>
      </c>
      <c r="JB71" s="47" t="str">
        <f t="shared" si="4"/>
        <v/>
      </c>
      <c r="JC71" s="47" t="str">
        <f t="shared" si="4"/>
        <v/>
      </c>
      <c r="JD71" s="47" t="str">
        <f t="shared" si="4"/>
        <v/>
      </c>
      <c r="JE71" s="47" t="str">
        <f t="shared" si="4"/>
        <v/>
      </c>
      <c r="JF71" s="47" t="str">
        <f t="shared" si="4"/>
        <v/>
      </c>
      <c r="JG71" s="47" t="str">
        <f t="shared" si="4"/>
        <v/>
      </c>
      <c r="JH71" s="47" t="str">
        <f t="shared" si="4"/>
        <v/>
      </c>
      <c r="JI71" s="47" t="str">
        <f t="shared" si="4"/>
        <v/>
      </c>
      <c r="JJ71" s="47" t="str">
        <f t="shared" si="4"/>
        <v/>
      </c>
      <c r="JK71" s="47" t="str">
        <f t="shared" si="4"/>
        <v/>
      </c>
      <c r="JL71" s="47" t="str">
        <f t="shared" si="4"/>
        <v/>
      </c>
      <c r="JM71" s="47" t="str">
        <f t="shared" si="4"/>
        <v/>
      </c>
      <c r="JN71" s="47" t="str">
        <f t="shared" si="4"/>
        <v/>
      </c>
      <c r="JO71" s="47" t="str">
        <f t="shared" si="4"/>
        <v/>
      </c>
      <c r="JP71" s="47" t="str">
        <f t="shared" si="4"/>
        <v/>
      </c>
      <c r="JQ71" s="47" t="str">
        <f t="shared" si="4"/>
        <v/>
      </c>
      <c r="JR71" s="47" t="str">
        <f t="shared" si="4"/>
        <v/>
      </c>
      <c r="JS71" s="47" t="str">
        <f t="shared" si="4"/>
        <v/>
      </c>
      <c r="JT71" s="47" t="str">
        <f t="shared" si="4"/>
        <v/>
      </c>
      <c r="JU71" s="47" t="str">
        <f t="shared" si="4"/>
        <v/>
      </c>
      <c r="JV71" s="47" t="str">
        <f t="shared" si="4"/>
        <v/>
      </c>
      <c r="JW71" s="47" t="str">
        <f t="shared" si="4"/>
        <v/>
      </c>
      <c r="JX71" s="47" t="str">
        <f t="shared" si="4"/>
        <v/>
      </c>
      <c r="JY71" s="47" t="str">
        <f t="shared" si="4"/>
        <v/>
      </c>
      <c r="JZ71" s="47" t="str">
        <f t="shared" si="4"/>
        <v/>
      </c>
      <c r="KA71" s="47" t="str">
        <f t="shared" si="4"/>
        <v/>
      </c>
      <c r="KB71" s="47" t="str">
        <f t="shared" si="4"/>
        <v/>
      </c>
      <c r="KC71" s="47" t="str">
        <f t="shared" si="4"/>
        <v/>
      </c>
      <c r="KD71" s="47" t="str">
        <f t="shared" si="4"/>
        <v/>
      </c>
      <c r="KE71" s="47" t="str">
        <f t="shared" si="4"/>
        <v/>
      </c>
      <c r="KF71" s="47" t="str">
        <f t="shared" si="4"/>
        <v/>
      </c>
      <c r="KG71" s="47" t="str">
        <f t="shared" si="4"/>
        <v/>
      </c>
      <c r="KH71" s="47" t="str">
        <f t="shared" si="4"/>
        <v/>
      </c>
      <c r="KI71" s="47" t="str">
        <f t="shared" si="4"/>
        <v/>
      </c>
      <c r="KJ71" s="47" t="str">
        <f t="shared" si="4"/>
        <v/>
      </c>
      <c r="KK71" s="47" t="str">
        <f t="shared" si="4"/>
        <v/>
      </c>
      <c r="KL71" s="47" t="str">
        <f t="shared" si="4"/>
        <v/>
      </c>
      <c r="KM71" s="47" t="str">
        <f t="shared" si="4"/>
        <v/>
      </c>
      <c r="KN71" s="47" t="str">
        <f t="shared" si="4"/>
        <v/>
      </c>
      <c r="KO71" s="47" t="str">
        <f t="shared" si="4"/>
        <v/>
      </c>
      <c r="KP71" s="47" t="str">
        <f t="shared" si="4"/>
        <v/>
      </c>
      <c r="KQ71" s="47" t="str">
        <f t="shared" si="4"/>
        <v/>
      </c>
      <c r="KR71" s="47" t="str">
        <f t="shared" si="4"/>
        <v/>
      </c>
      <c r="KS71" s="47" t="str">
        <f t="shared" si="4"/>
        <v/>
      </c>
      <c r="KT71" s="47" t="str">
        <f t="shared" si="4"/>
        <v/>
      </c>
      <c r="KU71" s="47" t="str">
        <f t="shared" si="4"/>
        <v/>
      </c>
      <c r="KV71" s="47" t="str">
        <f t="shared" si="4"/>
        <v/>
      </c>
      <c r="KW71" s="47" t="str">
        <f t="shared" si="4"/>
        <v/>
      </c>
      <c r="KX71" s="47" t="str">
        <f t="shared" si="4"/>
        <v/>
      </c>
      <c r="KY71" s="47" t="str">
        <f t="shared" si="4"/>
        <v/>
      </c>
      <c r="KZ71" s="47" t="str">
        <f t="shared" si="4"/>
        <v/>
      </c>
      <c r="LA71" s="47" t="str">
        <f t="shared" si="4"/>
        <v/>
      </c>
      <c r="LB71" s="47" t="str">
        <f t="shared" si="4"/>
        <v/>
      </c>
      <c r="LC71" s="47" t="str">
        <f t="shared" si="4"/>
        <v/>
      </c>
      <c r="LD71" s="47" t="str">
        <f t="shared" si="4"/>
        <v/>
      </c>
      <c r="LE71" s="47" t="str">
        <f t="shared" si="4"/>
        <v/>
      </c>
      <c r="LF71" s="47" t="str">
        <f t="shared" si="4"/>
        <v/>
      </c>
      <c r="LG71" s="47" t="str">
        <f t="shared" si="4"/>
        <v/>
      </c>
      <c r="LH71" s="47" t="str">
        <f t="shared" si="4"/>
        <v/>
      </c>
      <c r="LI71" s="47" t="str">
        <f t="shared" si="4"/>
        <v/>
      </c>
      <c r="LJ71" s="47" t="str">
        <f t="shared" si="4"/>
        <v/>
      </c>
      <c r="LK71" s="47" t="str">
        <f t="shared" ref="LK71:NV71" si="5">IF(ISBLANK(LK8),"",MONTH(LK8)&amp;"."&amp;YEAR((LK8)))</f>
        <v/>
      </c>
      <c r="LL71" s="47" t="str">
        <f t="shared" si="5"/>
        <v/>
      </c>
      <c r="LM71" s="47" t="str">
        <f t="shared" si="5"/>
        <v/>
      </c>
      <c r="LN71" s="47" t="str">
        <f t="shared" si="5"/>
        <v/>
      </c>
      <c r="LO71" s="47" t="str">
        <f t="shared" si="5"/>
        <v/>
      </c>
      <c r="LP71" s="47" t="str">
        <f t="shared" si="5"/>
        <v/>
      </c>
      <c r="LQ71" s="47" t="str">
        <f t="shared" si="5"/>
        <v/>
      </c>
      <c r="LR71" s="47" t="str">
        <f t="shared" si="5"/>
        <v/>
      </c>
      <c r="LS71" s="47" t="str">
        <f t="shared" si="5"/>
        <v/>
      </c>
      <c r="LT71" s="47" t="str">
        <f t="shared" si="5"/>
        <v/>
      </c>
      <c r="LU71" s="47" t="str">
        <f t="shared" si="5"/>
        <v/>
      </c>
      <c r="LV71" s="47" t="str">
        <f t="shared" si="5"/>
        <v/>
      </c>
      <c r="LW71" s="47" t="str">
        <f t="shared" si="5"/>
        <v/>
      </c>
      <c r="LX71" s="47" t="str">
        <f t="shared" si="5"/>
        <v/>
      </c>
      <c r="LY71" s="47" t="str">
        <f t="shared" si="5"/>
        <v/>
      </c>
      <c r="LZ71" s="47" t="str">
        <f t="shared" si="5"/>
        <v/>
      </c>
      <c r="MA71" s="47" t="str">
        <f t="shared" si="5"/>
        <v/>
      </c>
      <c r="MB71" s="47" t="str">
        <f t="shared" si="5"/>
        <v/>
      </c>
      <c r="MC71" s="47" t="str">
        <f t="shared" si="5"/>
        <v/>
      </c>
      <c r="MD71" s="47" t="str">
        <f t="shared" si="5"/>
        <v/>
      </c>
      <c r="ME71" s="47" t="str">
        <f t="shared" si="5"/>
        <v/>
      </c>
      <c r="MF71" s="47" t="str">
        <f t="shared" si="5"/>
        <v/>
      </c>
      <c r="MG71" s="47" t="str">
        <f t="shared" si="5"/>
        <v/>
      </c>
      <c r="MH71" s="47" t="str">
        <f t="shared" si="5"/>
        <v/>
      </c>
      <c r="MI71" s="47" t="str">
        <f t="shared" si="5"/>
        <v/>
      </c>
      <c r="MJ71" s="47" t="str">
        <f t="shared" si="5"/>
        <v/>
      </c>
      <c r="MK71" s="47" t="str">
        <f t="shared" si="5"/>
        <v/>
      </c>
      <c r="ML71" s="47" t="str">
        <f t="shared" si="5"/>
        <v/>
      </c>
      <c r="MM71" s="47" t="str">
        <f t="shared" si="5"/>
        <v/>
      </c>
      <c r="MN71" s="47" t="str">
        <f t="shared" si="5"/>
        <v/>
      </c>
      <c r="MO71" s="47" t="str">
        <f t="shared" si="5"/>
        <v/>
      </c>
      <c r="MP71" s="47" t="str">
        <f t="shared" si="5"/>
        <v/>
      </c>
      <c r="MQ71" s="47" t="str">
        <f t="shared" si="5"/>
        <v/>
      </c>
      <c r="MR71" s="47" t="str">
        <f t="shared" si="5"/>
        <v/>
      </c>
      <c r="MS71" s="47" t="str">
        <f t="shared" si="5"/>
        <v/>
      </c>
      <c r="MT71" s="47" t="str">
        <f t="shared" si="5"/>
        <v/>
      </c>
      <c r="MU71" s="47" t="str">
        <f t="shared" si="5"/>
        <v/>
      </c>
      <c r="MV71" s="47" t="str">
        <f t="shared" si="5"/>
        <v/>
      </c>
      <c r="MW71" s="47" t="str">
        <f t="shared" si="5"/>
        <v/>
      </c>
      <c r="MX71" s="47" t="str">
        <f t="shared" si="5"/>
        <v/>
      </c>
      <c r="MY71" s="47" t="str">
        <f t="shared" si="5"/>
        <v/>
      </c>
      <c r="MZ71" s="47" t="str">
        <f t="shared" si="5"/>
        <v/>
      </c>
      <c r="NA71" s="47" t="str">
        <f t="shared" si="5"/>
        <v/>
      </c>
      <c r="NB71" s="47" t="str">
        <f t="shared" si="5"/>
        <v/>
      </c>
      <c r="NC71" s="47" t="str">
        <f t="shared" si="5"/>
        <v/>
      </c>
      <c r="ND71" s="47" t="str">
        <f t="shared" si="5"/>
        <v/>
      </c>
      <c r="NE71" s="47" t="str">
        <f t="shared" si="5"/>
        <v/>
      </c>
      <c r="NF71" s="47" t="str">
        <f t="shared" si="5"/>
        <v/>
      </c>
      <c r="NG71" s="47" t="str">
        <f t="shared" si="5"/>
        <v/>
      </c>
      <c r="NH71" s="47" t="str">
        <f t="shared" si="5"/>
        <v/>
      </c>
      <c r="NI71" s="47" t="str">
        <f t="shared" si="5"/>
        <v/>
      </c>
      <c r="NJ71" s="47" t="str">
        <f t="shared" si="5"/>
        <v/>
      </c>
      <c r="NK71" s="47" t="str">
        <f t="shared" si="5"/>
        <v/>
      </c>
      <c r="NL71" s="47" t="str">
        <f t="shared" si="5"/>
        <v/>
      </c>
      <c r="NM71" s="47" t="str">
        <f t="shared" si="5"/>
        <v/>
      </c>
      <c r="NN71" s="47" t="str">
        <f t="shared" si="5"/>
        <v/>
      </c>
      <c r="NO71" s="47" t="str">
        <f t="shared" si="5"/>
        <v/>
      </c>
      <c r="NP71" s="47" t="str">
        <f t="shared" si="5"/>
        <v/>
      </c>
      <c r="NQ71" s="47" t="str">
        <f t="shared" si="5"/>
        <v/>
      </c>
      <c r="NR71" s="47" t="str">
        <f t="shared" si="5"/>
        <v/>
      </c>
      <c r="NS71" s="47" t="str">
        <f t="shared" si="5"/>
        <v/>
      </c>
      <c r="NT71" s="47" t="str">
        <f t="shared" si="5"/>
        <v/>
      </c>
      <c r="NU71" s="47" t="str">
        <f t="shared" si="5"/>
        <v/>
      </c>
      <c r="NV71" s="47" t="str">
        <f t="shared" si="5"/>
        <v/>
      </c>
      <c r="NW71" s="47" t="str">
        <f t="shared" ref="NW71:QH71" si="6">IF(ISBLANK(NW8),"",MONTH(NW8)&amp;"."&amp;YEAR((NW8)))</f>
        <v/>
      </c>
      <c r="NX71" s="47" t="str">
        <f t="shared" si="6"/>
        <v/>
      </c>
      <c r="NY71" s="47" t="str">
        <f t="shared" si="6"/>
        <v/>
      </c>
      <c r="NZ71" s="47" t="str">
        <f t="shared" si="6"/>
        <v/>
      </c>
      <c r="OA71" s="47" t="str">
        <f t="shared" si="6"/>
        <v/>
      </c>
      <c r="OB71" s="47" t="str">
        <f t="shared" si="6"/>
        <v/>
      </c>
      <c r="OC71" s="47" t="str">
        <f t="shared" si="6"/>
        <v/>
      </c>
      <c r="OD71" s="47" t="str">
        <f t="shared" si="6"/>
        <v/>
      </c>
      <c r="OE71" s="47" t="str">
        <f t="shared" si="6"/>
        <v/>
      </c>
      <c r="OF71" s="47" t="str">
        <f t="shared" si="6"/>
        <v/>
      </c>
      <c r="OG71" s="47" t="str">
        <f t="shared" si="6"/>
        <v/>
      </c>
      <c r="OH71" s="47" t="str">
        <f t="shared" si="6"/>
        <v/>
      </c>
      <c r="OI71" s="47" t="str">
        <f t="shared" si="6"/>
        <v/>
      </c>
      <c r="OJ71" s="47" t="str">
        <f t="shared" si="6"/>
        <v/>
      </c>
      <c r="OK71" s="47" t="str">
        <f t="shared" si="6"/>
        <v/>
      </c>
      <c r="OL71" s="47" t="str">
        <f t="shared" si="6"/>
        <v/>
      </c>
      <c r="OM71" s="47" t="str">
        <f t="shared" si="6"/>
        <v/>
      </c>
      <c r="ON71" s="47" t="str">
        <f t="shared" si="6"/>
        <v/>
      </c>
      <c r="OO71" s="47" t="str">
        <f t="shared" si="6"/>
        <v/>
      </c>
      <c r="OP71" s="47" t="str">
        <f t="shared" si="6"/>
        <v/>
      </c>
      <c r="OQ71" s="47" t="str">
        <f t="shared" si="6"/>
        <v/>
      </c>
      <c r="OR71" s="47" t="str">
        <f t="shared" si="6"/>
        <v/>
      </c>
      <c r="OS71" s="47" t="str">
        <f t="shared" si="6"/>
        <v/>
      </c>
      <c r="OT71" s="47" t="str">
        <f t="shared" si="6"/>
        <v/>
      </c>
      <c r="OU71" s="47" t="str">
        <f t="shared" si="6"/>
        <v/>
      </c>
      <c r="OV71" s="47" t="str">
        <f t="shared" si="6"/>
        <v/>
      </c>
      <c r="OW71" s="47" t="str">
        <f t="shared" si="6"/>
        <v/>
      </c>
      <c r="OX71" s="47" t="str">
        <f t="shared" si="6"/>
        <v/>
      </c>
      <c r="OY71" s="47" t="str">
        <f t="shared" si="6"/>
        <v/>
      </c>
      <c r="OZ71" s="47" t="str">
        <f t="shared" si="6"/>
        <v/>
      </c>
      <c r="PA71" s="47" t="str">
        <f t="shared" si="6"/>
        <v/>
      </c>
      <c r="PB71" s="47" t="str">
        <f t="shared" si="6"/>
        <v/>
      </c>
      <c r="PC71" s="47" t="str">
        <f t="shared" si="6"/>
        <v/>
      </c>
      <c r="PD71" s="47" t="str">
        <f t="shared" si="6"/>
        <v/>
      </c>
      <c r="PE71" s="47" t="str">
        <f t="shared" si="6"/>
        <v/>
      </c>
      <c r="PF71" s="47" t="str">
        <f t="shared" si="6"/>
        <v/>
      </c>
      <c r="PG71" s="47" t="str">
        <f t="shared" si="6"/>
        <v/>
      </c>
      <c r="PH71" s="47" t="str">
        <f t="shared" si="6"/>
        <v/>
      </c>
      <c r="PI71" s="47" t="str">
        <f t="shared" si="6"/>
        <v/>
      </c>
      <c r="PJ71" s="47" t="str">
        <f t="shared" si="6"/>
        <v/>
      </c>
      <c r="PK71" s="47" t="str">
        <f t="shared" si="6"/>
        <v/>
      </c>
      <c r="PL71" s="47" t="str">
        <f t="shared" si="6"/>
        <v/>
      </c>
      <c r="PM71" s="47" t="str">
        <f t="shared" si="6"/>
        <v/>
      </c>
      <c r="PN71" s="47" t="str">
        <f t="shared" si="6"/>
        <v/>
      </c>
      <c r="PO71" s="47" t="str">
        <f t="shared" si="6"/>
        <v/>
      </c>
      <c r="PP71" s="47" t="str">
        <f t="shared" si="6"/>
        <v/>
      </c>
      <c r="PQ71" s="47" t="str">
        <f t="shared" si="6"/>
        <v/>
      </c>
      <c r="PR71" s="47" t="str">
        <f t="shared" si="6"/>
        <v/>
      </c>
      <c r="PS71" s="47" t="str">
        <f t="shared" si="6"/>
        <v/>
      </c>
      <c r="PT71" s="47" t="str">
        <f t="shared" si="6"/>
        <v/>
      </c>
      <c r="PU71" s="47" t="str">
        <f t="shared" si="6"/>
        <v/>
      </c>
      <c r="PV71" s="47" t="str">
        <f t="shared" si="6"/>
        <v/>
      </c>
      <c r="PW71" s="47" t="str">
        <f t="shared" si="6"/>
        <v/>
      </c>
      <c r="PX71" s="47" t="str">
        <f t="shared" si="6"/>
        <v/>
      </c>
      <c r="PY71" s="47" t="str">
        <f t="shared" si="6"/>
        <v/>
      </c>
      <c r="PZ71" s="47" t="str">
        <f t="shared" si="6"/>
        <v/>
      </c>
      <c r="QA71" s="47" t="str">
        <f t="shared" si="6"/>
        <v/>
      </c>
      <c r="QB71" s="47" t="str">
        <f t="shared" si="6"/>
        <v/>
      </c>
      <c r="QC71" s="47" t="str">
        <f t="shared" si="6"/>
        <v/>
      </c>
      <c r="QD71" s="47" t="str">
        <f t="shared" si="6"/>
        <v/>
      </c>
      <c r="QE71" s="47" t="str">
        <f t="shared" si="6"/>
        <v/>
      </c>
      <c r="QF71" s="47" t="str">
        <f t="shared" si="6"/>
        <v/>
      </c>
      <c r="QG71" s="47" t="str">
        <f t="shared" si="6"/>
        <v/>
      </c>
      <c r="QH71" s="47" t="str">
        <f t="shared" si="6"/>
        <v/>
      </c>
      <c r="QI71" s="47" t="str">
        <f t="shared" ref="QI71:ST71" si="7">IF(ISBLANK(QI8),"",MONTH(QI8)&amp;"."&amp;YEAR((QI8)))</f>
        <v/>
      </c>
      <c r="QJ71" s="47" t="str">
        <f t="shared" si="7"/>
        <v/>
      </c>
      <c r="QK71" s="47" t="str">
        <f t="shared" si="7"/>
        <v/>
      </c>
      <c r="QL71" s="47" t="str">
        <f t="shared" si="7"/>
        <v/>
      </c>
      <c r="QM71" s="47" t="str">
        <f t="shared" si="7"/>
        <v/>
      </c>
      <c r="QN71" s="47" t="str">
        <f t="shared" si="7"/>
        <v/>
      </c>
      <c r="QO71" s="47" t="str">
        <f t="shared" si="7"/>
        <v/>
      </c>
      <c r="QP71" s="47" t="str">
        <f t="shared" si="7"/>
        <v/>
      </c>
      <c r="QQ71" s="47" t="str">
        <f t="shared" si="7"/>
        <v/>
      </c>
      <c r="QR71" s="47" t="str">
        <f t="shared" si="7"/>
        <v/>
      </c>
      <c r="QS71" s="47" t="str">
        <f t="shared" si="7"/>
        <v/>
      </c>
      <c r="QT71" s="47" t="str">
        <f t="shared" si="7"/>
        <v/>
      </c>
      <c r="QU71" s="47" t="str">
        <f t="shared" si="7"/>
        <v/>
      </c>
      <c r="QV71" s="47" t="str">
        <f t="shared" si="7"/>
        <v/>
      </c>
      <c r="QW71" s="47" t="str">
        <f t="shared" si="7"/>
        <v/>
      </c>
      <c r="QX71" s="47" t="str">
        <f t="shared" si="7"/>
        <v/>
      </c>
      <c r="QY71" s="47" t="str">
        <f t="shared" si="7"/>
        <v/>
      </c>
      <c r="QZ71" s="47" t="str">
        <f t="shared" si="7"/>
        <v/>
      </c>
      <c r="RA71" s="47" t="str">
        <f t="shared" si="7"/>
        <v/>
      </c>
      <c r="RB71" s="47" t="str">
        <f t="shared" si="7"/>
        <v/>
      </c>
      <c r="RC71" s="47" t="str">
        <f t="shared" si="7"/>
        <v/>
      </c>
      <c r="RD71" s="47" t="str">
        <f t="shared" si="7"/>
        <v/>
      </c>
      <c r="RE71" s="47" t="str">
        <f t="shared" si="7"/>
        <v/>
      </c>
      <c r="RF71" s="47" t="str">
        <f t="shared" si="7"/>
        <v/>
      </c>
      <c r="RG71" s="47" t="str">
        <f t="shared" si="7"/>
        <v/>
      </c>
      <c r="RH71" s="47" t="str">
        <f t="shared" si="7"/>
        <v/>
      </c>
      <c r="RI71" s="47" t="str">
        <f t="shared" si="7"/>
        <v/>
      </c>
      <c r="RJ71" s="47" t="str">
        <f t="shared" si="7"/>
        <v/>
      </c>
      <c r="RK71" s="47" t="str">
        <f t="shared" si="7"/>
        <v/>
      </c>
      <c r="RL71" s="47" t="str">
        <f t="shared" si="7"/>
        <v/>
      </c>
      <c r="RM71" s="47" t="str">
        <f t="shared" si="7"/>
        <v/>
      </c>
      <c r="RN71" s="47" t="str">
        <f t="shared" si="7"/>
        <v/>
      </c>
      <c r="RO71" s="47" t="str">
        <f t="shared" si="7"/>
        <v/>
      </c>
      <c r="RP71" s="47" t="str">
        <f t="shared" si="7"/>
        <v/>
      </c>
      <c r="RQ71" s="47" t="str">
        <f t="shared" si="7"/>
        <v/>
      </c>
      <c r="RR71" s="47" t="str">
        <f t="shared" si="7"/>
        <v/>
      </c>
      <c r="RS71" s="47" t="str">
        <f t="shared" si="7"/>
        <v/>
      </c>
      <c r="RT71" s="47" t="str">
        <f t="shared" si="7"/>
        <v/>
      </c>
      <c r="RU71" s="47" t="str">
        <f t="shared" si="7"/>
        <v/>
      </c>
      <c r="RV71" s="47" t="str">
        <f t="shared" si="7"/>
        <v/>
      </c>
      <c r="RW71" s="47" t="str">
        <f t="shared" si="7"/>
        <v/>
      </c>
      <c r="RX71" s="47" t="str">
        <f t="shared" si="7"/>
        <v/>
      </c>
      <c r="RY71" s="47" t="str">
        <f t="shared" si="7"/>
        <v/>
      </c>
      <c r="RZ71" s="47" t="str">
        <f t="shared" si="7"/>
        <v/>
      </c>
      <c r="SA71" s="47" t="str">
        <f t="shared" si="7"/>
        <v/>
      </c>
      <c r="SB71" s="47" t="str">
        <f t="shared" si="7"/>
        <v/>
      </c>
      <c r="SC71" s="47" t="str">
        <f t="shared" si="7"/>
        <v/>
      </c>
      <c r="SD71" s="47" t="str">
        <f t="shared" si="7"/>
        <v/>
      </c>
      <c r="SE71" s="47" t="str">
        <f t="shared" si="7"/>
        <v/>
      </c>
      <c r="SF71" s="47" t="str">
        <f t="shared" si="7"/>
        <v/>
      </c>
      <c r="SG71" s="47" t="str">
        <f t="shared" si="7"/>
        <v/>
      </c>
      <c r="SH71" s="47" t="str">
        <f t="shared" si="7"/>
        <v/>
      </c>
      <c r="SI71" s="47" t="str">
        <f t="shared" si="7"/>
        <v/>
      </c>
      <c r="SJ71" s="47" t="str">
        <f t="shared" si="7"/>
        <v/>
      </c>
      <c r="SK71" s="47" t="str">
        <f t="shared" si="7"/>
        <v/>
      </c>
      <c r="SL71" s="47" t="str">
        <f t="shared" si="7"/>
        <v/>
      </c>
      <c r="SM71" s="47" t="str">
        <f t="shared" si="7"/>
        <v/>
      </c>
      <c r="SN71" s="47" t="str">
        <f t="shared" si="7"/>
        <v/>
      </c>
      <c r="SO71" s="47" t="str">
        <f t="shared" si="7"/>
        <v/>
      </c>
      <c r="SP71" s="47" t="str">
        <f t="shared" si="7"/>
        <v/>
      </c>
      <c r="SQ71" s="47" t="str">
        <f t="shared" si="7"/>
        <v/>
      </c>
      <c r="SR71" s="47" t="str">
        <f t="shared" si="7"/>
        <v/>
      </c>
      <c r="SS71" s="47" t="str">
        <f t="shared" si="7"/>
        <v/>
      </c>
      <c r="ST71" s="47" t="str">
        <f t="shared" si="7"/>
        <v/>
      </c>
      <c r="SU71" s="47" t="str">
        <f t="shared" ref="SU71:VF71" si="8">IF(ISBLANK(SU8),"",MONTH(SU8)&amp;"."&amp;YEAR((SU8)))</f>
        <v/>
      </c>
      <c r="SV71" s="47" t="str">
        <f t="shared" si="8"/>
        <v/>
      </c>
      <c r="SW71" s="47" t="str">
        <f t="shared" si="8"/>
        <v/>
      </c>
      <c r="SX71" s="47" t="str">
        <f t="shared" si="8"/>
        <v/>
      </c>
      <c r="SY71" s="47" t="str">
        <f t="shared" si="8"/>
        <v/>
      </c>
      <c r="SZ71" s="47" t="str">
        <f t="shared" si="8"/>
        <v/>
      </c>
      <c r="TA71" s="47" t="str">
        <f t="shared" si="8"/>
        <v/>
      </c>
      <c r="TB71" s="47" t="str">
        <f t="shared" si="8"/>
        <v/>
      </c>
      <c r="TC71" s="47" t="str">
        <f t="shared" si="8"/>
        <v/>
      </c>
      <c r="TD71" s="47" t="str">
        <f t="shared" si="8"/>
        <v/>
      </c>
      <c r="TE71" s="47" t="str">
        <f t="shared" si="8"/>
        <v/>
      </c>
      <c r="TF71" s="47" t="str">
        <f t="shared" si="8"/>
        <v/>
      </c>
      <c r="TG71" s="47" t="str">
        <f t="shared" si="8"/>
        <v/>
      </c>
      <c r="TH71" s="47" t="str">
        <f t="shared" si="8"/>
        <v/>
      </c>
      <c r="TI71" s="47" t="str">
        <f t="shared" si="8"/>
        <v/>
      </c>
      <c r="TJ71" s="47" t="str">
        <f t="shared" si="8"/>
        <v/>
      </c>
      <c r="TK71" s="47" t="str">
        <f t="shared" si="8"/>
        <v/>
      </c>
      <c r="TL71" s="47" t="str">
        <f t="shared" si="8"/>
        <v/>
      </c>
      <c r="TM71" s="47" t="str">
        <f t="shared" si="8"/>
        <v/>
      </c>
      <c r="TN71" s="47" t="str">
        <f t="shared" si="8"/>
        <v/>
      </c>
      <c r="TO71" s="47" t="str">
        <f t="shared" si="8"/>
        <v/>
      </c>
      <c r="TP71" s="47" t="str">
        <f t="shared" si="8"/>
        <v/>
      </c>
      <c r="TQ71" s="47" t="str">
        <f t="shared" si="8"/>
        <v/>
      </c>
      <c r="TR71" s="47" t="str">
        <f t="shared" si="8"/>
        <v/>
      </c>
      <c r="TS71" s="47" t="str">
        <f t="shared" si="8"/>
        <v/>
      </c>
      <c r="TT71" s="47" t="str">
        <f t="shared" si="8"/>
        <v/>
      </c>
      <c r="TU71" s="47" t="str">
        <f t="shared" si="8"/>
        <v/>
      </c>
      <c r="TV71" s="47" t="str">
        <f t="shared" si="8"/>
        <v/>
      </c>
      <c r="TW71" s="47" t="str">
        <f t="shared" si="8"/>
        <v/>
      </c>
      <c r="TX71" s="47" t="str">
        <f t="shared" si="8"/>
        <v/>
      </c>
      <c r="TY71" s="47" t="str">
        <f t="shared" si="8"/>
        <v/>
      </c>
      <c r="TZ71" s="47" t="str">
        <f t="shared" si="8"/>
        <v/>
      </c>
      <c r="UA71" s="47" t="str">
        <f t="shared" si="8"/>
        <v/>
      </c>
      <c r="UB71" s="47" t="str">
        <f t="shared" si="8"/>
        <v/>
      </c>
      <c r="UC71" s="47" t="str">
        <f t="shared" si="8"/>
        <v/>
      </c>
      <c r="UD71" s="47" t="str">
        <f t="shared" si="8"/>
        <v/>
      </c>
      <c r="UE71" s="47" t="str">
        <f t="shared" si="8"/>
        <v/>
      </c>
      <c r="UF71" s="47" t="str">
        <f t="shared" si="8"/>
        <v/>
      </c>
      <c r="UG71" s="47" t="str">
        <f t="shared" si="8"/>
        <v/>
      </c>
      <c r="UH71" s="47" t="str">
        <f t="shared" si="8"/>
        <v/>
      </c>
      <c r="UI71" s="47" t="str">
        <f t="shared" si="8"/>
        <v/>
      </c>
      <c r="UJ71" s="47" t="str">
        <f t="shared" si="8"/>
        <v/>
      </c>
      <c r="UK71" s="47" t="str">
        <f t="shared" si="8"/>
        <v/>
      </c>
      <c r="UL71" s="47" t="str">
        <f t="shared" si="8"/>
        <v/>
      </c>
      <c r="UM71" s="47" t="str">
        <f t="shared" si="8"/>
        <v/>
      </c>
      <c r="UN71" s="47" t="str">
        <f t="shared" si="8"/>
        <v/>
      </c>
      <c r="UO71" s="47" t="str">
        <f t="shared" si="8"/>
        <v/>
      </c>
      <c r="UP71" s="47" t="str">
        <f t="shared" si="8"/>
        <v/>
      </c>
      <c r="UQ71" s="47" t="str">
        <f t="shared" si="8"/>
        <v/>
      </c>
      <c r="UR71" s="47" t="str">
        <f t="shared" si="8"/>
        <v/>
      </c>
      <c r="US71" s="47" t="str">
        <f t="shared" si="8"/>
        <v/>
      </c>
      <c r="UT71" s="47" t="str">
        <f t="shared" si="8"/>
        <v/>
      </c>
      <c r="UU71" s="47" t="str">
        <f t="shared" si="8"/>
        <v/>
      </c>
      <c r="UV71" s="47" t="str">
        <f t="shared" si="8"/>
        <v/>
      </c>
      <c r="UW71" s="47" t="str">
        <f t="shared" si="8"/>
        <v/>
      </c>
      <c r="UX71" s="47" t="str">
        <f t="shared" si="8"/>
        <v/>
      </c>
      <c r="UY71" s="47" t="str">
        <f t="shared" si="8"/>
        <v/>
      </c>
      <c r="UZ71" s="47" t="str">
        <f t="shared" si="8"/>
        <v/>
      </c>
      <c r="VA71" s="47" t="str">
        <f t="shared" si="8"/>
        <v/>
      </c>
      <c r="VB71" s="47" t="str">
        <f t="shared" si="8"/>
        <v/>
      </c>
      <c r="VC71" s="47" t="str">
        <f t="shared" si="8"/>
        <v/>
      </c>
      <c r="VD71" s="47" t="str">
        <f t="shared" si="8"/>
        <v/>
      </c>
      <c r="VE71" s="47" t="str">
        <f t="shared" si="8"/>
        <v/>
      </c>
      <c r="VF71" s="47" t="str">
        <f t="shared" si="8"/>
        <v/>
      </c>
      <c r="VG71" s="47" t="str">
        <f t="shared" ref="VG71:XR71" si="9">IF(ISBLANK(VG8),"",MONTH(VG8)&amp;"."&amp;YEAR((VG8)))</f>
        <v/>
      </c>
      <c r="VH71" s="47" t="str">
        <f t="shared" si="9"/>
        <v/>
      </c>
      <c r="VI71" s="47" t="str">
        <f t="shared" si="9"/>
        <v/>
      </c>
      <c r="VJ71" s="47" t="str">
        <f t="shared" si="9"/>
        <v/>
      </c>
      <c r="VK71" s="47" t="str">
        <f t="shared" si="9"/>
        <v/>
      </c>
      <c r="VL71" s="47" t="str">
        <f t="shared" si="9"/>
        <v/>
      </c>
      <c r="VM71" s="47" t="str">
        <f t="shared" si="9"/>
        <v/>
      </c>
      <c r="VN71" s="47" t="str">
        <f t="shared" si="9"/>
        <v/>
      </c>
      <c r="VO71" s="47" t="str">
        <f t="shared" si="9"/>
        <v/>
      </c>
      <c r="VP71" s="47" t="str">
        <f t="shared" si="9"/>
        <v/>
      </c>
      <c r="VQ71" s="47" t="str">
        <f t="shared" si="9"/>
        <v/>
      </c>
      <c r="VR71" s="47" t="str">
        <f t="shared" si="9"/>
        <v/>
      </c>
      <c r="VS71" s="47" t="str">
        <f t="shared" si="9"/>
        <v/>
      </c>
      <c r="VT71" s="47" t="str">
        <f t="shared" si="9"/>
        <v/>
      </c>
      <c r="VU71" s="47" t="str">
        <f t="shared" si="9"/>
        <v/>
      </c>
      <c r="VV71" s="47" t="str">
        <f t="shared" si="9"/>
        <v/>
      </c>
      <c r="VW71" s="47" t="str">
        <f t="shared" si="9"/>
        <v/>
      </c>
      <c r="VX71" s="47" t="str">
        <f t="shared" si="9"/>
        <v/>
      </c>
      <c r="VY71" s="47" t="str">
        <f t="shared" si="9"/>
        <v/>
      </c>
      <c r="VZ71" s="47" t="str">
        <f t="shared" si="9"/>
        <v/>
      </c>
      <c r="WA71" s="47" t="str">
        <f t="shared" si="9"/>
        <v/>
      </c>
      <c r="WB71" s="47" t="str">
        <f t="shared" si="9"/>
        <v/>
      </c>
      <c r="WC71" s="47" t="str">
        <f t="shared" si="9"/>
        <v/>
      </c>
      <c r="WD71" s="47" t="str">
        <f t="shared" si="9"/>
        <v/>
      </c>
      <c r="WE71" s="47" t="str">
        <f t="shared" si="9"/>
        <v/>
      </c>
      <c r="WF71" s="47" t="str">
        <f t="shared" si="9"/>
        <v/>
      </c>
      <c r="WG71" s="47" t="str">
        <f t="shared" si="9"/>
        <v/>
      </c>
      <c r="WH71" s="47" t="str">
        <f t="shared" si="9"/>
        <v/>
      </c>
      <c r="WI71" s="47" t="str">
        <f t="shared" si="9"/>
        <v/>
      </c>
      <c r="WJ71" s="47" t="str">
        <f t="shared" si="9"/>
        <v/>
      </c>
      <c r="WK71" s="47" t="str">
        <f t="shared" si="9"/>
        <v/>
      </c>
      <c r="WL71" s="47" t="str">
        <f t="shared" si="9"/>
        <v/>
      </c>
      <c r="WM71" s="47" t="str">
        <f t="shared" si="9"/>
        <v/>
      </c>
      <c r="WN71" s="47" t="str">
        <f t="shared" si="9"/>
        <v/>
      </c>
      <c r="WO71" s="47" t="str">
        <f t="shared" si="9"/>
        <v/>
      </c>
      <c r="WP71" s="47" t="str">
        <f t="shared" si="9"/>
        <v/>
      </c>
      <c r="WQ71" s="47" t="str">
        <f t="shared" si="9"/>
        <v/>
      </c>
      <c r="WR71" s="47" t="str">
        <f t="shared" si="9"/>
        <v/>
      </c>
      <c r="WS71" s="47" t="str">
        <f t="shared" si="9"/>
        <v/>
      </c>
      <c r="WT71" s="47" t="str">
        <f t="shared" si="9"/>
        <v/>
      </c>
      <c r="WU71" s="47" t="str">
        <f t="shared" si="9"/>
        <v/>
      </c>
      <c r="WV71" s="47" t="str">
        <f t="shared" si="9"/>
        <v/>
      </c>
      <c r="WW71" s="47" t="str">
        <f t="shared" si="9"/>
        <v/>
      </c>
      <c r="WX71" s="47" t="str">
        <f t="shared" si="9"/>
        <v/>
      </c>
      <c r="WY71" s="47" t="str">
        <f t="shared" si="9"/>
        <v/>
      </c>
      <c r="WZ71" s="47" t="str">
        <f t="shared" si="9"/>
        <v/>
      </c>
      <c r="XA71" s="47" t="str">
        <f t="shared" si="9"/>
        <v/>
      </c>
      <c r="XB71" s="47" t="str">
        <f t="shared" si="9"/>
        <v/>
      </c>
      <c r="XC71" s="47" t="str">
        <f t="shared" si="9"/>
        <v/>
      </c>
      <c r="XD71" s="47" t="str">
        <f t="shared" si="9"/>
        <v/>
      </c>
      <c r="XE71" s="47" t="str">
        <f t="shared" si="9"/>
        <v/>
      </c>
      <c r="XF71" s="47" t="str">
        <f t="shared" si="9"/>
        <v/>
      </c>
      <c r="XG71" s="47" t="str">
        <f t="shared" si="9"/>
        <v/>
      </c>
      <c r="XH71" s="47" t="str">
        <f t="shared" si="9"/>
        <v/>
      </c>
      <c r="XI71" s="47" t="str">
        <f t="shared" si="9"/>
        <v/>
      </c>
      <c r="XJ71" s="47" t="str">
        <f t="shared" si="9"/>
        <v/>
      </c>
      <c r="XK71" s="47" t="str">
        <f t="shared" si="9"/>
        <v/>
      </c>
      <c r="XL71" s="47" t="str">
        <f t="shared" si="9"/>
        <v/>
      </c>
      <c r="XM71" s="47" t="str">
        <f t="shared" si="9"/>
        <v/>
      </c>
      <c r="XN71" s="47" t="str">
        <f t="shared" si="9"/>
        <v/>
      </c>
      <c r="XO71" s="47" t="str">
        <f t="shared" si="9"/>
        <v/>
      </c>
      <c r="XP71" s="47" t="str">
        <f t="shared" si="9"/>
        <v/>
      </c>
      <c r="XQ71" s="47" t="str">
        <f t="shared" si="9"/>
        <v/>
      </c>
      <c r="XR71" s="47" t="str">
        <f t="shared" si="9"/>
        <v/>
      </c>
      <c r="XS71" s="47" t="str">
        <f t="shared" ref="XS71:AAD71" si="10">IF(ISBLANK(XS8),"",MONTH(XS8)&amp;"."&amp;YEAR((XS8)))</f>
        <v/>
      </c>
      <c r="XT71" s="47" t="str">
        <f t="shared" si="10"/>
        <v/>
      </c>
      <c r="XU71" s="47" t="str">
        <f t="shared" si="10"/>
        <v/>
      </c>
      <c r="XV71" s="47" t="str">
        <f t="shared" si="10"/>
        <v/>
      </c>
      <c r="XW71" s="47" t="str">
        <f t="shared" si="10"/>
        <v/>
      </c>
      <c r="XX71" s="47" t="str">
        <f t="shared" si="10"/>
        <v/>
      </c>
      <c r="XY71" s="47" t="str">
        <f t="shared" si="10"/>
        <v/>
      </c>
      <c r="XZ71" s="47" t="str">
        <f t="shared" si="10"/>
        <v/>
      </c>
      <c r="YA71" s="47" t="str">
        <f t="shared" si="10"/>
        <v/>
      </c>
      <c r="YB71" s="47" t="str">
        <f t="shared" si="10"/>
        <v/>
      </c>
      <c r="YC71" s="47" t="str">
        <f t="shared" si="10"/>
        <v/>
      </c>
      <c r="YD71" s="47" t="str">
        <f t="shared" si="10"/>
        <v/>
      </c>
      <c r="YE71" s="47" t="str">
        <f t="shared" si="10"/>
        <v/>
      </c>
      <c r="YF71" s="47" t="str">
        <f t="shared" si="10"/>
        <v/>
      </c>
      <c r="YG71" s="47" t="str">
        <f t="shared" si="10"/>
        <v/>
      </c>
      <c r="YH71" s="47" t="str">
        <f t="shared" si="10"/>
        <v/>
      </c>
      <c r="YI71" s="47" t="str">
        <f t="shared" si="10"/>
        <v/>
      </c>
      <c r="YJ71" s="47" t="str">
        <f t="shared" si="10"/>
        <v/>
      </c>
      <c r="YK71" s="47" t="str">
        <f t="shared" si="10"/>
        <v/>
      </c>
      <c r="YL71" s="47" t="str">
        <f t="shared" si="10"/>
        <v/>
      </c>
      <c r="YM71" s="47" t="str">
        <f t="shared" si="10"/>
        <v/>
      </c>
      <c r="YN71" s="47" t="str">
        <f t="shared" si="10"/>
        <v/>
      </c>
      <c r="YO71" s="47" t="str">
        <f t="shared" si="10"/>
        <v/>
      </c>
      <c r="YP71" s="47" t="str">
        <f t="shared" si="10"/>
        <v/>
      </c>
      <c r="YQ71" s="47" t="str">
        <f t="shared" si="10"/>
        <v/>
      </c>
      <c r="YR71" s="47" t="str">
        <f t="shared" si="10"/>
        <v/>
      </c>
      <c r="YS71" s="47" t="str">
        <f t="shared" si="10"/>
        <v/>
      </c>
      <c r="YT71" s="47" t="str">
        <f t="shared" si="10"/>
        <v/>
      </c>
      <c r="YU71" s="47" t="str">
        <f t="shared" si="10"/>
        <v/>
      </c>
      <c r="YV71" s="47" t="str">
        <f t="shared" si="10"/>
        <v/>
      </c>
      <c r="YW71" s="47" t="str">
        <f t="shared" si="10"/>
        <v/>
      </c>
      <c r="YX71" s="47" t="str">
        <f t="shared" si="10"/>
        <v/>
      </c>
      <c r="YY71" s="47" t="str">
        <f t="shared" si="10"/>
        <v/>
      </c>
      <c r="YZ71" s="47" t="str">
        <f t="shared" si="10"/>
        <v/>
      </c>
      <c r="ZA71" s="47" t="str">
        <f t="shared" si="10"/>
        <v/>
      </c>
      <c r="ZB71" s="47" t="str">
        <f t="shared" si="10"/>
        <v/>
      </c>
      <c r="ZC71" s="47" t="str">
        <f t="shared" si="10"/>
        <v/>
      </c>
      <c r="ZD71" s="47" t="str">
        <f t="shared" si="10"/>
        <v/>
      </c>
      <c r="ZE71" s="47" t="str">
        <f t="shared" si="10"/>
        <v/>
      </c>
      <c r="ZF71" s="47" t="str">
        <f t="shared" si="10"/>
        <v/>
      </c>
      <c r="ZG71" s="47" t="str">
        <f t="shared" si="10"/>
        <v/>
      </c>
      <c r="ZH71" s="47" t="str">
        <f t="shared" si="10"/>
        <v/>
      </c>
      <c r="ZI71" s="47" t="str">
        <f t="shared" si="10"/>
        <v/>
      </c>
      <c r="ZJ71" s="47" t="str">
        <f t="shared" si="10"/>
        <v/>
      </c>
      <c r="ZK71" s="47" t="str">
        <f t="shared" si="10"/>
        <v/>
      </c>
      <c r="ZL71" s="47" t="str">
        <f t="shared" si="10"/>
        <v/>
      </c>
      <c r="ZM71" s="47" t="str">
        <f t="shared" si="10"/>
        <v/>
      </c>
      <c r="ZN71" s="47" t="str">
        <f t="shared" si="10"/>
        <v/>
      </c>
      <c r="ZO71" s="47" t="str">
        <f t="shared" si="10"/>
        <v/>
      </c>
      <c r="ZP71" s="47" t="str">
        <f t="shared" si="10"/>
        <v/>
      </c>
      <c r="ZQ71" s="47" t="str">
        <f t="shared" si="10"/>
        <v/>
      </c>
      <c r="ZR71" s="47" t="str">
        <f t="shared" si="10"/>
        <v/>
      </c>
      <c r="ZS71" s="47" t="str">
        <f t="shared" si="10"/>
        <v/>
      </c>
      <c r="ZT71" s="47" t="str">
        <f t="shared" si="10"/>
        <v/>
      </c>
      <c r="ZU71" s="47" t="str">
        <f t="shared" si="10"/>
        <v/>
      </c>
      <c r="ZV71" s="47" t="str">
        <f t="shared" si="10"/>
        <v/>
      </c>
      <c r="ZW71" s="47" t="str">
        <f t="shared" si="10"/>
        <v/>
      </c>
      <c r="ZX71" s="47" t="str">
        <f t="shared" si="10"/>
        <v/>
      </c>
      <c r="ZY71" s="47" t="str">
        <f t="shared" si="10"/>
        <v/>
      </c>
      <c r="ZZ71" s="47" t="str">
        <f t="shared" si="10"/>
        <v/>
      </c>
      <c r="AAA71" s="47" t="str">
        <f t="shared" si="10"/>
        <v/>
      </c>
      <c r="AAB71" s="47" t="str">
        <f t="shared" si="10"/>
        <v/>
      </c>
      <c r="AAC71" s="47" t="str">
        <f t="shared" si="10"/>
        <v/>
      </c>
      <c r="AAD71" s="47" t="str">
        <f t="shared" si="10"/>
        <v/>
      </c>
      <c r="AAE71" s="47" t="str">
        <f t="shared" ref="AAE71:ACP71" si="11">IF(ISBLANK(AAE8),"",MONTH(AAE8)&amp;"."&amp;YEAR((AAE8)))</f>
        <v/>
      </c>
      <c r="AAF71" s="47" t="str">
        <f t="shared" si="11"/>
        <v/>
      </c>
      <c r="AAG71" s="47" t="str">
        <f t="shared" si="11"/>
        <v/>
      </c>
      <c r="AAH71" s="47" t="str">
        <f t="shared" si="11"/>
        <v/>
      </c>
      <c r="AAI71" s="47" t="str">
        <f t="shared" si="11"/>
        <v/>
      </c>
      <c r="AAJ71" s="47" t="str">
        <f t="shared" si="11"/>
        <v/>
      </c>
      <c r="AAK71" s="47" t="str">
        <f t="shared" si="11"/>
        <v/>
      </c>
      <c r="AAL71" s="47" t="str">
        <f t="shared" si="11"/>
        <v/>
      </c>
      <c r="AAM71" s="47" t="str">
        <f t="shared" si="11"/>
        <v/>
      </c>
      <c r="AAN71" s="47" t="str">
        <f t="shared" si="11"/>
        <v/>
      </c>
      <c r="AAO71" s="47" t="str">
        <f t="shared" si="11"/>
        <v/>
      </c>
      <c r="AAP71" s="47" t="str">
        <f t="shared" si="11"/>
        <v/>
      </c>
      <c r="AAQ71" s="47" t="str">
        <f t="shared" si="11"/>
        <v/>
      </c>
      <c r="AAR71" s="47" t="str">
        <f t="shared" si="11"/>
        <v/>
      </c>
      <c r="AAS71" s="47" t="str">
        <f t="shared" si="11"/>
        <v/>
      </c>
      <c r="AAT71" s="47" t="str">
        <f t="shared" si="11"/>
        <v/>
      </c>
      <c r="AAU71" s="47" t="str">
        <f t="shared" si="11"/>
        <v/>
      </c>
      <c r="AAV71" s="47" t="str">
        <f t="shared" si="11"/>
        <v/>
      </c>
      <c r="AAW71" s="47" t="str">
        <f t="shared" si="11"/>
        <v/>
      </c>
      <c r="AAX71" s="47" t="str">
        <f t="shared" si="11"/>
        <v/>
      </c>
      <c r="AAY71" s="47" t="str">
        <f t="shared" si="11"/>
        <v/>
      </c>
      <c r="AAZ71" s="47" t="str">
        <f t="shared" si="11"/>
        <v/>
      </c>
      <c r="ABA71" s="47" t="str">
        <f t="shared" si="11"/>
        <v/>
      </c>
      <c r="ABB71" s="47" t="str">
        <f t="shared" si="11"/>
        <v/>
      </c>
      <c r="ABC71" s="47" t="str">
        <f t="shared" si="11"/>
        <v/>
      </c>
      <c r="ABD71" s="47" t="str">
        <f t="shared" si="11"/>
        <v/>
      </c>
      <c r="ABE71" s="47" t="str">
        <f t="shared" si="11"/>
        <v/>
      </c>
      <c r="ABF71" s="47" t="str">
        <f t="shared" si="11"/>
        <v/>
      </c>
      <c r="ABG71" s="47" t="str">
        <f t="shared" si="11"/>
        <v/>
      </c>
      <c r="ABH71" s="47" t="str">
        <f t="shared" si="11"/>
        <v/>
      </c>
      <c r="ABI71" s="47" t="str">
        <f t="shared" si="11"/>
        <v/>
      </c>
      <c r="ABJ71" s="47" t="str">
        <f t="shared" si="11"/>
        <v/>
      </c>
      <c r="ABK71" s="47" t="str">
        <f t="shared" si="11"/>
        <v/>
      </c>
      <c r="ABL71" s="47" t="str">
        <f t="shared" si="11"/>
        <v/>
      </c>
      <c r="ABM71" s="47" t="str">
        <f t="shared" si="11"/>
        <v/>
      </c>
      <c r="ABN71" s="47" t="str">
        <f t="shared" si="11"/>
        <v/>
      </c>
      <c r="ABO71" s="47" t="str">
        <f t="shared" si="11"/>
        <v/>
      </c>
      <c r="ABP71" s="47" t="str">
        <f t="shared" si="11"/>
        <v/>
      </c>
      <c r="ABQ71" s="47" t="str">
        <f t="shared" si="11"/>
        <v/>
      </c>
      <c r="ABR71" s="47" t="str">
        <f t="shared" si="11"/>
        <v/>
      </c>
      <c r="ABS71" s="47" t="str">
        <f t="shared" si="11"/>
        <v/>
      </c>
      <c r="ABT71" s="47" t="str">
        <f t="shared" si="11"/>
        <v/>
      </c>
      <c r="ABU71" s="47" t="str">
        <f t="shared" si="11"/>
        <v/>
      </c>
      <c r="ABV71" s="47" t="str">
        <f t="shared" si="11"/>
        <v/>
      </c>
      <c r="ABW71" s="47" t="str">
        <f t="shared" si="11"/>
        <v/>
      </c>
      <c r="ABX71" s="47" t="str">
        <f t="shared" si="11"/>
        <v/>
      </c>
      <c r="ABY71" s="47" t="str">
        <f t="shared" si="11"/>
        <v/>
      </c>
      <c r="ABZ71" s="47" t="str">
        <f t="shared" si="11"/>
        <v/>
      </c>
      <c r="ACA71" s="47" t="str">
        <f t="shared" si="11"/>
        <v/>
      </c>
      <c r="ACB71" s="47" t="str">
        <f t="shared" si="11"/>
        <v/>
      </c>
      <c r="ACC71" s="47" t="str">
        <f t="shared" si="11"/>
        <v/>
      </c>
      <c r="ACD71" s="47" t="str">
        <f t="shared" si="11"/>
        <v/>
      </c>
      <c r="ACE71" s="47" t="str">
        <f t="shared" si="11"/>
        <v/>
      </c>
      <c r="ACF71" s="47" t="str">
        <f t="shared" si="11"/>
        <v/>
      </c>
      <c r="ACG71" s="47" t="str">
        <f t="shared" si="11"/>
        <v/>
      </c>
      <c r="ACH71" s="47" t="str">
        <f t="shared" si="11"/>
        <v/>
      </c>
      <c r="ACI71" s="47" t="str">
        <f t="shared" si="11"/>
        <v/>
      </c>
      <c r="ACJ71" s="47" t="str">
        <f t="shared" si="11"/>
        <v/>
      </c>
      <c r="ACK71" s="47" t="str">
        <f t="shared" si="11"/>
        <v/>
      </c>
      <c r="ACL71" s="47" t="str">
        <f t="shared" si="11"/>
        <v/>
      </c>
      <c r="ACM71" s="47" t="str">
        <f t="shared" si="11"/>
        <v/>
      </c>
      <c r="ACN71" s="47" t="str">
        <f t="shared" si="11"/>
        <v/>
      </c>
      <c r="ACO71" s="47" t="str">
        <f t="shared" si="11"/>
        <v/>
      </c>
      <c r="ACP71" s="47" t="str">
        <f t="shared" si="11"/>
        <v/>
      </c>
      <c r="ACQ71" s="47" t="str">
        <f t="shared" ref="ACQ71:AFB71" si="12">IF(ISBLANK(ACQ8),"",MONTH(ACQ8)&amp;"."&amp;YEAR((ACQ8)))</f>
        <v/>
      </c>
      <c r="ACR71" s="47" t="str">
        <f t="shared" si="12"/>
        <v/>
      </c>
      <c r="ACS71" s="47" t="str">
        <f t="shared" si="12"/>
        <v/>
      </c>
      <c r="ACT71" s="47" t="str">
        <f t="shared" si="12"/>
        <v/>
      </c>
      <c r="ACU71" s="47" t="str">
        <f t="shared" si="12"/>
        <v/>
      </c>
      <c r="ACV71" s="47" t="str">
        <f t="shared" si="12"/>
        <v/>
      </c>
      <c r="ACW71" s="47" t="str">
        <f t="shared" si="12"/>
        <v/>
      </c>
      <c r="ACX71" s="47" t="str">
        <f t="shared" si="12"/>
        <v/>
      </c>
      <c r="ACY71" s="47" t="str">
        <f t="shared" si="12"/>
        <v/>
      </c>
      <c r="ACZ71" s="47" t="str">
        <f t="shared" si="12"/>
        <v/>
      </c>
      <c r="ADA71" s="47" t="str">
        <f t="shared" si="12"/>
        <v/>
      </c>
      <c r="ADB71" s="47" t="str">
        <f t="shared" si="12"/>
        <v/>
      </c>
      <c r="ADC71" s="47" t="str">
        <f t="shared" si="12"/>
        <v/>
      </c>
      <c r="ADD71" s="47" t="str">
        <f t="shared" si="12"/>
        <v/>
      </c>
      <c r="ADE71" s="47" t="str">
        <f t="shared" si="12"/>
        <v/>
      </c>
      <c r="ADF71" s="47" t="str">
        <f t="shared" si="12"/>
        <v/>
      </c>
      <c r="ADG71" s="47" t="str">
        <f t="shared" si="12"/>
        <v/>
      </c>
      <c r="ADH71" s="47" t="str">
        <f t="shared" si="12"/>
        <v/>
      </c>
      <c r="ADI71" s="47" t="str">
        <f t="shared" si="12"/>
        <v/>
      </c>
      <c r="ADJ71" s="47" t="str">
        <f t="shared" si="12"/>
        <v/>
      </c>
      <c r="ADK71" s="47" t="str">
        <f t="shared" si="12"/>
        <v/>
      </c>
      <c r="ADL71" s="47" t="str">
        <f t="shared" si="12"/>
        <v/>
      </c>
      <c r="ADM71" s="47" t="str">
        <f t="shared" si="12"/>
        <v/>
      </c>
      <c r="ADN71" s="47" t="str">
        <f t="shared" si="12"/>
        <v/>
      </c>
      <c r="ADO71" s="47" t="str">
        <f t="shared" si="12"/>
        <v/>
      </c>
      <c r="ADP71" s="47" t="str">
        <f t="shared" si="12"/>
        <v/>
      </c>
      <c r="ADQ71" s="47" t="str">
        <f t="shared" si="12"/>
        <v/>
      </c>
      <c r="ADR71" s="47" t="str">
        <f t="shared" si="12"/>
        <v/>
      </c>
      <c r="ADS71" s="47" t="str">
        <f t="shared" si="12"/>
        <v/>
      </c>
      <c r="ADT71" s="47" t="str">
        <f t="shared" si="12"/>
        <v/>
      </c>
      <c r="ADU71" s="47" t="str">
        <f t="shared" si="12"/>
        <v/>
      </c>
      <c r="ADV71" s="47" t="str">
        <f t="shared" si="12"/>
        <v/>
      </c>
      <c r="ADW71" s="47" t="str">
        <f t="shared" si="12"/>
        <v/>
      </c>
      <c r="ADX71" s="47" t="str">
        <f t="shared" si="12"/>
        <v/>
      </c>
      <c r="ADY71" s="47" t="str">
        <f t="shared" si="12"/>
        <v/>
      </c>
      <c r="ADZ71" s="47" t="str">
        <f t="shared" si="12"/>
        <v/>
      </c>
      <c r="AEA71" s="47" t="str">
        <f t="shared" si="12"/>
        <v/>
      </c>
      <c r="AEB71" s="47" t="str">
        <f t="shared" si="12"/>
        <v/>
      </c>
      <c r="AEC71" s="47" t="str">
        <f t="shared" si="12"/>
        <v/>
      </c>
      <c r="AED71" s="47" t="str">
        <f t="shared" si="12"/>
        <v/>
      </c>
      <c r="AEE71" s="47" t="str">
        <f t="shared" si="12"/>
        <v/>
      </c>
      <c r="AEF71" s="47" t="str">
        <f t="shared" si="12"/>
        <v/>
      </c>
      <c r="AEG71" s="47" t="str">
        <f t="shared" si="12"/>
        <v/>
      </c>
      <c r="AEH71" s="47" t="str">
        <f t="shared" si="12"/>
        <v/>
      </c>
      <c r="AEI71" s="47" t="str">
        <f t="shared" si="12"/>
        <v/>
      </c>
      <c r="AEJ71" s="47" t="str">
        <f t="shared" si="12"/>
        <v/>
      </c>
      <c r="AEK71" s="47" t="str">
        <f t="shared" si="12"/>
        <v/>
      </c>
      <c r="AEL71" s="47" t="str">
        <f t="shared" si="12"/>
        <v/>
      </c>
      <c r="AEM71" s="47" t="str">
        <f t="shared" si="12"/>
        <v/>
      </c>
      <c r="AEN71" s="47" t="str">
        <f t="shared" si="12"/>
        <v/>
      </c>
      <c r="AEO71" s="47" t="str">
        <f t="shared" si="12"/>
        <v/>
      </c>
      <c r="AEP71" s="47" t="str">
        <f t="shared" si="12"/>
        <v/>
      </c>
      <c r="AEQ71" s="47" t="str">
        <f t="shared" si="12"/>
        <v/>
      </c>
      <c r="AER71" s="47" t="str">
        <f t="shared" si="12"/>
        <v/>
      </c>
      <c r="AES71" s="47" t="str">
        <f t="shared" si="12"/>
        <v/>
      </c>
      <c r="AET71" s="47" t="str">
        <f t="shared" si="12"/>
        <v/>
      </c>
      <c r="AEU71" s="47" t="str">
        <f t="shared" si="12"/>
        <v/>
      </c>
      <c r="AEV71" s="47" t="str">
        <f t="shared" si="12"/>
        <v/>
      </c>
      <c r="AEW71" s="47" t="str">
        <f t="shared" si="12"/>
        <v/>
      </c>
      <c r="AEX71" s="47" t="str">
        <f t="shared" si="12"/>
        <v/>
      </c>
      <c r="AEY71" s="47" t="str">
        <f t="shared" si="12"/>
        <v/>
      </c>
      <c r="AEZ71" s="47" t="str">
        <f t="shared" si="12"/>
        <v/>
      </c>
      <c r="AFA71" s="47" t="str">
        <f t="shared" si="12"/>
        <v/>
      </c>
      <c r="AFB71" s="47" t="str">
        <f t="shared" si="12"/>
        <v/>
      </c>
      <c r="AFC71" s="47" t="str">
        <f t="shared" ref="AFC71:AHN71" si="13">IF(ISBLANK(AFC8),"",MONTH(AFC8)&amp;"."&amp;YEAR((AFC8)))</f>
        <v/>
      </c>
      <c r="AFD71" s="47" t="str">
        <f t="shared" si="13"/>
        <v/>
      </c>
      <c r="AFE71" s="47" t="str">
        <f t="shared" si="13"/>
        <v/>
      </c>
      <c r="AFF71" s="47" t="str">
        <f t="shared" si="13"/>
        <v/>
      </c>
      <c r="AFG71" s="47" t="str">
        <f t="shared" si="13"/>
        <v/>
      </c>
      <c r="AFH71" s="47" t="str">
        <f t="shared" si="13"/>
        <v/>
      </c>
      <c r="AFI71" s="47" t="str">
        <f t="shared" si="13"/>
        <v/>
      </c>
      <c r="AFJ71" s="47" t="str">
        <f t="shared" si="13"/>
        <v/>
      </c>
      <c r="AFK71" s="47" t="str">
        <f t="shared" si="13"/>
        <v/>
      </c>
      <c r="AFL71" s="47" t="str">
        <f t="shared" si="13"/>
        <v/>
      </c>
      <c r="AFM71" s="47" t="str">
        <f t="shared" si="13"/>
        <v/>
      </c>
      <c r="AFN71" s="47" t="str">
        <f t="shared" si="13"/>
        <v/>
      </c>
      <c r="AFO71" s="47" t="str">
        <f t="shared" si="13"/>
        <v/>
      </c>
      <c r="AFP71" s="47" t="str">
        <f t="shared" si="13"/>
        <v/>
      </c>
      <c r="AFQ71" s="47" t="str">
        <f t="shared" si="13"/>
        <v/>
      </c>
      <c r="AFR71" s="47" t="str">
        <f t="shared" si="13"/>
        <v/>
      </c>
      <c r="AFS71" s="47" t="str">
        <f t="shared" si="13"/>
        <v/>
      </c>
      <c r="AFT71" s="47" t="str">
        <f t="shared" si="13"/>
        <v/>
      </c>
      <c r="AFU71" s="47" t="str">
        <f t="shared" si="13"/>
        <v/>
      </c>
      <c r="AFV71" s="47" t="str">
        <f t="shared" si="13"/>
        <v/>
      </c>
      <c r="AFW71" s="47" t="str">
        <f t="shared" si="13"/>
        <v/>
      </c>
      <c r="AFX71" s="47" t="str">
        <f t="shared" si="13"/>
        <v/>
      </c>
      <c r="AFY71" s="47" t="str">
        <f t="shared" si="13"/>
        <v/>
      </c>
      <c r="AFZ71" s="47" t="str">
        <f t="shared" si="13"/>
        <v/>
      </c>
      <c r="AGA71" s="47" t="str">
        <f t="shared" si="13"/>
        <v/>
      </c>
      <c r="AGB71" s="47" t="str">
        <f t="shared" si="13"/>
        <v/>
      </c>
      <c r="AGC71" s="47" t="str">
        <f t="shared" si="13"/>
        <v/>
      </c>
      <c r="AGD71" s="47" t="str">
        <f t="shared" si="13"/>
        <v/>
      </c>
      <c r="AGE71" s="47" t="str">
        <f t="shared" si="13"/>
        <v/>
      </c>
      <c r="AGF71" s="47" t="str">
        <f t="shared" si="13"/>
        <v/>
      </c>
      <c r="AGG71" s="47" t="str">
        <f t="shared" si="13"/>
        <v/>
      </c>
      <c r="AGH71" s="47" t="str">
        <f t="shared" si="13"/>
        <v/>
      </c>
      <c r="AGI71" s="47" t="str">
        <f t="shared" si="13"/>
        <v/>
      </c>
      <c r="AGJ71" s="47" t="str">
        <f t="shared" si="13"/>
        <v/>
      </c>
      <c r="AGK71" s="47" t="str">
        <f t="shared" si="13"/>
        <v/>
      </c>
      <c r="AGL71" s="47" t="str">
        <f t="shared" si="13"/>
        <v/>
      </c>
      <c r="AGM71" s="47" t="str">
        <f t="shared" si="13"/>
        <v/>
      </c>
      <c r="AGN71" s="47" t="str">
        <f t="shared" si="13"/>
        <v/>
      </c>
      <c r="AGO71" s="47" t="str">
        <f t="shared" si="13"/>
        <v/>
      </c>
      <c r="AGP71" s="47" t="str">
        <f t="shared" si="13"/>
        <v/>
      </c>
      <c r="AGQ71" s="47" t="str">
        <f t="shared" si="13"/>
        <v/>
      </c>
      <c r="AGR71" s="47" t="str">
        <f t="shared" si="13"/>
        <v/>
      </c>
      <c r="AGS71" s="47" t="str">
        <f t="shared" si="13"/>
        <v/>
      </c>
      <c r="AGT71" s="47" t="str">
        <f t="shared" si="13"/>
        <v/>
      </c>
      <c r="AGU71" s="47" t="str">
        <f t="shared" si="13"/>
        <v/>
      </c>
      <c r="AGV71" s="47" t="str">
        <f t="shared" si="13"/>
        <v/>
      </c>
      <c r="AGW71" s="47" t="str">
        <f t="shared" si="13"/>
        <v/>
      </c>
      <c r="AGX71" s="47" t="str">
        <f t="shared" si="13"/>
        <v/>
      </c>
      <c r="AGY71" s="47" t="str">
        <f t="shared" si="13"/>
        <v/>
      </c>
      <c r="AGZ71" s="47" t="str">
        <f t="shared" si="13"/>
        <v/>
      </c>
      <c r="AHA71" s="47" t="str">
        <f t="shared" si="13"/>
        <v/>
      </c>
      <c r="AHB71" s="47" t="str">
        <f t="shared" si="13"/>
        <v/>
      </c>
      <c r="AHC71" s="47" t="str">
        <f t="shared" si="13"/>
        <v/>
      </c>
      <c r="AHD71" s="47" t="str">
        <f t="shared" si="13"/>
        <v/>
      </c>
      <c r="AHE71" s="47" t="str">
        <f t="shared" si="13"/>
        <v/>
      </c>
      <c r="AHF71" s="47" t="str">
        <f t="shared" si="13"/>
        <v/>
      </c>
      <c r="AHG71" s="47" t="str">
        <f t="shared" si="13"/>
        <v/>
      </c>
      <c r="AHH71" s="47" t="str">
        <f t="shared" si="13"/>
        <v/>
      </c>
      <c r="AHI71" s="47" t="str">
        <f t="shared" si="13"/>
        <v/>
      </c>
      <c r="AHJ71" s="47" t="str">
        <f t="shared" si="13"/>
        <v/>
      </c>
      <c r="AHK71" s="47" t="str">
        <f t="shared" si="13"/>
        <v/>
      </c>
      <c r="AHL71" s="47" t="str">
        <f t="shared" si="13"/>
        <v/>
      </c>
      <c r="AHM71" s="47" t="str">
        <f t="shared" si="13"/>
        <v/>
      </c>
      <c r="AHN71" s="47" t="str">
        <f t="shared" si="13"/>
        <v/>
      </c>
      <c r="AHO71" s="47" t="str">
        <f t="shared" ref="AHO71:AJZ71" si="14">IF(ISBLANK(AHO8),"",MONTH(AHO8)&amp;"."&amp;YEAR((AHO8)))</f>
        <v/>
      </c>
      <c r="AHP71" s="47" t="str">
        <f t="shared" si="14"/>
        <v/>
      </c>
      <c r="AHQ71" s="47" t="str">
        <f t="shared" si="14"/>
        <v/>
      </c>
      <c r="AHR71" s="47" t="str">
        <f t="shared" si="14"/>
        <v/>
      </c>
      <c r="AHS71" s="47" t="str">
        <f t="shared" si="14"/>
        <v/>
      </c>
      <c r="AHT71" s="47" t="str">
        <f t="shared" si="14"/>
        <v/>
      </c>
      <c r="AHU71" s="47" t="str">
        <f t="shared" si="14"/>
        <v/>
      </c>
      <c r="AHV71" s="47" t="str">
        <f t="shared" si="14"/>
        <v/>
      </c>
      <c r="AHW71" s="47" t="str">
        <f t="shared" si="14"/>
        <v/>
      </c>
      <c r="AHX71" s="47" t="str">
        <f t="shared" si="14"/>
        <v/>
      </c>
      <c r="AHY71" s="47" t="str">
        <f t="shared" si="14"/>
        <v/>
      </c>
      <c r="AHZ71" s="47" t="str">
        <f t="shared" si="14"/>
        <v/>
      </c>
      <c r="AIA71" s="47" t="str">
        <f t="shared" si="14"/>
        <v/>
      </c>
      <c r="AIB71" s="47" t="str">
        <f t="shared" si="14"/>
        <v/>
      </c>
      <c r="AIC71" s="47" t="str">
        <f t="shared" si="14"/>
        <v/>
      </c>
      <c r="AID71" s="47" t="str">
        <f t="shared" si="14"/>
        <v/>
      </c>
      <c r="AIE71" s="47" t="str">
        <f t="shared" si="14"/>
        <v/>
      </c>
      <c r="AIF71" s="47" t="str">
        <f t="shared" si="14"/>
        <v/>
      </c>
      <c r="AIG71" s="47" t="str">
        <f t="shared" si="14"/>
        <v/>
      </c>
      <c r="AIH71" s="47" t="str">
        <f t="shared" si="14"/>
        <v/>
      </c>
      <c r="AII71" s="47" t="str">
        <f t="shared" si="14"/>
        <v/>
      </c>
      <c r="AIJ71" s="47" t="str">
        <f t="shared" si="14"/>
        <v/>
      </c>
      <c r="AIK71" s="47" t="str">
        <f t="shared" si="14"/>
        <v/>
      </c>
      <c r="AIL71" s="47" t="str">
        <f t="shared" si="14"/>
        <v/>
      </c>
      <c r="AIM71" s="47" t="str">
        <f t="shared" si="14"/>
        <v/>
      </c>
      <c r="AIN71" s="47" t="str">
        <f t="shared" si="14"/>
        <v/>
      </c>
      <c r="AIO71" s="47" t="str">
        <f t="shared" si="14"/>
        <v/>
      </c>
      <c r="AIP71" s="47" t="str">
        <f t="shared" si="14"/>
        <v/>
      </c>
      <c r="AIQ71" s="47" t="str">
        <f t="shared" si="14"/>
        <v/>
      </c>
      <c r="AIR71" s="47" t="str">
        <f t="shared" si="14"/>
        <v/>
      </c>
      <c r="AIS71" s="47" t="str">
        <f t="shared" si="14"/>
        <v/>
      </c>
      <c r="AIT71" s="47" t="str">
        <f t="shared" si="14"/>
        <v/>
      </c>
      <c r="AIU71" s="47" t="str">
        <f t="shared" si="14"/>
        <v/>
      </c>
      <c r="AIV71" s="47" t="str">
        <f t="shared" si="14"/>
        <v/>
      </c>
      <c r="AIW71" s="47" t="str">
        <f t="shared" si="14"/>
        <v/>
      </c>
      <c r="AIX71" s="47" t="str">
        <f t="shared" si="14"/>
        <v/>
      </c>
      <c r="AIY71" s="47" t="str">
        <f t="shared" si="14"/>
        <v/>
      </c>
      <c r="AIZ71" s="47" t="str">
        <f t="shared" si="14"/>
        <v/>
      </c>
      <c r="AJA71" s="47" t="str">
        <f t="shared" si="14"/>
        <v/>
      </c>
      <c r="AJB71" s="47" t="str">
        <f t="shared" si="14"/>
        <v/>
      </c>
      <c r="AJC71" s="47" t="str">
        <f t="shared" si="14"/>
        <v/>
      </c>
      <c r="AJD71" s="47" t="str">
        <f t="shared" si="14"/>
        <v/>
      </c>
      <c r="AJE71" s="47" t="str">
        <f t="shared" si="14"/>
        <v/>
      </c>
      <c r="AJF71" s="47" t="str">
        <f t="shared" si="14"/>
        <v/>
      </c>
      <c r="AJG71" s="47" t="str">
        <f t="shared" si="14"/>
        <v/>
      </c>
      <c r="AJH71" s="47" t="str">
        <f t="shared" si="14"/>
        <v/>
      </c>
      <c r="AJI71" s="47" t="str">
        <f t="shared" si="14"/>
        <v/>
      </c>
      <c r="AJJ71" s="47" t="str">
        <f t="shared" si="14"/>
        <v/>
      </c>
      <c r="AJK71" s="47" t="str">
        <f t="shared" si="14"/>
        <v/>
      </c>
      <c r="AJL71" s="47" t="str">
        <f t="shared" si="14"/>
        <v/>
      </c>
      <c r="AJM71" s="47" t="str">
        <f t="shared" si="14"/>
        <v/>
      </c>
      <c r="AJN71" s="47" t="str">
        <f t="shared" si="14"/>
        <v/>
      </c>
      <c r="AJO71" s="47" t="str">
        <f t="shared" si="14"/>
        <v/>
      </c>
      <c r="AJP71" s="47" t="str">
        <f t="shared" si="14"/>
        <v/>
      </c>
      <c r="AJQ71" s="47" t="str">
        <f t="shared" si="14"/>
        <v/>
      </c>
      <c r="AJR71" s="47" t="str">
        <f t="shared" si="14"/>
        <v/>
      </c>
      <c r="AJS71" s="47" t="str">
        <f t="shared" si="14"/>
        <v/>
      </c>
      <c r="AJT71" s="47" t="str">
        <f t="shared" si="14"/>
        <v/>
      </c>
      <c r="AJU71" s="47" t="str">
        <f t="shared" si="14"/>
        <v/>
      </c>
      <c r="AJV71" s="47" t="str">
        <f t="shared" si="14"/>
        <v/>
      </c>
      <c r="AJW71" s="47" t="str">
        <f t="shared" si="14"/>
        <v/>
      </c>
      <c r="AJX71" s="47" t="str">
        <f t="shared" si="14"/>
        <v/>
      </c>
      <c r="AJY71" s="47" t="str">
        <f t="shared" si="14"/>
        <v/>
      </c>
      <c r="AJZ71" s="47" t="str">
        <f t="shared" si="14"/>
        <v/>
      </c>
      <c r="AKA71" s="47" t="str">
        <f t="shared" ref="AKA71:ALM71" si="15">IF(ISBLANK(AKA8),"",MONTH(AKA8)&amp;"."&amp;YEAR((AKA8)))</f>
        <v/>
      </c>
      <c r="AKB71" s="47" t="str">
        <f t="shared" si="15"/>
        <v/>
      </c>
      <c r="AKC71" s="47" t="str">
        <f t="shared" si="15"/>
        <v/>
      </c>
      <c r="AKD71" s="47" t="str">
        <f t="shared" si="15"/>
        <v/>
      </c>
      <c r="AKE71" s="47" t="str">
        <f t="shared" si="15"/>
        <v/>
      </c>
      <c r="AKF71" s="47" t="str">
        <f t="shared" si="15"/>
        <v/>
      </c>
      <c r="AKG71" s="47" t="str">
        <f t="shared" si="15"/>
        <v/>
      </c>
      <c r="AKH71" s="47" t="str">
        <f t="shared" si="15"/>
        <v/>
      </c>
      <c r="AKI71" s="47" t="str">
        <f t="shared" si="15"/>
        <v/>
      </c>
      <c r="AKJ71" s="47" t="str">
        <f t="shared" si="15"/>
        <v/>
      </c>
      <c r="AKK71" s="47" t="str">
        <f t="shared" si="15"/>
        <v/>
      </c>
      <c r="AKL71" s="47" t="str">
        <f t="shared" si="15"/>
        <v/>
      </c>
      <c r="AKM71" s="47" t="str">
        <f t="shared" si="15"/>
        <v/>
      </c>
      <c r="AKN71" s="47" t="str">
        <f t="shared" si="15"/>
        <v/>
      </c>
      <c r="AKO71" s="47" t="str">
        <f t="shared" si="15"/>
        <v/>
      </c>
      <c r="AKP71" s="47" t="str">
        <f t="shared" si="15"/>
        <v/>
      </c>
      <c r="AKQ71" s="47" t="str">
        <f t="shared" si="15"/>
        <v/>
      </c>
      <c r="AKR71" s="47" t="str">
        <f t="shared" si="15"/>
        <v/>
      </c>
      <c r="AKS71" s="47" t="str">
        <f t="shared" si="15"/>
        <v/>
      </c>
      <c r="AKT71" s="47" t="str">
        <f t="shared" si="15"/>
        <v/>
      </c>
      <c r="AKU71" s="47" t="str">
        <f t="shared" si="15"/>
        <v/>
      </c>
      <c r="AKV71" s="47" t="str">
        <f t="shared" si="15"/>
        <v/>
      </c>
      <c r="AKW71" s="47" t="str">
        <f t="shared" si="15"/>
        <v/>
      </c>
      <c r="AKX71" s="47" t="str">
        <f t="shared" si="15"/>
        <v/>
      </c>
      <c r="AKY71" s="47" t="str">
        <f t="shared" si="15"/>
        <v/>
      </c>
      <c r="AKZ71" s="47" t="str">
        <f t="shared" si="15"/>
        <v/>
      </c>
      <c r="ALA71" s="47" t="str">
        <f t="shared" si="15"/>
        <v/>
      </c>
      <c r="ALB71" s="47" t="str">
        <f t="shared" si="15"/>
        <v/>
      </c>
      <c r="ALC71" s="47" t="str">
        <f t="shared" si="15"/>
        <v/>
      </c>
      <c r="ALD71" s="47" t="str">
        <f t="shared" si="15"/>
        <v/>
      </c>
      <c r="ALE71" s="47" t="str">
        <f t="shared" si="15"/>
        <v/>
      </c>
      <c r="ALF71" s="47" t="str">
        <f t="shared" si="15"/>
        <v/>
      </c>
      <c r="ALG71" s="47" t="str">
        <f t="shared" si="15"/>
        <v/>
      </c>
      <c r="ALH71" s="47" t="str">
        <f t="shared" si="15"/>
        <v/>
      </c>
      <c r="ALI71" s="47" t="str">
        <f t="shared" si="15"/>
        <v/>
      </c>
      <c r="ALJ71" s="47" t="str">
        <f t="shared" si="15"/>
        <v/>
      </c>
      <c r="ALK71" s="47" t="str">
        <f t="shared" si="15"/>
        <v/>
      </c>
      <c r="ALL71" s="47" t="str">
        <f t="shared" si="15"/>
        <v/>
      </c>
      <c r="ALM71" s="47" t="str">
        <f t="shared" si="15"/>
        <v/>
      </c>
      <c r="ALN71" s="47"/>
      <c r="ALO71" s="47"/>
      <c r="ALP71" s="47"/>
    </row>
    <row r="72" spans="1:1004" s="148" customFormat="1" ht="15.25" x14ac:dyDescent="0.25">
      <c r="A72" s="44" t="s">
        <v>2748</v>
      </c>
      <c r="B72" s="45">
        <f>B13*B14+B17*B18+B21*B22+B25*B26+B29*B30+B33*B34+B37*B38+B41*B42+B45*B46+B49*B50+B53*B54+B57*B58+B61*B62+B65*B66+B69*B70</f>
        <v>14140</v>
      </c>
      <c r="C72" s="45">
        <f t="shared" ref="C72:BN72" si="16">C13*C14+C17*C18+C21*C22+C25*C26+C29*C30+C33*C34+C37*C38+C41*C42+C45*C46+C49*C50+C53*C54+C57*C58+C61*C62+C65*C66+C69*C70</f>
        <v>0</v>
      </c>
      <c r="D72" s="45">
        <f t="shared" si="16"/>
        <v>0</v>
      </c>
      <c r="E72" s="45">
        <f t="shared" si="16"/>
        <v>0</v>
      </c>
      <c r="F72" s="45">
        <f t="shared" si="16"/>
        <v>0</v>
      </c>
      <c r="G72" s="45">
        <f t="shared" si="16"/>
        <v>0</v>
      </c>
      <c r="H72" s="45">
        <f t="shared" si="16"/>
        <v>0</v>
      </c>
      <c r="I72" s="45">
        <f t="shared" si="16"/>
        <v>0</v>
      </c>
      <c r="J72" s="45">
        <f t="shared" si="16"/>
        <v>0</v>
      </c>
      <c r="K72" s="45">
        <f t="shared" si="16"/>
        <v>0</v>
      </c>
      <c r="L72" s="45">
        <f t="shared" si="16"/>
        <v>0</v>
      </c>
      <c r="M72" s="45">
        <f t="shared" si="16"/>
        <v>0</v>
      </c>
      <c r="N72" s="45">
        <f t="shared" si="16"/>
        <v>0</v>
      </c>
      <c r="O72" s="45">
        <f t="shared" si="16"/>
        <v>0</v>
      </c>
      <c r="P72" s="45">
        <f t="shared" si="16"/>
        <v>0</v>
      </c>
      <c r="Q72" s="45">
        <f t="shared" si="16"/>
        <v>0</v>
      </c>
      <c r="R72" s="45">
        <f t="shared" si="16"/>
        <v>0</v>
      </c>
      <c r="S72" s="45">
        <f t="shared" si="16"/>
        <v>0</v>
      </c>
      <c r="T72" s="45">
        <f t="shared" si="16"/>
        <v>0</v>
      </c>
      <c r="U72" s="45">
        <f t="shared" si="16"/>
        <v>0</v>
      </c>
      <c r="V72" s="45">
        <f t="shared" si="16"/>
        <v>0</v>
      </c>
      <c r="W72" s="45">
        <f t="shared" si="16"/>
        <v>0</v>
      </c>
      <c r="X72" s="45">
        <f t="shared" si="16"/>
        <v>0</v>
      </c>
      <c r="Y72" s="45">
        <f t="shared" si="16"/>
        <v>0</v>
      </c>
      <c r="Z72" s="45">
        <f t="shared" si="16"/>
        <v>0</v>
      </c>
      <c r="AA72" s="45">
        <f t="shared" si="16"/>
        <v>0</v>
      </c>
      <c r="AB72" s="45">
        <f t="shared" si="16"/>
        <v>0</v>
      </c>
      <c r="AC72" s="45">
        <f t="shared" si="16"/>
        <v>0</v>
      </c>
      <c r="AD72" s="45">
        <f t="shared" si="16"/>
        <v>0</v>
      </c>
      <c r="AE72" s="45">
        <f t="shared" si="16"/>
        <v>0</v>
      </c>
      <c r="AF72" s="45">
        <f t="shared" si="16"/>
        <v>0</v>
      </c>
      <c r="AG72" s="45">
        <f t="shared" si="16"/>
        <v>0</v>
      </c>
      <c r="AH72" s="45">
        <f t="shared" si="16"/>
        <v>0</v>
      </c>
      <c r="AI72" s="45">
        <f t="shared" si="16"/>
        <v>0</v>
      </c>
      <c r="AJ72" s="45">
        <f t="shared" si="16"/>
        <v>0</v>
      </c>
      <c r="AK72" s="45">
        <f t="shared" si="16"/>
        <v>0</v>
      </c>
      <c r="AL72" s="45">
        <f t="shared" si="16"/>
        <v>0</v>
      </c>
      <c r="AM72" s="45">
        <f t="shared" si="16"/>
        <v>0</v>
      </c>
      <c r="AN72" s="45">
        <f t="shared" si="16"/>
        <v>0</v>
      </c>
      <c r="AO72" s="45">
        <f t="shared" si="16"/>
        <v>0</v>
      </c>
      <c r="AP72" s="45">
        <f t="shared" si="16"/>
        <v>0</v>
      </c>
      <c r="AQ72" s="45">
        <f t="shared" si="16"/>
        <v>0</v>
      </c>
      <c r="AR72" s="45">
        <f t="shared" si="16"/>
        <v>0</v>
      </c>
      <c r="AS72" s="45">
        <f t="shared" si="16"/>
        <v>0</v>
      </c>
      <c r="AT72" s="45">
        <f t="shared" si="16"/>
        <v>0</v>
      </c>
      <c r="AU72" s="45">
        <f t="shared" si="16"/>
        <v>0</v>
      </c>
      <c r="AV72" s="45">
        <f t="shared" si="16"/>
        <v>0</v>
      </c>
      <c r="AW72" s="45">
        <f t="shared" si="16"/>
        <v>0</v>
      </c>
      <c r="AX72" s="45">
        <f t="shared" si="16"/>
        <v>0</v>
      </c>
      <c r="AY72" s="45">
        <f t="shared" si="16"/>
        <v>0</v>
      </c>
      <c r="AZ72" s="45">
        <f t="shared" si="16"/>
        <v>0</v>
      </c>
      <c r="BA72" s="45">
        <f t="shared" si="16"/>
        <v>0</v>
      </c>
      <c r="BB72" s="45">
        <f t="shared" si="16"/>
        <v>0</v>
      </c>
      <c r="BC72" s="45">
        <f t="shared" si="16"/>
        <v>0</v>
      </c>
      <c r="BD72" s="45">
        <f t="shared" si="16"/>
        <v>0</v>
      </c>
      <c r="BE72" s="45">
        <f t="shared" si="16"/>
        <v>0</v>
      </c>
      <c r="BF72" s="45">
        <f t="shared" si="16"/>
        <v>0</v>
      </c>
      <c r="BG72" s="45">
        <f t="shared" si="16"/>
        <v>0</v>
      </c>
      <c r="BH72" s="45">
        <f t="shared" si="16"/>
        <v>0</v>
      </c>
      <c r="BI72" s="45">
        <f t="shared" si="16"/>
        <v>0</v>
      </c>
      <c r="BJ72" s="45">
        <f t="shared" si="16"/>
        <v>0</v>
      </c>
      <c r="BK72" s="45">
        <f t="shared" si="16"/>
        <v>0</v>
      </c>
      <c r="BL72" s="45">
        <f t="shared" si="16"/>
        <v>0</v>
      </c>
      <c r="BM72" s="45">
        <f t="shared" si="16"/>
        <v>0</v>
      </c>
      <c r="BN72" s="45">
        <f t="shared" si="16"/>
        <v>0</v>
      </c>
      <c r="BO72" s="45">
        <f t="shared" ref="BO72:DZ72" si="17">BO13*BO14+BO17*BO18+BO21*BO22+BO25*BO26+BO29*BO30+BO33*BO34+BO37*BO38+BO41*BO42+BO45*BO46+BO49*BO50+BO53*BO54+BO57*BO58+BO61*BO62+BO65*BO66+BO69*BO70</f>
        <v>0</v>
      </c>
      <c r="BP72" s="45">
        <f t="shared" si="17"/>
        <v>0</v>
      </c>
      <c r="BQ72" s="45">
        <f t="shared" si="17"/>
        <v>0</v>
      </c>
      <c r="BR72" s="45">
        <f t="shared" si="17"/>
        <v>0</v>
      </c>
      <c r="BS72" s="45">
        <f t="shared" si="17"/>
        <v>0</v>
      </c>
      <c r="BT72" s="45">
        <f t="shared" si="17"/>
        <v>0</v>
      </c>
      <c r="BU72" s="45">
        <f t="shared" si="17"/>
        <v>0</v>
      </c>
      <c r="BV72" s="45">
        <f t="shared" si="17"/>
        <v>0</v>
      </c>
      <c r="BW72" s="45">
        <f t="shared" si="17"/>
        <v>0</v>
      </c>
      <c r="BX72" s="45">
        <f t="shared" si="17"/>
        <v>0</v>
      </c>
      <c r="BY72" s="45">
        <f t="shared" si="17"/>
        <v>0</v>
      </c>
      <c r="BZ72" s="45">
        <f t="shared" si="17"/>
        <v>0</v>
      </c>
      <c r="CA72" s="45">
        <f t="shared" si="17"/>
        <v>0</v>
      </c>
      <c r="CB72" s="45">
        <f t="shared" si="17"/>
        <v>0</v>
      </c>
      <c r="CC72" s="45">
        <f t="shared" si="17"/>
        <v>0</v>
      </c>
      <c r="CD72" s="45">
        <f t="shared" si="17"/>
        <v>0</v>
      </c>
      <c r="CE72" s="45">
        <f t="shared" si="17"/>
        <v>0</v>
      </c>
      <c r="CF72" s="45">
        <f t="shared" si="17"/>
        <v>0</v>
      </c>
      <c r="CG72" s="45">
        <f t="shared" si="17"/>
        <v>0</v>
      </c>
      <c r="CH72" s="45">
        <f t="shared" si="17"/>
        <v>0</v>
      </c>
      <c r="CI72" s="45">
        <f t="shared" si="17"/>
        <v>0</v>
      </c>
      <c r="CJ72" s="45">
        <f t="shared" si="17"/>
        <v>0</v>
      </c>
      <c r="CK72" s="45">
        <f t="shared" si="17"/>
        <v>0</v>
      </c>
      <c r="CL72" s="45">
        <f t="shared" si="17"/>
        <v>0</v>
      </c>
      <c r="CM72" s="45">
        <f t="shared" si="17"/>
        <v>0</v>
      </c>
      <c r="CN72" s="45">
        <f t="shared" si="17"/>
        <v>0</v>
      </c>
      <c r="CO72" s="45">
        <f t="shared" si="17"/>
        <v>0</v>
      </c>
      <c r="CP72" s="45">
        <f t="shared" si="17"/>
        <v>0</v>
      </c>
      <c r="CQ72" s="45">
        <f t="shared" si="17"/>
        <v>0</v>
      </c>
      <c r="CR72" s="45">
        <f t="shared" si="17"/>
        <v>0</v>
      </c>
      <c r="CS72" s="45">
        <f t="shared" si="17"/>
        <v>0</v>
      </c>
      <c r="CT72" s="45">
        <f t="shared" si="17"/>
        <v>0</v>
      </c>
      <c r="CU72" s="45">
        <f t="shared" si="17"/>
        <v>0</v>
      </c>
      <c r="CV72" s="45">
        <f t="shared" si="17"/>
        <v>0</v>
      </c>
      <c r="CW72" s="45">
        <f t="shared" si="17"/>
        <v>0</v>
      </c>
      <c r="CX72" s="45">
        <f t="shared" si="17"/>
        <v>0</v>
      </c>
      <c r="CY72" s="45">
        <f t="shared" si="17"/>
        <v>0</v>
      </c>
      <c r="CZ72" s="45">
        <f t="shared" si="17"/>
        <v>0</v>
      </c>
      <c r="DA72" s="45">
        <f t="shared" si="17"/>
        <v>0</v>
      </c>
      <c r="DB72" s="45">
        <f t="shared" si="17"/>
        <v>0</v>
      </c>
      <c r="DC72" s="45">
        <f t="shared" si="17"/>
        <v>0</v>
      </c>
      <c r="DD72" s="45">
        <f t="shared" si="17"/>
        <v>0</v>
      </c>
      <c r="DE72" s="45">
        <f t="shared" si="17"/>
        <v>0</v>
      </c>
      <c r="DF72" s="45">
        <f t="shared" si="17"/>
        <v>0</v>
      </c>
      <c r="DG72" s="45">
        <f t="shared" si="17"/>
        <v>0</v>
      </c>
      <c r="DH72" s="45">
        <f t="shared" si="17"/>
        <v>0</v>
      </c>
      <c r="DI72" s="45">
        <f t="shared" si="17"/>
        <v>0</v>
      </c>
      <c r="DJ72" s="45">
        <f t="shared" si="17"/>
        <v>0</v>
      </c>
      <c r="DK72" s="45">
        <f t="shared" si="17"/>
        <v>0</v>
      </c>
      <c r="DL72" s="45">
        <f t="shared" si="17"/>
        <v>0</v>
      </c>
      <c r="DM72" s="45">
        <f t="shared" si="17"/>
        <v>0</v>
      </c>
      <c r="DN72" s="45">
        <f t="shared" si="17"/>
        <v>0</v>
      </c>
      <c r="DO72" s="45">
        <f t="shared" si="17"/>
        <v>0</v>
      </c>
      <c r="DP72" s="45">
        <f t="shared" si="17"/>
        <v>0</v>
      </c>
      <c r="DQ72" s="45">
        <f t="shared" si="17"/>
        <v>0</v>
      </c>
      <c r="DR72" s="45">
        <f t="shared" si="17"/>
        <v>0</v>
      </c>
      <c r="DS72" s="45">
        <f t="shared" si="17"/>
        <v>0</v>
      </c>
      <c r="DT72" s="45">
        <f t="shared" si="17"/>
        <v>0</v>
      </c>
      <c r="DU72" s="45">
        <f t="shared" si="17"/>
        <v>0</v>
      </c>
      <c r="DV72" s="45">
        <f t="shared" si="17"/>
        <v>0</v>
      </c>
      <c r="DW72" s="45">
        <f t="shared" si="17"/>
        <v>0</v>
      </c>
      <c r="DX72" s="45">
        <f t="shared" si="17"/>
        <v>0</v>
      </c>
      <c r="DY72" s="45">
        <f t="shared" si="17"/>
        <v>0</v>
      </c>
      <c r="DZ72" s="45">
        <f t="shared" si="17"/>
        <v>0</v>
      </c>
      <c r="EA72" s="45">
        <f t="shared" ref="EA72:GL72" si="18">EA13*EA14+EA17*EA18+EA21*EA22+EA25*EA26+EA29*EA30+EA33*EA34+EA37*EA38+EA41*EA42+EA45*EA46+EA49*EA50+EA53*EA54+EA57*EA58+EA61*EA62+EA65*EA66+EA69*EA70</f>
        <v>0</v>
      </c>
      <c r="EB72" s="45">
        <f t="shared" si="18"/>
        <v>0</v>
      </c>
      <c r="EC72" s="45">
        <f t="shared" si="18"/>
        <v>0</v>
      </c>
      <c r="ED72" s="45">
        <f t="shared" si="18"/>
        <v>0</v>
      </c>
      <c r="EE72" s="45">
        <f t="shared" si="18"/>
        <v>0</v>
      </c>
      <c r="EF72" s="45">
        <f t="shared" si="18"/>
        <v>0</v>
      </c>
      <c r="EG72" s="45">
        <f t="shared" si="18"/>
        <v>0</v>
      </c>
      <c r="EH72" s="45">
        <f t="shared" si="18"/>
        <v>0</v>
      </c>
      <c r="EI72" s="45">
        <f t="shared" si="18"/>
        <v>0</v>
      </c>
      <c r="EJ72" s="45">
        <f t="shared" si="18"/>
        <v>0</v>
      </c>
      <c r="EK72" s="45">
        <f t="shared" si="18"/>
        <v>0</v>
      </c>
      <c r="EL72" s="45">
        <f t="shared" si="18"/>
        <v>0</v>
      </c>
      <c r="EM72" s="45">
        <f t="shared" si="18"/>
        <v>0</v>
      </c>
      <c r="EN72" s="45">
        <f t="shared" si="18"/>
        <v>0</v>
      </c>
      <c r="EO72" s="45">
        <f t="shared" si="18"/>
        <v>0</v>
      </c>
      <c r="EP72" s="45">
        <f t="shared" si="18"/>
        <v>0</v>
      </c>
      <c r="EQ72" s="45">
        <f t="shared" si="18"/>
        <v>0</v>
      </c>
      <c r="ER72" s="45">
        <f t="shared" si="18"/>
        <v>0</v>
      </c>
      <c r="ES72" s="45">
        <f t="shared" si="18"/>
        <v>0</v>
      </c>
      <c r="ET72" s="45">
        <f t="shared" si="18"/>
        <v>0</v>
      </c>
      <c r="EU72" s="45">
        <f t="shared" si="18"/>
        <v>0</v>
      </c>
      <c r="EV72" s="45">
        <f t="shared" si="18"/>
        <v>0</v>
      </c>
      <c r="EW72" s="45">
        <f t="shared" si="18"/>
        <v>0</v>
      </c>
      <c r="EX72" s="45">
        <f t="shared" si="18"/>
        <v>0</v>
      </c>
      <c r="EY72" s="45">
        <f t="shared" si="18"/>
        <v>0</v>
      </c>
      <c r="EZ72" s="45">
        <f t="shared" si="18"/>
        <v>0</v>
      </c>
      <c r="FA72" s="45">
        <f t="shared" si="18"/>
        <v>0</v>
      </c>
      <c r="FB72" s="45">
        <f t="shared" si="18"/>
        <v>0</v>
      </c>
      <c r="FC72" s="45">
        <f t="shared" si="18"/>
        <v>0</v>
      </c>
      <c r="FD72" s="45">
        <f t="shared" si="18"/>
        <v>0</v>
      </c>
      <c r="FE72" s="45">
        <f t="shared" si="18"/>
        <v>0</v>
      </c>
      <c r="FF72" s="45">
        <f t="shared" si="18"/>
        <v>0</v>
      </c>
      <c r="FG72" s="45">
        <f t="shared" si="18"/>
        <v>0</v>
      </c>
      <c r="FH72" s="45">
        <f t="shared" si="18"/>
        <v>0</v>
      </c>
      <c r="FI72" s="45">
        <f t="shared" si="18"/>
        <v>0</v>
      </c>
      <c r="FJ72" s="45">
        <f t="shared" si="18"/>
        <v>0</v>
      </c>
      <c r="FK72" s="45">
        <f t="shared" si="18"/>
        <v>0</v>
      </c>
      <c r="FL72" s="45">
        <f t="shared" si="18"/>
        <v>0</v>
      </c>
      <c r="FM72" s="45">
        <f t="shared" si="18"/>
        <v>0</v>
      </c>
      <c r="FN72" s="45">
        <f t="shared" si="18"/>
        <v>0</v>
      </c>
      <c r="FO72" s="45">
        <f t="shared" si="18"/>
        <v>0</v>
      </c>
      <c r="FP72" s="45">
        <f t="shared" si="18"/>
        <v>0</v>
      </c>
      <c r="FQ72" s="45">
        <f t="shared" si="18"/>
        <v>0</v>
      </c>
      <c r="FR72" s="45">
        <f t="shared" si="18"/>
        <v>0</v>
      </c>
      <c r="FS72" s="45">
        <f t="shared" si="18"/>
        <v>0</v>
      </c>
      <c r="FT72" s="45">
        <f t="shared" si="18"/>
        <v>0</v>
      </c>
      <c r="FU72" s="45">
        <f t="shared" si="18"/>
        <v>0</v>
      </c>
      <c r="FV72" s="45">
        <f t="shared" si="18"/>
        <v>0</v>
      </c>
      <c r="FW72" s="45">
        <f t="shared" si="18"/>
        <v>0</v>
      </c>
      <c r="FX72" s="45">
        <f t="shared" si="18"/>
        <v>0</v>
      </c>
      <c r="FY72" s="45">
        <f t="shared" si="18"/>
        <v>0</v>
      </c>
      <c r="FZ72" s="45">
        <f t="shared" si="18"/>
        <v>0</v>
      </c>
      <c r="GA72" s="45">
        <f t="shared" si="18"/>
        <v>0</v>
      </c>
      <c r="GB72" s="45">
        <f t="shared" si="18"/>
        <v>0</v>
      </c>
      <c r="GC72" s="45">
        <f t="shared" si="18"/>
        <v>0</v>
      </c>
      <c r="GD72" s="45">
        <f t="shared" si="18"/>
        <v>0</v>
      </c>
      <c r="GE72" s="45">
        <f t="shared" si="18"/>
        <v>0</v>
      </c>
      <c r="GF72" s="45">
        <f t="shared" si="18"/>
        <v>0</v>
      </c>
      <c r="GG72" s="45">
        <f t="shared" si="18"/>
        <v>0</v>
      </c>
      <c r="GH72" s="45">
        <f t="shared" si="18"/>
        <v>0</v>
      </c>
      <c r="GI72" s="45">
        <f t="shared" si="18"/>
        <v>0</v>
      </c>
      <c r="GJ72" s="45">
        <f t="shared" si="18"/>
        <v>0</v>
      </c>
      <c r="GK72" s="45">
        <f t="shared" si="18"/>
        <v>0</v>
      </c>
      <c r="GL72" s="45">
        <f t="shared" si="18"/>
        <v>0</v>
      </c>
      <c r="GM72" s="45">
        <f t="shared" ref="GM72:IX72" si="19">GM13*GM14+GM17*GM18+GM21*GM22+GM25*GM26+GM29*GM30+GM33*GM34+GM37*GM38+GM41*GM42+GM45*GM46+GM49*GM50+GM53*GM54+GM57*GM58+GM61*GM62+GM65*GM66+GM69*GM70</f>
        <v>0</v>
      </c>
      <c r="GN72" s="45">
        <f t="shared" si="19"/>
        <v>0</v>
      </c>
      <c r="GO72" s="45">
        <f t="shared" si="19"/>
        <v>0</v>
      </c>
      <c r="GP72" s="45">
        <f t="shared" si="19"/>
        <v>0</v>
      </c>
      <c r="GQ72" s="45">
        <f t="shared" si="19"/>
        <v>0</v>
      </c>
      <c r="GR72" s="45">
        <f t="shared" si="19"/>
        <v>0</v>
      </c>
      <c r="GS72" s="45">
        <f t="shared" si="19"/>
        <v>0</v>
      </c>
      <c r="GT72" s="45">
        <f t="shared" si="19"/>
        <v>0</v>
      </c>
      <c r="GU72" s="45">
        <f t="shared" si="19"/>
        <v>0</v>
      </c>
      <c r="GV72" s="45">
        <f t="shared" si="19"/>
        <v>0</v>
      </c>
      <c r="GW72" s="45">
        <f t="shared" si="19"/>
        <v>0</v>
      </c>
      <c r="GX72" s="45">
        <f t="shared" si="19"/>
        <v>0</v>
      </c>
      <c r="GY72" s="45">
        <f t="shared" si="19"/>
        <v>0</v>
      </c>
      <c r="GZ72" s="45">
        <f t="shared" si="19"/>
        <v>0</v>
      </c>
      <c r="HA72" s="45">
        <f t="shared" si="19"/>
        <v>0</v>
      </c>
      <c r="HB72" s="45">
        <f t="shared" si="19"/>
        <v>0</v>
      </c>
      <c r="HC72" s="45">
        <f t="shared" si="19"/>
        <v>0</v>
      </c>
      <c r="HD72" s="45">
        <f t="shared" si="19"/>
        <v>0</v>
      </c>
      <c r="HE72" s="45">
        <f t="shared" si="19"/>
        <v>0</v>
      </c>
      <c r="HF72" s="45">
        <f t="shared" si="19"/>
        <v>0</v>
      </c>
      <c r="HG72" s="45">
        <f t="shared" si="19"/>
        <v>0</v>
      </c>
      <c r="HH72" s="45">
        <f t="shared" si="19"/>
        <v>0</v>
      </c>
      <c r="HI72" s="45">
        <f t="shared" si="19"/>
        <v>0</v>
      </c>
      <c r="HJ72" s="45">
        <f t="shared" si="19"/>
        <v>0</v>
      </c>
      <c r="HK72" s="45">
        <f t="shared" si="19"/>
        <v>0</v>
      </c>
      <c r="HL72" s="45">
        <f t="shared" si="19"/>
        <v>0</v>
      </c>
      <c r="HM72" s="45">
        <f t="shared" si="19"/>
        <v>0</v>
      </c>
      <c r="HN72" s="45">
        <f t="shared" si="19"/>
        <v>0</v>
      </c>
      <c r="HO72" s="45">
        <f t="shared" si="19"/>
        <v>0</v>
      </c>
      <c r="HP72" s="45">
        <f t="shared" si="19"/>
        <v>0</v>
      </c>
      <c r="HQ72" s="45">
        <f t="shared" si="19"/>
        <v>0</v>
      </c>
      <c r="HR72" s="45">
        <f t="shared" si="19"/>
        <v>0</v>
      </c>
      <c r="HS72" s="45">
        <f t="shared" si="19"/>
        <v>0</v>
      </c>
      <c r="HT72" s="45">
        <f t="shared" si="19"/>
        <v>0</v>
      </c>
      <c r="HU72" s="45">
        <f t="shared" si="19"/>
        <v>0</v>
      </c>
      <c r="HV72" s="45">
        <f t="shared" si="19"/>
        <v>0</v>
      </c>
      <c r="HW72" s="45">
        <f t="shared" si="19"/>
        <v>0</v>
      </c>
      <c r="HX72" s="45">
        <f t="shared" si="19"/>
        <v>0</v>
      </c>
      <c r="HY72" s="45">
        <f t="shared" si="19"/>
        <v>0</v>
      </c>
      <c r="HZ72" s="45">
        <f t="shared" si="19"/>
        <v>0</v>
      </c>
      <c r="IA72" s="45">
        <f t="shared" si="19"/>
        <v>0</v>
      </c>
      <c r="IB72" s="45">
        <f t="shared" si="19"/>
        <v>0</v>
      </c>
      <c r="IC72" s="45">
        <f t="shared" si="19"/>
        <v>0</v>
      </c>
      <c r="ID72" s="45">
        <f t="shared" si="19"/>
        <v>0</v>
      </c>
      <c r="IE72" s="45">
        <f t="shared" si="19"/>
        <v>0</v>
      </c>
      <c r="IF72" s="45">
        <f t="shared" si="19"/>
        <v>0</v>
      </c>
      <c r="IG72" s="45">
        <f t="shared" si="19"/>
        <v>0</v>
      </c>
      <c r="IH72" s="45">
        <f t="shared" si="19"/>
        <v>0</v>
      </c>
      <c r="II72" s="45">
        <f t="shared" si="19"/>
        <v>0</v>
      </c>
      <c r="IJ72" s="45">
        <f t="shared" si="19"/>
        <v>0</v>
      </c>
      <c r="IK72" s="45">
        <f t="shared" si="19"/>
        <v>0</v>
      </c>
      <c r="IL72" s="45">
        <f t="shared" si="19"/>
        <v>0</v>
      </c>
      <c r="IM72" s="45">
        <f t="shared" si="19"/>
        <v>0</v>
      </c>
      <c r="IN72" s="45">
        <f t="shared" si="19"/>
        <v>0</v>
      </c>
      <c r="IO72" s="45">
        <f t="shared" si="19"/>
        <v>0</v>
      </c>
      <c r="IP72" s="45">
        <f t="shared" si="19"/>
        <v>0</v>
      </c>
      <c r="IQ72" s="45">
        <f t="shared" si="19"/>
        <v>0</v>
      </c>
      <c r="IR72" s="45">
        <f t="shared" si="19"/>
        <v>0</v>
      </c>
      <c r="IS72" s="45">
        <f t="shared" si="19"/>
        <v>0</v>
      </c>
      <c r="IT72" s="45">
        <f t="shared" si="19"/>
        <v>0</v>
      </c>
      <c r="IU72" s="45">
        <f t="shared" si="19"/>
        <v>0</v>
      </c>
      <c r="IV72" s="45">
        <f t="shared" si="19"/>
        <v>0</v>
      </c>
      <c r="IW72" s="45">
        <f t="shared" si="19"/>
        <v>0</v>
      </c>
      <c r="IX72" s="45">
        <f t="shared" si="19"/>
        <v>0</v>
      </c>
      <c r="IY72" s="45">
        <f t="shared" ref="IY72:LJ72" si="20">IY13*IY14+IY17*IY18+IY21*IY22+IY25*IY26+IY29*IY30+IY33*IY34+IY37*IY38+IY41*IY42+IY45*IY46+IY49*IY50+IY53*IY54+IY57*IY58+IY61*IY62+IY65*IY66+IY69*IY70</f>
        <v>0</v>
      </c>
      <c r="IZ72" s="45">
        <f t="shared" si="20"/>
        <v>0</v>
      </c>
      <c r="JA72" s="45">
        <f t="shared" si="20"/>
        <v>0</v>
      </c>
      <c r="JB72" s="45">
        <f t="shared" si="20"/>
        <v>0</v>
      </c>
      <c r="JC72" s="45">
        <f t="shared" si="20"/>
        <v>0</v>
      </c>
      <c r="JD72" s="45">
        <f t="shared" si="20"/>
        <v>0</v>
      </c>
      <c r="JE72" s="45">
        <f t="shared" si="20"/>
        <v>0</v>
      </c>
      <c r="JF72" s="45">
        <f t="shared" si="20"/>
        <v>0</v>
      </c>
      <c r="JG72" s="45">
        <f t="shared" si="20"/>
        <v>0</v>
      </c>
      <c r="JH72" s="45">
        <f t="shared" si="20"/>
        <v>0</v>
      </c>
      <c r="JI72" s="45">
        <f t="shared" si="20"/>
        <v>0</v>
      </c>
      <c r="JJ72" s="45">
        <f t="shared" si="20"/>
        <v>0</v>
      </c>
      <c r="JK72" s="45">
        <f t="shared" si="20"/>
        <v>0</v>
      </c>
      <c r="JL72" s="45">
        <f t="shared" si="20"/>
        <v>0</v>
      </c>
      <c r="JM72" s="45">
        <f t="shared" si="20"/>
        <v>0</v>
      </c>
      <c r="JN72" s="45">
        <f t="shared" si="20"/>
        <v>0</v>
      </c>
      <c r="JO72" s="45">
        <f t="shared" si="20"/>
        <v>0</v>
      </c>
      <c r="JP72" s="45">
        <f t="shared" si="20"/>
        <v>0</v>
      </c>
      <c r="JQ72" s="45">
        <f t="shared" si="20"/>
        <v>0</v>
      </c>
      <c r="JR72" s="45">
        <f t="shared" si="20"/>
        <v>0</v>
      </c>
      <c r="JS72" s="45">
        <f t="shared" si="20"/>
        <v>0</v>
      </c>
      <c r="JT72" s="45">
        <f t="shared" si="20"/>
        <v>0</v>
      </c>
      <c r="JU72" s="45">
        <f t="shared" si="20"/>
        <v>0</v>
      </c>
      <c r="JV72" s="45">
        <f t="shared" si="20"/>
        <v>0</v>
      </c>
      <c r="JW72" s="45">
        <f t="shared" si="20"/>
        <v>0</v>
      </c>
      <c r="JX72" s="45">
        <f t="shared" si="20"/>
        <v>0</v>
      </c>
      <c r="JY72" s="45">
        <f t="shared" si="20"/>
        <v>0</v>
      </c>
      <c r="JZ72" s="45">
        <f t="shared" si="20"/>
        <v>0</v>
      </c>
      <c r="KA72" s="45">
        <f t="shared" si="20"/>
        <v>0</v>
      </c>
      <c r="KB72" s="45">
        <f t="shared" si="20"/>
        <v>0</v>
      </c>
      <c r="KC72" s="45">
        <f t="shared" si="20"/>
        <v>0</v>
      </c>
      <c r="KD72" s="45">
        <f t="shared" si="20"/>
        <v>0</v>
      </c>
      <c r="KE72" s="45">
        <f t="shared" si="20"/>
        <v>0</v>
      </c>
      <c r="KF72" s="45">
        <f t="shared" si="20"/>
        <v>0</v>
      </c>
      <c r="KG72" s="45">
        <f t="shared" si="20"/>
        <v>0</v>
      </c>
      <c r="KH72" s="45">
        <f t="shared" si="20"/>
        <v>0</v>
      </c>
      <c r="KI72" s="45">
        <f t="shared" si="20"/>
        <v>0</v>
      </c>
      <c r="KJ72" s="45">
        <f t="shared" si="20"/>
        <v>0</v>
      </c>
      <c r="KK72" s="45">
        <f t="shared" si="20"/>
        <v>0</v>
      </c>
      <c r="KL72" s="45">
        <f t="shared" si="20"/>
        <v>0</v>
      </c>
      <c r="KM72" s="45">
        <f t="shared" si="20"/>
        <v>0</v>
      </c>
      <c r="KN72" s="45">
        <f t="shared" si="20"/>
        <v>0</v>
      </c>
      <c r="KO72" s="45">
        <f t="shared" si="20"/>
        <v>0</v>
      </c>
      <c r="KP72" s="45">
        <f t="shared" si="20"/>
        <v>0</v>
      </c>
      <c r="KQ72" s="45">
        <f t="shared" si="20"/>
        <v>0</v>
      </c>
      <c r="KR72" s="45">
        <f t="shared" si="20"/>
        <v>0</v>
      </c>
      <c r="KS72" s="45">
        <f t="shared" si="20"/>
        <v>0</v>
      </c>
      <c r="KT72" s="45">
        <f t="shared" si="20"/>
        <v>0</v>
      </c>
      <c r="KU72" s="45">
        <f t="shared" si="20"/>
        <v>0</v>
      </c>
      <c r="KV72" s="45">
        <f t="shared" si="20"/>
        <v>0</v>
      </c>
      <c r="KW72" s="45">
        <f t="shared" si="20"/>
        <v>0</v>
      </c>
      <c r="KX72" s="45">
        <f t="shared" si="20"/>
        <v>0</v>
      </c>
      <c r="KY72" s="45">
        <f t="shared" si="20"/>
        <v>0</v>
      </c>
      <c r="KZ72" s="45">
        <f t="shared" si="20"/>
        <v>0</v>
      </c>
      <c r="LA72" s="45">
        <f t="shared" si="20"/>
        <v>0</v>
      </c>
      <c r="LB72" s="45">
        <f t="shared" si="20"/>
        <v>0</v>
      </c>
      <c r="LC72" s="45">
        <f t="shared" si="20"/>
        <v>0</v>
      </c>
      <c r="LD72" s="45">
        <f t="shared" si="20"/>
        <v>0</v>
      </c>
      <c r="LE72" s="45">
        <f t="shared" si="20"/>
        <v>0</v>
      </c>
      <c r="LF72" s="45">
        <f t="shared" si="20"/>
        <v>0</v>
      </c>
      <c r="LG72" s="45">
        <f t="shared" si="20"/>
        <v>0</v>
      </c>
      <c r="LH72" s="45">
        <f t="shared" si="20"/>
        <v>0</v>
      </c>
      <c r="LI72" s="45">
        <f t="shared" si="20"/>
        <v>0</v>
      </c>
      <c r="LJ72" s="45">
        <f t="shared" si="20"/>
        <v>0</v>
      </c>
      <c r="LK72" s="45">
        <f t="shared" ref="LK72:NV72" si="21">LK13*LK14+LK17*LK18+LK21*LK22+LK25*LK26+LK29*LK30+LK33*LK34+LK37*LK38+LK41*LK42+LK45*LK46+LK49*LK50+LK53*LK54+LK57*LK58+LK61*LK62+LK65*LK66+LK69*LK70</f>
        <v>0</v>
      </c>
      <c r="LL72" s="45">
        <f t="shared" si="21"/>
        <v>0</v>
      </c>
      <c r="LM72" s="45">
        <f t="shared" si="21"/>
        <v>0</v>
      </c>
      <c r="LN72" s="45">
        <f t="shared" si="21"/>
        <v>0</v>
      </c>
      <c r="LO72" s="45">
        <f t="shared" si="21"/>
        <v>0</v>
      </c>
      <c r="LP72" s="45">
        <f t="shared" si="21"/>
        <v>0</v>
      </c>
      <c r="LQ72" s="45">
        <f t="shared" si="21"/>
        <v>0</v>
      </c>
      <c r="LR72" s="45">
        <f t="shared" si="21"/>
        <v>0</v>
      </c>
      <c r="LS72" s="45">
        <f t="shared" si="21"/>
        <v>0</v>
      </c>
      <c r="LT72" s="45">
        <f t="shared" si="21"/>
        <v>0</v>
      </c>
      <c r="LU72" s="45">
        <f t="shared" si="21"/>
        <v>0</v>
      </c>
      <c r="LV72" s="45">
        <f t="shared" si="21"/>
        <v>0</v>
      </c>
      <c r="LW72" s="45">
        <f t="shared" si="21"/>
        <v>0</v>
      </c>
      <c r="LX72" s="45">
        <f t="shared" si="21"/>
        <v>0</v>
      </c>
      <c r="LY72" s="45">
        <f t="shared" si="21"/>
        <v>0</v>
      </c>
      <c r="LZ72" s="45">
        <f t="shared" si="21"/>
        <v>0</v>
      </c>
      <c r="MA72" s="45">
        <f t="shared" si="21"/>
        <v>0</v>
      </c>
      <c r="MB72" s="45">
        <f t="shared" si="21"/>
        <v>0</v>
      </c>
      <c r="MC72" s="45">
        <f t="shared" si="21"/>
        <v>0</v>
      </c>
      <c r="MD72" s="45">
        <f t="shared" si="21"/>
        <v>0</v>
      </c>
      <c r="ME72" s="45">
        <f t="shared" si="21"/>
        <v>0</v>
      </c>
      <c r="MF72" s="45">
        <f t="shared" si="21"/>
        <v>0</v>
      </c>
      <c r="MG72" s="45">
        <f t="shared" si="21"/>
        <v>0</v>
      </c>
      <c r="MH72" s="45">
        <f t="shared" si="21"/>
        <v>0</v>
      </c>
      <c r="MI72" s="45">
        <f t="shared" si="21"/>
        <v>0</v>
      </c>
      <c r="MJ72" s="45">
        <f t="shared" si="21"/>
        <v>0</v>
      </c>
      <c r="MK72" s="45">
        <f t="shared" si="21"/>
        <v>0</v>
      </c>
      <c r="ML72" s="45">
        <f t="shared" si="21"/>
        <v>0</v>
      </c>
      <c r="MM72" s="45">
        <f t="shared" si="21"/>
        <v>0</v>
      </c>
      <c r="MN72" s="45">
        <f t="shared" si="21"/>
        <v>0</v>
      </c>
      <c r="MO72" s="45">
        <f t="shared" si="21"/>
        <v>0</v>
      </c>
      <c r="MP72" s="45">
        <f t="shared" si="21"/>
        <v>0</v>
      </c>
      <c r="MQ72" s="45">
        <f t="shared" si="21"/>
        <v>0</v>
      </c>
      <c r="MR72" s="45">
        <f t="shared" si="21"/>
        <v>0</v>
      </c>
      <c r="MS72" s="45">
        <f t="shared" si="21"/>
        <v>0</v>
      </c>
      <c r="MT72" s="45">
        <f t="shared" si="21"/>
        <v>0</v>
      </c>
      <c r="MU72" s="45">
        <f t="shared" si="21"/>
        <v>0</v>
      </c>
      <c r="MV72" s="45">
        <f t="shared" si="21"/>
        <v>0</v>
      </c>
      <c r="MW72" s="45">
        <f t="shared" si="21"/>
        <v>0</v>
      </c>
      <c r="MX72" s="45">
        <f t="shared" si="21"/>
        <v>0</v>
      </c>
      <c r="MY72" s="45">
        <f t="shared" si="21"/>
        <v>0</v>
      </c>
      <c r="MZ72" s="45">
        <f t="shared" si="21"/>
        <v>0</v>
      </c>
      <c r="NA72" s="45">
        <f t="shared" si="21"/>
        <v>0</v>
      </c>
      <c r="NB72" s="45">
        <f t="shared" si="21"/>
        <v>0</v>
      </c>
      <c r="NC72" s="45">
        <f t="shared" si="21"/>
        <v>0</v>
      </c>
      <c r="ND72" s="45">
        <f t="shared" si="21"/>
        <v>0</v>
      </c>
      <c r="NE72" s="45">
        <f t="shared" si="21"/>
        <v>0</v>
      </c>
      <c r="NF72" s="45">
        <f t="shared" si="21"/>
        <v>0</v>
      </c>
      <c r="NG72" s="45">
        <f t="shared" si="21"/>
        <v>0</v>
      </c>
      <c r="NH72" s="45">
        <f t="shared" si="21"/>
        <v>0</v>
      </c>
      <c r="NI72" s="45">
        <f t="shared" si="21"/>
        <v>0</v>
      </c>
      <c r="NJ72" s="45">
        <f t="shared" si="21"/>
        <v>0</v>
      </c>
      <c r="NK72" s="45">
        <f t="shared" si="21"/>
        <v>0</v>
      </c>
      <c r="NL72" s="45">
        <f t="shared" si="21"/>
        <v>0</v>
      </c>
      <c r="NM72" s="45">
        <f t="shared" si="21"/>
        <v>0</v>
      </c>
      <c r="NN72" s="45">
        <f t="shared" si="21"/>
        <v>0</v>
      </c>
      <c r="NO72" s="45">
        <f t="shared" si="21"/>
        <v>0</v>
      </c>
      <c r="NP72" s="45">
        <f t="shared" si="21"/>
        <v>0</v>
      </c>
      <c r="NQ72" s="45">
        <f t="shared" si="21"/>
        <v>0</v>
      </c>
      <c r="NR72" s="45">
        <f t="shared" si="21"/>
        <v>0</v>
      </c>
      <c r="NS72" s="45">
        <f t="shared" si="21"/>
        <v>0</v>
      </c>
      <c r="NT72" s="45">
        <f t="shared" si="21"/>
        <v>0</v>
      </c>
      <c r="NU72" s="45">
        <f t="shared" si="21"/>
        <v>0</v>
      </c>
      <c r="NV72" s="45">
        <f t="shared" si="21"/>
        <v>0</v>
      </c>
      <c r="NW72" s="45">
        <f t="shared" ref="NW72:QH72" si="22">NW13*NW14+NW17*NW18+NW21*NW22+NW25*NW26+NW29*NW30+NW33*NW34+NW37*NW38+NW41*NW42+NW45*NW46+NW49*NW50+NW53*NW54+NW57*NW58+NW61*NW62+NW65*NW66+NW69*NW70</f>
        <v>0</v>
      </c>
      <c r="NX72" s="45">
        <f t="shared" si="22"/>
        <v>0</v>
      </c>
      <c r="NY72" s="45">
        <f t="shared" si="22"/>
        <v>0</v>
      </c>
      <c r="NZ72" s="45">
        <f t="shared" si="22"/>
        <v>0</v>
      </c>
      <c r="OA72" s="45">
        <f t="shared" si="22"/>
        <v>0</v>
      </c>
      <c r="OB72" s="45">
        <f t="shared" si="22"/>
        <v>0</v>
      </c>
      <c r="OC72" s="45">
        <f t="shared" si="22"/>
        <v>0</v>
      </c>
      <c r="OD72" s="45">
        <f t="shared" si="22"/>
        <v>0</v>
      </c>
      <c r="OE72" s="45">
        <f t="shared" si="22"/>
        <v>0</v>
      </c>
      <c r="OF72" s="45">
        <f t="shared" si="22"/>
        <v>0</v>
      </c>
      <c r="OG72" s="45">
        <f t="shared" si="22"/>
        <v>0</v>
      </c>
      <c r="OH72" s="45">
        <f t="shared" si="22"/>
        <v>0</v>
      </c>
      <c r="OI72" s="45">
        <f t="shared" si="22"/>
        <v>0</v>
      </c>
      <c r="OJ72" s="45">
        <f t="shared" si="22"/>
        <v>0</v>
      </c>
      <c r="OK72" s="45">
        <f t="shared" si="22"/>
        <v>0</v>
      </c>
      <c r="OL72" s="45">
        <f t="shared" si="22"/>
        <v>0</v>
      </c>
      <c r="OM72" s="45">
        <f t="shared" si="22"/>
        <v>0</v>
      </c>
      <c r="ON72" s="45">
        <f t="shared" si="22"/>
        <v>0</v>
      </c>
      <c r="OO72" s="45">
        <f t="shared" si="22"/>
        <v>0</v>
      </c>
      <c r="OP72" s="45">
        <f t="shared" si="22"/>
        <v>0</v>
      </c>
      <c r="OQ72" s="45">
        <f t="shared" si="22"/>
        <v>0</v>
      </c>
      <c r="OR72" s="45">
        <f t="shared" si="22"/>
        <v>0</v>
      </c>
      <c r="OS72" s="45">
        <f t="shared" si="22"/>
        <v>0</v>
      </c>
      <c r="OT72" s="45">
        <f t="shared" si="22"/>
        <v>0</v>
      </c>
      <c r="OU72" s="45">
        <f t="shared" si="22"/>
        <v>0</v>
      </c>
      <c r="OV72" s="45">
        <f t="shared" si="22"/>
        <v>0</v>
      </c>
      <c r="OW72" s="45">
        <f t="shared" si="22"/>
        <v>0</v>
      </c>
      <c r="OX72" s="45">
        <f t="shared" si="22"/>
        <v>0</v>
      </c>
      <c r="OY72" s="45">
        <f t="shared" si="22"/>
        <v>0</v>
      </c>
      <c r="OZ72" s="45">
        <f t="shared" si="22"/>
        <v>0</v>
      </c>
      <c r="PA72" s="45">
        <f t="shared" si="22"/>
        <v>0</v>
      </c>
      <c r="PB72" s="45">
        <f t="shared" si="22"/>
        <v>0</v>
      </c>
      <c r="PC72" s="45">
        <f t="shared" si="22"/>
        <v>0</v>
      </c>
      <c r="PD72" s="45">
        <f t="shared" si="22"/>
        <v>0</v>
      </c>
      <c r="PE72" s="45">
        <f t="shared" si="22"/>
        <v>0</v>
      </c>
      <c r="PF72" s="45">
        <f t="shared" si="22"/>
        <v>0</v>
      </c>
      <c r="PG72" s="45">
        <f t="shared" si="22"/>
        <v>0</v>
      </c>
      <c r="PH72" s="45">
        <f t="shared" si="22"/>
        <v>0</v>
      </c>
      <c r="PI72" s="45">
        <f t="shared" si="22"/>
        <v>0</v>
      </c>
      <c r="PJ72" s="45">
        <f t="shared" si="22"/>
        <v>0</v>
      </c>
      <c r="PK72" s="45">
        <f t="shared" si="22"/>
        <v>0</v>
      </c>
      <c r="PL72" s="45">
        <f t="shared" si="22"/>
        <v>0</v>
      </c>
      <c r="PM72" s="45">
        <f t="shared" si="22"/>
        <v>0</v>
      </c>
      <c r="PN72" s="45">
        <f t="shared" si="22"/>
        <v>0</v>
      </c>
      <c r="PO72" s="45">
        <f t="shared" si="22"/>
        <v>0</v>
      </c>
      <c r="PP72" s="45">
        <f t="shared" si="22"/>
        <v>0</v>
      </c>
      <c r="PQ72" s="45">
        <f t="shared" si="22"/>
        <v>0</v>
      </c>
      <c r="PR72" s="45">
        <f t="shared" si="22"/>
        <v>0</v>
      </c>
      <c r="PS72" s="45">
        <f t="shared" si="22"/>
        <v>0</v>
      </c>
      <c r="PT72" s="45">
        <f t="shared" si="22"/>
        <v>0</v>
      </c>
      <c r="PU72" s="45">
        <f t="shared" si="22"/>
        <v>0</v>
      </c>
      <c r="PV72" s="45">
        <f t="shared" si="22"/>
        <v>0</v>
      </c>
      <c r="PW72" s="45">
        <f t="shared" si="22"/>
        <v>0</v>
      </c>
      <c r="PX72" s="45">
        <f t="shared" si="22"/>
        <v>0</v>
      </c>
      <c r="PY72" s="45">
        <f t="shared" si="22"/>
        <v>0</v>
      </c>
      <c r="PZ72" s="45">
        <f t="shared" si="22"/>
        <v>0</v>
      </c>
      <c r="QA72" s="45">
        <f t="shared" si="22"/>
        <v>0</v>
      </c>
      <c r="QB72" s="45">
        <f t="shared" si="22"/>
        <v>0</v>
      </c>
      <c r="QC72" s="45">
        <f t="shared" si="22"/>
        <v>0</v>
      </c>
      <c r="QD72" s="45">
        <f t="shared" si="22"/>
        <v>0</v>
      </c>
      <c r="QE72" s="45">
        <f t="shared" si="22"/>
        <v>0</v>
      </c>
      <c r="QF72" s="45">
        <f t="shared" si="22"/>
        <v>0</v>
      </c>
      <c r="QG72" s="45">
        <f t="shared" si="22"/>
        <v>0</v>
      </c>
      <c r="QH72" s="45">
        <f t="shared" si="22"/>
        <v>0</v>
      </c>
      <c r="QI72" s="45">
        <f t="shared" ref="QI72:ST72" si="23">QI13*QI14+QI17*QI18+QI21*QI22+QI25*QI26+QI29*QI30+QI33*QI34+QI37*QI38+QI41*QI42+QI45*QI46+QI49*QI50+QI53*QI54+QI57*QI58+QI61*QI62+QI65*QI66+QI69*QI70</f>
        <v>0</v>
      </c>
      <c r="QJ72" s="45">
        <f t="shared" si="23"/>
        <v>0</v>
      </c>
      <c r="QK72" s="45">
        <f t="shared" si="23"/>
        <v>0</v>
      </c>
      <c r="QL72" s="45">
        <f t="shared" si="23"/>
        <v>0</v>
      </c>
      <c r="QM72" s="45">
        <f t="shared" si="23"/>
        <v>0</v>
      </c>
      <c r="QN72" s="45">
        <f t="shared" si="23"/>
        <v>0</v>
      </c>
      <c r="QO72" s="45">
        <f t="shared" si="23"/>
        <v>0</v>
      </c>
      <c r="QP72" s="45">
        <f t="shared" si="23"/>
        <v>0</v>
      </c>
      <c r="QQ72" s="45">
        <f t="shared" si="23"/>
        <v>0</v>
      </c>
      <c r="QR72" s="45">
        <f t="shared" si="23"/>
        <v>0</v>
      </c>
      <c r="QS72" s="45">
        <f t="shared" si="23"/>
        <v>0</v>
      </c>
      <c r="QT72" s="45">
        <f t="shared" si="23"/>
        <v>0</v>
      </c>
      <c r="QU72" s="45">
        <f t="shared" si="23"/>
        <v>0</v>
      </c>
      <c r="QV72" s="45">
        <f t="shared" si="23"/>
        <v>0</v>
      </c>
      <c r="QW72" s="45">
        <f t="shared" si="23"/>
        <v>0</v>
      </c>
      <c r="QX72" s="45">
        <f t="shared" si="23"/>
        <v>0</v>
      </c>
      <c r="QY72" s="45">
        <f t="shared" si="23"/>
        <v>0</v>
      </c>
      <c r="QZ72" s="45">
        <f t="shared" si="23"/>
        <v>0</v>
      </c>
      <c r="RA72" s="45">
        <f t="shared" si="23"/>
        <v>0</v>
      </c>
      <c r="RB72" s="45">
        <f t="shared" si="23"/>
        <v>0</v>
      </c>
      <c r="RC72" s="45">
        <f t="shared" si="23"/>
        <v>0</v>
      </c>
      <c r="RD72" s="45">
        <f t="shared" si="23"/>
        <v>0</v>
      </c>
      <c r="RE72" s="45">
        <f t="shared" si="23"/>
        <v>0</v>
      </c>
      <c r="RF72" s="45">
        <f t="shared" si="23"/>
        <v>0</v>
      </c>
      <c r="RG72" s="45">
        <f t="shared" si="23"/>
        <v>0</v>
      </c>
      <c r="RH72" s="45">
        <f t="shared" si="23"/>
        <v>0</v>
      </c>
      <c r="RI72" s="45">
        <f t="shared" si="23"/>
        <v>0</v>
      </c>
      <c r="RJ72" s="45">
        <f t="shared" si="23"/>
        <v>0</v>
      </c>
      <c r="RK72" s="45">
        <f t="shared" si="23"/>
        <v>0</v>
      </c>
      <c r="RL72" s="45">
        <f t="shared" si="23"/>
        <v>0</v>
      </c>
      <c r="RM72" s="45">
        <f t="shared" si="23"/>
        <v>0</v>
      </c>
      <c r="RN72" s="45">
        <f t="shared" si="23"/>
        <v>0</v>
      </c>
      <c r="RO72" s="45">
        <f t="shared" si="23"/>
        <v>0</v>
      </c>
      <c r="RP72" s="45">
        <f t="shared" si="23"/>
        <v>0</v>
      </c>
      <c r="RQ72" s="45">
        <f t="shared" si="23"/>
        <v>0</v>
      </c>
      <c r="RR72" s="45">
        <f t="shared" si="23"/>
        <v>0</v>
      </c>
      <c r="RS72" s="45">
        <f t="shared" si="23"/>
        <v>0</v>
      </c>
      <c r="RT72" s="45">
        <f t="shared" si="23"/>
        <v>0</v>
      </c>
      <c r="RU72" s="45">
        <f t="shared" si="23"/>
        <v>0</v>
      </c>
      <c r="RV72" s="45">
        <f t="shared" si="23"/>
        <v>0</v>
      </c>
      <c r="RW72" s="45">
        <f t="shared" si="23"/>
        <v>0</v>
      </c>
      <c r="RX72" s="45">
        <f t="shared" si="23"/>
        <v>0</v>
      </c>
      <c r="RY72" s="45">
        <f t="shared" si="23"/>
        <v>0</v>
      </c>
      <c r="RZ72" s="45">
        <f t="shared" si="23"/>
        <v>0</v>
      </c>
      <c r="SA72" s="45">
        <f t="shared" si="23"/>
        <v>0</v>
      </c>
      <c r="SB72" s="45">
        <f t="shared" si="23"/>
        <v>0</v>
      </c>
      <c r="SC72" s="45">
        <f t="shared" si="23"/>
        <v>0</v>
      </c>
      <c r="SD72" s="45">
        <f t="shared" si="23"/>
        <v>0</v>
      </c>
      <c r="SE72" s="45">
        <f t="shared" si="23"/>
        <v>0</v>
      </c>
      <c r="SF72" s="45">
        <f t="shared" si="23"/>
        <v>0</v>
      </c>
      <c r="SG72" s="45">
        <f t="shared" si="23"/>
        <v>0</v>
      </c>
      <c r="SH72" s="45">
        <f t="shared" si="23"/>
        <v>0</v>
      </c>
      <c r="SI72" s="45">
        <f t="shared" si="23"/>
        <v>0</v>
      </c>
      <c r="SJ72" s="45">
        <f t="shared" si="23"/>
        <v>0</v>
      </c>
      <c r="SK72" s="45">
        <f t="shared" si="23"/>
        <v>0</v>
      </c>
      <c r="SL72" s="45">
        <f t="shared" si="23"/>
        <v>0</v>
      </c>
      <c r="SM72" s="45">
        <f t="shared" si="23"/>
        <v>0</v>
      </c>
      <c r="SN72" s="45">
        <f t="shared" si="23"/>
        <v>0</v>
      </c>
      <c r="SO72" s="45">
        <f t="shared" si="23"/>
        <v>0</v>
      </c>
      <c r="SP72" s="45">
        <f t="shared" si="23"/>
        <v>0</v>
      </c>
      <c r="SQ72" s="45">
        <f t="shared" si="23"/>
        <v>0</v>
      </c>
      <c r="SR72" s="45">
        <f t="shared" si="23"/>
        <v>0</v>
      </c>
      <c r="SS72" s="45">
        <f t="shared" si="23"/>
        <v>0</v>
      </c>
      <c r="ST72" s="45">
        <f t="shared" si="23"/>
        <v>0</v>
      </c>
      <c r="SU72" s="45">
        <f t="shared" ref="SU72:VF72" si="24">SU13*SU14+SU17*SU18+SU21*SU22+SU25*SU26+SU29*SU30+SU33*SU34+SU37*SU38+SU41*SU42+SU45*SU46+SU49*SU50+SU53*SU54+SU57*SU58+SU61*SU62+SU65*SU66+SU69*SU70</f>
        <v>0</v>
      </c>
      <c r="SV72" s="45">
        <f t="shared" si="24"/>
        <v>0</v>
      </c>
      <c r="SW72" s="45">
        <f t="shared" si="24"/>
        <v>0</v>
      </c>
      <c r="SX72" s="45">
        <f t="shared" si="24"/>
        <v>0</v>
      </c>
      <c r="SY72" s="45">
        <f t="shared" si="24"/>
        <v>0</v>
      </c>
      <c r="SZ72" s="45">
        <f t="shared" si="24"/>
        <v>0</v>
      </c>
      <c r="TA72" s="45">
        <f t="shared" si="24"/>
        <v>0</v>
      </c>
      <c r="TB72" s="45">
        <f t="shared" si="24"/>
        <v>0</v>
      </c>
      <c r="TC72" s="45">
        <f t="shared" si="24"/>
        <v>0</v>
      </c>
      <c r="TD72" s="45">
        <f t="shared" si="24"/>
        <v>0</v>
      </c>
      <c r="TE72" s="45">
        <f t="shared" si="24"/>
        <v>0</v>
      </c>
      <c r="TF72" s="45">
        <f t="shared" si="24"/>
        <v>0</v>
      </c>
      <c r="TG72" s="45">
        <f t="shared" si="24"/>
        <v>0</v>
      </c>
      <c r="TH72" s="45">
        <f t="shared" si="24"/>
        <v>0</v>
      </c>
      <c r="TI72" s="45">
        <f t="shared" si="24"/>
        <v>0</v>
      </c>
      <c r="TJ72" s="45">
        <f t="shared" si="24"/>
        <v>0</v>
      </c>
      <c r="TK72" s="45">
        <f t="shared" si="24"/>
        <v>0</v>
      </c>
      <c r="TL72" s="45">
        <f t="shared" si="24"/>
        <v>0</v>
      </c>
      <c r="TM72" s="45">
        <f t="shared" si="24"/>
        <v>0</v>
      </c>
      <c r="TN72" s="45">
        <f t="shared" si="24"/>
        <v>0</v>
      </c>
      <c r="TO72" s="45">
        <f t="shared" si="24"/>
        <v>0</v>
      </c>
      <c r="TP72" s="45">
        <f t="shared" si="24"/>
        <v>0</v>
      </c>
      <c r="TQ72" s="45">
        <f t="shared" si="24"/>
        <v>0</v>
      </c>
      <c r="TR72" s="45">
        <f t="shared" si="24"/>
        <v>0</v>
      </c>
      <c r="TS72" s="45">
        <f t="shared" si="24"/>
        <v>0</v>
      </c>
      <c r="TT72" s="45">
        <f t="shared" si="24"/>
        <v>0</v>
      </c>
      <c r="TU72" s="45">
        <f t="shared" si="24"/>
        <v>0</v>
      </c>
      <c r="TV72" s="45">
        <f t="shared" si="24"/>
        <v>0</v>
      </c>
      <c r="TW72" s="45">
        <f t="shared" si="24"/>
        <v>0</v>
      </c>
      <c r="TX72" s="45">
        <f t="shared" si="24"/>
        <v>0</v>
      </c>
      <c r="TY72" s="45">
        <f t="shared" si="24"/>
        <v>0</v>
      </c>
      <c r="TZ72" s="45">
        <f t="shared" si="24"/>
        <v>0</v>
      </c>
      <c r="UA72" s="45">
        <f t="shared" si="24"/>
        <v>0</v>
      </c>
      <c r="UB72" s="45">
        <f t="shared" si="24"/>
        <v>0</v>
      </c>
      <c r="UC72" s="45">
        <f t="shared" si="24"/>
        <v>0</v>
      </c>
      <c r="UD72" s="45">
        <f t="shared" si="24"/>
        <v>0</v>
      </c>
      <c r="UE72" s="45">
        <f t="shared" si="24"/>
        <v>0</v>
      </c>
      <c r="UF72" s="45">
        <f t="shared" si="24"/>
        <v>0</v>
      </c>
      <c r="UG72" s="45">
        <f t="shared" si="24"/>
        <v>0</v>
      </c>
      <c r="UH72" s="45">
        <f t="shared" si="24"/>
        <v>0</v>
      </c>
      <c r="UI72" s="45">
        <f t="shared" si="24"/>
        <v>0</v>
      </c>
      <c r="UJ72" s="45">
        <f t="shared" si="24"/>
        <v>0</v>
      </c>
      <c r="UK72" s="45">
        <f t="shared" si="24"/>
        <v>0</v>
      </c>
      <c r="UL72" s="45">
        <f t="shared" si="24"/>
        <v>0</v>
      </c>
      <c r="UM72" s="45">
        <f t="shared" si="24"/>
        <v>0</v>
      </c>
      <c r="UN72" s="45">
        <f t="shared" si="24"/>
        <v>0</v>
      </c>
      <c r="UO72" s="45">
        <f t="shared" si="24"/>
        <v>0</v>
      </c>
      <c r="UP72" s="45">
        <f t="shared" si="24"/>
        <v>0</v>
      </c>
      <c r="UQ72" s="45">
        <f t="shared" si="24"/>
        <v>0</v>
      </c>
      <c r="UR72" s="45">
        <f t="shared" si="24"/>
        <v>0</v>
      </c>
      <c r="US72" s="45">
        <f t="shared" si="24"/>
        <v>0</v>
      </c>
      <c r="UT72" s="45">
        <f t="shared" si="24"/>
        <v>0</v>
      </c>
      <c r="UU72" s="45">
        <f t="shared" si="24"/>
        <v>0</v>
      </c>
      <c r="UV72" s="45">
        <f t="shared" si="24"/>
        <v>0</v>
      </c>
      <c r="UW72" s="45">
        <f t="shared" si="24"/>
        <v>0</v>
      </c>
      <c r="UX72" s="45">
        <f t="shared" si="24"/>
        <v>0</v>
      </c>
      <c r="UY72" s="45">
        <f t="shared" si="24"/>
        <v>0</v>
      </c>
      <c r="UZ72" s="45">
        <f t="shared" si="24"/>
        <v>0</v>
      </c>
      <c r="VA72" s="45">
        <f t="shared" si="24"/>
        <v>0</v>
      </c>
      <c r="VB72" s="45">
        <f t="shared" si="24"/>
        <v>0</v>
      </c>
      <c r="VC72" s="45">
        <f t="shared" si="24"/>
        <v>0</v>
      </c>
      <c r="VD72" s="45">
        <f t="shared" si="24"/>
        <v>0</v>
      </c>
      <c r="VE72" s="45">
        <f t="shared" si="24"/>
        <v>0</v>
      </c>
      <c r="VF72" s="45">
        <f t="shared" si="24"/>
        <v>0</v>
      </c>
      <c r="VG72" s="45">
        <f t="shared" ref="VG72:XR72" si="25">VG13*VG14+VG17*VG18+VG21*VG22+VG25*VG26+VG29*VG30+VG33*VG34+VG37*VG38+VG41*VG42+VG45*VG46+VG49*VG50+VG53*VG54+VG57*VG58+VG61*VG62+VG65*VG66+VG69*VG70</f>
        <v>0</v>
      </c>
      <c r="VH72" s="45">
        <f t="shared" si="25"/>
        <v>0</v>
      </c>
      <c r="VI72" s="45">
        <f t="shared" si="25"/>
        <v>0</v>
      </c>
      <c r="VJ72" s="45">
        <f t="shared" si="25"/>
        <v>0</v>
      </c>
      <c r="VK72" s="45">
        <f t="shared" si="25"/>
        <v>0</v>
      </c>
      <c r="VL72" s="45">
        <f t="shared" si="25"/>
        <v>0</v>
      </c>
      <c r="VM72" s="45">
        <f t="shared" si="25"/>
        <v>0</v>
      </c>
      <c r="VN72" s="45">
        <f t="shared" si="25"/>
        <v>0</v>
      </c>
      <c r="VO72" s="45">
        <f t="shared" si="25"/>
        <v>0</v>
      </c>
      <c r="VP72" s="45">
        <f t="shared" si="25"/>
        <v>0</v>
      </c>
      <c r="VQ72" s="45">
        <f t="shared" si="25"/>
        <v>0</v>
      </c>
      <c r="VR72" s="45">
        <f t="shared" si="25"/>
        <v>0</v>
      </c>
      <c r="VS72" s="45">
        <f t="shared" si="25"/>
        <v>0</v>
      </c>
      <c r="VT72" s="45">
        <f t="shared" si="25"/>
        <v>0</v>
      </c>
      <c r="VU72" s="45">
        <f t="shared" si="25"/>
        <v>0</v>
      </c>
      <c r="VV72" s="45">
        <f t="shared" si="25"/>
        <v>0</v>
      </c>
      <c r="VW72" s="45">
        <f t="shared" si="25"/>
        <v>0</v>
      </c>
      <c r="VX72" s="45">
        <f t="shared" si="25"/>
        <v>0</v>
      </c>
      <c r="VY72" s="45">
        <f t="shared" si="25"/>
        <v>0</v>
      </c>
      <c r="VZ72" s="45">
        <f t="shared" si="25"/>
        <v>0</v>
      </c>
      <c r="WA72" s="45">
        <f t="shared" si="25"/>
        <v>0</v>
      </c>
      <c r="WB72" s="45">
        <f t="shared" si="25"/>
        <v>0</v>
      </c>
      <c r="WC72" s="45">
        <f t="shared" si="25"/>
        <v>0</v>
      </c>
      <c r="WD72" s="45">
        <f t="shared" si="25"/>
        <v>0</v>
      </c>
      <c r="WE72" s="45">
        <f t="shared" si="25"/>
        <v>0</v>
      </c>
      <c r="WF72" s="45">
        <f t="shared" si="25"/>
        <v>0</v>
      </c>
      <c r="WG72" s="45">
        <f t="shared" si="25"/>
        <v>0</v>
      </c>
      <c r="WH72" s="45">
        <f t="shared" si="25"/>
        <v>0</v>
      </c>
      <c r="WI72" s="45">
        <f t="shared" si="25"/>
        <v>0</v>
      </c>
      <c r="WJ72" s="45">
        <f t="shared" si="25"/>
        <v>0</v>
      </c>
      <c r="WK72" s="45">
        <f t="shared" si="25"/>
        <v>0</v>
      </c>
      <c r="WL72" s="45">
        <f t="shared" si="25"/>
        <v>0</v>
      </c>
      <c r="WM72" s="45">
        <f t="shared" si="25"/>
        <v>0</v>
      </c>
      <c r="WN72" s="45">
        <f t="shared" si="25"/>
        <v>0</v>
      </c>
      <c r="WO72" s="45">
        <f t="shared" si="25"/>
        <v>0</v>
      </c>
      <c r="WP72" s="45">
        <f t="shared" si="25"/>
        <v>0</v>
      </c>
      <c r="WQ72" s="45">
        <f t="shared" si="25"/>
        <v>0</v>
      </c>
      <c r="WR72" s="45">
        <f t="shared" si="25"/>
        <v>0</v>
      </c>
      <c r="WS72" s="45">
        <f t="shared" si="25"/>
        <v>0</v>
      </c>
      <c r="WT72" s="45">
        <f t="shared" si="25"/>
        <v>0</v>
      </c>
      <c r="WU72" s="45">
        <f t="shared" si="25"/>
        <v>0</v>
      </c>
      <c r="WV72" s="45">
        <f t="shared" si="25"/>
        <v>0</v>
      </c>
      <c r="WW72" s="45">
        <f t="shared" si="25"/>
        <v>0</v>
      </c>
      <c r="WX72" s="45">
        <f t="shared" si="25"/>
        <v>0</v>
      </c>
      <c r="WY72" s="45">
        <f t="shared" si="25"/>
        <v>0</v>
      </c>
      <c r="WZ72" s="45">
        <f t="shared" si="25"/>
        <v>0</v>
      </c>
      <c r="XA72" s="45">
        <f t="shared" si="25"/>
        <v>0</v>
      </c>
      <c r="XB72" s="45">
        <f t="shared" si="25"/>
        <v>0</v>
      </c>
      <c r="XC72" s="45">
        <f t="shared" si="25"/>
        <v>0</v>
      </c>
      <c r="XD72" s="45">
        <f t="shared" si="25"/>
        <v>0</v>
      </c>
      <c r="XE72" s="45">
        <f t="shared" si="25"/>
        <v>0</v>
      </c>
      <c r="XF72" s="45">
        <f t="shared" si="25"/>
        <v>0</v>
      </c>
      <c r="XG72" s="45">
        <f t="shared" si="25"/>
        <v>0</v>
      </c>
      <c r="XH72" s="45">
        <f t="shared" si="25"/>
        <v>0</v>
      </c>
      <c r="XI72" s="45">
        <f t="shared" si="25"/>
        <v>0</v>
      </c>
      <c r="XJ72" s="45">
        <f t="shared" si="25"/>
        <v>0</v>
      </c>
      <c r="XK72" s="45">
        <f t="shared" si="25"/>
        <v>0</v>
      </c>
      <c r="XL72" s="45">
        <f t="shared" si="25"/>
        <v>0</v>
      </c>
      <c r="XM72" s="45">
        <f t="shared" si="25"/>
        <v>0</v>
      </c>
      <c r="XN72" s="45">
        <f t="shared" si="25"/>
        <v>0</v>
      </c>
      <c r="XO72" s="45">
        <f t="shared" si="25"/>
        <v>0</v>
      </c>
      <c r="XP72" s="45">
        <f t="shared" si="25"/>
        <v>0</v>
      </c>
      <c r="XQ72" s="45">
        <f t="shared" si="25"/>
        <v>0</v>
      </c>
      <c r="XR72" s="45">
        <f t="shared" si="25"/>
        <v>0</v>
      </c>
      <c r="XS72" s="45">
        <f t="shared" ref="XS72:AAD72" si="26">XS13*XS14+XS17*XS18+XS21*XS22+XS25*XS26+XS29*XS30+XS33*XS34+XS37*XS38+XS41*XS42+XS45*XS46+XS49*XS50+XS53*XS54+XS57*XS58+XS61*XS62+XS65*XS66+XS69*XS70</f>
        <v>0</v>
      </c>
      <c r="XT72" s="45">
        <f t="shared" si="26"/>
        <v>0</v>
      </c>
      <c r="XU72" s="45">
        <f t="shared" si="26"/>
        <v>0</v>
      </c>
      <c r="XV72" s="45">
        <f t="shared" si="26"/>
        <v>0</v>
      </c>
      <c r="XW72" s="45">
        <f t="shared" si="26"/>
        <v>0</v>
      </c>
      <c r="XX72" s="45">
        <f t="shared" si="26"/>
        <v>0</v>
      </c>
      <c r="XY72" s="45">
        <f t="shared" si="26"/>
        <v>0</v>
      </c>
      <c r="XZ72" s="45">
        <f t="shared" si="26"/>
        <v>0</v>
      </c>
      <c r="YA72" s="45">
        <f t="shared" si="26"/>
        <v>0</v>
      </c>
      <c r="YB72" s="45">
        <f t="shared" si="26"/>
        <v>0</v>
      </c>
      <c r="YC72" s="45">
        <f t="shared" si="26"/>
        <v>0</v>
      </c>
      <c r="YD72" s="45">
        <f t="shared" si="26"/>
        <v>0</v>
      </c>
      <c r="YE72" s="45">
        <f t="shared" si="26"/>
        <v>0</v>
      </c>
      <c r="YF72" s="45">
        <f t="shared" si="26"/>
        <v>0</v>
      </c>
      <c r="YG72" s="45">
        <f t="shared" si="26"/>
        <v>0</v>
      </c>
      <c r="YH72" s="45">
        <f t="shared" si="26"/>
        <v>0</v>
      </c>
      <c r="YI72" s="45">
        <f t="shared" si="26"/>
        <v>0</v>
      </c>
      <c r="YJ72" s="45">
        <f t="shared" si="26"/>
        <v>0</v>
      </c>
      <c r="YK72" s="45">
        <f t="shared" si="26"/>
        <v>0</v>
      </c>
      <c r="YL72" s="45">
        <f t="shared" si="26"/>
        <v>0</v>
      </c>
      <c r="YM72" s="45">
        <f t="shared" si="26"/>
        <v>0</v>
      </c>
      <c r="YN72" s="45">
        <f t="shared" si="26"/>
        <v>0</v>
      </c>
      <c r="YO72" s="45">
        <f t="shared" si="26"/>
        <v>0</v>
      </c>
      <c r="YP72" s="45">
        <f t="shared" si="26"/>
        <v>0</v>
      </c>
      <c r="YQ72" s="45">
        <f t="shared" si="26"/>
        <v>0</v>
      </c>
      <c r="YR72" s="45">
        <f t="shared" si="26"/>
        <v>0</v>
      </c>
      <c r="YS72" s="45">
        <f t="shared" si="26"/>
        <v>0</v>
      </c>
      <c r="YT72" s="45">
        <f t="shared" si="26"/>
        <v>0</v>
      </c>
      <c r="YU72" s="45">
        <f t="shared" si="26"/>
        <v>0</v>
      </c>
      <c r="YV72" s="45">
        <f t="shared" si="26"/>
        <v>0</v>
      </c>
      <c r="YW72" s="45">
        <f t="shared" si="26"/>
        <v>0</v>
      </c>
      <c r="YX72" s="45">
        <f t="shared" si="26"/>
        <v>0</v>
      </c>
      <c r="YY72" s="45">
        <f t="shared" si="26"/>
        <v>0</v>
      </c>
      <c r="YZ72" s="45">
        <f t="shared" si="26"/>
        <v>0</v>
      </c>
      <c r="ZA72" s="45">
        <f t="shared" si="26"/>
        <v>0</v>
      </c>
      <c r="ZB72" s="45">
        <f t="shared" si="26"/>
        <v>0</v>
      </c>
      <c r="ZC72" s="45">
        <f t="shared" si="26"/>
        <v>0</v>
      </c>
      <c r="ZD72" s="45">
        <f t="shared" si="26"/>
        <v>0</v>
      </c>
      <c r="ZE72" s="45">
        <f t="shared" si="26"/>
        <v>0</v>
      </c>
      <c r="ZF72" s="45">
        <f t="shared" si="26"/>
        <v>0</v>
      </c>
      <c r="ZG72" s="45">
        <f t="shared" si="26"/>
        <v>0</v>
      </c>
      <c r="ZH72" s="45">
        <f t="shared" si="26"/>
        <v>0</v>
      </c>
      <c r="ZI72" s="45">
        <f t="shared" si="26"/>
        <v>0</v>
      </c>
      <c r="ZJ72" s="45">
        <f t="shared" si="26"/>
        <v>0</v>
      </c>
      <c r="ZK72" s="45">
        <f t="shared" si="26"/>
        <v>0</v>
      </c>
      <c r="ZL72" s="45">
        <f t="shared" si="26"/>
        <v>0</v>
      </c>
      <c r="ZM72" s="45">
        <f t="shared" si="26"/>
        <v>0</v>
      </c>
      <c r="ZN72" s="45">
        <f t="shared" si="26"/>
        <v>0</v>
      </c>
      <c r="ZO72" s="45">
        <f t="shared" si="26"/>
        <v>0</v>
      </c>
      <c r="ZP72" s="45">
        <f t="shared" si="26"/>
        <v>0</v>
      </c>
      <c r="ZQ72" s="45">
        <f t="shared" si="26"/>
        <v>0</v>
      </c>
      <c r="ZR72" s="45">
        <f t="shared" si="26"/>
        <v>0</v>
      </c>
      <c r="ZS72" s="45">
        <f t="shared" si="26"/>
        <v>0</v>
      </c>
      <c r="ZT72" s="45">
        <f t="shared" si="26"/>
        <v>0</v>
      </c>
      <c r="ZU72" s="45">
        <f t="shared" si="26"/>
        <v>0</v>
      </c>
      <c r="ZV72" s="45">
        <f t="shared" si="26"/>
        <v>0</v>
      </c>
      <c r="ZW72" s="45">
        <f t="shared" si="26"/>
        <v>0</v>
      </c>
      <c r="ZX72" s="45">
        <f t="shared" si="26"/>
        <v>0</v>
      </c>
      <c r="ZY72" s="45">
        <f t="shared" si="26"/>
        <v>0</v>
      </c>
      <c r="ZZ72" s="45">
        <f t="shared" si="26"/>
        <v>0</v>
      </c>
      <c r="AAA72" s="45">
        <f t="shared" si="26"/>
        <v>0</v>
      </c>
      <c r="AAB72" s="45">
        <f t="shared" si="26"/>
        <v>0</v>
      </c>
      <c r="AAC72" s="45">
        <f t="shared" si="26"/>
        <v>0</v>
      </c>
      <c r="AAD72" s="45">
        <f t="shared" si="26"/>
        <v>0</v>
      </c>
      <c r="AAE72" s="45">
        <f t="shared" ref="AAE72:ACP72" si="27">AAE13*AAE14+AAE17*AAE18+AAE21*AAE22+AAE25*AAE26+AAE29*AAE30+AAE33*AAE34+AAE37*AAE38+AAE41*AAE42+AAE45*AAE46+AAE49*AAE50+AAE53*AAE54+AAE57*AAE58+AAE61*AAE62+AAE65*AAE66+AAE69*AAE70</f>
        <v>0</v>
      </c>
      <c r="AAF72" s="45">
        <f t="shared" si="27"/>
        <v>0</v>
      </c>
      <c r="AAG72" s="45">
        <f t="shared" si="27"/>
        <v>0</v>
      </c>
      <c r="AAH72" s="45">
        <f t="shared" si="27"/>
        <v>0</v>
      </c>
      <c r="AAI72" s="45">
        <f t="shared" si="27"/>
        <v>0</v>
      </c>
      <c r="AAJ72" s="45">
        <f t="shared" si="27"/>
        <v>0</v>
      </c>
      <c r="AAK72" s="45">
        <f t="shared" si="27"/>
        <v>0</v>
      </c>
      <c r="AAL72" s="45">
        <f t="shared" si="27"/>
        <v>0</v>
      </c>
      <c r="AAM72" s="45">
        <f t="shared" si="27"/>
        <v>0</v>
      </c>
      <c r="AAN72" s="45">
        <f t="shared" si="27"/>
        <v>0</v>
      </c>
      <c r="AAO72" s="45">
        <f t="shared" si="27"/>
        <v>0</v>
      </c>
      <c r="AAP72" s="45">
        <f t="shared" si="27"/>
        <v>0</v>
      </c>
      <c r="AAQ72" s="45">
        <f t="shared" si="27"/>
        <v>0</v>
      </c>
      <c r="AAR72" s="45">
        <f t="shared" si="27"/>
        <v>0</v>
      </c>
      <c r="AAS72" s="45">
        <f t="shared" si="27"/>
        <v>0</v>
      </c>
      <c r="AAT72" s="45">
        <f t="shared" si="27"/>
        <v>0</v>
      </c>
      <c r="AAU72" s="45">
        <f t="shared" si="27"/>
        <v>0</v>
      </c>
      <c r="AAV72" s="45">
        <f t="shared" si="27"/>
        <v>0</v>
      </c>
      <c r="AAW72" s="45">
        <f t="shared" si="27"/>
        <v>0</v>
      </c>
      <c r="AAX72" s="45">
        <f t="shared" si="27"/>
        <v>0</v>
      </c>
      <c r="AAY72" s="45">
        <f t="shared" si="27"/>
        <v>0</v>
      </c>
      <c r="AAZ72" s="45">
        <f t="shared" si="27"/>
        <v>0</v>
      </c>
      <c r="ABA72" s="45">
        <f t="shared" si="27"/>
        <v>0</v>
      </c>
      <c r="ABB72" s="45">
        <f t="shared" si="27"/>
        <v>0</v>
      </c>
      <c r="ABC72" s="45">
        <f t="shared" si="27"/>
        <v>0</v>
      </c>
      <c r="ABD72" s="45">
        <f t="shared" si="27"/>
        <v>0</v>
      </c>
      <c r="ABE72" s="45">
        <f t="shared" si="27"/>
        <v>0</v>
      </c>
      <c r="ABF72" s="45">
        <f t="shared" si="27"/>
        <v>0</v>
      </c>
      <c r="ABG72" s="45">
        <f t="shared" si="27"/>
        <v>0</v>
      </c>
      <c r="ABH72" s="45">
        <f t="shared" si="27"/>
        <v>0</v>
      </c>
      <c r="ABI72" s="45">
        <f t="shared" si="27"/>
        <v>0</v>
      </c>
      <c r="ABJ72" s="45">
        <f t="shared" si="27"/>
        <v>0</v>
      </c>
      <c r="ABK72" s="45">
        <f t="shared" si="27"/>
        <v>0</v>
      </c>
      <c r="ABL72" s="45">
        <f t="shared" si="27"/>
        <v>0</v>
      </c>
      <c r="ABM72" s="45">
        <f t="shared" si="27"/>
        <v>0</v>
      </c>
      <c r="ABN72" s="45">
        <f t="shared" si="27"/>
        <v>0</v>
      </c>
      <c r="ABO72" s="45">
        <f t="shared" si="27"/>
        <v>0</v>
      </c>
      <c r="ABP72" s="45">
        <f t="shared" si="27"/>
        <v>0</v>
      </c>
      <c r="ABQ72" s="45">
        <f t="shared" si="27"/>
        <v>0</v>
      </c>
      <c r="ABR72" s="45">
        <f t="shared" si="27"/>
        <v>0</v>
      </c>
      <c r="ABS72" s="45">
        <f t="shared" si="27"/>
        <v>0</v>
      </c>
      <c r="ABT72" s="45">
        <f t="shared" si="27"/>
        <v>0</v>
      </c>
      <c r="ABU72" s="45">
        <f t="shared" si="27"/>
        <v>0</v>
      </c>
      <c r="ABV72" s="45">
        <f t="shared" si="27"/>
        <v>0</v>
      </c>
      <c r="ABW72" s="45">
        <f t="shared" si="27"/>
        <v>0</v>
      </c>
      <c r="ABX72" s="45">
        <f t="shared" si="27"/>
        <v>0</v>
      </c>
      <c r="ABY72" s="45">
        <f t="shared" si="27"/>
        <v>0</v>
      </c>
      <c r="ABZ72" s="45">
        <f t="shared" si="27"/>
        <v>0</v>
      </c>
      <c r="ACA72" s="45">
        <f t="shared" si="27"/>
        <v>0</v>
      </c>
      <c r="ACB72" s="45">
        <f t="shared" si="27"/>
        <v>0</v>
      </c>
      <c r="ACC72" s="45">
        <f t="shared" si="27"/>
        <v>0</v>
      </c>
      <c r="ACD72" s="45">
        <f t="shared" si="27"/>
        <v>0</v>
      </c>
      <c r="ACE72" s="45">
        <f t="shared" si="27"/>
        <v>0</v>
      </c>
      <c r="ACF72" s="45">
        <f t="shared" si="27"/>
        <v>0</v>
      </c>
      <c r="ACG72" s="45">
        <f t="shared" si="27"/>
        <v>0</v>
      </c>
      <c r="ACH72" s="45">
        <f t="shared" si="27"/>
        <v>0</v>
      </c>
      <c r="ACI72" s="45">
        <f t="shared" si="27"/>
        <v>0</v>
      </c>
      <c r="ACJ72" s="45">
        <f t="shared" si="27"/>
        <v>0</v>
      </c>
      <c r="ACK72" s="45">
        <f t="shared" si="27"/>
        <v>0</v>
      </c>
      <c r="ACL72" s="45">
        <f t="shared" si="27"/>
        <v>0</v>
      </c>
      <c r="ACM72" s="45">
        <f t="shared" si="27"/>
        <v>0</v>
      </c>
      <c r="ACN72" s="45">
        <f t="shared" si="27"/>
        <v>0</v>
      </c>
      <c r="ACO72" s="45">
        <f t="shared" si="27"/>
        <v>0</v>
      </c>
      <c r="ACP72" s="45">
        <f t="shared" si="27"/>
        <v>0</v>
      </c>
      <c r="ACQ72" s="45">
        <f t="shared" ref="ACQ72:AFB72" si="28">ACQ13*ACQ14+ACQ17*ACQ18+ACQ21*ACQ22+ACQ25*ACQ26+ACQ29*ACQ30+ACQ33*ACQ34+ACQ37*ACQ38+ACQ41*ACQ42+ACQ45*ACQ46+ACQ49*ACQ50+ACQ53*ACQ54+ACQ57*ACQ58+ACQ61*ACQ62+ACQ65*ACQ66+ACQ69*ACQ70</f>
        <v>0</v>
      </c>
      <c r="ACR72" s="45">
        <f t="shared" si="28"/>
        <v>0</v>
      </c>
      <c r="ACS72" s="45">
        <f t="shared" si="28"/>
        <v>0</v>
      </c>
      <c r="ACT72" s="45">
        <f t="shared" si="28"/>
        <v>0</v>
      </c>
      <c r="ACU72" s="45">
        <f t="shared" si="28"/>
        <v>0</v>
      </c>
      <c r="ACV72" s="45">
        <f t="shared" si="28"/>
        <v>0</v>
      </c>
      <c r="ACW72" s="45">
        <f t="shared" si="28"/>
        <v>0</v>
      </c>
      <c r="ACX72" s="45">
        <f t="shared" si="28"/>
        <v>0</v>
      </c>
      <c r="ACY72" s="45">
        <f t="shared" si="28"/>
        <v>0</v>
      </c>
      <c r="ACZ72" s="45">
        <f t="shared" si="28"/>
        <v>0</v>
      </c>
      <c r="ADA72" s="45">
        <f t="shared" si="28"/>
        <v>0</v>
      </c>
      <c r="ADB72" s="45">
        <f t="shared" si="28"/>
        <v>0</v>
      </c>
      <c r="ADC72" s="45">
        <f t="shared" si="28"/>
        <v>0</v>
      </c>
      <c r="ADD72" s="45">
        <f t="shared" si="28"/>
        <v>0</v>
      </c>
      <c r="ADE72" s="45">
        <f t="shared" si="28"/>
        <v>0</v>
      </c>
      <c r="ADF72" s="45">
        <f t="shared" si="28"/>
        <v>0</v>
      </c>
      <c r="ADG72" s="45">
        <f t="shared" si="28"/>
        <v>0</v>
      </c>
      <c r="ADH72" s="45">
        <f t="shared" si="28"/>
        <v>0</v>
      </c>
      <c r="ADI72" s="45">
        <f t="shared" si="28"/>
        <v>0</v>
      </c>
      <c r="ADJ72" s="45">
        <f t="shared" si="28"/>
        <v>0</v>
      </c>
      <c r="ADK72" s="45">
        <f t="shared" si="28"/>
        <v>0</v>
      </c>
      <c r="ADL72" s="45">
        <f t="shared" si="28"/>
        <v>0</v>
      </c>
      <c r="ADM72" s="45">
        <f t="shared" si="28"/>
        <v>0</v>
      </c>
      <c r="ADN72" s="45">
        <f t="shared" si="28"/>
        <v>0</v>
      </c>
      <c r="ADO72" s="45">
        <f t="shared" si="28"/>
        <v>0</v>
      </c>
      <c r="ADP72" s="45">
        <f t="shared" si="28"/>
        <v>0</v>
      </c>
      <c r="ADQ72" s="45">
        <f t="shared" si="28"/>
        <v>0</v>
      </c>
      <c r="ADR72" s="45">
        <f t="shared" si="28"/>
        <v>0</v>
      </c>
      <c r="ADS72" s="45">
        <f t="shared" si="28"/>
        <v>0</v>
      </c>
      <c r="ADT72" s="45">
        <f t="shared" si="28"/>
        <v>0</v>
      </c>
      <c r="ADU72" s="45">
        <f t="shared" si="28"/>
        <v>0</v>
      </c>
      <c r="ADV72" s="45">
        <f t="shared" si="28"/>
        <v>0</v>
      </c>
      <c r="ADW72" s="45">
        <f t="shared" si="28"/>
        <v>0</v>
      </c>
      <c r="ADX72" s="45">
        <f t="shared" si="28"/>
        <v>0</v>
      </c>
      <c r="ADY72" s="45">
        <f t="shared" si="28"/>
        <v>0</v>
      </c>
      <c r="ADZ72" s="45">
        <f t="shared" si="28"/>
        <v>0</v>
      </c>
      <c r="AEA72" s="45">
        <f t="shared" si="28"/>
        <v>0</v>
      </c>
      <c r="AEB72" s="45">
        <f t="shared" si="28"/>
        <v>0</v>
      </c>
      <c r="AEC72" s="45">
        <f t="shared" si="28"/>
        <v>0</v>
      </c>
      <c r="AED72" s="45">
        <f t="shared" si="28"/>
        <v>0</v>
      </c>
      <c r="AEE72" s="45">
        <f t="shared" si="28"/>
        <v>0</v>
      </c>
      <c r="AEF72" s="45">
        <f t="shared" si="28"/>
        <v>0</v>
      </c>
      <c r="AEG72" s="45">
        <f t="shared" si="28"/>
        <v>0</v>
      </c>
      <c r="AEH72" s="45">
        <f t="shared" si="28"/>
        <v>0</v>
      </c>
      <c r="AEI72" s="45">
        <f t="shared" si="28"/>
        <v>0</v>
      </c>
      <c r="AEJ72" s="45">
        <f t="shared" si="28"/>
        <v>0</v>
      </c>
      <c r="AEK72" s="45">
        <f t="shared" si="28"/>
        <v>0</v>
      </c>
      <c r="AEL72" s="45">
        <f t="shared" si="28"/>
        <v>0</v>
      </c>
      <c r="AEM72" s="45">
        <f t="shared" si="28"/>
        <v>0</v>
      </c>
      <c r="AEN72" s="45">
        <f t="shared" si="28"/>
        <v>0</v>
      </c>
      <c r="AEO72" s="45">
        <f t="shared" si="28"/>
        <v>0</v>
      </c>
      <c r="AEP72" s="45">
        <f t="shared" si="28"/>
        <v>0</v>
      </c>
      <c r="AEQ72" s="45">
        <f t="shared" si="28"/>
        <v>0</v>
      </c>
      <c r="AER72" s="45">
        <f t="shared" si="28"/>
        <v>0</v>
      </c>
      <c r="AES72" s="45">
        <f t="shared" si="28"/>
        <v>0</v>
      </c>
      <c r="AET72" s="45">
        <f t="shared" si="28"/>
        <v>0</v>
      </c>
      <c r="AEU72" s="45">
        <f t="shared" si="28"/>
        <v>0</v>
      </c>
      <c r="AEV72" s="45">
        <f t="shared" si="28"/>
        <v>0</v>
      </c>
      <c r="AEW72" s="45">
        <f t="shared" si="28"/>
        <v>0</v>
      </c>
      <c r="AEX72" s="45">
        <f t="shared" si="28"/>
        <v>0</v>
      </c>
      <c r="AEY72" s="45">
        <f t="shared" si="28"/>
        <v>0</v>
      </c>
      <c r="AEZ72" s="45">
        <f t="shared" si="28"/>
        <v>0</v>
      </c>
      <c r="AFA72" s="45">
        <f t="shared" si="28"/>
        <v>0</v>
      </c>
      <c r="AFB72" s="45">
        <f t="shared" si="28"/>
        <v>0</v>
      </c>
      <c r="AFC72" s="45">
        <f t="shared" ref="AFC72:AHN72" si="29">AFC13*AFC14+AFC17*AFC18+AFC21*AFC22+AFC25*AFC26+AFC29*AFC30+AFC33*AFC34+AFC37*AFC38+AFC41*AFC42+AFC45*AFC46+AFC49*AFC50+AFC53*AFC54+AFC57*AFC58+AFC61*AFC62+AFC65*AFC66+AFC69*AFC70</f>
        <v>0</v>
      </c>
      <c r="AFD72" s="45">
        <f t="shared" si="29"/>
        <v>0</v>
      </c>
      <c r="AFE72" s="45">
        <f t="shared" si="29"/>
        <v>0</v>
      </c>
      <c r="AFF72" s="45">
        <f t="shared" si="29"/>
        <v>0</v>
      </c>
      <c r="AFG72" s="45">
        <f t="shared" si="29"/>
        <v>0</v>
      </c>
      <c r="AFH72" s="45">
        <f t="shared" si="29"/>
        <v>0</v>
      </c>
      <c r="AFI72" s="45">
        <f t="shared" si="29"/>
        <v>0</v>
      </c>
      <c r="AFJ72" s="45">
        <f t="shared" si="29"/>
        <v>0</v>
      </c>
      <c r="AFK72" s="45">
        <f t="shared" si="29"/>
        <v>0</v>
      </c>
      <c r="AFL72" s="45">
        <f t="shared" si="29"/>
        <v>0</v>
      </c>
      <c r="AFM72" s="45">
        <f t="shared" si="29"/>
        <v>0</v>
      </c>
      <c r="AFN72" s="45">
        <f t="shared" si="29"/>
        <v>0</v>
      </c>
      <c r="AFO72" s="45">
        <f t="shared" si="29"/>
        <v>0</v>
      </c>
      <c r="AFP72" s="45">
        <f t="shared" si="29"/>
        <v>0</v>
      </c>
      <c r="AFQ72" s="45">
        <f t="shared" si="29"/>
        <v>0</v>
      </c>
      <c r="AFR72" s="45">
        <f t="shared" si="29"/>
        <v>0</v>
      </c>
      <c r="AFS72" s="45">
        <f t="shared" si="29"/>
        <v>0</v>
      </c>
      <c r="AFT72" s="45">
        <f t="shared" si="29"/>
        <v>0</v>
      </c>
      <c r="AFU72" s="45">
        <f t="shared" si="29"/>
        <v>0</v>
      </c>
      <c r="AFV72" s="45">
        <f t="shared" si="29"/>
        <v>0</v>
      </c>
      <c r="AFW72" s="45">
        <f t="shared" si="29"/>
        <v>0</v>
      </c>
      <c r="AFX72" s="45">
        <f t="shared" si="29"/>
        <v>0</v>
      </c>
      <c r="AFY72" s="45">
        <f t="shared" si="29"/>
        <v>0</v>
      </c>
      <c r="AFZ72" s="45">
        <f t="shared" si="29"/>
        <v>0</v>
      </c>
      <c r="AGA72" s="45">
        <f t="shared" si="29"/>
        <v>0</v>
      </c>
      <c r="AGB72" s="45">
        <f t="shared" si="29"/>
        <v>0</v>
      </c>
      <c r="AGC72" s="45">
        <f t="shared" si="29"/>
        <v>0</v>
      </c>
      <c r="AGD72" s="45">
        <f t="shared" si="29"/>
        <v>0</v>
      </c>
      <c r="AGE72" s="45">
        <f t="shared" si="29"/>
        <v>0</v>
      </c>
      <c r="AGF72" s="45">
        <f t="shared" si="29"/>
        <v>0</v>
      </c>
      <c r="AGG72" s="45">
        <f t="shared" si="29"/>
        <v>0</v>
      </c>
      <c r="AGH72" s="45">
        <f t="shared" si="29"/>
        <v>0</v>
      </c>
      <c r="AGI72" s="45">
        <f t="shared" si="29"/>
        <v>0</v>
      </c>
      <c r="AGJ72" s="45">
        <f t="shared" si="29"/>
        <v>0</v>
      </c>
      <c r="AGK72" s="45">
        <f t="shared" si="29"/>
        <v>0</v>
      </c>
      <c r="AGL72" s="45">
        <f t="shared" si="29"/>
        <v>0</v>
      </c>
      <c r="AGM72" s="45">
        <f t="shared" si="29"/>
        <v>0</v>
      </c>
      <c r="AGN72" s="45">
        <f t="shared" si="29"/>
        <v>0</v>
      </c>
      <c r="AGO72" s="45">
        <f t="shared" si="29"/>
        <v>0</v>
      </c>
      <c r="AGP72" s="45">
        <f t="shared" si="29"/>
        <v>0</v>
      </c>
      <c r="AGQ72" s="45">
        <f t="shared" si="29"/>
        <v>0</v>
      </c>
      <c r="AGR72" s="45">
        <f t="shared" si="29"/>
        <v>0</v>
      </c>
      <c r="AGS72" s="45">
        <f t="shared" si="29"/>
        <v>0</v>
      </c>
      <c r="AGT72" s="45">
        <f t="shared" si="29"/>
        <v>0</v>
      </c>
      <c r="AGU72" s="45">
        <f t="shared" si="29"/>
        <v>0</v>
      </c>
      <c r="AGV72" s="45">
        <f t="shared" si="29"/>
        <v>0</v>
      </c>
      <c r="AGW72" s="45">
        <f t="shared" si="29"/>
        <v>0</v>
      </c>
      <c r="AGX72" s="45">
        <f t="shared" si="29"/>
        <v>0</v>
      </c>
      <c r="AGY72" s="45">
        <f t="shared" si="29"/>
        <v>0</v>
      </c>
      <c r="AGZ72" s="45">
        <f t="shared" si="29"/>
        <v>0</v>
      </c>
      <c r="AHA72" s="45">
        <f t="shared" si="29"/>
        <v>0</v>
      </c>
      <c r="AHB72" s="45">
        <f t="shared" si="29"/>
        <v>0</v>
      </c>
      <c r="AHC72" s="45">
        <f t="shared" si="29"/>
        <v>0</v>
      </c>
      <c r="AHD72" s="45">
        <f t="shared" si="29"/>
        <v>0</v>
      </c>
      <c r="AHE72" s="45">
        <f t="shared" si="29"/>
        <v>0</v>
      </c>
      <c r="AHF72" s="45">
        <f t="shared" si="29"/>
        <v>0</v>
      </c>
      <c r="AHG72" s="45">
        <f t="shared" si="29"/>
        <v>0</v>
      </c>
      <c r="AHH72" s="45">
        <f t="shared" si="29"/>
        <v>0</v>
      </c>
      <c r="AHI72" s="45">
        <f t="shared" si="29"/>
        <v>0</v>
      </c>
      <c r="AHJ72" s="45">
        <f t="shared" si="29"/>
        <v>0</v>
      </c>
      <c r="AHK72" s="45">
        <f t="shared" si="29"/>
        <v>0</v>
      </c>
      <c r="AHL72" s="45">
        <f t="shared" si="29"/>
        <v>0</v>
      </c>
      <c r="AHM72" s="45">
        <f t="shared" si="29"/>
        <v>0</v>
      </c>
      <c r="AHN72" s="45">
        <f t="shared" si="29"/>
        <v>0</v>
      </c>
      <c r="AHO72" s="45">
        <f t="shared" ref="AHO72:AJZ72" si="30">AHO13*AHO14+AHO17*AHO18+AHO21*AHO22+AHO25*AHO26+AHO29*AHO30+AHO33*AHO34+AHO37*AHO38+AHO41*AHO42+AHO45*AHO46+AHO49*AHO50+AHO53*AHO54+AHO57*AHO58+AHO61*AHO62+AHO65*AHO66+AHO69*AHO70</f>
        <v>0</v>
      </c>
      <c r="AHP72" s="45">
        <f t="shared" si="30"/>
        <v>0</v>
      </c>
      <c r="AHQ72" s="45">
        <f t="shared" si="30"/>
        <v>0</v>
      </c>
      <c r="AHR72" s="45">
        <f t="shared" si="30"/>
        <v>0</v>
      </c>
      <c r="AHS72" s="45">
        <f t="shared" si="30"/>
        <v>0</v>
      </c>
      <c r="AHT72" s="45">
        <f t="shared" si="30"/>
        <v>0</v>
      </c>
      <c r="AHU72" s="45">
        <f t="shared" si="30"/>
        <v>0</v>
      </c>
      <c r="AHV72" s="45">
        <f t="shared" si="30"/>
        <v>0</v>
      </c>
      <c r="AHW72" s="45">
        <f t="shared" si="30"/>
        <v>0</v>
      </c>
      <c r="AHX72" s="45">
        <f t="shared" si="30"/>
        <v>0</v>
      </c>
      <c r="AHY72" s="45">
        <f t="shared" si="30"/>
        <v>0</v>
      </c>
      <c r="AHZ72" s="45">
        <f t="shared" si="30"/>
        <v>0</v>
      </c>
      <c r="AIA72" s="45">
        <f t="shared" si="30"/>
        <v>0</v>
      </c>
      <c r="AIB72" s="45">
        <f t="shared" si="30"/>
        <v>0</v>
      </c>
      <c r="AIC72" s="45">
        <f t="shared" si="30"/>
        <v>0</v>
      </c>
      <c r="AID72" s="45">
        <f t="shared" si="30"/>
        <v>0</v>
      </c>
      <c r="AIE72" s="45">
        <f t="shared" si="30"/>
        <v>0</v>
      </c>
      <c r="AIF72" s="45">
        <f t="shared" si="30"/>
        <v>0</v>
      </c>
      <c r="AIG72" s="45">
        <f t="shared" si="30"/>
        <v>0</v>
      </c>
      <c r="AIH72" s="45">
        <f t="shared" si="30"/>
        <v>0</v>
      </c>
      <c r="AII72" s="45">
        <f t="shared" si="30"/>
        <v>0</v>
      </c>
      <c r="AIJ72" s="45">
        <f t="shared" si="30"/>
        <v>0</v>
      </c>
      <c r="AIK72" s="45">
        <f t="shared" si="30"/>
        <v>0</v>
      </c>
      <c r="AIL72" s="45">
        <f t="shared" si="30"/>
        <v>0</v>
      </c>
      <c r="AIM72" s="45">
        <f t="shared" si="30"/>
        <v>0</v>
      </c>
      <c r="AIN72" s="45">
        <f t="shared" si="30"/>
        <v>0</v>
      </c>
      <c r="AIO72" s="45">
        <f t="shared" si="30"/>
        <v>0</v>
      </c>
      <c r="AIP72" s="45">
        <f t="shared" si="30"/>
        <v>0</v>
      </c>
      <c r="AIQ72" s="45">
        <f t="shared" si="30"/>
        <v>0</v>
      </c>
      <c r="AIR72" s="45">
        <f t="shared" si="30"/>
        <v>0</v>
      </c>
      <c r="AIS72" s="45">
        <f t="shared" si="30"/>
        <v>0</v>
      </c>
      <c r="AIT72" s="45">
        <f t="shared" si="30"/>
        <v>0</v>
      </c>
      <c r="AIU72" s="45">
        <f t="shared" si="30"/>
        <v>0</v>
      </c>
      <c r="AIV72" s="45">
        <f t="shared" si="30"/>
        <v>0</v>
      </c>
      <c r="AIW72" s="45">
        <f t="shared" si="30"/>
        <v>0</v>
      </c>
      <c r="AIX72" s="45">
        <f t="shared" si="30"/>
        <v>0</v>
      </c>
      <c r="AIY72" s="45">
        <f t="shared" si="30"/>
        <v>0</v>
      </c>
      <c r="AIZ72" s="45">
        <f t="shared" si="30"/>
        <v>0</v>
      </c>
      <c r="AJA72" s="45">
        <f t="shared" si="30"/>
        <v>0</v>
      </c>
      <c r="AJB72" s="45">
        <f t="shared" si="30"/>
        <v>0</v>
      </c>
      <c r="AJC72" s="45">
        <f t="shared" si="30"/>
        <v>0</v>
      </c>
      <c r="AJD72" s="45">
        <f t="shared" si="30"/>
        <v>0</v>
      </c>
      <c r="AJE72" s="45">
        <f t="shared" si="30"/>
        <v>0</v>
      </c>
      <c r="AJF72" s="45">
        <f t="shared" si="30"/>
        <v>0</v>
      </c>
      <c r="AJG72" s="45">
        <f t="shared" si="30"/>
        <v>0</v>
      </c>
      <c r="AJH72" s="45">
        <f t="shared" si="30"/>
        <v>0</v>
      </c>
      <c r="AJI72" s="45">
        <f t="shared" si="30"/>
        <v>0</v>
      </c>
      <c r="AJJ72" s="45">
        <f t="shared" si="30"/>
        <v>0</v>
      </c>
      <c r="AJK72" s="45">
        <f t="shared" si="30"/>
        <v>0</v>
      </c>
      <c r="AJL72" s="45">
        <f t="shared" si="30"/>
        <v>0</v>
      </c>
      <c r="AJM72" s="45">
        <f t="shared" si="30"/>
        <v>0</v>
      </c>
      <c r="AJN72" s="45">
        <f t="shared" si="30"/>
        <v>0</v>
      </c>
      <c r="AJO72" s="45">
        <f t="shared" si="30"/>
        <v>0</v>
      </c>
      <c r="AJP72" s="45">
        <f t="shared" si="30"/>
        <v>0</v>
      </c>
      <c r="AJQ72" s="45">
        <f t="shared" si="30"/>
        <v>0</v>
      </c>
      <c r="AJR72" s="45">
        <f t="shared" si="30"/>
        <v>0</v>
      </c>
      <c r="AJS72" s="45">
        <f t="shared" si="30"/>
        <v>0</v>
      </c>
      <c r="AJT72" s="45">
        <f t="shared" si="30"/>
        <v>0</v>
      </c>
      <c r="AJU72" s="45">
        <f t="shared" si="30"/>
        <v>0</v>
      </c>
      <c r="AJV72" s="45">
        <f t="shared" si="30"/>
        <v>0</v>
      </c>
      <c r="AJW72" s="45">
        <f t="shared" si="30"/>
        <v>0</v>
      </c>
      <c r="AJX72" s="45">
        <f t="shared" si="30"/>
        <v>0</v>
      </c>
      <c r="AJY72" s="45">
        <f t="shared" si="30"/>
        <v>0</v>
      </c>
      <c r="AJZ72" s="45">
        <f t="shared" si="30"/>
        <v>0</v>
      </c>
      <c r="AKA72" s="45">
        <f t="shared" ref="AKA72:ALM72" si="31">AKA13*AKA14+AKA17*AKA18+AKA21*AKA22+AKA25*AKA26+AKA29*AKA30+AKA33*AKA34+AKA37*AKA38+AKA41*AKA42+AKA45*AKA46+AKA49*AKA50+AKA53*AKA54+AKA57*AKA58+AKA61*AKA62+AKA65*AKA66+AKA69*AKA70</f>
        <v>0</v>
      </c>
      <c r="AKB72" s="45">
        <f t="shared" si="31"/>
        <v>0</v>
      </c>
      <c r="AKC72" s="45">
        <f t="shared" si="31"/>
        <v>0</v>
      </c>
      <c r="AKD72" s="45">
        <f t="shared" si="31"/>
        <v>0</v>
      </c>
      <c r="AKE72" s="45">
        <f t="shared" si="31"/>
        <v>0</v>
      </c>
      <c r="AKF72" s="45">
        <f t="shared" si="31"/>
        <v>0</v>
      </c>
      <c r="AKG72" s="45">
        <f t="shared" si="31"/>
        <v>0</v>
      </c>
      <c r="AKH72" s="45">
        <f t="shared" si="31"/>
        <v>0</v>
      </c>
      <c r="AKI72" s="45">
        <f t="shared" si="31"/>
        <v>0</v>
      </c>
      <c r="AKJ72" s="45">
        <f t="shared" si="31"/>
        <v>0</v>
      </c>
      <c r="AKK72" s="45">
        <f t="shared" si="31"/>
        <v>0</v>
      </c>
      <c r="AKL72" s="45">
        <f t="shared" si="31"/>
        <v>0</v>
      </c>
      <c r="AKM72" s="45">
        <f t="shared" si="31"/>
        <v>0</v>
      </c>
      <c r="AKN72" s="45">
        <f t="shared" si="31"/>
        <v>0</v>
      </c>
      <c r="AKO72" s="45">
        <f t="shared" si="31"/>
        <v>0</v>
      </c>
      <c r="AKP72" s="45">
        <f t="shared" si="31"/>
        <v>0</v>
      </c>
      <c r="AKQ72" s="45">
        <f t="shared" si="31"/>
        <v>0</v>
      </c>
      <c r="AKR72" s="45">
        <f t="shared" si="31"/>
        <v>0</v>
      </c>
      <c r="AKS72" s="45">
        <f t="shared" si="31"/>
        <v>0</v>
      </c>
      <c r="AKT72" s="45">
        <f t="shared" si="31"/>
        <v>0</v>
      </c>
      <c r="AKU72" s="45">
        <f t="shared" si="31"/>
        <v>0</v>
      </c>
      <c r="AKV72" s="45">
        <f t="shared" si="31"/>
        <v>0</v>
      </c>
      <c r="AKW72" s="45">
        <f t="shared" si="31"/>
        <v>0</v>
      </c>
      <c r="AKX72" s="45">
        <f t="shared" si="31"/>
        <v>0</v>
      </c>
      <c r="AKY72" s="45">
        <f t="shared" si="31"/>
        <v>0</v>
      </c>
      <c r="AKZ72" s="45">
        <f t="shared" si="31"/>
        <v>0</v>
      </c>
      <c r="ALA72" s="45">
        <f t="shared" si="31"/>
        <v>0</v>
      </c>
      <c r="ALB72" s="45">
        <f t="shared" si="31"/>
        <v>0</v>
      </c>
      <c r="ALC72" s="45">
        <f t="shared" si="31"/>
        <v>0</v>
      </c>
      <c r="ALD72" s="45">
        <f t="shared" si="31"/>
        <v>0</v>
      </c>
      <c r="ALE72" s="45">
        <f t="shared" si="31"/>
        <v>0</v>
      </c>
      <c r="ALF72" s="45">
        <f t="shared" si="31"/>
        <v>0</v>
      </c>
      <c r="ALG72" s="45">
        <f t="shared" si="31"/>
        <v>0</v>
      </c>
      <c r="ALH72" s="45">
        <f t="shared" si="31"/>
        <v>0</v>
      </c>
      <c r="ALI72" s="45">
        <f t="shared" si="31"/>
        <v>0</v>
      </c>
      <c r="ALJ72" s="45">
        <f t="shared" si="31"/>
        <v>0</v>
      </c>
      <c r="ALK72" s="45">
        <f t="shared" si="31"/>
        <v>0</v>
      </c>
      <c r="ALL72" s="45">
        <f t="shared" si="31"/>
        <v>0</v>
      </c>
      <c r="ALM72" s="45">
        <f t="shared" si="31"/>
        <v>0</v>
      </c>
      <c r="ALN72" s="145"/>
      <c r="ALO72" s="145"/>
      <c r="ALP72" s="145"/>
    </row>
    <row r="73" spans="1:1004" s="148" customFormat="1" ht="15.25" x14ac:dyDescent="0.25">
      <c r="A73" s="44" t="s">
        <v>2749</v>
      </c>
      <c r="B73" s="45">
        <f>B72-B10*B72</f>
        <v>11312</v>
      </c>
      <c r="C73" s="45">
        <f t="shared" ref="C73:BN73" si="32">C72-C10*C72</f>
        <v>0</v>
      </c>
      <c r="D73" s="45">
        <f t="shared" si="32"/>
        <v>0</v>
      </c>
      <c r="E73" s="45">
        <f t="shared" si="32"/>
        <v>0</v>
      </c>
      <c r="F73" s="45">
        <f t="shared" si="32"/>
        <v>0</v>
      </c>
      <c r="G73" s="45">
        <f t="shared" si="32"/>
        <v>0</v>
      </c>
      <c r="H73" s="45">
        <f t="shared" si="32"/>
        <v>0</v>
      </c>
      <c r="I73" s="45">
        <f t="shared" si="32"/>
        <v>0</v>
      </c>
      <c r="J73" s="45">
        <f t="shared" si="32"/>
        <v>0</v>
      </c>
      <c r="K73" s="45">
        <f t="shared" si="32"/>
        <v>0</v>
      </c>
      <c r="L73" s="45">
        <f t="shared" si="32"/>
        <v>0</v>
      </c>
      <c r="M73" s="45">
        <f t="shared" si="32"/>
        <v>0</v>
      </c>
      <c r="N73" s="45">
        <f t="shared" si="32"/>
        <v>0</v>
      </c>
      <c r="O73" s="45">
        <f t="shared" si="32"/>
        <v>0</v>
      </c>
      <c r="P73" s="45">
        <f t="shared" si="32"/>
        <v>0</v>
      </c>
      <c r="Q73" s="45">
        <f t="shared" si="32"/>
        <v>0</v>
      </c>
      <c r="R73" s="45">
        <f t="shared" si="32"/>
        <v>0</v>
      </c>
      <c r="S73" s="45">
        <f t="shared" si="32"/>
        <v>0</v>
      </c>
      <c r="T73" s="45">
        <f t="shared" si="32"/>
        <v>0</v>
      </c>
      <c r="U73" s="45">
        <f t="shared" si="32"/>
        <v>0</v>
      </c>
      <c r="V73" s="45">
        <f t="shared" si="32"/>
        <v>0</v>
      </c>
      <c r="W73" s="45">
        <f t="shared" si="32"/>
        <v>0</v>
      </c>
      <c r="X73" s="45">
        <f t="shared" si="32"/>
        <v>0</v>
      </c>
      <c r="Y73" s="45">
        <f t="shared" si="32"/>
        <v>0</v>
      </c>
      <c r="Z73" s="45">
        <f t="shared" si="32"/>
        <v>0</v>
      </c>
      <c r="AA73" s="45">
        <f t="shared" si="32"/>
        <v>0</v>
      </c>
      <c r="AB73" s="45">
        <f t="shared" si="32"/>
        <v>0</v>
      </c>
      <c r="AC73" s="45">
        <f t="shared" si="32"/>
        <v>0</v>
      </c>
      <c r="AD73" s="45">
        <f t="shared" si="32"/>
        <v>0</v>
      </c>
      <c r="AE73" s="45">
        <f t="shared" si="32"/>
        <v>0</v>
      </c>
      <c r="AF73" s="45">
        <f t="shared" si="32"/>
        <v>0</v>
      </c>
      <c r="AG73" s="45">
        <f t="shared" si="32"/>
        <v>0</v>
      </c>
      <c r="AH73" s="45">
        <f t="shared" si="32"/>
        <v>0</v>
      </c>
      <c r="AI73" s="45">
        <f t="shared" si="32"/>
        <v>0</v>
      </c>
      <c r="AJ73" s="45">
        <f t="shared" si="32"/>
        <v>0</v>
      </c>
      <c r="AK73" s="45">
        <f t="shared" si="32"/>
        <v>0</v>
      </c>
      <c r="AL73" s="45">
        <f t="shared" si="32"/>
        <v>0</v>
      </c>
      <c r="AM73" s="45">
        <f t="shared" si="32"/>
        <v>0</v>
      </c>
      <c r="AN73" s="45">
        <f t="shared" si="32"/>
        <v>0</v>
      </c>
      <c r="AO73" s="45">
        <f t="shared" si="32"/>
        <v>0</v>
      </c>
      <c r="AP73" s="45">
        <f t="shared" si="32"/>
        <v>0</v>
      </c>
      <c r="AQ73" s="45">
        <f t="shared" si="32"/>
        <v>0</v>
      </c>
      <c r="AR73" s="45">
        <f t="shared" si="32"/>
        <v>0</v>
      </c>
      <c r="AS73" s="45">
        <f t="shared" si="32"/>
        <v>0</v>
      </c>
      <c r="AT73" s="45">
        <f t="shared" si="32"/>
        <v>0</v>
      </c>
      <c r="AU73" s="45">
        <f t="shared" si="32"/>
        <v>0</v>
      </c>
      <c r="AV73" s="45">
        <f t="shared" si="32"/>
        <v>0</v>
      </c>
      <c r="AW73" s="45">
        <f t="shared" si="32"/>
        <v>0</v>
      </c>
      <c r="AX73" s="45">
        <f t="shared" si="32"/>
        <v>0</v>
      </c>
      <c r="AY73" s="45">
        <f t="shared" si="32"/>
        <v>0</v>
      </c>
      <c r="AZ73" s="45">
        <f t="shared" si="32"/>
        <v>0</v>
      </c>
      <c r="BA73" s="45">
        <f t="shared" si="32"/>
        <v>0</v>
      </c>
      <c r="BB73" s="45">
        <f t="shared" si="32"/>
        <v>0</v>
      </c>
      <c r="BC73" s="45">
        <f t="shared" si="32"/>
        <v>0</v>
      </c>
      <c r="BD73" s="45">
        <f t="shared" si="32"/>
        <v>0</v>
      </c>
      <c r="BE73" s="45">
        <f t="shared" si="32"/>
        <v>0</v>
      </c>
      <c r="BF73" s="45">
        <f t="shared" si="32"/>
        <v>0</v>
      </c>
      <c r="BG73" s="45">
        <f t="shared" si="32"/>
        <v>0</v>
      </c>
      <c r="BH73" s="45">
        <f t="shared" si="32"/>
        <v>0</v>
      </c>
      <c r="BI73" s="45">
        <f t="shared" si="32"/>
        <v>0</v>
      </c>
      <c r="BJ73" s="45">
        <f t="shared" si="32"/>
        <v>0</v>
      </c>
      <c r="BK73" s="45">
        <f t="shared" si="32"/>
        <v>0</v>
      </c>
      <c r="BL73" s="45">
        <f t="shared" si="32"/>
        <v>0</v>
      </c>
      <c r="BM73" s="45">
        <f t="shared" si="32"/>
        <v>0</v>
      </c>
      <c r="BN73" s="45">
        <f t="shared" si="32"/>
        <v>0</v>
      </c>
      <c r="BO73" s="45">
        <f t="shared" ref="BO73:DZ73" si="33">BO72-BO10*BO72</f>
        <v>0</v>
      </c>
      <c r="BP73" s="45">
        <f t="shared" si="33"/>
        <v>0</v>
      </c>
      <c r="BQ73" s="45">
        <f t="shared" si="33"/>
        <v>0</v>
      </c>
      <c r="BR73" s="45">
        <f t="shared" si="33"/>
        <v>0</v>
      </c>
      <c r="BS73" s="45">
        <f t="shared" si="33"/>
        <v>0</v>
      </c>
      <c r="BT73" s="45">
        <f t="shared" si="33"/>
        <v>0</v>
      </c>
      <c r="BU73" s="45">
        <f t="shared" si="33"/>
        <v>0</v>
      </c>
      <c r="BV73" s="45">
        <f t="shared" si="33"/>
        <v>0</v>
      </c>
      <c r="BW73" s="45">
        <f t="shared" si="33"/>
        <v>0</v>
      </c>
      <c r="BX73" s="45">
        <f t="shared" si="33"/>
        <v>0</v>
      </c>
      <c r="BY73" s="45">
        <f t="shared" si="33"/>
        <v>0</v>
      </c>
      <c r="BZ73" s="45">
        <f t="shared" si="33"/>
        <v>0</v>
      </c>
      <c r="CA73" s="45">
        <f t="shared" si="33"/>
        <v>0</v>
      </c>
      <c r="CB73" s="45">
        <f t="shared" si="33"/>
        <v>0</v>
      </c>
      <c r="CC73" s="45">
        <f t="shared" si="33"/>
        <v>0</v>
      </c>
      <c r="CD73" s="45">
        <f t="shared" si="33"/>
        <v>0</v>
      </c>
      <c r="CE73" s="45">
        <f t="shared" si="33"/>
        <v>0</v>
      </c>
      <c r="CF73" s="45">
        <f t="shared" si="33"/>
        <v>0</v>
      </c>
      <c r="CG73" s="45">
        <f t="shared" si="33"/>
        <v>0</v>
      </c>
      <c r="CH73" s="45">
        <f t="shared" si="33"/>
        <v>0</v>
      </c>
      <c r="CI73" s="45">
        <f t="shared" si="33"/>
        <v>0</v>
      </c>
      <c r="CJ73" s="45">
        <f t="shared" si="33"/>
        <v>0</v>
      </c>
      <c r="CK73" s="45">
        <f t="shared" si="33"/>
        <v>0</v>
      </c>
      <c r="CL73" s="45">
        <f t="shared" si="33"/>
        <v>0</v>
      </c>
      <c r="CM73" s="45">
        <f t="shared" si="33"/>
        <v>0</v>
      </c>
      <c r="CN73" s="45">
        <f t="shared" si="33"/>
        <v>0</v>
      </c>
      <c r="CO73" s="45">
        <f t="shared" si="33"/>
        <v>0</v>
      </c>
      <c r="CP73" s="45">
        <f t="shared" si="33"/>
        <v>0</v>
      </c>
      <c r="CQ73" s="45">
        <f t="shared" si="33"/>
        <v>0</v>
      </c>
      <c r="CR73" s="45">
        <f t="shared" si="33"/>
        <v>0</v>
      </c>
      <c r="CS73" s="45">
        <f t="shared" si="33"/>
        <v>0</v>
      </c>
      <c r="CT73" s="45">
        <f t="shared" si="33"/>
        <v>0</v>
      </c>
      <c r="CU73" s="45">
        <f t="shared" si="33"/>
        <v>0</v>
      </c>
      <c r="CV73" s="45">
        <f t="shared" si="33"/>
        <v>0</v>
      </c>
      <c r="CW73" s="45">
        <f t="shared" si="33"/>
        <v>0</v>
      </c>
      <c r="CX73" s="45">
        <f t="shared" si="33"/>
        <v>0</v>
      </c>
      <c r="CY73" s="45">
        <f t="shared" si="33"/>
        <v>0</v>
      </c>
      <c r="CZ73" s="45">
        <f t="shared" si="33"/>
        <v>0</v>
      </c>
      <c r="DA73" s="45">
        <f t="shared" si="33"/>
        <v>0</v>
      </c>
      <c r="DB73" s="45">
        <f t="shared" si="33"/>
        <v>0</v>
      </c>
      <c r="DC73" s="45">
        <f t="shared" si="33"/>
        <v>0</v>
      </c>
      <c r="DD73" s="45">
        <f t="shared" si="33"/>
        <v>0</v>
      </c>
      <c r="DE73" s="45">
        <f t="shared" si="33"/>
        <v>0</v>
      </c>
      <c r="DF73" s="45">
        <f t="shared" si="33"/>
        <v>0</v>
      </c>
      <c r="DG73" s="45">
        <f t="shared" si="33"/>
        <v>0</v>
      </c>
      <c r="DH73" s="45">
        <f t="shared" si="33"/>
        <v>0</v>
      </c>
      <c r="DI73" s="45">
        <f t="shared" si="33"/>
        <v>0</v>
      </c>
      <c r="DJ73" s="45">
        <f t="shared" si="33"/>
        <v>0</v>
      </c>
      <c r="DK73" s="45">
        <f t="shared" si="33"/>
        <v>0</v>
      </c>
      <c r="DL73" s="45">
        <f t="shared" si="33"/>
        <v>0</v>
      </c>
      <c r="DM73" s="45">
        <f t="shared" si="33"/>
        <v>0</v>
      </c>
      <c r="DN73" s="45">
        <f t="shared" si="33"/>
        <v>0</v>
      </c>
      <c r="DO73" s="45">
        <f t="shared" si="33"/>
        <v>0</v>
      </c>
      <c r="DP73" s="45">
        <f t="shared" si="33"/>
        <v>0</v>
      </c>
      <c r="DQ73" s="45">
        <f t="shared" si="33"/>
        <v>0</v>
      </c>
      <c r="DR73" s="45">
        <f t="shared" si="33"/>
        <v>0</v>
      </c>
      <c r="DS73" s="45">
        <f t="shared" si="33"/>
        <v>0</v>
      </c>
      <c r="DT73" s="45">
        <f t="shared" si="33"/>
        <v>0</v>
      </c>
      <c r="DU73" s="45">
        <f t="shared" si="33"/>
        <v>0</v>
      </c>
      <c r="DV73" s="45">
        <f t="shared" si="33"/>
        <v>0</v>
      </c>
      <c r="DW73" s="45">
        <f t="shared" si="33"/>
        <v>0</v>
      </c>
      <c r="DX73" s="45">
        <f t="shared" si="33"/>
        <v>0</v>
      </c>
      <c r="DY73" s="45">
        <f t="shared" si="33"/>
        <v>0</v>
      </c>
      <c r="DZ73" s="45">
        <f t="shared" si="33"/>
        <v>0</v>
      </c>
      <c r="EA73" s="45">
        <f t="shared" ref="EA73:GL73" si="34">EA72-EA10*EA72</f>
        <v>0</v>
      </c>
      <c r="EB73" s="45">
        <f t="shared" si="34"/>
        <v>0</v>
      </c>
      <c r="EC73" s="45">
        <f t="shared" si="34"/>
        <v>0</v>
      </c>
      <c r="ED73" s="45">
        <f t="shared" si="34"/>
        <v>0</v>
      </c>
      <c r="EE73" s="45">
        <f t="shared" si="34"/>
        <v>0</v>
      </c>
      <c r="EF73" s="45">
        <f t="shared" si="34"/>
        <v>0</v>
      </c>
      <c r="EG73" s="45">
        <f t="shared" si="34"/>
        <v>0</v>
      </c>
      <c r="EH73" s="45">
        <f t="shared" si="34"/>
        <v>0</v>
      </c>
      <c r="EI73" s="45">
        <f t="shared" si="34"/>
        <v>0</v>
      </c>
      <c r="EJ73" s="45">
        <f t="shared" si="34"/>
        <v>0</v>
      </c>
      <c r="EK73" s="45">
        <f t="shared" si="34"/>
        <v>0</v>
      </c>
      <c r="EL73" s="45">
        <f t="shared" si="34"/>
        <v>0</v>
      </c>
      <c r="EM73" s="45">
        <f t="shared" si="34"/>
        <v>0</v>
      </c>
      <c r="EN73" s="45">
        <f t="shared" si="34"/>
        <v>0</v>
      </c>
      <c r="EO73" s="45">
        <f t="shared" si="34"/>
        <v>0</v>
      </c>
      <c r="EP73" s="45">
        <f t="shared" si="34"/>
        <v>0</v>
      </c>
      <c r="EQ73" s="45">
        <f t="shared" si="34"/>
        <v>0</v>
      </c>
      <c r="ER73" s="45">
        <f t="shared" si="34"/>
        <v>0</v>
      </c>
      <c r="ES73" s="45">
        <f t="shared" si="34"/>
        <v>0</v>
      </c>
      <c r="ET73" s="45">
        <f t="shared" si="34"/>
        <v>0</v>
      </c>
      <c r="EU73" s="45">
        <f t="shared" si="34"/>
        <v>0</v>
      </c>
      <c r="EV73" s="45">
        <f t="shared" si="34"/>
        <v>0</v>
      </c>
      <c r="EW73" s="45">
        <f t="shared" si="34"/>
        <v>0</v>
      </c>
      <c r="EX73" s="45">
        <f t="shared" si="34"/>
        <v>0</v>
      </c>
      <c r="EY73" s="45">
        <f t="shared" si="34"/>
        <v>0</v>
      </c>
      <c r="EZ73" s="45">
        <f t="shared" si="34"/>
        <v>0</v>
      </c>
      <c r="FA73" s="45">
        <f t="shared" si="34"/>
        <v>0</v>
      </c>
      <c r="FB73" s="45">
        <f t="shared" si="34"/>
        <v>0</v>
      </c>
      <c r="FC73" s="45">
        <f t="shared" si="34"/>
        <v>0</v>
      </c>
      <c r="FD73" s="45">
        <f t="shared" si="34"/>
        <v>0</v>
      </c>
      <c r="FE73" s="45">
        <f t="shared" si="34"/>
        <v>0</v>
      </c>
      <c r="FF73" s="45">
        <f t="shared" si="34"/>
        <v>0</v>
      </c>
      <c r="FG73" s="45">
        <f t="shared" si="34"/>
        <v>0</v>
      </c>
      <c r="FH73" s="45">
        <f t="shared" si="34"/>
        <v>0</v>
      </c>
      <c r="FI73" s="45">
        <f t="shared" si="34"/>
        <v>0</v>
      </c>
      <c r="FJ73" s="45">
        <f t="shared" si="34"/>
        <v>0</v>
      </c>
      <c r="FK73" s="45">
        <f t="shared" si="34"/>
        <v>0</v>
      </c>
      <c r="FL73" s="45">
        <f t="shared" si="34"/>
        <v>0</v>
      </c>
      <c r="FM73" s="45">
        <f t="shared" si="34"/>
        <v>0</v>
      </c>
      <c r="FN73" s="45">
        <f t="shared" si="34"/>
        <v>0</v>
      </c>
      <c r="FO73" s="45">
        <f t="shared" si="34"/>
        <v>0</v>
      </c>
      <c r="FP73" s="45">
        <f t="shared" si="34"/>
        <v>0</v>
      </c>
      <c r="FQ73" s="45">
        <f t="shared" si="34"/>
        <v>0</v>
      </c>
      <c r="FR73" s="45">
        <f t="shared" si="34"/>
        <v>0</v>
      </c>
      <c r="FS73" s="45">
        <f t="shared" si="34"/>
        <v>0</v>
      </c>
      <c r="FT73" s="45">
        <f t="shared" si="34"/>
        <v>0</v>
      </c>
      <c r="FU73" s="45">
        <f t="shared" si="34"/>
        <v>0</v>
      </c>
      <c r="FV73" s="45">
        <f t="shared" si="34"/>
        <v>0</v>
      </c>
      <c r="FW73" s="45">
        <f t="shared" si="34"/>
        <v>0</v>
      </c>
      <c r="FX73" s="45">
        <f t="shared" si="34"/>
        <v>0</v>
      </c>
      <c r="FY73" s="45">
        <f t="shared" si="34"/>
        <v>0</v>
      </c>
      <c r="FZ73" s="45">
        <f t="shared" si="34"/>
        <v>0</v>
      </c>
      <c r="GA73" s="45">
        <f t="shared" si="34"/>
        <v>0</v>
      </c>
      <c r="GB73" s="45">
        <f t="shared" si="34"/>
        <v>0</v>
      </c>
      <c r="GC73" s="45">
        <f t="shared" si="34"/>
        <v>0</v>
      </c>
      <c r="GD73" s="45">
        <f t="shared" si="34"/>
        <v>0</v>
      </c>
      <c r="GE73" s="45">
        <f t="shared" si="34"/>
        <v>0</v>
      </c>
      <c r="GF73" s="45">
        <f t="shared" si="34"/>
        <v>0</v>
      </c>
      <c r="GG73" s="45">
        <f t="shared" si="34"/>
        <v>0</v>
      </c>
      <c r="GH73" s="45">
        <f t="shared" si="34"/>
        <v>0</v>
      </c>
      <c r="GI73" s="45">
        <f t="shared" si="34"/>
        <v>0</v>
      </c>
      <c r="GJ73" s="45">
        <f t="shared" si="34"/>
        <v>0</v>
      </c>
      <c r="GK73" s="45">
        <f t="shared" si="34"/>
        <v>0</v>
      </c>
      <c r="GL73" s="45">
        <f t="shared" si="34"/>
        <v>0</v>
      </c>
      <c r="GM73" s="45">
        <f t="shared" ref="GM73:IX73" si="35">GM72-GM10*GM72</f>
        <v>0</v>
      </c>
      <c r="GN73" s="45">
        <f t="shared" si="35"/>
        <v>0</v>
      </c>
      <c r="GO73" s="45">
        <f t="shared" si="35"/>
        <v>0</v>
      </c>
      <c r="GP73" s="45">
        <f t="shared" si="35"/>
        <v>0</v>
      </c>
      <c r="GQ73" s="45">
        <f t="shared" si="35"/>
        <v>0</v>
      </c>
      <c r="GR73" s="45">
        <f t="shared" si="35"/>
        <v>0</v>
      </c>
      <c r="GS73" s="45">
        <f t="shared" si="35"/>
        <v>0</v>
      </c>
      <c r="GT73" s="45">
        <f t="shared" si="35"/>
        <v>0</v>
      </c>
      <c r="GU73" s="45">
        <f t="shared" si="35"/>
        <v>0</v>
      </c>
      <c r="GV73" s="45">
        <f t="shared" si="35"/>
        <v>0</v>
      </c>
      <c r="GW73" s="45">
        <f t="shared" si="35"/>
        <v>0</v>
      </c>
      <c r="GX73" s="45">
        <f t="shared" si="35"/>
        <v>0</v>
      </c>
      <c r="GY73" s="45">
        <f t="shared" si="35"/>
        <v>0</v>
      </c>
      <c r="GZ73" s="45">
        <f t="shared" si="35"/>
        <v>0</v>
      </c>
      <c r="HA73" s="45">
        <f t="shared" si="35"/>
        <v>0</v>
      </c>
      <c r="HB73" s="45">
        <f t="shared" si="35"/>
        <v>0</v>
      </c>
      <c r="HC73" s="45">
        <f t="shared" si="35"/>
        <v>0</v>
      </c>
      <c r="HD73" s="45">
        <f t="shared" si="35"/>
        <v>0</v>
      </c>
      <c r="HE73" s="45">
        <f t="shared" si="35"/>
        <v>0</v>
      </c>
      <c r="HF73" s="45">
        <f t="shared" si="35"/>
        <v>0</v>
      </c>
      <c r="HG73" s="45">
        <f t="shared" si="35"/>
        <v>0</v>
      </c>
      <c r="HH73" s="45">
        <f t="shared" si="35"/>
        <v>0</v>
      </c>
      <c r="HI73" s="45">
        <f t="shared" si="35"/>
        <v>0</v>
      </c>
      <c r="HJ73" s="45">
        <f t="shared" si="35"/>
        <v>0</v>
      </c>
      <c r="HK73" s="45">
        <f t="shared" si="35"/>
        <v>0</v>
      </c>
      <c r="HL73" s="45">
        <f t="shared" si="35"/>
        <v>0</v>
      </c>
      <c r="HM73" s="45">
        <f t="shared" si="35"/>
        <v>0</v>
      </c>
      <c r="HN73" s="45">
        <f t="shared" si="35"/>
        <v>0</v>
      </c>
      <c r="HO73" s="45">
        <f t="shared" si="35"/>
        <v>0</v>
      </c>
      <c r="HP73" s="45">
        <f t="shared" si="35"/>
        <v>0</v>
      </c>
      <c r="HQ73" s="45">
        <f t="shared" si="35"/>
        <v>0</v>
      </c>
      <c r="HR73" s="45">
        <f t="shared" si="35"/>
        <v>0</v>
      </c>
      <c r="HS73" s="45">
        <f t="shared" si="35"/>
        <v>0</v>
      </c>
      <c r="HT73" s="45">
        <f t="shared" si="35"/>
        <v>0</v>
      </c>
      <c r="HU73" s="45">
        <f t="shared" si="35"/>
        <v>0</v>
      </c>
      <c r="HV73" s="45">
        <f t="shared" si="35"/>
        <v>0</v>
      </c>
      <c r="HW73" s="45">
        <f t="shared" si="35"/>
        <v>0</v>
      </c>
      <c r="HX73" s="45">
        <f t="shared" si="35"/>
        <v>0</v>
      </c>
      <c r="HY73" s="45">
        <f t="shared" si="35"/>
        <v>0</v>
      </c>
      <c r="HZ73" s="45">
        <f t="shared" si="35"/>
        <v>0</v>
      </c>
      <c r="IA73" s="45">
        <f t="shared" si="35"/>
        <v>0</v>
      </c>
      <c r="IB73" s="45">
        <f t="shared" si="35"/>
        <v>0</v>
      </c>
      <c r="IC73" s="45">
        <f t="shared" si="35"/>
        <v>0</v>
      </c>
      <c r="ID73" s="45">
        <f t="shared" si="35"/>
        <v>0</v>
      </c>
      <c r="IE73" s="45">
        <f t="shared" si="35"/>
        <v>0</v>
      </c>
      <c r="IF73" s="45">
        <f t="shared" si="35"/>
        <v>0</v>
      </c>
      <c r="IG73" s="45">
        <f t="shared" si="35"/>
        <v>0</v>
      </c>
      <c r="IH73" s="45">
        <f t="shared" si="35"/>
        <v>0</v>
      </c>
      <c r="II73" s="45">
        <f t="shared" si="35"/>
        <v>0</v>
      </c>
      <c r="IJ73" s="45">
        <f t="shared" si="35"/>
        <v>0</v>
      </c>
      <c r="IK73" s="45">
        <f t="shared" si="35"/>
        <v>0</v>
      </c>
      <c r="IL73" s="45">
        <f t="shared" si="35"/>
        <v>0</v>
      </c>
      <c r="IM73" s="45">
        <f t="shared" si="35"/>
        <v>0</v>
      </c>
      <c r="IN73" s="45">
        <f t="shared" si="35"/>
        <v>0</v>
      </c>
      <c r="IO73" s="45">
        <f t="shared" si="35"/>
        <v>0</v>
      </c>
      <c r="IP73" s="45">
        <f t="shared" si="35"/>
        <v>0</v>
      </c>
      <c r="IQ73" s="45">
        <f t="shared" si="35"/>
        <v>0</v>
      </c>
      <c r="IR73" s="45">
        <f t="shared" si="35"/>
        <v>0</v>
      </c>
      <c r="IS73" s="45">
        <f t="shared" si="35"/>
        <v>0</v>
      </c>
      <c r="IT73" s="45">
        <f t="shared" si="35"/>
        <v>0</v>
      </c>
      <c r="IU73" s="45">
        <f t="shared" si="35"/>
        <v>0</v>
      </c>
      <c r="IV73" s="45">
        <f t="shared" si="35"/>
        <v>0</v>
      </c>
      <c r="IW73" s="45">
        <f t="shared" si="35"/>
        <v>0</v>
      </c>
      <c r="IX73" s="45">
        <f t="shared" si="35"/>
        <v>0</v>
      </c>
      <c r="IY73" s="45">
        <f t="shared" ref="IY73:LJ73" si="36">IY72-IY10*IY72</f>
        <v>0</v>
      </c>
      <c r="IZ73" s="45">
        <f t="shared" si="36"/>
        <v>0</v>
      </c>
      <c r="JA73" s="45">
        <f t="shared" si="36"/>
        <v>0</v>
      </c>
      <c r="JB73" s="45">
        <f t="shared" si="36"/>
        <v>0</v>
      </c>
      <c r="JC73" s="45">
        <f t="shared" si="36"/>
        <v>0</v>
      </c>
      <c r="JD73" s="45">
        <f t="shared" si="36"/>
        <v>0</v>
      </c>
      <c r="JE73" s="45">
        <f t="shared" si="36"/>
        <v>0</v>
      </c>
      <c r="JF73" s="45">
        <f t="shared" si="36"/>
        <v>0</v>
      </c>
      <c r="JG73" s="45">
        <f t="shared" si="36"/>
        <v>0</v>
      </c>
      <c r="JH73" s="45">
        <f t="shared" si="36"/>
        <v>0</v>
      </c>
      <c r="JI73" s="45">
        <f t="shared" si="36"/>
        <v>0</v>
      </c>
      <c r="JJ73" s="45">
        <f t="shared" si="36"/>
        <v>0</v>
      </c>
      <c r="JK73" s="45">
        <f t="shared" si="36"/>
        <v>0</v>
      </c>
      <c r="JL73" s="45">
        <f t="shared" si="36"/>
        <v>0</v>
      </c>
      <c r="JM73" s="45">
        <f t="shared" si="36"/>
        <v>0</v>
      </c>
      <c r="JN73" s="45">
        <f t="shared" si="36"/>
        <v>0</v>
      </c>
      <c r="JO73" s="45">
        <f t="shared" si="36"/>
        <v>0</v>
      </c>
      <c r="JP73" s="45">
        <f t="shared" si="36"/>
        <v>0</v>
      </c>
      <c r="JQ73" s="45">
        <f t="shared" si="36"/>
        <v>0</v>
      </c>
      <c r="JR73" s="45">
        <f t="shared" si="36"/>
        <v>0</v>
      </c>
      <c r="JS73" s="45">
        <f t="shared" si="36"/>
        <v>0</v>
      </c>
      <c r="JT73" s="45">
        <f t="shared" si="36"/>
        <v>0</v>
      </c>
      <c r="JU73" s="45">
        <f t="shared" si="36"/>
        <v>0</v>
      </c>
      <c r="JV73" s="45">
        <f t="shared" si="36"/>
        <v>0</v>
      </c>
      <c r="JW73" s="45">
        <f t="shared" si="36"/>
        <v>0</v>
      </c>
      <c r="JX73" s="45">
        <f t="shared" si="36"/>
        <v>0</v>
      </c>
      <c r="JY73" s="45">
        <f t="shared" si="36"/>
        <v>0</v>
      </c>
      <c r="JZ73" s="45">
        <f t="shared" si="36"/>
        <v>0</v>
      </c>
      <c r="KA73" s="45">
        <f t="shared" si="36"/>
        <v>0</v>
      </c>
      <c r="KB73" s="45">
        <f t="shared" si="36"/>
        <v>0</v>
      </c>
      <c r="KC73" s="45">
        <f t="shared" si="36"/>
        <v>0</v>
      </c>
      <c r="KD73" s="45">
        <f t="shared" si="36"/>
        <v>0</v>
      </c>
      <c r="KE73" s="45">
        <f t="shared" si="36"/>
        <v>0</v>
      </c>
      <c r="KF73" s="45">
        <f t="shared" si="36"/>
        <v>0</v>
      </c>
      <c r="KG73" s="45">
        <f t="shared" si="36"/>
        <v>0</v>
      </c>
      <c r="KH73" s="45">
        <f t="shared" si="36"/>
        <v>0</v>
      </c>
      <c r="KI73" s="45">
        <f t="shared" si="36"/>
        <v>0</v>
      </c>
      <c r="KJ73" s="45">
        <f t="shared" si="36"/>
        <v>0</v>
      </c>
      <c r="KK73" s="45">
        <f t="shared" si="36"/>
        <v>0</v>
      </c>
      <c r="KL73" s="45">
        <f t="shared" si="36"/>
        <v>0</v>
      </c>
      <c r="KM73" s="45">
        <f t="shared" si="36"/>
        <v>0</v>
      </c>
      <c r="KN73" s="45">
        <f t="shared" si="36"/>
        <v>0</v>
      </c>
      <c r="KO73" s="45">
        <f t="shared" si="36"/>
        <v>0</v>
      </c>
      <c r="KP73" s="45">
        <f t="shared" si="36"/>
        <v>0</v>
      </c>
      <c r="KQ73" s="45">
        <f t="shared" si="36"/>
        <v>0</v>
      </c>
      <c r="KR73" s="45">
        <f t="shared" si="36"/>
        <v>0</v>
      </c>
      <c r="KS73" s="45">
        <f t="shared" si="36"/>
        <v>0</v>
      </c>
      <c r="KT73" s="45">
        <f t="shared" si="36"/>
        <v>0</v>
      </c>
      <c r="KU73" s="45">
        <f t="shared" si="36"/>
        <v>0</v>
      </c>
      <c r="KV73" s="45">
        <f t="shared" si="36"/>
        <v>0</v>
      </c>
      <c r="KW73" s="45">
        <f t="shared" si="36"/>
        <v>0</v>
      </c>
      <c r="KX73" s="45">
        <f t="shared" si="36"/>
        <v>0</v>
      </c>
      <c r="KY73" s="45">
        <f t="shared" si="36"/>
        <v>0</v>
      </c>
      <c r="KZ73" s="45">
        <f t="shared" si="36"/>
        <v>0</v>
      </c>
      <c r="LA73" s="45">
        <f t="shared" si="36"/>
        <v>0</v>
      </c>
      <c r="LB73" s="45">
        <f t="shared" si="36"/>
        <v>0</v>
      </c>
      <c r="LC73" s="45">
        <f t="shared" si="36"/>
        <v>0</v>
      </c>
      <c r="LD73" s="45">
        <f t="shared" si="36"/>
        <v>0</v>
      </c>
      <c r="LE73" s="45">
        <f t="shared" si="36"/>
        <v>0</v>
      </c>
      <c r="LF73" s="45">
        <f t="shared" si="36"/>
        <v>0</v>
      </c>
      <c r="LG73" s="45">
        <f t="shared" si="36"/>
        <v>0</v>
      </c>
      <c r="LH73" s="45">
        <f t="shared" si="36"/>
        <v>0</v>
      </c>
      <c r="LI73" s="45">
        <f t="shared" si="36"/>
        <v>0</v>
      </c>
      <c r="LJ73" s="45">
        <f t="shared" si="36"/>
        <v>0</v>
      </c>
      <c r="LK73" s="45">
        <f t="shared" ref="LK73:NV73" si="37">LK72-LK10*LK72</f>
        <v>0</v>
      </c>
      <c r="LL73" s="45">
        <f t="shared" si="37"/>
        <v>0</v>
      </c>
      <c r="LM73" s="45">
        <f t="shared" si="37"/>
        <v>0</v>
      </c>
      <c r="LN73" s="45">
        <f t="shared" si="37"/>
        <v>0</v>
      </c>
      <c r="LO73" s="45">
        <f t="shared" si="37"/>
        <v>0</v>
      </c>
      <c r="LP73" s="45">
        <f t="shared" si="37"/>
        <v>0</v>
      </c>
      <c r="LQ73" s="45">
        <f t="shared" si="37"/>
        <v>0</v>
      </c>
      <c r="LR73" s="45">
        <f t="shared" si="37"/>
        <v>0</v>
      </c>
      <c r="LS73" s="45">
        <f t="shared" si="37"/>
        <v>0</v>
      </c>
      <c r="LT73" s="45">
        <f t="shared" si="37"/>
        <v>0</v>
      </c>
      <c r="LU73" s="45">
        <f t="shared" si="37"/>
        <v>0</v>
      </c>
      <c r="LV73" s="45">
        <f t="shared" si="37"/>
        <v>0</v>
      </c>
      <c r="LW73" s="45">
        <f t="shared" si="37"/>
        <v>0</v>
      </c>
      <c r="LX73" s="45">
        <f t="shared" si="37"/>
        <v>0</v>
      </c>
      <c r="LY73" s="45">
        <f t="shared" si="37"/>
        <v>0</v>
      </c>
      <c r="LZ73" s="45">
        <f t="shared" si="37"/>
        <v>0</v>
      </c>
      <c r="MA73" s="45">
        <f t="shared" si="37"/>
        <v>0</v>
      </c>
      <c r="MB73" s="45">
        <f t="shared" si="37"/>
        <v>0</v>
      </c>
      <c r="MC73" s="45">
        <f t="shared" si="37"/>
        <v>0</v>
      </c>
      <c r="MD73" s="45">
        <f t="shared" si="37"/>
        <v>0</v>
      </c>
      <c r="ME73" s="45">
        <f t="shared" si="37"/>
        <v>0</v>
      </c>
      <c r="MF73" s="45">
        <f t="shared" si="37"/>
        <v>0</v>
      </c>
      <c r="MG73" s="45">
        <f t="shared" si="37"/>
        <v>0</v>
      </c>
      <c r="MH73" s="45">
        <f t="shared" si="37"/>
        <v>0</v>
      </c>
      <c r="MI73" s="45">
        <f t="shared" si="37"/>
        <v>0</v>
      </c>
      <c r="MJ73" s="45">
        <f t="shared" si="37"/>
        <v>0</v>
      </c>
      <c r="MK73" s="45">
        <f t="shared" si="37"/>
        <v>0</v>
      </c>
      <c r="ML73" s="45">
        <f t="shared" si="37"/>
        <v>0</v>
      </c>
      <c r="MM73" s="45">
        <f t="shared" si="37"/>
        <v>0</v>
      </c>
      <c r="MN73" s="45">
        <f t="shared" si="37"/>
        <v>0</v>
      </c>
      <c r="MO73" s="45">
        <f t="shared" si="37"/>
        <v>0</v>
      </c>
      <c r="MP73" s="45">
        <f t="shared" si="37"/>
        <v>0</v>
      </c>
      <c r="MQ73" s="45">
        <f t="shared" si="37"/>
        <v>0</v>
      </c>
      <c r="MR73" s="45">
        <f t="shared" si="37"/>
        <v>0</v>
      </c>
      <c r="MS73" s="45">
        <f t="shared" si="37"/>
        <v>0</v>
      </c>
      <c r="MT73" s="45">
        <f t="shared" si="37"/>
        <v>0</v>
      </c>
      <c r="MU73" s="45">
        <f t="shared" si="37"/>
        <v>0</v>
      </c>
      <c r="MV73" s="45">
        <f t="shared" si="37"/>
        <v>0</v>
      </c>
      <c r="MW73" s="45">
        <f t="shared" si="37"/>
        <v>0</v>
      </c>
      <c r="MX73" s="45">
        <f t="shared" si="37"/>
        <v>0</v>
      </c>
      <c r="MY73" s="45">
        <f t="shared" si="37"/>
        <v>0</v>
      </c>
      <c r="MZ73" s="45">
        <f t="shared" si="37"/>
        <v>0</v>
      </c>
      <c r="NA73" s="45">
        <f t="shared" si="37"/>
        <v>0</v>
      </c>
      <c r="NB73" s="45">
        <f t="shared" si="37"/>
        <v>0</v>
      </c>
      <c r="NC73" s="45">
        <f t="shared" si="37"/>
        <v>0</v>
      </c>
      <c r="ND73" s="45">
        <f t="shared" si="37"/>
        <v>0</v>
      </c>
      <c r="NE73" s="45">
        <f t="shared" si="37"/>
        <v>0</v>
      </c>
      <c r="NF73" s="45">
        <f t="shared" si="37"/>
        <v>0</v>
      </c>
      <c r="NG73" s="45">
        <f t="shared" si="37"/>
        <v>0</v>
      </c>
      <c r="NH73" s="45">
        <f t="shared" si="37"/>
        <v>0</v>
      </c>
      <c r="NI73" s="45">
        <f t="shared" si="37"/>
        <v>0</v>
      </c>
      <c r="NJ73" s="45">
        <f t="shared" si="37"/>
        <v>0</v>
      </c>
      <c r="NK73" s="45">
        <f t="shared" si="37"/>
        <v>0</v>
      </c>
      <c r="NL73" s="45">
        <f t="shared" si="37"/>
        <v>0</v>
      </c>
      <c r="NM73" s="45">
        <f t="shared" si="37"/>
        <v>0</v>
      </c>
      <c r="NN73" s="45">
        <f t="shared" si="37"/>
        <v>0</v>
      </c>
      <c r="NO73" s="45">
        <f t="shared" si="37"/>
        <v>0</v>
      </c>
      <c r="NP73" s="45">
        <f t="shared" si="37"/>
        <v>0</v>
      </c>
      <c r="NQ73" s="45">
        <f t="shared" si="37"/>
        <v>0</v>
      </c>
      <c r="NR73" s="45">
        <f t="shared" si="37"/>
        <v>0</v>
      </c>
      <c r="NS73" s="45">
        <f t="shared" si="37"/>
        <v>0</v>
      </c>
      <c r="NT73" s="45">
        <f t="shared" si="37"/>
        <v>0</v>
      </c>
      <c r="NU73" s="45">
        <f t="shared" si="37"/>
        <v>0</v>
      </c>
      <c r="NV73" s="45">
        <f t="shared" si="37"/>
        <v>0</v>
      </c>
      <c r="NW73" s="45">
        <f t="shared" ref="NW73:QH73" si="38">NW72-NW10*NW72</f>
        <v>0</v>
      </c>
      <c r="NX73" s="45">
        <f t="shared" si="38"/>
        <v>0</v>
      </c>
      <c r="NY73" s="45">
        <f t="shared" si="38"/>
        <v>0</v>
      </c>
      <c r="NZ73" s="45">
        <f t="shared" si="38"/>
        <v>0</v>
      </c>
      <c r="OA73" s="45">
        <f t="shared" si="38"/>
        <v>0</v>
      </c>
      <c r="OB73" s="45">
        <f t="shared" si="38"/>
        <v>0</v>
      </c>
      <c r="OC73" s="45">
        <f t="shared" si="38"/>
        <v>0</v>
      </c>
      <c r="OD73" s="45">
        <f t="shared" si="38"/>
        <v>0</v>
      </c>
      <c r="OE73" s="45">
        <f t="shared" si="38"/>
        <v>0</v>
      </c>
      <c r="OF73" s="45">
        <f t="shared" si="38"/>
        <v>0</v>
      </c>
      <c r="OG73" s="45">
        <f t="shared" si="38"/>
        <v>0</v>
      </c>
      <c r="OH73" s="45">
        <f t="shared" si="38"/>
        <v>0</v>
      </c>
      <c r="OI73" s="45">
        <f t="shared" si="38"/>
        <v>0</v>
      </c>
      <c r="OJ73" s="45">
        <f t="shared" si="38"/>
        <v>0</v>
      </c>
      <c r="OK73" s="45">
        <f t="shared" si="38"/>
        <v>0</v>
      </c>
      <c r="OL73" s="45">
        <f t="shared" si="38"/>
        <v>0</v>
      </c>
      <c r="OM73" s="45">
        <f t="shared" si="38"/>
        <v>0</v>
      </c>
      <c r="ON73" s="45">
        <f t="shared" si="38"/>
        <v>0</v>
      </c>
      <c r="OO73" s="45">
        <f t="shared" si="38"/>
        <v>0</v>
      </c>
      <c r="OP73" s="45">
        <f t="shared" si="38"/>
        <v>0</v>
      </c>
      <c r="OQ73" s="45">
        <f t="shared" si="38"/>
        <v>0</v>
      </c>
      <c r="OR73" s="45">
        <f t="shared" si="38"/>
        <v>0</v>
      </c>
      <c r="OS73" s="45">
        <f t="shared" si="38"/>
        <v>0</v>
      </c>
      <c r="OT73" s="45">
        <f t="shared" si="38"/>
        <v>0</v>
      </c>
      <c r="OU73" s="45">
        <f t="shared" si="38"/>
        <v>0</v>
      </c>
      <c r="OV73" s="45">
        <f t="shared" si="38"/>
        <v>0</v>
      </c>
      <c r="OW73" s="45">
        <f t="shared" si="38"/>
        <v>0</v>
      </c>
      <c r="OX73" s="45">
        <f t="shared" si="38"/>
        <v>0</v>
      </c>
      <c r="OY73" s="45">
        <f t="shared" si="38"/>
        <v>0</v>
      </c>
      <c r="OZ73" s="45">
        <f t="shared" si="38"/>
        <v>0</v>
      </c>
      <c r="PA73" s="45">
        <f t="shared" si="38"/>
        <v>0</v>
      </c>
      <c r="PB73" s="45">
        <f t="shared" si="38"/>
        <v>0</v>
      </c>
      <c r="PC73" s="45">
        <f t="shared" si="38"/>
        <v>0</v>
      </c>
      <c r="PD73" s="45">
        <f t="shared" si="38"/>
        <v>0</v>
      </c>
      <c r="PE73" s="45">
        <f t="shared" si="38"/>
        <v>0</v>
      </c>
      <c r="PF73" s="45">
        <f t="shared" si="38"/>
        <v>0</v>
      </c>
      <c r="PG73" s="45">
        <f t="shared" si="38"/>
        <v>0</v>
      </c>
      <c r="PH73" s="45">
        <f t="shared" si="38"/>
        <v>0</v>
      </c>
      <c r="PI73" s="45">
        <f t="shared" si="38"/>
        <v>0</v>
      </c>
      <c r="PJ73" s="45">
        <f t="shared" si="38"/>
        <v>0</v>
      </c>
      <c r="PK73" s="45">
        <f t="shared" si="38"/>
        <v>0</v>
      </c>
      <c r="PL73" s="45">
        <f t="shared" si="38"/>
        <v>0</v>
      </c>
      <c r="PM73" s="45">
        <f t="shared" si="38"/>
        <v>0</v>
      </c>
      <c r="PN73" s="45">
        <f t="shared" si="38"/>
        <v>0</v>
      </c>
      <c r="PO73" s="45">
        <f t="shared" si="38"/>
        <v>0</v>
      </c>
      <c r="PP73" s="45">
        <f t="shared" si="38"/>
        <v>0</v>
      </c>
      <c r="PQ73" s="45">
        <f t="shared" si="38"/>
        <v>0</v>
      </c>
      <c r="PR73" s="45">
        <f t="shared" si="38"/>
        <v>0</v>
      </c>
      <c r="PS73" s="45">
        <f t="shared" si="38"/>
        <v>0</v>
      </c>
      <c r="PT73" s="45">
        <f t="shared" si="38"/>
        <v>0</v>
      </c>
      <c r="PU73" s="45">
        <f t="shared" si="38"/>
        <v>0</v>
      </c>
      <c r="PV73" s="45">
        <f t="shared" si="38"/>
        <v>0</v>
      </c>
      <c r="PW73" s="45">
        <f t="shared" si="38"/>
        <v>0</v>
      </c>
      <c r="PX73" s="45">
        <f t="shared" si="38"/>
        <v>0</v>
      </c>
      <c r="PY73" s="45">
        <f t="shared" si="38"/>
        <v>0</v>
      </c>
      <c r="PZ73" s="45">
        <f t="shared" si="38"/>
        <v>0</v>
      </c>
      <c r="QA73" s="45">
        <f t="shared" si="38"/>
        <v>0</v>
      </c>
      <c r="QB73" s="45">
        <f t="shared" si="38"/>
        <v>0</v>
      </c>
      <c r="QC73" s="45">
        <f t="shared" si="38"/>
        <v>0</v>
      </c>
      <c r="QD73" s="45">
        <f t="shared" si="38"/>
        <v>0</v>
      </c>
      <c r="QE73" s="45">
        <f t="shared" si="38"/>
        <v>0</v>
      </c>
      <c r="QF73" s="45">
        <f t="shared" si="38"/>
        <v>0</v>
      </c>
      <c r="QG73" s="45">
        <f t="shared" si="38"/>
        <v>0</v>
      </c>
      <c r="QH73" s="45">
        <f t="shared" si="38"/>
        <v>0</v>
      </c>
      <c r="QI73" s="45">
        <f t="shared" ref="QI73:ST73" si="39">QI72-QI10*QI72</f>
        <v>0</v>
      </c>
      <c r="QJ73" s="45">
        <f t="shared" si="39"/>
        <v>0</v>
      </c>
      <c r="QK73" s="45">
        <f t="shared" si="39"/>
        <v>0</v>
      </c>
      <c r="QL73" s="45">
        <f t="shared" si="39"/>
        <v>0</v>
      </c>
      <c r="QM73" s="45">
        <f t="shared" si="39"/>
        <v>0</v>
      </c>
      <c r="QN73" s="45">
        <f t="shared" si="39"/>
        <v>0</v>
      </c>
      <c r="QO73" s="45">
        <f t="shared" si="39"/>
        <v>0</v>
      </c>
      <c r="QP73" s="45">
        <f t="shared" si="39"/>
        <v>0</v>
      </c>
      <c r="QQ73" s="45">
        <f t="shared" si="39"/>
        <v>0</v>
      </c>
      <c r="QR73" s="45">
        <f t="shared" si="39"/>
        <v>0</v>
      </c>
      <c r="QS73" s="45">
        <f t="shared" si="39"/>
        <v>0</v>
      </c>
      <c r="QT73" s="45">
        <f t="shared" si="39"/>
        <v>0</v>
      </c>
      <c r="QU73" s="45">
        <f t="shared" si="39"/>
        <v>0</v>
      </c>
      <c r="QV73" s="45">
        <f t="shared" si="39"/>
        <v>0</v>
      </c>
      <c r="QW73" s="45">
        <f t="shared" si="39"/>
        <v>0</v>
      </c>
      <c r="QX73" s="45">
        <f t="shared" si="39"/>
        <v>0</v>
      </c>
      <c r="QY73" s="45">
        <f t="shared" si="39"/>
        <v>0</v>
      </c>
      <c r="QZ73" s="45">
        <f t="shared" si="39"/>
        <v>0</v>
      </c>
      <c r="RA73" s="45">
        <f t="shared" si="39"/>
        <v>0</v>
      </c>
      <c r="RB73" s="45">
        <f t="shared" si="39"/>
        <v>0</v>
      </c>
      <c r="RC73" s="45">
        <f t="shared" si="39"/>
        <v>0</v>
      </c>
      <c r="RD73" s="45">
        <f t="shared" si="39"/>
        <v>0</v>
      </c>
      <c r="RE73" s="45">
        <f t="shared" si="39"/>
        <v>0</v>
      </c>
      <c r="RF73" s="45">
        <f t="shared" si="39"/>
        <v>0</v>
      </c>
      <c r="RG73" s="45">
        <f t="shared" si="39"/>
        <v>0</v>
      </c>
      <c r="RH73" s="45">
        <f t="shared" si="39"/>
        <v>0</v>
      </c>
      <c r="RI73" s="45">
        <f t="shared" si="39"/>
        <v>0</v>
      </c>
      <c r="RJ73" s="45">
        <f t="shared" si="39"/>
        <v>0</v>
      </c>
      <c r="RK73" s="45">
        <f t="shared" si="39"/>
        <v>0</v>
      </c>
      <c r="RL73" s="45">
        <f t="shared" si="39"/>
        <v>0</v>
      </c>
      <c r="RM73" s="45">
        <f t="shared" si="39"/>
        <v>0</v>
      </c>
      <c r="RN73" s="45">
        <f t="shared" si="39"/>
        <v>0</v>
      </c>
      <c r="RO73" s="45">
        <f t="shared" si="39"/>
        <v>0</v>
      </c>
      <c r="RP73" s="45">
        <f t="shared" si="39"/>
        <v>0</v>
      </c>
      <c r="RQ73" s="45">
        <f t="shared" si="39"/>
        <v>0</v>
      </c>
      <c r="RR73" s="45">
        <f t="shared" si="39"/>
        <v>0</v>
      </c>
      <c r="RS73" s="45">
        <f t="shared" si="39"/>
        <v>0</v>
      </c>
      <c r="RT73" s="45">
        <f t="shared" si="39"/>
        <v>0</v>
      </c>
      <c r="RU73" s="45">
        <f t="shared" si="39"/>
        <v>0</v>
      </c>
      <c r="RV73" s="45">
        <f t="shared" si="39"/>
        <v>0</v>
      </c>
      <c r="RW73" s="45">
        <f t="shared" si="39"/>
        <v>0</v>
      </c>
      <c r="RX73" s="45">
        <f t="shared" si="39"/>
        <v>0</v>
      </c>
      <c r="RY73" s="45">
        <f t="shared" si="39"/>
        <v>0</v>
      </c>
      <c r="RZ73" s="45">
        <f t="shared" si="39"/>
        <v>0</v>
      </c>
      <c r="SA73" s="45">
        <f t="shared" si="39"/>
        <v>0</v>
      </c>
      <c r="SB73" s="45">
        <f t="shared" si="39"/>
        <v>0</v>
      </c>
      <c r="SC73" s="45">
        <f t="shared" si="39"/>
        <v>0</v>
      </c>
      <c r="SD73" s="45">
        <f t="shared" si="39"/>
        <v>0</v>
      </c>
      <c r="SE73" s="45">
        <f t="shared" si="39"/>
        <v>0</v>
      </c>
      <c r="SF73" s="45">
        <f t="shared" si="39"/>
        <v>0</v>
      </c>
      <c r="SG73" s="45">
        <f t="shared" si="39"/>
        <v>0</v>
      </c>
      <c r="SH73" s="45">
        <f t="shared" si="39"/>
        <v>0</v>
      </c>
      <c r="SI73" s="45">
        <f t="shared" si="39"/>
        <v>0</v>
      </c>
      <c r="SJ73" s="45">
        <f t="shared" si="39"/>
        <v>0</v>
      </c>
      <c r="SK73" s="45">
        <f t="shared" si="39"/>
        <v>0</v>
      </c>
      <c r="SL73" s="45">
        <f t="shared" si="39"/>
        <v>0</v>
      </c>
      <c r="SM73" s="45">
        <f t="shared" si="39"/>
        <v>0</v>
      </c>
      <c r="SN73" s="45">
        <f t="shared" si="39"/>
        <v>0</v>
      </c>
      <c r="SO73" s="45">
        <f t="shared" si="39"/>
        <v>0</v>
      </c>
      <c r="SP73" s="45">
        <f t="shared" si="39"/>
        <v>0</v>
      </c>
      <c r="SQ73" s="45">
        <f t="shared" si="39"/>
        <v>0</v>
      </c>
      <c r="SR73" s="45">
        <f t="shared" si="39"/>
        <v>0</v>
      </c>
      <c r="SS73" s="45">
        <f t="shared" si="39"/>
        <v>0</v>
      </c>
      <c r="ST73" s="45">
        <f t="shared" si="39"/>
        <v>0</v>
      </c>
      <c r="SU73" s="45">
        <f t="shared" ref="SU73:VF73" si="40">SU72-SU10*SU72</f>
        <v>0</v>
      </c>
      <c r="SV73" s="45">
        <f t="shared" si="40"/>
        <v>0</v>
      </c>
      <c r="SW73" s="45">
        <f t="shared" si="40"/>
        <v>0</v>
      </c>
      <c r="SX73" s="45">
        <f t="shared" si="40"/>
        <v>0</v>
      </c>
      <c r="SY73" s="45">
        <f t="shared" si="40"/>
        <v>0</v>
      </c>
      <c r="SZ73" s="45">
        <f t="shared" si="40"/>
        <v>0</v>
      </c>
      <c r="TA73" s="45">
        <f t="shared" si="40"/>
        <v>0</v>
      </c>
      <c r="TB73" s="45">
        <f t="shared" si="40"/>
        <v>0</v>
      </c>
      <c r="TC73" s="45">
        <f t="shared" si="40"/>
        <v>0</v>
      </c>
      <c r="TD73" s="45">
        <f t="shared" si="40"/>
        <v>0</v>
      </c>
      <c r="TE73" s="45">
        <f t="shared" si="40"/>
        <v>0</v>
      </c>
      <c r="TF73" s="45">
        <f t="shared" si="40"/>
        <v>0</v>
      </c>
      <c r="TG73" s="45">
        <f t="shared" si="40"/>
        <v>0</v>
      </c>
      <c r="TH73" s="45">
        <f t="shared" si="40"/>
        <v>0</v>
      </c>
      <c r="TI73" s="45">
        <f t="shared" si="40"/>
        <v>0</v>
      </c>
      <c r="TJ73" s="45">
        <f t="shared" si="40"/>
        <v>0</v>
      </c>
      <c r="TK73" s="45">
        <f t="shared" si="40"/>
        <v>0</v>
      </c>
      <c r="TL73" s="45">
        <f t="shared" si="40"/>
        <v>0</v>
      </c>
      <c r="TM73" s="45">
        <f t="shared" si="40"/>
        <v>0</v>
      </c>
      <c r="TN73" s="45">
        <f t="shared" si="40"/>
        <v>0</v>
      </c>
      <c r="TO73" s="45">
        <f t="shared" si="40"/>
        <v>0</v>
      </c>
      <c r="TP73" s="45">
        <f t="shared" si="40"/>
        <v>0</v>
      </c>
      <c r="TQ73" s="45">
        <f t="shared" si="40"/>
        <v>0</v>
      </c>
      <c r="TR73" s="45">
        <f t="shared" si="40"/>
        <v>0</v>
      </c>
      <c r="TS73" s="45">
        <f t="shared" si="40"/>
        <v>0</v>
      </c>
      <c r="TT73" s="45">
        <f t="shared" si="40"/>
        <v>0</v>
      </c>
      <c r="TU73" s="45">
        <f t="shared" si="40"/>
        <v>0</v>
      </c>
      <c r="TV73" s="45">
        <f t="shared" si="40"/>
        <v>0</v>
      </c>
      <c r="TW73" s="45">
        <f t="shared" si="40"/>
        <v>0</v>
      </c>
      <c r="TX73" s="45">
        <f t="shared" si="40"/>
        <v>0</v>
      </c>
      <c r="TY73" s="45">
        <f t="shared" si="40"/>
        <v>0</v>
      </c>
      <c r="TZ73" s="45">
        <f t="shared" si="40"/>
        <v>0</v>
      </c>
      <c r="UA73" s="45">
        <f t="shared" si="40"/>
        <v>0</v>
      </c>
      <c r="UB73" s="45">
        <f t="shared" si="40"/>
        <v>0</v>
      </c>
      <c r="UC73" s="45">
        <f t="shared" si="40"/>
        <v>0</v>
      </c>
      <c r="UD73" s="45">
        <f t="shared" si="40"/>
        <v>0</v>
      </c>
      <c r="UE73" s="45">
        <f t="shared" si="40"/>
        <v>0</v>
      </c>
      <c r="UF73" s="45">
        <f t="shared" si="40"/>
        <v>0</v>
      </c>
      <c r="UG73" s="45">
        <f t="shared" si="40"/>
        <v>0</v>
      </c>
      <c r="UH73" s="45">
        <f t="shared" si="40"/>
        <v>0</v>
      </c>
      <c r="UI73" s="45">
        <f t="shared" si="40"/>
        <v>0</v>
      </c>
      <c r="UJ73" s="45">
        <f t="shared" si="40"/>
        <v>0</v>
      </c>
      <c r="UK73" s="45">
        <f t="shared" si="40"/>
        <v>0</v>
      </c>
      <c r="UL73" s="45">
        <f t="shared" si="40"/>
        <v>0</v>
      </c>
      <c r="UM73" s="45">
        <f t="shared" si="40"/>
        <v>0</v>
      </c>
      <c r="UN73" s="45">
        <f t="shared" si="40"/>
        <v>0</v>
      </c>
      <c r="UO73" s="45">
        <f t="shared" si="40"/>
        <v>0</v>
      </c>
      <c r="UP73" s="45">
        <f t="shared" si="40"/>
        <v>0</v>
      </c>
      <c r="UQ73" s="45">
        <f t="shared" si="40"/>
        <v>0</v>
      </c>
      <c r="UR73" s="45">
        <f t="shared" si="40"/>
        <v>0</v>
      </c>
      <c r="US73" s="45">
        <f t="shared" si="40"/>
        <v>0</v>
      </c>
      <c r="UT73" s="45">
        <f t="shared" si="40"/>
        <v>0</v>
      </c>
      <c r="UU73" s="45">
        <f t="shared" si="40"/>
        <v>0</v>
      </c>
      <c r="UV73" s="45">
        <f t="shared" si="40"/>
        <v>0</v>
      </c>
      <c r="UW73" s="45">
        <f t="shared" si="40"/>
        <v>0</v>
      </c>
      <c r="UX73" s="45">
        <f t="shared" si="40"/>
        <v>0</v>
      </c>
      <c r="UY73" s="45">
        <f t="shared" si="40"/>
        <v>0</v>
      </c>
      <c r="UZ73" s="45">
        <f t="shared" si="40"/>
        <v>0</v>
      </c>
      <c r="VA73" s="45">
        <f t="shared" si="40"/>
        <v>0</v>
      </c>
      <c r="VB73" s="45">
        <f t="shared" si="40"/>
        <v>0</v>
      </c>
      <c r="VC73" s="45">
        <f t="shared" si="40"/>
        <v>0</v>
      </c>
      <c r="VD73" s="45">
        <f t="shared" si="40"/>
        <v>0</v>
      </c>
      <c r="VE73" s="45">
        <f t="shared" si="40"/>
        <v>0</v>
      </c>
      <c r="VF73" s="45">
        <f t="shared" si="40"/>
        <v>0</v>
      </c>
      <c r="VG73" s="45">
        <f t="shared" ref="VG73:XR73" si="41">VG72-VG10*VG72</f>
        <v>0</v>
      </c>
      <c r="VH73" s="45">
        <f t="shared" si="41"/>
        <v>0</v>
      </c>
      <c r="VI73" s="45">
        <f t="shared" si="41"/>
        <v>0</v>
      </c>
      <c r="VJ73" s="45">
        <f t="shared" si="41"/>
        <v>0</v>
      </c>
      <c r="VK73" s="45">
        <f t="shared" si="41"/>
        <v>0</v>
      </c>
      <c r="VL73" s="45">
        <f t="shared" si="41"/>
        <v>0</v>
      </c>
      <c r="VM73" s="45">
        <f t="shared" si="41"/>
        <v>0</v>
      </c>
      <c r="VN73" s="45">
        <f t="shared" si="41"/>
        <v>0</v>
      </c>
      <c r="VO73" s="45">
        <f t="shared" si="41"/>
        <v>0</v>
      </c>
      <c r="VP73" s="45">
        <f t="shared" si="41"/>
        <v>0</v>
      </c>
      <c r="VQ73" s="45">
        <f t="shared" si="41"/>
        <v>0</v>
      </c>
      <c r="VR73" s="45">
        <f t="shared" si="41"/>
        <v>0</v>
      </c>
      <c r="VS73" s="45">
        <f t="shared" si="41"/>
        <v>0</v>
      </c>
      <c r="VT73" s="45">
        <f t="shared" si="41"/>
        <v>0</v>
      </c>
      <c r="VU73" s="45">
        <f t="shared" si="41"/>
        <v>0</v>
      </c>
      <c r="VV73" s="45">
        <f t="shared" si="41"/>
        <v>0</v>
      </c>
      <c r="VW73" s="45">
        <f t="shared" si="41"/>
        <v>0</v>
      </c>
      <c r="VX73" s="45">
        <f t="shared" si="41"/>
        <v>0</v>
      </c>
      <c r="VY73" s="45">
        <f t="shared" si="41"/>
        <v>0</v>
      </c>
      <c r="VZ73" s="45">
        <f t="shared" si="41"/>
        <v>0</v>
      </c>
      <c r="WA73" s="45">
        <f t="shared" si="41"/>
        <v>0</v>
      </c>
      <c r="WB73" s="45">
        <f t="shared" si="41"/>
        <v>0</v>
      </c>
      <c r="WC73" s="45">
        <f t="shared" si="41"/>
        <v>0</v>
      </c>
      <c r="WD73" s="45">
        <f t="shared" si="41"/>
        <v>0</v>
      </c>
      <c r="WE73" s="45">
        <f t="shared" si="41"/>
        <v>0</v>
      </c>
      <c r="WF73" s="45">
        <f t="shared" si="41"/>
        <v>0</v>
      </c>
      <c r="WG73" s="45">
        <f t="shared" si="41"/>
        <v>0</v>
      </c>
      <c r="WH73" s="45">
        <f t="shared" si="41"/>
        <v>0</v>
      </c>
      <c r="WI73" s="45">
        <f t="shared" si="41"/>
        <v>0</v>
      </c>
      <c r="WJ73" s="45">
        <f t="shared" si="41"/>
        <v>0</v>
      </c>
      <c r="WK73" s="45">
        <f t="shared" si="41"/>
        <v>0</v>
      </c>
      <c r="WL73" s="45">
        <f t="shared" si="41"/>
        <v>0</v>
      </c>
      <c r="WM73" s="45">
        <f t="shared" si="41"/>
        <v>0</v>
      </c>
      <c r="WN73" s="45">
        <f t="shared" si="41"/>
        <v>0</v>
      </c>
      <c r="WO73" s="45">
        <f t="shared" si="41"/>
        <v>0</v>
      </c>
      <c r="WP73" s="45">
        <f t="shared" si="41"/>
        <v>0</v>
      </c>
      <c r="WQ73" s="45">
        <f t="shared" si="41"/>
        <v>0</v>
      </c>
      <c r="WR73" s="45">
        <f t="shared" si="41"/>
        <v>0</v>
      </c>
      <c r="WS73" s="45">
        <f t="shared" si="41"/>
        <v>0</v>
      </c>
      <c r="WT73" s="45">
        <f t="shared" si="41"/>
        <v>0</v>
      </c>
      <c r="WU73" s="45">
        <f t="shared" si="41"/>
        <v>0</v>
      </c>
      <c r="WV73" s="45">
        <f t="shared" si="41"/>
        <v>0</v>
      </c>
      <c r="WW73" s="45">
        <f t="shared" si="41"/>
        <v>0</v>
      </c>
      <c r="WX73" s="45">
        <f t="shared" si="41"/>
        <v>0</v>
      </c>
      <c r="WY73" s="45">
        <f t="shared" si="41"/>
        <v>0</v>
      </c>
      <c r="WZ73" s="45">
        <f t="shared" si="41"/>
        <v>0</v>
      </c>
      <c r="XA73" s="45">
        <f t="shared" si="41"/>
        <v>0</v>
      </c>
      <c r="XB73" s="45">
        <f t="shared" si="41"/>
        <v>0</v>
      </c>
      <c r="XC73" s="45">
        <f t="shared" si="41"/>
        <v>0</v>
      </c>
      <c r="XD73" s="45">
        <f t="shared" si="41"/>
        <v>0</v>
      </c>
      <c r="XE73" s="45">
        <f t="shared" si="41"/>
        <v>0</v>
      </c>
      <c r="XF73" s="45">
        <f t="shared" si="41"/>
        <v>0</v>
      </c>
      <c r="XG73" s="45">
        <f t="shared" si="41"/>
        <v>0</v>
      </c>
      <c r="XH73" s="45">
        <f t="shared" si="41"/>
        <v>0</v>
      </c>
      <c r="XI73" s="45">
        <f t="shared" si="41"/>
        <v>0</v>
      </c>
      <c r="XJ73" s="45">
        <f t="shared" si="41"/>
        <v>0</v>
      </c>
      <c r="XK73" s="45">
        <f t="shared" si="41"/>
        <v>0</v>
      </c>
      <c r="XL73" s="45">
        <f t="shared" si="41"/>
        <v>0</v>
      </c>
      <c r="XM73" s="45">
        <f t="shared" si="41"/>
        <v>0</v>
      </c>
      <c r="XN73" s="45">
        <f t="shared" si="41"/>
        <v>0</v>
      </c>
      <c r="XO73" s="45">
        <f t="shared" si="41"/>
        <v>0</v>
      </c>
      <c r="XP73" s="45">
        <f t="shared" si="41"/>
        <v>0</v>
      </c>
      <c r="XQ73" s="45">
        <f t="shared" si="41"/>
        <v>0</v>
      </c>
      <c r="XR73" s="45">
        <f t="shared" si="41"/>
        <v>0</v>
      </c>
      <c r="XS73" s="45">
        <f t="shared" ref="XS73:AAD73" si="42">XS72-XS10*XS72</f>
        <v>0</v>
      </c>
      <c r="XT73" s="45">
        <f t="shared" si="42"/>
        <v>0</v>
      </c>
      <c r="XU73" s="45">
        <f t="shared" si="42"/>
        <v>0</v>
      </c>
      <c r="XV73" s="45">
        <f t="shared" si="42"/>
        <v>0</v>
      </c>
      <c r="XW73" s="45">
        <f t="shared" si="42"/>
        <v>0</v>
      </c>
      <c r="XX73" s="45">
        <f t="shared" si="42"/>
        <v>0</v>
      </c>
      <c r="XY73" s="45">
        <f t="shared" si="42"/>
        <v>0</v>
      </c>
      <c r="XZ73" s="45">
        <f t="shared" si="42"/>
        <v>0</v>
      </c>
      <c r="YA73" s="45">
        <f t="shared" si="42"/>
        <v>0</v>
      </c>
      <c r="YB73" s="45">
        <f t="shared" si="42"/>
        <v>0</v>
      </c>
      <c r="YC73" s="45">
        <f t="shared" si="42"/>
        <v>0</v>
      </c>
      <c r="YD73" s="45">
        <f t="shared" si="42"/>
        <v>0</v>
      </c>
      <c r="YE73" s="45">
        <f t="shared" si="42"/>
        <v>0</v>
      </c>
      <c r="YF73" s="45">
        <f t="shared" si="42"/>
        <v>0</v>
      </c>
      <c r="YG73" s="45">
        <f t="shared" si="42"/>
        <v>0</v>
      </c>
      <c r="YH73" s="45">
        <f t="shared" si="42"/>
        <v>0</v>
      </c>
      <c r="YI73" s="45">
        <f t="shared" si="42"/>
        <v>0</v>
      </c>
      <c r="YJ73" s="45">
        <f t="shared" si="42"/>
        <v>0</v>
      </c>
      <c r="YK73" s="45">
        <f t="shared" si="42"/>
        <v>0</v>
      </c>
      <c r="YL73" s="45">
        <f t="shared" si="42"/>
        <v>0</v>
      </c>
      <c r="YM73" s="45">
        <f t="shared" si="42"/>
        <v>0</v>
      </c>
      <c r="YN73" s="45">
        <f t="shared" si="42"/>
        <v>0</v>
      </c>
      <c r="YO73" s="45">
        <f t="shared" si="42"/>
        <v>0</v>
      </c>
      <c r="YP73" s="45">
        <f t="shared" si="42"/>
        <v>0</v>
      </c>
      <c r="YQ73" s="45">
        <f t="shared" si="42"/>
        <v>0</v>
      </c>
      <c r="YR73" s="45">
        <f t="shared" si="42"/>
        <v>0</v>
      </c>
      <c r="YS73" s="45">
        <f t="shared" si="42"/>
        <v>0</v>
      </c>
      <c r="YT73" s="45">
        <f t="shared" si="42"/>
        <v>0</v>
      </c>
      <c r="YU73" s="45">
        <f t="shared" si="42"/>
        <v>0</v>
      </c>
      <c r="YV73" s="45">
        <f t="shared" si="42"/>
        <v>0</v>
      </c>
      <c r="YW73" s="45">
        <f t="shared" si="42"/>
        <v>0</v>
      </c>
      <c r="YX73" s="45">
        <f t="shared" si="42"/>
        <v>0</v>
      </c>
      <c r="YY73" s="45">
        <f t="shared" si="42"/>
        <v>0</v>
      </c>
      <c r="YZ73" s="45">
        <f t="shared" si="42"/>
        <v>0</v>
      </c>
      <c r="ZA73" s="45">
        <f t="shared" si="42"/>
        <v>0</v>
      </c>
      <c r="ZB73" s="45">
        <f t="shared" si="42"/>
        <v>0</v>
      </c>
      <c r="ZC73" s="45">
        <f t="shared" si="42"/>
        <v>0</v>
      </c>
      <c r="ZD73" s="45">
        <f t="shared" si="42"/>
        <v>0</v>
      </c>
      <c r="ZE73" s="45">
        <f t="shared" si="42"/>
        <v>0</v>
      </c>
      <c r="ZF73" s="45">
        <f t="shared" si="42"/>
        <v>0</v>
      </c>
      <c r="ZG73" s="45">
        <f t="shared" si="42"/>
        <v>0</v>
      </c>
      <c r="ZH73" s="45">
        <f t="shared" si="42"/>
        <v>0</v>
      </c>
      <c r="ZI73" s="45">
        <f t="shared" si="42"/>
        <v>0</v>
      </c>
      <c r="ZJ73" s="45">
        <f t="shared" si="42"/>
        <v>0</v>
      </c>
      <c r="ZK73" s="45">
        <f t="shared" si="42"/>
        <v>0</v>
      </c>
      <c r="ZL73" s="45">
        <f t="shared" si="42"/>
        <v>0</v>
      </c>
      <c r="ZM73" s="45">
        <f t="shared" si="42"/>
        <v>0</v>
      </c>
      <c r="ZN73" s="45">
        <f t="shared" si="42"/>
        <v>0</v>
      </c>
      <c r="ZO73" s="45">
        <f t="shared" si="42"/>
        <v>0</v>
      </c>
      <c r="ZP73" s="45">
        <f t="shared" si="42"/>
        <v>0</v>
      </c>
      <c r="ZQ73" s="45">
        <f t="shared" si="42"/>
        <v>0</v>
      </c>
      <c r="ZR73" s="45">
        <f t="shared" si="42"/>
        <v>0</v>
      </c>
      <c r="ZS73" s="45">
        <f t="shared" si="42"/>
        <v>0</v>
      </c>
      <c r="ZT73" s="45">
        <f t="shared" si="42"/>
        <v>0</v>
      </c>
      <c r="ZU73" s="45">
        <f t="shared" si="42"/>
        <v>0</v>
      </c>
      <c r="ZV73" s="45">
        <f t="shared" si="42"/>
        <v>0</v>
      </c>
      <c r="ZW73" s="45">
        <f t="shared" si="42"/>
        <v>0</v>
      </c>
      <c r="ZX73" s="45">
        <f t="shared" si="42"/>
        <v>0</v>
      </c>
      <c r="ZY73" s="45">
        <f t="shared" si="42"/>
        <v>0</v>
      </c>
      <c r="ZZ73" s="45">
        <f t="shared" si="42"/>
        <v>0</v>
      </c>
      <c r="AAA73" s="45">
        <f t="shared" si="42"/>
        <v>0</v>
      </c>
      <c r="AAB73" s="45">
        <f t="shared" si="42"/>
        <v>0</v>
      </c>
      <c r="AAC73" s="45">
        <f t="shared" si="42"/>
        <v>0</v>
      </c>
      <c r="AAD73" s="45">
        <f t="shared" si="42"/>
        <v>0</v>
      </c>
      <c r="AAE73" s="45">
        <f t="shared" ref="AAE73:ACP73" si="43">AAE72-AAE10*AAE72</f>
        <v>0</v>
      </c>
      <c r="AAF73" s="45">
        <f t="shared" si="43"/>
        <v>0</v>
      </c>
      <c r="AAG73" s="45">
        <f t="shared" si="43"/>
        <v>0</v>
      </c>
      <c r="AAH73" s="45">
        <f t="shared" si="43"/>
        <v>0</v>
      </c>
      <c r="AAI73" s="45">
        <f t="shared" si="43"/>
        <v>0</v>
      </c>
      <c r="AAJ73" s="45">
        <f t="shared" si="43"/>
        <v>0</v>
      </c>
      <c r="AAK73" s="45">
        <f t="shared" si="43"/>
        <v>0</v>
      </c>
      <c r="AAL73" s="45">
        <f t="shared" si="43"/>
        <v>0</v>
      </c>
      <c r="AAM73" s="45">
        <f t="shared" si="43"/>
        <v>0</v>
      </c>
      <c r="AAN73" s="45">
        <f t="shared" si="43"/>
        <v>0</v>
      </c>
      <c r="AAO73" s="45">
        <f t="shared" si="43"/>
        <v>0</v>
      </c>
      <c r="AAP73" s="45">
        <f t="shared" si="43"/>
        <v>0</v>
      </c>
      <c r="AAQ73" s="45">
        <f t="shared" si="43"/>
        <v>0</v>
      </c>
      <c r="AAR73" s="45">
        <f t="shared" si="43"/>
        <v>0</v>
      </c>
      <c r="AAS73" s="45">
        <f t="shared" si="43"/>
        <v>0</v>
      </c>
      <c r="AAT73" s="45">
        <f t="shared" si="43"/>
        <v>0</v>
      </c>
      <c r="AAU73" s="45">
        <f t="shared" si="43"/>
        <v>0</v>
      </c>
      <c r="AAV73" s="45">
        <f t="shared" si="43"/>
        <v>0</v>
      </c>
      <c r="AAW73" s="45">
        <f t="shared" si="43"/>
        <v>0</v>
      </c>
      <c r="AAX73" s="45">
        <f t="shared" si="43"/>
        <v>0</v>
      </c>
      <c r="AAY73" s="45">
        <f t="shared" si="43"/>
        <v>0</v>
      </c>
      <c r="AAZ73" s="45">
        <f t="shared" si="43"/>
        <v>0</v>
      </c>
      <c r="ABA73" s="45">
        <f t="shared" si="43"/>
        <v>0</v>
      </c>
      <c r="ABB73" s="45">
        <f t="shared" si="43"/>
        <v>0</v>
      </c>
      <c r="ABC73" s="45">
        <f t="shared" si="43"/>
        <v>0</v>
      </c>
      <c r="ABD73" s="45">
        <f t="shared" si="43"/>
        <v>0</v>
      </c>
      <c r="ABE73" s="45">
        <f t="shared" si="43"/>
        <v>0</v>
      </c>
      <c r="ABF73" s="45">
        <f t="shared" si="43"/>
        <v>0</v>
      </c>
      <c r="ABG73" s="45">
        <f t="shared" si="43"/>
        <v>0</v>
      </c>
      <c r="ABH73" s="45">
        <f t="shared" si="43"/>
        <v>0</v>
      </c>
      <c r="ABI73" s="45">
        <f t="shared" si="43"/>
        <v>0</v>
      </c>
      <c r="ABJ73" s="45">
        <f t="shared" si="43"/>
        <v>0</v>
      </c>
      <c r="ABK73" s="45">
        <f t="shared" si="43"/>
        <v>0</v>
      </c>
      <c r="ABL73" s="45">
        <f t="shared" si="43"/>
        <v>0</v>
      </c>
      <c r="ABM73" s="45">
        <f t="shared" si="43"/>
        <v>0</v>
      </c>
      <c r="ABN73" s="45">
        <f t="shared" si="43"/>
        <v>0</v>
      </c>
      <c r="ABO73" s="45">
        <f t="shared" si="43"/>
        <v>0</v>
      </c>
      <c r="ABP73" s="45">
        <f t="shared" si="43"/>
        <v>0</v>
      </c>
      <c r="ABQ73" s="45">
        <f t="shared" si="43"/>
        <v>0</v>
      </c>
      <c r="ABR73" s="45">
        <f t="shared" si="43"/>
        <v>0</v>
      </c>
      <c r="ABS73" s="45">
        <f t="shared" si="43"/>
        <v>0</v>
      </c>
      <c r="ABT73" s="45">
        <f t="shared" si="43"/>
        <v>0</v>
      </c>
      <c r="ABU73" s="45">
        <f t="shared" si="43"/>
        <v>0</v>
      </c>
      <c r="ABV73" s="45">
        <f t="shared" si="43"/>
        <v>0</v>
      </c>
      <c r="ABW73" s="45">
        <f t="shared" si="43"/>
        <v>0</v>
      </c>
      <c r="ABX73" s="45">
        <f t="shared" si="43"/>
        <v>0</v>
      </c>
      <c r="ABY73" s="45">
        <f t="shared" si="43"/>
        <v>0</v>
      </c>
      <c r="ABZ73" s="45">
        <f t="shared" si="43"/>
        <v>0</v>
      </c>
      <c r="ACA73" s="45">
        <f t="shared" si="43"/>
        <v>0</v>
      </c>
      <c r="ACB73" s="45">
        <f t="shared" si="43"/>
        <v>0</v>
      </c>
      <c r="ACC73" s="45">
        <f t="shared" si="43"/>
        <v>0</v>
      </c>
      <c r="ACD73" s="45">
        <f t="shared" si="43"/>
        <v>0</v>
      </c>
      <c r="ACE73" s="45">
        <f t="shared" si="43"/>
        <v>0</v>
      </c>
      <c r="ACF73" s="45">
        <f t="shared" si="43"/>
        <v>0</v>
      </c>
      <c r="ACG73" s="45">
        <f t="shared" si="43"/>
        <v>0</v>
      </c>
      <c r="ACH73" s="45">
        <f t="shared" si="43"/>
        <v>0</v>
      </c>
      <c r="ACI73" s="45">
        <f t="shared" si="43"/>
        <v>0</v>
      </c>
      <c r="ACJ73" s="45">
        <f t="shared" si="43"/>
        <v>0</v>
      </c>
      <c r="ACK73" s="45">
        <f t="shared" si="43"/>
        <v>0</v>
      </c>
      <c r="ACL73" s="45">
        <f t="shared" si="43"/>
        <v>0</v>
      </c>
      <c r="ACM73" s="45">
        <f t="shared" si="43"/>
        <v>0</v>
      </c>
      <c r="ACN73" s="45">
        <f t="shared" si="43"/>
        <v>0</v>
      </c>
      <c r="ACO73" s="45">
        <f t="shared" si="43"/>
        <v>0</v>
      </c>
      <c r="ACP73" s="45">
        <f t="shared" si="43"/>
        <v>0</v>
      </c>
      <c r="ACQ73" s="45">
        <f t="shared" ref="ACQ73:AFB73" si="44">ACQ72-ACQ10*ACQ72</f>
        <v>0</v>
      </c>
      <c r="ACR73" s="45">
        <f t="shared" si="44"/>
        <v>0</v>
      </c>
      <c r="ACS73" s="45">
        <f t="shared" si="44"/>
        <v>0</v>
      </c>
      <c r="ACT73" s="45">
        <f t="shared" si="44"/>
        <v>0</v>
      </c>
      <c r="ACU73" s="45">
        <f t="shared" si="44"/>
        <v>0</v>
      </c>
      <c r="ACV73" s="45">
        <f t="shared" si="44"/>
        <v>0</v>
      </c>
      <c r="ACW73" s="45">
        <f t="shared" si="44"/>
        <v>0</v>
      </c>
      <c r="ACX73" s="45">
        <f t="shared" si="44"/>
        <v>0</v>
      </c>
      <c r="ACY73" s="45">
        <f t="shared" si="44"/>
        <v>0</v>
      </c>
      <c r="ACZ73" s="45">
        <f t="shared" si="44"/>
        <v>0</v>
      </c>
      <c r="ADA73" s="45">
        <f t="shared" si="44"/>
        <v>0</v>
      </c>
      <c r="ADB73" s="45">
        <f t="shared" si="44"/>
        <v>0</v>
      </c>
      <c r="ADC73" s="45">
        <f t="shared" si="44"/>
        <v>0</v>
      </c>
      <c r="ADD73" s="45">
        <f t="shared" si="44"/>
        <v>0</v>
      </c>
      <c r="ADE73" s="45">
        <f t="shared" si="44"/>
        <v>0</v>
      </c>
      <c r="ADF73" s="45">
        <f t="shared" si="44"/>
        <v>0</v>
      </c>
      <c r="ADG73" s="45">
        <f t="shared" si="44"/>
        <v>0</v>
      </c>
      <c r="ADH73" s="45">
        <f t="shared" si="44"/>
        <v>0</v>
      </c>
      <c r="ADI73" s="45">
        <f t="shared" si="44"/>
        <v>0</v>
      </c>
      <c r="ADJ73" s="45">
        <f t="shared" si="44"/>
        <v>0</v>
      </c>
      <c r="ADK73" s="45">
        <f t="shared" si="44"/>
        <v>0</v>
      </c>
      <c r="ADL73" s="45">
        <f t="shared" si="44"/>
        <v>0</v>
      </c>
      <c r="ADM73" s="45">
        <f t="shared" si="44"/>
        <v>0</v>
      </c>
      <c r="ADN73" s="45">
        <f t="shared" si="44"/>
        <v>0</v>
      </c>
      <c r="ADO73" s="45">
        <f t="shared" si="44"/>
        <v>0</v>
      </c>
      <c r="ADP73" s="45">
        <f t="shared" si="44"/>
        <v>0</v>
      </c>
      <c r="ADQ73" s="45">
        <f t="shared" si="44"/>
        <v>0</v>
      </c>
      <c r="ADR73" s="45">
        <f t="shared" si="44"/>
        <v>0</v>
      </c>
      <c r="ADS73" s="45">
        <f t="shared" si="44"/>
        <v>0</v>
      </c>
      <c r="ADT73" s="45">
        <f t="shared" si="44"/>
        <v>0</v>
      </c>
      <c r="ADU73" s="45">
        <f t="shared" si="44"/>
        <v>0</v>
      </c>
      <c r="ADV73" s="45">
        <f t="shared" si="44"/>
        <v>0</v>
      </c>
      <c r="ADW73" s="45">
        <f t="shared" si="44"/>
        <v>0</v>
      </c>
      <c r="ADX73" s="45">
        <f t="shared" si="44"/>
        <v>0</v>
      </c>
      <c r="ADY73" s="45">
        <f t="shared" si="44"/>
        <v>0</v>
      </c>
      <c r="ADZ73" s="45">
        <f t="shared" si="44"/>
        <v>0</v>
      </c>
      <c r="AEA73" s="45">
        <f t="shared" si="44"/>
        <v>0</v>
      </c>
      <c r="AEB73" s="45">
        <f t="shared" si="44"/>
        <v>0</v>
      </c>
      <c r="AEC73" s="45">
        <f t="shared" si="44"/>
        <v>0</v>
      </c>
      <c r="AED73" s="45">
        <f t="shared" si="44"/>
        <v>0</v>
      </c>
      <c r="AEE73" s="45">
        <f t="shared" si="44"/>
        <v>0</v>
      </c>
      <c r="AEF73" s="45">
        <f t="shared" si="44"/>
        <v>0</v>
      </c>
      <c r="AEG73" s="45">
        <f t="shared" si="44"/>
        <v>0</v>
      </c>
      <c r="AEH73" s="45">
        <f t="shared" si="44"/>
        <v>0</v>
      </c>
      <c r="AEI73" s="45">
        <f t="shared" si="44"/>
        <v>0</v>
      </c>
      <c r="AEJ73" s="45">
        <f t="shared" si="44"/>
        <v>0</v>
      </c>
      <c r="AEK73" s="45">
        <f t="shared" si="44"/>
        <v>0</v>
      </c>
      <c r="AEL73" s="45">
        <f t="shared" si="44"/>
        <v>0</v>
      </c>
      <c r="AEM73" s="45">
        <f t="shared" si="44"/>
        <v>0</v>
      </c>
      <c r="AEN73" s="45">
        <f t="shared" si="44"/>
        <v>0</v>
      </c>
      <c r="AEO73" s="45">
        <f t="shared" si="44"/>
        <v>0</v>
      </c>
      <c r="AEP73" s="45">
        <f t="shared" si="44"/>
        <v>0</v>
      </c>
      <c r="AEQ73" s="45">
        <f t="shared" si="44"/>
        <v>0</v>
      </c>
      <c r="AER73" s="45">
        <f t="shared" si="44"/>
        <v>0</v>
      </c>
      <c r="AES73" s="45">
        <f t="shared" si="44"/>
        <v>0</v>
      </c>
      <c r="AET73" s="45">
        <f t="shared" si="44"/>
        <v>0</v>
      </c>
      <c r="AEU73" s="45">
        <f t="shared" si="44"/>
        <v>0</v>
      </c>
      <c r="AEV73" s="45">
        <f t="shared" si="44"/>
        <v>0</v>
      </c>
      <c r="AEW73" s="45">
        <f t="shared" si="44"/>
        <v>0</v>
      </c>
      <c r="AEX73" s="45">
        <f t="shared" si="44"/>
        <v>0</v>
      </c>
      <c r="AEY73" s="45">
        <f t="shared" si="44"/>
        <v>0</v>
      </c>
      <c r="AEZ73" s="45">
        <f t="shared" si="44"/>
        <v>0</v>
      </c>
      <c r="AFA73" s="45">
        <f t="shared" si="44"/>
        <v>0</v>
      </c>
      <c r="AFB73" s="45">
        <f t="shared" si="44"/>
        <v>0</v>
      </c>
      <c r="AFC73" s="45">
        <f t="shared" ref="AFC73:AHN73" si="45">AFC72-AFC10*AFC72</f>
        <v>0</v>
      </c>
      <c r="AFD73" s="45">
        <f t="shared" si="45"/>
        <v>0</v>
      </c>
      <c r="AFE73" s="45">
        <f t="shared" si="45"/>
        <v>0</v>
      </c>
      <c r="AFF73" s="45">
        <f t="shared" si="45"/>
        <v>0</v>
      </c>
      <c r="AFG73" s="45">
        <f t="shared" si="45"/>
        <v>0</v>
      </c>
      <c r="AFH73" s="45">
        <f t="shared" si="45"/>
        <v>0</v>
      </c>
      <c r="AFI73" s="45">
        <f t="shared" si="45"/>
        <v>0</v>
      </c>
      <c r="AFJ73" s="45">
        <f t="shared" si="45"/>
        <v>0</v>
      </c>
      <c r="AFK73" s="45">
        <f t="shared" si="45"/>
        <v>0</v>
      </c>
      <c r="AFL73" s="45">
        <f t="shared" si="45"/>
        <v>0</v>
      </c>
      <c r="AFM73" s="45">
        <f t="shared" si="45"/>
        <v>0</v>
      </c>
      <c r="AFN73" s="45">
        <f t="shared" si="45"/>
        <v>0</v>
      </c>
      <c r="AFO73" s="45">
        <f t="shared" si="45"/>
        <v>0</v>
      </c>
      <c r="AFP73" s="45">
        <f t="shared" si="45"/>
        <v>0</v>
      </c>
      <c r="AFQ73" s="45">
        <f t="shared" si="45"/>
        <v>0</v>
      </c>
      <c r="AFR73" s="45">
        <f t="shared" si="45"/>
        <v>0</v>
      </c>
      <c r="AFS73" s="45">
        <f t="shared" si="45"/>
        <v>0</v>
      </c>
      <c r="AFT73" s="45">
        <f t="shared" si="45"/>
        <v>0</v>
      </c>
      <c r="AFU73" s="45">
        <f t="shared" si="45"/>
        <v>0</v>
      </c>
      <c r="AFV73" s="45">
        <f t="shared" si="45"/>
        <v>0</v>
      </c>
      <c r="AFW73" s="45">
        <f t="shared" si="45"/>
        <v>0</v>
      </c>
      <c r="AFX73" s="45">
        <f t="shared" si="45"/>
        <v>0</v>
      </c>
      <c r="AFY73" s="45">
        <f t="shared" si="45"/>
        <v>0</v>
      </c>
      <c r="AFZ73" s="45">
        <f t="shared" si="45"/>
        <v>0</v>
      </c>
      <c r="AGA73" s="45">
        <f t="shared" si="45"/>
        <v>0</v>
      </c>
      <c r="AGB73" s="45">
        <f t="shared" si="45"/>
        <v>0</v>
      </c>
      <c r="AGC73" s="45">
        <f t="shared" si="45"/>
        <v>0</v>
      </c>
      <c r="AGD73" s="45">
        <f t="shared" si="45"/>
        <v>0</v>
      </c>
      <c r="AGE73" s="45">
        <f t="shared" si="45"/>
        <v>0</v>
      </c>
      <c r="AGF73" s="45">
        <f t="shared" si="45"/>
        <v>0</v>
      </c>
      <c r="AGG73" s="45">
        <f t="shared" si="45"/>
        <v>0</v>
      </c>
      <c r="AGH73" s="45">
        <f t="shared" si="45"/>
        <v>0</v>
      </c>
      <c r="AGI73" s="45">
        <f t="shared" si="45"/>
        <v>0</v>
      </c>
      <c r="AGJ73" s="45">
        <f t="shared" si="45"/>
        <v>0</v>
      </c>
      <c r="AGK73" s="45">
        <f t="shared" si="45"/>
        <v>0</v>
      </c>
      <c r="AGL73" s="45">
        <f t="shared" si="45"/>
        <v>0</v>
      </c>
      <c r="AGM73" s="45">
        <f t="shared" si="45"/>
        <v>0</v>
      </c>
      <c r="AGN73" s="45">
        <f t="shared" si="45"/>
        <v>0</v>
      </c>
      <c r="AGO73" s="45">
        <f t="shared" si="45"/>
        <v>0</v>
      </c>
      <c r="AGP73" s="45">
        <f t="shared" si="45"/>
        <v>0</v>
      </c>
      <c r="AGQ73" s="45">
        <f t="shared" si="45"/>
        <v>0</v>
      </c>
      <c r="AGR73" s="45">
        <f t="shared" si="45"/>
        <v>0</v>
      </c>
      <c r="AGS73" s="45">
        <f t="shared" si="45"/>
        <v>0</v>
      </c>
      <c r="AGT73" s="45">
        <f t="shared" si="45"/>
        <v>0</v>
      </c>
      <c r="AGU73" s="45">
        <f t="shared" si="45"/>
        <v>0</v>
      </c>
      <c r="AGV73" s="45">
        <f t="shared" si="45"/>
        <v>0</v>
      </c>
      <c r="AGW73" s="45">
        <f t="shared" si="45"/>
        <v>0</v>
      </c>
      <c r="AGX73" s="45">
        <f t="shared" si="45"/>
        <v>0</v>
      </c>
      <c r="AGY73" s="45">
        <f t="shared" si="45"/>
        <v>0</v>
      </c>
      <c r="AGZ73" s="45">
        <f t="shared" si="45"/>
        <v>0</v>
      </c>
      <c r="AHA73" s="45">
        <f t="shared" si="45"/>
        <v>0</v>
      </c>
      <c r="AHB73" s="45">
        <f t="shared" si="45"/>
        <v>0</v>
      </c>
      <c r="AHC73" s="45">
        <f t="shared" si="45"/>
        <v>0</v>
      </c>
      <c r="AHD73" s="45">
        <f t="shared" si="45"/>
        <v>0</v>
      </c>
      <c r="AHE73" s="45">
        <f t="shared" si="45"/>
        <v>0</v>
      </c>
      <c r="AHF73" s="45">
        <f t="shared" si="45"/>
        <v>0</v>
      </c>
      <c r="AHG73" s="45">
        <f t="shared" si="45"/>
        <v>0</v>
      </c>
      <c r="AHH73" s="45">
        <f t="shared" si="45"/>
        <v>0</v>
      </c>
      <c r="AHI73" s="45">
        <f t="shared" si="45"/>
        <v>0</v>
      </c>
      <c r="AHJ73" s="45">
        <f t="shared" si="45"/>
        <v>0</v>
      </c>
      <c r="AHK73" s="45">
        <f t="shared" si="45"/>
        <v>0</v>
      </c>
      <c r="AHL73" s="45">
        <f t="shared" si="45"/>
        <v>0</v>
      </c>
      <c r="AHM73" s="45">
        <f t="shared" si="45"/>
        <v>0</v>
      </c>
      <c r="AHN73" s="45">
        <f t="shared" si="45"/>
        <v>0</v>
      </c>
      <c r="AHO73" s="45">
        <f t="shared" ref="AHO73:AJZ73" si="46">AHO72-AHO10*AHO72</f>
        <v>0</v>
      </c>
      <c r="AHP73" s="45">
        <f t="shared" si="46"/>
        <v>0</v>
      </c>
      <c r="AHQ73" s="45">
        <f t="shared" si="46"/>
        <v>0</v>
      </c>
      <c r="AHR73" s="45">
        <f t="shared" si="46"/>
        <v>0</v>
      </c>
      <c r="AHS73" s="45">
        <f t="shared" si="46"/>
        <v>0</v>
      </c>
      <c r="AHT73" s="45">
        <f t="shared" si="46"/>
        <v>0</v>
      </c>
      <c r="AHU73" s="45">
        <f t="shared" si="46"/>
        <v>0</v>
      </c>
      <c r="AHV73" s="45">
        <f t="shared" si="46"/>
        <v>0</v>
      </c>
      <c r="AHW73" s="45">
        <f t="shared" si="46"/>
        <v>0</v>
      </c>
      <c r="AHX73" s="45">
        <f t="shared" si="46"/>
        <v>0</v>
      </c>
      <c r="AHY73" s="45">
        <f t="shared" si="46"/>
        <v>0</v>
      </c>
      <c r="AHZ73" s="45">
        <f t="shared" si="46"/>
        <v>0</v>
      </c>
      <c r="AIA73" s="45">
        <f t="shared" si="46"/>
        <v>0</v>
      </c>
      <c r="AIB73" s="45">
        <f t="shared" si="46"/>
        <v>0</v>
      </c>
      <c r="AIC73" s="45">
        <f t="shared" si="46"/>
        <v>0</v>
      </c>
      <c r="AID73" s="45">
        <f t="shared" si="46"/>
        <v>0</v>
      </c>
      <c r="AIE73" s="45">
        <f t="shared" si="46"/>
        <v>0</v>
      </c>
      <c r="AIF73" s="45">
        <f t="shared" si="46"/>
        <v>0</v>
      </c>
      <c r="AIG73" s="45">
        <f t="shared" si="46"/>
        <v>0</v>
      </c>
      <c r="AIH73" s="45">
        <f t="shared" si="46"/>
        <v>0</v>
      </c>
      <c r="AII73" s="45">
        <f t="shared" si="46"/>
        <v>0</v>
      </c>
      <c r="AIJ73" s="45">
        <f t="shared" si="46"/>
        <v>0</v>
      </c>
      <c r="AIK73" s="45">
        <f t="shared" si="46"/>
        <v>0</v>
      </c>
      <c r="AIL73" s="45">
        <f t="shared" si="46"/>
        <v>0</v>
      </c>
      <c r="AIM73" s="45">
        <f t="shared" si="46"/>
        <v>0</v>
      </c>
      <c r="AIN73" s="45">
        <f t="shared" si="46"/>
        <v>0</v>
      </c>
      <c r="AIO73" s="45">
        <f t="shared" si="46"/>
        <v>0</v>
      </c>
      <c r="AIP73" s="45">
        <f t="shared" si="46"/>
        <v>0</v>
      </c>
      <c r="AIQ73" s="45">
        <f t="shared" si="46"/>
        <v>0</v>
      </c>
      <c r="AIR73" s="45">
        <f t="shared" si="46"/>
        <v>0</v>
      </c>
      <c r="AIS73" s="45">
        <f t="shared" si="46"/>
        <v>0</v>
      </c>
      <c r="AIT73" s="45">
        <f t="shared" si="46"/>
        <v>0</v>
      </c>
      <c r="AIU73" s="45">
        <f t="shared" si="46"/>
        <v>0</v>
      </c>
      <c r="AIV73" s="45">
        <f t="shared" si="46"/>
        <v>0</v>
      </c>
      <c r="AIW73" s="45">
        <f t="shared" si="46"/>
        <v>0</v>
      </c>
      <c r="AIX73" s="45">
        <f t="shared" si="46"/>
        <v>0</v>
      </c>
      <c r="AIY73" s="45">
        <f t="shared" si="46"/>
        <v>0</v>
      </c>
      <c r="AIZ73" s="45">
        <f t="shared" si="46"/>
        <v>0</v>
      </c>
      <c r="AJA73" s="45">
        <f t="shared" si="46"/>
        <v>0</v>
      </c>
      <c r="AJB73" s="45">
        <f t="shared" si="46"/>
        <v>0</v>
      </c>
      <c r="AJC73" s="45">
        <f t="shared" si="46"/>
        <v>0</v>
      </c>
      <c r="AJD73" s="45">
        <f t="shared" si="46"/>
        <v>0</v>
      </c>
      <c r="AJE73" s="45">
        <f t="shared" si="46"/>
        <v>0</v>
      </c>
      <c r="AJF73" s="45">
        <f t="shared" si="46"/>
        <v>0</v>
      </c>
      <c r="AJG73" s="45">
        <f t="shared" si="46"/>
        <v>0</v>
      </c>
      <c r="AJH73" s="45">
        <f t="shared" si="46"/>
        <v>0</v>
      </c>
      <c r="AJI73" s="45">
        <f t="shared" si="46"/>
        <v>0</v>
      </c>
      <c r="AJJ73" s="45">
        <f t="shared" si="46"/>
        <v>0</v>
      </c>
      <c r="AJK73" s="45">
        <f t="shared" si="46"/>
        <v>0</v>
      </c>
      <c r="AJL73" s="45">
        <f t="shared" si="46"/>
        <v>0</v>
      </c>
      <c r="AJM73" s="45">
        <f t="shared" si="46"/>
        <v>0</v>
      </c>
      <c r="AJN73" s="45">
        <f t="shared" si="46"/>
        <v>0</v>
      </c>
      <c r="AJO73" s="45">
        <f t="shared" si="46"/>
        <v>0</v>
      </c>
      <c r="AJP73" s="45">
        <f t="shared" si="46"/>
        <v>0</v>
      </c>
      <c r="AJQ73" s="45">
        <f t="shared" si="46"/>
        <v>0</v>
      </c>
      <c r="AJR73" s="45">
        <f t="shared" si="46"/>
        <v>0</v>
      </c>
      <c r="AJS73" s="45">
        <f t="shared" si="46"/>
        <v>0</v>
      </c>
      <c r="AJT73" s="45">
        <f t="shared" si="46"/>
        <v>0</v>
      </c>
      <c r="AJU73" s="45">
        <f t="shared" si="46"/>
        <v>0</v>
      </c>
      <c r="AJV73" s="45">
        <f t="shared" si="46"/>
        <v>0</v>
      </c>
      <c r="AJW73" s="45">
        <f t="shared" si="46"/>
        <v>0</v>
      </c>
      <c r="AJX73" s="45">
        <f t="shared" si="46"/>
        <v>0</v>
      </c>
      <c r="AJY73" s="45">
        <f t="shared" si="46"/>
        <v>0</v>
      </c>
      <c r="AJZ73" s="45">
        <f t="shared" si="46"/>
        <v>0</v>
      </c>
      <c r="AKA73" s="45">
        <f t="shared" ref="AKA73:ALM73" si="47">AKA72-AKA10*AKA72</f>
        <v>0</v>
      </c>
      <c r="AKB73" s="45">
        <f t="shared" si="47"/>
        <v>0</v>
      </c>
      <c r="AKC73" s="45">
        <f t="shared" si="47"/>
        <v>0</v>
      </c>
      <c r="AKD73" s="45">
        <f t="shared" si="47"/>
        <v>0</v>
      </c>
      <c r="AKE73" s="45">
        <f t="shared" si="47"/>
        <v>0</v>
      </c>
      <c r="AKF73" s="45">
        <f t="shared" si="47"/>
        <v>0</v>
      </c>
      <c r="AKG73" s="45">
        <f t="shared" si="47"/>
        <v>0</v>
      </c>
      <c r="AKH73" s="45">
        <f t="shared" si="47"/>
        <v>0</v>
      </c>
      <c r="AKI73" s="45">
        <f t="shared" si="47"/>
        <v>0</v>
      </c>
      <c r="AKJ73" s="45">
        <f t="shared" si="47"/>
        <v>0</v>
      </c>
      <c r="AKK73" s="45">
        <f t="shared" si="47"/>
        <v>0</v>
      </c>
      <c r="AKL73" s="45">
        <f t="shared" si="47"/>
        <v>0</v>
      </c>
      <c r="AKM73" s="45">
        <f t="shared" si="47"/>
        <v>0</v>
      </c>
      <c r="AKN73" s="45">
        <f t="shared" si="47"/>
        <v>0</v>
      </c>
      <c r="AKO73" s="45">
        <f t="shared" si="47"/>
        <v>0</v>
      </c>
      <c r="AKP73" s="45">
        <f t="shared" si="47"/>
        <v>0</v>
      </c>
      <c r="AKQ73" s="45">
        <f t="shared" si="47"/>
        <v>0</v>
      </c>
      <c r="AKR73" s="45">
        <f t="shared" si="47"/>
        <v>0</v>
      </c>
      <c r="AKS73" s="45">
        <f t="shared" si="47"/>
        <v>0</v>
      </c>
      <c r="AKT73" s="45">
        <f t="shared" si="47"/>
        <v>0</v>
      </c>
      <c r="AKU73" s="45">
        <f t="shared" si="47"/>
        <v>0</v>
      </c>
      <c r="AKV73" s="45">
        <f t="shared" si="47"/>
        <v>0</v>
      </c>
      <c r="AKW73" s="45">
        <f t="shared" si="47"/>
        <v>0</v>
      </c>
      <c r="AKX73" s="45">
        <f t="shared" si="47"/>
        <v>0</v>
      </c>
      <c r="AKY73" s="45">
        <f t="shared" si="47"/>
        <v>0</v>
      </c>
      <c r="AKZ73" s="45">
        <f t="shared" si="47"/>
        <v>0</v>
      </c>
      <c r="ALA73" s="45">
        <f t="shared" si="47"/>
        <v>0</v>
      </c>
      <c r="ALB73" s="45">
        <f t="shared" si="47"/>
        <v>0</v>
      </c>
      <c r="ALC73" s="45">
        <f t="shared" si="47"/>
        <v>0</v>
      </c>
      <c r="ALD73" s="45">
        <f t="shared" si="47"/>
        <v>0</v>
      </c>
      <c r="ALE73" s="45">
        <f t="shared" si="47"/>
        <v>0</v>
      </c>
      <c r="ALF73" s="45">
        <f t="shared" si="47"/>
        <v>0</v>
      </c>
      <c r="ALG73" s="45">
        <f t="shared" si="47"/>
        <v>0</v>
      </c>
      <c r="ALH73" s="45">
        <f t="shared" si="47"/>
        <v>0</v>
      </c>
      <c r="ALI73" s="45">
        <f t="shared" si="47"/>
        <v>0</v>
      </c>
      <c r="ALJ73" s="45">
        <f t="shared" si="47"/>
        <v>0</v>
      </c>
      <c r="ALK73" s="45">
        <f t="shared" si="47"/>
        <v>0</v>
      </c>
      <c r="ALL73" s="45">
        <f t="shared" si="47"/>
        <v>0</v>
      </c>
      <c r="ALM73" s="45">
        <f t="shared" si="47"/>
        <v>0</v>
      </c>
      <c r="ALN73" s="145"/>
      <c r="ALO73" s="145"/>
      <c r="ALP73" s="145"/>
    </row>
  </sheetData>
  <sheetProtection algorithmName="SHA-512" hashValue="gUo/Qa+PswTCmUqal1D73GwIDZSRJDrtpqRziABAnl0fbtP50B43/Qq9vua6PzCvgbVd8L5fhcONXB3dHVXLlg==" saltValue="OXxgnKSBR7ys4AEBHBiYPQ==" spinCount="100000" sheet="1" objects="1" scenarios="1"/>
  <phoneticPr fontId="5" type="noConversion"/>
  <dataValidations count="1">
    <dataValidation type="date" operator="notEqual" allowBlank="1" showInputMessage="1" showErrorMessage="1" sqref="B8:ALM9" xr:uid="{C0D7E530-F8ED-4CD7-B445-23BD4BA088CE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441BD4-01DB-4AC5-8C3A-67BBDA7EC2BD}">
          <x14:formula1>
            <xm:f>'Base clients'!$A$7:$A$1647</xm:f>
          </x14:formula1>
          <xm:sqref>B6:ALM6</xm:sqref>
        </x14:dataValidation>
        <x14:dataValidation type="list" allowBlank="1" showInputMessage="1" showErrorMessage="1" xr:uid="{2E54F5F3-D8F8-407D-B6C7-5B6A5CD4CBE7}">
          <x14:formula1>
            <xm:f>Paramètres!$B$17:$B$19</xm:f>
          </x14:formula1>
          <xm:sqref>B12:ALM12 B68:ALM68 B20:ALM20 B24:ALM24 B28:ALM28 B32:ALM32 B36:ALM36 B40:ALM40 B44:ALM44 B48:ALM48 B52:ALM52 B56:ALM56 B60:ALM60 B64:ALM64 B16:ALM16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C756-1971-44A5-9631-4082C22AA229}">
  <sheetPr>
    <pageSetUpPr fitToPage="1"/>
  </sheetPr>
  <dimension ref="A1:R49"/>
  <sheetViews>
    <sheetView showGridLines="0" topLeftCell="E1" zoomScale="110" zoomScaleNormal="110" workbookViewId="0">
      <selection activeCell="K2" sqref="K2"/>
    </sheetView>
  </sheetViews>
  <sheetFormatPr baseColWidth="10" defaultColWidth="11.375" defaultRowHeight="13.85" x14ac:dyDescent="0.25"/>
  <cols>
    <col min="1" max="4" width="4" style="101" hidden="1" customWidth="1"/>
    <col min="5" max="5" width="2.375" style="19" customWidth="1"/>
    <col min="6" max="6" width="2.75" style="19" customWidth="1"/>
    <col min="7" max="7" width="66.25" style="19" customWidth="1"/>
    <col min="8" max="8" width="15" style="19" customWidth="1"/>
    <col min="9" max="9" width="13.125" style="19" customWidth="1"/>
    <col min="10" max="10" width="16.125" style="19" customWidth="1"/>
    <col min="11" max="11" width="12" style="19" customWidth="1"/>
    <col min="12" max="12" width="2.375" style="19" customWidth="1"/>
    <col min="13" max="13" width="11.375" style="19" customWidth="1"/>
    <col min="14" max="16" width="17.25" style="19" hidden="1" customWidth="1"/>
    <col min="17" max="17" width="0" style="19" hidden="1" customWidth="1"/>
    <col min="18" max="16384" width="11.375" style="19"/>
  </cols>
  <sheetData>
    <row r="1" spans="1:18" s="35" customFormat="1" ht="7.45" customHeight="1" x14ac:dyDescent="0.25">
      <c r="A1" s="100"/>
      <c r="B1" s="100"/>
      <c r="C1" s="100"/>
      <c r="D1" s="100"/>
      <c r="F1" s="19"/>
      <c r="G1" s="19"/>
      <c r="H1" s="19"/>
      <c r="I1" s="19"/>
      <c r="J1" s="19"/>
      <c r="K1" s="19"/>
      <c r="L1" s="19"/>
      <c r="M1" s="19"/>
      <c r="N1" s="19"/>
    </row>
    <row r="2" spans="1:18" s="35" customFormat="1" ht="18" x14ac:dyDescent="0.2">
      <c r="A2" s="100"/>
      <c r="B2" s="100"/>
      <c r="C2" s="100"/>
      <c r="D2" s="100"/>
      <c r="F2" s="78" t="s">
        <v>2675</v>
      </c>
      <c r="G2" s="19"/>
      <c r="H2" s="18" t="s">
        <v>2676</v>
      </c>
      <c r="I2" s="19"/>
      <c r="J2" s="19"/>
      <c r="K2" s="64" t="s">
        <v>1672</v>
      </c>
      <c r="L2" s="19"/>
      <c r="M2" s="19"/>
      <c r="R2" s="355" t="s">
        <v>5832</v>
      </c>
    </row>
    <row r="3" spans="1:18" s="35" customFormat="1" x14ac:dyDescent="0.25">
      <c r="A3" s="100"/>
      <c r="B3" s="100"/>
      <c r="C3" s="100"/>
      <c r="D3" s="100"/>
      <c r="F3" s="74" t="s">
        <v>2744</v>
      </c>
      <c r="G3" s="19"/>
      <c r="H3" s="19"/>
      <c r="I3" s="19"/>
      <c r="J3" s="19"/>
      <c r="K3" s="19"/>
      <c r="L3" s="19"/>
      <c r="M3" s="19"/>
      <c r="N3" s="19"/>
    </row>
    <row r="4" spans="1:18" s="35" customFormat="1" ht="6.1" customHeight="1" thickBot="1" x14ac:dyDescent="0.3">
      <c r="A4" s="100"/>
      <c r="B4" s="100"/>
      <c r="C4" s="100"/>
      <c r="D4" s="100"/>
      <c r="F4" s="19"/>
      <c r="G4" s="19"/>
      <c r="H4" s="19"/>
      <c r="I4" s="19"/>
      <c r="J4" s="19"/>
      <c r="K4" s="19"/>
      <c r="L4" s="19"/>
      <c r="M4" s="19"/>
      <c r="N4" s="19"/>
    </row>
    <row r="5" spans="1:18" s="35" customFormat="1" ht="9.6999999999999993" customHeight="1" thickTop="1" x14ac:dyDescent="0.25">
      <c r="A5" s="100"/>
      <c r="B5" s="100"/>
      <c r="C5" s="100"/>
      <c r="D5" s="100"/>
      <c r="F5" s="79"/>
      <c r="G5" s="80"/>
      <c r="H5" s="80"/>
      <c r="I5" s="80"/>
      <c r="J5" s="80"/>
      <c r="K5" s="80"/>
      <c r="L5" s="81"/>
      <c r="M5" s="19"/>
      <c r="N5" s="19"/>
    </row>
    <row r="6" spans="1:18" s="35" customFormat="1" ht="54.7" customHeight="1" x14ac:dyDescent="0.3">
      <c r="A6" s="100"/>
      <c r="B6" s="100"/>
      <c r="C6" s="100"/>
      <c r="D6" s="100"/>
      <c r="F6" s="82"/>
      <c r="G6" s="152" t="str">
        <f>IF(ISBLANK(Paramètres!B7),"",Paramètres!B7)</f>
        <v>Bâtibois</v>
      </c>
      <c r="H6" s="335" t="s">
        <v>5827</v>
      </c>
      <c r="I6" s="335"/>
      <c r="J6" s="336" t="str">
        <f>K2</f>
        <v>F00001</v>
      </c>
      <c r="K6" s="336"/>
      <c r="L6" s="83"/>
      <c r="M6" s="84"/>
      <c r="N6" s="19"/>
    </row>
    <row r="7" spans="1:18" s="35" customFormat="1" ht="16.45" customHeight="1" x14ac:dyDescent="0.25">
      <c r="A7" s="100"/>
      <c r="B7" s="100"/>
      <c r="C7" s="100"/>
      <c r="D7" s="100"/>
      <c r="F7" s="82"/>
      <c r="G7" s="158" t="str">
        <f>IF(ISBLANK(Paramètres!B9),"",Paramètres!B9)</f>
        <v>SAS</v>
      </c>
      <c r="H7" s="150" t="s">
        <v>2677</v>
      </c>
      <c r="I7" s="340">
        <f>HLOOKUP($K$2,'Base facturation'!$B$5:$ALM$70,4,0)</f>
        <v>45023</v>
      </c>
      <c r="J7" s="340"/>
      <c r="K7" s="85"/>
      <c r="L7" s="83"/>
      <c r="M7" s="84"/>
      <c r="N7" s="19"/>
    </row>
    <row r="8" spans="1:18" s="35" customFormat="1" ht="16.45" customHeight="1" x14ac:dyDescent="0.25">
      <c r="A8" s="100"/>
      <c r="B8" s="100"/>
      <c r="C8" s="100"/>
      <c r="D8" s="100"/>
      <c r="F8" s="82"/>
      <c r="G8" s="158" t="str">
        <f>IF(ISBLANK(Paramètres!B10),"",Paramètres!B10)</f>
        <v>15 côte du Ruis</v>
      </c>
      <c r="H8" s="19"/>
      <c r="I8" s="19"/>
      <c r="J8" s="19"/>
      <c r="K8" s="19"/>
      <c r="L8" s="86"/>
      <c r="M8" s="19"/>
      <c r="N8" s="19"/>
    </row>
    <row r="9" spans="1:18" s="35" customFormat="1" ht="16.45" customHeight="1" x14ac:dyDescent="0.25">
      <c r="A9" s="100"/>
      <c r="B9" s="100"/>
      <c r="C9" s="100"/>
      <c r="D9" s="100"/>
      <c r="F9" s="82"/>
      <c r="G9" s="158" t="str">
        <f>IF(ISBLANK(Paramètres!B11),"",Paramètres!B11)&amp;" "&amp;IF(ISBLANK(Paramètres!B12),"",Paramètres!B12)</f>
        <v>13100 Aix-en-Provence</v>
      </c>
      <c r="H9" s="114" t="str">
        <f>IF(IF(ISERROR(VLOOKUP($A$18,'Base clients'!$A$6:$L$1736,2,0)),"",VLOOKUP($A$18,'Base clients'!$A$6:$L$1736,2,0))=0,"",IF(ISERROR(VLOOKUP($A$18,'Base clients'!$A$6:$L$1736,2,0)),"",VLOOKUP($A$18,'Base clients'!$A$6:$L$1736,2,0)))</f>
        <v>Jean-Claude Durand</v>
      </c>
      <c r="I9" s="19"/>
      <c r="J9" s="19"/>
      <c r="K9" s="87"/>
      <c r="L9" s="86"/>
      <c r="M9" s="19"/>
      <c r="N9" s="19"/>
    </row>
    <row r="10" spans="1:18" s="35" customFormat="1" ht="16.45" customHeight="1" x14ac:dyDescent="0.25">
      <c r="A10" s="100"/>
      <c r="B10" s="100"/>
      <c r="C10" s="100"/>
      <c r="D10" s="100"/>
      <c r="F10" s="82"/>
      <c r="G10" s="158" t="str">
        <f>"Téléphone : "&amp;IF(ISBLANK(Paramètres!B13),"",Paramètres!B13)</f>
        <v>Téléphone : 04 27 71 00 00</v>
      </c>
      <c r="H10" s="115" t="str">
        <f>IF(IF(ISERROR(VLOOKUP($A$18,'Base clients'!$A$6:$L$1736,3,0)),"",VLOOKUP($A$18,'Base clients'!$A$6:$L$1736,3,0))=0,"",IF(ISERROR(VLOOKUP($A$18,'Base clients'!$A$6:$L$1736,3,0)),"",VLOOKUP($A$18,'Base clients'!$A$6:$L$1736,3,0)))</f>
        <v/>
      </c>
      <c r="I10" s="19"/>
      <c r="K10" s="19"/>
      <c r="L10" s="86"/>
      <c r="M10" s="19"/>
      <c r="N10" s="19"/>
    </row>
    <row r="11" spans="1:18" s="35" customFormat="1" ht="16.45" customHeight="1" x14ac:dyDescent="0.25">
      <c r="A11" s="100"/>
      <c r="B11" s="100"/>
      <c r="C11" s="100"/>
      <c r="D11" s="100"/>
      <c r="F11" s="82"/>
      <c r="G11" s="158" t="str">
        <f>"Siret : "&amp;IF(ISBLANK(Paramètres!B14),"",Paramètres!B14)</f>
        <v>Siret : 519 787 999 00011</v>
      </c>
      <c r="H11" s="115" t="str">
        <f>IF(IF(ISERROR(VLOOKUP($A$18,'Base clients'!$A$6:$L$1736,4,0)),"",VLOOKUP($A$18,'Base clients'!$A$6:$L$1736,4,0))=0,"",IF(ISERROR(VLOOKUP($A$18,'Base clients'!$A$6:$L$1736,4,0)),"",VLOOKUP($A$18,'Base clients'!$A$6:$L$1736,4,0)))</f>
        <v>780 route de Marseille</v>
      </c>
      <c r="I11" s="19"/>
      <c r="K11" s="19"/>
      <c r="L11" s="86"/>
      <c r="M11" s="19"/>
      <c r="N11" s="19"/>
    </row>
    <row r="12" spans="1:18" s="35" customFormat="1" ht="16.45" customHeight="1" x14ac:dyDescent="0.25">
      <c r="A12" s="100"/>
      <c r="B12" s="100"/>
      <c r="C12" s="100"/>
      <c r="D12" s="100"/>
      <c r="F12" s="82"/>
      <c r="G12" s="158" t="str">
        <f>IF(ISBLANK(Paramètres!B15),"","N° TVA : "&amp;Paramètres!B15)</f>
        <v/>
      </c>
      <c r="H12" s="115" t="str">
        <f>IF(IF(ISERROR(VLOOKUP($A$18,'Base clients'!$A$6:$L$1736,5,0)),"",VLOOKUP($A$18,'Base clients'!$A$6:$L$1736,5,0))=0,"",IF(ISERROR(VLOOKUP($A$18,'Base clients'!$A$6:$L$1736,5,0)),"",VLOOKUP($A$18,'Base clients'!$A$6:$L$1736,5,0)))&amp;" "&amp;IF(IF(ISERROR(VLOOKUP($A$18,'Base clients'!$A$6:$L$736,6,0)),"",VLOOKUP($A$18,'Base clients'!$A$6:$L$736,6,0))=0,"",IF(ISERROR(VLOOKUP($A$18,'Base clients'!$A$6:$L$736,6,0)),"",VLOOKUP($A$18,'Base clients'!$A$6:$L$736,6,0)))</f>
        <v>13100 Aix-en-Provence</v>
      </c>
      <c r="I12" s="19"/>
      <c r="K12" s="19"/>
      <c r="L12" s="86"/>
      <c r="M12" s="19"/>
      <c r="N12" s="19"/>
    </row>
    <row r="13" spans="1:18" s="35" customFormat="1" ht="16.45" customHeight="1" x14ac:dyDescent="0.25">
      <c r="A13" s="100"/>
      <c r="B13" s="100"/>
      <c r="C13" s="100"/>
      <c r="D13" s="100"/>
      <c r="F13" s="82"/>
      <c r="H13" s="113" t="str">
        <f>IF(IF(ISERROR(VLOOKUP($A$18,'Base clients'!$A$6:$L$1736,7,0)),"",VLOOKUP($A$18,'Base clients'!$A$6:$L$1736,7,0))=0,"",IF(ISERROR(VLOOKUP($A$18,'Base clients'!$A$6:$L$1736,7,0)),"",VLOOKUP($A$18,'Base clients'!$A$6:$L$1736,7,0)))</f>
        <v>jcb@winyard.com</v>
      </c>
      <c r="I13" s="25"/>
      <c r="K13" s="19"/>
      <c r="L13" s="86"/>
      <c r="M13" s="19"/>
      <c r="N13" s="19"/>
    </row>
    <row r="14" spans="1:18" s="35" customFormat="1" ht="16.45" customHeight="1" x14ac:dyDescent="0.25">
      <c r="A14" s="100"/>
      <c r="B14" s="100"/>
      <c r="C14" s="100"/>
      <c r="D14" s="100"/>
      <c r="F14" s="82"/>
      <c r="G14" s="88"/>
      <c r="H14" s="339">
        <f>IF(IF(ISERROR(VLOOKUP($A$18,'Base clients'!$A$6:$L$1736,8,0)),"",VLOOKUP($A$18,'Base clients'!$A$6:$L$1736,8,0))=0,"",IF(ISERROR(VLOOKUP($A$18,'Base clients'!$A$6:$L$1736,8,0)),"",VLOOKUP($A$18,'Base clients'!$A$6:$L$1736,8,0)))</f>
        <v>148484848</v>
      </c>
      <c r="I14" s="339"/>
      <c r="K14" s="19"/>
      <c r="L14" s="86"/>
      <c r="M14" s="19"/>
      <c r="N14" s="19"/>
    </row>
    <row r="15" spans="1:18" s="35" customFormat="1" ht="16.45" customHeight="1" x14ac:dyDescent="0.25">
      <c r="A15" s="100"/>
      <c r="B15" s="100"/>
      <c r="C15" s="100"/>
      <c r="D15" s="100"/>
      <c r="F15" s="82"/>
      <c r="G15" s="151"/>
      <c r="H15" s="115" t="s">
        <v>5828</v>
      </c>
      <c r="I15" s="88" t="str">
        <f>A18</f>
        <v>C0001</v>
      </c>
      <c r="K15" s="19"/>
      <c r="L15" s="86"/>
      <c r="M15" s="19"/>
      <c r="N15" s="19"/>
    </row>
    <row r="16" spans="1:18" ht="8.35" customHeight="1" x14ac:dyDescent="0.25">
      <c r="F16" s="82"/>
      <c r="G16" s="341"/>
      <c r="H16" s="341"/>
      <c r="L16" s="86"/>
      <c r="O16" s="149"/>
    </row>
    <row r="17" spans="1:16" ht="16.45" customHeight="1" x14ac:dyDescent="0.25">
      <c r="A17" s="332"/>
      <c r="B17" s="333"/>
      <c r="C17" s="334"/>
      <c r="D17" s="100"/>
      <c r="F17" s="82"/>
      <c r="H17" s="73"/>
      <c r="L17" s="86"/>
      <c r="N17" s="89">
        <f>Paramètres!B17</f>
        <v>0</v>
      </c>
      <c r="O17" s="267">
        <f>Paramètres!B18</f>
        <v>5.5E-2</v>
      </c>
      <c r="P17" s="267">
        <f>Paramètres!B19</f>
        <v>0.2</v>
      </c>
    </row>
    <row r="18" spans="1:16" ht="20.95" customHeight="1" x14ac:dyDescent="0.25">
      <c r="A18" s="329" t="str">
        <f>IF(HLOOKUP($K$2,'Base facturation'!$B$5:$ALM$70,2,0)=0,"",HLOOKUP($K$2,'Base facturation'!$B$5:$ALM$70,2,0))</f>
        <v>C0001</v>
      </c>
      <c r="B18" s="330"/>
      <c r="C18" s="331"/>
      <c r="D18" s="35"/>
      <c r="F18" s="82"/>
      <c r="G18" s="159" t="s">
        <v>2678</v>
      </c>
      <c r="H18" s="160" t="s">
        <v>2746</v>
      </c>
      <c r="I18" s="160" t="s">
        <v>2679</v>
      </c>
      <c r="J18" s="161" t="s">
        <v>8</v>
      </c>
      <c r="K18" s="162" t="s">
        <v>2680</v>
      </c>
      <c r="L18" s="86"/>
      <c r="N18" s="27" t="s">
        <v>2745</v>
      </c>
      <c r="O18" s="27" t="s">
        <v>2745</v>
      </c>
      <c r="P18" s="27" t="s">
        <v>2745</v>
      </c>
    </row>
    <row r="19" spans="1:16" ht="6.75" customHeight="1" x14ac:dyDescent="0.25">
      <c r="F19" s="82"/>
      <c r="G19" s="90"/>
      <c r="H19" s="91"/>
      <c r="I19" s="92"/>
      <c r="J19" s="92"/>
      <c r="K19" s="93"/>
      <c r="L19" s="86"/>
    </row>
    <row r="20" spans="1:16" ht="35.35" customHeight="1" x14ac:dyDescent="0.25">
      <c r="A20" s="102">
        <v>7</v>
      </c>
      <c r="B20" s="102">
        <f>A20+1</f>
        <v>8</v>
      </c>
      <c r="C20" s="102">
        <f>B20+1</f>
        <v>9</v>
      </c>
      <c r="D20" s="102">
        <f>C20+1</f>
        <v>10</v>
      </c>
      <c r="E20" s="28"/>
      <c r="F20" s="82"/>
      <c r="G20" s="65" t="str">
        <f>IF(ISBLANK(HLOOKUP($K$2,'Base facturation'!$B$5:$ALM$70,A20,0)),"",HLOOKUP($K$2,'Base facturation'!$B$5:$ALM$70,A20,0))</f>
        <v>Structure bois veranda 20 m²</v>
      </c>
      <c r="H20" s="156">
        <f>IF(ISBLANK(HLOOKUP($K$2,'Base facturation'!$B$5:$ALM$70,C20,0)),"",HLOOKUP($K$2,'Base facturation'!$B$5:$ALM$70,C20,0))</f>
        <v>5500</v>
      </c>
      <c r="I20" s="153">
        <f>IF(ISBLANK(HLOOKUP($K$2,'Base facturation'!$B$5:$ALM$70,D20,0)),"",HLOOKUP($K$2,'Base facturation'!$B$5:$ALM$70,D20,0))</f>
        <v>1</v>
      </c>
      <c r="J20" s="66">
        <f>IF(ISERROR(H20*I20),"",H20*I20)</f>
        <v>5500</v>
      </c>
      <c r="K20" s="257">
        <f>IF(ISBLANK(HLOOKUP($K$2,'Base facturation'!$B$5:$ALM$70,B20,0)),"",HLOOKUP($K$2,'Base facturation'!$B$5:$ALM$70,B20,0))</f>
        <v>0</v>
      </c>
      <c r="L20" s="86"/>
      <c r="N20" s="271">
        <f>IF($K20=N$17,$J20*$K20,0)</f>
        <v>0</v>
      </c>
      <c r="O20" s="271">
        <f t="shared" ref="O20:P34" si="0">IF($K20=O$17,$J20*$K20,0)</f>
        <v>0</v>
      </c>
      <c r="P20" s="271">
        <f t="shared" si="0"/>
        <v>0</v>
      </c>
    </row>
    <row r="21" spans="1:16" ht="35.35" customHeight="1" x14ac:dyDescent="0.25">
      <c r="A21" s="102">
        <f>A20+4</f>
        <v>11</v>
      </c>
      <c r="B21" s="102">
        <f t="shared" ref="B21:C34" si="1">A21+1</f>
        <v>12</v>
      </c>
      <c r="C21" s="102">
        <f t="shared" si="1"/>
        <v>13</v>
      </c>
      <c r="D21" s="102">
        <f t="shared" ref="D21:D34" si="2">C21+1</f>
        <v>14</v>
      </c>
      <c r="E21" s="28"/>
      <c r="F21" s="82"/>
      <c r="G21" s="67" t="str">
        <f>IF(ISBLANK(HLOOKUP($K$2,'Base facturation'!$B$5:$ALM$70,A21,0)),"",HLOOKUP($K$2,'Base facturation'!$B$5:$ALM$70,A21,0))</f>
        <v>Couverture tuiles romaines</v>
      </c>
      <c r="H21" s="103">
        <f>IF(ISBLANK(HLOOKUP($K$2,'Base facturation'!$B$5:$ALM$70,C21,0)),"",HLOOKUP($K$2,'Base facturation'!$B$5:$ALM$70,C21,0))</f>
        <v>6890</v>
      </c>
      <c r="I21" s="154">
        <f>IF(ISBLANK(HLOOKUP($K$2,'Base facturation'!$B$5:$ALM$70,D21,0)),"",HLOOKUP($K$2,'Base facturation'!$B$5:$ALM$70,D21,0))</f>
        <v>1</v>
      </c>
      <c r="J21" s="68">
        <f t="shared" ref="J21:J34" si="3">IF(ISERROR(H21*I21),"",H21*I21)</f>
        <v>6890</v>
      </c>
      <c r="K21" s="258">
        <f>IF(ISBLANK(HLOOKUP($K$2,'Base facturation'!$B$5:$ALM$70,B21,0)),"",HLOOKUP($K$2,'Base facturation'!$B$5:$ALM$70,B21,0))</f>
        <v>0</v>
      </c>
      <c r="L21" s="86"/>
      <c r="N21" s="269">
        <f t="shared" ref="N21:N34" si="4">IF($K21=N$17,$J21*$K21,0)</f>
        <v>0</v>
      </c>
      <c r="O21" s="269">
        <f t="shared" si="0"/>
        <v>0</v>
      </c>
      <c r="P21" s="269">
        <f t="shared" si="0"/>
        <v>0</v>
      </c>
    </row>
    <row r="22" spans="1:16" ht="35.35" customHeight="1" x14ac:dyDescent="0.25">
      <c r="A22" s="102">
        <f t="shared" ref="A22:A34" si="5">A21+4</f>
        <v>15</v>
      </c>
      <c r="B22" s="102">
        <f t="shared" si="1"/>
        <v>16</v>
      </c>
      <c r="C22" s="102">
        <f t="shared" si="1"/>
        <v>17</v>
      </c>
      <c r="D22" s="102">
        <f t="shared" si="2"/>
        <v>18</v>
      </c>
      <c r="E22" s="28"/>
      <c r="F22" s="82"/>
      <c r="G22" s="67" t="str">
        <f>IF(ISBLANK(HLOOKUP($K$2,'Base facturation'!$B$5:$ALM$70,A22,0)),"",HLOOKUP($K$2,'Base facturation'!$B$5:$ALM$70,A22,0))</f>
        <v>Velux 100 x 100</v>
      </c>
      <c r="H22" s="103">
        <f>IF(ISBLANK(HLOOKUP($K$2,'Base facturation'!$B$5:$ALM$70,C22,0)),"",HLOOKUP($K$2,'Base facturation'!$B$5:$ALM$70,C22,0))</f>
        <v>950</v>
      </c>
      <c r="I22" s="154">
        <f>IF(ISBLANK(HLOOKUP($K$2,'Base facturation'!$B$5:$ALM$70,D22,0)),"",HLOOKUP($K$2,'Base facturation'!$B$5:$ALM$70,D22,0))</f>
        <v>1</v>
      </c>
      <c r="J22" s="68">
        <f t="shared" si="3"/>
        <v>950</v>
      </c>
      <c r="K22" s="258">
        <f>IF(ISBLANK(HLOOKUP($K$2,'Base facturation'!$B$5:$ALM$70,B22,0)),"",HLOOKUP($K$2,'Base facturation'!$B$5:$ALM$70,B22,0))</f>
        <v>0</v>
      </c>
      <c r="L22" s="86"/>
      <c r="N22" s="269">
        <f t="shared" si="4"/>
        <v>0</v>
      </c>
      <c r="O22" s="269">
        <f t="shared" si="0"/>
        <v>0</v>
      </c>
      <c r="P22" s="269">
        <f t="shared" si="0"/>
        <v>0</v>
      </c>
    </row>
    <row r="23" spans="1:16" ht="35.35" customHeight="1" x14ac:dyDescent="0.25">
      <c r="A23" s="102">
        <f t="shared" si="5"/>
        <v>19</v>
      </c>
      <c r="B23" s="102">
        <f t="shared" si="1"/>
        <v>20</v>
      </c>
      <c r="C23" s="102">
        <f t="shared" si="1"/>
        <v>21</v>
      </c>
      <c r="D23" s="102">
        <f t="shared" si="2"/>
        <v>22</v>
      </c>
      <c r="E23" s="28"/>
      <c r="F23" s="82"/>
      <c r="G23" s="67" t="str">
        <f>IF(ISBLANK(HLOOKUP($K$2,'Base facturation'!$B$5:$ALM$70,A23,0)),"",HLOOKUP($K$2,'Base facturation'!$B$5:$ALM$70,A23,0))</f>
        <v>Transport matériaux</v>
      </c>
      <c r="H23" s="103">
        <f>IF(ISBLANK(HLOOKUP($K$2,'Base facturation'!$B$5:$ALM$70,C23,0)),"",HLOOKUP($K$2,'Base facturation'!$B$5:$ALM$70,C23,0))</f>
        <v>800</v>
      </c>
      <c r="I23" s="154">
        <f>IF(ISBLANK(HLOOKUP($K$2,'Base facturation'!$B$5:$ALM$70,D23,0)),"",HLOOKUP($K$2,'Base facturation'!$B$5:$ALM$70,D23,0))</f>
        <v>1</v>
      </c>
      <c r="J23" s="68">
        <f t="shared" si="3"/>
        <v>800</v>
      </c>
      <c r="K23" s="258">
        <f>IF(ISBLANK(HLOOKUP($K$2,'Base facturation'!$B$5:$ALM$70,B23,0)),"",HLOOKUP($K$2,'Base facturation'!$B$5:$ALM$70,B23,0))</f>
        <v>0</v>
      </c>
      <c r="L23" s="86"/>
      <c r="N23" s="269">
        <f t="shared" si="4"/>
        <v>0</v>
      </c>
      <c r="O23" s="269">
        <f t="shared" si="0"/>
        <v>0</v>
      </c>
      <c r="P23" s="269">
        <f t="shared" si="0"/>
        <v>0</v>
      </c>
    </row>
    <row r="24" spans="1:16" ht="35.35" customHeight="1" x14ac:dyDescent="0.25">
      <c r="A24" s="102">
        <f t="shared" si="5"/>
        <v>23</v>
      </c>
      <c r="B24" s="102">
        <f t="shared" si="1"/>
        <v>24</v>
      </c>
      <c r="C24" s="102">
        <f t="shared" si="1"/>
        <v>25</v>
      </c>
      <c r="D24" s="102">
        <f t="shared" si="2"/>
        <v>26</v>
      </c>
      <c r="E24" s="28"/>
      <c r="F24" s="82"/>
      <c r="G24" s="67" t="str">
        <f>IF(ISBLANK(HLOOKUP($K$2,'Base facturation'!$B$5:$ALM$70,A24,0)),"",HLOOKUP($K$2,'Base facturation'!$B$5:$ALM$70,A24,0))</f>
        <v/>
      </c>
      <c r="H24" s="103" t="str">
        <f>IF(ISBLANK(HLOOKUP($K$2,'Base facturation'!$B$5:$ALM$70,C24,0)),"",HLOOKUP($K$2,'Base facturation'!$B$5:$ALM$70,C24,0))</f>
        <v/>
      </c>
      <c r="I24" s="154" t="str">
        <f>IF(ISBLANK(HLOOKUP($K$2,'Base facturation'!$B$5:$ALM$70,D24,0)),"",HLOOKUP($K$2,'Base facturation'!$B$5:$ALM$70,D24,0))</f>
        <v/>
      </c>
      <c r="J24" s="68" t="str">
        <f t="shared" si="3"/>
        <v/>
      </c>
      <c r="K24" s="258" t="str">
        <f>IF(ISBLANK(HLOOKUP($K$2,'Base facturation'!$B$5:$ALM$70,B24,0)),"",HLOOKUP($K$2,'Base facturation'!$B$5:$ALM$70,B24,0))</f>
        <v/>
      </c>
      <c r="L24" s="86"/>
      <c r="N24" s="269">
        <f t="shared" si="4"/>
        <v>0</v>
      </c>
      <c r="O24" s="269">
        <f t="shared" si="0"/>
        <v>0</v>
      </c>
      <c r="P24" s="269">
        <f t="shared" si="0"/>
        <v>0</v>
      </c>
    </row>
    <row r="25" spans="1:16" ht="35.35" customHeight="1" x14ac:dyDescent="0.25">
      <c r="A25" s="102">
        <f t="shared" si="5"/>
        <v>27</v>
      </c>
      <c r="B25" s="102">
        <f t="shared" si="1"/>
        <v>28</v>
      </c>
      <c r="C25" s="102">
        <f t="shared" si="1"/>
        <v>29</v>
      </c>
      <c r="D25" s="102">
        <f t="shared" si="2"/>
        <v>30</v>
      </c>
      <c r="E25" s="28"/>
      <c r="F25" s="82"/>
      <c r="G25" s="67" t="str">
        <f>IF(ISBLANK(HLOOKUP($K$2,'Base facturation'!$B$5:$ALM$70,A25,0)),"",HLOOKUP($K$2,'Base facturation'!$B$5:$ALM$70,A25,0))</f>
        <v/>
      </c>
      <c r="H25" s="103" t="str">
        <f>IF(ISBLANK(HLOOKUP($K$2,'Base facturation'!$B$5:$ALM$70,C25,0)),"",HLOOKUP($K$2,'Base facturation'!$B$5:$ALM$70,C25,0))</f>
        <v/>
      </c>
      <c r="I25" s="154" t="str">
        <f>IF(ISBLANK(HLOOKUP($K$2,'Base facturation'!$B$5:$ALM$70,D25,0)),"",HLOOKUP($K$2,'Base facturation'!$B$5:$ALM$70,D25,0))</f>
        <v/>
      </c>
      <c r="J25" s="68" t="str">
        <f t="shared" si="3"/>
        <v/>
      </c>
      <c r="K25" s="258" t="str">
        <f>IF(ISBLANK(HLOOKUP($K$2,'Base facturation'!$B$5:$ALM$70,B25,0)),"",HLOOKUP($K$2,'Base facturation'!$B$5:$ALM$70,B25,0))</f>
        <v/>
      </c>
      <c r="L25" s="86"/>
      <c r="N25" s="269">
        <f t="shared" si="4"/>
        <v>0</v>
      </c>
      <c r="O25" s="269">
        <f t="shared" si="0"/>
        <v>0</v>
      </c>
      <c r="P25" s="269">
        <f t="shared" si="0"/>
        <v>0</v>
      </c>
    </row>
    <row r="26" spans="1:16" ht="35.35" customHeight="1" x14ac:dyDescent="0.25">
      <c r="A26" s="102">
        <f t="shared" si="5"/>
        <v>31</v>
      </c>
      <c r="B26" s="102">
        <f t="shared" si="1"/>
        <v>32</v>
      </c>
      <c r="C26" s="102">
        <f t="shared" si="1"/>
        <v>33</v>
      </c>
      <c r="D26" s="102">
        <f t="shared" si="2"/>
        <v>34</v>
      </c>
      <c r="E26" s="28"/>
      <c r="F26" s="82"/>
      <c r="G26" s="67" t="str">
        <f>IF(ISBLANK(HLOOKUP($K$2,'Base facturation'!$B$5:$ALM$70,A26,0)),"",HLOOKUP($K$2,'Base facturation'!$B$5:$ALM$70,A26,0))</f>
        <v/>
      </c>
      <c r="H26" s="103" t="str">
        <f>IF(ISBLANK(HLOOKUP($K$2,'Base facturation'!$B$5:$ALM$70,C26,0)),"",HLOOKUP($K$2,'Base facturation'!$B$5:$ALM$70,C26,0))</f>
        <v/>
      </c>
      <c r="I26" s="154" t="str">
        <f>IF(ISBLANK(HLOOKUP($K$2,'Base facturation'!$B$5:$ALM$70,D26,0)),"",HLOOKUP($K$2,'Base facturation'!$B$5:$ALM$70,D26,0))</f>
        <v/>
      </c>
      <c r="J26" s="68" t="str">
        <f t="shared" si="3"/>
        <v/>
      </c>
      <c r="K26" s="258" t="str">
        <f>IF(ISBLANK(HLOOKUP($K$2,'Base facturation'!$B$5:$ALM$70,B26,0)),"",HLOOKUP($K$2,'Base facturation'!$B$5:$ALM$70,B26,0))</f>
        <v/>
      </c>
      <c r="L26" s="86"/>
      <c r="N26" s="269">
        <f t="shared" si="4"/>
        <v>0</v>
      </c>
      <c r="O26" s="269">
        <f t="shared" si="0"/>
        <v>0</v>
      </c>
      <c r="P26" s="269">
        <f t="shared" si="0"/>
        <v>0</v>
      </c>
    </row>
    <row r="27" spans="1:16" ht="35.35" customHeight="1" x14ac:dyDescent="0.25">
      <c r="A27" s="102">
        <f t="shared" si="5"/>
        <v>35</v>
      </c>
      <c r="B27" s="102">
        <f t="shared" si="1"/>
        <v>36</v>
      </c>
      <c r="C27" s="102">
        <f t="shared" si="1"/>
        <v>37</v>
      </c>
      <c r="D27" s="102">
        <f t="shared" si="2"/>
        <v>38</v>
      </c>
      <c r="E27" s="28"/>
      <c r="F27" s="82"/>
      <c r="G27" s="67" t="str">
        <f>IF(ISBLANK(HLOOKUP($K$2,'Base facturation'!$B$5:$ALM$70,A27,0)),"",HLOOKUP($K$2,'Base facturation'!$B$5:$ALM$70,A27,0))</f>
        <v/>
      </c>
      <c r="H27" s="103" t="str">
        <f>IF(ISBLANK(HLOOKUP($K$2,'Base facturation'!$B$5:$ALM$70,C27,0)),"",HLOOKUP($K$2,'Base facturation'!$B$5:$ALM$70,C27,0))</f>
        <v/>
      </c>
      <c r="I27" s="154" t="str">
        <f>IF(ISBLANK(HLOOKUP($K$2,'Base facturation'!$B$5:$ALM$70,D27,0)),"",HLOOKUP($K$2,'Base facturation'!$B$5:$ALM$70,D27,0))</f>
        <v/>
      </c>
      <c r="J27" s="68" t="str">
        <f t="shared" si="3"/>
        <v/>
      </c>
      <c r="K27" s="258" t="str">
        <f>IF(ISBLANK(HLOOKUP($K$2,'Base facturation'!$B$5:$ALM$70,B27,0)),"",HLOOKUP($K$2,'Base facturation'!$B$5:$ALM$70,B27,0))</f>
        <v/>
      </c>
      <c r="L27" s="86"/>
      <c r="N27" s="269">
        <f t="shared" si="4"/>
        <v>0</v>
      </c>
      <c r="O27" s="269">
        <f t="shared" si="0"/>
        <v>0</v>
      </c>
      <c r="P27" s="269">
        <f t="shared" si="0"/>
        <v>0</v>
      </c>
    </row>
    <row r="28" spans="1:16" ht="35.35" customHeight="1" x14ac:dyDescent="0.25">
      <c r="A28" s="102">
        <f t="shared" si="5"/>
        <v>39</v>
      </c>
      <c r="B28" s="102">
        <f t="shared" si="1"/>
        <v>40</v>
      </c>
      <c r="C28" s="102">
        <f t="shared" si="1"/>
        <v>41</v>
      </c>
      <c r="D28" s="102">
        <f t="shared" si="2"/>
        <v>42</v>
      </c>
      <c r="E28" s="28"/>
      <c r="F28" s="82"/>
      <c r="G28" s="67" t="str">
        <f>IF(ISBLANK(HLOOKUP($K$2,'Base facturation'!$B$5:$ALM$70,A28,0)),"",HLOOKUP($K$2,'Base facturation'!$B$5:$ALM$70,A28,0))</f>
        <v/>
      </c>
      <c r="H28" s="103" t="str">
        <f>IF(ISBLANK(HLOOKUP($K$2,'Base facturation'!$B$5:$ALM$70,C28,0)),"",HLOOKUP($K$2,'Base facturation'!$B$5:$ALM$70,C28,0))</f>
        <v/>
      </c>
      <c r="I28" s="154" t="str">
        <f>IF(ISBLANK(HLOOKUP($K$2,'Base facturation'!$B$5:$ALM$70,D28,0)),"",HLOOKUP($K$2,'Base facturation'!$B$5:$ALM$70,D28,0))</f>
        <v/>
      </c>
      <c r="J28" s="68" t="str">
        <f t="shared" si="3"/>
        <v/>
      </c>
      <c r="K28" s="258" t="str">
        <f>IF(ISBLANK(HLOOKUP($K$2,'Base facturation'!$B$5:$ALM$70,B28,0)),"",HLOOKUP($K$2,'Base facturation'!$B$5:$ALM$70,B28,0))</f>
        <v/>
      </c>
      <c r="L28" s="86"/>
      <c r="N28" s="269">
        <f t="shared" si="4"/>
        <v>0</v>
      </c>
      <c r="O28" s="269">
        <f t="shared" si="0"/>
        <v>0</v>
      </c>
      <c r="P28" s="269">
        <f t="shared" si="0"/>
        <v>0</v>
      </c>
    </row>
    <row r="29" spans="1:16" ht="35.35" customHeight="1" x14ac:dyDescent="0.25">
      <c r="A29" s="102">
        <f t="shared" si="5"/>
        <v>43</v>
      </c>
      <c r="B29" s="102">
        <f t="shared" si="1"/>
        <v>44</v>
      </c>
      <c r="C29" s="102">
        <f t="shared" si="1"/>
        <v>45</v>
      </c>
      <c r="D29" s="102">
        <f t="shared" si="2"/>
        <v>46</v>
      </c>
      <c r="E29" s="28"/>
      <c r="F29" s="82"/>
      <c r="G29" s="67" t="str">
        <f>IF(ISBLANK(HLOOKUP($K$2,'Base facturation'!$B$5:$ALM$70,A29,0)),"",HLOOKUP($K$2,'Base facturation'!$B$5:$ALM$70,A29,0))</f>
        <v/>
      </c>
      <c r="H29" s="103" t="str">
        <f>IF(ISBLANK(HLOOKUP($K$2,'Base facturation'!$B$5:$ALM$70,C29,0)),"",HLOOKUP($K$2,'Base facturation'!$B$5:$ALM$70,C29,0))</f>
        <v/>
      </c>
      <c r="I29" s="154" t="str">
        <f>IF(ISBLANK(HLOOKUP($K$2,'Base facturation'!$B$5:$ALM$70,D29,0)),"",HLOOKUP($K$2,'Base facturation'!$B$5:$ALM$70,D29,0))</f>
        <v/>
      </c>
      <c r="J29" s="68" t="str">
        <f t="shared" si="3"/>
        <v/>
      </c>
      <c r="K29" s="258" t="str">
        <f>IF(ISBLANK(HLOOKUP($K$2,'Base facturation'!$B$5:$ALM$70,B29,0)),"",HLOOKUP($K$2,'Base facturation'!$B$5:$ALM$70,B29,0))</f>
        <v/>
      </c>
      <c r="L29" s="86"/>
      <c r="N29" s="269">
        <f t="shared" si="4"/>
        <v>0</v>
      </c>
      <c r="O29" s="269">
        <f t="shared" si="0"/>
        <v>0</v>
      </c>
      <c r="P29" s="269">
        <f t="shared" si="0"/>
        <v>0</v>
      </c>
    </row>
    <row r="30" spans="1:16" ht="35.35" customHeight="1" x14ac:dyDescent="0.25">
      <c r="A30" s="102">
        <f t="shared" si="5"/>
        <v>47</v>
      </c>
      <c r="B30" s="102">
        <f t="shared" si="1"/>
        <v>48</v>
      </c>
      <c r="C30" s="102">
        <f t="shared" si="1"/>
        <v>49</v>
      </c>
      <c r="D30" s="102">
        <f t="shared" si="2"/>
        <v>50</v>
      </c>
      <c r="E30" s="28"/>
      <c r="F30" s="82"/>
      <c r="G30" s="67" t="str">
        <f>IF(ISBLANK(HLOOKUP($K$2,'Base facturation'!$B$5:$ALM$70,A30,0)),"",HLOOKUP($K$2,'Base facturation'!$B$5:$ALM$70,A30,0))</f>
        <v/>
      </c>
      <c r="H30" s="103" t="str">
        <f>IF(ISBLANK(HLOOKUP($K$2,'Base facturation'!$B$5:$ALM$70,C30,0)),"",HLOOKUP($K$2,'Base facturation'!$B$5:$ALM$70,C30,0))</f>
        <v/>
      </c>
      <c r="I30" s="154" t="str">
        <f>IF(ISBLANK(HLOOKUP($K$2,'Base facturation'!$B$5:$ALM$70,D30,0)),"",HLOOKUP($K$2,'Base facturation'!$B$5:$ALM$70,D30,0))</f>
        <v/>
      </c>
      <c r="J30" s="68" t="str">
        <f t="shared" si="3"/>
        <v/>
      </c>
      <c r="K30" s="258" t="str">
        <f>IF(ISBLANK(HLOOKUP($K$2,'Base facturation'!$B$5:$ALM$70,B30,0)),"",HLOOKUP($K$2,'Base facturation'!$B$5:$ALM$70,B30,0))</f>
        <v/>
      </c>
      <c r="L30" s="86"/>
      <c r="N30" s="269">
        <f t="shared" si="4"/>
        <v>0</v>
      </c>
      <c r="O30" s="269">
        <f t="shared" si="0"/>
        <v>0</v>
      </c>
      <c r="P30" s="269">
        <f t="shared" si="0"/>
        <v>0</v>
      </c>
    </row>
    <row r="31" spans="1:16" ht="35.35" customHeight="1" x14ac:dyDescent="0.25">
      <c r="A31" s="102">
        <f t="shared" si="5"/>
        <v>51</v>
      </c>
      <c r="B31" s="102">
        <f t="shared" si="1"/>
        <v>52</v>
      </c>
      <c r="C31" s="102">
        <f t="shared" si="1"/>
        <v>53</v>
      </c>
      <c r="D31" s="102">
        <f t="shared" si="2"/>
        <v>54</v>
      </c>
      <c r="E31" s="28"/>
      <c r="F31" s="82"/>
      <c r="G31" s="67" t="str">
        <f>IF(ISBLANK(HLOOKUP($K$2,'Base facturation'!$B$5:$ALM$70,A31,0)),"",HLOOKUP($K$2,'Base facturation'!$B$5:$ALM$70,A31,0))</f>
        <v/>
      </c>
      <c r="H31" s="103" t="str">
        <f>IF(ISBLANK(HLOOKUP($K$2,'Base facturation'!$B$5:$ALM$70,C31,0)),"",HLOOKUP($K$2,'Base facturation'!$B$5:$ALM$70,C31,0))</f>
        <v/>
      </c>
      <c r="I31" s="154" t="str">
        <f>IF(ISBLANK(HLOOKUP($K$2,'Base facturation'!$B$5:$ALM$70,D31,0)),"",HLOOKUP($K$2,'Base facturation'!$B$5:$ALM$70,D31,0))</f>
        <v/>
      </c>
      <c r="J31" s="68" t="str">
        <f t="shared" si="3"/>
        <v/>
      </c>
      <c r="K31" s="258" t="str">
        <f>IF(ISBLANK(HLOOKUP($K$2,'Base facturation'!$B$5:$ALM$70,B31,0)),"",HLOOKUP($K$2,'Base facturation'!$B$5:$ALM$70,B31,0))</f>
        <v/>
      </c>
      <c r="L31" s="86"/>
      <c r="N31" s="269">
        <f t="shared" si="4"/>
        <v>0</v>
      </c>
      <c r="O31" s="269">
        <f t="shared" si="0"/>
        <v>0</v>
      </c>
      <c r="P31" s="269">
        <f t="shared" si="0"/>
        <v>0</v>
      </c>
    </row>
    <row r="32" spans="1:16" ht="35.35" customHeight="1" x14ac:dyDescent="0.25">
      <c r="A32" s="102">
        <f t="shared" si="5"/>
        <v>55</v>
      </c>
      <c r="B32" s="102">
        <f t="shared" si="1"/>
        <v>56</v>
      </c>
      <c r="C32" s="102">
        <f t="shared" si="1"/>
        <v>57</v>
      </c>
      <c r="D32" s="102">
        <f t="shared" si="2"/>
        <v>58</v>
      </c>
      <c r="E32" s="28"/>
      <c r="F32" s="82"/>
      <c r="G32" s="67" t="str">
        <f>IF(ISBLANK(HLOOKUP($K$2,'Base facturation'!$B$5:$ALM$70,A32,0)),"",HLOOKUP($K$2,'Base facturation'!$B$5:$ALM$70,A32,0))</f>
        <v/>
      </c>
      <c r="H32" s="103" t="str">
        <f>IF(ISBLANK(HLOOKUP($K$2,'Base facturation'!$B$5:$ALM$70,C32,0)),"",HLOOKUP($K$2,'Base facturation'!$B$5:$ALM$70,C32,0))</f>
        <v/>
      </c>
      <c r="I32" s="154" t="str">
        <f>IF(ISBLANK(HLOOKUP($K$2,'Base facturation'!$B$5:$ALM$70,D32,0)),"",HLOOKUP($K$2,'Base facturation'!$B$5:$ALM$70,D32,0))</f>
        <v/>
      </c>
      <c r="J32" s="68" t="str">
        <f t="shared" si="3"/>
        <v/>
      </c>
      <c r="K32" s="258" t="str">
        <f>IF(ISBLANK(HLOOKUP($K$2,'Base facturation'!$B$5:$ALM$70,B32,0)),"",HLOOKUP($K$2,'Base facturation'!$B$5:$ALM$70,B32,0))</f>
        <v/>
      </c>
      <c r="L32" s="86"/>
      <c r="N32" s="269">
        <f t="shared" si="4"/>
        <v>0</v>
      </c>
      <c r="O32" s="269">
        <f t="shared" si="0"/>
        <v>0</v>
      </c>
      <c r="P32" s="269">
        <f t="shared" si="0"/>
        <v>0</v>
      </c>
    </row>
    <row r="33" spans="1:17" ht="35.35" customHeight="1" x14ac:dyDescent="0.25">
      <c r="A33" s="102">
        <f t="shared" si="5"/>
        <v>59</v>
      </c>
      <c r="B33" s="102">
        <f t="shared" si="1"/>
        <v>60</v>
      </c>
      <c r="C33" s="102">
        <f t="shared" si="1"/>
        <v>61</v>
      </c>
      <c r="D33" s="102">
        <f t="shared" si="2"/>
        <v>62</v>
      </c>
      <c r="E33" s="28"/>
      <c r="F33" s="82"/>
      <c r="G33" s="67" t="str">
        <f>IF(ISBLANK(HLOOKUP($K$2,'Base facturation'!$B$5:$ALM$70,A33,0)),"",HLOOKUP($K$2,'Base facturation'!$B$5:$ALM$70,A33,0))</f>
        <v/>
      </c>
      <c r="H33" s="103" t="str">
        <f>IF(ISBLANK(HLOOKUP($K$2,'Base facturation'!$B$5:$ALM$70,C33,0)),"",HLOOKUP($K$2,'Base facturation'!$B$5:$ALM$70,C33,0))</f>
        <v/>
      </c>
      <c r="I33" s="154" t="str">
        <f>IF(ISBLANK(HLOOKUP($K$2,'Base facturation'!$B$5:$ALM$70,D33,0)),"",HLOOKUP($K$2,'Base facturation'!$B$5:$ALM$70,D33,0))</f>
        <v/>
      </c>
      <c r="J33" s="68" t="str">
        <f t="shared" si="3"/>
        <v/>
      </c>
      <c r="K33" s="258" t="str">
        <f>IF(ISBLANK(HLOOKUP($K$2,'Base facturation'!$B$5:$ALM$70,B33,0)),"",HLOOKUP($K$2,'Base facturation'!$B$5:$ALM$70,B33,0))</f>
        <v/>
      </c>
      <c r="L33" s="86"/>
      <c r="N33" s="269">
        <f t="shared" si="4"/>
        <v>0</v>
      </c>
      <c r="O33" s="269">
        <f t="shared" si="0"/>
        <v>0</v>
      </c>
      <c r="P33" s="269">
        <f t="shared" si="0"/>
        <v>0</v>
      </c>
    </row>
    <row r="34" spans="1:17" ht="35.35" customHeight="1" x14ac:dyDescent="0.25">
      <c r="A34" s="102">
        <f t="shared" si="5"/>
        <v>63</v>
      </c>
      <c r="B34" s="102">
        <f t="shared" si="1"/>
        <v>64</v>
      </c>
      <c r="C34" s="102">
        <f t="shared" si="1"/>
        <v>65</v>
      </c>
      <c r="D34" s="102">
        <f t="shared" si="2"/>
        <v>66</v>
      </c>
      <c r="E34" s="28"/>
      <c r="F34" s="82"/>
      <c r="G34" s="67" t="str">
        <f>IF(ISBLANK(HLOOKUP($K$2,'Base facturation'!$B$5:$ALM$70,A34,0)),"",HLOOKUP($K$2,'Base facturation'!$B$5:$ALM$70,A34,0))</f>
        <v/>
      </c>
      <c r="H34" s="103" t="str">
        <f>IF(ISBLANK(HLOOKUP($K$2,'Base facturation'!$B$5:$ALM$70,C34,0)),"",HLOOKUP($K$2,'Base facturation'!$B$5:$ALM$70,C34,0))</f>
        <v/>
      </c>
      <c r="I34" s="154" t="str">
        <f>IF(ISBLANK(HLOOKUP($K$2,'Base facturation'!$B$5:$ALM$70,D34,0)),"",HLOOKUP($K$2,'Base facturation'!$B$5:$ALM$70,D34,0))</f>
        <v/>
      </c>
      <c r="J34" s="68" t="str">
        <f t="shared" si="3"/>
        <v/>
      </c>
      <c r="K34" s="258" t="str">
        <f>IF(ISBLANK(HLOOKUP($K$2,'Base facturation'!$B$5:$ALM$70,B34,0)),"",HLOOKUP($K$2,'Base facturation'!$B$5:$ALM$70,B34,0))</f>
        <v/>
      </c>
      <c r="L34" s="86"/>
      <c r="N34" s="270">
        <f t="shared" si="4"/>
        <v>0</v>
      </c>
      <c r="O34" s="270">
        <f t="shared" si="0"/>
        <v>0</v>
      </c>
      <c r="P34" s="270">
        <f t="shared" si="0"/>
        <v>0</v>
      </c>
    </row>
    <row r="35" spans="1:17" ht="89.35" customHeight="1" x14ac:dyDescent="0.25">
      <c r="A35" s="102"/>
      <c r="B35" s="102"/>
      <c r="C35" s="102"/>
      <c r="D35" s="102"/>
      <c r="E35" s="28"/>
      <c r="F35" s="82"/>
      <c r="G35" s="69"/>
      <c r="H35" s="104"/>
      <c r="I35" s="155"/>
      <c r="J35" s="70"/>
      <c r="K35" s="259"/>
      <c r="L35" s="86"/>
      <c r="N35" s="272">
        <f>SUM(N20:N34)</f>
        <v>0</v>
      </c>
      <c r="O35" s="272">
        <f t="shared" ref="O35:P35" si="6">SUM(O20:O34)</f>
        <v>0</v>
      </c>
      <c r="P35" s="272">
        <f t="shared" si="6"/>
        <v>0</v>
      </c>
      <c r="Q35" s="268" t="s">
        <v>3807</v>
      </c>
    </row>
    <row r="36" spans="1:17" ht="18.7" customHeight="1" x14ac:dyDescent="0.25">
      <c r="F36" s="82"/>
      <c r="G36" s="71"/>
      <c r="K36" s="72"/>
      <c r="L36" s="86"/>
    </row>
    <row r="37" spans="1:17" ht="18" customHeight="1" x14ac:dyDescent="0.25">
      <c r="F37" s="82"/>
      <c r="G37" s="157" t="s">
        <v>3755</v>
      </c>
      <c r="I37" s="29" t="s">
        <v>2681</v>
      </c>
      <c r="J37" s="30">
        <f>SUM(J20:J35)</f>
        <v>14140</v>
      </c>
      <c r="K37" s="94"/>
      <c r="L37" s="86"/>
    </row>
    <row r="38" spans="1:17" ht="22.5" customHeight="1" x14ac:dyDescent="0.25">
      <c r="F38" s="82"/>
      <c r="G38" s="163">
        <f>IF(ISBLANK(HLOOKUP($K$2,'Base facturation'!$B$5:$ALM$70,5,0)),"",HLOOKUP($K$2,'Base facturation'!$B$5:$ALM$70,5,0))</f>
        <v>45046</v>
      </c>
      <c r="I38" s="31" t="str">
        <f>IF(ISBLANK(HLOOKUP($K$2,'Base facturation'!$B$5:$ALM$70,6,0)),"","Remise :")</f>
        <v>Remise :</v>
      </c>
      <c r="J38" s="110">
        <f>IF(ISBLANK(HLOOKUP($K$2,'Base facturation'!$B$5:$ALM$70,6,0)),"",HLOOKUP($K$2,'Base facturation'!$B$5:$ALM$70,6,0))</f>
        <v>0.2</v>
      </c>
      <c r="L38" s="86"/>
    </row>
    <row r="39" spans="1:17" ht="18" customHeight="1" x14ac:dyDescent="0.25">
      <c r="F39" s="82"/>
      <c r="G39" s="109" t="s">
        <v>2747</v>
      </c>
      <c r="H39" s="337" t="s">
        <v>2682</v>
      </c>
      <c r="I39" s="29" t="s">
        <v>2683</v>
      </c>
      <c r="J39" s="30">
        <f>IF(ISERROR(J37-J38*J37),J37,(J37-J38*J37))</f>
        <v>11312</v>
      </c>
      <c r="K39" s="95"/>
      <c r="L39" s="86"/>
    </row>
    <row r="40" spans="1:17" ht="18" customHeight="1" x14ac:dyDescent="0.25">
      <c r="F40" s="82"/>
      <c r="G40" s="342" t="s">
        <v>3754</v>
      </c>
      <c r="H40" s="338"/>
      <c r="I40" s="32" t="s">
        <v>2684</v>
      </c>
      <c r="J40" s="33">
        <f>SUM(J39,J45)</f>
        <v>11312</v>
      </c>
      <c r="K40" s="95"/>
      <c r="L40" s="86"/>
    </row>
    <row r="41" spans="1:17" ht="18" customHeight="1" x14ac:dyDescent="0.25">
      <c r="F41" s="82"/>
      <c r="G41" s="342"/>
      <c r="I41" s="108"/>
      <c r="J41" s="108"/>
      <c r="K41" s="95"/>
      <c r="L41" s="86"/>
    </row>
    <row r="42" spans="1:17" ht="18" customHeight="1" x14ac:dyDescent="0.25">
      <c r="F42" s="82"/>
      <c r="G42" s="237"/>
      <c r="I42" s="260" t="str">
        <f>IF(ISBLANK(Paramètres!B17),"","TVA à "&amp;Paramètres!B17*100&amp;"% :")</f>
        <v>TVA à 0% :</v>
      </c>
      <c r="J42" s="261">
        <f>IF(J38="",N35,IF(ISERROR(N35-N35*J38),0,N35-N35*J38))</f>
        <v>0</v>
      </c>
      <c r="K42" s="95"/>
      <c r="L42" s="86"/>
    </row>
    <row r="43" spans="1:17" ht="18" customHeight="1" x14ac:dyDescent="0.25">
      <c r="F43" s="82"/>
      <c r="G43" s="237"/>
      <c r="I43" s="262" t="str">
        <f>IF(ISBLANK(Paramètres!B18),"","TVA à "&amp;Paramètres!B18*100&amp;"% :")</f>
        <v>TVA à 5,5% :</v>
      </c>
      <c r="J43" s="263">
        <f>IF(J38="",O35,IF(ISERROR(O35-O35*J38),0,O35-O35*J38))</f>
        <v>0</v>
      </c>
      <c r="K43" s="95"/>
      <c r="L43" s="86"/>
    </row>
    <row r="44" spans="1:17" ht="18" customHeight="1" x14ac:dyDescent="0.25">
      <c r="F44" s="82"/>
      <c r="I44" s="262" t="str">
        <f>IF(ISBLANK(Paramètres!B19),"","TVA à "&amp;Paramètres!B19*100&amp;"% :")</f>
        <v>TVA à 20% :</v>
      </c>
      <c r="J44" s="264">
        <f>IF(J38="",P35,IF(ISERROR(P35-P35*J38),0,P35-P35*J38))</f>
        <v>0</v>
      </c>
      <c r="K44" s="95"/>
      <c r="L44" s="86"/>
    </row>
    <row r="45" spans="1:17" ht="18" customHeight="1" x14ac:dyDescent="0.25">
      <c r="F45" s="82"/>
      <c r="G45" s="19" t="str">
        <f>IF(J45=0,"TVA non applicable, art. 293 B du CGI.","")</f>
        <v>TVA non applicable, art. 293 B du CGI.</v>
      </c>
      <c r="I45" s="265" t="s">
        <v>3805</v>
      </c>
      <c r="J45" s="266">
        <f>SUM(J42:J44)</f>
        <v>0</v>
      </c>
      <c r="L45" s="86"/>
    </row>
    <row r="46" spans="1:17" ht="18.7" customHeight="1" thickBot="1" x14ac:dyDescent="0.3">
      <c r="F46" s="96"/>
      <c r="G46" s="97"/>
      <c r="H46" s="97"/>
      <c r="I46" s="97"/>
      <c r="J46" s="97"/>
      <c r="K46" s="97"/>
      <c r="L46" s="98"/>
    </row>
    <row r="47" spans="1:17" ht="14.55" thickTop="1" x14ac:dyDescent="0.25"/>
    <row r="49" spans="7:10" x14ac:dyDescent="0.25">
      <c r="G49" s="78" t="str">
        <f>IF(J39=HLOOKUP(K2,'Base facturation'!$B$5:$ALM$73,69,0),"ok","erreur")</f>
        <v>ok</v>
      </c>
      <c r="I49" s="78"/>
      <c r="J49" s="99"/>
    </row>
  </sheetData>
  <sheetProtection algorithmName="SHA-512" hashValue="OJSvCmgkMUX8btdC7/U8ZzHFpwFvnUA4/u21pzTEvkS2FFOvnxxraM2ZQZ5v/QthNMv9Fd4SOliACp9w4ktyhA==" saltValue="M7X0YS7qkFc68MZg9GZ8SA==" spinCount="100000" sheet="1" objects="1" scenarios="1"/>
  <mergeCells count="9">
    <mergeCell ref="A18:C18"/>
    <mergeCell ref="A17:C17"/>
    <mergeCell ref="H6:I6"/>
    <mergeCell ref="J6:K6"/>
    <mergeCell ref="H39:H40"/>
    <mergeCell ref="H14:I14"/>
    <mergeCell ref="I7:J7"/>
    <mergeCell ref="G16:H16"/>
    <mergeCell ref="G40:G4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CC5782-F0E5-4A4F-A40B-A61ACCBCE543}">
          <x14:formula1>
            <xm:f>'Base facturation'!$B$5:$ALM$5</xm:f>
          </x14:formula1>
          <xm:sqref>K2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C566-3314-4215-AECC-66D34B24F109}">
  <dimension ref="A1:ALP73"/>
  <sheetViews>
    <sheetView showGridLines="0" workbookViewId="0">
      <pane xSplit="1" topLeftCell="B1" activePane="topRight" state="frozen"/>
      <selection activeCell="C6" sqref="C6"/>
      <selection pane="topRight" activeCell="C6" sqref="C6"/>
    </sheetView>
  </sheetViews>
  <sheetFormatPr baseColWidth="10" defaultColWidth="17.25" defaultRowHeight="0" customHeight="1" zeroHeight="1" x14ac:dyDescent="0.2"/>
  <cols>
    <col min="1" max="1" width="46.75" style="11" customWidth="1"/>
    <col min="2" max="1001" width="21.125" style="43" customWidth="1"/>
    <col min="1002" max="1004" width="17.25" style="43" customWidth="1"/>
    <col min="1005" max="16384" width="17.25" style="11"/>
  </cols>
  <sheetData>
    <row r="1" spans="1:1004" s="19" customFormat="1" ht="27.7" x14ac:dyDescent="0.25">
      <c r="A1" s="16" t="s">
        <v>5826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</row>
    <row r="2" spans="1:1004" s="19" customFormat="1" ht="36.700000000000003" customHeight="1" x14ac:dyDescent="0.3">
      <c r="A2" s="324" t="s">
        <v>5824</v>
      </c>
      <c r="B2" s="164" t="s">
        <v>4821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</row>
    <row r="3" spans="1:1004" s="19" customFormat="1" ht="20.100000000000001" x14ac:dyDescent="0.25">
      <c r="A3" s="36"/>
      <c r="B3" s="1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</row>
    <row r="4" spans="1:1004" s="19" customFormat="1" ht="20.25" customHeight="1" x14ac:dyDescent="0.25">
      <c r="A4" s="37"/>
      <c r="B4" s="134" t="s">
        <v>3818</v>
      </c>
      <c r="C4" s="134" t="s">
        <v>3819</v>
      </c>
      <c r="D4" s="134" t="s">
        <v>3820</v>
      </c>
      <c r="E4" s="134" t="s">
        <v>3821</v>
      </c>
      <c r="F4" s="134" t="s">
        <v>3822</v>
      </c>
      <c r="G4" s="134" t="s">
        <v>3823</v>
      </c>
      <c r="H4" s="134" t="s">
        <v>3824</v>
      </c>
      <c r="I4" s="134" t="s">
        <v>3825</v>
      </c>
      <c r="J4" s="134" t="s">
        <v>3826</v>
      </c>
      <c r="K4" s="134" t="s">
        <v>3827</v>
      </c>
      <c r="L4" s="134" t="s">
        <v>3828</v>
      </c>
      <c r="M4" s="134" t="s">
        <v>3829</v>
      </c>
      <c r="N4" s="134" t="s">
        <v>3830</v>
      </c>
      <c r="O4" s="134" t="s">
        <v>3831</v>
      </c>
      <c r="P4" s="134" t="s">
        <v>3832</v>
      </c>
      <c r="Q4" s="134" t="s">
        <v>3833</v>
      </c>
      <c r="R4" s="134" t="s">
        <v>3834</v>
      </c>
      <c r="S4" s="134" t="s">
        <v>3835</v>
      </c>
      <c r="T4" s="134" t="s">
        <v>3836</v>
      </c>
      <c r="U4" s="134" t="s">
        <v>3837</v>
      </c>
      <c r="V4" s="134" t="s">
        <v>3838</v>
      </c>
      <c r="W4" s="134" t="s">
        <v>3839</v>
      </c>
      <c r="X4" s="134" t="s">
        <v>3840</v>
      </c>
      <c r="Y4" s="134" t="s">
        <v>3841</v>
      </c>
      <c r="Z4" s="134" t="s">
        <v>3842</v>
      </c>
      <c r="AA4" s="134" t="s">
        <v>3843</v>
      </c>
      <c r="AB4" s="134" t="s">
        <v>3844</v>
      </c>
      <c r="AC4" s="134" t="s">
        <v>3845</v>
      </c>
      <c r="AD4" s="134" t="s">
        <v>3846</v>
      </c>
      <c r="AE4" s="134" t="s">
        <v>3847</v>
      </c>
      <c r="AF4" s="134" t="s">
        <v>3848</v>
      </c>
      <c r="AG4" s="134" t="s">
        <v>3849</v>
      </c>
      <c r="AH4" s="134" t="s">
        <v>3850</v>
      </c>
      <c r="AI4" s="134" t="s">
        <v>3851</v>
      </c>
      <c r="AJ4" s="134" t="s">
        <v>3852</v>
      </c>
      <c r="AK4" s="134" t="s">
        <v>3853</v>
      </c>
      <c r="AL4" s="134" t="s">
        <v>3854</v>
      </c>
      <c r="AM4" s="134" t="s">
        <v>3855</v>
      </c>
      <c r="AN4" s="134" t="s">
        <v>3856</v>
      </c>
      <c r="AO4" s="134" t="s">
        <v>3857</v>
      </c>
      <c r="AP4" s="134" t="s">
        <v>3858</v>
      </c>
      <c r="AQ4" s="134" t="s">
        <v>3859</v>
      </c>
      <c r="AR4" s="134" t="s">
        <v>3860</v>
      </c>
      <c r="AS4" s="134" t="s">
        <v>3861</v>
      </c>
      <c r="AT4" s="134" t="s">
        <v>3862</v>
      </c>
      <c r="AU4" s="134" t="s">
        <v>3863</v>
      </c>
      <c r="AV4" s="134" t="s">
        <v>3864</v>
      </c>
      <c r="AW4" s="134" t="s">
        <v>3865</v>
      </c>
      <c r="AX4" s="134" t="s">
        <v>3866</v>
      </c>
      <c r="AY4" s="134" t="s">
        <v>3867</v>
      </c>
      <c r="AZ4" s="134" t="s">
        <v>3868</v>
      </c>
      <c r="BA4" s="134" t="s">
        <v>3869</v>
      </c>
      <c r="BB4" s="134" t="s">
        <v>3870</v>
      </c>
      <c r="BC4" s="134" t="s">
        <v>3871</v>
      </c>
      <c r="BD4" s="134" t="s">
        <v>3872</v>
      </c>
      <c r="BE4" s="134" t="s">
        <v>3873</v>
      </c>
      <c r="BF4" s="134" t="s">
        <v>3874</v>
      </c>
      <c r="BG4" s="134" t="s">
        <v>3875</v>
      </c>
      <c r="BH4" s="134" t="s">
        <v>3876</v>
      </c>
      <c r="BI4" s="134" t="s">
        <v>3877</v>
      </c>
      <c r="BJ4" s="134" t="s">
        <v>3878</v>
      </c>
      <c r="BK4" s="134" t="s">
        <v>3879</v>
      </c>
      <c r="BL4" s="134" t="s">
        <v>3880</v>
      </c>
      <c r="BM4" s="134" t="s">
        <v>3881</v>
      </c>
      <c r="BN4" s="134" t="s">
        <v>3882</v>
      </c>
      <c r="BO4" s="134" t="s">
        <v>3883</v>
      </c>
      <c r="BP4" s="134" t="s">
        <v>3884</v>
      </c>
      <c r="BQ4" s="134" t="s">
        <v>3885</v>
      </c>
      <c r="BR4" s="134" t="s">
        <v>3886</v>
      </c>
      <c r="BS4" s="134" t="s">
        <v>3887</v>
      </c>
      <c r="BT4" s="134" t="s">
        <v>3888</v>
      </c>
      <c r="BU4" s="134" t="s">
        <v>3889</v>
      </c>
      <c r="BV4" s="134" t="s">
        <v>3890</v>
      </c>
      <c r="BW4" s="134" t="s">
        <v>3891</v>
      </c>
      <c r="BX4" s="134" t="s">
        <v>3892</v>
      </c>
      <c r="BY4" s="134" t="s">
        <v>3893</v>
      </c>
      <c r="BZ4" s="134" t="s">
        <v>3894</v>
      </c>
      <c r="CA4" s="134" t="s">
        <v>3895</v>
      </c>
      <c r="CB4" s="134" t="s">
        <v>3896</v>
      </c>
      <c r="CC4" s="134" t="s">
        <v>3897</v>
      </c>
      <c r="CD4" s="134" t="s">
        <v>3898</v>
      </c>
      <c r="CE4" s="134" t="s">
        <v>3899</v>
      </c>
      <c r="CF4" s="134" t="s">
        <v>3900</v>
      </c>
      <c r="CG4" s="134" t="s">
        <v>3901</v>
      </c>
      <c r="CH4" s="134" t="s">
        <v>3902</v>
      </c>
      <c r="CI4" s="134" t="s">
        <v>3903</v>
      </c>
      <c r="CJ4" s="134" t="s">
        <v>3904</v>
      </c>
      <c r="CK4" s="134" t="s">
        <v>3905</v>
      </c>
      <c r="CL4" s="134" t="s">
        <v>3906</v>
      </c>
      <c r="CM4" s="134" t="s">
        <v>3907</v>
      </c>
      <c r="CN4" s="134" t="s">
        <v>3908</v>
      </c>
      <c r="CO4" s="134" t="s">
        <v>3909</v>
      </c>
      <c r="CP4" s="134" t="s">
        <v>3910</v>
      </c>
      <c r="CQ4" s="134" t="s">
        <v>3911</v>
      </c>
      <c r="CR4" s="134" t="s">
        <v>3912</v>
      </c>
      <c r="CS4" s="134" t="s">
        <v>3913</v>
      </c>
      <c r="CT4" s="134" t="s">
        <v>3914</v>
      </c>
      <c r="CU4" s="134" t="s">
        <v>3915</v>
      </c>
      <c r="CV4" s="134" t="s">
        <v>3916</v>
      </c>
      <c r="CW4" s="134" t="s">
        <v>3917</v>
      </c>
      <c r="CX4" s="134" t="s">
        <v>3918</v>
      </c>
      <c r="CY4" s="134" t="s">
        <v>3919</v>
      </c>
      <c r="CZ4" s="134" t="s">
        <v>3920</v>
      </c>
      <c r="DA4" s="134" t="s">
        <v>3921</v>
      </c>
      <c r="DB4" s="134" t="s">
        <v>3922</v>
      </c>
      <c r="DC4" s="134" t="s">
        <v>3923</v>
      </c>
      <c r="DD4" s="134" t="s">
        <v>3924</v>
      </c>
      <c r="DE4" s="134" t="s">
        <v>3925</v>
      </c>
      <c r="DF4" s="134" t="s">
        <v>3926</v>
      </c>
      <c r="DG4" s="134" t="s">
        <v>3927</v>
      </c>
      <c r="DH4" s="134" t="s">
        <v>3928</v>
      </c>
      <c r="DI4" s="134" t="s">
        <v>3929</v>
      </c>
      <c r="DJ4" s="134" t="s">
        <v>3930</v>
      </c>
      <c r="DK4" s="134" t="s">
        <v>3931</v>
      </c>
      <c r="DL4" s="134" t="s">
        <v>3932</v>
      </c>
      <c r="DM4" s="134" t="s">
        <v>3933</v>
      </c>
      <c r="DN4" s="134" t="s">
        <v>3934</v>
      </c>
      <c r="DO4" s="134" t="s">
        <v>3935</v>
      </c>
      <c r="DP4" s="134" t="s">
        <v>3936</v>
      </c>
      <c r="DQ4" s="134" t="s">
        <v>3937</v>
      </c>
      <c r="DR4" s="134" t="s">
        <v>3938</v>
      </c>
      <c r="DS4" s="134" t="s">
        <v>3939</v>
      </c>
      <c r="DT4" s="134" t="s">
        <v>3940</v>
      </c>
      <c r="DU4" s="134" t="s">
        <v>3941</v>
      </c>
      <c r="DV4" s="134" t="s">
        <v>3942</v>
      </c>
      <c r="DW4" s="134" t="s">
        <v>3943</v>
      </c>
      <c r="DX4" s="134" t="s">
        <v>3944</v>
      </c>
      <c r="DY4" s="134" t="s">
        <v>3945</v>
      </c>
      <c r="DZ4" s="134" t="s">
        <v>3946</v>
      </c>
      <c r="EA4" s="134" t="s">
        <v>3947</v>
      </c>
      <c r="EB4" s="134" t="s">
        <v>3948</v>
      </c>
      <c r="EC4" s="134" t="s">
        <v>3949</v>
      </c>
      <c r="ED4" s="134" t="s">
        <v>3950</v>
      </c>
      <c r="EE4" s="134" t="s">
        <v>3951</v>
      </c>
      <c r="EF4" s="134" t="s">
        <v>3952</v>
      </c>
      <c r="EG4" s="134" t="s">
        <v>3953</v>
      </c>
      <c r="EH4" s="134" t="s">
        <v>3954</v>
      </c>
      <c r="EI4" s="134" t="s">
        <v>3955</v>
      </c>
      <c r="EJ4" s="134" t="s">
        <v>3956</v>
      </c>
      <c r="EK4" s="134" t="s">
        <v>3957</v>
      </c>
      <c r="EL4" s="134" t="s">
        <v>3958</v>
      </c>
      <c r="EM4" s="134" t="s">
        <v>3959</v>
      </c>
      <c r="EN4" s="134" t="s">
        <v>3960</v>
      </c>
      <c r="EO4" s="134" t="s">
        <v>3961</v>
      </c>
      <c r="EP4" s="134" t="s">
        <v>3962</v>
      </c>
      <c r="EQ4" s="134" t="s">
        <v>3963</v>
      </c>
      <c r="ER4" s="134" t="s">
        <v>3964</v>
      </c>
      <c r="ES4" s="134" t="s">
        <v>3965</v>
      </c>
      <c r="ET4" s="134" t="s">
        <v>3966</v>
      </c>
      <c r="EU4" s="134" t="s">
        <v>3967</v>
      </c>
      <c r="EV4" s="134" t="s">
        <v>3968</v>
      </c>
      <c r="EW4" s="134" t="s">
        <v>3969</v>
      </c>
      <c r="EX4" s="134" t="s">
        <v>3970</v>
      </c>
      <c r="EY4" s="134" t="s">
        <v>3971</v>
      </c>
      <c r="EZ4" s="134" t="s">
        <v>3972</v>
      </c>
      <c r="FA4" s="134" t="s">
        <v>3973</v>
      </c>
      <c r="FB4" s="134" t="s">
        <v>3974</v>
      </c>
      <c r="FC4" s="134" t="s">
        <v>3975</v>
      </c>
      <c r="FD4" s="134" t="s">
        <v>3976</v>
      </c>
      <c r="FE4" s="134" t="s">
        <v>3977</v>
      </c>
      <c r="FF4" s="134" t="s">
        <v>3978</v>
      </c>
      <c r="FG4" s="134" t="s">
        <v>3979</v>
      </c>
      <c r="FH4" s="134" t="s">
        <v>3980</v>
      </c>
      <c r="FI4" s="134" t="s">
        <v>3981</v>
      </c>
      <c r="FJ4" s="134" t="s">
        <v>3982</v>
      </c>
      <c r="FK4" s="134" t="s">
        <v>3983</v>
      </c>
      <c r="FL4" s="134" t="s">
        <v>3984</v>
      </c>
      <c r="FM4" s="134" t="s">
        <v>3985</v>
      </c>
      <c r="FN4" s="134" t="s">
        <v>3986</v>
      </c>
      <c r="FO4" s="134" t="s">
        <v>3987</v>
      </c>
      <c r="FP4" s="134" t="s">
        <v>3988</v>
      </c>
      <c r="FQ4" s="134" t="s">
        <v>3989</v>
      </c>
      <c r="FR4" s="134" t="s">
        <v>3990</v>
      </c>
      <c r="FS4" s="134" t="s">
        <v>3991</v>
      </c>
      <c r="FT4" s="134" t="s">
        <v>3992</v>
      </c>
      <c r="FU4" s="134" t="s">
        <v>3993</v>
      </c>
      <c r="FV4" s="134" t="s">
        <v>3994</v>
      </c>
      <c r="FW4" s="134" t="s">
        <v>3995</v>
      </c>
      <c r="FX4" s="134" t="s">
        <v>3996</v>
      </c>
      <c r="FY4" s="134" t="s">
        <v>3997</v>
      </c>
      <c r="FZ4" s="134" t="s">
        <v>3998</v>
      </c>
      <c r="GA4" s="134" t="s">
        <v>3999</v>
      </c>
      <c r="GB4" s="134" t="s">
        <v>4000</v>
      </c>
      <c r="GC4" s="134" t="s">
        <v>4001</v>
      </c>
      <c r="GD4" s="134" t="s">
        <v>4002</v>
      </c>
      <c r="GE4" s="134" t="s">
        <v>4003</v>
      </c>
      <c r="GF4" s="134" t="s">
        <v>4004</v>
      </c>
      <c r="GG4" s="134" t="s">
        <v>4005</v>
      </c>
      <c r="GH4" s="134" t="s">
        <v>4006</v>
      </c>
      <c r="GI4" s="134" t="s">
        <v>4007</v>
      </c>
      <c r="GJ4" s="134" t="s">
        <v>4008</v>
      </c>
      <c r="GK4" s="134" t="s">
        <v>4009</v>
      </c>
      <c r="GL4" s="134" t="s">
        <v>4010</v>
      </c>
      <c r="GM4" s="134" t="s">
        <v>4011</v>
      </c>
      <c r="GN4" s="134" t="s">
        <v>4012</v>
      </c>
      <c r="GO4" s="134" t="s">
        <v>4013</v>
      </c>
      <c r="GP4" s="134" t="s">
        <v>4014</v>
      </c>
      <c r="GQ4" s="134" t="s">
        <v>4015</v>
      </c>
      <c r="GR4" s="134" t="s">
        <v>4016</v>
      </c>
      <c r="GS4" s="134" t="s">
        <v>4017</v>
      </c>
      <c r="GT4" s="134" t="s">
        <v>4018</v>
      </c>
      <c r="GU4" s="134" t="s">
        <v>4019</v>
      </c>
      <c r="GV4" s="134" t="s">
        <v>4020</v>
      </c>
      <c r="GW4" s="134" t="s">
        <v>4021</v>
      </c>
      <c r="GX4" s="134" t="s">
        <v>4022</v>
      </c>
      <c r="GY4" s="134" t="s">
        <v>4023</v>
      </c>
      <c r="GZ4" s="134" t="s">
        <v>4024</v>
      </c>
      <c r="HA4" s="134" t="s">
        <v>4025</v>
      </c>
      <c r="HB4" s="134" t="s">
        <v>4026</v>
      </c>
      <c r="HC4" s="134" t="s">
        <v>4027</v>
      </c>
      <c r="HD4" s="134" t="s">
        <v>4028</v>
      </c>
      <c r="HE4" s="134" t="s">
        <v>4029</v>
      </c>
      <c r="HF4" s="134" t="s">
        <v>4030</v>
      </c>
      <c r="HG4" s="134" t="s">
        <v>4031</v>
      </c>
      <c r="HH4" s="134" t="s">
        <v>4032</v>
      </c>
      <c r="HI4" s="134" t="s">
        <v>4033</v>
      </c>
      <c r="HJ4" s="134" t="s">
        <v>4034</v>
      </c>
      <c r="HK4" s="134" t="s">
        <v>4035</v>
      </c>
      <c r="HL4" s="134" t="s">
        <v>4036</v>
      </c>
      <c r="HM4" s="134" t="s">
        <v>4037</v>
      </c>
      <c r="HN4" s="134" t="s">
        <v>4038</v>
      </c>
      <c r="HO4" s="134" t="s">
        <v>4039</v>
      </c>
      <c r="HP4" s="134" t="s">
        <v>4040</v>
      </c>
      <c r="HQ4" s="134" t="s">
        <v>4041</v>
      </c>
      <c r="HR4" s="134" t="s">
        <v>4042</v>
      </c>
      <c r="HS4" s="134" t="s">
        <v>4043</v>
      </c>
      <c r="HT4" s="134" t="s">
        <v>4044</v>
      </c>
      <c r="HU4" s="134" t="s">
        <v>4045</v>
      </c>
      <c r="HV4" s="134" t="s">
        <v>4046</v>
      </c>
      <c r="HW4" s="134" t="s">
        <v>4047</v>
      </c>
      <c r="HX4" s="134" t="s">
        <v>4048</v>
      </c>
      <c r="HY4" s="134" t="s">
        <v>4049</v>
      </c>
      <c r="HZ4" s="134" t="s">
        <v>4050</v>
      </c>
      <c r="IA4" s="134" t="s">
        <v>4051</v>
      </c>
      <c r="IB4" s="134" t="s">
        <v>4052</v>
      </c>
      <c r="IC4" s="134" t="s">
        <v>4053</v>
      </c>
      <c r="ID4" s="134" t="s">
        <v>4054</v>
      </c>
      <c r="IE4" s="134" t="s">
        <v>4055</v>
      </c>
      <c r="IF4" s="134" t="s">
        <v>4056</v>
      </c>
      <c r="IG4" s="134" t="s">
        <v>4057</v>
      </c>
      <c r="IH4" s="134" t="s">
        <v>4058</v>
      </c>
      <c r="II4" s="134" t="s">
        <v>4059</v>
      </c>
      <c r="IJ4" s="134" t="s">
        <v>4060</v>
      </c>
      <c r="IK4" s="134" t="s">
        <v>4061</v>
      </c>
      <c r="IL4" s="134" t="s">
        <v>4062</v>
      </c>
      <c r="IM4" s="134" t="s">
        <v>4063</v>
      </c>
      <c r="IN4" s="134" t="s">
        <v>4064</v>
      </c>
      <c r="IO4" s="134" t="s">
        <v>4065</v>
      </c>
      <c r="IP4" s="134" t="s">
        <v>4066</v>
      </c>
      <c r="IQ4" s="134" t="s">
        <v>4067</v>
      </c>
      <c r="IR4" s="134" t="s">
        <v>4068</v>
      </c>
      <c r="IS4" s="134" t="s">
        <v>4069</v>
      </c>
      <c r="IT4" s="134" t="s">
        <v>4070</v>
      </c>
      <c r="IU4" s="134" t="s">
        <v>4071</v>
      </c>
      <c r="IV4" s="134" t="s">
        <v>4072</v>
      </c>
      <c r="IW4" s="134" t="s">
        <v>4073</v>
      </c>
      <c r="IX4" s="134" t="s">
        <v>4074</v>
      </c>
      <c r="IY4" s="134" t="s">
        <v>4075</v>
      </c>
      <c r="IZ4" s="134" t="s">
        <v>4076</v>
      </c>
      <c r="JA4" s="134" t="s">
        <v>4077</v>
      </c>
      <c r="JB4" s="134" t="s">
        <v>4078</v>
      </c>
      <c r="JC4" s="134" t="s">
        <v>4079</v>
      </c>
      <c r="JD4" s="134" t="s">
        <v>4080</v>
      </c>
      <c r="JE4" s="134" t="s">
        <v>4081</v>
      </c>
      <c r="JF4" s="134" t="s">
        <v>4082</v>
      </c>
      <c r="JG4" s="134" t="s">
        <v>4083</v>
      </c>
      <c r="JH4" s="134" t="s">
        <v>4084</v>
      </c>
      <c r="JI4" s="134" t="s">
        <v>4085</v>
      </c>
      <c r="JJ4" s="134" t="s">
        <v>4086</v>
      </c>
      <c r="JK4" s="134" t="s">
        <v>4087</v>
      </c>
      <c r="JL4" s="134" t="s">
        <v>4088</v>
      </c>
      <c r="JM4" s="134" t="s">
        <v>4089</v>
      </c>
      <c r="JN4" s="134" t="s">
        <v>4090</v>
      </c>
      <c r="JO4" s="134" t="s">
        <v>4091</v>
      </c>
      <c r="JP4" s="134" t="s">
        <v>4092</v>
      </c>
      <c r="JQ4" s="134" t="s">
        <v>4093</v>
      </c>
      <c r="JR4" s="134" t="s">
        <v>4094</v>
      </c>
      <c r="JS4" s="134" t="s">
        <v>4095</v>
      </c>
      <c r="JT4" s="134" t="s">
        <v>4096</v>
      </c>
      <c r="JU4" s="134" t="s">
        <v>4097</v>
      </c>
      <c r="JV4" s="134" t="s">
        <v>4098</v>
      </c>
      <c r="JW4" s="134" t="s">
        <v>4099</v>
      </c>
      <c r="JX4" s="134" t="s">
        <v>4100</v>
      </c>
      <c r="JY4" s="134" t="s">
        <v>4101</v>
      </c>
      <c r="JZ4" s="134" t="s">
        <v>4102</v>
      </c>
      <c r="KA4" s="134" t="s">
        <v>4103</v>
      </c>
      <c r="KB4" s="134" t="s">
        <v>4104</v>
      </c>
      <c r="KC4" s="134" t="s">
        <v>4105</v>
      </c>
      <c r="KD4" s="134" t="s">
        <v>4106</v>
      </c>
      <c r="KE4" s="134" t="s">
        <v>4107</v>
      </c>
      <c r="KF4" s="134" t="s">
        <v>4108</v>
      </c>
      <c r="KG4" s="134" t="s">
        <v>4109</v>
      </c>
      <c r="KH4" s="134" t="s">
        <v>4110</v>
      </c>
      <c r="KI4" s="134" t="s">
        <v>4111</v>
      </c>
      <c r="KJ4" s="134" t="s">
        <v>4112</v>
      </c>
      <c r="KK4" s="134" t="s">
        <v>4113</v>
      </c>
      <c r="KL4" s="134" t="s">
        <v>4114</v>
      </c>
      <c r="KM4" s="134" t="s">
        <v>4115</v>
      </c>
      <c r="KN4" s="134" t="s">
        <v>4116</v>
      </c>
      <c r="KO4" s="134" t="s">
        <v>4117</v>
      </c>
      <c r="KP4" s="134" t="s">
        <v>4118</v>
      </c>
      <c r="KQ4" s="134" t="s">
        <v>4119</v>
      </c>
      <c r="KR4" s="134" t="s">
        <v>4120</v>
      </c>
      <c r="KS4" s="134" t="s">
        <v>4121</v>
      </c>
      <c r="KT4" s="134" t="s">
        <v>4122</v>
      </c>
      <c r="KU4" s="134" t="s">
        <v>4123</v>
      </c>
      <c r="KV4" s="134" t="s">
        <v>4124</v>
      </c>
      <c r="KW4" s="134" t="s">
        <v>4125</v>
      </c>
      <c r="KX4" s="134" t="s">
        <v>4126</v>
      </c>
      <c r="KY4" s="134" t="s">
        <v>4127</v>
      </c>
      <c r="KZ4" s="134" t="s">
        <v>4128</v>
      </c>
      <c r="LA4" s="134" t="s">
        <v>4129</v>
      </c>
      <c r="LB4" s="134" t="s">
        <v>4130</v>
      </c>
      <c r="LC4" s="134" t="s">
        <v>4131</v>
      </c>
      <c r="LD4" s="134" t="s">
        <v>4132</v>
      </c>
      <c r="LE4" s="134" t="s">
        <v>4133</v>
      </c>
      <c r="LF4" s="134" t="s">
        <v>4134</v>
      </c>
      <c r="LG4" s="134" t="s">
        <v>4135</v>
      </c>
      <c r="LH4" s="134" t="s">
        <v>4136</v>
      </c>
      <c r="LI4" s="134" t="s">
        <v>4137</v>
      </c>
      <c r="LJ4" s="134" t="s">
        <v>4138</v>
      </c>
      <c r="LK4" s="134" t="s">
        <v>4139</v>
      </c>
      <c r="LL4" s="134" t="s">
        <v>4140</v>
      </c>
      <c r="LM4" s="134" t="s">
        <v>4141</v>
      </c>
      <c r="LN4" s="134" t="s">
        <v>4142</v>
      </c>
      <c r="LO4" s="134" t="s">
        <v>4143</v>
      </c>
      <c r="LP4" s="134" t="s">
        <v>4144</v>
      </c>
      <c r="LQ4" s="134" t="s">
        <v>4145</v>
      </c>
      <c r="LR4" s="134" t="s">
        <v>4146</v>
      </c>
      <c r="LS4" s="134" t="s">
        <v>4147</v>
      </c>
      <c r="LT4" s="134" t="s">
        <v>4148</v>
      </c>
      <c r="LU4" s="134" t="s">
        <v>4149</v>
      </c>
      <c r="LV4" s="134" t="s">
        <v>4150</v>
      </c>
      <c r="LW4" s="134" t="s">
        <v>4151</v>
      </c>
      <c r="LX4" s="134" t="s">
        <v>4152</v>
      </c>
      <c r="LY4" s="134" t="s">
        <v>4153</v>
      </c>
      <c r="LZ4" s="134" t="s">
        <v>4154</v>
      </c>
      <c r="MA4" s="134" t="s">
        <v>4155</v>
      </c>
      <c r="MB4" s="134" t="s">
        <v>4156</v>
      </c>
      <c r="MC4" s="134" t="s">
        <v>4157</v>
      </c>
      <c r="MD4" s="134" t="s">
        <v>4158</v>
      </c>
      <c r="ME4" s="134" t="s">
        <v>4159</v>
      </c>
      <c r="MF4" s="134" t="s">
        <v>4160</v>
      </c>
      <c r="MG4" s="134" t="s">
        <v>4161</v>
      </c>
      <c r="MH4" s="134" t="s">
        <v>4162</v>
      </c>
      <c r="MI4" s="134" t="s">
        <v>4163</v>
      </c>
      <c r="MJ4" s="134" t="s">
        <v>4164</v>
      </c>
      <c r="MK4" s="134" t="s">
        <v>4165</v>
      </c>
      <c r="ML4" s="134" t="s">
        <v>4166</v>
      </c>
      <c r="MM4" s="134" t="s">
        <v>4167</v>
      </c>
      <c r="MN4" s="134" t="s">
        <v>4168</v>
      </c>
      <c r="MO4" s="134" t="s">
        <v>4169</v>
      </c>
      <c r="MP4" s="134" t="s">
        <v>4170</v>
      </c>
      <c r="MQ4" s="134" t="s">
        <v>4171</v>
      </c>
      <c r="MR4" s="134" t="s">
        <v>4172</v>
      </c>
      <c r="MS4" s="134" t="s">
        <v>4173</v>
      </c>
      <c r="MT4" s="134" t="s">
        <v>4174</v>
      </c>
      <c r="MU4" s="134" t="s">
        <v>4175</v>
      </c>
      <c r="MV4" s="134" t="s">
        <v>4176</v>
      </c>
      <c r="MW4" s="134" t="s">
        <v>4177</v>
      </c>
      <c r="MX4" s="134" t="s">
        <v>4178</v>
      </c>
      <c r="MY4" s="134" t="s">
        <v>4179</v>
      </c>
      <c r="MZ4" s="134" t="s">
        <v>4180</v>
      </c>
      <c r="NA4" s="134" t="s">
        <v>4181</v>
      </c>
      <c r="NB4" s="134" t="s">
        <v>4182</v>
      </c>
      <c r="NC4" s="134" t="s">
        <v>4183</v>
      </c>
      <c r="ND4" s="134" t="s">
        <v>4184</v>
      </c>
      <c r="NE4" s="134" t="s">
        <v>4185</v>
      </c>
      <c r="NF4" s="134" t="s">
        <v>4186</v>
      </c>
      <c r="NG4" s="134" t="s">
        <v>4187</v>
      </c>
      <c r="NH4" s="134" t="s">
        <v>4188</v>
      </c>
      <c r="NI4" s="134" t="s">
        <v>4189</v>
      </c>
      <c r="NJ4" s="134" t="s">
        <v>4190</v>
      </c>
      <c r="NK4" s="134" t="s">
        <v>4191</v>
      </c>
      <c r="NL4" s="134" t="s">
        <v>4192</v>
      </c>
      <c r="NM4" s="134" t="s">
        <v>4193</v>
      </c>
      <c r="NN4" s="134" t="s">
        <v>4194</v>
      </c>
      <c r="NO4" s="134" t="s">
        <v>4195</v>
      </c>
      <c r="NP4" s="134" t="s">
        <v>4196</v>
      </c>
      <c r="NQ4" s="134" t="s">
        <v>4197</v>
      </c>
      <c r="NR4" s="134" t="s">
        <v>4198</v>
      </c>
      <c r="NS4" s="134" t="s">
        <v>4199</v>
      </c>
      <c r="NT4" s="134" t="s">
        <v>4200</v>
      </c>
      <c r="NU4" s="134" t="s">
        <v>4201</v>
      </c>
      <c r="NV4" s="134" t="s">
        <v>4202</v>
      </c>
      <c r="NW4" s="134" t="s">
        <v>4203</v>
      </c>
      <c r="NX4" s="134" t="s">
        <v>4204</v>
      </c>
      <c r="NY4" s="134" t="s">
        <v>4205</v>
      </c>
      <c r="NZ4" s="134" t="s">
        <v>4206</v>
      </c>
      <c r="OA4" s="134" t="s">
        <v>4207</v>
      </c>
      <c r="OB4" s="134" t="s">
        <v>4208</v>
      </c>
      <c r="OC4" s="134" t="s">
        <v>4209</v>
      </c>
      <c r="OD4" s="134" t="s">
        <v>4210</v>
      </c>
      <c r="OE4" s="134" t="s">
        <v>4211</v>
      </c>
      <c r="OF4" s="134" t="s">
        <v>4212</v>
      </c>
      <c r="OG4" s="134" t="s">
        <v>4213</v>
      </c>
      <c r="OH4" s="134" t="s">
        <v>4214</v>
      </c>
      <c r="OI4" s="134" t="s">
        <v>4215</v>
      </c>
      <c r="OJ4" s="134" t="s">
        <v>4216</v>
      </c>
      <c r="OK4" s="134" t="s">
        <v>4217</v>
      </c>
      <c r="OL4" s="134" t="s">
        <v>4218</v>
      </c>
      <c r="OM4" s="134" t="s">
        <v>4219</v>
      </c>
      <c r="ON4" s="134" t="s">
        <v>4220</v>
      </c>
      <c r="OO4" s="134" t="s">
        <v>4221</v>
      </c>
      <c r="OP4" s="134" t="s">
        <v>4222</v>
      </c>
      <c r="OQ4" s="134" t="s">
        <v>4223</v>
      </c>
      <c r="OR4" s="134" t="s">
        <v>4224</v>
      </c>
      <c r="OS4" s="134" t="s">
        <v>4225</v>
      </c>
      <c r="OT4" s="134" t="s">
        <v>4226</v>
      </c>
      <c r="OU4" s="134" t="s">
        <v>4227</v>
      </c>
      <c r="OV4" s="134" t="s">
        <v>4228</v>
      </c>
      <c r="OW4" s="134" t="s">
        <v>4229</v>
      </c>
      <c r="OX4" s="134" t="s">
        <v>4230</v>
      </c>
      <c r="OY4" s="134" t="s">
        <v>4231</v>
      </c>
      <c r="OZ4" s="134" t="s">
        <v>4232</v>
      </c>
      <c r="PA4" s="134" t="s">
        <v>4233</v>
      </c>
      <c r="PB4" s="134" t="s">
        <v>4234</v>
      </c>
      <c r="PC4" s="134" t="s">
        <v>4235</v>
      </c>
      <c r="PD4" s="134" t="s">
        <v>4236</v>
      </c>
      <c r="PE4" s="134" t="s">
        <v>4237</v>
      </c>
      <c r="PF4" s="134" t="s">
        <v>4238</v>
      </c>
      <c r="PG4" s="134" t="s">
        <v>4239</v>
      </c>
      <c r="PH4" s="134" t="s">
        <v>4240</v>
      </c>
      <c r="PI4" s="134" t="s">
        <v>4241</v>
      </c>
      <c r="PJ4" s="134" t="s">
        <v>4242</v>
      </c>
      <c r="PK4" s="134" t="s">
        <v>4243</v>
      </c>
      <c r="PL4" s="134" t="s">
        <v>4244</v>
      </c>
      <c r="PM4" s="134" t="s">
        <v>4245</v>
      </c>
      <c r="PN4" s="134" t="s">
        <v>4246</v>
      </c>
      <c r="PO4" s="134" t="s">
        <v>4247</v>
      </c>
      <c r="PP4" s="134" t="s">
        <v>4248</v>
      </c>
      <c r="PQ4" s="134" t="s">
        <v>4249</v>
      </c>
      <c r="PR4" s="134" t="s">
        <v>4250</v>
      </c>
      <c r="PS4" s="134" t="s">
        <v>4251</v>
      </c>
      <c r="PT4" s="134" t="s">
        <v>4252</v>
      </c>
      <c r="PU4" s="134" t="s">
        <v>4253</v>
      </c>
      <c r="PV4" s="134" t="s">
        <v>4254</v>
      </c>
      <c r="PW4" s="134" t="s">
        <v>4255</v>
      </c>
      <c r="PX4" s="134" t="s">
        <v>4256</v>
      </c>
      <c r="PY4" s="134" t="s">
        <v>4257</v>
      </c>
      <c r="PZ4" s="134" t="s">
        <v>4258</v>
      </c>
      <c r="QA4" s="134" t="s">
        <v>4259</v>
      </c>
      <c r="QB4" s="134" t="s">
        <v>4260</v>
      </c>
      <c r="QC4" s="134" t="s">
        <v>4261</v>
      </c>
      <c r="QD4" s="134" t="s">
        <v>4262</v>
      </c>
      <c r="QE4" s="134" t="s">
        <v>4263</v>
      </c>
      <c r="QF4" s="134" t="s">
        <v>4264</v>
      </c>
      <c r="QG4" s="134" t="s">
        <v>4265</v>
      </c>
      <c r="QH4" s="134" t="s">
        <v>4266</v>
      </c>
      <c r="QI4" s="134" t="s">
        <v>4267</v>
      </c>
      <c r="QJ4" s="134" t="s">
        <v>4268</v>
      </c>
      <c r="QK4" s="134" t="s">
        <v>4269</v>
      </c>
      <c r="QL4" s="134" t="s">
        <v>4270</v>
      </c>
      <c r="QM4" s="134" t="s">
        <v>4271</v>
      </c>
      <c r="QN4" s="134" t="s">
        <v>4272</v>
      </c>
      <c r="QO4" s="134" t="s">
        <v>4273</v>
      </c>
      <c r="QP4" s="134" t="s">
        <v>4274</v>
      </c>
      <c r="QQ4" s="134" t="s">
        <v>4275</v>
      </c>
      <c r="QR4" s="134" t="s">
        <v>4276</v>
      </c>
      <c r="QS4" s="134" t="s">
        <v>4277</v>
      </c>
      <c r="QT4" s="134" t="s">
        <v>4278</v>
      </c>
      <c r="QU4" s="134" t="s">
        <v>4279</v>
      </c>
      <c r="QV4" s="134" t="s">
        <v>4280</v>
      </c>
      <c r="QW4" s="134" t="s">
        <v>4281</v>
      </c>
      <c r="QX4" s="134" t="s">
        <v>4282</v>
      </c>
      <c r="QY4" s="134" t="s">
        <v>4283</v>
      </c>
      <c r="QZ4" s="134" t="s">
        <v>4284</v>
      </c>
      <c r="RA4" s="134" t="s">
        <v>4285</v>
      </c>
      <c r="RB4" s="134" t="s">
        <v>4286</v>
      </c>
      <c r="RC4" s="134" t="s">
        <v>4287</v>
      </c>
      <c r="RD4" s="134" t="s">
        <v>4288</v>
      </c>
      <c r="RE4" s="134" t="s">
        <v>4289</v>
      </c>
      <c r="RF4" s="134" t="s">
        <v>4290</v>
      </c>
      <c r="RG4" s="134" t="s">
        <v>4291</v>
      </c>
      <c r="RH4" s="134" t="s">
        <v>4292</v>
      </c>
      <c r="RI4" s="134" t="s">
        <v>4293</v>
      </c>
      <c r="RJ4" s="134" t="s">
        <v>4294</v>
      </c>
      <c r="RK4" s="134" t="s">
        <v>4295</v>
      </c>
      <c r="RL4" s="134" t="s">
        <v>4296</v>
      </c>
      <c r="RM4" s="134" t="s">
        <v>4297</v>
      </c>
      <c r="RN4" s="134" t="s">
        <v>4298</v>
      </c>
      <c r="RO4" s="134" t="s">
        <v>4299</v>
      </c>
      <c r="RP4" s="134" t="s">
        <v>4300</v>
      </c>
      <c r="RQ4" s="134" t="s">
        <v>4301</v>
      </c>
      <c r="RR4" s="134" t="s">
        <v>4302</v>
      </c>
      <c r="RS4" s="134" t="s">
        <v>4303</v>
      </c>
      <c r="RT4" s="134" t="s">
        <v>4304</v>
      </c>
      <c r="RU4" s="134" t="s">
        <v>4305</v>
      </c>
      <c r="RV4" s="134" t="s">
        <v>4306</v>
      </c>
      <c r="RW4" s="134" t="s">
        <v>4307</v>
      </c>
      <c r="RX4" s="134" t="s">
        <v>4308</v>
      </c>
      <c r="RY4" s="134" t="s">
        <v>4309</v>
      </c>
      <c r="RZ4" s="134" t="s">
        <v>4310</v>
      </c>
      <c r="SA4" s="134" t="s">
        <v>4311</v>
      </c>
      <c r="SB4" s="134" t="s">
        <v>4312</v>
      </c>
      <c r="SC4" s="134" t="s">
        <v>4313</v>
      </c>
      <c r="SD4" s="134" t="s">
        <v>4314</v>
      </c>
      <c r="SE4" s="134" t="s">
        <v>4315</v>
      </c>
      <c r="SF4" s="134" t="s">
        <v>4316</v>
      </c>
      <c r="SG4" s="134" t="s">
        <v>4317</v>
      </c>
      <c r="SH4" s="134" t="s">
        <v>4318</v>
      </c>
      <c r="SI4" s="134" t="s">
        <v>4319</v>
      </c>
      <c r="SJ4" s="134" t="s">
        <v>4320</v>
      </c>
      <c r="SK4" s="134" t="s">
        <v>4321</v>
      </c>
      <c r="SL4" s="134" t="s">
        <v>4322</v>
      </c>
      <c r="SM4" s="134" t="s">
        <v>4323</v>
      </c>
      <c r="SN4" s="134" t="s">
        <v>4324</v>
      </c>
      <c r="SO4" s="134" t="s">
        <v>4325</v>
      </c>
      <c r="SP4" s="134" t="s">
        <v>4326</v>
      </c>
      <c r="SQ4" s="134" t="s">
        <v>4327</v>
      </c>
      <c r="SR4" s="134" t="s">
        <v>4328</v>
      </c>
      <c r="SS4" s="134" t="s">
        <v>4329</v>
      </c>
      <c r="ST4" s="134" t="s">
        <v>4330</v>
      </c>
      <c r="SU4" s="134" t="s">
        <v>4331</v>
      </c>
      <c r="SV4" s="134" t="s">
        <v>4332</v>
      </c>
      <c r="SW4" s="134" t="s">
        <v>4333</v>
      </c>
      <c r="SX4" s="134" t="s">
        <v>4334</v>
      </c>
      <c r="SY4" s="134" t="s">
        <v>4335</v>
      </c>
      <c r="SZ4" s="134" t="s">
        <v>4336</v>
      </c>
      <c r="TA4" s="134" t="s">
        <v>4337</v>
      </c>
      <c r="TB4" s="134" t="s">
        <v>4338</v>
      </c>
      <c r="TC4" s="134" t="s">
        <v>4339</v>
      </c>
      <c r="TD4" s="134" t="s">
        <v>4340</v>
      </c>
      <c r="TE4" s="134" t="s">
        <v>4341</v>
      </c>
      <c r="TF4" s="134" t="s">
        <v>4342</v>
      </c>
      <c r="TG4" s="134" t="s">
        <v>4343</v>
      </c>
      <c r="TH4" s="134" t="s">
        <v>4344</v>
      </c>
      <c r="TI4" s="134" t="s">
        <v>4345</v>
      </c>
      <c r="TJ4" s="134" t="s">
        <v>4346</v>
      </c>
      <c r="TK4" s="134" t="s">
        <v>4347</v>
      </c>
      <c r="TL4" s="134" t="s">
        <v>4348</v>
      </c>
      <c r="TM4" s="134" t="s">
        <v>4349</v>
      </c>
      <c r="TN4" s="134" t="s">
        <v>4350</v>
      </c>
      <c r="TO4" s="134" t="s">
        <v>4351</v>
      </c>
      <c r="TP4" s="134" t="s">
        <v>4352</v>
      </c>
      <c r="TQ4" s="134" t="s">
        <v>4353</v>
      </c>
      <c r="TR4" s="134" t="s">
        <v>4354</v>
      </c>
      <c r="TS4" s="134" t="s">
        <v>4355</v>
      </c>
      <c r="TT4" s="134" t="s">
        <v>4356</v>
      </c>
      <c r="TU4" s="134" t="s">
        <v>4357</v>
      </c>
      <c r="TV4" s="134" t="s">
        <v>4358</v>
      </c>
      <c r="TW4" s="134" t="s">
        <v>4359</v>
      </c>
      <c r="TX4" s="134" t="s">
        <v>4360</v>
      </c>
      <c r="TY4" s="134" t="s">
        <v>4361</v>
      </c>
      <c r="TZ4" s="134" t="s">
        <v>4362</v>
      </c>
      <c r="UA4" s="134" t="s">
        <v>4363</v>
      </c>
      <c r="UB4" s="134" t="s">
        <v>4364</v>
      </c>
      <c r="UC4" s="134" t="s">
        <v>4365</v>
      </c>
      <c r="UD4" s="134" t="s">
        <v>4366</v>
      </c>
      <c r="UE4" s="134" t="s">
        <v>4367</v>
      </c>
      <c r="UF4" s="134" t="s">
        <v>4368</v>
      </c>
      <c r="UG4" s="134" t="s">
        <v>4369</v>
      </c>
      <c r="UH4" s="134" t="s">
        <v>4370</v>
      </c>
      <c r="UI4" s="134" t="s">
        <v>4371</v>
      </c>
      <c r="UJ4" s="134" t="s">
        <v>4372</v>
      </c>
      <c r="UK4" s="134" t="s">
        <v>4373</v>
      </c>
      <c r="UL4" s="134" t="s">
        <v>4374</v>
      </c>
      <c r="UM4" s="134" t="s">
        <v>4375</v>
      </c>
      <c r="UN4" s="134" t="s">
        <v>4376</v>
      </c>
      <c r="UO4" s="134" t="s">
        <v>4377</v>
      </c>
      <c r="UP4" s="134" t="s">
        <v>4378</v>
      </c>
      <c r="UQ4" s="134" t="s">
        <v>4379</v>
      </c>
      <c r="UR4" s="134" t="s">
        <v>4380</v>
      </c>
      <c r="US4" s="134" t="s">
        <v>4381</v>
      </c>
      <c r="UT4" s="134" t="s">
        <v>4382</v>
      </c>
      <c r="UU4" s="134" t="s">
        <v>4383</v>
      </c>
      <c r="UV4" s="134" t="s">
        <v>4384</v>
      </c>
      <c r="UW4" s="134" t="s">
        <v>4385</v>
      </c>
      <c r="UX4" s="134" t="s">
        <v>4386</v>
      </c>
      <c r="UY4" s="134" t="s">
        <v>4387</v>
      </c>
      <c r="UZ4" s="134" t="s">
        <v>4388</v>
      </c>
      <c r="VA4" s="134" t="s">
        <v>4389</v>
      </c>
      <c r="VB4" s="134" t="s">
        <v>4390</v>
      </c>
      <c r="VC4" s="134" t="s">
        <v>4391</v>
      </c>
      <c r="VD4" s="134" t="s">
        <v>4392</v>
      </c>
      <c r="VE4" s="134" t="s">
        <v>4393</v>
      </c>
      <c r="VF4" s="134" t="s">
        <v>4394</v>
      </c>
      <c r="VG4" s="134" t="s">
        <v>4395</v>
      </c>
      <c r="VH4" s="134" t="s">
        <v>4396</v>
      </c>
      <c r="VI4" s="134" t="s">
        <v>4397</v>
      </c>
      <c r="VJ4" s="134" t="s">
        <v>4398</v>
      </c>
      <c r="VK4" s="134" t="s">
        <v>4399</v>
      </c>
      <c r="VL4" s="134" t="s">
        <v>4400</v>
      </c>
      <c r="VM4" s="134" t="s">
        <v>4401</v>
      </c>
      <c r="VN4" s="134" t="s">
        <v>4402</v>
      </c>
      <c r="VO4" s="134" t="s">
        <v>4403</v>
      </c>
      <c r="VP4" s="134" t="s">
        <v>4404</v>
      </c>
      <c r="VQ4" s="134" t="s">
        <v>4405</v>
      </c>
      <c r="VR4" s="134" t="s">
        <v>4406</v>
      </c>
      <c r="VS4" s="134" t="s">
        <v>4407</v>
      </c>
      <c r="VT4" s="134" t="s">
        <v>4408</v>
      </c>
      <c r="VU4" s="134" t="s">
        <v>4409</v>
      </c>
      <c r="VV4" s="134" t="s">
        <v>4410</v>
      </c>
      <c r="VW4" s="134" t="s">
        <v>4411</v>
      </c>
      <c r="VX4" s="134" t="s">
        <v>4412</v>
      </c>
      <c r="VY4" s="134" t="s">
        <v>4413</v>
      </c>
      <c r="VZ4" s="134" t="s">
        <v>4414</v>
      </c>
      <c r="WA4" s="134" t="s">
        <v>4415</v>
      </c>
      <c r="WB4" s="134" t="s">
        <v>4416</v>
      </c>
      <c r="WC4" s="134" t="s">
        <v>4417</v>
      </c>
      <c r="WD4" s="134" t="s">
        <v>4418</v>
      </c>
      <c r="WE4" s="134" t="s">
        <v>4419</v>
      </c>
      <c r="WF4" s="134" t="s">
        <v>4420</v>
      </c>
      <c r="WG4" s="134" t="s">
        <v>4421</v>
      </c>
      <c r="WH4" s="134" t="s">
        <v>4422</v>
      </c>
      <c r="WI4" s="134" t="s">
        <v>4423</v>
      </c>
      <c r="WJ4" s="134" t="s">
        <v>4424</v>
      </c>
      <c r="WK4" s="134" t="s">
        <v>4425</v>
      </c>
      <c r="WL4" s="134" t="s">
        <v>4426</v>
      </c>
      <c r="WM4" s="134" t="s">
        <v>4427</v>
      </c>
      <c r="WN4" s="134" t="s">
        <v>4428</v>
      </c>
      <c r="WO4" s="134" t="s">
        <v>4429</v>
      </c>
      <c r="WP4" s="134" t="s">
        <v>4430</v>
      </c>
      <c r="WQ4" s="134" t="s">
        <v>4431</v>
      </c>
      <c r="WR4" s="134" t="s">
        <v>4432</v>
      </c>
      <c r="WS4" s="134" t="s">
        <v>4433</v>
      </c>
      <c r="WT4" s="134" t="s">
        <v>4434</v>
      </c>
      <c r="WU4" s="134" t="s">
        <v>4435</v>
      </c>
      <c r="WV4" s="134" t="s">
        <v>4436</v>
      </c>
      <c r="WW4" s="134" t="s">
        <v>4437</v>
      </c>
      <c r="WX4" s="134" t="s">
        <v>4438</v>
      </c>
      <c r="WY4" s="134" t="s">
        <v>4439</v>
      </c>
      <c r="WZ4" s="134" t="s">
        <v>4440</v>
      </c>
      <c r="XA4" s="134" t="s">
        <v>4441</v>
      </c>
      <c r="XB4" s="134" t="s">
        <v>4442</v>
      </c>
      <c r="XC4" s="134" t="s">
        <v>4443</v>
      </c>
      <c r="XD4" s="134" t="s">
        <v>4444</v>
      </c>
      <c r="XE4" s="134" t="s">
        <v>4445</v>
      </c>
      <c r="XF4" s="134" t="s">
        <v>4446</v>
      </c>
      <c r="XG4" s="134" t="s">
        <v>4447</v>
      </c>
      <c r="XH4" s="134" t="s">
        <v>4448</v>
      </c>
      <c r="XI4" s="134" t="s">
        <v>4449</v>
      </c>
      <c r="XJ4" s="134" t="s">
        <v>4450</v>
      </c>
      <c r="XK4" s="134" t="s">
        <v>4451</v>
      </c>
      <c r="XL4" s="134" t="s">
        <v>4452</v>
      </c>
      <c r="XM4" s="134" t="s">
        <v>4453</v>
      </c>
      <c r="XN4" s="134" t="s">
        <v>4454</v>
      </c>
      <c r="XO4" s="134" t="s">
        <v>4455</v>
      </c>
      <c r="XP4" s="134" t="s">
        <v>4456</v>
      </c>
      <c r="XQ4" s="134" t="s">
        <v>4457</v>
      </c>
      <c r="XR4" s="134" t="s">
        <v>4458</v>
      </c>
      <c r="XS4" s="134" t="s">
        <v>4459</v>
      </c>
      <c r="XT4" s="134" t="s">
        <v>4460</v>
      </c>
      <c r="XU4" s="134" t="s">
        <v>4461</v>
      </c>
      <c r="XV4" s="134" t="s">
        <v>4462</v>
      </c>
      <c r="XW4" s="134" t="s">
        <v>4463</v>
      </c>
      <c r="XX4" s="134" t="s">
        <v>4464</v>
      </c>
      <c r="XY4" s="134" t="s">
        <v>4465</v>
      </c>
      <c r="XZ4" s="134" t="s">
        <v>4466</v>
      </c>
      <c r="YA4" s="134" t="s">
        <v>4467</v>
      </c>
      <c r="YB4" s="134" t="s">
        <v>4468</v>
      </c>
      <c r="YC4" s="134" t="s">
        <v>4469</v>
      </c>
      <c r="YD4" s="134" t="s">
        <v>4470</v>
      </c>
      <c r="YE4" s="134" t="s">
        <v>4471</v>
      </c>
      <c r="YF4" s="134" t="s">
        <v>4472</v>
      </c>
      <c r="YG4" s="134" t="s">
        <v>4473</v>
      </c>
      <c r="YH4" s="134" t="s">
        <v>4474</v>
      </c>
      <c r="YI4" s="134" t="s">
        <v>4475</v>
      </c>
      <c r="YJ4" s="134" t="s">
        <v>4476</v>
      </c>
      <c r="YK4" s="134" t="s">
        <v>4477</v>
      </c>
      <c r="YL4" s="134" t="s">
        <v>4478</v>
      </c>
      <c r="YM4" s="134" t="s">
        <v>4479</v>
      </c>
      <c r="YN4" s="134" t="s">
        <v>4480</v>
      </c>
      <c r="YO4" s="134" t="s">
        <v>4481</v>
      </c>
      <c r="YP4" s="134" t="s">
        <v>4482</v>
      </c>
      <c r="YQ4" s="134" t="s">
        <v>4483</v>
      </c>
      <c r="YR4" s="134" t="s">
        <v>4484</v>
      </c>
      <c r="YS4" s="134" t="s">
        <v>4485</v>
      </c>
      <c r="YT4" s="134" t="s">
        <v>4486</v>
      </c>
      <c r="YU4" s="134" t="s">
        <v>4487</v>
      </c>
      <c r="YV4" s="134" t="s">
        <v>4488</v>
      </c>
      <c r="YW4" s="134" t="s">
        <v>4489</v>
      </c>
      <c r="YX4" s="134" t="s">
        <v>4490</v>
      </c>
      <c r="YY4" s="134" t="s">
        <v>4491</v>
      </c>
      <c r="YZ4" s="134" t="s">
        <v>4492</v>
      </c>
      <c r="ZA4" s="134" t="s">
        <v>4493</v>
      </c>
      <c r="ZB4" s="134" t="s">
        <v>4494</v>
      </c>
      <c r="ZC4" s="134" t="s">
        <v>4495</v>
      </c>
      <c r="ZD4" s="134" t="s">
        <v>4496</v>
      </c>
      <c r="ZE4" s="134" t="s">
        <v>4497</v>
      </c>
      <c r="ZF4" s="134" t="s">
        <v>4498</v>
      </c>
      <c r="ZG4" s="134" t="s">
        <v>4499</v>
      </c>
      <c r="ZH4" s="134" t="s">
        <v>4500</v>
      </c>
      <c r="ZI4" s="134" t="s">
        <v>4501</v>
      </c>
      <c r="ZJ4" s="134" t="s">
        <v>4502</v>
      </c>
      <c r="ZK4" s="134" t="s">
        <v>4503</v>
      </c>
      <c r="ZL4" s="134" t="s">
        <v>4504</v>
      </c>
      <c r="ZM4" s="134" t="s">
        <v>4505</v>
      </c>
      <c r="ZN4" s="134" t="s">
        <v>4506</v>
      </c>
      <c r="ZO4" s="134" t="s">
        <v>4507</v>
      </c>
      <c r="ZP4" s="134" t="s">
        <v>4508</v>
      </c>
      <c r="ZQ4" s="134" t="s">
        <v>4509</v>
      </c>
      <c r="ZR4" s="134" t="s">
        <v>4510</v>
      </c>
      <c r="ZS4" s="134" t="s">
        <v>4511</v>
      </c>
      <c r="ZT4" s="134" t="s">
        <v>4512</v>
      </c>
      <c r="ZU4" s="134" t="s">
        <v>4513</v>
      </c>
      <c r="ZV4" s="134" t="s">
        <v>4514</v>
      </c>
      <c r="ZW4" s="134" t="s">
        <v>4515</v>
      </c>
      <c r="ZX4" s="134" t="s">
        <v>4516</v>
      </c>
      <c r="ZY4" s="134" t="s">
        <v>4517</v>
      </c>
      <c r="ZZ4" s="134" t="s">
        <v>4518</v>
      </c>
      <c r="AAA4" s="134" t="s">
        <v>4519</v>
      </c>
      <c r="AAB4" s="134" t="s">
        <v>4520</v>
      </c>
      <c r="AAC4" s="134" t="s">
        <v>4521</v>
      </c>
      <c r="AAD4" s="134" t="s">
        <v>4522</v>
      </c>
      <c r="AAE4" s="134" t="s">
        <v>4523</v>
      </c>
      <c r="AAF4" s="134" t="s">
        <v>4524</v>
      </c>
      <c r="AAG4" s="134" t="s">
        <v>4525</v>
      </c>
      <c r="AAH4" s="134" t="s">
        <v>4526</v>
      </c>
      <c r="AAI4" s="134" t="s">
        <v>4527</v>
      </c>
      <c r="AAJ4" s="134" t="s">
        <v>4528</v>
      </c>
      <c r="AAK4" s="134" t="s">
        <v>4529</v>
      </c>
      <c r="AAL4" s="134" t="s">
        <v>4530</v>
      </c>
      <c r="AAM4" s="134" t="s">
        <v>4531</v>
      </c>
      <c r="AAN4" s="134" t="s">
        <v>4532</v>
      </c>
      <c r="AAO4" s="134" t="s">
        <v>4533</v>
      </c>
      <c r="AAP4" s="134" t="s">
        <v>4534</v>
      </c>
      <c r="AAQ4" s="134" t="s">
        <v>4535</v>
      </c>
      <c r="AAR4" s="134" t="s">
        <v>4536</v>
      </c>
      <c r="AAS4" s="134" t="s">
        <v>4537</v>
      </c>
      <c r="AAT4" s="134" t="s">
        <v>4538</v>
      </c>
      <c r="AAU4" s="134" t="s">
        <v>4539</v>
      </c>
      <c r="AAV4" s="134" t="s">
        <v>4540</v>
      </c>
      <c r="AAW4" s="134" t="s">
        <v>4541</v>
      </c>
      <c r="AAX4" s="134" t="s">
        <v>4542</v>
      </c>
      <c r="AAY4" s="134" t="s">
        <v>4543</v>
      </c>
      <c r="AAZ4" s="134" t="s">
        <v>4544</v>
      </c>
      <c r="ABA4" s="134" t="s">
        <v>4545</v>
      </c>
      <c r="ABB4" s="134" t="s">
        <v>4546</v>
      </c>
      <c r="ABC4" s="134" t="s">
        <v>4547</v>
      </c>
      <c r="ABD4" s="134" t="s">
        <v>4548</v>
      </c>
      <c r="ABE4" s="134" t="s">
        <v>4549</v>
      </c>
      <c r="ABF4" s="134" t="s">
        <v>4550</v>
      </c>
      <c r="ABG4" s="134" t="s">
        <v>4551</v>
      </c>
      <c r="ABH4" s="134" t="s">
        <v>4552</v>
      </c>
      <c r="ABI4" s="134" t="s">
        <v>4553</v>
      </c>
      <c r="ABJ4" s="134" t="s">
        <v>4554</v>
      </c>
      <c r="ABK4" s="134" t="s">
        <v>4555</v>
      </c>
      <c r="ABL4" s="134" t="s">
        <v>4556</v>
      </c>
      <c r="ABM4" s="134" t="s">
        <v>4557</v>
      </c>
      <c r="ABN4" s="134" t="s">
        <v>4558</v>
      </c>
      <c r="ABO4" s="134" t="s">
        <v>4559</v>
      </c>
      <c r="ABP4" s="134" t="s">
        <v>4560</v>
      </c>
      <c r="ABQ4" s="134" t="s">
        <v>4561</v>
      </c>
      <c r="ABR4" s="134" t="s">
        <v>4562</v>
      </c>
      <c r="ABS4" s="134" t="s">
        <v>4563</v>
      </c>
      <c r="ABT4" s="134" t="s">
        <v>4564</v>
      </c>
      <c r="ABU4" s="134" t="s">
        <v>4565</v>
      </c>
      <c r="ABV4" s="134" t="s">
        <v>4566</v>
      </c>
      <c r="ABW4" s="134" t="s">
        <v>4567</v>
      </c>
      <c r="ABX4" s="134" t="s">
        <v>4568</v>
      </c>
      <c r="ABY4" s="134" t="s">
        <v>4569</v>
      </c>
      <c r="ABZ4" s="134" t="s">
        <v>4570</v>
      </c>
      <c r="ACA4" s="134" t="s">
        <v>4571</v>
      </c>
      <c r="ACB4" s="134" t="s">
        <v>4572</v>
      </c>
      <c r="ACC4" s="134" t="s">
        <v>4573</v>
      </c>
      <c r="ACD4" s="134" t="s">
        <v>4574</v>
      </c>
      <c r="ACE4" s="134" t="s">
        <v>4575</v>
      </c>
      <c r="ACF4" s="134" t="s">
        <v>4576</v>
      </c>
      <c r="ACG4" s="134" t="s">
        <v>4577</v>
      </c>
      <c r="ACH4" s="134" t="s">
        <v>4578</v>
      </c>
      <c r="ACI4" s="134" t="s">
        <v>4579</v>
      </c>
      <c r="ACJ4" s="134" t="s">
        <v>4580</v>
      </c>
      <c r="ACK4" s="134" t="s">
        <v>4581</v>
      </c>
      <c r="ACL4" s="134" t="s">
        <v>4582</v>
      </c>
      <c r="ACM4" s="134" t="s">
        <v>4583</v>
      </c>
      <c r="ACN4" s="134" t="s">
        <v>4584</v>
      </c>
      <c r="ACO4" s="134" t="s">
        <v>4585</v>
      </c>
      <c r="ACP4" s="134" t="s">
        <v>4586</v>
      </c>
      <c r="ACQ4" s="134" t="s">
        <v>4587</v>
      </c>
      <c r="ACR4" s="134" t="s">
        <v>4588</v>
      </c>
      <c r="ACS4" s="134" t="s">
        <v>4589</v>
      </c>
      <c r="ACT4" s="134" t="s">
        <v>4590</v>
      </c>
      <c r="ACU4" s="134" t="s">
        <v>4591</v>
      </c>
      <c r="ACV4" s="134" t="s">
        <v>4592</v>
      </c>
      <c r="ACW4" s="134" t="s">
        <v>4593</v>
      </c>
      <c r="ACX4" s="134" t="s">
        <v>4594</v>
      </c>
      <c r="ACY4" s="134" t="s">
        <v>4595</v>
      </c>
      <c r="ACZ4" s="134" t="s">
        <v>4596</v>
      </c>
      <c r="ADA4" s="134" t="s">
        <v>4597</v>
      </c>
      <c r="ADB4" s="134" t="s">
        <v>4598</v>
      </c>
      <c r="ADC4" s="134" t="s">
        <v>4599</v>
      </c>
      <c r="ADD4" s="134" t="s">
        <v>4600</v>
      </c>
      <c r="ADE4" s="134" t="s">
        <v>4601</v>
      </c>
      <c r="ADF4" s="134" t="s">
        <v>4602</v>
      </c>
      <c r="ADG4" s="134" t="s">
        <v>4603</v>
      </c>
      <c r="ADH4" s="134" t="s">
        <v>4604</v>
      </c>
      <c r="ADI4" s="134" t="s">
        <v>4605</v>
      </c>
      <c r="ADJ4" s="134" t="s">
        <v>4606</v>
      </c>
      <c r="ADK4" s="134" t="s">
        <v>4607</v>
      </c>
      <c r="ADL4" s="134" t="s">
        <v>4608</v>
      </c>
      <c r="ADM4" s="134" t="s">
        <v>4609</v>
      </c>
      <c r="ADN4" s="134" t="s">
        <v>4610</v>
      </c>
      <c r="ADO4" s="134" t="s">
        <v>4611</v>
      </c>
      <c r="ADP4" s="134" t="s">
        <v>4612</v>
      </c>
      <c r="ADQ4" s="134" t="s">
        <v>4613</v>
      </c>
      <c r="ADR4" s="134" t="s">
        <v>4614</v>
      </c>
      <c r="ADS4" s="134" t="s">
        <v>4615</v>
      </c>
      <c r="ADT4" s="134" t="s">
        <v>4616</v>
      </c>
      <c r="ADU4" s="134" t="s">
        <v>4617</v>
      </c>
      <c r="ADV4" s="134" t="s">
        <v>4618</v>
      </c>
      <c r="ADW4" s="134" t="s">
        <v>4619</v>
      </c>
      <c r="ADX4" s="134" t="s">
        <v>4620</v>
      </c>
      <c r="ADY4" s="134" t="s">
        <v>4621</v>
      </c>
      <c r="ADZ4" s="134" t="s">
        <v>4622</v>
      </c>
      <c r="AEA4" s="134" t="s">
        <v>4623</v>
      </c>
      <c r="AEB4" s="134" t="s">
        <v>4624</v>
      </c>
      <c r="AEC4" s="134" t="s">
        <v>4625</v>
      </c>
      <c r="AED4" s="134" t="s">
        <v>4626</v>
      </c>
      <c r="AEE4" s="134" t="s">
        <v>4627</v>
      </c>
      <c r="AEF4" s="134" t="s">
        <v>4628</v>
      </c>
      <c r="AEG4" s="134" t="s">
        <v>4629</v>
      </c>
      <c r="AEH4" s="134" t="s">
        <v>4630</v>
      </c>
      <c r="AEI4" s="134" t="s">
        <v>4631</v>
      </c>
      <c r="AEJ4" s="134" t="s">
        <v>4632</v>
      </c>
      <c r="AEK4" s="134" t="s">
        <v>4633</v>
      </c>
      <c r="AEL4" s="134" t="s">
        <v>4634</v>
      </c>
      <c r="AEM4" s="134" t="s">
        <v>4635</v>
      </c>
      <c r="AEN4" s="134" t="s">
        <v>4636</v>
      </c>
      <c r="AEO4" s="134" t="s">
        <v>4637</v>
      </c>
      <c r="AEP4" s="134" t="s">
        <v>4638</v>
      </c>
      <c r="AEQ4" s="134" t="s">
        <v>4639</v>
      </c>
      <c r="AER4" s="134" t="s">
        <v>4640</v>
      </c>
      <c r="AES4" s="134" t="s">
        <v>4641</v>
      </c>
      <c r="AET4" s="134" t="s">
        <v>4642</v>
      </c>
      <c r="AEU4" s="134" t="s">
        <v>4643</v>
      </c>
      <c r="AEV4" s="134" t="s">
        <v>4644</v>
      </c>
      <c r="AEW4" s="134" t="s">
        <v>4645</v>
      </c>
      <c r="AEX4" s="134" t="s">
        <v>4646</v>
      </c>
      <c r="AEY4" s="134" t="s">
        <v>4647</v>
      </c>
      <c r="AEZ4" s="134" t="s">
        <v>4648</v>
      </c>
      <c r="AFA4" s="134" t="s">
        <v>4649</v>
      </c>
      <c r="AFB4" s="134" t="s">
        <v>4650</v>
      </c>
      <c r="AFC4" s="134" t="s">
        <v>4651</v>
      </c>
      <c r="AFD4" s="134" t="s">
        <v>4652</v>
      </c>
      <c r="AFE4" s="134" t="s">
        <v>4653</v>
      </c>
      <c r="AFF4" s="134" t="s">
        <v>4654</v>
      </c>
      <c r="AFG4" s="134" t="s">
        <v>4655</v>
      </c>
      <c r="AFH4" s="134" t="s">
        <v>4656</v>
      </c>
      <c r="AFI4" s="134" t="s">
        <v>4657</v>
      </c>
      <c r="AFJ4" s="134" t="s">
        <v>4658</v>
      </c>
      <c r="AFK4" s="134" t="s">
        <v>4659</v>
      </c>
      <c r="AFL4" s="134" t="s">
        <v>4660</v>
      </c>
      <c r="AFM4" s="134" t="s">
        <v>4661</v>
      </c>
      <c r="AFN4" s="134" t="s">
        <v>4662</v>
      </c>
      <c r="AFO4" s="134" t="s">
        <v>4663</v>
      </c>
      <c r="AFP4" s="134" t="s">
        <v>4664</v>
      </c>
      <c r="AFQ4" s="134" t="s">
        <v>4665</v>
      </c>
      <c r="AFR4" s="134" t="s">
        <v>4666</v>
      </c>
      <c r="AFS4" s="134" t="s">
        <v>4667</v>
      </c>
      <c r="AFT4" s="134" t="s">
        <v>4668</v>
      </c>
      <c r="AFU4" s="134" t="s">
        <v>4669</v>
      </c>
      <c r="AFV4" s="134" t="s">
        <v>4670</v>
      </c>
      <c r="AFW4" s="134" t="s">
        <v>4671</v>
      </c>
      <c r="AFX4" s="134" t="s">
        <v>4672</v>
      </c>
      <c r="AFY4" s="134" t="s">
        <v>4673</v>
      </c>
      <c r="AFZ4" s="134" t="s">
        <v>4674</v>
      </c>
      <c r="AGA4" s="134" t="s">
        <v>4675</v>
      </c>
      <c r="AGB4" s="134" t="s">
        <v>4676</v>
      </c>
      <c r="AGC4" s="134" t="s">
        <v>4677</v>
      </c>
      <c r="AGD4" s="134" t="s">
        <v>4678</v>
      </c>
      <c r="AGE4" s="134" t="s">
        <v>4679</v>
      </c>
      <c r="AGF4" s="134" t="s">
        <v>4680</v>
      </c>
      <c r="AGG4" s="134" t="s">
        <v>4681</v>
      </c>
      <c r="AGH4" s="134" t="s">
        <v>4682</v>
      </c>
      <c r="AGI4" s="134" t="s">
        <v>4683</v>
      </c>
      <c r="AGJ4" s="134" t="s">
        <v>4684</v>
      </c>
      <c r="AGK4" s="134" t="s">
        <v>4685</v>
      </c>
      <c r="AGL4" s="134" t="s">
        <v>4686</v>
      </c>
      <c r="AGM4" s="134" t="s">
        <v>4687</v>
      </c>
      <c r="AGN4" s="134" t="s">
        <v>4688</v>
      </c>
      <c r="AGO4" s="134" t="s">
        <v>4689</v>
      </c>
      <c r="AGP4" s="134" t="s">
        <v>4690</v>
      </c>
      <c r="AGQ4" s="134" t="s">
        <v>4691</v>
      </c>
      <c r="AGR4" s="134" t="s">
        <v>4692</v>
      </c>
      <c r="AGS4" s="134" t="s">
        <v>4693</v>
      </c>
      <c r="AGT4" s="134" t="s">
        <v>4694</v>
      </c>
      <c r="AGU4" s="134" t="s">
        <v>4695</v>
      </c>
      <c r="AGV4" s="134" t="s">
        <v>4696</v>
      </c>
      <c r="AGW4" s="134" t="s">
        <v>4697</v>
      </c>
      <c r="AGX4" s="134" t="s">
        <v>4698</v>
      </c>
      <c r="AGY4" s="134" t="s">
        <v>4699</v>
      </c>
      <c r="AGZ4" s="134" t="s">
        <v>4700</v>
      </c>
      <c r="AHA4" s="134" t="s">
        <v>4701</v>
      </c>
      <c r="AHB4" s="134" t="s">
        <v>4702</v>
      </c>
      <c r="AHC4" s="134" t="s">
        <v>4703</v>
      </c>
      <c r="AHD4" s="134" t="s">
        <v>4704</v>
      </c>
      <c r="AHE4" s="134" t="s">
        <v>4705</v>
      </c>
      <c r="AHF4" s="134" t="s">
        <v>4706</v>
      </c>
      <c r="AHG4" s="134" t="s">
        <v>4707</v>
      </c>
      <c r="AHH4" s="134" t="s">
        <v>4708</v>
      </c>
      <c r="AHI4" s="134" t="s">
        <v>4709</v>
      </c>
      <c r="AHJ4" s="134" t="s">
        <v>4710</v>
      </c>
      <c r="AHK4" s="134" t="s">
        <v>4711</v>
      </c>
      <c r="AHL4" s="134" t="s">
        <v>4712</v>
      </c>
      <c r="AHM4" s="134" t="s">
        <v>4713</v>
      </c>
      <c r="AHN4" s="134" t="s">
        <v>4714</v>
      </c>
      <c r="AHO4" s="134" t="s">
        <v>4715</v>
      </c>
      <c r="AHP4" s="134" t="s">
        <v>4716</v>
      </c>
      <c r="AHQ4" s="134" t="s">
        <v>4717</v>
      </c>
      <c r="AHR4" s="134" t="s">
        <v>4718</v>
      </c>
      <c r="AHS4" s="134" t="s">
        <v>4719</v>
      </c>
      <c r="AHT4" s="134" t="s">
        <v>4720</v>
      </c>
      <c r="AHU4" s="134" t="s">
        <v>4721</v>
      </c>
      <c r="AHV4" s="134" t="s">
        <v>4722</v>
      </c>
      <c r="AHW4" s="134" t="s">
        <v>4723</v>
      </c>
      <c r="AHX4" s="134" t="s">
        <v>4724</v>
      </c>
      <c r="AHY4" s="134" t="s">
        <v>4725</v>
      </c>
      <c r="AHZ4" s="134" t="s">
        <v>4726</v>
      </c>
      <c r="AIA4" s="134" t="s">
        <v>4727</v>
      </c>
      <c r="AIB4" s="134" t="s">
        <v>4728</v>
      </c>
      <c r="AIC4" s="134" t="s">
        <v>4729</v>
      </c>
      <c r="AID4" s="134" t="s">
        <v>4730</v>
      </c>
      <c r="AIE4" s="134" t="s">
        <v>4731</v>
      </c>
      <c r="AIF4" s="134" t="s">
        <v>4732</v>
      </c>
      <c r="AIG4" s="134" t="s">
        <v>4733</v>
      </c>
      <c r="AIH4" s="134" t="s">
        <v>4734</v>
      </c>
      <c r="AII4" s="134" t="s">
        <v>4735</v>
      </c>
      <c r="AIJ4" s="134" t="s">
        <v>4736</v>
      </c>
      <c r="AIK4" s="134" t="s">
        <v>4737</v>
      </c>
      <c r="AIL4" s="134" t="s">
        <v>4738</v>
      </c>
      <c r="AIM4" s="134" t="s">
        <v>4739</v>
      </c>
      <c r="AIN4" s="134" t="s">
        <v>4740</v>
      </c>
      <c r="AIO4" s="134" t="s">
        <v>4741</v>
      </c>
      <c r="AIP4" s="134" t="s">
        <v>4742</v>
      </c>
      <c r="AIQ4" s="134" t="s">
        <v>4743</v>
      </c>
      <c r="AIR4" s="134" t="s">
        <v>4744</v>
      </c>
      <c r="AIS4" s="134" t="s">
        <v>4745</v>
      </c>
      <c r="AIT4" s="134" t="s">
        <v>4746</v>
      </c>
      <c r="AIU4" s="134" t="s">
        <v>4747</v>
      </c>
      <c r="AIV4" s="134" t="s">
        <v>4748</v>
      </c>
      <c r="AIW4" s="134" t="s">
        <v>4749</v>
      </c>
      <c r="AIX4" s="134" t="s">
        <v>4750</v>
      </c>
      <c r="AIY4" s="134" t="s">
        <v>4751</v>
      </c>
      <c r="AIZ4" s="134" t="s">
        <v>4752</v>
      </c>
      <c r="AJA4" s="134" t="s">
        <v>4753</v>
      </c>
      <c r="AJB4" s="134" t="s">
        <v>4754</v>
      </c>
      <c r="AJC4" s="134" t="s">
        <v>4755</v>
      </c>
      <c r="AJD4" s="134" t="s">
        <v>4756</v>
      </c>
      <c r="AJE4" s="134" t="s">
        <v>4757</v>
      </c>
      <c r="AJF4" s="134" t="s">
        <v>4758</v>
      </c>
      <c r="AJG4" s="134" t="s">
        <v>4759</v>
      </c>
      <c r="AJH4" s="134" t="s">
        <v>4760</v>
      </c>
      <c r="AJI4" s="134" t="s">
        <v>4761</v>
      </c>
      <c r="AJJ4" s="134" t="s">
        <v>4762</v>
      </c>
      <c r="AJK4" s="134" t="s">
        <v>4763</v>
      </c>
      <c r="AJL4" s="134" t="s">
        <v>4764</v>
      </c>
      <c r="AJM4" s="134" t="s">
        <v>4765</v>
      </c>
      <c r="AJN4" s="134" t="s">
        <v>4766</v>
      </c>
      <c r="AJO4" s="134" t="s">
        <v>4767</v>
      </c>
      <c r="AJP4" s="134" t="s">
        <v>4768</v>
      </c>
      <c r="AJQ4" s="134" t="s">
        <v>4769</v>
      </c>
      <c r="AJR4" s="134" t="s">
        <v>4770</v>
      </c>
      <c r="AJS4" s="134" t="s">
        <v>4771</v>
      </c>
      <c r="AJT4" s="134" t="s">
        <v>4772</v>
      </c>
      <c r="AJU4" s="134" t="s">
        <v>4773</v>
      </c>
      <c r="AJV4" s="134" t="s">
        <v>4774</v>
      </c>
      <c r="AJW4" s="134" t="s">
        <v>4775</v>
      </c>
      <c r="AJX4" s="134" t="s">
        <v>4776</v>
      </c>
      <c r="AJY4" s="134" t="s">
        <v>4777</v>
      </c>
      <c r="AJZ4" s="134" t="s">
        <v>4778</v>
      </c>
      <c r="AKA4" s="134" t="s">
        <v>4779</v>
      </c>
      <c r="AKB4" s="134" t="s">
        <v>4780</v>
      </c>
      <c r="AKC4" s="134" t="s">
        <v>4781</v>
      </c>
      <c r="AKD4" s="134" t="s">
        <v>4782</v>
      </c>
      <c r="AKE4" s="134" t="s">
        <v>4783</v>
      </c>
      <c r="AKF4" s="134" t="s">
        <v>4784</v>
      </c>
      <c r="AKG4" s="134" t="s">
        <v>4785</v>
      </c>
      <c r="AKH4" s="134" t="s">
        <v>4786</v>
      </c>
      <c r="AKI4" s="134" t="s">
        <v>4787</v>
      </c>
      <c r="AKJ4" s="134" t="s">
        <v>4788</v>
      </c>
      <c r="AKK4" s="134" t="s">
        <v>4789</v>
      </c>
      <c r="AKL4" s="134" t="s">
        <v>4790</v>
      </c>
      <c r="AKM4" s="134" t="s">
        <v>4791</v>
      </c>
      <c r="AKN4" s="134" t="s">
        <v>4792</v>
      </c>
      <c r="AKO4" s="134" t="s">
        <v>4793</v>
      </c>
      <c r="AKP4" s="134" t="s">
        <v>4794</v>
      </c>
      <c r="AKQ4" s="134" t="s">
        <v>4795</v>
      </c>
      <c r="AKR4" s="134" t="s">
        <v>4796</v>
      </c>
      <c r="AKS4" s="134" t="s">
        <v>4797</v>
      </c>
      <c r="AKT4" s="134" t="s">
        <v>4798</v>
      </c>
      <c r="AKU4" s="134" t="s">
        <v>4799</v>
      </c>
      <c r="AKV4" s="134" t="s">
        <v>4800</v>
      </c>
      <c r="AKW4" s="134" t="s">
        <v>4801</v>
      </c>
      <c r="AKX4" s="134" t="s">
        <v>4802</v>
      </c>
      <c r="AKY4" s="134" t="s">
        <v>4803</v>
      </c>
      <c r="AKZ4" s="134" t="s">
        <v>4804</v>
      </c>
      <c r="ALA4" s="134" t="s">
        <v>4805</v>
      </c>
      <c r="ALB4" s="134" t="s">
        <v>4806</v>
      </c>
      <c r="ALC4" s="134" t="s">
        <v>4807</v>
      </c>
      <c r="ALD4" s="134" t="s">
        <v>4808</v>
      </c>
      <c r="ALE4" s="134" t="s">
        <v>4809</v>
      </c>
      <c r="ALF4" s="134" t="s">
        <v>4810</v>
      </c>
      <c r="ALG4" s="134" t="s">
        <v>4811</v>
      </c>
      <c r="ALH4" s="134" t="s">
        <v>4812</v>
      </c>
      <c r="ALI4" s="134" t="s">
        <v>4813</v>
      </c>
      <c r="ALJ4" s="134" t="s">
        <v>4814</v>
      </c>
      <c r="ALK4" s="134" t="s">
        <v>4815</v>
      </c>
      <c r="ALL4" s="134" t="s">
        <v>4816</v>
      </c>
      <c r="ALM4" s="134" t="s">
        <v>4817</v>
      </c>
      <c r="ALN4" s="35"/>
      <c r="ALO4" s="35"/>
      <c r="ALP4" s="35"/>
    </row>
    <row r="5" spans="1:1004" s="12" customFormat="1" ht="32.200000000000003" customHeight="1" x14ac:dyDescent="0.25">
      <c r="A5" s="38" t="s">
        <v>4818</v>
      </c>
      <c r="B5" s="39" t="s">
        <v>4822</v>
      </c>
      <c r="C5" s="39" t="s">
        <v>4823</v>
      </c>
      <c r="D5" s="39" t="s">
        <v>4824</v>
      </c>
      <c r="E5" s="39" t="s">
        <v>4825</v>
      </c>
      <c r="F5" s="39" t="s">
        <v>4826</v>
      </c>
      <c r="G5" s="39" t="s">
        <v>4827</v>
      </c>
      <c r="H5" s="39" t="s">
        <v>4828</v>
      </c>
      <c r="I5" s="39" t="s">
        <v>4829</v>
      </c>
      <c r="J5" s="39" t="s">
        <v>4830</v>
      </c>
      <c r="K5" s="39" t="s">
        <v>4831</v>
      </c>
      <c r="L5" s="39" t="s">
        <v>4832</v>
      </c>
      <c r="M5" s="39" t="s">
        <v>4833</v>
      </c>
      <c r="N5" s="39" t="s">
        <v>4834</v>
      </c>
      <c r="O5" s="39" t="s">
        <v>4835</v>
      </c>
      <c r="P5" s="39" t="s">
        <v>4836</v>
      </c>
      <c r="Q5" s="39" t="s">
        <v>4837</v>
      </c>
      <c r="R5" s="39" t="s">
        <v>4838</v>
      </c>
      <c r="S5" s="39" t="s">
        <v>4839</v>
      </c>
      <c r="T5" s="39" t="s">
        <v>4840</v>
      </c>
      <c r="U5" s="39" t="s">
        <v>4841</v>
      </c>
      <c r="V5" s="39" t="s">
        <v>4842</v>
      </c>
      <c r="W5" s="39" t="s">
        <v>4843</v>
      </c>
      <c r="X5" s="39" t="s">
        <v>4844</v>
      </c>
      <c r="Y5" s="39" t="s">
        <v>4845</v>
      </c>
      <c r="Z5" s="39" t="s">
        <v>4846</v>
      </c>
      <c r="AA5" s="39" t="s">
        <v>4847</v>
      </c>
      <c r="AB5" s="39" t="s">
        <v>4848</v>
      </c>
      <c r="AC5" s="39" t="s">
        <v>4849</v>
      </c>
      <c r="AD5" s="39" t="s">
        <v>4850</v>
      </c>
      <c r="AE5" s="39" t="s">
        <v>4851</v>
      </c>
      <c r="AF5" s="39" t="s">
        <v>4852</v>
      </c>
      <c r="AG5" s="39" t="s">
        <v>4853</v>
      </c>
      <c r="AH5" s="39" t="s">
        <v>4854</v>
      </c>
      <c r="AI5" s="39" t="s">
        <v>4855</v>
      </c>
      <c r="AJ5" s="39" t="s">
        <v>4856</v>
      </c>
      <c r="AK5" s="39" t="s">
        <v>4857</v>
      </c>
      <c r="AL5" s="39" t="s">
        <v>4858</v>
      </c>
      <c r="AM5" s="39" t="s">
        <v>4859</v>
      </c>
      <c r="AN5" s="39" t="s">
        <v>4860</v>
      </c>
      <c r="AO5" s="39" t="s">
        <v>4861</v>
      </c>
      <c r="AP5" s="39" t="s">
        <v>4862</v>
      </c>
      <c r="AQ5" s="39" t="s">
        <v>4863</v>
      </c>
      <c r="AR5" s="39" t="s">
        <v>4864</v>
      </c>
      <c r="AS5" s="39" t="s">
        <v>4865</v>
      </c>
      <c r="AT5" s="39" t="s">
        <v>4866</v>
      </c>
      <c r="AU5" s="39" t="s">
        <v>4867</v>
      </c>
      <c r="AV5" s="39" t="s">
        <v>4868</v>
      </c>
      <c r="AW5" s="39" t="s">
        <v>4869</v>
      </c>
      <c r="AX5" s="39" t="s">
        <v>4870</v>
      </c>
      <c r="AY5" s="39" t="s">
        <v>4871</v>
      </c>
      <c r="AZ5" s="39" t="s">
        <v>4872</v>
      </c>
      <c r="BA5" s="39" t="s">
        <v>4873</v>
      </c>
      <c r="BB5" s="39" t="s">
        <v>4874</v>
      </c>
      <c r="BC5" s="39" t="s">
        <v>4875</v>
      </c>
      <c r="BD5" s="39" t="s">
        <v>4876</v>
      </c>
      <c r="BE5" s="39" t="s">
        <v>4877</v>
      </c>
      <c r="BF5" s="39" t="s">
        <v>4878</v>
      </c>
      <c r="BG5" s="39" t="s">
        <v>4879</v>
      </c>
      <c r="BH5" s="39" t="s">
        <v>4880</v>
      </c>
      <c r="BI5" s="39" t="s">
        <v>4881</v>
      </c>
      <c r="BJ5" s="39" t="s">
        <v>4882</v>
      </c>
      <c r="BK5" s="39" t="s">
        <v>4883</v>
      </c>
      <c r="BL5" s="39" t="s">
        <v>4884</v>
      </c>
      <c r="BM5" s="39" t="s">
        <v>4885</v>
      </c>
      <c r="BN5" s="39" t="s">
        <v>4886</v>
      </c>
      <c r="BO5" s="39" t="s">
        <v>4887</v>
      </c>
      <c r="BP5" s="39" t="s">
        <v>4888</v>
      </c>
      <c r="BQ5" s="39" t="s">
        <v>4889</v>
      </c>
      <c r="BR5" s="39" t="s">
        <v>4890</v>
      </c>
      <c r="BS5" s="39" t="s">
        <v>4891</v>
      </c>
      <c r="BT5" s="39" t="s">
        <v>4892</v>
      </c>
      <c r="BU5" s="39" t="s">
        <v>4893</v>
      </c>
      <c r="BV5" s="39" t="s">
        <v>4894</v>
      </c>
      <c r="BW5" s="39" t="s">
        <v>4895</v>
      </c>
      <c r="BX5" s="39" t="s">
        <v>4896</v>
      </c>
      <c r="BY5" s="39" t="s">
        <v>4897</v>
      </c>
      <c r="BZ5" s="39" t="s">
        <v>4898</v>
      </c>
      <c r="CA5" s="39" t="s">
        <v>4899</v>
      </c>
      <c r="CB5" s="39" t="s">
        <v>4900</v>
      </c>
      <c r="CC5" s="39" t="s">
        <v>4901</v>
      </c>
      <c r="CD5" s="39" t="s">
        <v>4902</v>
      </c>
      <c r="CE5" s="39" t="s">
        <v>4903</v>
      </c>
      <c r="CF5" s="39" t="s">
        <v>4904</v>
      </c>
      <c r="CG5" s="39" t="s">
        <v>4905</v>
      </c>
      <c r="CH5" s="39" t="s">
        <v>4906</v>
      </c>
      <c r="CI5" s="39" t="s">
        <v>4907</v>
      </c>
      <c r="CJ5" s="39" t="s">
        <v>4908</v>
      </c>
      <c r="CK5" s="39" t="s">
        <v>4909</v>
      </c>
      <c r="CL5" s="39" t="s">
        <v>4910</v>
      </c>
      <c r="CM5" s="39" t="s">
        <v>4911</v>
      </c>
      <c r="CN5" s="39" t="s">
        <v>4912</v>
      </c>
      <c r="CO5" s="39" t="s">
        <v>4913</v>
      </c>
      <c r="CP5" s="39" t="s">
        <v>4914</v>
      </c>
      <c r="CQ5" s="39" t="s">
        <v>4915</v>
      </c>
      <c r="CR5" s="39" t="s">
        <v>4916</v>
      </c>
      <c r="CS5" s="39" t="s">
        <v>4917</v>
      </c>
      <c r="CT5" s="39" t="s">
        <v>4918</v>
      </c>
      <c r="CU5" s="39" t="s">
        <v>4919</v>
      </c>
      <c r="CV5" s="39" t="s">
        <v>4920</v>
      </c>
      <c r="CW5" s="39" t="s">
        <v>4921</v>
      </c>
      <c r="CX5" s="39" t="s">
        <v>4922</v>
      </c>
      <c r="CY5" s="39" t="s">
        <v>4923</v>
      </c>
      <c r="CZ5" s="39" t="s">
        <v>4924</v>
      </c>
      <c r="DA5" s="39" t="s">
        <v>4925</v>
      </c>
      <c r="DB5" s="39" t="s">
        <v>4926</v>
      </c>
      <c r="DC5" s="39" t="s">
        <v>4927</v>
      </c>
      <c r="DD5" s="39" t="s">
        <v>4928</v>
      </c>
      <c r="DE5" s="39" t="s">
        <v>4929</v>
      </c>
      <c r="DF5" s="39" t="s">
        <v>4930</v>
      </c>
      <c r="DG5" s="39" t="s">
        <v>4931</v>
      </c>
      <c r="DH5" s="39" t="s">
        <v>4932</v>
      </c>
      <c r="DI5" s="39" t="s">
        <v>4933</v>
      </c>
      <c r="DJ5" s="39" t="s">
        <v>4934</v>
      </c>
      <c r="DK5" s="39" t="s">
        <v>4935</v>
      </c>
      <c r="DL5" s="39" t="s">
        <v>4936</v>
      </c>
      <c r="DM5" s="39" t="s">
        <v>4937</v>
      </c>
      <c r="DN5" s="39" t="s">
        <v>4938</v>
      </c>
      <c r="DO5" s="39" t="s">
        <v>4939</v>
      </c>
      <c r="DP5" s="39" t="s">
        <v>4940</v>
      </c>
      <c r="DQ5" s="39" t="s">
        <v>4941</v>
      </c>
      <c r="DR5" s="39" t="s">
        <v>4942</v>
      </c>
      <c r="DS5" s="39" t="s">
        <v>4943</v>
      </c>
      <c r="DT5" s="39" t="s">
        <v>4944</v>
      </c>
      <c r="DU5" s="39" t="s">
        <v>4945</v>
      </c>
      <c r="DV5" s="39" t="s">
        <v>4946</v>
      </c>
      <c r="DW5" s="39" t="s">
        <v>4947</v>
      </c>
      <c r="DX5" s="39" t="s">
        <v>4948</v>
      </c>
      <c r="DY5" s="39" t="s">
        <v>4949</v>
      </c>
      <c r="DZ5" s="39" t="s">
        <v>4950</v>
      </c>
      <c r="EA5" s="39" t="s">
        <v>4951</v>
      </c>
      <c r="EB5" s="39" t="s">
        <v>4952</v>
      </c>
      <c r="EC5" s="39" t="s">
        <v>4953</v>
      </c>
      <c r="ED5" s="39" t="s">
        <v>4954</v>
      </c>
      <c r="EE5" s="39" t="s">
        <v>4955</v>
      </c>
      <c r="EF5" s="39" t="s">
        <v>4956</v>
      </c>
      <c r="EG5" s="39" t="s">
        <v>4957</v>
      </c>
      <c r="EH5" s="39" t="s">
        <v>4958</v>
      </c>
      <c r="EI5" s="39" t="s">
        <v>4959</v>
      </c>
      <c r="EJ5" s="39" t="s">
        <v>4960</v>
      </c>
      <c r="EK5" s="39" t="s">
        <v>4961</v>
      </c>
      <c r="EL5" s="39" t="s">
        <v>4962</v>
      </c>
      <c r="EM5" s="39" t="s">
        <v>4963</v>
      </c>
      <c r="EN5" s="39" t="s">
        <v>4964</v>
      </c>
      <c r="EO5" s="39" t="s">
        <v>4965</v>
      </c>
      <c r="EP5" s="39" t="s">
        <v>4966</v>
      </c>
      <c r="EQ5" s="39" t="s">
        <v>4967</v>
      </c>
      <c r="ER5" s="39" t="s">
        <v>4968</v>
      </c>
      <c r="ES5" s="39" t="s">
        <v>4969</v>
      </c>
      <c r="ET5" s="39" t="s">
        <v>4970</v>
      </c>
      <c r="EU5" s="39" t="s">
        <v>4971</v>
      </c>
      <c r="EV5" s="39" t="s">
        <v>4972</v>
      </c>
      <c r="EW5" s="39" t="s">
        <v>4973</v>
      </c>
      <c r="EX5" s="39" t="s">
        <v>4974</v>
      </c>
      <c r="EY5" s="39" t="s">
        <v>4975</v>
      </c>
      <c r="EZ5" s="39" t="s">
        <v>4976</v>
      </c>
      <c r="FA5" s="39" t="s">
        <v>4977</v>
      </c>
      <c r="FB5" s="39" t="s">
        <v>4978</v>
      </c>
      <c r="FC5" s="39" t="s">
        <v>4979</v>
      </c>
      <c r="FD5" s="39" t="s">
        <v>4980</v>
      </c>
      <c r="FE5" s="39" t="s">
        <v>4981</v>
      </c>
      <c r="FF5" s="39" t="s">
        <v>4982</v>
      </c>
      <c r="FG5" s="39" t="s">
        <v>4983</v>
      </c>
      <c r="FH5" s="39" t="s">
        <v>4984</v>
      </c>
      <c r="FI5" s="39" t="s">
        <v>4985</v>
      </c>
      <c r="FJ5" s="39" t="s">
        <v>4986</v>
      </c>
      <c r="FK5" s="39" t="s">
        <v>4987</v>
      </c>
      <c r="FL5" s="39" t="s">
        <v>4988</v>
      </c>
      <c r="FM5" s="39" t="s">
        <v>4989</v>
      </c>
      <c r="FN5" s="39" t="s">
        <v>4990</v>
      </c>
      <c r="FO5" s="39" t="s">
        <v>4991</v>
      </c>
      <c r="FP5" s="39" t="s">
        <v>4992</v>
      </c>
      <c r="FQ5" s="39" t="s">
        <v>4993</v>
      </c>
      <c r="FR5" s="39" t="s">
        <v>4994</v>
      </c>
      <c r="FS5" s="39" t="s">
        <v>4995</v>
      </c>
      <c r="FT5" s="39" t="s">
        <v>4996</v>
      </c>
      <c r="FU5" s="39" t="s">
        <v>4997</v>
      </c>
      <c r="FV5" s="39" t="s">
        <v>4998</v>
      </c>
      <c r="FW5" s="39" t="s">
        <v>4999</v>
      </c>
      <c r="FX5" s="39" t="s">
        <v>5000</v>
      </c>
      <c r="FY5" s="39" t="s">
        <v>5001</v>
      </c>
      <c r="FZ5" s="39" t="s">
        <v>5002</v>
      </c>
      <c r="GA5" s="39" t="s">
        <v>5003</v>
      </c>
      <c r="GB5" s="39" t="s">
        <v>5004</v>
      </c>
      <c r="GC5" s="39" t="s">
        <v>5005</v>
      </c>
      <c r="GD5" s="39" t="s">
        <v>5006</v>
      </c>
      <c r="GE5" s="39" t="s">
        <v>5007</v>
      </c>
      <c r="GF5" s="39" t="s">
        <v>5008</v>
      </c>
      <c r="GG5" s="39" t="s">
        <v>5009</v>
      </c>
      <c r="GH5" s="39" t="s">
        <v>5010</v>
      </c>
      <c r="GI5" s="39" t="s">
        <v>5011</v>
      </c>
      <c r="GJ5" s="39" t="s">
        <v>5012</v>
      </c>
      <c r="GK5" s="39" t="s">
        <v>5013</v>
      </c>
      <c r="GL5" s="39" t="s">
        <v>5014</v>
      </c>
      <c r="GM5" s="39" t="s">
        <v>5015</v>
      </c>
      <c r="GN5" s="39" t="s">
        <v>5016</v>
      </c>
      <c r="GO5" s="39" t="s">
        <v>5017</v>
      </c>
      <c r="GP5" s="39" t="s">
        <v>5018</v>
      </c>
      <c r="GQ5" s="39" t="s">
        <v>5019</v>
      </c>
      <c r="GR5" s="39" t="s">
        <v>5020</v>
      </c>
      <c r="GS5" s="39" t="s">
        <v>5021</v>
      </c>
      <c r="GT5" s="39" t="s">
        <v>5022</v>
      </c>
      <c r="GU5" s="39" t="s">
        <v>5023</v>
      </c>
      <c r="GV5" s="39" t="s">
        <v>5024</v>
      </c>
      <c r="GW5" s="39" t="s">
        <v>5025</v>
      </c>
      <c r="GX5" s="39" t="s">
        <v>5026</v>
      </c>
      <c r="GY5" s="39" t="s">
        <v>5027</v>
      </c>
      <c r="GZ5" s="39" t="s">
        <v>5028</v>
      </c>
      <c r="HA5" s="39" t="s">
        <v>5029</v>
      </c>
      <c r="HB5" s="39" t="s">
        <v>5030</v>
      </c>
      <c r="HC5" s="39" t="s">
        <v>5031</v>
      </c>
      <c r="HD5" s="39" t="s">
        <v>5032</v>
      </c>
      <c r="HE5" s="39" t="s">
        <v>5033</v>
      </c>
      <c r="HF5" s="39" t="s">
        <v>5034</v>
      </c>
      <c r="HG5" s="39" t="s">
        <v>5035</v>
      </c>
      <c r="HH5" s="39" t="s">
        <v>5036</v>
      </c>
      <c r="HI5" s="39" t="s">
        <v>5037</v>
      </c>
      <c r="HJ5" s="39" t="s">
        <v>5038</v>
      </c>
      <c r="HK5" s="39" t="s">
        <v>5039</v>
      </c>
      <c r="HL5" s="39" t="s">
        <v>5040</v>
      </c>
      <c r="HM5" s="39" t="s">
        <v>5041</v>
      </c>
      <c r="HN5" s="39" t="s">
        <v>5042</v>
      </c>
      <c r="HO5" s="39" t="s">
        <v>5043</v>
      </c>
      <c r="HP5" s="39" t="s">
        <v>5044</v>
      </c>
      <c r="HQ5" s="39" t="s">
        <v>5045</v>
      </c>
      <c r="HR5" s="39" t="s">
        <v>5046</v>
      </c>
      <c r="HS5" s="39" t="s">
        <v>5047</v>
      </c>
      <c r="HT5" s="39" t="s">
        <v>5048</v>
      </c>
      <c r="HU5" s="39" t="s">
        <v>5049</v>
      </c>
      <c r="HV5" s="39" t="s">
        <v>5050</v>
      </c>
      <c r="HW5" s="39" t="s">
        <v>5051</v>
      </c>
      <c r="HX5" s="39" t="s">
        <v>5052</v>
      </c>
      <c r="HY5" s="39" t="s">
        <v>5053</v>
      </c>
      <c r="HZ5" s="39" t="s">
        <v>5054</v>
      </c>
      <c r="IA5" s="39" t="s">
        <v>5055</v>
      </c>
      <c r="IB5" s="39" t="s">
        <v>5056</v>
      </c>
      <c r="IC5" s="39" t="s">
        <v>5057</v>
      </c>
      <c r="ID5" s="39" t="s">
        <v>5058</v>
      </c>
      <c r="IE5" s="39" t="s">
        <v>5059</v>
      </c>
      <c r="IF5" s="39" t="s">
        <v>5060</v>
      </c>
      <c r="IG5" s="39" t="s">
        <v>5061</v>
      </c>
      <c r="IH5" s="39" t="s">
        <v>5062</v>
      </c>
      <c r="II5" s="39" t="s">
        <v>5063</v>
      </c>
      <c r="IJ5" s="39" t="s">
        <v>5064</v>
      </c>
      <c r="IK5" s="39" t="s">
        <v>5065</v>
      </c>
      <c r="IL5" s="39" t="s">
        <v>5066</v>
      </c>
      <c r="IM5" s="39" t="s">
        <v>5067</v>
      </c>
      <c r="IN5" s="39" t="s">
        <v>5068</v>
      </c>
      <c r="IO5" s="39" t="s">
        <v>5069</v>
      </c>
      <c r="IP5" s="39" t="s">
        <v>5070</v>
      </c>
      <c r="IQ5" s="39" t="s">
        <v>5071</v>
      </c>
      <c r="IR5" s="39" t="s">
        <v>5072</v>
      </c>
      <c r="IS5" s="39" t="s">
        <v>5073</v>
      </c>
      <c r="IT5" s="39" t="s">
        <v>5074</v>
      </c>
      <c r="IU5" s="39" t="s">
        <v>5075</v>
      </c>
      <c r="IV5" s="39" t="s">
        <v>5076</v>
      </c>
      <c r="IW5" s="39" t="s">
        <v>5077</v>
      </c>
      <c r="IX5" s="39" t="s">
        <v>5078</v>
      </c>
      <c r="IY5" s="39" t="s">
        <v>5079</v>
      </c>
      <c r="IZ5" s="39" t="s">
        <v>5080</v>
      </c>
      <c r="JA5" s="39" t="s">
        <v>5081</v>
      </c>
      <c r="JB5" s="39" t="s">
        <v>5082</v>
      </c>
      <c r="JC5" s="39" t="s">
        <v>5083</v>
      </c>
      <c r="JD5" s="39" t="s">
        <v>5084</v>
      </c>
      <c r="JE5" s="39" t="s">
        <v>5085</v>
      </c>
      <c r="JF5" s="39" t="s">
        <v>5086</v>
      </c>
      <c r="JG5" s="39" t="s">
        <v>5087</v>
      </c>
      <c r="JH5" s="39" t="s">
        <v>5088</v>
      </c>
      <c r="JI5" s="39" t="s">
        <v>5089</v>
      </c>
      <c r="JJ5" s="39" t="s">
        <v>5090</v>
      </c>
      <c r="JK5" s="39" t="s">
        <v>5091</v>
      </c>
      <c r="JL5" s="39" t="s">
        <v>5092</v>
      </c>
      <c r="JM5" s="39" t="s">
        <v>5093</v>
      </c>
      <c r="JN5" s="39" t="s">
        <v>5094</v>
      </c>
      <c r="JO5" s="39" t="s">
        <v>5095</v>
      </c>
      <c r="JP5" s="39" t="s">
        <v>5096</v>
      </c>
      <c r="JQ5" s="39" t="s">
        <v>5097</v>
      </c>
      <c r="JR5" s="39" t="s">
        <v>5098</v>
      </c>
      <c r="JS5" s="39" t="s">
        <v>5099</v>
      </c>
      <c r="JT5" s="39" t="s">
        <v>5100</v>
      </c>
      <c r="JU5" s="39" t="s">
        <v>5101</v>
      </c>
      <c r="JV5" s="39" t="s">
        <v>5102</v>
      </c>
      <c r="JW5" s="39" t="s">
        <v>5103</v>
      </c>
      <c r="JX5" s="39" t="s">
        <v>5104</v>
      </c>
      <c r="JY5" s="39" t="s">
        <v>5105</v>
      </c>
      <c r="JZ5" s="39" t="s">
        <v>5106</v>
      </c>
      <c r="KA5" s="39" t="s">
        <v>5107</v>
      </c>
      <c r="KB5" s="39" t="s">
        <v>5108</v>
      </c>
      <c r="KC5" s="39" t="s">
        <v>5109</v>
      </c>
      <c r="KD5" s="39" t="s">
        <v>5110</v>
      </c>
      <c r="KE5" s="39" t="s">
        <v>5111</v>
      </c>
      <c r="KF5" s="39" t="s">
        <v>5112</v>
      </c>
      <c r="KG5" s="39" t="s">
        <v>5113</v>
      </c>
      <c r="KH5" s="39" t="s">
        <v>5114</v>
      </c>
      <c r="KI5" s="39" t="s">
        <v>5115</v>
      </c>
      <c r="KJ5" s="39" t="s">
        <v>5116</v>
      </c>
      <c r="KK5" s="39" t="s">
        <v>5117</v>
      </c>
      <c r="KL5" s="39" t="s">
        <v>5118</v>
      </c>
      <c r="KM5" s="39" t="s">
        <v>5119</v>
      </c>
      <c r="KN5" s="39" t="s">
        <v>5120</v>
      </c>
      <c r="KO5" s="39" t="s">
        <v>5121</v>
      </c>
      <c r="KP5" s="39" t="s">
        <v>5122</v>
      </c>
      <c r="KQ5" s="39" t="s">
        <v>5123</v>
      </c>
      <c r="KR5" s="39" t="s">
        <v>5124</v>
      </c>
      <c r="KS5" s="39" t="s">
        <v>5125</v>
      </c>
      <c r="KT5" s="39" t="s">
        <v>5126</v>
      </c>
      <c r="KU5" s="39" t="s">
        <v>5127</v>
      </c>
      <c r="KV5" s="39" t="s">
        <v>5128</v>
      </c>
      <c r="KW5" s="39" t="s">
        <v>5129</v>
      </c>
      <c r="KX5" s="39" t="s">
        <v>5130</v>
      </c>
      <c r="KY5" s="39" t="s">
        <v>5131</v>
      </c>
      <c r="KZ5" s="39" t="s">
        <v>5132</v>
      </c>
      <c r="LA5" s="39" t="s">
        <v>5133</v>
      </c>
      <c r="LB5" s="39" t="s">
        <v>5134</v>
      </c>
      <c r="LC5" s="39" t="s">
        <v>5135</v>
      </c>
      <c r="LD5" s="39" t="s">
        <v>5136</v>
      </c>
      <c r="LE5" s="39" t="s">
        <v>5137</v>
      </c>
      <c r="LF5" s="39" t="s">
        <v>5138</v>
      </c>
      <c r="LG5" s="39" t="s">
        <v>5139</v>
      </c>
      <c r="LH5" s="39" t="s">
        <v>5140</v>
      </c>
      <c r="LI5" s="39" t="s">
        <v>5141</v>
      </c>
      <c r="LJ5" s="39" t="s">
        <v>5142</v>
      </c>
      <c r="LK5" s="39" t="s">
        <v>5143</v>
      </c>
      <c r="LL5" s="39" t="s">
        <v>5144</v>
      </c>
      <c r="LM5" s="39" t="s">
        <v>5145</v>
      </c>
      <c r="LN5" s="39" t="s">
        <v>5146</v>
      </c>
      <c r="LO5" s="39" t="s">
        <v>5147</v>
      </c>
      <c r="LP5" s="39" t="s">
        <v>5148</v>
      </c>
      <c r="LQ5" s="39" t="s">
        <v>5149</v>
      </c>
      <c r="LR5" s="39" t="s">
        <v>5150</v>
      </c>
      <c r="LS5" s="39" t="s">
        <v>5151</v>
      </c>
      <c r="LT5" s="39" t="s">
        <v>5152</v>
      </c>
      <c r="LU5" s="39" t="s">
        <v>5153</v>
      </c>
      <c r="LV5" s="39" t="s">
        <v>5154</v>
      </c>
      <c r="LW5" s="39" t="s">
        <v>5155</v>
      </c>
      <c r="LX5" s="39" t="s">
        <v>5156</v>
      </c>
      <c r="LY5" s="39" t="s">
        <v>5157</v>
      </c>
      <c r="LZ5" s="39" t="s">
        <v>5158</v>
      </c>
      <c r="MA5" s="39" t="s">
        <v>5159</v>
      </c>
      <c r="MB5" s="39" t="s">
        <v>5160</v>
      </c>
      <c r="MC5" s="39" t="s">
        <v>5161</v>
      </c>
      <c r="MD5" s="39" t="s">
        <v>5162</v>
      </c>
      <c r="ME5" s="39" t="s">
        <v>5163</v>
      </c>
      <c r="MF5" s="39" t="s">
        <v>5164</v>
      </c>
      <c r="MG5" s="39" t="s">
        <v>5165</v>
      </c>
      <c r="MH5" s="39" t="s">
        <v>5166</v>
      </c>
      <c r="MI5" s="39" t="s">
        <v>5167</v>
      </c>
      <c r="MJ5" s="39" t="s">
        <v>5168</v>
      </c>
      <c r="MK5" s="39" t="s">
        <v>5169</v>
      </c>
      <c r="ML5" s="39" t="s">
        <v>5170</v>
      </c>
      <c r="MM5" s="39" t="s">
        <v>5171</v>
      </c>
      <c r="MN5" s="39" t="s">
        <v>5172</v>
      </c>
      <c r="MO5" s="39" t="s">
        <v>5173</v>
      </c>
      <c r="MP5" s="39" t="s">
        <v>5174</v>
      </c>
      <c r="MQ5" s="39" t="s">
        <v>5175</v>
      </c>
      <c r="MR5" s="39" t="s">
        <v>5176</v>
      </c>
      <c r="MS5" s="39" t="s">
        <v>5177</v>
      </c>
      <c r="MT5" s="39" t="s">
        <v>5178</v>
      </c>
      <c r="MU5" s="39" t="s">
        <v>5179</v>
      </c>
      <c r="MV5" s="39" t="s">
        <v>5180</v>
      </c>
      <c r="MW5" s="39" t="s">
        <v>5181</v>
      </c>
      <c r="MX5" s="39" t="s">
        <v>5182</v>
      </c>
      <c r="MY5" s="39" t="s">
        <v>5183</v>
      </c>
      <c r="MZ5" s="39" t="s">
        <v>5184</v>
      </c>
      <c r="NA5" s="39" t="s">
        <v>5185</v>
      </c>
      <c r="NB5" s="39" t="s">
        <v>5186</v>
      </c>
      <c r="NC5" s="39" t="s">
        <v>5187</v>
      </c>
      <c r="ND5" s="39" t="s">
        <v>5188</v>
      </c>
      <c r="NE5" s="39" t="s">
        <v>5189</v>
      </c>
      <c r="NF5" s="39" t="s">
        <v>5190</v>
      </c>
      <c r="NG5" s="39" t="s">
        <v>5191</v>
      </c>
      <c r="NH5" s="39" t="s">
        <v>5192</v>
      </c>
      <c r="NI5" s="39" t="s">
        <v>5193</v>
      </c>
      <c r="NJ5" s="39" t="s">
        <v>5194</v>
      </c>
      <c r="NK5" s="39" t="s">
        <v>5195</v>
      </c>
      <c r="NL5" s="39" t="s">
        <v>5196</v>
      </c>
      <c r="NM5" s="39" t="s">
        <v>5197</v>
      </c>
      <c r="NN5" s="39" t="s">
        <v>5198</v>
      </c>
      <c r="NO5" s="39" t="s">
        <v>5199</v>
      </c>
      <c r="NP5" s="39" t="s">
        <v>5200</v>
      </c>
      <c r="NQ5" s="39" t="s">
        <v>5201</v>
      </c>
      <c r="NR5" s="39" t="s">
        <v>5202</v>
      </c>
      <c r="NS5" s="39" t="s">
        <v>5203</v>
      </c>
      <c r="NT5" s="39" t="s">
        <v>5204</v>
      </c>
      <c r="NU5" s="39" t="s">
        <v>5205</v>
      </c>
      <c r="NV5" s="39" t="s">
        <v>5206</v>
      </c>
      <c r="NW5" s="39" t="s">
        <v>5207</v>
      </c>
      <c r="NX5" s="39" t="s">
        <v>5208</v>
      </c>
      <c r="NY5" s="39" t="s">
        <v>5209</v>
      </c>
      <c r="NZ5" s="39" t="s">
        <v>5210</v>
      </c>
      <c r="OA5" s="39" t="s">
        <v>5211</v>
      </c>
      <c r="OB5" s="39" t="s">
        <v>5212</v>
      </c>
      <c r="OC5" s="39" t="s">
        <v>5213</v>
      </c>
      <c r="OD5" s="39" t="s">
        <v>5214</v>
      </c>
      <c r="OE5" s="39" t="s">
        <v>5215</v>
      </c>
      <c r="OF5" s="39" t="s">
        <v>5216</v>
      </c>
      <c r="OG5" s="39" t="s">
        <v>5217</v>
      </c>
      <c r="OH5" s="39" t="s">
        <v>5218</v>
      </c>
      <c r="OI5" s="39" t="s">
        <v>5219</v>
      </c>
      <c r="OJ5" s="39" t="s">
        <v>5220</v>
      </c>
      <c r="OK5" s="39" t="s">
        <v>5221</v>
      </c>
      <c r="OL5" s="39" t="s">
        <v>5222</v>
      </c>
      <c r="OM5" s="39" t="s">
        <v>5223</v>
      </c>
      <c r="ON5" s="39" t="s">
        <v>5224</v>
      </c>
      <c r="OO5" s="39" t="s">
        <v>5225</v>
      </c>
      <c r="OP5" s="39" t="s">
        <v>5226</v>
      </c>
      <c r="OQ5" s="39" t="s">
        <v>5227</v>
      </c>
      <c r="OR5" s="39" t="s">
        <v>5228</v>
      </c>
      <c r="OS5" s="39" t="s">
        <v>5229</v>
      </c>
      <c r="OT5" s="39" t="s">
        <v>5230</v>
      </c>
      <c r="OU5" s="39" t="s">
        <v>5231</v>
      </c>
      <c r="OV5" s="39" t="s">
        <v>5232</v>
      </c>
      <c r="OW5" s="39" t="s">
        <v>5233</v>
      </c>
      <c r="OX5" s="39" t="s">
        <v>5234</v>
      </c>
      <c r="OY5" s="39" t="s">
        <v>5235</v>
      </c>
      <c r="OZ5" s="39" t="s">
        <v>5236</v>
      </c>
      <c r="PA5" s="39" t="s">
        <v>5237</v>
      </c>
      <c r="PB5" s="39" t="s">
        <v>5238</v>
      </c>
      <c r="PC5" s="39" t="s">
        <v>5239</v>
      </c>
      <c r="PD5" s="39" t="s">
        <v>5240</v>
      </c>
      <c r="PE5" s="39" t="s">
        <v>5241</v>
      </c>
      <c r="PF5" s="39" t="s">
        <v>5242</v>
      </c>
      <c r="PG5" s="39" t="s">
        <v>5243</v>
      </c>
      <c r="PH5" s="39" t="s">
        <v>5244</v>
      </c>
      <c r="PI5" s="39" t="s">
        <v>5245</v>
      </c>
      <c r="PJ5" s="39" t="s">
        <v>5246</v>
      </c>
      <c r="PK5" s="39" t="s">
        <v>5247</v>
      </c>
      <c r="PL5" s="39" t="s">
        <v>5248</v>
      </c>
      <c r="PM5" s="39" t="s">
        <v>5249</v>
      </c>
      <c r="PN5" s="39" t="s">
        <v>5250</v>
      </c>
      <c r="PO5" s="39" t="s">
        <v>5251</v>
      </c>
      <c r="PP5" s="39" t="s">
        <v>5252</v>
      </c>
      <c r="PQ5" s="39" t="s">
        <v>5253</v>
      </c>
      <c r="PR5" s="39" t="s">
        <v>5254</v>
      </c>
      <c r="PS5" s="39" t="s">
        <v>5255</v>
      </c>
      <c r="PT5" s="39" t="s">
        <v>5256</v>
      </c>
      <c r="PU5" s="39" t="s">
        <v>5257</v>
      </c>
      <c r="PV5" s="39" t="s">
        <v>5258</v>
      </c>
      <c r="PW5" s="39" t="s">
        <v>5259</v>
      </c>
      <c r="PX5" s="39" t="s">
        <v>5260</v>
      </c>
      <c r="PY5" s="39" t="s">
        <v>5261</v>
      </c>
      <c r="PZ5" s="39" t="s">
        <v>5262</v>
      </c>
      <c r="QA5" s="39" t="s">
        <v>5263</v>
      </c>
      <c r="QB5" s="39" t="s">
        <v>5264</v>
      </c>
      <c r="QC5" s="39" t="s">
        <v>5265</v>
      </c>
      <c r="QD5" s="39" t="s">
        <v>5266</v>
      </c>
      <c r="QE5" s="39" t="s">
        <v>5267</v>
      </c>
      <c r="QF5" s="39" t="s">
        <v>5268</v>
      </c>
      <c r="QG5" s="39" t="s">
        <v>5269</v>
      </c>
      <c r="QH5" s="39" t="s">
        <v>5270</v>
      </c>
      <c r="QI5" s="39" t="s">
        <v>5271</v>
      </c>
      <c r="QJ5" s="39" t="s">
        <v>5272</v>
      </c>
      <c r="QK5" s="39" t="s">
        <v>5273</v>
      </c>
      <c r="QL5" s="39" t="s">
        <v>5274</v>
      </c>
      <c r="QM5" s="39" t="s">
        <v>5275</v>
      </c>
      <c r="QN5" s="39" t="s">
        <v>5276</v>
      </c>
      <c r="QO5" s="39" t="s">
        <v>5277</v>
      </c>
      <c r="QP5" s="39" t="s">
        <v>5278</v>
      </c>
      <c r="QQ5" s="39" t="s">
        <v>5279</v>
      </c>
      <c r="QR5" s="39" t="s">
        <v>5280</v>
      </c>
      <c r="QS5" s="39" t="s">
        <v>5281</v>
      </c>
      <c r="QT5" s="39" t="s">
        <v>5282</v>
      </c>
      <c r="QU5" s="39" t="s">
        <v>5283</v>
      </c>
      <c r="QV5" s="39" t="s">
        <v>5284</v>
      </c>
      <c r="QW5" s="39" t="s">
        <v>5285</v>
      </c>
      <c r="QX5" s="39" t="s">
        <v>5286</v>
      </c>
      <c r="QY5" s="39" t="s">
        <v>5287</v>
      </c>
      <c r="QZ5" s="39" t="s">
        <v>5288</v>
      </c>
      <c r="RA5" s="39" t="s">
        <v>5289</v>
      </c>
      <c r="RB5" s="39" t="s">
        <v>5290</v>
      </c>
      <c r="RC5" s="39" t="s">
        <v>5291</v>
      </c>
      <c r="RD5" s="39" t="s">
        <v>5292</v>
      </c>
      <c r="RE5" s="39" t="s">
        <v>5293</v>
      </c>
      <c r="RF5" s="39" t="s">
        <v>5294</v>
      </c>
      <c r="RG5" s="39" t="s">
        <v>5295</v>
      </c>
      <c r="RH5" s="39" t="s">
        <v>5296</v>
      </c>
      <c r="RI5" s="39" t="s">
        <v>5297</v>
      </c>
      <c r="RJ5" s="39" t="s">
        <v>5298</v>
      </c>
      <c r="RK5" s="39" t="s">
        <v>5299</v>
      </c>
      <c r="RL5" s="39" t="s">
        <v>5300</v>
      </c>
      <c r="RM5" s="39" t="s">
        <v>5301</v>
      </c>
      <c r="RN5" s="39" t="s">
        <v>5302</v>
      </c>
      <c r="RO5" s="39" t="s">
        <v>5303</v>
      </c>
      <c r="RP5" s="39" t="s">
        <v>5304</v>
      </c>
      <c r="RQ5" s="39" t="s">
        <v>5305</v>
      </c>
      <c r="RR5" s="39" t="s">
        <v>5306</v>
      </c>
      <c r="RS5" s="39" t="s">
        <v>5307</v>
      </c>
      <c r="RT5" s="39" t="s">
        <v>5308</v>
      </c>
      <c r="RU5" s="39" t="s">
        <v>5309</v>
      </c>
      <c r="RV5" s="39" t="s">
        <v>5310</v>
      </c>
      <c r="RW5" s="39" t="s">
        <v>5311</v>
      </c>
      <c r="RX5" s="39" t="s">
        <v>5312</v>
      </c>
      <c r="RY5" s="39" t="s">
        <v>5313</v>
      </c>
      <c r="RZ5" s="39" t="s">
        <v>5314</v>
      </c>
      <c r="SA5" s="39" t="s">
        <v>5315</v>
      </c>
      <c r="SB5" s="39" t="s">
        <v>5316</v>
      </c>
      <c r="SC5" s="39" t="s">
        <v>5317</v>
      </c>
      <c r="SD5" s="39" t="s">
        <v>5318</v>
      </c>
      <c r="SE5" s="39" t="s">
        <v>5319</v>
      </c>
      <c r="SF5" s="39" t="s">
        <v>5320</v>
      </c>
      <c r="SG5" s="39" t="s">
        <v>5321</v>
      </c>
      <c r="SH5" s="39" t="s">
        <v>5322</v>
      </c>
      <c r="SI5" s="39" t="s">
        <v>5323</v>
      </c>
      <c r="SJ5" s="39" t="s">
        <v>5324</v>
      </c>
      <c r="SK5" s="39" t="s">
        <v>5325</v>
      </c>
      <c r="SL5" s="39" t="s">
        <v>5326</v>
      </c>
      <c r="SM5" s="39" t="s">
        <v>5327</v>
      </c>
      <c r="SN5" s="39" t="s">
        <v>5328</v>
      </c>
      <c r="SO5" s="39" t="s">
        <v>5329</v>
      </c>
      <c r="SP5" s="39" t="s">
        <v>5330</v>
      </c>
      <c r="SQ5" s="39" t="s">
        <v>5331</v>
      </c>
      <c r="SR5" s="39" t="s">
        <v>5332</v>
      </c>
      <c r="SS5" s="39" t="s">
        <v>5333</v>
      </c>
      <c r="ST5" s="39" t="s">
        <v>5334</v>
      </c>
      <c r="SU5" s="39" t="s">
        <v>5335</v>
      </c>
      <c r="SV5" s="39" t="s">
        <v>5336</v>
      </c>
      <c r="SW5" s="39" t="s">
        <v>5337</v>
      </c>
      <c r="SX5" s="39" t="s">
        <v>5338</v>
      </c>
      <c r="SY5" s="39" t="s">
        <v>5339</v>
      </c>
      <c r="SZ5" s="39" t="s">
        <v>5340</v>
      </c>
      <c r="TA5" s="39" t="s">
        <v>5341</v>
      </c>
      <c r="TB5" s="39" t="s">
        <v>5342</v>
      </c>
      <c r="TC5" s="39" t="s">
        <v>5343</v>
      </c>
      <c r="TD5" s="39" t="s">
        <v>5344</v>
      </c>
      <c r="TE5" s="39" t="s">
        <v>5345</v>
      </c>
      <c r="TF5" s="39" t="s">
        <v>5346</v>
      </c>
      <c r="TG5" s="39" t="s">
        <v>5347</v>
      </c>
      <c r="TH5" s="39" t="s">
        <v>5348</v>
      </c>
      <c r="TI5" s="39" t="s">
        <v>5349</v>
      </c>
      <c r="TJ5" s="39" t="s">
        <v>5350</v>
      </c>
      <c r="TK5" s="39" t="s">
        <v>5351</v>
      </c>
      <c r="TL5" s="39" t="s">
        <v>5352</v>
      </c>
      <c r="TM5" s="39" t="s">
        <v>5353</v>
      </c>
      <c r="TN5" s="39" t="s">
        <v>5354</v>
      </c>
      <c r="TO5" s="39" t="s">
        <v>5355</v>
      </c>
      <c r="TP5" s="39" t="s">
        <v>5356</v>
      </c>
      <c r="TQ5" s="39" t="s">
        <v>5357</v>
      </c>
      <c r="TR5" s="39" t="s">
        <v>5358</v>
      </c>
      <c r="TS5" s="39" t="s">
        <v>5359</v>
      </c>
      <c r="TT5" s="39" t="s">
        <v>5360</v>
      </c>
      <c r="TU5" s="39" t="s">
        <v>5361</v>
      </c>
      <c r="TV5" s="39" t="s">
        <v>5362</v>
      </c>
      <c r="TW5" s="39" t="s">
        <v>5363</v>
      </c>
      <c r="TX5" s="39" t="s">
        <v>5364</v>
      </c>
      <c r="TY5" s="39" t="s">
        <v>5365</v>
      </c>
      <c r="TZ5" s="39" t="s">
        <v>5366</v>
      </c>
      <c r="UA5" s="39" t="s">
        <v>5367</v>
      </c>
      <c r="UB5" s="39" t="s">
        <v>5368</v>
      </c>
      <c r="UC5" s="39" t="s">
        <v>5369</v>
      </c>
      <c r="UD5" s="39" t="s">
        <v>5370</v>
      </c>
      <c r="UE5" s="39" t="s">
        <v>5371</v>
      </c>
      <c r="UF5" s="39" t="s">
        <v>5372</v>
      </c>
      <c r="UG5" s="39" t="s">
        <v>5373</v>
      </c>
      <c r="UH5" s="39" t="s">
        <v>5374</v>
      </c>
      <c r="UI5" s="39" t="s">
        <v>5375</v>
      </c>
      <c r="UJ5" s="39" t="s">
        <v>5376</v>
      </c>
      <c r="UK5" s="39" t="s">
        <v>5377</v>
      </c>
      <c r="UL5" s="39" t="s">
        <v>5378</v>
      </c>
      <c r="UM5" s="39" t="s">
        <v>5379</v>
      </c>
      <c r="UN5" s="39" t="s">
        <v>5380</v>
      </c>
      <c r="UO5" s="39" t="s">
        <v>5381</v>
      </c>
      <c r="UP5" s="39" t="s">
        <v>5382</v>
      </c>
      <c r="UQ5" s="39" t="s">
        <v>5383</v>
      </c>
      <c r="UR5" s="39" t="s">
        <v>5384</v>
      </c>
      <c r="US5" s="39" t="s">
        <v>5385</v>
      </c>
      <c r="UT5" s="39" t="s">
        <v>5386</v>
      </c>
      <c r="UU5" s="39" t="s">
        <v>5387</v>
      </c>
      <c r="UV5" s="39" t="s">
        <v>5388</v>
      </c>
      <c r="UW5" s="39" t="s">
        <v>5389</v>
      </c>
      <c r="UX5" s="39" t="s">
        <v>5390</v>
      </c>
      <c r="UY5" s="39" t="s">
        <v>5391</v>
      </c>
      <c r="UZ5" s="39" t="s">
        <v>5392</v>
      </c>
      <c r="VA5" s="39" t="s">
        <v>5393</v>
      </c>
      <c r="VB5" s="39" t="s">
        <v>5394</v>
      </c>
      <c r="VC5" s="39" t="s">
        <v>5395</v>
      </c>
      <c r="VD5" s="39" t="s">
        <v>5396</v>
      </c>
      <c r="VE5" s="39" t="s">
        <v>5397</v>
      </c>
      <c r="VF5" s="39" t="s">
        <v>5398</v>
      </c>
      <c r="VG5" s="39" t="s">
        <v>5399</v>
      </c>
      <c r="VH5" s="39" t="s">
        <v>5400</v>
      </c>
      <c r="VI5" s="39" t="s">
        <v>5401</v>
      </c>
      <c r="VJ5" s="39" t="s">
        <v>5402</v>
      </c>
      <c r="VK5" s="39" t="s">
        <v>5403</v>
      </c>
      <c r="VL5" s="39" t="s">
        <v>5404</v>
      </c>
      <c r="VM5" s="39" t="s">
        <v>5405</v>
      </c>
      <c r="VN5" s="39" t="s">
        <v>5406</v>
      </c>
      <c r="VO5" s="39" t="s">
        <v>5407</v>
      </c>
      <c r="VP5" s="39" t="s">
        <v>5408</v>
      </c>
      <c r="VQ5" s="39" t="s">
        <v>5409</v>
      </c>
      <c r="VR5" s="39" t="s">
        <v>5410</v>
      </c>
      <c r="VS5" s="39" t="s">
        <v>5411</v>
      </c>
      <c r="VT5" s="39" t="s">
        <v>5412</v>
      </c>
      <c r="VU5" s="39" t="s">
        <v>5413</v>
      </c>
      <c r="VV5" s="39" t="s">
        <v>5414</v>
      </c>
      <c r="VW5" s="39" t="s">
        <v>5415</v>
      </c>
      <c r="VX5" s="39" t="s">
        <v>5416</v>
      </c>
      <c r="VY5" s="39" t="s">
        <v>5417</v>
      </c>
      <c r="VZ5" s="39" t="s">
        <v>5418</v>
      </c>
      <c r="WA5" s="39" t="s">
        <v>5419</v>
      </c>
      <c r="WB5" s="39" t="s">
        <v>5420</v>
      </c>
      <c r="WC5" s="39" t="s">
        <v>5421</v>
      </c>
      <c r="WD5" s="39" t="s">
        <v>5422</v>
      </c>
      <c r="WE5" s="39" t="s">
        <v>5423</v>
      </c>
      <c r="WF5" s="39" t="s">
        <v>5424</v>
      </c>
      <c r="WG5" s="39" t="s">
        <v>5425</v>
      </c>
      <c r="WH5" s="39" t="s">
        <v>5426</v>
      </c>
      <c r="WI5" s="39" t="s">
        <v>5427</v>
      </c>
      <c r="WJ5" s="39" t="s">
        <v>5428</v>
      </c>
      <c r="WK5" s="39" t="s">
        <v>5429</v>
      </c>
      <c r="WL5" s="39" t="s">
        <v>5430</v>
      </c>
      <c r="WM5" s="39" t="s">
        <v>5431</v>
      </c>
      <c r="WN5" s="39" t="s">
        <v>5432</v>
      </c>
      <c r="WO5" s="39" t="s">
        <v>5433</v>
      </c>
      <c r="WP5" s="39" t="s">
        <v>5434</v>
      </c>
      <c r="WQ5" s="39" t="s">
        <v>5435</v>
      </c>
      <c r="WR5" s="39" t="s">
        <v>5436</v>
      </c>
      <c r="WS5" s="39" t="s">
        <v>5437</v>
      </c>
      <c r="WT5" s="39" t="s">
        <v>5438</v>
      </c>
      <c r="WU5" s="39" t="s">
        <v>5439</v>
      </c>
      <c r="WV5" s="39" t="s">
        <v>5440</v>
      </c>
      <c r="WW5" s="39" t="s">
        <v>5441</v>
      </c>
      <c r="WX5" s="39" t="s">
        <v>5442</v>
      </c>
      <c r="WY5" s="39" t="s">
        <v>5443</v>
      </c>
      <c r="WZ5" s="39" t="s">
        <v>5444</v>
      </c>
      <c r="XA5" s="39" t="s">
        <v>5445</v>
      </c>
      <c r="XB5" s="39" t="s">
        <v>5446</v>
      </c>
      <c r="XC5" s="39" t="s">
        <v>5447</v>
      </c>
      <c r="XD5" s="39" t="s">
        <v>5448</v>
      </c>
      <c r="XE5" s="39" t="s">
        <v>5449</v>
      </c>
      <c r="XF5" s="39" t="s">
        <v>5450</v>
      </c>
      <c r="XG5" s="39" t="s">
        <v>5451</v>
      </c>
      <c r="XH5" s="39" t="s">
        <v>5452</v>
      </c>
      <c r="XI5" s="39" t="s">
        <v>5453</v>
      </c>
      <c r="XJ5" s="39" t="s">
        <v>5454</v>
      </c>
      <c r="XK5" s="39" t="s">
        <v>5455</v>
      </c>
      <c r="XL5" s="39" t="s">
        <v>5456</v>
      </c>
      <c r="XM5" s="39" t="s">
        <v>5457</v>
      </c>
      <c r="XN5" s="39" t="s">
        <v>5458</v>
      </c>
      <c r="XO5" s="39" t="s">
        <v>5459</v>
      </c>
      <c r="XP5" s="39" t="s">
        <v>5460</v>
      </c>
      <c r="XQ5" s="39" t="s">
        <v>5461</v>
      </c>
      <c r="XR5" s="39" t="s">
        <v>5462</v>
      </c>
      <c r="XS5" s="39" t="s">
        <v>5463</v>
      </c>
      <c r="XT5" s="39" t="s">
        <v>5464</v>
      </c>
      <c r="XU5" s="39" t="s">
        <v>5465</v>
      </c>
      <c r="XV5" s="39" t="s">
        <v>5466</v>
      </c>
      <c r="XW5" s="39" t="s">
        <v>5467</v>
      </c>
      <c r="XX5" s="39" t="s">
        <v>5468</v>
      </c>
      <c r="XY5" s="39" t="s">
        <v>5469</v>
      </c>
      <c r="XZ5" s="39" t="s">
        <v>5470</v>
      </c>
      <c r="YA5" s="39" t="s">
        <v>5471</v>
      </c>
      <c r="YB5" s="39" t="s">
        <v>5472</v>
      </c>
      <c r="YC5" s="39" t="s">
        <v>5473</v>
      </c>
      <c r="YD5" s="39" t="s">
        <v>5474</v>
      </c>
      <c r="YE5" s="39" t="s">
        <v>5475</v>
      </c>
      <c r="YF5" s="39" t="s">
        <v>5476</v>
      </c>
      <c r="YG5" s="39" t="s">
        <v>5477</v>
      </c>
      <c r="YH5" s="39" t="s">
        <v>5478</v>
      </c>
      <c r="YI5" s="39" t="s">
        <v>5479</v>
      </c>
      <c r="YJ5" s="39" t="s">
        <v>5480</v>
      </c>
      <c r="YK5" s="39" t="s">
        <v>5481</v>
      </c>
      <c r="YL5" s="39" t="s">
        <v>5482</v>
      </c>
      <c r="YM5" s="39" t="s">
        <v>5483</v>
      </c>
      <c r="YN5" s="39" t="s">
        <v>5484</v>
      </c>
      <c r="YO5" s="39" t="s">
        <v>5485</v>
      </c>
      <c r="YP5" s="39" t="s">
        <v>5486</v>
      </c>
      <c r="YQ5" s="39" t="s">
        <v>5487</v>
      </c>
      <c r="YR5" s="39" t="s">
        <v>5488</v>
      </c>
      <c r="YS5" s="39" t="s">
        <v>5489</v>
      </c>
      <c r="YT5" s="39" t="s">
        <v>5490</v>
      </c>
      <c r="YU5" s="39" t="s">
        <v>5491</v>
      </c>
      <c r="YV5" s="39" t="s">
        <v>5492</v>
      </c>
      <c r="YW5" s="39" t="s">
        <v>5493</v>
      </c>
      <c r="YX5" s="39" t="s">
        <v>5494</v>
      </c>
      <c r="YY5" s="39" t="s">
        <v>5495</v>
      </c>
      <c r="YZ5" s="39" t="s">
        <v>5496</v>
      </c>
      <c r="ZA5" s="39" t="s">
        <v>5497</v>
      </c>
      <c r="ZB5" s="39" t="s">
        <v>5498</v>
      </c>
      <c r="ZC5" s="39" t="s">
        <v>5499</v>
      </c>
      <c r="ZD5" s="39" t="s">
        <v>5500</v>
      </c>
      <c r="ZE5" s="39" t="s">
        <v>5501</v>
      </c>
      <c r="ZF5" s="39" t="s">
        <v>5502</v>
      </c>
      <c r="ZG5" s="39" t="s">
        <v>5503</v>
      </c>
      <c r="ZH5" s="39" t="s">
        <v>5504</v>
      </c>
      <c r="ZI5" s="39" t="s">
        <v>5505</v>
      </c>
      <c r="ZJ5" s="39" t="s">
        <v>5506</v>
      </c>
      <c r="ZK5" s="39" t="s">
        <v>5507</v>
      </c>
      <c r="ZL5" s="39" t="s">
        <v>5508</v>
      </c>
      <c r="ZM5" s="39" t="s">
        <v>5509</v>
      </c>
      <c r="ZN5" s="39" t="s">
        <v>5510</v>
      </c>
      <c r="ZO5" s="39" t="s">
        <v>5511</v>
      </c>
      <c r="ZP5" s="39" t="s">
        <v>5512</v>
      </c>
      <c r="ZQ5" s="39" t="s">
        <v>5513</v>
      </c>
      <c r="ZR5" s="39" t="s">
        <v>5514</v>
      </c>
      <c r="ZS5" s="39" t="s">
        <v>5515</v>
      </c>
      <c r="ZT5" s="39" t="s">
        <v>5516</v>
      </c>
      <c r="ZU5" s="39" t="s">
        <v>5517</v>
      </c>
      <c r="ZV5" s="39" t="s">
        <v>5518</v>
      </c>
      <c r="ZW5" s="39" t="s">
        <v>5519</v>
      </c>
      <c r="ZX5" s="39" t="s">
        <v>5520</v>
      </c>
      <c r="ZY5" s="39" t="s">
        <v>5521</v>
      </c>
      <c r="ZZ5" s="39" t="s">
        <v>5522</v>
      </c>
      <c r="AAA5" s="39" t="s">
        <v>5523</v>
      </c>
      <c r="AAB5" s="39" t="s">
        <v>5524</v>
      </c>
      <c r="AAC5" s="39" t="s">
        <v>5525</v>
      </c>
      <c r="AAD5" s="39" t="s">
        <v>5526</v>
      </c>
      <c r="AAE5" s="39" t="s">
        <v>5527</v>
      </c>
      <c r="AAF5" s="39" t="s">
        <v>5528</v>
      </c>
      <c r="AAG5" s="39" t="s">
        <v>5529</v>
      </c>
      <c r="AAH5" s="39" t="s">
        <v>5530</v>
      </c>
      <c r="AAI5" s="39" t="s">
        <v>5531</v>
      </c>
      <c r="AAJ5" s="39" t="s">
        <v>5532</v>
      </c>
      <c r="AAK5" s="39" t="s">
        <v>5533</v>
      </c>
      <c r="AAL5" s="39" t="s">
        <v>5534</v>
      </c>
      <c r="AAM5" s="39" t="s">
        <v>5535</v>
      </c>
      <c r="AAN5" s="39" t="s">
        <v>5536</v>
      </c>
      <c r="AAO5" s="39" t="s">
        <v>5537</v>
      </c>
      <c r="AAP5" s="39" t="s">
        <v>5538</v>
      </c>
      <c r="AAQ5" s="39" t="s">
        <v>5539</v>
      </c>
      <c r="AAR5" s="39" t="s">
        <v>5540</v>
      </c>
      <c r="AAS5" s="39" t="s">
        <v>5541</v>
      </c>
      <c r="AAT5" s="39" t="s">
        <v>5542</v>
      </c>
      <c r="AAU5" s="39" t="s">
        <v>5543</v>
      </c>
      <c r="AAV5" s="39" t="s">
        <v>5544</v>
      </c>
      <c r="AAW5" s="39" t="s">
        <v>5545</v>
      </c>
      <c r="AAX5" s="39" t="s">
        <v>5546</v>
      </c>
      <c r="AAY5" s="39" t="s">
        <v>5547</v>
      </c>
      <c r="AAZ5" s="39" t="s">
        <v>5548</v>
      </c>
      <c r="ABA5" s="39" t="s">
        <v>5549</v>
      </c>
      <c r="ABB5" s="39" t="s">
        <v>5550</v>
      </c>
      <c r="ABC5" s="39" t="s">
        <v>5551</v>
      </c>
      <c r="ABD5" s="39" t="s">
        <v>5552</v>
      </c>
      <c r="ABE5" s="39" t="s">
        <v>5553</v>
      </c>
      <c r="ABF5" s="39" t="s">
        <v>5554</v>
      </c>
      <c r="ABG5" s="39" t="s">
        <v>5555</v>
      </c>
      <c r="ABH5" s="39" t="s">
        <v>5556</v>
      </c>
      <c r="ABI5" s="39" t="s">
        <v>5557</v>
      </c>
      <c r="ABJ5" s="39" t="s">
        <v>5558</v>
      </c>
      <c r="ABK5" s="39" t="s">
        <v>5559</v>
      </c>
      <c r="ABL5" s="39" t="s">
        <v>5560</v>
      </c>
      <c r="ABM5" s="39" t="s">
        <v>5561</v>
      </c>
      <c r="ABN5" s="39" t="s">
        <v>5562</v>
      </c>
      <c r="ABO5" s="39" t="s">
        <v>5563</v>
      </c>
      <c r="ABP5" s="39" t="s">
        <v>5564</v>
      </c>
      <c r="ABQ5" s="39" t="s">
        <v>5565</v>
      </c>
      <c r="ABR5" s="39" t="s">
        <v>5566</v>
      </c>
      <c r="ABS5" s="39" t="s">
        <v>5567</v>
      </c>
      <c r="ABT5" s="39" t="s">
        <v>5568</v>
      </c>
      <c r="ABU5" s="39" t="s">
        <v>5569</v>
      </c>
      <c r="ABV5" s="39" t="s">
        <v>5570</v>
      </c>
      <c r="ABW5" s="39" t="s">
        <v>5571</v>
      </c>
      <c r="ABX5" s="39" t="s">
        <v>5572</v>
      </c>
      <c r="ABY5" s="39" t="s">
        <v>5573</v>
      </c>
      <c r="ABZ5" s="39" t="s">
        <v>5574</v>
      </c>
      <c r="ACA5" s="39" t="s">
        <v>5575</v>
      </c>
      <c r="ACB5" s="39" t="s">
        <v>5576</v>
      </c>
      <c r="ACC5" s="39" t="s">
        <v>5577</v>
      </c>
      <c r="ACD5" s="39" t="s">
        <v>5578</v>
      </c>
      <c r="ACE5" s="39" t="s">
        <v>5579</v>
      </c>
      <c r="ACF5" s="39" t="s">
        <v>5580</v>
      </c>
      <c r="ACG5" s="39" t="s">
        <v>5581</v>
      </c>
      <c r="ACH5" s="39" t="s">
        <v>5582</v>
      </c>
      <c r="ACI5" s="39" t="s">
        <v>5583</v>
      </c>
      <c r="ACJ5" s="39" t="s">
        <v>5584</v>
      </c>
      <c r="ACK5" s="39" t="s">
        <v>5585</v>
      </c>
      <c r="ACL5" s="39" t="s">
        <v>5586</v>
      </c>
      <c r="ACM5" s="39" t="s">
        <v>5587</v>
      </c>
      <c r="ACN5" s="39" t="s">
        <v>5588</v>
      </c>
      <c r="ACO5" s="39" t="s">
        <v>5589</v>
      </c>
      <c r="ACP5" s="39" t="s">
        <v>5590</v>
      </c>
      <c r="ACQ5" s="39" t="s">
        <v>5591</v>
      </c>
      <c r="ACR5" s="39" t="s">
        <v>5592</v>
      </c>
      <c r="ACS5" s="39" t="s">
        <v>5593</v>
      </c>
      <c r="ACT5" s="39" t="s">
        <v>5594</v>
      </c>
      <c r="ACU5" s="39" t="s">
        <v>5595</v>
      </c>
      <c r="ACV5" s="39" t="s">
        <v>5596</v>
      </c>
      <c r="ACW5" s="39" t="s">
        <v>5597</v>
      </c>
      <c r="ACX5" s="39" t="s">
        <v>5598</v>
      </c>
      <c r="ACY5" s="39" t="s">
        <v>5599</v>
      </c>
      <c r="ACZ5" s="39" t="s">
        <v>5600</v>
      </c>
      <c r="ADA5" s="39" t="s">
        <v>5601</v>
      </c>
      <c r="ADB5" s="39" t="s">
        <v>5602</v>
      </c>
      <c r="ADC5" s="39" t="s">
        <v>5603</v>
      </c>
      <c r="ADD5" s="39" t="s">
        <v>5604</v>
      </c>
      <c r="ADE5" s="39" t="s">
        <v>5605</v>
      </c>
      <c r="ADF5" s="39" t="s">
        <v>5606</v>
      </c>
      <c r="ADG5" s="39" t="s">
        <v>5607</v>
      </c>
      <c r="ADH5" s="39" t="s">
        <v>5608</v>
      </c>
      <c r="ADI5" s="39" t="s">
        <v>5609</v>
      </c>
      <c r="ADJ5" s="39" t="s">
        <v>5610</v>
      </c>
      <c r="ADK5" s="39" t="s">
        <v>5611</v>
      </c>
      <c r="ADL5" s="39" t="s">
        <v>5612</v>
      </c>
      <c r="ADM5" s="39" t="s">
        <v>5613</v>
      </c>
      <c r="ADN5" s="39" t="s">
        <v>5614</v>
      </c>
      <c r="ADO5" s="39" t="s">
        <v>5615</v>
      </c>
      <c r="ADP5" s="39" t="s">
        <v>5616</v>
      </c>
      <c r="ADQ5" s="39" t="s">
        <v>5617</v>
      </c>
      <c r="ADR5" s="39" t="s">
        <v>5618</v>
      </c>
      <c r="ADS5" s="39" t="s">
        <v>5619</v>
      </c>
      <c r="ADT5" s="39" t="s">
        <v>5620</v>
      </c>
      <c r="ADU5" s="39" t="s">
        <v>5621</v>
      </c>
      <c r="ADV5" s="39" t="s">
        <v>5622</v>
      </c>
      <c r="ADW5" s="39" t="s">
        <v>5623</v>
      </c>
      <c r="ADX5" s="39" t="s">
        <v>5624</v>
      </c>
      <c r="ADY5" s="39" t="s">
        <v>5625</v>
      </c>
      <c r="ADZ5" s="39" t="s">
        <v>5626</v>
      </c>
      <c r="AEA5" s="39" t="s">
        <v>5627</v>
      </c>
      <c r="AEB5" s="39" t="s">
        <v>5628</v>
      </c>
      <c r="AEC5" s="39" t="s">
        <v>5629</v>
      </c>
      <c r="AED5" s="39" t="s">
        <v>5630</v>
      </c>
      <c r="AEE5" s="39" t="s">
        <v>5631</v>
      </c>
      <c r="AEF5" s="39" t="s">
        <v>5632</v>
      </c>
      <c r="AEG5" s="39" t="s">
        <v>5633</v>
      </c>
      <c r="AEH5" s="39" t="s">
        <v>5634</v>
      </c>
      <c r="AEI5" s="39" t="s">
        <v>5635</v>
      </c>
      <c r="AEJ5" s="39" t="s">
        <v>5636</v>
      </c>
      <c r="AEK5" s="39" t="s">
        <v>5637</v>
      </c>
      <c r="AEL5" s="39" t="s">
        <v>5638</v>
      </c>
      <c r="AEM5" s="39" t="s">
        <v>5639</v>
      </c>
      <c r="AEN5" s="39" t="s">
        <v>5640</v>
      </c>
      <c r="AEO5" s="39" t="s">
        <v>5641</v>
      </c>
      <c r="AEP5" s="39" t="s">
        <v>5642</v>
      </c>
      <c r="AEQ5" s="39" t="s">
        <v>5643</v>
      </c>
      <c r="AER5" s="39" t="s">
        <v>5644</v>
      </c>
      <c r="AES5" s="39" t="s">
        <v>5645</v>
      </c>
      <c r="AET5" s="39" t="s">
        <v>5646</v>
      </c>
      <c r="AEU5" s="39" t="s">
        <v>5647</v>
      </c>
      <c r="AEV5" s="39" t="s">
        <v>5648</v>
      </c>
      <c r="AEW5" s="39" t="s">
        <v>5649</v>
      </c>
      <c r="AEX5" s="39" t="s">
        <v>5650</v>
      </c>
      <c r="AEY5" s="39" t="s">
        <v>5651</v>
      </c>
      <c r="AEZ5" s="39" t="s">
        <v>5652</v>
      </c>
      <c r="AFA5" s="39" t="s">
        <v>5653</v>
      </c>
      <c r="AFB5" s="39" t="s">
        <v>5654</v>
      </c>
      <c r="AFC5" s="39" t="s">
        <v>5655</v>
      </c>
      <c r="AFD5" s="39" t="s">
        <v>5656</v>
      </c>
      <c r="AFE5" s="39" t="s">
        <v>5657</v>
      </c>
      <c r="AFF5" s="39" t="s">
        <v>5658</v>
      </c>
      <c r="AFG5" s="39" t="s">
        <v>5659</v>
      </c>
      <c r="AFH5" s="39" t="s">
        <v>5660</v>
      </c>
      <c r="AFI5" s="39" t="s">
        <v>5661</v>
      </c>
      <c r="AFJ5" s="39" t="s">
        <v>5662</v>
      </c>
      <c r="AFK5" s="39" t="s">
        <v>5663</v>
      </c>
      <c r="AFL5" s="39" t="s">
        <v>5664</v>
      </c>
      <c r="AFM5" s="39" t="s">
        <v>5665</v>
      </c>
      <c r="AFN5" s="39" t="s">
        <v>5666</v>
      </c>
      <c r="AFO5" s="39" t="s">
        <v>5667</v>
      </c>
      <c r="AFP5" s="39" t="s">
        <v>5668</v>
      </c>
      <c r="AFQ5" s="39" t="s">
        <v>5669</v>
      </c>
      <c r="AFR5" s="39" t="s">
        <v>5670</v>
      </c>
      <c r="AFS5" s="39" t="s">
        <v>5671</v>
      </c>
      <c r="AFT5" s="39" t="s">
        <v>5672</v>
      </c>
      <c r="AFU5" s="39" t="s">
        <v>5673</v>
      </c>
      <c r="AFV5" s="39" t="s">
        <v>5674</v>
      </c>
      <c r="AFW5" s="39" t="s">
        <v>5675</v>
      </c>
      <c r="AFX5" s="39" t="s">
        <v>5676</v>
      </c>
      <c r="AFY5" s="39" t="s">
        <v>5677</v>
      </c>
      <c r="AFZ5" s="39" t="s">
        <v>5678</v>
      </c>
      <c r="AGA5" s="39" t="s">
        <v>5679</v>
      </c>
      <c r="AGB5" s="39" t="s">
        <v>5680</v>
      </c>
      <c r="AGC5" s="39" t="s">
        <v>5681</v>
      </c>
      <c r="AGD5" s="39" t="s">
        <v>5682</v>
      </c>
      <c r="AGE5" s="39" t="s">
        <v>5683</v>
      </c>
      <c r="AGF5" s="39" t="s">
        <v>5684</v>
      </c>
      <c r="AGG5" s="39" t="s">
        <v>5685</v>
      </c>
      <c r="AGH5" s="39" t="s">
        <v>5686</v>
      </c>
      <c r="AGI5" s="39" t="s">
        <v>5687</v>
      </c>
      <c r="AGJ5" s="39" t="s">
        <v>5688</v>
      </c>
      <c r="AGK5" s="39" t="s">
        <v>5689</v>
      </c>
      <c r="AGL5" s="39" t="s">
        <v>5690</v>
      </c>
      <c r="AGM5" s="39" t="s">
        <v>5691</v>
      </c>
      <c r="AGN5" s="39" t="s">
        <v>5692</v>
      </c>
      <c r="AGO5" s="39" t="s">
        <v>5693</v>
      </c>
      <c r="AGP5" s="39" t="s">
        <v>5694</v>
      </c>
      <c r="AGQ5" s="39" t="s">
        <v>5695</v>
      </c>
      <c r="AGR5" s="39" t="s">
        <v>5696</v>
      </c>
      <c r="AGS5" s="39" t="s">
        <v>5697</v>
      </c>
      <c r="AGT5" s="39" t="s">
        <v>5698</v>
      </c>
      <c r="AGU5" s="39" t="s">
        <v>5699</v>
      </c>
      <c r="AGV5" s="39" t="s">
        <v>5700</v>
      </c>
      <c r="AGW5" s="39" t="s">
        <v>5701</v>
      </c>
      <c r="AGX5" s="39" t="s">
        <v>5702</v>
      </c>
      <c r="AGY5" s="39" t="s">
        <v>5703</v>
      </c>
      <c r="AGZ5" s="39" t="s">
        <v>5704</v>
      </c>
      <c r="AHA5" s="39" t="s">
        <v>5705</v>
      </c>
      <c r="AHB5" s="39" t="s">
        <v>5706</v>
      </c>
      <c r="AHC5" s="39" t="s">
        <v>5707</v>
      </c>
      <c r="AHD5" s="39" t="s">
        <v>5708</v>
      </c>
      <c r="AHE5" s="39" t="s">
        <v>5709</v>
      </c>
      <c r="AHF5" s="39" t="s">
        <v>5710</v>
      </c>
      <c r="AHG5" s="39" t="s">
        <v>5711</v>
      </c>
      <c r="AHH5" s="39" t="s">
        <v>5712</v>
      </c>
      <c r="AHI5" s="39" t="s">
        <v>5713</v>
      </c>
      <c r="AHJ5" s="39" t="s">
        <v>5714</v>
      </c>
      <c r="AHK5" s="39" t="s">
        <v>5715</v>
      </c>
      <c r="AHL5" s="39" t="s">
        <v>5716</v>
      </c>
      <c r="AHM5" s="39" t="s">
        <v>5717</v>
      </c>
      <c r="AHN5" s="39" t="s">
        <v>5718</v>
      </c>
      <c r="AHO5" s="39" t="s">
        <v>5719</v>
      </c>
      <c r="AHP5" s="39" t="s">
        <v>5720</v>
      </c>
      <c r="AHQ5" s="39" t="s">
        <v>5721</v>
      </c>
      <c r="AHR5" s="39" t="s">
        <v>5722</v>
      </c>
      <c r="AHS5" s="39" t="s">
        <v>5723</v>
      </c>
      <c r="AHT5" s="39" t="s">
        <v>5724</v>
      </c>
      <c r="AHU5" s="39" t="s">
        <v>5725</v>
      </c>
      <c r="AHV5" s="39" t="s">
        <v>5726</v>
      </c>
      <c r="AHW5" s="39" t="s">
        <v>5727</v>
      </c>
      <c r="AHX5" s="39" t="s">
        <v>5728</v>
      </c>
      <c r="AHY5" s="39" t="s">
        <v>5729</v>
      </c>
      <c r="AHZ5" s="39" t="s">
        <v>5730</v>
      </c>
      <c r="AIA5" s="39" t="s">
        <v>5731</v>
      </c>
      <c r="AIB5" s="39" t="s">
        <v>5732</v>
      </c>
      <c r="AIC5" s="39" t="s">
        <v>5733</v>
      </c>
      <c r="AID5" s="39" t="s">
        <v>5734</v>
      </c>
      <c r="AIE5" s="39" t="s">
        <v>5735</v>
      </c>
      <c r="AIF5" s="39" t="s">
        <v>5736</v>
      </c>
      <c r="AIG5" s="39" t="s">
        <v>5737</v>
      </c>
      <c r="AIH5" s="39" t="s">
        <v>5738</v>
      </c>
      <c r="AII5" s="39" t="s">
        <v>5739</v>
      </c>
      <c r="AIJ5" s="39" t="s">
        <v>5740</v>
      </c>
      <c r="AIK5" s="39" t="s">
        <v>5741</v>
      </c>
      <c r="AIL5" s="39" t="s">
        <v>5742</v>
      </c>
      <c r="AIM5" s="39" t="s">
        <v>5743</v>
      </c>
      <c r="AIN5" s="39" t="s">
        <v>5744</v>
      </c>
      <c r="AIO5" s="39" t="s">
        <v>5745</v>
      </c>
      <c r="AIP5" s="39" t="s">
        <v>5746</v>
      </c>
      <c r="AIQ5" s="39" t="s">
        <v>5747</v>
      </c>
      <c r="AIR5" s="39" t="s">
        <v>5748</v>
      </c>
      <c r="AIS5" s="39" t="s">
        <v>5749</v>
      </c>
      <c r="AIT5" s="39" t="s">
        <v>5750</v>
      </c>
      <c r="AIU5" s="39" t="s">
        <v>5751</v>
      </c>
      <c r="AIV5" s="39" t="s">
        <v>5752</v>
      </c>
      <c r="AIW5" s="39" t="s">
        <v>5753</v>
      </c>
      <c r="AIX5" s="39" t="s">
        <v>5754</v>
      </c>
      <c r="AIY5" s="39" t="s">
        <v>5755</v>
      </c>
      <c r="AIZ5" s="39" t="s">
        <v>5756</v>
      </c>
      <c r="AJA5" s="39" t="s">
        <v>5757</v>
      </c>
      <c r="AJB5" s="39" t="s">
        <v>5758</v>
      </c>
      <c r="AJC5" s="39" t="s">
        <v>5759</v>
      </c>
      <c r="AJD5" s="39" t="s">
        <v>5760</v>
      </c>
      <c r="AJE5" s="39" t="s">
        <v>5761</v>
      </c>
      <c r="AJF5" s="39" t="s">
        <v>5762</v>
      </c>
      <c r="AJG5" s="39" t="s">
        <v>5763</v>
      </c>
      <c r="AJH5" s="39" t="s">
        <v>5764</v>
      </c>
      <c r="AJI5" s="39" t="s">
        <v>5765</v>
      </c>
      <c r="AJJ5" s="39" t="s">
        <v>5766</v>
      </c>
      <c r="AJK5" s="39" t="s">
        <v>5767</v>
      </c>
      <c r="AJL5" s="39" t="s">
        <v>5768</v>
      </c>
      <c r="AJM5" s="39" t="s">
        <v>5769</v>
      </c>
      <c r="AJN5" s="39" t="s">
        <v>5770</v>
      </c>
      <c r="AJO5" s="39" t="s">
        <v>5771</v>
      </c>
      <c r="AJP5" s="39" t="s">
        <v>5772</v>
      </c>
      <c r="AJQ5" s="39" t="s">
        <v>5773</v>
      </c>
      <c r="AJR5" s="39" t="s">
        <v>5774</v>
      </c>
      <c r="AJS5" s="39" t="s">
        <v>5775</v>
      </c>
      <c r="AJT5" s="39" t="s">
        <v>5776</v>
      </c>
      <c r="AJU5" s="39" t="s">
        <v>5777</v>
      </c>
      <c r="AJV5" s="39" t="s">
        <v>5778</v>
      </c>
      <c r="AJW5" s="39" t="s">
        <v>5779</v>
      </c>
      <c r="AJX5" s="39" t="s">
        <v>5780</v>
      </c>
      <c r="AJY5" s="39" t="s">
        <v>5781</v>
      </c>
      <c r="AJZ5" s="39" t="s">
        <v>5782</v>
      </c>
      <c r="AKA5" s="39" t="s">
        <v>5783</v>
      </c>
      <c r="AKB5" s="39" t="s">
        <v>5784</v>
      </c>
      <c r="AKC5" s="39" t="s">
        <v>5785</v>
      </c>
      <c r="AKD5" s="39" t="s">
        <v>5786</v>
      </c>
      <c r="AKE5" s="39" t="s">
        <v>5787</v>
      </c>
      <c r="AKF5" s="39" t="s">
        <v>5788</v>
      </c>
      <c r="AKG5" s="39" t="s">
        <v>5789</v>
      </c>
      <c r="AKH5" s="39" t="s">
        <v>5790</v>
      </c>
      <c r="AKI5" s="39" t="s">
        <v>5791</v>
      </c>
      <c r="AKJ5" s="39" t="s">
        <v>5792</v>
      </c>
      <c r="AKK5" s="39" t="s">
        <v>5793</v>
      </c>
      <c r="AKL5" s="39" t="s">
        <v>5794</v>
      </c>
      <c r="AKM5" s="39" t="s">
        <v>5795</v>
      </c>
      <c r="AKN5" s="39" t="s">
        <v>5796</v>
      </c>
      <c r="AKO5" s="39" t="s">
        <v>5797</v>
      </c>
      <c r="AKP5" s="39" t="s">
        <v>5798</v>
      </c>
      <c r="AKQ5" s="39" t="s">
        <v>5799</v>
      </c>
      <c r="AKR5" s="39" t="s">
        <v>5800</v>
      </c>
      <c r="AKS5" s="39" t="s">
        <v>5801</v>
      </c>
      <c r="AKT5" s="39" t="s">
        <v>5802</v>
      </c>
      <c r="AKU5" s="39" t="s">
        <v>5803</v>
      </c>
      <c r="AKV5" s="39" t="s">
        <v>5804</v>
      </c>
      <c r="AKW5" s="39" t="s">
        <v>5805</v>
      </c>
      <c r="AKX5" s="39" t="s">
        <v>5806</v>
      </c>
      <c r="AKY5" s="39" t="s">
        <v>5807</v>
      </c>
      <c r="AKZ5" s="39" t="s">
        <v>5808</v>
      </c>
      <c r="ALA5" s="39" t="s">
        <v>5809</v>
      </c>
      <c r="ALB5" s="39" t="s">
        <v>5810</v>
      </c>
      <c r="ALC5" s="39" t="s">
        <v>5811</v>
      </c>
      <c r="ALD5" s="39" t="s">
        <v>5812</v>
      </c>
      <c r="ALE5" s="39" t="s">
        <v>5813</v>
      </c>
      <c r="ALF5" s="39" t="s">
        <v>5814</v>
      </c>
      <c r="ALG5" s="39" t="s">
        <v>5815</v>
      </c>
      <c r="ALH5" s="39" t="s">
        <v>5816</v>
      </c>
      <c r="ALI5" s="39" t="s">
        <v>5817</v>
      </c>
      <c r="ALJ5" s="39" t="s">
        <v>5818</v>
      </c>
      <c r="ALK5" s="39" t="s">
        <v>5819</v>
      </c>
      <c r="ALL5" s="39" t="s">
        <v>5820</v>
      </c>
      <c r="ALM5" s="39" t="s">
        <v>5821</v>
      </c>
      <c r="ALN5" s="142"/>
      <c r="ALO5" s="142"/>
      <c r="ALP5" s="142"/>
    </row>
    <row r="6" spans="1:1004" s="12" customFormat="1" ht="26.35" customHeight="1" x14ac:dyDescent="0.25">
      <c r="A6" s="40" t="s">
        <v>2672</v>
      </c>
      <c r="B6" s="293" t="s">
        <v>13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  <c r="IW6" s="294"/>
      <c r="IX6" s="294"/>
      <c r="IY6" s="294"/>
      <c r="IZ6" s="294"/>
      <c r="JA6" s="294"/>
      <c r="JB6" s="294"/>
      <c r="JC6" s="294"/>
      <c r="JD6" s="294"/>
      <c r="JE6" s="294"/>
      <c r="JF6" s="294"/>
      <c r="JG6" s="294"/>
      <c r="JH6" s="294"/>
      <c r="JI6" s="294"/>
      <c r="JJ6" s="294"/>
      <c r="JK6" s="294"/>
      <c r="JL6" s="294"/>
      <c r="JM6" s="294"/>
      <c r="JN6" s="294"/>
      <c r="JO6" s="294"/>
      <c r="JP6" s="294"/>
      <c r="JQ6" s="294"/>
      <c r="JR6" s="294"/>
      <c r="JS6" s="294"/>
      <c r="JT6" s="294"/>
      <c r="JU6" s="294"/>
      <c r="JV6" s="294"/>
      <c r="JW6" s="294"/>
      <c r="JX6" s="294"/>
      <c r="JY6" s="294"/>
      <c r="JZ6" s="294"/>
      <c r="KA6" s="294"/>
      <c r="KB6" s="294"/>
      <c r="KC6" s="294"/>
      <c r="KD6" s="294"/>
      <c r="KE6" s="294"/>
      <c r="KF6" s="294"/>
      <c r="KG6" s="294"/>
      <c r="KH6" s="294"/>
      <c r="KI6" s="294"/>
      <c r="KJ6" s="294"/>
      <c r="KK6" s="294"/>
      <c r="KL6" s="294"/>
      <c r="KM6" s="294"/>
      <c r="KN6" s="294"/>
      <c r="KO6" s="294"/>
      <c r="KP6" s="294"/>
      <c r="KQ6" s="294"/>
      <c r="KR6" s="294"/>
      <c r="KS6" s="294"/>
      <c r="KT6" s="294"/>
      <c r="KU6" s="294"/>
      <c r="KV6" s="294"/>
      <c r="KW6" s="294"/>
      <c r="KX6" s="294"/>
      <c r="KY6" s="294"/>
      <c r="KZ6" s="294"/>
      <c r="LA6" s="294"/>
      <c r="LB6" s="294"/>
      <c r="LC6" s="294"/>
      <c r="LD6" s="294"/>
      <c r="LE6" s="294"/>
      <c r="LF6" s="294"/>
      <c r="LG6" s="294"/>
      <c r="LH6" s="294"/>
      <c r="LI6" s="294"/>
      <c r="LJ6" s="294"/>
      <c r="LK6" s="294"/>
      <c r="LL6" s="294"/>
      <c r="LM6" s="294"/>
      <c r="LN6" s="294"/>
      <c r="LO6" s="294"/>
      <c r="LP6" s="294"/>
      <c r="LQ6" s="294"/>
      <c r="LR6" s="294"/>
      <c r="LS6" s="294"/>
      <c r="LT6" s="294"/>
      <c r="LU6" s="294"/>
      <c r="LV6" s="294"/>
      <c r="LW6" s="294"/>
      <c r="LX6" s="294"/>
      <c r="LY6" s="294"/>
      <c r="LZ6" s="294"/>
      <c r="MA6" s="294"/>
      <c r="MB6" s="294"/>
      <c r="MC6" s="294"/>
      <c r="MD6" s="294"/>
      <c r="ME6" s="294"/>
      <c r="MF6" s="294"/>
      <c r="MG6" s="294"/>
      <c r="MH6" s="294"/>
      <c r="MI6" s="294"/>
      <c r="MJ6" s="294"/>
      <c r="MK6" s="294"/>
      <c r="ML6" s="294"/>
      <c r="MM6" s="294"/>
      <c r="MN6" s="294"/>
      <c r="MO6" s="294"/>
      <c r="MP6" s="294"/>
      <c r="MQ6" s="294"/>
      <c r="MR6" s="294"/>
      <c r="MS6" s="294"/>
      <c r="MT6" s="294"/>
      <c r="MU6" s="294"/>
      <c r="MV6" s="294"/>
      <c r="MW6" s="294"/>
      <c r="MX6" s="294"/>
      <c r="MY6" s="294"/>
      <c r="MZ6" s="294"/>
      <c r="NA6" s="294"/>
      <c r="NB6" s="294"/>
      <c r="NC6" s="294"/>
      <c r="ND6" s="294"/>
      <c r="NE6" s="294"/>
      <c r="NF6" s="294"/>
      <c r="NG6" s="294"/>
      <c r="NH6" s="294"/>
      <c r="NI6" s="294"/>
      <c r="NJ6" s="294"/>
      <c r="NK6" s="294"/>
      <c r="NL6" s="294"/>
      <c r="NM6" s="294"/>
      <c r="NN6" s="294"/>
      <c r="NO6" s="294"/>
      <c r="NP6" s="294"/>
      <c r="NQ6" s="294"/>
      <c r="NR6" s="294"/>
      <c r="NS6" s="294"/>
      <c r="NT6" s="294"/>
      <c r="NU6" s="294"/>
      <c r="NV6" s="294"/>
      <c r="NW6" s="294"/>
      <c r="NX6" s="294"/>
      <c r="NY6" s="294"/>
      <c r="NZ6" s="294"/>
      <c r="OA6" s="294"/>
      <c r="OB6" s="294"/>
      <c r="OC6" s="294"/>
      <c r="OD6" s="294"/>
      <c r="OE6" s="294"/>
      <c r="OF6" s="294"/>
      <c r="OG6" s="294"/>
      <c r="OH6" s="294"/>
      <c r="OI6" s="294"/>
      <c r="OJ6" s="294"/>
      <c r="OK6" s="294"/>
      <c r="OL6" s="294"/>
      <c r="OM6" s="294"/>
      <c r="ON6" s="294"/>
      <c r="OO6" s="294"/>
      <c r="OP6" s="294"/>
      <c r="OQ6" s="294"/>
      <c r="OR6" s="294"/>
      <c r="OS6" s="294"/>
      <c r="OT6" s="294"/>
      <c r="OU6" s="294"/>
      <c r="OV6" s="294"/>
      <c r="OW6" s="294"/>
      <c r="OX6" s="294"/>
      <c r="OY6" s="294"/>
      <c r="OZ6" s="294"/>
      <c r="PA6" s="294"/>
      <c r="PB6" s="294"/>
      <c r="PC6" s="294"/>
      <c r="PD6" s="294"/>
      <c r="PE6" s="294"/>
      <c r="PF6" s="294"/>
      <c r="PG6" s="294"/>
      <c r="PH6" s="294"/>
      <c r="PI6" s="294"/>
      <c r="PJ6" s="294"/>
      <c r="PK6" s="294"/>
      <c r="PL6" s="294"/>
      <c r="PM6" s="294"/>
      <c r="PN6" s="294"/>
      <c r="PO6" s="294"/>
      <c r="PP6" s="294"/>
      <c r="PQ6" s="294"/>
      <c r="PR6" s="294"/>
      <c r="PS6" s="294"/>
      <c r="PT6" s="294"/>
      <c r="PU6" s="294"/>
      <c r="PV6" s="294"/>
      <c r="PW6" s="294"/>
      <c r="PX6" s="294"/>
      <c r="PY6" s="294"/>
      <c r="PZ6" s="294"/>
      <c r="QA6" s="294"/>
      <c r="QB6" s="294"/>
      <c r="QC6" s="294"/>
      <c r="QD6" s="294"/>
      <c r="QE6" s="294"/>
      <c r="QF6" s="294"/>
      <c r="QG6" s="294"/>
      <c r="QH6" s="294"/>
      <c r="QI6" s="294"/>
      <c r="QJ6" s="294"/>
      <c r="QK6" s="294"/>
      <c r="QL6" s="294"/>
      <c r="QM6" s="294"/>
      <c r="QN6" s="294"/>
      <c r="QO6" s="294"/>
      <c r="QP6" s="294"/>
      <c r="QQ6" s="294"/>
      <c r="QR6" s="294"/>
      <c r="QS6" s="294"/>
      <c r="QT6" s="294"/>
      <c r="QU6" s="294"/>
      <c r="QV6" s="294"/>
      <c r="QW6" s="294"/>
      <c r="QX6" s="294"/>
      <c r="QY6" s="294"/>
      <c r="QZ6" s="294"/>
      <c r="RA6" s="294"/>
      <c r="RB6" s="294"/>
      <c r="RC6" s="294"/>
      <c r="RD6" s="294"/>
      <c r="RE6" s="294"/>
      <c r="RF6" s="294"/>
      <c r="RG6" s="294"/>
      <c r="RH6" s="294"/>
      <c r="RI6" s="294"/>
      <c r="RJ6" s="294"/>
      <c r="RK6" s="294"/>
      <c r="RL6" s="294"/>
      <c r="RM6" s="294"/>
      <c r="RN6" s="294"/>
      <c r="RO6" s="294"/>
      <c r="RP6" s="294"/>
      <c r="RQ6" s="294"/>
      <c r="RR6" s="294"/>
      <c r="RS6" s="294"/>
      <c r="RT6" s="294"/>
      <c r="RU6" s="294"/>
      <c r="RV6" s="294"/>
      <c r="RW6" s="294"/>
      <c r="RX6" s="294"/>
      <c r="RY6" s="294"/>
      <c r="RZ6" s="294"/>
      <c r="SA6" s="294"/>
      <c r="SB6" s="294"/>
      <c r="SC6" s="294"/>
      <c r="SD6" s="294"/>
      <c r="SE6" s="294"/>
      <c r="SF6" s="294"/>
      <c r="SG6" s="294"/>
      <c r="SH6" s="294"/>
      <c r="SI6" s="294"/>
      <c r="SJ6" s="294"/>
      <c r="SK6" s="294"/>
      <c r="SL6" s="294"/>
      <c r="SM6" s="294"/>
      <c r="SN6" s="294"/>
      <c r="SO6" s="294"/>
      <c r="SP6" s="294"/>
      <c r="SQ6" s="294"/>
      <c r="SR6" s="294"/>
      <c r="SS6" s="294"/>
      <c r="ST6" s="294"/>
      <c r="SU6" s="294"/>
      <c r="SV6" s="294"/>
      <c r="SW6" s="294"/>
      <c r="SX6" s="294"/>
      <c r="SY6" s="294"/>
      <c r="SZ6" s="294"/>
      <c r="TA6" s="294"/>
      <c r="TB6" s="294"/>
      <c r="TC6" s="294"/>
      <c r="TD6" s="294"/>
      <c r="TE6" s="294"/>
      <c r="TF6" s="294"/>
      <c r="TG6" s="294"/>
      <c r="TH6" s="294"/>
      <c r="TI6" s="294"/>
      <c r="TJ6" s="294"/>
      <c r="TK6" s="294"/>
      <c r="TL6" s="294"/>
      <c r="TM6" s="294"/>
      <c r="TN6" s="294"/>
      <c r="TO6" s="294"/>
      <c r="TP6" s="294"/>
      <c r="TQ6" s="294"/>
      <c r="TR6" s="294"/>
      <c r="TS6" s="294"/>
      <c r="TT6" s="294"/>
      <c r="TU6" s="294"/>
      <c r="TV6" s="294"/>
      <c r="TW6" s="294"/>
      <c r="TX6" s="294"/>
      <c r="TY6" s="294"/>
      <c r="TZ6" s="294"/>
      <c r="UA6" s="294"/>
      <c r="UB6" s="294"/>
      <c r="UC6" s="294"/>
      <c r="UD6" s="294"/>
      <c r="UE6" s="294"/>
      <c r="UF6" s="294"/>
      <c r="UG6" s="294"/>
      <c r="UH6" s="294"/>
      <c r="UI6" s="294"/>
      <c r="UJ6" s="294"/>
      <c r="UK6" s="294"/>
      <c r="UL6" s="294"/>
      <c r="UM6" s="294"/>
      <c r="UN6" s="294"/>
      <c r="UO6" s="294"/>
      <c r="UP6" s="294"/>
      <c r="UQ6" s="294"/>
      <c r="UR6" s="294"/>
      <c r="US6" s="294"/>
      <c r="UT6" s="294"/>
      <c r="UU6" s="294"/>
      <c r="UV6" s="294"/>
      <c r="UW6" s="294"/>
      <c r="UX6" s="294"/>
      <c r="UY6" s="294"/>
      <c r="UZ6" s="294"/>
      <c r="VA6" s="294"/>
      <c r="VB6" s="294"/>
      <c r="VC6" s="294"/>
      <c r="VD6" s="294"/>
      <c r="VE6" s="294"/>
      <c r="VF6" s="294"/>
      <c r="VG6" s="294"/>
      <c r="VH6" s="294"/>
      <c r="VI6" s="294"/>
      <c r="VJ6" s="294"/>
      <c r="VK6" s="294"/>
      <c r="VL6" s="294"/>
      <c r="VM6" s="294"/>
      <c r="VN6" s="294"/>
      <c r="VO6" s="294"/>
      <c r="VP6" s="294"/>
      <c r="VQ6" s="294"/>
      <c r="VR6" s="294"/>
      <c r="VS6" s="294"/>
      <c r="VT6" s="294"/>
      <c r="VU6" s="294"/>
      <c r="VV6" s="294"/>
      <c r="VW6" s="294"/>
      <c r="VX6" s="294"/>
      <c r="VY6" s="294"/>
      <c r="VZ6" s="294"/>
      <c r="WA6" s="294"/>
      <c r="WB6" s="294"/>
      <c r="WC6" s="294"/>
      <c r="WD6" s="294"/>
      <c r="WE6" s="294"/>
      <c r="WF6" s="294"/>
      <c r="WG6" s="294"/>
      <c r="WH6" s="294"/>
      <c r="WI6" s="294"/>
      <c r="WJ6" s="294"/>
      <c r="WK6" s="294"/>
      <c r="WL6" s="294"/>
      <c r="WM6" s="294"/>
      <c r="WN6" s="294"/>
      <c r="WO6" s="294"/>
      <c r="WP6" s="294"/>
      <c r="WQ6" s="294"/>
      <c r="WR6" s="294"/>
      <c r="WS6" s="294"/>
      <c r="WT6" s="294"/>
      <c r="WU6" s="294"/>
      <c r="WV6" s="294"/>
      <c r="WW6" s="294"/>
      <c r="WX6" s="294"/>
      <c r="WY6" s="294"/>
      <c r="WZ6" s="294"/>
      <c r="XA6" s="294"/>
      <c r="XB6" s="294"/>
      <c r="XC6" s="294"/>
      <c r="XD6" s="294"/>
      <c r="XE6" s="294"/>
      <c r="XF6" s="294"/>
      <c r="XG6" s="294"/>
      <c r="XH6" s="294"/>
      <c r="XI6" s="294"/>
      <c r="XJ6" s="294"/>
      <c r="XK6" s="294"/>
      <c r="XL6" s="294"/>
      <c r="XM6" s="294"/>
      <c r="XN6" s="294"/>
      <c r="XO6" s="294"/>
      <c r="XP6" s="294"/>
      <c r="XQ6" s="294"/>
      <c r="XR6" s="294"/>
      <c r="XS6" s="294"/>
      <c r="XT6" s="294"/>
      <c r="XU6" s="294"/>
      <c r="XV6" s="294"/>
      <c r="XW6" s="294"/>
      <c r="XX6" s="294"/>
      <c r="XY6" s="294"/>
      <c r="XZ6" s="294"/>
      <c r="YA6" s="294"/>
      <c r="YB6" s="294"/>
      <c r="YC6" s="294"/>
      <c r="YD6" s="294"/>
      <c r="YE6" s="294"/>
      <c r="YF6" s="294"/>
      <c r="YG6" s="294"/>
      <c r="YH6" s="294"/>
      <c r="YI6" s="294"/>
      <c r="YJ6" s="294"/>
      <c r="YK6" s="294"/>
      <c r="YL6" s="294"/>
      <c r="YM6" s="294"/>
      <c r="YN6" s="294"/>
      <c r="YO6" s="294"/>
      <c r="YP6" s="294"/>
      <c r="YQ6" s="294"/>
      <c r="YR6" s="294"/>
      <c r="YS6" s="294"/>
      <c r="YT6" s="294"/>
      <c r="YU6" s="294"/>
      <c r="YV6" s="294"/>
      <c r="YW6" s="294"/>
      <c r="YX6" s="294"/>
      <c r="YY6" s="294"/>
      <c r="YZ6" s="294"/>
      <c r="ZA6" s="294"/>
      <c r="ZB6" s="294"/>
      <c r="ZC6" s="294"/>
      <c r="ZD6" s="294"/>
      <c r="ZE6" s="294"/>
      <c r="ZF6" s="294"/>
      <c r="ZG6" s="294"/>
      <c r="ZH6" s="294"/>
      <c r="ZI6" s="294"/>
      <c r="ZJ6" s="294"/>
      <c r="ZK6" s="294"/>
      <c r="ZL6" s="294"/>
      <c r="ZM6" s="294"/>
      <c r="ZN6" s="294"/>
      <c r="ZO6" s="294"/>
      <c r="ZP6" s="294"/>
      <c r="ZQ6" s="294"/>
      <c r="ZR6" s="294"/>
      <c r="ZS6" s="294"/>
      <c r="ZT6" s="294"/>
      <c r="ZU6" s="294"/>
      <c r="ZV6" s="294"/>
      <c r="ZW6" s="294"/>
      <c r="ZX6" s="294"/>
      <c r="ZY6" s="294"/>
      <c r="ZZ6" s="294"/>
      <c r="AAA6" s="294"/>
      <c r="AAB6" s="294"/>
      <c r="AAC6" s="294"/>
      <c r="AAD6" s="294"/>
      <c r="AAE6" s="294"/>
      <c r="AAF6" s="294"/>
      <c r="AAG6" s="294"/>
      <c r="AAH6" s="294"/>
      <c r="AAI6" s="294"/>
      <c r="AAJ6" s="294"/>
      <c r="AAK6" s="294"/>
      <c r="AAL6" s="294"/>
      <c r="AAM6" s="294"/>
      <c r="AAN6" s="294"/>
      <c r="AAO6" s="294"/>
      <c r="AAP6" s="294"/>
      <c r="AAQ6" s="294"/>
      <c r="AAR6" s="294"/>
      <c r="AAS6" s="294"/>
      <c r="AAT6" s="294"/>
      <c r="AAU6" s="294"/>
      <c r="AAV6" s="294"/>
      <c r="AAW6" s="294"/>
      <c r="AAX6" s="294"/>
      <c r="AAY6" s="294"/>
      <c r="AAZ6" s="294"/>
      <c r="ABA6" s="294"/>
      <c r="ABB6" s="294"/>
      <c r="ABC6" s="294"/>
      <c r="ABD6" s="294"/>
      <c r="ABE6" s="294"/>
      <c r="ABF6" s="294"/>
      <c r="ABG6" s="294"/>
      <c r="ABH6" s="294"/>
      <c r="ABI6" s="294"/>
      <c r="ABJ6" s="294"/>
      <c r="ABK6" s="294"/>
      <c r="ABL6" s="294"/>
      <c r="ABM6" s="294"/>
      <c r="ABN6" s="294"/>
      <c r="ABO6" s="294"/>
      <c r="ABP6" s="294"/>
      <c r="ABQ6" s="294"/>
      <c r="ABR6" s="294"/>
      <c r="ABS6" s="294"/>
      <c r="ABT6" s="294"/>
      <c r="ABU6" s="294"/>
      <c r="ABV6" s="294"/>
      <c r="ABW6" s="294"/>
      <c r="ABX6" s="294"/>
      <c r="ABY6" s="294"/>
      <c r="ABZ6" s="294"/>
      <c r="ACA6" s="294"/>
      <c r="ACB6" s="294"/>
      <c r="ACC6" s="294"/>
      <c r="ACD6" s="294"/>
      <c r="ACE6" s="294"/>
      <c r="ACF6" s="294"/>
      <c r="ACG6" s="294"/>
      <c r="ACH6" s="294"/>
      <c r="ACI6" s="294"/>
      <c r="ACJ6" s="294"/>
      <c r="ACK6" s="294"/>
      <c r="ACL6" s="294"/>
      <c r="ACM6" s="294"/>
      <c r="ACN6" s="294"/>
      <c r="ACO6" s="294"/>
      <c r="ACP6" s="294"/>
      <c r="ACQ6" s="294"/>
      <c r="ACR6" s="294"/>
      <c r="ACS6" s="294"/>
      <c r="ACT6" s="294"/>
      <c r="ACU6" s="294"/>
      <c r="ACV6" s="294"/>
      <c r="ACW6" s="294"/>
      <c r="ACX6" s="294"/>
      <c r="ACY6" s="294"/>
      <c r="ACZ6" s="294"/>
      <c r="ADA6" s="294"/>
      <c r="ADB6" s="294"/>
      <c r="ADC6" s="294"/>
      <c r="ADD6" s="294"/>
      <c r="ADE6" s="294"/>
      <c r="ADF6" s="294"/>
      <c r="ADG6" s="294"/>
      <c r="ADH6" s="294"/>
      <c r="ADI6" s="294"/>
      <c r="ADJ6" s="294"/>
      <c r="ADK6" s="294"/>
      <c r="ADL6" s="294"/>
      <c r="ADM6" s="294"/>
      <c r="ADN6" s="294"/>
      <c r="ADO6" s="294"/>
      <c r="ADP6" s="294"/>
      <c r="ADQ6" s="294"/>
      <c r="ADR6" s="294"/>
      <c r="ADS6" s="294"/>
      <c r="ADT6" s="294"/>
      <c r="ADU6" s="294"/>
      <c r="ADV6" s="294"/>
      <c r="ADW6" s="294"/>
      <c r="ADX6" s="294"/>
      <c r="ADY6" s="294"/>
      <c r="ADZ6" s="294"/>
      <c r="AEA6" s="294"/>
      <c r="AEB6" s="294"/>
      <c r="AEC6" s="294"/>
      <c r="AED6" s="294"/>
      <c r="AEE6" s="294"/>
      <c r="AEF6" s="294"/>
      <c r="AEG6" s="294"/>
      <c r="AEH6" s="294"/>
      <c r="AEI6" s="294"/>
      <c r="AEJ6" s="294"/>
      <c r="AEK6" s="294"/>
      <c r="AEL6" s="294"/>
      <c r="AEM6" s="294"/>
      <c r="AEN6" s="294"/>
      <c r="AEO6" s="294"/>
      <c r="AEP6" s="294"/>
      <c r="AEQ6" s="294"/>
      <c r="AER6" s="294"/>
      <c r="AES6" s="294"/>
      <c r="AET6" s="294"/>
      <c r="AEU6" s="294"/>
      <c r="AEV6" s="294"/>
      <c r="AEW6" s="294"/>
      <c r="AEX6" s="294"/>
      <c r="AEY6" s="294"/>
      <c r="AEZ6" s="294"/>
      <c r="AFA6" s="294"/>
      <c r="AFB6" s="294"/>
      <c r="AFC6" s="294"/>
      <c r="AFD6" s="294"/>
      <c r="AFE6" s="294"/>
      <c r="AFF6" s="294"/>
      <c r="AFG6" s="294"/>
      <c r="AFH6" s="294"/>
      <c r="AFI6" s="294"/>
      <c r="AFJ6" s="294"/>
      <c r="AFK6" s="294"/>
      <c r="AFL6" s="294"/>
      <c r="AFM6" s="294"/>
      <c r="AFN6" s="294"/>
      <c r="AFO6" s="294"/>
      <c r="AFP6" s="294"/>
      <c r="AFQ6" s="294"/>
      <c r="AFR6" s="294"/>
      <c r="AFS6" s="294"/>
      <c r="AFT6" s="294"/>
      <c r="AFU6" s="294"/>
      <c r="AFV6" s="294"/>
      <c r="AFW6" s="294"/>
      <c r="AFX6" s="294"/>
      <c r="AFY6" s="294"/>
      <c r="AFZ6" s="294"/>
      <c r="AGA6" s="294"/>
      <c r="AGB6" s="294"/>
      <c r="AGC6" s="294"/>
      <c r="AGD6" s="294"/>
      <c r="AGE6" s="294"/>
      <c r="AGF6" s="294"/>
      <c r="AGG6" s="294"/>
      <c r="AGH6" s="294"/>
      <c r="AGI6" s="294"/>
      <c r="AGJ6" s="294"/>
      <c r="AGK6" s="294"/>
      <c r="AGL6" s="294"/>
      <c r="AGM6" s="294"/>
      <c r="AGN6" s="294"/>
      <c r="AGO6" s="294"/>
      <c r="AGP6" s="294"/>
      <c r="AGQ6" s="294"/>
      <c r="AGR6" s="294"/>
      <c r="AGS6" s="294"/>
      <c r="AGT6" s="294"/>
      <c r="AGU6" s="294"/>
      <c r="AGV6" s="294"/>
      <c r="AGW6" s="294"/>
      <c r="AGX6" s="294"/>
      <c r="AGY6" s="294"/>
      <c r="AGZ6" s="294"/>
      <c r="AHA6" s="294"/>
      <c r="AHB6" s="294"/>
      <c r="AHC6" s="294"/>
      <c r="AHD6" s="294"/>
      <c r="AHE6" s="294"/>
      <c r="AHF6" s="294"/>
      <c r="AHG6" s="294"/>
      <c r="AHH6" s="294"/>
      <c r="AHI6" s="294"/>
      <c r="AHJ6" s="294"/>
      <c r="AHK6" s="294"/>
      <c r="AHL6" s="294"/>
      <c r="AHM6" s="294"/>
      <c r="AHN6" s="294"/>
      <c r="AHO6" s="294"/>
      <c r="AHP6" s="294"/>
      <c r="AHQ6" s="294"/>
      <c r="AHR6" s="294"/>
      <c r="AHS6" s="294"/>
      <c r="AHT6" s="294"/>
      <c r="AHU6" s="294"/>
      <c r="AHV6" s="294"/>
      <c r="AHW6" s="294"/>
      <c r="AHX6" s="294"/>
      <c r="AHY6" s="294"/>
      <c r="AHZ6" s="294"/>
      <c r="AIA6" s="294"/>
      <c r="AIB6" s="294"/>
      <c r="AIC6" s="294"/>
      <c r="AID6" s="294"/>
      <c r="AIE6" s="294"/>
      <c r="AIF6" s="294"/>
      <c r="AIG6" s="294"/>
      <c r="AIH6" s="294"/>
      <c r="AII6" s="294"/>
      <c r="AIJ6" s="294"/>
      <c r="AIK6" s="294"/>
      <c r="AIL6" s="294"/>
      <c r="AIM6" s="294"/>
      <c r="AIN6" s="294"/>
      <c r="AIO6" s="294"/>
      <c r="AIP6" s="294"/>
      <c r="AIQ6" s="294"/>
      <c r="AIR6" s="294"/>
      <c r="AIS6" s="294"/>
      <c r="AIT6" s="294"/>
      <c r="AIU6" s="294"/>
      <c r="AIV6" s="294"/>
      <c r="AIW6" s="294"/>
      <c r="AIX6" s="294"/>
      <c r="AIY6" s="294"/>
      <c r="AIZ6" s="294"/>
      <c r="AJA6" s="294"/>
      <c r="AJB6" s="294"/>
      <c r="AJC6" s="294"/>
      <c r="AJD6" s="294"/>
      <c r="AJE6" s="294"/>
      <c r="AJF6" s="294"/>
      <c r="AJG6" s="294"/>
      <c r="AJH6" s="294"/>
      <c r="AJI6" s="294"/>
      <c r="AJJ6" s="294"/>
      <c r="AJK6" s="294"/>
      <c r="AJL6" s="294"/>
      <c r="AJM6" s="294"/>
      <c r="AJN6" s="294"/>
      <c r="AJO6" s="294"/>
      <c r="AJP6" s="294"/>
      <c r="AJQ6" s="294"/>
      <c r="AJR6" s="294"/>
      <c r="AJS6" s="294"/>
      <c r="AJT6" s="294"/>
      <c r="AJU6" s="294"/>
      <c r="AJV6" s="294"/>
      <c r="AJW6" s="294"/>
      <c r="AJX6" s="294"/>
      <c r="AJY6" s="294"/>
      <c r="AJZ6" s="294"/>
      <c r="AKA6" s="294"/>
      <c r="AKB6" s="294"/>
      <c r="AKC6" s="294"/>
      <c r="AKD6" s="294"/>
      <c r="AKE6" s="294"/>
      <c r="AKF6" s="294"/>
      <c r="AKG6" s="294"/>
      <c r="AKH6" s="294"/>
      <c r="AKI6" s="294"/>
      <c r="AKJ6" s="294"/>
      <c r="AKK6" s="294"/>
      <c r="AKL6" s="294"/>
      <c r="AKM6" s="294"/>
      <c r="AKN6" s="294"/>
      <c r="AKO6" s="294"/>
      <c r="AKP6" s="294"/>
      <c r="AKQ6" s="294"/>
      <c r="AKR6" s="294"/>
      <c r="AKS6" s="294"/>
      <c r="AKT6" s="294"/>
      <c r="AKU6" s="294"/>
      <c r="AKV6" s="294"/>
      <c r="AKW6" s="294"/>
      <c r="AKX6" s="294"/>
      <c r="AKY6" s="294"/>
      <c r="AKZ6" s="294"/>
      <c r="ALA6" s="294"/>
      <c r="ALB6" s="294"/>
      <c r="ALC6" s="294"/>
      <c r="ALD6" s="294"/>
      <c r="ALE6" s="294"/>
      <c r="ALF6" s="294"/>
      <c r="ALG6" s="294"/>
      <c r="ALH6" s="294"/>
      <c r="ALI6" s="294"/>
      <c r="ALJ6" s="294"/>
      <c r="ALK6" s="294"/>
      <c r="ALL6" s="294"/>
      <c r="ALM6" s="294"/>
      <c r="ALN6" s="142"/>
      <c r="ALO6" s="142"/>
      <c r="ALP6" s="142"/>
    </row>
    <row r="7" spans="1:1004" s="19" customFormat="1" ht="37.6" customHeight="1" x14ac:dyDescent="0.25">
      <c r="A7" s="41" t="s">
        <v>3787</v>
      </c>
      <c r="B7" s="57" t="str">
        <f>IF(ISBLANK(B6),"",VLOOKUP(B6,'Base clients'!$A$6:$C$1736,2,0))</f>
        <v>Jean-Claude Durand</v>
      </c>
      <c r="C7" s="58" t="str">
        <f>IF(ISBLANK(C6),"",VLOOKUP(C6,'Base clients'!$A$6:$C$1736,2,0))</f>
        <v/>
      </c>
      <c r="D7" s="58" t="str">
        <f>IF(ISBLANK(D6),"",VLOOKUP(D6,'Base clients'!$A$6:$C$1736,2,0))</f>
        <v/>
      </c>
      <c r="E7" s="58" t="str">
        <f>IF(ISBLANK(E6),"",VLOOKUP(E6,'Base clients'!$A$6:$C$1736,2,0))</f>
        <v/>
      </c>
      <c r="F7" s="58" t="str">
        <f>IF(ISBLANK(F6),"",VLOOKUP(F6,'Base clients'!$A$6:$C$1736,2,0))</f>
        <v/>
      </c>
      <c r="G7" s="58" t="str">
        <f>IF(ISBLANK(G6),"",VLOOKUP(G6,'Base clients'!$A$6:$C$1736,2,0))</f>
        <v/>
      </c>
      <c r="H7" s="58" t="str">
        <f>IF(ISBLANK(H6),"",VLOOKUP(H6,'Base clients'!$A$6:$C$1736,2,0))</f>
        <v/>
      </c>
      <c r="I7" s="58" t="str">
        <f>IF(ISBLANK(I6),"",VLOOKUP(I6,'Base clients'!$A$6:$C$1736,2,0))</f>
        <v/>
      </c>
      <c r="J7" s="58" t="str">
        <f>IF(ISBLANK(J6),"",VLOOKUP(J6,'Base clients'!$A$6:$C$1736,2,0))</f>
        <v/>
      </c>
      <c r="K7" s="58" t="str">
        <f>IF(ISBLANK(K6),"",VLOOKUP(K6,'Base clients'!$A$6:$C$1736,2,0))</f>
        <v/>
      </c>
      <c r="L7" s="58" t="str">
        <f>IF(ISBLANK(L6),"",VLOOKUP(L6,'Base clients'!$A$6:$C$1736,2,0))</f>
        <v/>
      </c>
      <c r="M7" s="58" t="str">
        <f>IF(ISBLANK(M6),"",VLOOKUP(M6,'Base clients'!$A$6:$C$1736,2,0))</f>
        <v/>
      </c>
      <c r="N7" s="58" t="str">
        <f>IF(ISBLANK(N6),"",VLOOKUP(N6,'Base clients'!$A$6:$C$1736,2,0))</f>
        <v/>
      </c>
      <c r="O7" s="58" t="str">
        <f>IF(ISBLANK(O6),"",VLOOKUP(O6,'Base clients'!$A$6:$C$1736,2,0))</f>
        <v/>
      </c>
      <c r="P7" s="58" t="str">
        <f>IF(ISBLANK(P6),"",VLOOKUP(P6,'Base clients'!$A$6:$C$1736,2,0))</f>
        <v/>
      </c>
      <c r="Q7" s="58" t="str">
        <f>IF(ISBLANK(Q6),"",VLOOKUP(Q6,'Base clients'!$A$6:$C$1736,2,0))</f>
        <v/>
      </c>
      <c r="R7" s="58" t="str">
        <f>IF(ISBLANK(R6),"",VLOOKUP(R6,'Base clients'!$A$6:$C$1736,2,0))</f>
        <v/>
      </c>
      <c r="S7" s="58" t="str">
        <f>IF(ISBLANK(S6),"",VLOOKUP(S6,'Base clients'!$A$6:$C$1736,2,0))</f>
        <v/>
      </c>
      <c r="T7" s="58" t="str">
        <f>IF(ISBLANK(T6),"",VLOOKUP(T6,'Base clients'!$A$6:$C$1736,2,0))</f>
        <v/>
      </c>
      <c r="U7" s="58" t="str">
        <f>IF(ISBLANK(U6),"",VLOOKUP(U6,'Base clients'!$A$6:$C$1736,2,0))</f>
        <v/>
      </c>
      <c r="V7" s="58" t="str">
        <f>IF(ISBLANK(V6),"",VLOOKUP(V6,'Base clients'!$A$6:$C$1736,2,0))</f>
        <v/>
      </c>
      <c r="W7" s="58" t="str">
        <f>IF(ISBLANK(W6),"",VLOOKUP(W6,'Base clients'!$A$6:$C$1736,2,0))</f>
        <v/>
      </c>
      <c r="X7" s="58" t="str">
        <f>IF(ISBLANK(X6),"",VLOOKUP(X6,'Base clients'!$A$6:$C$1736,2,0))</f>
        <v/>
      </c>
      <c r="Y7" s="58" t="str">
        <f>IF(ISBLANK(Y6),"",VLOOKUP(Y6,'Base clients'!$A$6:$C$1736,2,0))</f>
        <v/>
      </c>
      <c r="Z7" s="58" t="str">
        <f>IF(ISBLANK(Z6),"",VLOOKUP(Z6,'Base clients'!$A$6:$C$1736,2,0))</f>
        <v/>
      </c>
      <c r="AA7" s="58" t="str">
        <f>IF(ISBLANK(AA6),"",VLOOKUP(AA6,'Base clients'!$A$6:$C$1736,2,0))</f>
        <v/>
      </c>
      <c r="AB7" s="58" t="str">
        <f>IF(ISBLANK(AB6),"",VLOOKUP(AB6,'Base clients'!$A$6:$C$1736,2,0))</f>
        <v/>
      </c>
      <c r="AC7" s="58" t="str">
        <f>IF(ISBLANK(AC6),"",VLOOKUP(AC6,'Base clients'!$A$6:$C$1736,2,0))</f>
        <v/>
      </c>
      <c r="AD7" s="58" t="str">
        <f>IF(ISBLANK(AD6),"",VLOOKUP(AD6,'Base clients'!$A$6:$C$1736,2,0))</f>
        <v/>
      </c>
      <c r="AE7" s="58" t="str">
        <f>IF(ISBLANK(AE6),"",VLOOKUP(AE6,'Base clients'!$A$6:$C$1736,2,0))</f>
        <v/>
      </c>
      <c r="AF7" s="58" t="str">
        <f>IF(ISBLANK(AF6),"",VLOOKUP(AF6,'Base clients'!$A$6:$C$1736,2,0))</f>
        <v/>
      </c>
      <c r="AG7" s="58" t="str">
        <f>IF(ISBLANK(AG6),"",VLOOKUP(AG6,'Base clients'!$A$6:$C$1736,2,0))</f>
        <v/>
      </c>
      <c r="AH7" s="58" t="str">
        <f>IF(ISBLANK(AH6),"",VLOOKUP(AH6,'Base clients'!$A$6:$C$1736,2,0))</f>
        <v/>
      </c>
      <c r="AI7" s="58" t="str">
        <f>IF(ISBLANK(AI6),"",VLOOKUP(AI6,'Base clients'!$A$6:$C$1736,2,0))</f>
        <v/>
      </c>
      <c r="AJ7" s="58" t="str">
        <f>IF(ISBLANK(AJ6),"",VLOOKUP(AJ6,'Base clients'!$A$6:$C$1736,2,0))</f>
        <v/>
      </c>
      <c r="AK7" s="58" t="str">
        <f>IF(ISBLANK(AK6),"",VLOOKUP(AK6,'Base clients'!$A$6:$C$1736,2,0))</f>
        <v/>
      </c>
      <c r="AL7" s="58" t="str">
        <f>IF(ISBLANK(AL6),"",VLOOKUP(AL6,'Base clients'!$A$6:$C$1736,2,0))</f>
        <v/>
      </c>
      <c r="AM7" s="58" t="str">
        <f>IF(ISBLANK(AM6),"",VLOOKUP(AM6,'Base clients'!$A$6:$C$1736,2,0))</f>
        <v/>
      </c>
      <c r="AN7" s="58" t="str">
        <f>IF(ISBLANK(AN6),"",VLOOKUP(AN6,'Base clients'!$A$6:$C$1736,2,0))</f>
        <v/>
      </c>
      <c r="AO7" s="58" t="str">
        <f>IF(ISBLANK(AO6),"",VLOOKUP(AO6,'Base clients'!$A$6:$C$1736,2,0))</f>
        <v/>
      </c>
      <c r="AP7" s="58" t="str">
        <f>IF(ISBLANK(AP6),"",VLOOKUP(AP6,'Base clients'!$A$6:$C$1736,2,0))</f>
        <v/>
      </c>
      <c r="AQ7" s="58" t="str">
        <f>IF(ISBLANK(AQ6),"",VLOOKUP(AQ6,'Base clients'!$A$6:$C$1736,2,0))</f>
        <v/>
      </c>
      <c r="AR7" s="58" t="str">
        <f>IF(ISBLANK(AR6),"",VLOOKUP(AR6,'Base clients'!$A$6:$C$1736,2,0))</f>
        <v/>
      </c>
      <c r="AS7" s="58" t="str">
        <f>IF(ISBLANK(AS6),"",VLOOKUP(AS6,'Base clients'!$A$6:$C$1736,2,0))</f>
        <v/>
      </c>
      <c r="AT7" s="58" t="str">
        <f>IF(ISBLANK(AT6),"",VLOOKUP(AT6,'Base clients'!$A$6:$C$1736,2,0))</f>
        <v/>
      </c>
      <c r="AU7" s="58" t="str">
        <f>IF(ISBLANK(AU6),"",VLOOKUP(AU6,'Base clients'!$A$6:$C$1736,2,0))</f>
        <v/>
      </c>
      <c r="AV7" s="58" t="str">
        <f>IF(ISBLANK(AV6),"",VLOOKUP(AV6,'Base clients'!$A$6:$C$1736,2,0))</f>
        <v/>
      </c>
      <c r="AW7" s="58" t="str">
        <f>IF(ISBLANK(AW6),"",VLOOKUP(AW6,'Base clients'!$A$6:$C$1736,2,0))</f>
        <v/>
      </c>
      <c r="AX7" s="58" t="str">
        <f>IF(ISBLANK(AX6),"",VLOOKUP(AX6,'Base clients'!$A$6:$C$1736,2,0))</f>
        <v/>
      </c>
      <c r="AY7" s="58" t="str">
        <f>IF(ISBLANK(AY6),"",VLOOKUP(AY6,'Base clients'!$A$6:$C$1736,2,0))</f>
        <v/>
      </c>
      <c r="AZ7" s="58" t="str">
        <f>IF(ISBLANK(AZ6),"",VLOOKUP(AZ6,'Base clients'!$A$6:$C$1736,2,0))</f>
        <v/>
      </c>
      <c r="BA7" s="58" t="str">
        <f>IF(ISBLANK(BA6),"",VLOOKUP(BA6,'Base clients'!$A$6:$C$1736,2,0))</f>
        <v/>
      </c>
      <c r="BB7" s="58" t="str">
        <f>IF(ISBLANK(BB6),"",VLOOKUP(BB6,'Base clients'!$A$6:$C$1736,2,0))</f>
        <v/>
      </c>
      <c r="BC7" s="58" t="str">
        <f>IF(ISBLANK(BC6),"",VLOOKUP(BC6,'Base clients'!$A$6:$C$1736,2,0))</f>
        <v/>
      </c>
      <c r="BD7" s="58" t="str">
        <f>IF(ISBLANK(BD6),"",VLOOKUP(BD6,'Base clients'!$A$6:$C$1736,2,0))</f>
        <v/>
      </c>
      <c r="BE7" s="58" t="str">
        <f>IF(ISBLANK(BE6),"",VLOOKUP(BE6,'Base clients'!$A$6:$C$1736,2,0))</f>
        <v/>
      </c>
      <c r="BF7" s="58" t="str">
        <f>IF(ISBLANK(BF6),"",VLOOKUP(BF6,'Base clients'!$A$6:$C$1736,2,0))</f>
        <v/>
      </c>
      <c r="BG7" s="58" t="str">
        <f>IF(ISBLANK(BG6),"",VLOOKUP(BG6,'Base clients'!$A$6:$C$1736,2,0))</f>
        <v/>
      </c>
      <c r="BH7" s="58" t="str">
        <f>IF(ISBLANK(BH6),"",VLOOKUP(BH6,'Base clients'!$A$6:$C$1736,2,0))</f>
        <v/>
      </c>
      <c r="BI7" s="58" t="str">
        <f>IF(ISBLANK(BI6),"",VLOOKUP(BI6,'Base clients'!$A$6:$C$1736,2,0))</f>
        <v/>
      </c>
      <c r="BJ7" s="58" t="str">
        <f>IF(ISBLANK(BJ6),"",VLOOKUP(BJ6,'Base clients'!$A$6:$C$1736,2,0))</f>
        <v/>
      </c>
      <c r="BK7" s="58" t="str">
        <f>IF(ISBLANK(BK6),"",VLOOKUP(BK6,'Base clients'!$A$6:$C$1736,2,0))</f>
        <v/>
      </c>
      <c r="BL7" s="58" t="str">
        <f>IF(ISBLANK(BL6),"",VLOOKUP(BL6,'Base clients'!$A$6:$C$1736,2,0))</f>
        <v/>
      </c>
      <c r="BM7" s="58" t="str">
        <f>IF(ISBLANK(BM6),"",VLOOKUP(BM6,'Base clients'!$A$6:$C$1736,2,0))</f>
        <v/>
      </c>
      <c r="BN7" s="58" t="str">
        <f>IF(ISBLANK(BN6),"",VLOOKUP(BN6,'Base clients'!$A$6:$C$1736,2,0))</f>
        <v/>
      </c>
      <c r="BO7" s="58" t="str">
        <f>IF(ISBLANK(BO6),"",VLOOKUP(BO6,'Base clients'!$A$6:$C$1736,2,0))</f>
        <v/>
      </c>
      <c r="BP7" s="58" t="str">
        <f>IF(ISBLANK(BP6),"",VLOOKUP(BP6,'Base clients'!$A$6:$C$1736,2,0))</f>
        <v/>
      </c>
      <c r="BQ7" s="58" t="str">
        <f>IF(ISBLANK(BQ6),"",VLOOKUP(BQ6,'Base clients'!$A$6:$C$1736,2,0))</f>
        <v/>
      </c>
      <c r="BR7" s="58" t="str">
        <f>IF(ISBLANK(BR6),"",VLOOKUP(BR6,'Base clients'!$A$6:$C$1736,2,0))</f>
        <v/>
      </c>
      <c r="BS7" s="58" t="str">
        <f>IF(ISBLANK(BS6),"",VLOOKUP(BS6,'Base clients'!$A$6:$C$1736,2,0))</f>
        <v/>
      </c>
      <c r="BT7" s="58" t="str">
        <f>IF(ISBLANK(BT6),"",VLOOKUP(BT6,'Base clients'!$A$6:$C$1736,2,0))</f>
        <v/>
      </c>
      <c r="BU7" s="58" t="str">
        <f>IF(ISBLANK(BU6),"",VLOOKUP(BU6,'Base clients'!$A$6:$C$1736,2,0))</f>
        <v/>
      </c>
      <c r="BV7" s="58" t="str">
        <f>IF(ISBLANK(BV6),"",VLOOKUP(BV6,'Base clients'!$A$6:$C$1736,2,0))</f>
        <v/>
      </c>
      <c r="BW7" s="58" t="str">
        <f>IF(ISBLANK(BW6),"",VLOOKUP(BW6,'Base clients'!$A$6:$C$1736,2,0))</f>
        <v/>
      </c>
      <c r="BX7" s="58" t="str">
        <f>IF(ISBLANK(BX6),"",VLOOKUP(BX6,'Base clients'!$A$6:$C$1736,2,0))</f>
        <v/>
      </c>
      <c r="BY7" s="58" t="str">
        <f>IF(ISBLANK(BY6),"",VLOOKUP(BY6,'Base clients'!$A$6:$C$1736,2,0))</f>
        <v/>
      </c>
      <c r="BZ7" s="58" t="str">
        <f>IF(ISBLANK(BZ6),"",VLOOKUP(BZ6,'Base clients'!$A$6:$C$1736,2,0))</f>
        <v/>
      </c>
      <c r="CA7" s="58" t="str">
        <f>IF(ISBLANK(CA6),"",VLOOKUP(CA6,'Base clients'!$A$6:$C$1736,2,0))</f>
        <v/>
      </c>
      <c r="CB7" s="58" t="str">
        <f>IF(ISBLANK(CB6),"",VLOOKUP(CB6,'Base clients'!$A$6:$C$1736,2,0))</f>
        <v/>
      </c>
      <c r="CC7" s="58" t="str">
        <f>IF(ISBLANK(CC6),"",VLOOKUP(CC6,'Base clients'!$A$6:$C$1736,2,0))</f>
        <v/>
      </c>
      <c r="CD7" s="58" t="str">
        <f>IF(ISBLANK(CD6),"",VLOOKUP(CD6,'Base clients'!$A$6:$C$1736,2,0))</f>
        <v/>
      </c>
      <c r="CE7" s="58" t="str">
        <f>IF(ISBLANK(CE6),"",VLOOKUP(CE6,'Base clients'!$A$6:$C$1736,2,0))</f>
        <v/>
      </c>
      <c r="CF7" s="58" t="str">
        <f>IF(ISBLANK(CF6),"",VLOOKUP(CF6,'Base clients'!$A$6:$C$1736,2,0))</f>
        <v/>
      </c>
      <c r="CG7" s="58" t="str">
        <f>IF(ISBLANK(CG6),"",VLOOKUP(CG6,'Base clients'!$A$6:$C$1736,2,0))</f>
        <v/>
      </c>
      <c r="CH7" s="58" t="str">
        <f>IF(ISBLANK(CH6),"",VLOOKUP(CH6,'Base clients'!$A$6:$C$1736,2,0))</f>
        <v/>
      </c>
      <c r="CI7" s="58" t="str">
        <f>IF(ISBLANK(CI6),"",VLOOKUP(CI6,'Base clients'!$A$6:$C$1736,2,0))</f>
        <v/>
      </c>
      <c r="CJ7" s="58" t="str">
        <f>IF(ISBLANK(CJ6),"",VLOOKUP(CJ6,'Base clients'!$A$6:$C$1736,2,0))</f>
        <v/>
      </c>
      <c r="CK7" s="58" t="str">
        <f>IF(ISBLANK(CK6),"",VLOOKUP(CK6,'Base clients'!$A$6:$C$1736,2,0))</f>
        <v/>
      </c>
      <c r="CL7" s="58" t="str">
        <f>IF(ISBLANK(CL6),"",VLOOKUP(CL6,'Base clients'!$A$6:$C$1736,2,0))</f>
        <v/>
      </c>
      <c r="CM7" s="58" t="str">
        <f>IF(ISBLANK(CM6),"",VLOOKUP(CM6,'Base clients'!$A$6:$C$1736,2,0))</f>
        <v/>
      </c>
      <c r="CN7" s="58" t="str">
        <f>IF(ISBLANK(CN6),"",VLOOKUP(CN6,'Base clients'!$A$6:$C$1736,2,0))</f>
        <v/>
      </c>
      <c r="CO7" s="58" t="str">
        <f>IF(ISBLANK(CO6),"",VLOOKUP(CO6,'Base clients'!$A$6:$C$1736,2,0))</f>
        <v/>
      </c>
      <c r="CP7" s="58" t="str">
        <f>IF(ISBLANK(CP6),"",VLOOKUP(CP6,'Base clients'!$A$6:$C$1736,2,0))</f>
        <v/>
      </c>
      <c r="CQ7" s="58" t="str">
        <f>IF(ISBLANK(CQ6),"",VLOOKUP(CQ6,'Base clients'!$A$6:$C$1736,2,0))</f>
        <v/>
      </c>
      <c r="CR7" s="58" t="str">
        <f>IF(ISBLANK(CR6),"",VLOOKUP(CR6,'Base clients'!$A$6:$C$1736,2,0))</f>
        <v/>
      </c>
      <c r="CS7" s="58" t="str">
        <f>IF(ISBLANK(CS6),"",VLOOKUP(CS6,'Base clients'!$A$6:$C$1736,2,0))</f>
        <v/>
      </c>
      <c r="CT7" s="58" t="str">
        <f>IF(ISBLANK(CT6),"",VLOOKUP(CT6,'Base clients'!$A$6:$C$1736,2,0))</f>
        <v/>
      </c>
      <c r="CU7" s="58" t="str">
        <f>IF(ISBLANK(CU6),"",VLOOKUP(CU6,'Base clients'!$A$6:$C$1736,2,0))</f>
        <v/>
      </c>
      <c r="CV7" s="58" t="str">
        <f>IF(ISBLANK(CV6),"",VLOOKUP(CV6,'Base clients'!$A$6:$C$1736,2,0))</f>
        <v/>
      </c>
      <c r="CW7" s="58" t="str">
        <f>IF(ISBLANK(CW6),"",VLOOKUP(CW6,'Base clients'!$A$6:$C$1736,2,0))</f>
        <v/>
      </c>
      <c r="CX7" s="58" t="str">
        <f>IF(ISBLANK(CX6),"",VLOOKUP(CX6,'Base clients'!$A$6:$C$1736,2,0))</f>
        <v/>
      </c>
      <c r="CY7" s="58" t="str">
        <f>IF(ISBLANK(CY6),"",VLOOKUP(CY6,'Base clients'!$A$6:$C$1736,2,0))</f>
        <v/>
      </c>
      <c r="CZ7" s="58" t="str">
        <f>IF(ISBLANK(CZ6),"",VLOOKUP(CZ6,'Base clients'!$A$6:$C$1736,2,0))</f>
        <v/>
      </c>
      <c r="DA7" s="58" t="str">
        <f>IF(ISBLANK(DA6),"",VLOOKUP(DA6,'Base clients'!$A$6:$C$1736,2,0))</f>
        <v/>
      </c>
      <c r="DB7" s="58" t="str">
        <f>IF(ISBLANK(DB6),"",VLOOKUP(DB6,'Base clients'!$A$6:$C$1736,2,0))</f>
        <v/>
      </c>
      <c r="DC7" s="58" t="str">
        <f>IF(ISBLANK(DC6),"",VLOOKUP(DC6,'Base clients'!$A$6:$C$1736,2,0))</f>
        <v/>
      </c>
      <c r="DD7" s="58" t="str">
        <f>IF(ISBLANK(DD6),"",VLOOKUP(DD6,'Base clients'!$A$6:$C$1736,2,0))</f>
        <v/>
      </c>
      <c r="DE7" s="58" t="str">
        <f>IF(ISBLANK(DE6),"",VLOOKUP(DE6,'Base clients'!$A$6:$C$1736,2,0))</f>
        <v/>
      </c>
      <c r="DF7" s="58" t="str">
        <f>IF(ISBLANK(DF6),"",VLOOKUP(DF6,'Base clients'!$A$6:$C$1736,2,0))</f>
        <v/>
      </c>
      <c r="DG7" s="58" t="str">
        <f>IF(ISBLANK(DG6),"",VLOOKUP(DG6,'Base clients'!$A$6:$C$1736,2,0))</f>
        <v/>
      </c>
      <c r="DH7" s="58" t="str">
        <f>IF(ISBLANK(DH6),"",VLOOKUP(DH6,'Base clients'!$A$6:$C$1736,2,0))</f>
        <v/>
      </c>
      <c r="DI7" s="58" t="str">
        <f>IF(ISBLANK(DI6),"",VLOOKUP(DI6,'Base clients'!$A$6:$C$1736,2,0))</f>
        <v/>
      </c>
      <c r="DJ7" s="58" t="str">
        <f>IF(ISBLANK(DJ6),"",VLOOKUP(DJ6,'Base clients'!$A$6:$C$1736,2,0))</f>
        <v/>
      </c>
      <c r="DK7" s="58" t="str">
        <f>IF(ISBLANK(DK6),"",VLOOKUP(DK6,'Base clients'!$A$6:$C$1736,2,0))</f>
        <v/>
      </c>
      <c r="DL7" s="58" t="str">
        <f>IF(ISBLANK(DL6),"",VLOOKUP(DL6,'Base clients'!$A$6:$C$1736,2,0))</f>
        <v/>
      </c>
      <c r="DM7" s="58" t="str">
        <f>IF(ISBLANK(DM6),"",VLOOKUP(DM6,'Base clients'!$A$6:$C$1736,2,0))</f>
        <v/>
      </c>
      <c r="DN7" s="58" t="str">
        <f>IF(ISBLANK(DN6),"",VLOOKUP(DN6,'Base clients'!$A$6:$C$1736,2,0))</f>
        <v/>
      </c>
      <c r="DO7" s="58" t="str">
        <f>IF(ISBLANK(DO6),"",VLOOKUP(DO6,'Base clients'!$A$6:$C$1736,2,0))</f>
        <v/>
      </c>
      <c r="DP7" s="58" t="str">
        <f>IF(ISBLANK(DP6),"",VLOOKUP(DP6,'Base clients'!$A$6:$C$1736,2,0))</f>
        <v/>
      </c>
      <c r="DQ7" s="58" t="str">
        <f>IF(ISBLANK(DQ6),"",VLOOKUP(DQ6,'Base clients'!$A$6:$C$1736,2,0))</f>
        <v/>
      </c>
      <c r="DR7" s="58" t="str">
        <f>IF(ISBLANK(DR6),"",VLOOKUP(DR6,'Base clients'!$A$6:$C$1736,2,0))</f>
        <v/>
      </c>
      <c r="DS7" s="58" t="str">
        <f>IF(ISBLANK(DS6),"",VLOOKUP(DS6,'Base clients'!$A$6:$C$1736,2,0))</f>
        <v/>
      </c>
      <c r="DT7" s="58" t="str">
        <f>IF(ISBLANK(DT6),"",VLOOKUP(DT6,'Base clients'!$A$6:$C$1736,2,0))</f>
        <v/>
      </c>
      <c r="DU7" s="58" t="str">
        <f>IF(ISBLANK(DU6),"",VLOOKUP(DU6,'Base clients'!$A$6:$C$1736,2,0))</f>
        <v/>
      </c>
      <c r="DV7" s="58" t="str">
        <f>IF(ISBLANK(DV6),"",VLOOKUP(DV6,'Base clients'!$A$6:$C$1736,2,0))</f>
        <v/>
      </c>
      <c r="DW7" s="58" t="str">
        <f>IF(ISBLANK(DW6),"",VLOOKUP(DW6,'Base clients'!$A$6:$C$1736,2,0))</f>
        <v/>
      </c>
      <c r="DX7" s="58" t="str">
        <f>IF(ISBLANK(DX6),"",VLOOKUP(DX6,'Base clients'!$A$6:$C$1736,2,0))</f>
        <v/>
      </c>
      <c r="DY7" s="58" t="str">
        <f>IF(ISBLANK(DY6),"",VLOOKUP(DY6,'Base clients'!$A$6:$C$1736,2,0))</f>
        <v/>
      </c>
      <c r="DZ7" s="58" t="str">
        <f>IF(ISBLANK(DZ6),"",VLOOKUP(DZ6,'Base clients'!$A$6:$C$1736,2,0))</f>
        <v/>
      </c>
      <c r="EA7" s="58" t="str">
        <f>IF(ISBLANK(EA6),"",VLOOKUP(EA6,'Base clients'!$A$6:$C$1736,2,0))</f>
        <v/>
      </c>
      <c r="EB7" s="58" t="str">
        <f>IF(ISBLANK(EB6),"",VLOOKUP(EB6,'Base clients'!$A$6:$C$1736,2,0))</f>
        <v/>
      </c>
      <c r="EC7" s="58" t="str">
        <f>IF(ISBLANK(EC6),"",VLOOKUP(EC6,'Base clients'!$A$6:$C$1736,2,0))</f>
        <v/>
      </c>
      <c r="ED7" s="58" t="str">
        <f>IF(ISBLANK(ED6),"",VLOOKUP(ED6,'Base clients'!$A$6:$C$1736,2,0))</f>
        <v/>
      </c>
      <c r="EE7" s="58" t="str">
        <f>IF(ISBLANK(EE6),"",VLOOKUP(EE6,'Base clients'!$A$6:$C$1736,2,0))</f>
        <v/>
      </c>
      <c r="EF7" s="58" t="str">
        <f>IF(ISBLANK(EF6),"",VLOOKUP(EF6,'Base clients'!$A$6:$C$1736,2,0))</f>
        <v/>
      </c>
      <c r="EG7" s="58" t="str">
        <f>IF(ISBLANK(EG6),"",VLOOKUP(EG6,'Base clients'!$A$6:$C$1736,2,0))</f>
        <v/>
      </c>
      <c r="EH7" s="58" t="str">
        <f>IF(ISBLANK(EH6),"",VLOOKUP(EH6,'Base clients'!$A$6:$C$1736,2,0))</f>
        <v/>
      </c>
      <c r="EI7" s="58" t="str">
        <f>IF(ISBLANK(EI6),"",VLOOKUP(EI6,'Base clients'!$A$6:$C$1736,2,0))</f>
        <v/>
      </c>
      <c r="EJ7" s="58" t="str">
        <f>IF(ISBLANK(EJ6),"",VLOOKUP(EJ6,'Base clients'!$A$6:$C$1736,2,0))</f>
        <v/>
      </c>
      <c r="EK7" s="58" t="str">
        <f>IF(ISBLANK(EK6),"",VLOOKUP(EK6,'Base clients'!$A$6:$C$1736,2,0))</f>
        <v/>
      </c>
      <c r="EL7" s="58" t="str">
        <f>IF(ISBLANK(EL6),"",VLOOKUP(EL6,'Base clients'!$A$6:$C$1736,2,0))</f>
        <v/>
      </c>
      <c r="EM7" s="58" t="str">
        <f>IF(ISBLANK(EM6),"",VLOOKUP(EM6,'Base clients'!$A$6:$C$1736,2,0))</f>
        <v/>
      </c>
      <c r="EN7" s="58" t="str">
        <f>IF(ISBLANK(EN6),"",VLOOKUP(EN6,'Base clients'!$A$6:$C$1736,2,0))</f>
        <v/>
      </c>
      <c r="EO7" s="58" t="str">
        <f>IF(ISBLANK(EO6),"",VLOOKUP(EO6,'Base clients'!$A$6:$C$1736,2,0))</f>
        <v/>
      </c>
      <c r="EP7" s="58" t="str">
        <f>IF(ISBLANK(EP6),"",VLOOKUP(EP6,'Base clients'!$A$6:$C$1736,2,0))</f>
        <v/>
      </c>
      <c r="EQ7" s="58" t="str">
        <f>IF(ISBLANK(EQ6),"",VLOOKUP(EQ6,'Base clients'!$A$6:$C$1736,2,0))</f>
        <v/>
      </c>
      <c r="ER7" s="58" t="str">
        <f>IF(ISBLANK(ER6),"",VLOOKUP(ER6,'Base clients'!$A$6:$C$1736,2,0))</f>
        <v/>
      </c>
      <c r="ES7" s="58" t="str">
        <f>IF(ISBLANK(ES6),"",VLOOKUP(ES6,'Base clients'!$A$6:$C$1736,2,0))</f>
        <v/>
      </c>
      <c r="ET7" s="58" t="str">
        <f>IF(ISBLANK(ET6),"",VLOOKUP(ET6,'Base clients'!$A$6:$C$1736,2,0))</f>
        <v/>
      </c>
      <c r="EU7" s="58" t="str">
        <f>IF(ISBLANK(EU6),"",VLOOKUP(EU6,'Base clients'!$A$6:$C$1736,2,0))</f>
        <v/>
      </c>
      <c r="EV7" s="58" t="str">
        <f>IF(ISBLANK(EV6),"",VLOOKUP(EV6,'Base clients'!$A$6:$C$1736,2,0))</f>
        <v/>
      </c>
      <c r="EW7" s="58" t="str">
        <f>IF(ISBLANK(EW6),"",VLOOKUP(EW6,'Base clients'!$A$6:$C$1736,2,0))</f>
        <v/>
      </c>
      <c r="EX7" s="58" t="str">
        <f>IF(ISBLANK(EX6),"",VLOOKUP(EX6,'Base clients'!$A$6:$C$1736,2,0))</f>
        <v/>
      </c>
      <c r="EY7" s="58" t="str">
        <f>IF(ISBLANK(EY6),"",VLOOKUP(EY6,'Base clients'!$A$6:$C$1736,2,0))</f>
        <v/>
      </c>
      <c r="EZ7" s="58" t="str">
        <f>IF(ISBLANK(EZ6),"",VLOOKUP(EZ6,'Base clients'!$A$6:$C$1736,2,0))</f>
        <v/>
      </c>
      <c r="FA7" s="58" t="str">
        <f>IF(ISBLANK(FA6),"",VLOOKUP(FA6,'Base clients'!$A$6:$C$1736,2,0))</f>
        <v/>
      </c>
      <c r="FB7" s="58" t="str">
        <f>IF(ISBLANK(FB6),"",VLOOKUP(FB6,'Base clients'!$A$6:$C$1736,2,0))</f>
        <v/>
      </c>
      <c r="FC7" s="58" t="str">
        <f>IF(ISBLANK(FC6),"",VLOOKUP(FC6,'Base clients'!$A$6:$C$1736,2,0))</f>
        <v/>
      </c>
      <c r="FD7" s="58" t="str">
        <f>IF(ISBLANK(FD6),"",VLOOKUP(FD6,'Base clients'!$A$6:$C$1736,2,0))</f>
        <v/>
      </c>
      <c r="FE7" s="58" t="str">
        <f>IF(ISBLANK(FE6),"",VLOOKUP(FE6,'Base clients'!$A$6:$C$1736,2,0))</f>
        <v/>
      </c>
      <c r="FF7" s="58" t="str">
        <f>IF(ISBLANK(FF6),"",VLOOKUP(FF6,'Base clients'!$A$6:$C$1736,2,0))</f>
        <v/>
      </c>
      <c r="FG7" s="58" t="str">
        <f>IF(ISBLANK(FG6),"",VLOOKUP(FG6,'Base clients'!$A$6:$C$1736,2,0))</f>
        <v/>
      </c>
      <c r="FH7" s="58" t="str">
        <f>IF(ISBLANK(FH6),"",VLOOKUP(FH6,'Base clients'!$A$6:$C$1736,2,0))</f>
        <v/>
      </c>
      <c r="FI7" s="58" t="str">
        <f>IF(ISBLANK(FI6),"",VLOOKUP(FI6,'Base clients'!$A$6:$C$1736,2,0))</f>
        <v/>
      </c>
      <c r="FJ7" s="58" t="str">
        <f>IF(ISBLANK(FJ6),"",VLOOKUP(FJ6,'Base clients'!$A$6:$C$1736,2,0))</f>
        <v/>
      </c>
      <c r="FK7" s="58" t="str">
        <f>IF(ISBLANK(FK6),"",VLOOKUP(FK6,'Base clients'!$A$6:$C$1736,2,0))</f>
        <v/>
      </c>
      <c r="FL7" s="58" t="str">
        <f>IF(ISBLANK(FL6),"",VLOOKUP(FL6,'Base clients'!$A$6:$C$1736,2,0))</f>
        <v/>
      </c>
      <c r="FM7" s="58" t="str">
        <f>IF(ISBLANK(FM6),"",VLOOKUP(FM6,'Base clients'!$A$6:$C$1736,2,0))</f>
        <v/>
      </c>
      <c r="FN7" s="58" t="str">
        <f>IF(ISBLANK(FN6),"",VLOOKUP(FN6,'Base clients'!$A$6:$C$1736,2,0))</f>
        <v/>
      </c>
      <c r="FO7" s="58" t="str">
        <f>IF(ISBLANK(FO6),"",VLOOKUP(FO6,'Base clients'!$A$6:$C$1736,2,0))</f>
        <v/>
      </c>
      <c r="FP7" s="58" t="str">
        <f>IF(ISBLANK(FP6),"",VLOOKUP(FP6,'Base clients'!$A$6:$C$1736,2,0))</f>
        <v/>
      </c>
      <c r="FQ7" s="58" t="str">
        <f>IF(ISBLANK(FQ6),"",VLOOKUP(FQ6,'Base clients'!$A$6:$C$1736,2,0))</f>
        <v/>
      </c>
      <c r="FR7" s="58" t="str">
        <f>IF(ISBLANK(FR6),"",VLOOKUP(FR6,'Base clients'!$A$6:$C$1736,2,0))</f>
        <v/>
      </c>
      <c r="FS7" s="58" t="str">
        <f>IF(ISBLANK(FS6),"",VLOOKUP(FS6,'Base clients'!$A$6:$C$1736,2,0))</f>
        <v/>
      </c>
      <c r="FT7" s="58" t="str">
        <f>IF(ISBLANK(FT6),"",VLOOKUP(FT6,'Base clients'!$A$6:$C$1736,2,0))</f>
        <v/>
      </c>
      <c r="FU7" s="58" t="str">
        <f>IF(ISBLANK(FU6),"",VLOOKUP(FU6,'Base clients'!$A$6:$C$1736,2,0))</f>
        <v/>
      </c>
      <c r="FV7" s="58" t="str">
        <f>IF(ISBLANK(FV6),"",VLOOKUP(FV6,'Base clients'!$A$6:$C$1736,2,0))</f>
        <v/>
      </c>
      <c r="FW7" s="58" t="str">
        <f>IF(ISBLANK(FW6),"",VLOOKUP(FW6,'Base clients'!$A$6:$C$1736,2,0))</f>
        <v/>
      </c>
      <c r="FX7" s="58" t="str">
        <f>IF(ISBLANK(FX6),"",VLOOKUP(FX6,'Base clients'!$A$6:$C$1736,2,0))</f>
        <v/>
      </c>
      <c r="FY7" s="58" t="str">
        <f>IF(ISBLANK(FY6),"",VLOOKUP(FY6,'Base clients'!$A$6:$C$1736,2,0))</f>
        <v/>
      </c>
      <c r="FZ7" s="58" t="str">
        <f>IF(ISBLANK(FZ6),"",VLOOKUP(FZ6,'Base clients'!$A$6:$C$1736,2,0))</f>
        <v/>
      </c>
      <c r="GA7" s="58" t="str">
        <f>IF(ISBLANK(GA6),"",VLOOKUP(GA6,'Base clients'!$A$6:$C$1736,2,0))</f>
        <v/>
      </c>
      <c r="GB7" s="58" t="str">
        <f>IF(ISBLANK(GB6),"",VLOOKUP(GB6,'Base clients'!$A$6:$C$1736,2,0))</f>
        <v/>
      </c>
      <c r="GC7" s="58" t="str">
        <f>IF(ISBLANK(GC6),"",VLOOKUP(GC6,'Base clients'!$A$6:$C$1736,2,0))</f>
        <v/>
      </c>
      <c r="GD7" s="58" t="str">
        <f>IF(ISBLANK(GD6),"",VLOOKUP(GD6,'Base clients'!$A$6:$C$1736,2,0))</f>
        <v/>
      </c>
      <c r="GE7" s="58" t="str">
        <f>IF(ISBLANK(GE6),"",VLOOKUP(GE6,'Base clients'!$A$6:$C$1736,2,0))</f>
        <v/>
      </c>
      <c r="GF7" s="58" t="str">
        <f>IF(ISBLANK(GF6),"",VLOOKUP(GF6,'Base clients'!$A$6:$C$1736,2,0))</f>
        <v/>
      </c>
      <c r="GG7" s="58" t="str">
        <f>IF(ISBLANK(GG6),"",VLOOKUP(GG6,'Base clients'!$A$6:$C$1736,2,0))</f>
        <v/>
      </c>
      <c r="GH7" s="58" t="str">
        <f>IF(ISBLANK(GH6),"",VLOOKUP(GH6,'Base clients'!$A$6:$C$1736,2,0))</f>
        <v/>
      </c>
      <c r="GI7" s="58" t="str">
        <f>IF(ISBLANK(GI6),"",VLOOKUP(GI6,'Base clients'!$A$6:$C$1736,2,0))</f>
        <v/>
      </c>
      <c r="GJ7" s="58" t="str">
        <f>IF(ISBLANK(GJ6),"",VLOOKUP(GJ6,'Base clients'!$A$6:$C$1736,2,0))</f>
        <v/>
      </c>
      <c r="GK7" s="58" t="str">
        <f>IF(ISBLANK(GK6),"",VLOOKUP(GK6,'Base clients'!$A$6:$C$1736,2,0))</f>
        <v/>
      </c>
      <c r="GL7" s="58" t="str">
        <f>IF(ISBLANK(GL6),"",VLOOKUP(GL6,'Base clients'!$A$6:$C$1736,2,0))</f>
        <v/>
      </c>
      <c r="GM7" s="58" t="str">
        <f>IF(ISBLANK(GM6),"",VLOOKUP(GM6,'Base clients'!$A$6:$C$1736,2,0))</f>
        <v/>
      </c>
      <c r="GN7" s="58" t="str">
        <f>IF(ISBLANK(GN6),"",VLOOKUP(GN6,'Base clients'!$A$6:$C$1736,2,0))</f>
        <v/>
      </c>
      <c r="GO7" s="58" t="str">
        <f>IF(ISBLANK(GO6),"",VLOOKUP(GO6,'Base clients'!$A$6:$C$1736,2,0))</f>
        <v/>
      </c>
      <c r="GP7" s="58" t="str">
        <f>IF(ISBLANK(GP6),"",VLOOKUP(GP6,'Base clients'!$A$6:$C$1736,2,0))</f>
        <v/>
      </c>
      <c r="GQ7" s="58" t="str">
        <f>IF(ISBLANK(GQ6),"",VLOOKUP(GQ6,'Base clients'!$A$6:$C$1736,2,0))</f>
        <v/>
      </c>
      <c r="GR7" s="58" t="str">
        <f>IF(ISBLANK(GR6),"",VLOOKUP(GR6,'Base clients'!$A$6:$C$1736,2,0))</f>
        <v/>
      </c>
      <c r="GS7" s="58" t="str">
        <f>IF(ISBLANK(GS6),"",VLOOKUP(GS6,'Base clients'!$A$6:$C$1736,2,0))</f>
        <v/>
      </c>
      <c r="GT7" s="58" t="str">
        <f>IF(ISBLANK(GT6),"",VLOOKUP(GT6,'Base clients'!$A$6:$C$1736,2,0))</f>
        <v/>
      </c>
      <c r="GU7" s="58" t="str">
        <f>IF(ISBLANK(GU6),"",VLOOKUP(GU6,'Base clients'!$A$6:$C$1736,2,0))</f>
        <v/>
      </c>
      <c r="GV7" s="58" t="str">
        <f>IF(ISBLANK(GV6),"",VLOOKUP(GV6,'Base clients'!$A$6:$C$1736,2,0))</f>
        <v/>
      </c>
      <c r="GW7" s="58" t="str">
        <f>IF(ISBLANK(GW6),"",VLOOKUP(GW6,'Base clients'!$A$6:$C$1736,2,0))</f>
        <v/>
      </c>
      <c r="GX7" s="58" t="str">
        <f>IF(ISBLANK(GX6),"",VLOOKUP(GX6,'Base clients'!$A$6:$C$1736,2,0))</f>
        <v/>
      </c>
      <c r="GY7" s="58" t="str">
        <f>IF(ISBLANK(GY6),"",VLOOKUP(GY6,'Base clients'!$A$6:$C$1736,2,0))</f>
        <v/>
      </c>
      <c r="GZ7" s="58" t="str">
        <f>IF(ISBLANK(GZ6),"",VLOOKUP(GZ6,'Base clients'!$A$6:$C$1736,2,0))</f>
        <v/>
      </c>
      <c r="HA7" s="58" t="str">
        <f>IF(ISBLANK(HA6),"",VLOOKUP(HA6,'Base clients'!$A$6:$C$1736,2,0))</f>
        <v/>
      </c>
      <c r="HB7" s="58" t="str">
        <f>IF(ISBLANK(HB6),"",VLOOKUP(HB6,'Base clients'!$A$6:$C$1736,2,0))</f>
        <v/>
      </c>
      <c r="HC7" s="58" t="str">
        <f>IF(ISBLANK(HC6),"",VLOOKUP(HC6,'Base clients'!$A$6:$C$1736,2,0))</f>
        <v/>
      </c>
      <c r="HD7" s="58" t="str">
        <f>IF(ISBLANK(HD6),"",VLOOKUP(HD6,'Base clients'!$A$6:$C$1736,2,0))</f>
        <v/>
      </c>
      <c r="HE7" s="58" t="str">
        <f>IF(ISBLANK(HE6),"",VLOOKUP(HE6,'Base clients'!$A$6:$C$1736,2,0))</f>
        <v/>
      </c>
      <c r="HF7" s="58" t="str">
        <f>IF(ISBLANK(HF6),"",VLOOKUP(HF6,'Base clients'!$A$6:$C$1736,2,0))</f>
        <v/>
      </c>
      <c r="HG7" s="58" t="str">
        <f>IF(ISBLANK(HG6),"",VLOOKUP(HG6,'Base clients'!$A$6:$C$1736,2,0))</f>
        <v/>
      </c>
      <c r="HH7" s="58" t="str">
        <f>IF(ISBLANK(HH6),"",VLOOKUP(HH6,'Base clients'!$A$6:$C$1736,2,0))</f>
        <v/>
      </c>
      <c r="HI7" s="58" t="str">
        <f>IF(ISBLANK(HI6),"",VLOOKUP(HI6,'Base clients'!$A$6:$C$1736,2,0))</f>
        <v/>
      </c>
      <c r="HJ7" s="58" t="str">
        <f>IF(ISBLANK(HJ6),"",VLOOKUP(HJ6,'Base clients'!$A$6:$C$1736,2,0))</f>
        <v/>
      </c>
      <c r="HK7" s="58" t="str">
        <f>IF(ISBLANK(HK6),"",VLOOKUP(HK6,'Base clients'!$A$6:$C$1736,2,0))</f>
        <v/>
      </c>
      <c r="HL7" s="58" t="str">
        <f>IF(ISBLANK(HL6),"",VLOOKUP(HL6,'Base clients'!$A$6:$C$1736,2,0))</f>
        <v/>
      </c>
      <c r="HM7" s="58" t="str">
        <f>IF(ISBLANK(HM6),"",VLOOKUP(HM6,'Base clients'!$A$6:$C$1736,2,0))</f>
        <v/>
      </c>
      <c r="HN7" s="58" t="str">
        <f>IF(ISBLANK(HN6),"",VLOOKUP(HN6,'Base clients'!$A$6:$C$1736,2,0))</f>
        <v/>
      </c>
      <c r="HO7" s="58" t="str">
        <f>IF(ISBLANK(HO6),"",VLOOKUP(HO6,'Base clients'!$A$6:$C$1736,2,0))</f>
        <v/>
      </c>
      <c r="HP7" s="58" t="str">
        <f>IF(ISBLANK(HP6),"",VLOOKUP(HP6,'Base clients'!$A$6:$C$1736,2,0))</f>
        <v/>
      </c>
      <c r="HQ7" s="58" t="str">
        <f>IF(ISBLANK(HQ6),"",VLOOKUP(HQ6,'Base clients'!$A$6:$C$1736,2,0))</f>
        <v/>
      </c>
      <c r="HR7" s="58" t="str">
        <f>IF(ISBLANK(HR6),"",VLOOKUP(HR6,'Base clients'!$A$6:$C$1736,2,0))</f>
        <v/>
      </c>
      <c r="HS7" s="58" t="str">
        <f>IF(ISBLANK(HS6),"",VLOOKUP(HS6,'Base clients'!$A$6:$C$1736,2,0))</f>
        <v/>
      </c>
      <c r="HT7" s="58" t="str">
        <f>IF(ISBLANK(HT6),"",VLOOKUP(HT6,'Base clients'!$A$6:$C$1736,2,0))</f>
        <v/>
      </c>
      <c r="HU7" s="58" t="str">
        <f>IF(ISBLANK(HU6),"",VLOOKUP(HU6,'Base clients'!$A$6:$C$1736,2,0))</f>
        <v/>
      </c>
      <c r="HV7" s="58" t="str">
        <f>IF(ISBLANK(HV6),"",VLOOKUP(HV6,'Base clients'!$A$6:$C$1736,2,0))</f>
        <v/>
      </c>
      <c r="HW7" s="58" t="str">
        <f>IF(ISBLANK(HW6),"",VLOOKUP(HW6,'Base clients'!$A$6:$C$1736,2,0))</f>
        <v/>
      </c>
      <c r="HX7" s="58" t="str">
        <f>IF(ISBLANK(HX6),"",VLOOKUP(HX6,'Base clients'!$A$6:$C$1736,2,0))</f>
        <v/>
      </c>
      <c r="HY7" s="58" t="str">
        <f>IF(ISBLANK(HY6),"",VLOOKUP(HY6,'Base clients'!$A$6:$C$1736,2,0))</f>
        <v/>
      </c>
      <c r="HZ7" s="58" t="str">
        <f>IF(ISBLANK(HZ6),"",VLOOKUP(HZ6,'Base clients'!$A$6:$C$1736,2,0))</f>
        <v/>
      </c>
      <c r="IA7" s="58" t="str">
        <f>IF(ISBLANK(IA6),"",VLOOKUP(IA6,'Base clients'!$A$6:$C$1736,2,0))</f>
        <v/>
      </c>
      <c r="IB7" s="58" t="str">
        <f>IF(ISBLANK(IB6),"",VLOOKUP(IB6,'Base clients'!$A$6:$C$1736,2,0))</f>
        <v/>
      </c>
      <c r="IC7" s="58" t="str">
        <f>IF(ISBLANK(IC6),"",VLOOKUP(IC6,'Base clients'!$A$6:$C$1736,2,0))</f>
        <v/>
      </c>
      <c r="ID7" s="58" t="str">
        <f>IF(ISBLANK(ID6),"",VLOOKUP(ID6,'Base clients'!$A$6:$C$1736,2,0))</f>
        <v/>
      </c>
      <c r="IE7" s="58" t="str">
        <f>IF(ISBLANK(IE6),"",VLOOKUP(IE6,'Base clients'!$A$6:$C$1736,2,0))</f>
        <v/>
      </c>
      <c r="IF7" s="58" t="str">
        <f>IF(ISBLANK(IF6),"",VLOOKUP(IF6,'Base clients'!$A$6:$C$1736,2,0))</f>
        <v/>
      </c>
      <c r="IG7" s="58" t="str">
        <f>IF(ISBLANK(IG6),"",VLOOKUP(IG6,'Base clients'!$A$6:$C$1736,2,0))</f>
        <v/>
      </c>
      <c r="IH7" s="58" t="str">
        <f>IF(ISBLANK(IH6),"",VLOOKUP(IH6,'Base clients'!$A$6:$C$1736,2,0))</f>
        <v/>
      </c>
      <c r="II7" s="58" t="str">
        <f>IF(ISBLANK(II6),"",VLOOKUP(II6,'Base clients'!$A$6:$C$1736,2,0))</f>
        <v/>
      </c>
      <c r="IJ7" s="58" t="str">
        <f>IF(ISBLANK(IJ6),"",VLOOKUP(IJ6,'Base clients'!$A$6:$C$1736,2,0))</f>
        <v/>
      </c>
      <c r="IK7" s="58" t="str">
        <f>IF(ISBLANK(IK6),"",VLOOKUP(IK6,'Base clients'!$A$6:$C$1736,2,0))</f>
        <v/>
      </c>
      <c r="IL7" s="58" t="str">
        <f>IF(ISBLANK(IL6),"",VLOOKUP(IL6,'Base clients'!$A$6:$C$1736,2,0))</f>
        <v/>
      </c>
      <c r="IM7" s="58" t="str">
        <f>IF(ISBLANK(IM6),"",VLOOKUP(IM6,'Base clients'!$A$6:$C$1736,2,0))</f>
        <v/>
      </c>
      <c r="IN7" s="58" t="str">
        <f>IF(ISBLANK(IN6),"",VLOOKUP(IN6,'Base clients'!$A$6:$C$1736,2,0))</f>
        <v/>
      </c>
      <c r="IO7" s="58" t="str">
        <f>IF(ISBLANK(IO6),"",VLOOKUP(IO6,'Base clients'!$A$6:$C$1736,2,0))</f>
        <v/>
      </c>
      <c r="IP7" s="58" t="str">
        <f>IF(ISBLANK(IP6),"",VLOOKUP(IP6,'Base clients'!$A$6:$C$1736,2,0))</f>
        <v/>
      </c>
      <c r="IQ7" s="58" t="str">
        <f>IF(ISBLANK(IQ6),"",VLOOKUP(IQ6,'Base clients'!$A$6:$C$1736,2,0))</f>
        <v/>
      </c>
      <c r="IR7" s="58" t="str">
        <f>IF(ISBLANK(IR6),"",VLOOKUP(IR6,'Base clients'!$A$6:$C$1736,2,0))</f>
        <v/>
      </c>
      <c r="IS7" s="58" t="str">
        <f>IF(ISBLANK(IS6),"",VLOOKUP(IS6,'Base clients'!$A$6:$C$1736,2,0))</f>
        <v/>
      </c>
      <c r="IT7" s="58" t="str">
        <f>IF(ISBLANK(IT6),"",VLOOKUP(IT6,'Base clients'!$A$6:$C$1736,2,0))</f>
        <v/>
      </c>
      <c r="IU7" s="58" t="str">
        <f>IF(ISBLANK(IU6),"",VLOOKUP(IU6,'Base clients'!$A$6:$C$1736,2,0))</f>
        <v/>
      </c>
      <c r="IV7" s="58" t="str">
        <f>IF(ISBLANK(IV6),"",VLOOKUP(IV6,'Base clients'!$A$6:$C$1736,2,0))</f>
        <v/>
      </c>
      <c r="IW7" s="58" t="str">
        <f>IF(ISBLANK(IW6),"",VLOOKUP(IW6,'Base clients'!$A$6:$C$1736,2,0))</f>
        <v/>
      </c>
      <c r="IX7" s="58" t="str">
        <f>IF(ISBLANK(IX6),"",VLOOKUP(IX6,'Base clients'!$A$6:$C$1736,2,0))</f>
        <v/>
      </c>
      <c r="IY7" s="58" t="str">
        <f>IF(ISBLANK(IY6),"",VLOOKUP(IY6,'Base clients'!$A$6:$C$1736,2,0))</f>
        <v/>
      </c>
      <c r="IZ7" s="58" t="str">
        <f>IF(ISBLANK(IZ6),"",VLOOKUP(IZ6,'Base clients'!$A$6:$C$1736,2,0))</f>
        <v/>
      </c>
      <c r="JA7" s="58" t="str">
        <f>IF(ISBLANK(JA6),"",VLOOKUP(JA6,'Base clients'!$A$6:$C$1736,2,0))</f>
        <v/>
      </c>
      <c r="JB7" s="58" t="str">
        <f>IF(ISBLANK(JB6),"",VLOOKUP(JB6,'Base clients'!$A$6:$C$1736,2,0))</f>
        <v/>
      </c>
      <c r="JC7" s="58" t="str">
        <f>IF(ISBLANK(JC6),"",VLOOKUP(JC6,'Base clients'!$A$6:$C$1736,2,0))</f>
        <v/>
      </c>
      <c r="JD7" s="58" t="str">
        <f>IF(ISBLANK(JD6),"",VLOOKUP(JD6,'Base clients'!$A$6:$C$1736,2,0))</f>
        <v/>
      </c>
      <c r="JE7" s="58" t="str">
        <f>IF(ISBLANK(JE6),"",VLOOKUP(JE6,'Base clients'!$A$6:$C$1736,2,0))</f>
        <v/>
      </c>
      <c r="JF7" s="58" t="str">
        <f>IF(ISBLANK(JF6),"",VLOOKUP(JF6,'Base clients'!$A$6:$C$1736,2,0))</f>
        <v/>
      </c>
      <c r="JG7" s="58" t="str">
        <f>IF(ISBLANK(JG6),"",VLOOKUP(JG6,'Base clients'!$A$6:$C$1736,2,0))</f>
        <v/>
      </c>
      <c r="JH7" s="58" t="str">
        <f>IF(ISBLANK(JH6),"",VLOOKUP(JH6,'Base clients'!$A$6:$C$1736,2,0))</f>
        <v/>
      </c>
      <c r="JI7" s="58" t="str">
        <f>IF(ISBLANK(JI6),"",VLOOKUP(JI6,'Base clients'!$A$6:$C$1736,2,0))</f>
        <v/>
      </c>
      <c r="JJ7" s="58" t="str">
        <f>IF(ISBLANK(JJ6),"",VLOOKUP(JJ6,'Base clients'!$A$6:$C$1736,2,0))</f>
        <v/>
      </c>
      <c r="JK7" s="58" t="str">
        <f>IF(ISBLANK(JK6),"",VLOOKUP(JK6,'Base clients'!$A$6:$C$1736,2,0))</f>
        <v/>
      </c>
      <c r="JL7" s="58" t="str">
        <f>IF(ISBLANK(JL6),"",VLOOKUP(JL6,'Base clients'!$A$6:$C$1736,2,0))</f>
        <v/>
      </c>
      <c r="JM7" s="58" t="str">
        <f>IF(ISBLANK(JM6),"",VLOOKUP(JM6,'Base clients'!$A$6:$C$1736,2,0))</f>
        <v/>
      </c>
      <c r="JN7" s="58" t="str">
        <f>IF(ISBLANK(JN6),"",VLOOKUP(JN6,'Base clients'!$A$6:$C$1736,2,0))</f>
        <v/>
      </c>
      <c r="JO7" s="58" t="str">
        <f>IF(ISBLANK(JO6),"",VLOOKUP(JO6,'Base clients'!$A$6:$C$1736,2,0))</f>
        <v/>
      </c>
      <c r="JP7" s="58" t="str">
        <f>IF(ISBLANK(JP6),"",VLOOKUP(JP6,'Base clients'!$A$6:$C$1736,2,0))</f>
        <v/>
      </c>
      <c r="JQ7" s="58" t="str">
        <f>IF(ISBLANK(JQ6),"",VLOOKUP(JQ6,'Base clients'!$A$6:$C$1736,2,0))</f>
        <v/>
      </c>
      <c r="JR7" s="58" t="str">
        <f>IF(ISBLANK(JR6),"",VLOOKUP(JR6,'Base clients'!$A$6:$C$1736,2,0))</f>
        <v/>
      </c>
      <c r="JS7" s="58" t="str">
        <f>IF(ISBLANK(JS6),"",VLOOKUP(JS6,'Base clients'!$A$6:$C$1736,2,0))</f>
        <v/>
      </c>
      <c r="JT7" s="58" t="str">
        <f>IF(ISBLANK(JT6),"",VLOOKUP(JT6,'Base clients'!$A$6:$C$1736,2,0))</f>
        <v/>
      </c>
      <c r="JU7" s="58" t="str">
        <f>IF(ISBLANK(JU6),"",VLOOKUP(JU6,'Base clients'!$A$6:$C$1736,2,0))</f>
        <v/>
      </c>
      <c r="JV7" s="58" t="str">
        <f>IF(ISBLANK(JV6),"",VLOOKUP(JV6,'Base clients'!$A$6:$C$1736,2,0))</f>
        <v/>
      </c>
      <c r="JW7" s="58" t="str">
        <f>IF(ISBLANK(JW6),"",VLOOKUP(JW6,'Base clients'!$A$6:$C$1736,2,0))</f>
        <v/>
      </c>
      <c r="JX7" s="58" t="str">
        <f>IF(ISBLANK(JX6),"",VLOOKUP(JX6,'Base clients'!$A$6:$C$1736,2,0))</f>
        <v/>
      </c>
      <c r="JY7" s="58" t="str">
        <f>IF(ISBLANK(JY6),"",VLOOKUP(JY6,'Base clients'!$A$6:$C$1736,2,0))</f>
        <v/>
      </c>
      <c r="JZ7" s="58" t="str">
        <f>IF(ISBLANK(JZ6),"",VLOOKUP(JZ6,'Base clients'!$A$6:$C$1736,2,0))</f>
        <v/>
      </c>
      <c r="KA7" s="58" t="str">
        <f>IF(ISBLANK(KA6),"",VLOOKUP(KA6,'Base clients'!$A$6:$C$1736,2,0))</f>
        <v/>
      </c>
      <c r="KB7" s="58" t="str">
        <f>IF(ISBLANK(KB6),"",VLOOKUP(KB6,'Base clients'!$A$6:$C$1736,2,0))</f>
        <v/>
      </c>
      <c r="KC7" s="58" t="str">
        <f>IF(ISBLANK(KC6),"",VLOOKUP(KC6,'Base clients'!$A$6:$C$1736,2,0))</f>
        <v/>
      </c>
      <c r="KD7" s="58" t="str">
        <f>IF(ISBLANK(KD6),"",VLOOKUP(KD6,'Base clients'!$A$6:$C$1736,2,0))</f>
        <v/>
      </c>
      <c r="KE7" s="58" t="str">
        <f>IF(ISBLANK(KE6),"",VLOOKUP(KE6,'Base clients'!$A$6:$C$1736,2,0))</f>
        <v/>
      </c>
      <c r="KF7" s="58" t="str">
        <f>IF(ISBLANK(KF6),"",VLOOKUP(KF6,'Base clients'!$A$6:$C$1736,2,0))</f>
        <v/>
      </c>
      <c r="KG7" s="58" t="str">
        <f>IF(ISBLANK(KG6),"",VLOOKUP(KG6,'Base clients'!$A$6:$C$1736,2,0))</f>
        <v/>
      </c>
      <c r="KH7" s="58" t="str">
        <f>IF(ISBLANK(KH6),"",VLOOKUP(KH6,'Base clients'!$A$6:$C$1736,2,0))</f>
        <v/>
      </c>
      <c r="KI7" s="58" t="str">
        <f>IF(ISBLANK(KI6),"",VLOOKUP(KI6,'Base clients'!$A$6:$C$1736,2,0))</f>
        <v/>
      </c>
      <c r="KJ7" s="58" t="str">
        <f>IF(ISBLANK(KJ6),"",VLOOKUP(KJ6,'Base clients'!$A$6:$C$1736,2,0))</f>
        <v/>
      </c>
      <c r="KK7" s="58" t="str">
        <f>IF(ISBLANK(KK6),"",VLOOKUP(KK6,'Base clients'!$A$6:$C$1736,2,0))</f>
        <v/>
      </c>
      <c r="KL7" s="58" t="str">
        <f>IF(ISBLANK(KL6),"",VLOOKUP(KL6,'Base clients'!$A$6:$C$1736,2,0))</f>
        <v/>
      </c>
      <c r="KM7" s="58" t="str">
        <f>IF(ISBLANK(KM6),"",VLOOKUP(KM6,'Base clients'!$A$6:$C$1736,2,0))</f>
        <v/>
      </c>
      <c r="KN7" s="58" t="str">
        <f>IF(ISBLANK(KN6),"",VLOOKUP(KN6,'Base clients'!$A$6:$C$1736,2,0))</f>
        <v/>
      </c>
      <c r="KO7" s="58" t="str">
        <f>IF(ISBLANK(KO6),"",VLOOKUP(KO6,'Base clients'!$A$6:$C$1736,2,0))</f>
        <v/>
      </c>
      <c r="KP7" s="58" t="str">
        <f>IF(ISBLANK(KP6),"",VLOOKUP(KP6,'Base clients'!$A$6:$C$1736,2,0))</f>
        <v/>
      </c>
      <c r="KQ7" s="58" t="str">
        <f>IF(ISBLANK(KQ6),"",VLOOKUP(KQ6,'Base clients'!$A$6:$C$1736,2,0))</f>
        <v/>
      </c>
      <c r="KR7" s="58" t="str">
        <f>IF(ISBLANK(KR6),"",VLOOKUP(KR6,'Base clients'!$A$6:$C$1736,2,0))</f>
        <v/>
      </c>
      <c r="KS7" s="58" t="str">
        <f>IF(ISBLANK(KS6),"",VLOOKUP(KS6,'Base clients'!$A$6:$C$1736,2,0))</f>
        <v/>
      </c>
      <c r="KT7" s="58" t="str">
        <f>IF(ISBLANK(KT6),"",VLOOKUP(KT6,'Base clients'!$A$6:$C$1736,2,0))</f>
        <v/>
      </c>
      <c r="KU7" s="58" t="str">
        <f>IF(ISBLANK(KU6),"",VLOOKUP(KU6,'Base clients'!$A$6:$C$1736,2,0))</f>
        <v/>
      </c>
      <c r="KV7" s="58" t="str">
        <f>IF(ISBLANK(KV6),"",VLOOKUP(KV6,'Base clients'!$A$6:$C$1736,2,0))</f>
        <v/>
      </c>
      <c r="KW7" s="58" t="str">
        <f>IF(ISBLANK(KW6),"",VLOOKUP(KW6,'Base clients'!$A$6:$C$1736,2,0))</f>
        <v/>
      </c>
      <c r="KX7" s="58" t="str">
        <f>IF(ISBLANK(KX6),"",VLOOKUP(KX6,'Base clients'!$A$6:$C$1736,2,0))</f>
        <v/>
      </c>
      <c r="KY7" s="58" t="str">
        <f>IF(ISBLANK(KY6),"",VLOOKUP(KY6,'Base clients'!$A$6:$C$1736,2,0))</f>
        <v/>
      </c>
      <c r="KZ7" s="58" t="str">
        <f>IF(ISBLANK(KZ6),"",VLOOKUP(KZ6,'Base clients'!$A$6:$C$1736,2,0))</f>
        <v/>
      </c>
      <c r="LA7" s="58" t="str">
        <f>IF(ISBLANK(LA6),"",VLOOKUP(LA6,'Base clients'!$A$6:$C$1736,2,0))</f>
        <v/>
      </c>
      <c r="LB7" s="58" t="str">
        <f>IF(ISBLANK(LB6),"",VLOOKUP(LB6,'Base clients'!$A$6:$C$1736,2,0))</f>
        <v/>
      </c>
      <c r="LC7" s="58" t="str">
        <f>IF(ISBLANK(LC6),"",VLOOKUP(LC6,'Base clients'!$A$6:$C$1736,2,0))</f>
        <v/>
      </c>
      <c r="LD7" s="58" t="str">
        <f>IF(ISBLANK(LD6),"",VLOOKUP(LD6,'Base clients'!$A$6:$C$1736,2,0))</f>
        <v/>
      </c>
      <c r="LE7" s="58" t="str">
        <f>IF(ISBLANK(LE6),"",VLOOKUP(LE6,'Base clients'!$A$6:$C$1736,2,0))</f>
        <v/>
      </c>
      <c r="LF7" s="58" t="str">
        <f>IF(ISBLANK(LF6),"",VLOOKUP(LF6,'Base clients'!$A$6:$C$1736,2,0))</f>
        <v/>
      </c>
      <c r="LG7" s="58" t="str">
        <f>IF(ISBLANK(LG6),"",VLOOKUP(LG6,'Base clients'!$A$6:$C$1736,2,0))</f>
        <v/>
      </c>
      <c r="LH7" s="58" t="str">
        <f>IF(ISBLANK(LH6),"",VLOOKUP(LH6,'Base clients'!$A$6:$C$1736,2,0))</f>
        <v/>
      </c>
      <c r="LI7" s="58" t="str">
        <f>IF(ISBLANK(LI6),"",VLOOKUP(LI6,'Base clients'!$A$6:$C$1736,2,0))</f>
        <v/>
      </c>
      <c r="LJ7" s="58" t="str">
        <f>IF(ISBLANK(LJ6),"",VLOOKUP(LJ6,'Base clients'!$A$6:$C$1736,2,0))</f>
        <v/>
      </c>
      <c r="LK7" s="58" t="str">
        <f>IF(ISBLANK(LK6),"",VLOOKUP(LK6,'Base clients'!$A$6:$C$1736,2,0))</f>
        <v/>
      </c>
      <c r="LL7" s="58" t="str">
        <f>IF(ISBLANK(LL6),"",VLOOKUP(LL6,'Base clients'!$A$6:$C$1736,2,0))</f>
        <v/>
      </c>
      <c r="LM7" s="58" t="str">
        <f>IF(ISBLANK(LM6),"",VLOOKUP(LM6,'Base clients'!$A$6:$C$1736,2,0))</f>
        <v/>
      </c>
      <c r="LN7" s="58" t="str">
        <f>IF(ISBLANK(LN6),"",VLOOKUP(LN6,'Base clients'!$A$6:$C$1736,2,0))</f>
        <v/>
      </c>
      <c r="LO7" s="58" t="str">
        <f>IF(ISBLANK(LO6),"",VLOOKUP(LO6,'Base clients'!$A$6:$C$1736,2,0))</f>
        <v/>
      </c>
      <c r="LP7" s="58" t="str">
        <f>IF(ISBLANK(LP6),"",VLOOKUP(LP6,'Base clients'!$A$6:$C$1736,2,0))</f>
        <v/>
      </c>
      <c r="LQ7" s="58" t="str">
        <f>IF(ISBLANK(LQ6),"",VLOOKUP(LQ6,'Base clients'!$A$6:$C$1736,2,0))</f>
        <v/>
      </c>
      <c r="LR7" s="58" t="str">
        <f>IF(ISBLANK(LR6),"",VLOOKUP(LR6,'Base clients'!$A$6:$C$1736,2,0))</f>
        <v/>
      </c>
      <c r="LS7" s="58" t="str">
        <f>IF(ISBLANK(LS6),"",VLOOKUP(LS6,'Base clients'!$A$6:$C$1736,2,0))</f>
        <v/>
      </c>
      <c r="LT7" s="58" t="str">
        <f>IF(ISBLANK(LT6),"",VLOOKUP(LT6,'Base clients'!$A$6:$C$1736,2,0))</f>
        <v/>
      </c>
      <c r="LU7" s="58" t="str">
        <f>IF(ISBLANK(LU6),"",VLOOKUP(LU6,'Base clients'!$A$6:$C$1736,2,0))</f>
        <v/>
      </c>
      <c r="LV7" s="58" t="str">
        <f>IF(ISBLANK(LV6),"",VLOOKUP(LV6,'Base clients'!$A$6:$C$1736,2,0))</f>
        <v/>
      </c>
      <c r="LW7" s="58" t="str">
        <f>IF(ISBLANK(LW6),"",VLOOKUP(LW6,'Base clients'!$A$6:$C$1736,2,0))</f>
        <v/>
      </c>
      <c r="LX7" s="58" t="str">
        <f>IF(ISBLANK(LX6),"",VLOOKUP(LX6,'Base clients'!$A$6:$C$1736,2,0))</f>
        <v/>
      </c>
      <c r="LY7" s="58" t="str">
        <f>IF(ISBLANK(LY6),"",VLOOKUP(LY6,'Base clients'!$A$6:$C$1736,2,0))</f>
        <v/>
      </c>
      <c r="LZ7" s="58" t="str">
        <f>IF(ISBLANK(LZ6),"",VLOOKUP(LZ6,'Base clients'!$A$6:$C$1736,2,0))</f>
        <v/>
      </c>
      <c r="MA7" s="58" t="str">
        <f>IF(ISBLANK(MA6),"",VLOOKUP(MA6,'Base clients'!$A$6:$C$1736,2,0))</f>
        <v/>
      </c>
      <c r="MB7" s="58" t="str">
        <f>IF(ISBLANK(MB6),"",VLOOKUP(MB6,'Base clients'!$A$6:$C$1736,2,0))</f>
        <v/>
      </c>
      <c r="MC7" s="58" t="str">
        <f>IF(ISBLANK(MC6),"",VLOOKUP(MC6,'Base clients'!$A$6:$C$1736,2,0))</f>
        <v/>
      </c>
      <c r="MD7" s="58" t="str">
        <f>IF(ISBLANK(MD6),"",VLOOKUP(MD6,'Base clients'!$A$6:$C$1736,2,0))</f>
        <v/>
      </c>
      <c r="ME7" s="58" t="str">
        <f>IF(ISBLANK(ME6),"",VLOOKUP(ME6,'Base clients'!$A$6:$C$1736,2,0))</f>
        <v/>
      </c>
      <c r="MF7" s="58" t="str">
        <f>IF(ISBLANK(MF6),"",VLOOKUP(MF6,'Base clients'!$A$6:$C$1736,2,0))</f>
        <v/>
      </c>
      <c r="MG7" s="58" t="str">
        <f>IF(ISBLANK(MG6),"",VLOOKUP(MG6,'Base clients'!$A$6:$C$1736,2,0))</f>
        <v/>
      </c>
      <c r="MH7" s="58" t="str">
        <f>IF(ISBLANK(MH6),"",VLOOKUP(MH6,'Base clients'!$A$6:$C$1736,2,0))</f>
        <v/>
      </c>
      <c r="MI7" s="58" t="str">
        <f>IF(ISBLANK(MI6),"",VLOOKUP(MI6,'Base clients'!$A$6:$C$1736,2,0))</f>
        <v/>
      </c>
      <c r="MJ7" s="58" t="str">
        <f>IF(ISBLANK(MJ6),"",VLOOKUP(MJ6,'Base clients'!$A$6:$C$1736,2,0))</f>
        <v/>
      </c>
      <c r="MK7" s="58" t="str">
        <f>IF(ISBLANK(MK6),"",VLOOKUP(MK6,'Base clients'!$A$6:$C$1736,2,0))</f>
        <v/>
      </c>
      <c r="ML7" s="58" t="str">
        <f>IF(ISBLANK(ML6),"",VLOOKUP(ML6,'Base clients'!$A$6:$C$1736,2,0))</f>
        <v/>
      </c>
      <c r="MM7" s="58" t="str">
        <f>IF(ISBLANK(MM6),"",VLOOKUP(MM6,'Base clients'!$A$6:$C$1736,2,0))</f>
        <v/>
      </c>
      <c r="MN7" s="58" t="str">
        <f>IF(ISBLANK(MN6),"",VLOOKUP(MN6,'Base clients'!$A$6:$C$1736,2,0))</f>
        <v/>
      </c>
      <c r="MO7" s="58" t="str">
        <f>IF(ISBLANK(MO6),"",VLOOKUP(MO6,'Base clients'!$A$6:$C$1736,2,0))</f>
        <v/>
      </c>
      <c r="MP7" s="58" t="str">
        <f>IF(ISBLANK(MP6),"",VLOOKUP(MP6,'Base clients'!$A$6:$C$1736,2,0))</f>
        <v/>
      </c>
      <c r="MQ7" s="58" t="str">
        <f>IF(ISBLANK(MQ6),"",VLOOKUP(MQ6,'Base clients'!$A$6:$C$1736,2,0))</f>
        <v/>
      </c>
      <c r="MR7" s="58" t="str">
        <f>IF(ISBLANK(MR6),"",VLOOKUP(MR6,'Base clients'!$A$6:$C$1736,2,0))</f>
        <v/>
      </c>
      <c r="MS7" s="58" t="str">
        <f>IF(ISBLANK(MS6),"",VLOOKUP(MS6,'Base clients'!$A$6:$C$1736,2,0))</f>
        <v/>
      </c>
      <c r="MT7" s="58" t="str">
        <f>IF(ISBLANK(MT6),"",VLOOKUP(MT6,'Base clients'!$A$6:$C$1736,2,0))</f>
        <v/>
      </c>
      <c r="MU7" s="58" t="str">
        <f>IF(ISBLANK(MU6),"",VLOOKUP(MU6,'Base clients'!$A$6:$C$1736,2,0))</f>
        <v/>
      </c>
      <c r="MV7" s="58" t="str">
        <f>IF(ISBLANK(MV6),"",VLOOKUP(MV6,'Base clients'!$A$6:$C$1736,2,0))</f>
        <v/>
      </c>
      <c r="MW7" s="58" t="str">
        <f>IF(ISBLANK(MW6),"",VLOOKUP(MW6,'Base clients'!$A$6:$C$1736,2,0))</f>
        <v/>
      </c>
      <c r="MX7" s="58" t="str">
        <f>IF(ISBLANK(MX6),"",VLOOKUP(MX6,'Base clients'!$A$6:$C$1736,2,0))</f>
        <v/>
      </c>
      <c r="MY7" s="58" t="str">
        <f>IF(ISBLANK(MY6),"",VLOOKUP(MY6,'Base clients'!$A$6:$C$1736,2,0))</f>
        <v/>
      </c>
      <c r="MZ7" s="58" t="str">
        <f>IF(ISBLANK(MZ6),"",VLOOKUP(MZ6,'Base clients'!$A$6:$C$1736,2,0))</f>
        <v/>
      </c>
      <c r="NA7" s="58" t="str">
        <f>IF(ISBLANK(NA6),"",VLOOKUP(NA6,'Base clients'!$A$6:$C$1736,2,0))</f>
        <v/>
      </c>
      <c r="NB7" s="58" t="str">
        <f>IF(ISBLANK(NB6),"",VLOOKUP(NB6,'Base clients'!$A$6:$C$1736,2,0))</f>
        <v/>
      </c>
      <c r="NC7" s="58" t="str">
        <f>IF(ISBLANK(NC6),"",VLOOKUP(NC6,'Base clients'!$A$6:$C$1736,2,0))</f>
        <v/>
      </c>
      <c r="ND7" s="58" t="str">
        <f>IF(ISBLANK(ND6),"",VLOOKUP(ND6,'Base clients'!$A$6:$C$1736,2,0))</f>
        <v/>
      </c>
      <c r="NE7" s="58" t="str">
        <f>IF(ISBLANK(NE6),"",VLOOKUP(NE6,'Base clients'!$A$6:$C$1736,2,0))</f>
        <v/>
      </c>
      <c r="NF7" s="58" t="str">
        <f>IF(ISBLANK(NF6),"",VLOOKUP(NF6,'Base clients'!$A$6:$C$1736,2,0))</f>
        <v/>
      </c>
      <c r="NG7" s="58" t="str">
        <f>IF(ISBLANK(NG6),"",VLOOKUP(NG6,'Base clients'!$A$6:$C$1736,2,0))</f>
        <v/>
      </c>
      <c r="NH7" s="58" t="str">
        <f>IF(ISBLANK(NH6),"",VLOOKUP(NH6,'Base clients'!$A$6:$C$1736,2,0))</f>
        <v/>
      </c>
      <c r="NI7" s="58" t="str">
        <f>IF(ISBLANK(NI6),"",VLOOKUP(NI6,'Base clients'!$A$6:$C$1736,2,0))</f>
        <v/>
      </c>
      <c r="NJ7" s="58" t="str">
        <f>IF(ISBLANK(NJ6),"",VLOOKUP(NJ6,'Base clients'!$A$6:$C$1736,2,0))</f>
        <v/>
      </c>
      <c r="NK7" s="58" t="str">
        <f>IF(ISBLANK(NK6),"",VLOOKUP(NK6,'Base clients'!$A$6:$C$1736,2,0))</f>
        <v/>
      </c>
      <c r="NL7" s="58" t="str">
        <f>IF(ISBLANK(NL6),"",VLOOKUP(NL6,'Base clients'!$A$6:$C$1736,2,0))</f>
        <v/>
      </c>
      <c r="NM7" s="58" t="str">
        <f>IF(ISBLANK(NM6),"",VLOOKUP(NM6,'Base clients'!$A$6:$C$1736,2,0))</f>
        <v/>
      </c>
      <c r="NN7" s="58" t="str">
        <f>IF(ISBLANK(NN6),"",VLOOKUP(NN6,'Base clients'!$A$6:$C$1736,2,0))</f>
        <v/>
      </c>
      <c r="NO7" s="58" t="str">
        <f>IF(ISBLANK(NO6),"",VLOOKUP(NO6,'Base clients'!$A$6:$C$1736,2,0))</f>
        <v/>
      </c>
      <c r="NP7" s="58" t="str">
        <f>IF(ISBLANK(NP6),"",VLOOKUP(NP6,'Base clients'!$A$6:$C$1736,2,0))</f>
        <v/>
      </c>
      <c r="NQ7" s="58" t="str">
        <f>IF(ISBLANK(NQ6),"",VLOOKUP(NQ6,'Base clients'!$A$6:$C$1736,2,0))</f>
        <v/>
      </c>
      <c r="NR7" s="58" t="str">
        <f>IF(ISBLANK(NR6),"",VLOOKUP(NR6,'Base clients'!$A$6:$C$1736,2,0))</f>
        <v/>
      </c>
      <c r="NS7" s="58" t="str">
        <f>IF(ISBLANK(NS6),"",VLOOKUP(NS6,'Base clients'!$A$6:$C$1736,2,0))</f>
        <v/>
      </c>
      <c r="NT7" s="58" t="str">
        <f>IF(ISBLANK(NT6),"",VLOOKUP(NT6,'Base clients'!$A$6:$C$1736,2,0))</f>
        <v/>
      </c>
      <c r="NU7" s="58" t="str">
        <f>IF(ISBLANK(NU6),"",VLOOKUP(NU6,'Base clients'!$A$6:$C$1736,2,0))</f>
        <v/>
      </c>
      <c r="NV7" s="58" t="str">
        <f>IF(ISBLANK(NV6),"",VLOOKUP(NV6,'Base clients'!$A$6:$C$1736,2,0))</f>
        <v/>
      </c>
      <c r="NW7" s="58" t="str">
        <f>IF(ISBLANK(NW6),"",VLOOKUP(NW6,'Base clients'!$A$6:$C$1736,2,0))</f>
        <v/>
      </c>
      <c r="NX7" s="58" t="str">
        <f>IF(ISBLANK(NX6),"",VLOOKUP(NX6,'Base clients'!$A$6:$C$1736,2,0))</f>
        <v/>
      </c>
      <c r="NY7" s="58" t="str">
        <f>IF(ISBLANK(NY6),"",VLOOKUP(NY6,'Base clients'!$A$6:$C$1736,2,0))</f>
        <v/>
      </c>
      <c r="NZ7" s="58" t="str">
        <f>IF(ISBLANK(NZ6),"",VLOOKUP(NZ6,'Base clients'!$A$6:$C$1736,2,0))</f>
        <v/>
      </c>
      <c r="OA7" s="58" t="str">
        <f>IF(ISBLANK(OA6),"",VLOOKUP(OA6,'Base clients'!$A$6:$C$1736,2,0))</f>
        <v/>
      </c>
      <c r="OB7" s="58" t="str">
        <f>IF(ISBLANK(OB6),"",VLOOKUP(OB6,'Base clients'!$A$6:$C$1736,2,0))</f>
        <v/>
      </c>
      <c r="OC7" s="58" t="str">
        <f>IF(ISBLANK(OC6),"",VLOOKUP(OC6,'Base clients'!$A$6:$C$1736,2,0))</f>
        <v/>
      </c>
      <c r="OD7" s="58" t="str">
        <f>IF(ISBLANK(OD6),"",VLOOKUP(OD6,'Base clients'!$A$6:$C$1736,2,0))</f>
        <v/>
      </c>
      <c r="OE7" s="58" t="str">
        <f>IF(ISBLANK(OE6),"",VLOOKUP(OE6,'Base clients'!$A$6:$C$1736,2,0))</f>
        <v/>
      </c>
      <c r="OF7" s="58" t="str">
        <f>IF(ISBLANK(OF6),"",VLOOKUP(OF6,'Base clients'!$A$6:$C$1736,2,0))</f>
        <v/>
      </c>
      <c r="OG7" s="58" t="str">
        <f>IF(ISBLANK(OG6),"",VLOOKUP(OG6,'Base clients'!$A$6:$C$1736,2,0))</f>
        <v/>
      </c>
      <c r="OH7" s="58" t="str">
        <f>IF(ISBLANK(OH6),"",VLOOKUP(OH6,'Base clients'!$A$6:$C$1736,2,0))</f>
        <v/>
      </c>
      <c r="OI7" s="58" t="str">
        <f>IF(ISBLANK(OI6),"",VLOOKUP(OI6,'Base clients'!$A$6:$C$1736,2,0))</f>
        <v/>
      </c>
      <c r="OJ7" s="58" t="str">
        <f>IF(ISBLANK(OJ6),"",VLOOKUP(OJ6,'Base clients'!$A$6:$C$1736,2,0))</f>
        <v/>
      </c>
      <c r="OK7" s="58" t="str">
        <f>IF(ISBLANK(OK6),"",VLOOKUP(OK6,'Base clients'!$A$6:$C$1736,2,0))</f>
        <v/>
      </c>
      <c r="OL7" s="58" t="str">
        <f>IF(ISBLANK(OL6),"",VLOOKUP(OL6,'Base clients'!$A$6:$C$1736,2,0))</f>
        <v/>
      </c>
      <c r="OM7" s="58" t="str">
        <f>IF(ISBLANK(OM6),"",VLOOKUP(OM6,'Base clients'!$A$6:$C$1736,2,0))</f>
        <v/>
      </c>
      <c r="ON7" s="58" t="str">
        <f>IF(ISBLANK(ON6),"",VLOOKUP(ON6,'Base clients'!$A$6:$C$1736,2,0))</f>
        <v/>
      </c>
      <c r="OO7" s="58" t="str">
        <f>IF(ISBLANK(OO6),"",VLOOKUP(OO6,'Base clients'!$A$6:$C$1736,2,0))</f>
        <v/>
      </c>
      <c r="OP7" s="58" t="str">
        <f>IF(ISBLANK(OP6),"",VLOOKUP(OP6,'Base clients'!$A$6:$C$1736,2,0))</f>
        <v/>
      </c>
      <c r="OQ7" s="58" t="str">
        <f>IF(ISBLANK(OQ6),"",VLOOKUP(OQ6,'Base clients'!$A$6:$C$1736,2,0))</f>
        <v/>
      </c>
      <c r="OR7" s="58" t="str">
        <f>IF(ISBLANK(OR6),"",VLOOKUP(OR6,'Base clients'!$A$6:$C$1736,2,0))</f>
        <v/>
      </c>
      <c r="OS7" s="58" t="str">
        <f>IF(ISBLANK(OS6),"",VLOOKUP(OS6,'Base clients'!$A$6:$C$1736,2,0))</f>
        <v/>
      </c>
      <c r="OT7" s="58" t="str">
        <f>IF(ISBLANK(OT6),"",VLOOKUP(OT6,'Base clients'!$A$6:$C$1736,2,0))</f>
        <v/>
      </c>
      <c r="OU7" s="58" t="str">
        <f>IF(ISBLANK(OU6),"",VLOOKUP(OU6,'Base clients'!$A$6:$C$1736,2,0))</f>
        <v/>
      </c>
      <c r="OV7" s="58" t="str">
        <f>IF(ISBLANK(OV6),"",VLOOKUP(OV6,'Base clients'!$A$6:$C$1736,2,0))</f>
        <v/>
      </c>
      <c r="OW7" s="58" t="str">
        <f>IF(ISBLANK(OW6),"",VLOOKUP(OW6,'Base clients'!$A$6:$C$1736,2,0))</f>
        <v/>
      </c>
      <c r="OX7" s="58" t="str">
        <f>IF(ISBLANK(OX6),"",VLOOKUP(OX6,'Base clients'!$A$6:$C$1736,2,0))</f>
        <v/>
      </c>
      <c r="OY7" s="58" t="str">
        <f>IF(ISBLANK(OY6),"",VLOOKUP(OY6,'Base clients'!$A$6:$C$1736,2,0))</f>
        <v/>
      </c>
      <c r="OZ7" s="58" t="str">
        <f>IF(ISBLANK(OZ6),"",VLOOKUP(OZ6,'Base clients'!$A$6:$C$1736,2,0))</f>
        <v/>
      </c>
      <c r="PA7" s="58" t="str">
        <f>IF(ISBLANK(PA6),"",VLOOKUP(PA6,'Base clients'!$A$6:$C$1736,2,0))</f>
        <v/>
      </c>
      <c r="PB7" s="58" t="str">
        <f>IF(ISBLANK(PB6),"",VLOOKUP(PB6,'Base clients'!$A$6:$C$1736,2,0))</f>
        <v/>
      </c>
      <c r="PC7" s="58" t="str">
        <f>IF(ISBLANK(PC6),"",VLOOKUP(PC6,'Base clients'!$A$6:$C$1736,2,0))</f>
        <v/>
      </c>
      <c r="PD7" s="58" t="str">
        <f>IF(ISBLANK(PD6),"",VLOOKUP(PD6,'Base clients'!$A$6:$C$1736,2,0))</f>
        <v/>
      </c>
      <c r="PE7" s="58" t="str">
        <f>IF(ISBLANK(PE6),"",VLOOKUP(PE6,'Base clients'!$A$6:$C$1736,2,0))</f>
        <v/>
      </c>
      <c r="PF7" s="58" t="str">
        <f>IF(ISBLANK(PF6),"",VLOOKUP(PF6,'Base clients'!$A$6:$C$1736,2,0))</f>
        <v/>
      </c>
      <c r="PG7" s="58" t="str">
        <f>IF(ISBLANK(PG6),"",VLOOKUP(PG6,'Base clients'!$A$6:$C$1736,2,0))</f>
        <v/>
      </c>
      <c r="PH7" s="58" t="str">
        <f>IF(ISBLANK(PH6),"",VLOOKUP(PH6,'Base clients'!$A$6:$C$1736,2,0))</f>
        <v/>
      </c>
      <c r="PI7" s="58" t="str">
        <f>IF(ISBLANK(PI6),"",VLOOKUP(PI6,'Base clients'!$A$6:$C$1736,2,0))</f>
        <v/>
      </c>
      <c r="PJ7" s="58" t="str">
        <f>IF(ISBLANK(PJ6),"",VLOOKUP(PJ6,'Base clients'!$A$6:$C$1736,2,0))</f>
        <v/>
      </c>
      <c r="PK7" s="58" t="str">
        <f>IF(ISBLANK(PK6),"",VLOOKUP(PK6,'Base clients'!$A$6:$C$1736,2,0))</f>
        <v/>
      </c>
      <c r="PL7" s="58" t="str">
        <f>IF(ISBLANK(PL6),"",VLOOKUP(PL6,'Base clients'!$A$6:$C$1736,2,0))</f>
        <v/>
      </c>
      <c r="PM7" s="58" t="str">
        <f>IF(ISBLANK(PM6),"",VLOOKUP(PM6,'Base clients'!$A$6:$C$1736,2,0))</f>
        <v/>
      </c>
      <c r="PN7" s="58" t="str">
        <f>IF(ISBLANK(PN6),"",VLOOKUP(PN6,'Base clients'!$A$6:$C$1736,2,0))</f>
        <v/>
      </c>
      <c r="PO7" s="58" t="str">
        <f>IF(ISBLANK(PO6),"",VLOOKUP(PO6,'Base clients'!$A$6:$C$1736,2,0))</f>
        <v/>
      </c>
      <c r="PP7" s="58" t="str">
        <f>IF(ISBLANK(PP6),"",VLOOKUP(PP6,'Base clients'!$A$6:$C$1736,2,0))</f>
        <v/>
      </c>
      <c r="PQ7" s="58" t="str">
        <f>IF(ISBLANK(PQ6),"",VLOOKUP(PQ6,'Base clients'!$A$6:$C$1736,2,0))</f>
        <v/>
      </c>
      <c r="PR7" s="58" t="str">
        <f>IF(ISBLANK(PR6),"",VLOOKUP(PR6,'Base clients'!$A$6:$C$1736,2,0))</f>
        <v/>
      </c>
      <c r="PS7" s="58" t="str">
        <f>IF(ISBLANK(PS6),"",VLOOKUP(PS6,'Base clients'!$A$6:$C$1736,2,0))</f>
        <v/>
      </c>
      <c r="PT7" s="58" t="str">
        <f>IF(ISBLANK(PT6),"",VLOOKUP(PT6,'Base clients'!$A$6:$C$1736,2,0))</f>
        <v/>
      </c>
      <c r="PU7" s="58" t="str">
        <f>IF(ISBLANK(PU6),"",VLOOKUP(PU6,'Base clients'!$A$6:$C$1736,2,0))</f>
        <v/>
      </c>
      <c r="PV7" s="58" t="str">
        <f>IF(ISBLANK(PV6),"",VLOOKUP(PV6,'Base clients'!$A$6:$C$1736,2,0))</f>
        <v/>
      </c>
      <c r="PW7" s="58" t="str">
        <f>IF(ISBLANK(PW6),"",VLOOKUP(PW6,'Base clients'!$A$6:$C$1736,2,0))</f>
        <v/>
      </c>
      <c r="PX7" s="58" t="str">
        <f>IF(ISBLANK(PX6),"",VLOOKUP(PX6,'Base clients'!$A$6:$C$1736,2,0))</f>
        <v/>
      </c>
      <c r="PY7" s="58" t="str">
        <f>IF(ISBLANK(PY6),"",VLOOKUP(PY6,'Base clients'!$A$6:$C$1736,2,0))</f>
        <v/>
      </c>
      <c r="PZ7" s="58" t="str">
        <f>IF(ISBLANK(PZ6),"",VLOOKUP(PZ6,'Base clients'!$A$6:$C$1736,2,0))</f>
        <v/>
      </c>
      <c r="QA7" s="58" t="str">
        <f>IF(ISBLANK(QA6),"",VLOOKUP(QA6,'Base clients'!$A$6:$C$1736,2,0))</f>
        <v/>
      </c>
      <c r="QB7" s="58" t="str">
        <f>IF(ISBLANK(QB6),"",VLOOKUP(QB6,'Base clients'!$A$6:$C$1736,2,0))</f>
        <v/>
      </c>
      <c r="QC7" s="58" t="str">
        <f>IF(ISBLANK(QC6),"",VLOOKUP(QC6,'Base clients'!$A$6:$C$1736,2,0))</f>
        <v/>
      </c>
      <c r="QD7" s="58" t="str">
        <f>IF(ISBLANK(QD6),"",VLOOKUP(QD6,'Base clients'!$A$6:$C$1736,2,0))</f>
        <v/>
      </c>
      <c r="QE7" s="58" t="str">
        <f>IF(ISBLANK(QE6),"",VLOOKUP(QE6,'Base clients'!$A$6:$C$1736,2,0))</f>
        <v/>
      </c>
      <c r="QF7" s="58" t="str">
        <f>IF(ISBLANK(QF6),"",VLOOKUP(QF6,'Base clients'!$A$6:$C$1736,2,0))</f>
        <v/>
      </c>
      <c r="QG7" s="58" t="str">
        <f>IF(ISBLANK(QG6),"",VLOOKUP(QG6,'Base clients'!$A$6:$C$1736,2,0))</f>
        <v/>
      </c>
      <c r="QH7" s="58" t="str">
        <f>IF(ISBLANK(QH6),"",VLOOKUP(QH6,'Base clients'!$A$6:$C$1736,2,0))</f>
        <v/>
      </c>
      <c r="QI7" s="58" t="str">
        <f>IF(ISBLANK(QI6),"",VLOOKUP(QI6,'Base clients'!$A$6:$C$1736,2,0))</f>
        <v/>
      </c>
      <c r="QJ7" s="58" t="str">
        <f>IF(ISBLANK(QJ6),"",VLOOKUP(QJ6,'Base clients'!$A$6:$C$1736,2,0))</f>
        <v/>
      </c>
      <c r="QK7" s="58" t="str">
        <f>IF(ISBLANK(QK6),"",VLOOKUP(QK6,'Base clients'!$A$6:$C$1736,2,0))</f>
        <v/>
      </c>
      <c r="QL7" s="58" t="str">
        <f>IF(ISBLANK(QL6),"",VLOOKUP(QL6,'Base clients'!$A$6:$C$1736,2,0))</f>
        <v/>
      </c>
      <c r="QM7" s="58" t="str">
        <f>IF(ISBLANK(QM6),"",VLOOKUP(QM6,'Base clients'!$A$6:$C$1736,2,0))</f>
        <v/>
      </c>
      <c r="QN7" s="58" t="str">
        <f>IF(ISBLANK(QN6),"",VLOOKUP(QN6,'Base clients'!$A$6:$C$1736,2,0))</f>
        <v/>
      </c>
      <c r="QO7" s="58" t="str">
        <f>IF(ISBLANK(QO6),"",VLOOKUP(QO6,'Base clients'!$A$6:$C$1736,2,0))</f>
        <v/>
      </c>
      <c r="QP7" s="58" t="str">
        <f>IF(ISBLANK(QP6),"",VLOOKUP(QP6,'Base clients'!$A$6:$C$1736,2,0))</f>
        <v/>
      </c>
      <c r="QQ7" s="58" t="str">
        <f>IF(ISBLANK(QQ6),"",VLOOKUP(QQ6,'Base clients'!$A$6:$C$1736,2,0))</f>
        <v/>
      </c>
      <c r="QR7" s="58" t="str">
        <f>IF(ISBLANK(QR6),"",VLOOKUP(QR6,'Base clients'!$A$6:$C$1736,2,0))</f>
        <v/>
      </c>
      <c r="QS7" s="58" t="str">
        <f>IF(ISBLANK(QS6),"",VLOOKUP(QS6,'Base clients'!$A$6:$C$1736,2,0))</f>
        <v/>
      </c>
      <c r="QT7" s="58" t="str">
        <f>IF(ISBLANK(QT6),"",VLOOKUP(QT6,'Base clients'!$A$6:$C$1736,2,0))</f>
        <v/>
      </c>
      <c r="QU7" s="58" t="str">
        <f>IF(ISBLANK(QU6),"",VLOOKUP(QU6,'Base clients'!$A$6:$C$1736,2,0))</f>
        <v/>
      </c>
      <c r="QV7" s="58" t="str">
        <f>IF(ISBLANK(QV6),"",VLOOKUP(QV6,'Base clients'!$A$6:$C$1736,2,0))</f>
        <v/>
      </c>
      <c r="QW7" s="58" t="str">
        <f>IF(ISBLANK(QW6),"",VLOOKUP(QW6,'Base clients'!$A$6:$C$1736,2,0))</f>
        <v/>
      </c>
      <c r="QX7" s="58" t="str">
        <f>IF(ISBLANK(QX6),"",VLOOKUP(QX6,'Base clients'!$A$6:$C$1736,2,0))</f>
        <v/>
      </c>
      <c r="QY7" s="58" t="str">
        <f>IF(ISBLANK(QY6),"",VLOOKUP(QY6,'Base clients'!$A$6:$C$1736,2,0))</f>
        <v/>
      </c>
      <c r="QZ7" s="58" t="str">
        <f>IF(ISBLANK(QZ6),"",VLOOKUP(QZ6,'Base clients'!$A$6:$C$1736,2,0))</f>
        <v/>
      </c>
      <c r="RA7" s="58" t="str">
        <f>IF(ISBLANK(RA6),"",VLOOKUP(RA6,'Base clients'!$A$6:$C$1736,2,0))</f>
        <v/>
      </c>
      <c r="RB7" s="58" t="str">
        <f>IF(ISBLANK(RB6),"",VLOOKUP(RB6,'Base clients'!$A$6:$C$1736,2,0))</f>
        <v/>
      </c>
      <c r="RC7" s="58" t="str">
        <f>IF(ISBLANK(RC6),"",VLOOKUP(RC6,'Base clients'!$A$6:$C$1736,2,0))</f>
        <v/>
      </c>
      <c r="RD7" s="58" t="str">
        <f>IF(ISBLANK(RD6),"",VLOOKUP(RD6,'Base clients'!$A$6:$C$1736,2,0))</f>
        <v/>
      </c>
      <c r="RE7" s="58" t="str">
        <f>IF(ISBLANK(RE6),"",VLOOKUP(RE6,'Base clients'!$A$6:$C$1736,2,0))</f>
        <v/>
      </c>
      <c r="RF7" s="58" t="str">
        <f>IF(ISBLANK(RF6),"",VLOOKUP(RF6,'Base clients'!$A$6:$C$1736,2,0))</f>
        <v/>
      </c>
      <c r="RG7" s="58" t="str">
        <f>IF(ISBLANK(RG6),"",VLOOKUP(RG6,'Base clients'!$A$6:$C$1736,2,0))</f>
        <v/>
      </c>
      <c r="RH7" s="58" t="str">
        <f>IF(ISBLANK(RH6),"",VLOOKUP(RH6,'Base clients'!$A$6:$C$1736,2,0))</f>
        <v/>
      </c>
      <c r="RI7" s="58" t="str">
        <f>IF(ISBLANK(RI6),"",VLOOKUP(RI6,'Base clients'!$A$6:$C$1736,2,0))</f>
        <v/>
      </c>
      <c r="RJ7" s="58" t="str">
        <f>IF(ISBLANK(RJ6),"",VLOOKUP(RJ6,'Base clients'!$A$6:$C$1736,2,0))</f>
        <v/>
      </c>
      <c r="RK7" s="58" t="str">
        <f>IF(ISBLANK(RK6),"",VLOOKUP(RK6,'Base clients'!$A$6:$C$1736,2,0))</f>
        <v/>
      </c>
      <c r="RL7" s="58" t="str">
        <f>IF(ISBLANK(RL6),"",VLOOKUP(RL6,'Base clients'!$A$6:$C$1736,2,0))</f>
        <v/>
      </c>
      <c r="RM7" s="58" t="str">
        <f>IF(ISBLANK(RM6),"",VLOOKUP(RM6,'Base clients'!$A$6:$C$1736,2,0))</f>
        <v/>
      </c>
      <c r="RN7" s="58" t="str">
        <f>IF(ISBLANK(RN6),"",VLOOKUP(RN6,'Base clients'!$A$6:$C$1736,2,0))</f>
        <v/>
      </c>
      <c r="RO7" s="58" t="str">
        <f>IF(ISBLANK(RO6),"",VLOOKUP(RO6,'Base clients'!$A$6:$C$1736,2,0))</f>
        <v/>
      </c>
      <c r="RP7" s="58" t="str">
        <f>IF(ISBLANK(RP6),"",VLOOKUP(RP6,'Base clients'!$A$6:$C$1736,2,0))</f>
        <v/>
      </c>
      <c r="RQ7" s="58" t="str">
        <f>IF(ISBLANK(RQ6),"",VLOOKUP(RQ6,'Base clients'!$A$6:$C$1736,2,0))</f>
        <v/>
      </c>
      <c r="RR7" s="58" t="str">
        <f>IF(ISBLANK(RR6),"",VLOOKUP(RR6,'Base clients'!$A$6:$C$1736,2,0))</f>
        <v/>
      </c>
      <c r="RS7" s="58" t="str">
        <f>IF(ISBLANK(RS6),"",VLOOKUP(RS6,'Base clients'!$A$6:$C$1736,2,0))</f>
        <v/>
      </c>
      <c r="RT7" s="58" t="str">
        <f>IF(ISBLANK(RT6),"",VLOOKUP(RT6,'Base clients'!$A$6:$C$1736,2,0))</f>
        <v/>
      </c>
      <c r="RU7" s="58" t="str">
        <f>IF(ISBLANK(RU6),"",VLOOKUP(RU6,'Base clients'!$A$6:$C$1736,2,0))</f>
        <v/>
      </c>
      <c r="RV7" s="58" t="str">
        <f>IF(ISBLANK(RV6),"",VLOOKUP(RV6,'Base clients'!$A$6:$C$1736,2,0))</f>
        <v/>
      </c>
      <c r="RW7" s="58" t="str">
        <f>IF(ISBLANK(RW6),"",VLOOKUP(RW6,'Base clients'!$A$6:$C$1736,2,0))</f>
        <v/>
      </c>
      <c r="RX7" s="58" t="str">
        <f>IF(ISBLANK(RX6),"",VLOOKUP(RX6,'Base clients'!$A$6:$C$1736,2,0))</f>
        <v/>
      </c>
      <c r="RY7" s="58" t="str">
        <f>IF(ISBLANK(RY6),"",VLOOKUP(RY6,'Base clients'!$A$6:$C$1736,2,0))</f>
        <v/>
      </c>
      <c r="RZ7" s="58" t="str">
        <f>IF(ISBLANK(RZ6),"",VLOOKUP(RZ6,'Base clients'!$A$6:$C$1736,2,0))</f>
        <v/>
      </c>
      <c r="SA7" s="58" t="str">
        <f>IF(ISBLANK(SA6),"",VLOOKUP(SA6,'Base clients'!$A$6:$C$1736,2,0))</f>
        <v/>
      </c>
      <c r="SB7" s="58" t="str">
        <f>IF(ISBLANK(SB6),"",VLOOKUP(SB6,'Base clients'!$A$6:$C$1736,2,0))</f>
        <v/>
      </c>
      <c r="SC7" s="58" t="str">
        <f>IF(ISBLANK(SC6),"",VLOOKUP(SC6,'Base clients'!$A$6:$C$1736,2,0))</f>
        <v/>
      </c>
      <c r="SD7" s="58" t="str">
        <f>IF(ISBLANK(SD6),"",VLOOKUP(SD6,'Base clients'!$A$6:$C$1736,2,0))</f>
        <v/>
      </c>
      <c r="SE7" s="58" t="str">
        <f>IF(ISBLANK(SE6),"",VLOOKUP(SE6,'Base clients'!$A$6:$C$1736,2,0))</f>
        <v/>
      </c>
      <c r="SF7" s="58" t="str">
        <f>IF(ISBLANK(SF6),"",VLOOKUP(SF6,'Base clients'!$A$6:$C$1736,2,0))</f>
        <v/>
      </c>
      <c r="SG7" s="58" t="str">
        <f>IF(ISBLANK(SG6),"",VLOOKUP(SG6,'Base clients'!$A$6:$C$1736,2,0))</f>
        <v/>
      </c>
      <c r="SH7" s="58" t="str">
        <f>IF(ISBLANK(SH6),"",VLOOKUP(SH6,'Base clients'!$A$6:$C$1736,2,0))</f>
        <v/>
      </c>
      <c r="SI7" s="58" t="str">
        <f>IF(ISBLANK(SI6),"",VLOOKUP(SI6,'Base clients'!$A$6:$C$1736,2,0))</f>
        <v/>
      </c>
      <c r="SJ7" s="58" t="str">
        <f>IF(ISBLANK(SJ6),"",VLOOKUP(SJ6,'Base clients'!$A$6:$C$1736,2,0))</f>
        <v/>
      </c>
      <c r="SK7" s="58" t="str">
        <f>IF(ISBLANK(SK6),"",VLOOKUP(SK6,'Base clients'!$A$6:$C$1736,2,0))</f>
        <v/>
      </c>
      <c r="SL7" s="58" t="str">
        <f>IF(ISBLANK(SL6),"",VLOOKUP(SL6,'Base clients'!$A$6:$C$1736,2,0))</f>
        <v/>
      </c>
      <c r="SM7" s="58" t="str">
        <f>IF(ISBLANK(SM6),"",VLOOKUP(SM6,'Base clients'!$A$6:$C$1736,2,0))</f>
        <v/>
      </c>
      <c r="SN7" s="58" t="str">
        <f>IF(ISBLANK(SN6),"",VLOOKUP(SN6,'Base clients'!$A$6:$C$1736,2,0))</f>
        <v/>
      </c>
      <c r="SO7" s="58" t="str">
        <f>IF(ISBLANK(SO6),"",VLOOKUP(SO6,'Base clients'!$A$6:$C$1736,2,0))</f>
        <v/>
      </c>
      <c r="SP7" s="58" t="str">
        <f>IF(ISBLANK(SP6),"",VLOOKUP(SP6,'Base clients'!$A$6:$C$1736,2,0))</f>
        <v/>
      </c>
      <c r="SQ7" s="58" t="str">
        <f>IF(ISBLANK(SQ6),"",VLOOKUP(SQ6,'Base clients'!$A$6:$C$1736,2,0))</f>
        <v/>
      </c>
      <c r="SR7" s="58" t="str">
        <f>IF(ISBLANK(SR6),"",VLOOKUP(SR6,'Base clients'!$A$6:$C$1736,2,0))</f>
        <v/>
      </c>
      <c r="SS7" s="58" t="str">
        <f>IF(ISBLANK(SS6),"",VLOOKUP(SS6,'Base clients'!$A$6:$C$1736,2,0))</f>
        <v/>
      </c>
      <c r="ST7" s="58" t="str">
        <f>IF(ISBLANK(ST6),"",VLOOKUP(ST6,'Base clients'!$A$6:$C$1736,2,0))</f>
        <v/>
      </c>
      <c r="SU7" s="58" t="str">
        <f>IF(ISBLANK(SU6),"",VLOOKUP(SU6,'Base clients'!$A$6:$C$1736,2,0))</f>
        <v/>
      </c>
      <c r="SV7" s="58" t="str">
        <f>IF(ISBLANK(SV6),"",VLOOKUP(SV6,'Base clients'!$A$6:$C$1736,2,0))</f>
        <v/>
      </c>
      <c r="SW7" s="58" t="str">
        <f>IF(ISBLANK(SW6),"",VLOOKUP(SW6,'Base clients'!$A$6:$C$1736,2,0))</f>
        <v/>
      </c>
      <c r="SX7" s="58" t="str">
        <f>IF(ISBLANK(SX6),"",VLOOKUP(SX6,'Base clients'!$A$6:$C$1736,2,0))</f>
        <v/>
      </c>
      <c r="SY7" s="58" t="str">
        <f>IF(ISBLANK(SY6),"",VLOOKUP(SY6,'Base clients'!$A$6:$C$1736,2,0))</f>
        <v/>
      </c>
      <c r="SZ7" s="58" t="str">
        <f>IF(ISBLANK(SZ6),"",VLOOKUP(SZ6,'Base clients'!$A$6:$C$1736,2,0))</f>
        <v/>
      </c>
      <c r="TA7" s="58" t="str">
        <f>IF(ISBLANK(TA6),"",VLOOKUP(TA6,'Base clients'!$A$6:$C$1736,2,0))</f>
        <v/>
      </c>
      <c r="TB7" s="58" t="str">
        <f>IF(ISBLANK(TB6),"",VLOOKUP(TB6,'Base clients'!$A$6:$C$1736,2,0))</f>
        <v/>
      </c>
      <c r="TC7" s="58" t="str">
        <f>IF(ISBLANK(TC6),"",VLOOKUP(TC6,'Base clients'!$A$6:$C$1736,2,0))</f>
        <v/>
      </c>
      <c r="TD7" s="58" t="str">
        <f>IF(ISBLANK(TD6),"",VLOOKUP(TD6,'Base clients'!$A$6:$C$1736,2,0))</f>
        <v/>
      </c>
      <c r="TE7" s="58" t="str">
        <f>IF(ISBLANK(TE6),"",VLOOKUP(TE6,'Base clients'!$A$6:$C$1736,2,0))</f>
        <v/>
      </c>
      <c r="TF7" s="58" t="str">
        <f>IF(ISBLANK(TF6),"",VLOOKUP(TF6,'Base clients'!$A$6:$C$1736,2,0))</f>
        <v/>
      </c>
      <c r="TG7" s="58" t="str">
        <f>IF(ISBLANK(TG6),"",VLOOKUP(TG6,'Base clients'!$A$6:$C$1736,2,0))</f>
        <v/>
      </c>
      <c r="TH7" s="58" t="str">
        <f>IF(ISBLANK(TH6),"",VLOOKUP(TH6,'Base clients'!$A$6:$C$1736,2,0))</f>
        <v/>
      </c>
      <c r="TI7" s="58" t="str">
        <f>IF(ISBLANK(TI6),"",VLOOKUP(TI6,'Base clients'!$A$6:$C$1736,2,0))</f>
        <v/>
      </c>
      <c r="TJ7" s="58" t="str">
        <f>IF(ISBLANK(TJ6),"",VLOOKUP(TJ6,'Base clients'!$A$6:$C$1736,2,0))</f>
        <v/>
      </c>
      <c r="TK7" s="58" t="str">
        <f>IF(ISBLANK(TK6),"",VLOOKUP(TK6,'Base clients'!$A$6:$C$1736,2,0))</f>
        <v/>
      </c>
      <c r="TL7" s="58" t="str">
        <f>IF(ISBLANK(TL6),"",VLOOKUP(TL6,'Base clients'!$A$6:$C$1736,2,0))</f>
        <v/>
      </c>
      <c r="TM7" s="58" t="str">
        <f>IF(ISBLANK(TM6),"",VLOOKUP(TM6,'Base clients'!$A$6:$C$1736,2,0))</f>
        <v/>
      </c>
      <c r="TN7" s="58" t="str">
        <f>IF(ISBLANK(TN6),"",VLOOKUP(TN6,'Base clients'!$A$6:$C$1736,2,0))</f>
        <v/>
      </c>
      <c r="TO7" s="58" t="str">
        <f>IF(ISBLANK(TO6),"",VLOOKUP(TO6,'Base clients'!$A$6:$C$1736,2,0))</f>
        <v/>
      </c>
      <c r="TP7" s="58" t="str">
        <f>IF(ISBLANK(TP6),"",VLOOKUP(TP6,'Base clients'!$A$6:$C$1736,2,0))</f>
        <v/>
      </c>
      <c r="TQ7" s="58" t="str">
        <f>IF(ISBLANK(TQ6),"",VLOOKUP(TQ6,'Base clients'!$A$6:$C$1736,2,0))</f>
        <v/>
      </c>
      <c r="TR7" s="58" t="str">
        <f>IF(ISBLANK(TR6),"",VLOOKUP(TR6,'Base clients'!$A$6:$C$1736,2,0))</f>
        <v/>
      </c>
      <c r="TS7" s="58" t="str">
        <f>IF(ISBLANK(TS6),"",VLOOKUP(TS6,'Base clients'!$A$6:$C$1736,2,0))</f>
        <v/>
      </c>
      <c r="TT7" s="58" t="str">
        <f>IF(ISBLANK(TT6),"",VLOOKUP(TT6,'Base clients'!$A$6:$C$1736,2,0))</f>
        <v/>
      </c>
      <c r="TU7" s="58" t="str">
        <f>IF(ISBLANK(TU6),"",VLOOKUP(TU6,'Base clients'!$A$6:$C$1736,2,0))</f>
        <v/>
      </c>
      <c r="TV7" s="58" t="str">
        <f>IF(ISBLANK(TV6),"",VLOOKUP(TV6,'Base clients'!$A$6:$C$1736,2,0))</f>
        <v/>
      </c>
      <c r="TW7" s="58" t="str">
        <f>IF(ISBLANK(TW6),"",VLOOKUP(TW6,'Base clients'!$A$6:$C$1736,2,0))</f>
        <v/>
      </c>
      <c r="TX7" s="58" t="str">
        <f>IF(ISBLANK(TX6),"",VLOOKUP(TX6,'Base clients'!$A$6:$C$1736,2,0))</f>
        <v/>
      </c>
      <c r="TY7" s="58" t="str">
        <f>IF(ISBLANK(TY6),"",VLOOKUP(TY6,'Base clients'!$A$6:$C$1736,2,0))</f>
        <v/>
      </c>
      <c r="TZ7" s="58" t="str">
        <f>IF(ISBLANK(TZ6),"",VLOOKUP(TZ6,'Base clients'!$A$6:$C$1736,2,0))</f>
        <v/>
      </c>
      <c r="UA7" s="58" t="str">
        <f>IF(ISBLANK(UA6),"",VLOOKUP(UA6,'Base clients'!$A$6:$C$1736,2,0))</f>
        <v/>
      </c>
      <c r="UB7" s="58" t="str">
        <f>IF(ISBLANK(UB6),"",VLOOKUP(UB6,'Base clients'!$A$6:$C$1736,2,0))</f>
        <v/>
      </c>
      <c r="UC7" s="58" t="str">
        <f>IF(ISBLANK(UC6),"",VLOOKUP(UC6,'Base clients'!$A$6:$C$1736,2,0))</f>
        <v/>
      </c>
      <c r="UD7" s="58" t="str">
        <f>IF(ISBLANK(UD6),"",VLOOKUP(UD6,'Base clients'!$A$6:$C$1736,2,0))</f>
        <v/>
      </c>
      <c r="UE7" s="58" t="str">
        <f>IF(ISBLANK(UE6),"",VLOOKUP(UE6,'Base clients'!$A$6:$C$1736,2,0))</f>
        <v/>
      </c>
      <c r="UF7" s="58" t="str">
        <f>IF(ISBLANK(UF6),"",VLOOKUP(UF6,'Base clients'!$A$6:$C$1736,2,0))</f>
        <v/>
      </c>
      <c r="UG7" s="58" t="str">
        <f>IF(ISBLANK(UG6),"",VLOOKUP(UG6,'Base clients'!$A$6:$C$1736,2,0))</f>
        <v/>
      </c>
      <c r="UH7" s="58" t="str">
        <f>IF(ISBLANK(UH6),"",VLOOKUP(UH6,'Base clients'!$A$6:$C$1736,2,0))</f>
        <v/>
      </c>
      <c r="UI7" s="58" t="str">
        <f>IF(ISBLANK(UI6),"",VLOOKUP(UI6,'Base clients'!$A$6:$C$1736,2,0))</f>
        <v/>
      </c>
      <c r="UJ7" s="58" t="str">
        <f>IF(ISBLANK(UJ6),"",VLOOKUP(UJ6,'Base clients'!$A$6:$C$1736,2,0))</f>
        <v/>
      </c>
      <c r="UK7" s="58" t="str">
        <f>IF(ISBLANK(UK6),"",VLOOKUP(UK6,'Base clients'!$A$6:$C$1736,2,0))</f>
        <v/>
      </c>
      <c r="UL7" s="58" t="str">
        <f>IF(ISBLANK(UL6),"",VLOOKUP(UL6,'Base clients'!$A$6:$C$1736,2,0))</f>
        <v/>
      </c>
      <c r="UM7" s="58" t="str">
        <f>IF(ISBLANK(UM6),"",VLOOKUP(UM6,'Base clients'!$A$6:$C$1736,2,0))</f>
        <v/>
      </c>
      <c r="UN7" s="58" t="str">
        <f>IF(ISBLANK(UN6),"",VLOOKUP(UN6,'Base clients'!$A$6:$C$1736,2,0))</f>
        <v/>
      </c>
      <c r="UO7" s="58" t="str">
        <f>IF(ISBLANK(UO6),"",VLOOKUP(UO6,'Base clients'!$A$6:$C$1736,2,0))</f>
        <v/>
      </c>
      <c r="UP7" s="58" t="str">
        <f>IF(ISBLANK(UP6),"",VLOOKUP(UP6,'Base clients'!$A$6:$C$1736,2,0))</f>
        <v/>
      </c>
      <c r="UQ7" s="58" t="str">
        <f>IF(ISBLANK(UQ6),"",VLOOKUP(UQ6,'Base clients'!$A$6:$C$1736,2,0))</f>
        <v/>
      </c>
      <c r="UR7" s="58" t="str">
        <f>IF(ISBLANK(UR6),"",VLOOKUP(UR6,'Base clients'!$A$6:$C$1736,2,0))</f>
        <v/>
      </c>
      <c r="US7" s="58" t="str">
        <f>IF(ISBLANK(US6),"",VLOOKUP(US6,'Base clients'!$A$6:$C$1736,2,0))</f>
        <v/>
      </c>
      <c r="UT7" s="58" t="str">
        <f>IF(ISBLANK(UT6),"",VLOOKUP(UT6,'Base clients'!$A$6:$C$1736,2,0))</f>
        <v/>
      </c>
      <c r="UU7" s="58" t="str">
        <f>IF(ISBLANK(UU6),"",VLOOKUP(UU6,'Base clients'!$A$6:$C$1736,2,0))</f>
        <v/>
      </c>
      <c r="UV7" s="58" t="str">
        <f>IF(ISBLANK(UV6),"",VLOOKUP(UV6,'Base clients'!$A$6:$C$1736,2,0))</f>
        <v/>
      </c>
      <c r="UW7" s="58" t="str">
        <f>IF(ISBLANK(UW6),"",VLOOKUP(UW6,'Base clients'!$A$6:$C$1736,2,0))</f>
        <v/>
      </c>
      <c r="UX7" s="58" t="str">
        <f>IF(ISBLANK(UX6),"",VLOOKUP(UX6,'Base clients'!$A$6:$C$1736,2,0))</f>
        <v/>
      </c>
      <c r="UY7" s="58" t="str">
        <f>IF(ISBLANK(UY6),"",VLOOKUP(UY6,'Base clients'!$A$6:$C$1736,2,0))</f>
        <v/>
      </c>
      <c r="UZ7" s="58" t="str">
        <f>IF(ISBLANK(UZ6),"",VLOOKUP(UZ6,'Base clients'!$A$6:$C$1736,2,0))</f>
        <v/>
      </c>
      <c r="VA7" s="58" t="str">
        <f>IF(ISBLANK(VA6),"",VLOOKUP(VA6,'Base clients'!$A$6:$C$1736,2,0))</f>
        <v/>
      </c>
      <c r="VB7" s="58" t="str">
        <f>IF(ISBLANK(VB6),"",VLOOKUP(VB6,'Base clients'!$A$6:$C$1736,2,0))</f>
        <v/>
      </c>
      <c r="VC7" s="58" t="str">
        <f>IF(ISBLANK(VC6),"",VLOOKUP(VC6,'Base clients'!$A$6:$C$1736,2,0))</f>
        <v/>
      </c>
      <c r="VD7" s="58" t="str">
        <f>IF(ISBLANK(VD6),"",VLOOKUP(VD6,'Base clients'!$A$6:$C$1736,2,0))</f>
        <v/>
      </c>
      <c r="VE7" s="58" t="str">
        <f>IF(ISBLANK(VE6),"",VLOOKUP(VE6,'Base clients'!$A$6:$C$1736,2,0))</f>
        <v/>
      </c>
      <c r="VF7" s="58" t="str">
        <f>IF(ISBLANK(VF6),"",VLOOKUP(VF6,'Base clients'!$A$6:$C$1736,2,0))</f>
        <v/>
      </c>
      <c r="VG7" s="58" t="str">
        <f>IF(ISBLANK(VG6),"",VLOOKUP(VG6,'Base clients'!$A$6:$C$1736,2,0))</f>
        <v/>
      </c>
      <c r="VH7" s="58" t="str">
        <f>IF(ISBLANK(VH6),"",VLOOKUP(VH6,'Base clients'!$A$6:$C$1736,2,0))</f>
        <v/>
      </c>
      <c r="VI7" s="58" t="str">
        <f>IF(ISBLANK(VI6),"",VLOOKUP(VI6,'Base clients'!$A$6:$C$1736,2,0))</f>
        <v/>
      </c>
      <c r="VJ7" s="58" t="str">
        <f>IF(ISBLANK(VJ6),"",VLOOKUP(VJ6,'Base clients'!$A$6:$C$1736,2,0))</f>
        <v/>
      </c>
      <c r="VK7" s="58" t="str">
        <f>IF(ISBLANK(VK6),"",VLOOKUP(VK6,'Base clients'!$A$6:$C$1736,2,0))</f>
        <v/>
      </c>
      <c r="VL7" s="58" t="str">
        <f>IF(ISBLANK(VL6),"",VLOOKUP(VL6,'Base clients'!$A$6:$C$1736,2,0))</f>
        <v/>
      </c>
      <c r="VM7" s="58" t="str">
        <f>IF(ISBLANK(VM6),"",VLOOKUP(VM6,'Base clients'!$A$6:$C$1736,2,0))</f>
        <v/>
      </c>
      <c r="VN7" s="58" t="str">
        <f>IF(ISBLANK(VN6),"",VLOOKUP(VN6,'Base clients'!$A$6:$C$1736,2,0))</f>
        <v/>
      </c>
      <c r="VO7" s="58" t="str">
        <f>IF(ISBLANK(VO6),"",VLOOKUP(VO6,'Base clients'!$A$6:$C$1736,2,0))</f>
        <v/>
      </c>
      <c r="VP7" s="58" t="str">
        <f>IF(ISBLANK(VP6),"",VLOOKUP(VP6,'Base clients'!$A$6:$C$1736,2,0))</f>
        <v/>
      </c>
      <c r="VQ7" s="58" t="str">
        <f>IF(ISBLANK(VQ6),"",VLOOKUP(VQ6,'Base clients'!$A$6:$C$1736,2,0))</f>
        <v/>
      </c>
      <c r="VR7" s="58" t="str">
        <f>IF(ISBLANK(VR6),"",VLOOKUP(VR6,'Base clients'!$A$6:$C$1736,2,0))</f>
        <v/>
      </c>
      <c r="VS7" s="58" t="str">
        <f>IF(ISBLANK(VS6),"",VLOOKUP(VS6,'Base clients'!$A$6:$C$1736,2,0))</f>
        <v/>
      </c>
      <c r="VT7" s="58" t="str">
        <f>IF(ISBLANK(VT6),"",VLOOKUP(VT6,'Base clients'!$A$6:$C$1736,2,0))</f>
        <v/>
      </c>
      <c r="VU7" s="58" t="str">
        <f>IF(ISBLANK(VU6),"",VLOOKUP(VU6,'Base clients'!$A$6:$C$1736,2,0))</f>
        <v/>
      </c>
      <c r="VV7" s="58" t="str">
        <f>IF(ISBLANK(VV6),"",VLOOKUP(VV6,'Base clients'!$A$6:$C$1736,2,0))</f>
        <v/>
      </c>
      <c r="VW7" s="58" t="str">
        <f>IF(ISBLANK(VW6),"",VLOOKUP(VW6,'Base clients'!$A$6:$C$1736,2,0))</f>
        <v/>
      </c>
      <c r="VX7" s="58" t="str">
        <f>IF(ISBLANK(VX6),"",VLOOKUP(VX6,'Base clients'!$A$6:$C$1736,2,0))</f>
        <v/>
      </c>
      <c r="VY7" s="58" t="str">
        <f>IF(ISBLANK(VY6),"",VLOOKUP(VY6,'Base clients'!$A$6:$C$1736,2,0))</f>
        <v/>
      </c>
      <c r="VZ7" s="58" t="str">
        <f>IF(ISBLANK(VZ6),"",VLOOKUP(VZ6,'Base clients'!$A$6:$C$1736,2,0))</f>
        <v/>
      </c>
      <c r="WA7" s="58" t="str">
        <f>IF(ISBLANK(WA6),"",VLOOKUP(WA6,'Base clients'!$A$6:$C$1736,2,0))</f>
        <v/>
      </c>
      <c r="WB7" s="58" t="str">
        <f>IF(ISBLANK(WB6),"",VLOOKUP(WB6,'Base clients'!$A$6:$C$1736,2,0))</f>
        <v/>
      </c>
      <c r="WC7" s="58" t="str">
        <f>IF(ISBLANK(WC6),"",VLOOKUP(WC6,'Base clients'!$A$6:$C$1736,2,0))</f>
        <v/>
      </c>
      <c r="WD7" s="58" t="str">
        <f>IF(ISBLANK(WD6),"",VLOOKUP(WD6,'Base clients'!$A$6:$C$1736,2,0))</f>
        <v/>
      </c>
      <c r="WE7" s="58" t="str">
        <f>IF(ISBLANK(WE6),"",VLOOKUP(WE6,'Base clients'!$A$6:$C$1736,2,0))</f>
        <v/>
      </c>
      <c r="WF7" s="58" t="str">
        <f>IF(ISBLANK(WF6),"",VLOOKUP(WF6,'Base clients'!$A$6:$C$1736,2,0))</f>
        <v/>
      </c>
      <c r="WG7" s="58" t="str">
        <f>IF(ISBLANK(WG6),"",VLOOKUP(WG6,'Base clients'!$A$6:$C$1736,2,0))</f>
        <v/>
      </c>
      <c r="WH7" s="58" t="str">
        <f>IF(ISBLANK(WH6),"",VLOOKUP(WH6,'Base clients'!$A$6:$C$1736,2,0))</f>
        <v/>
      </c>
      <c r="WI7" s="58" t="str">
        <f>IF(ISBLANK(WI6),"",VLOOKUP(WI6,'Base clients'!$A$6:$C$1736,2,0))</f>
        <v/>
      </c>
      <c r="WJ7" s="58" t="str">
        <f>IF(ISBLANK(WJ6),"",VLOOKUP(WJ6,'Base clients'!$A$6:$C$1736,2,0))</f>
        <v/>
      </c>
      <c r="WK7" s="58" t="str">
        <f>IF(ISBLANK(WK6),"",VLOOKUP(WK6,'Base clients'!$A$6:$C$1736,2,0))</f>
        <v/>
      </c>
      <c r="WL7" s="58" t="str">
        <f>IF(ISBLANK(WL6),"",VLOOKUP(WL6,'Base clients'!$A$6:$C$1736,2,0))</f>
        <v/>
      </c>
      <c r="WM7" s="58" t="str">
        <f>IF(ISBLANK(WM6),"",VLOOKUP(WM6,'Base clients'!$A$6:$C$1736,2,0))</f>
        <v/>
      </c>
      <c r="WN7" s="58" t="str">
        <f>IF(ISBLANK(WN6),"",VLOOKUP(WN6,'Base clients'!$A$6:$C$1736,2,0))</f>
        <v/>
      </c>
      <c r="WO7" s="58" t="str">
        <f>IF(ISBLANK(WO6),"",VLOOKUP(WO6,'Base clients'!$A$6:$C$1736,2,0))</f>
        <v/>
      </c>
      <c r="WP7" s="58" t="str">
        <f>IF(ISBLANK(WP6),"",VLOOKUP(WP6,'Base clients'!$A$6:$C$1736,2,0))</f>
        <v/>
      </c>
      <c r="WQ7" s="58" t="str">
        <f>IF(ISBLANK(WQ6),"",VLOOKUP(WQ6,'Base clients'!$A$6:$C$1736,2,0))</f>
        <v/>
      </c>
      <c r="WR7" s="58" t="str">
        <f>IF(ISBLANK(WR6),"",VLOOKUP(WR6,'Base clients'!$A$6:$C$1736,2,0))</f>
        <v/>
      </c>
      <c r="WS7" s="58" t="str">
        <f>IF(ISBLANK(WS6),"",VLOOKUP(WS6,'Base clients'!$A$6:$C$1736,2,0))</f>
        <v/>
      </c>
      <c r="WT7" s="58" t="str">
        <f>IF(ISBLANK(WT6),"",VLOOKUP(WT6,'Base clients'!$A$6:$C$1736,2,0))</f>
        <v/>
      </c>
      <c r="WU7" s="58" t="str">
        <f>IF(ISBLANK(WU6),"",VLOOKUP(WU6,'Base clients'!$A$6:$C$1736,2,0))</f>
        <v/>
      </c>
      <c r="WV7" s="58" t="str">
        <f>IF(ISBLANK(WV6),"",VLOOKUP(WV6,'Base clients'!$A$6:$C$1736,2,0))</f>
        <v/>
      </c>
      <c r="WW7" s="58" t="str">
        <f>IF(ISBLANK(WW6),"",VLOOKUP(WW6,'Base clients'!$A$6:$C$1736,2,0))</f>
        <v/>
      </c>
      <c r="WX7" s="58" t="str">
        <f>IF(ISBLANK(WX6),"",VLOOKUP(WX6,'Base clients'!$A$6:$C$1736,2,0))</f>
        <v/>
      </c>
      <c r="WY7" s="58" t="str">
        <f>IF(ISBLANK(WY6),"",VLOOKUP(WY6,'Base clients'!$A$6:$C$1736,2,0))</f>
        <v/>
      </c>
      <c r="WZ7" s="58" t="str">
        <f>IF(ISBLANK(WZ6),"",VLOOKUP(WZ6,'Base clients'!$A$6:$C$1736,2,0))</f>
        <v/>
      </c>
      <c r="XA7" s="58" t="str">
        <f>IF(ISBLANK(XA6),"",VLOOKUP(XA6,'Base clients'!$A$6:$C$1736,2,0))</f>
        <v/>
      </c>
      <c r="XB7" s="58" t="str">
        <f>IF(ISBLANK(XB6),"",VLOOKUP(XB6,'Base clients'!$A$6:$C$1736,2,0))</f>
        <v/>
      </c>
      <c r="XC7" s="58" t="str">
        <f>IF(ISBLANK(XC6),"",VLOOKUP(XC6,'Base clients'!$A$6:$C$1736,2,0))</f>
        <v/>
      </c>
      <c r="XD7" s="58" t="str">
        <f>IF(ISBLANK(XD6),"",VLOOKUP(XD6,'Base clients'!$A$6:$C$1736,2,0))</f>
        <v/>
      </c>
      <c r="XE7" s="58" t="str">
        <f>IF(ISBLANK(XE6),"",VLOOKUP(XE6,'Base clients'!$A$6:$C$1736,2,0))</f>
        <v/>
      </c>
      <c r="XF7" s="58" t="str">
        <f>IF(ISBLANK(XF6),"",VLOOKUP(XF6,'Base clients'!$A$6:$C$1736,2,0))</f>
        <v/>
      </c>
      <c r="XG7" s="58" t="str">
        <f>IF(ISBLANK(XG6),"",VLOOKUP(XG6,'Base clients'!$A$6:$C$1736,2,0))</f>
        <v/>
      </c>
      <c r="XH7" s="58" t="str">
        <f>IF(ISBLANK(XH6),"",VLOOKUP(XH6,'Base clients'!$A$6:$C$1736,2,0))</f>
        <v/>
      </c>
      <c r="XI7" s="58" t="str">
        <f>IF(ISBLANK(XI6),"",VLOOKUP(XI6,'Base clients'!$A$6:$C$1736,2,0))</f>
        <v/>
      </c>
      <c r="XJ7" s="58" t="str">
        <f>IF(ISBLANK(XJ6),"",VLOOKUP(XJ6,'Base clients'!$A$6:$C$1736,2,0))</f>
        <v/>
      </c>
      <c r="XK7" s="58" t="str">
        <f>IF(ISBLANK(XK6),"",VLOOKUP(XK6,'Base clients'!$A$6:$C$1736,2,0))</f>
        <v/>
      </c>
      <c r="XL7" s="58" t="str">
        <f>IF(ISBLANK(XL6),"",VLOOKUP(XL6,'Base clients'!$A$6:$C$1736,2,0))</f>
        <v/>
      </c>
      <c r="XM7" s="58" t="str">
        <f>IF(ISBLANK(XM6),"",VLOOKUP(XM6,'Base clients'!$A$6:$C$1736,2,0))</f>
        <v/>
      </c>
      <c r="XN7" s="58" t="str">
        <f>IF(ISBLANK(XN6),"",VLOOKUP(XN6,'Base clients'!$A$6:$C$1736,2,0))</f>
        <v/>
      </c>
      <c r="XO7" s="58" t="str">
        <f>IF(ISBLANK(XO6),"",VLOOKUP(XO6,'Base clients'!$A$6:$C$1736,2,0))</f>
        <v/>
      </c>
      <c r="XP7" s="58" t="str">
        <f>IF(ISBLANK(XP6),"",VLOOKUP(XP6,'Base clients'!$A$6:$C$1736,2,0))</f>
        <v/>
      </c>
      <c r="XQ7" s="58" t="str">
        <f>IF(ISBLANK(XQ6),"",VLOOKUP(XQ6,'Base clients'!$A$6:$C$1736,2,0))</f>
        <v/>
      </c>
      <c r="XR7" s="58" t="str">
        <f>IF(ISBLANK(XR6),"",VLOOKUP(XR6,'Base clients'!$A$6:$C$1736,2,0))</f>
        <v/>
      </c>
      <c r="XS7" s="58" t="str">
        <f>IF(ISBLANK(XS6),"",VLOOKUP(XS6,'Base clients'!$A$6:$C$1736,2,0))</f>
        <v/>
      </c>
      <c r="XT7" s="58" t="str">
        <f>IF(ISBLANK(XT6),"",VLOOKUP(XT6,'Base clients'!$A$6:$C$1736,2,0))</f>
        <v/>
      </c>
      <c r="XU7" s="58" t="str">
        <f>IF(ISBLANK(XU6),"",VLOOKUP(XU6,'Base clients'!$A$6:$C$1736,2,0))</f>
        <v/>
      </c>
      <c r="XV7" s="58" t="str">
        <f>IF(ISBLANK(XV6),"",VLOOKUP(XV6,'Base clients'!$A$6:$C$1736,2,0))</f>
        <v/>
      </c>
      <c r="XW7" s="58" t="str">
        <f>IF(ISBLANK(XW6),"",VLOOKUP(XW6,'Base clients'!$A$6:$C$1736,2,0))</f>
        <v/>
      </c>
      <c r="XX7" s="58" t="str">
        <f>IF(ISBLANK(XX6),"",VLOOKUP(XX6,'Base clients'!$A$6:$C$1736,2,0))</f>
        <v/>
      </c>
      <c r="XY7" s="58" t="str">
        <f>IF(ISBLANK(XY6),"",VLOOKUP(XY6,'Base clients'!$A$6:$C$1736,2,0))</f>
        <v/>
      </c>
      <c r="XZ7" s="58" t="str">
        <f>IF(ISBLANK(XZ6),"",VLOOKUP(XZ6,'Base clients'!$A$6:$C$1736,2,0))</f>
        <v/>
      </c>
      <c r="YA7" s="58" t="str">
        <f>IF(ISBLANK(YA6),"",VLOOKUP(YA6,'Base clients'!$A$6:$C$1736,2,0))</f>
        <v/>
      </c>
      <c r="YB7" s="58" t="str">
        <f>IF(ISBLANK(YB6),"",VLOOKUP(YB6,'Base clients'!$A$6:$C$1736,2,0))</f>
        <v/>
      </c>
      <c r="YC7" s="58" t="str">
        <f>IF(ISBLANK(YC6),"",VLOOKUP(YC6,'Base clients'!$A$6:$C$1736,2,0))</f>
        <v/>
      </c>
      <c r="YD7" s="58" t="str">
        <f>IF(ISBLANK(YD6),"",VLOOKUP(YD6,'Base clients'!$A$6:$C$1736,2,0))</f>
        <v/>
      </c>
      <c r="YE7" s="58" t="str">
        <f>IF(ISBLANK(YE6),"",VLOOKUP(YE6,'Base clients'!$A$6:$C$1736,2,0))</f>
        <v/>
      </c>
      <c r="YF7" s="58" t="str">
        <f>IF(ISBLANK(YF6),"",VLOOKUP(YF6,'Base clients'!$A$6:$C$1736,2,0))</f>
        <v/>
      </c>
      <c r="YG7" s="58" t="str">
        <f>IF(ISBLANK(YG6),"",VLOOKUP(YG6,'Base clients'!$A$6:$C$1736,2,0))</f>
        <v/>
      </c>
      <c r="YH7" s="58" t="str">
        <f>IF(ISBLANK(YH6),"",VLOOKUP(YH6,'Base clients'!$A$6:$C$1736,2,0))</f>
        <v/>
      </c>
      <c r="YI7" s="58" t="str">
        <f>IF(ISBLANK(YI6),"",VLOOKUP(YI6,'Base clients'!$A$6:$C$1736,2,0))</f>
        <v/>
      </c>
      <c r="YJ7" s="58" t="str">
        <f>IF(ISBLANK(YJ6),"",VLOOKUP(YJ6,'Base clients'!$A$6:$C$1736,2,0))</f>
        <v/>
      </c>
      <c r="YK7" s="58" t="str">
        <f>IF(ISBLANK(YK6),"",VLOOKUP(YK6,'Base clients'!$A$6:$C$1736,2,0))</f>
        <v/>
      </c>
      <c r="YL7" s="58" t="str">
        <f>IF(ISBLANK(YL6),"",VLOOKUP(YL6,'Base clients'!$A$6:$C$1736,2,0))</f>
        <v/>
      </c>
      <c r="YM7" s="58" t="str">
        <f>IF(ISBLANK(YM6),"",VLOOKUP(YM6,'Base clients'!$A$6:$C$1736,2,0))</f>
        <v/>
      </c>
      <c r="YN7" s="58" t="str">
        <f>IF(ISBLANK(YN6),"",VLOOKUP(YN6,'Base clients'!$A$6:$C$1736,2,0))</f>
        <v/>
      </c>
      <c r="YO7" s="58" t="str">
        <f>IF(ISBLANK(YO6),"",VLOOKUP(YO6,'Base clients'!$A$6:$C$1736,2,0))</f>
        <v/>
      </c>
      <c r="YP7" s="58" t="str">
        <f>IF(ISBLANK(YP6),"",VLOOKUP(YP6,'Base clients'!$A$6:$C$1736,2,0))</f>
        <v/>
      </c>
      <c r="YQ7" s="58" t="str">
        <f>IF(ISBLANK(YQ6),"",VLOOKUP(YQ6,'Base clients'!$A$6:$C$1736,2,0))</f>
        <v/>
      </c>
      <c r="YR7" s="58" t="str">
        <f>IF(ISBLANK(YR6),"",VLOOKUP(YR6,'Base clients'!$A$6:$C$1736,2,0))</f>
        <v/>
      </c>
      <c r="YS7" s="58" t="str">
        <f>IF(ISBLANK(YS6),"",VLOOKUP(YS6,'Base clients'!$A$6:$C$1736,2,0))</f>
        <v/>
      </c>
      <c r="YT7" s="58" t="str">
        <f>IF(ISBLANK(YT6),"",VLOOKUP(YT6,'Base clients'!$A$6:$C$1736,2,0))</f>
        <v/>
      </c>
      <c r="YU7" s="58" t="str">
        <f>IF(ISBLANK(YU6),"",VLOOKUP(YU6,'Base clients'!$A$6:$C$1736,2,0))</f>
        <v/>
      </c>
      <c r="YV7" s="58" t="str">
        <f>IF(ISBLANK(YV6),"",VLOOKUP(YV6,'Base clients'!$A$6:$C$1736,2,0))</f>
        <v/>
      </c>
      <c r="YW7" s="58" t="str">
        <f>IF(ISBLANK(YW6),"",VLOOKUP(YW6,'Base clients'!$A$6:$C$1736,2,0))</f>
        <v/>
      </c>
      <c r="YX7" s="58" t="str">
        <f>IF(ISBLANK(YX6),"",VLOOKUP(YX6,'Base clients'!$A$6:$C$1736,2,0))</f>
        <v/>
      </c>
      <c r="YY7" s="58" t="str">
        <f>IF(ISBLANK(YY6),"",VLOOKUP(YY6,'Base clients'!$A$6:$C$1736,2,0))</f>
        <v/>
      </c>
      <c r="YZ7" s="58" t="str">
        <f>IF(ISBLANK(YZ6),"",VLOOKUP(YZ6,'Base clients'!$A$6:$C$1736,2,0))</f>
        <v/>
      </c>
      <c r="ZA7" s="58" t="str">
        <f>IF(ISBLANK(ZA6),"",VLOOKUP(ZA6,'Base clients'!$A$6:$C$1736,2,0))</f>
        <v/>
      </c>
      <c r="ZB7" s="58" t="str">
        <f>IF(ISBLANK(ZB6),"",VLOOKUP(ZB6,'Base clients'!$A$6:$C$1736,2,0))</f>
        <v/>
      </c>
      <c r="ZC7" s="58" t="str">
        <f>IF(ISBLANK(ZC6),"",VLOOKUP(ZC6,'Base clients'!$A$6:$C$1736,2,0))</f>
        <v/>
      </c>
      <c r="ZD7" s="58" t="str">
        <f>IF(ISBLANK(ZD6),"",VLOOKUP(ZD6,'Base clients'!$A$6:$C$1736,2,0))</f>
        <v/>
      </c>
      <c r="ZE7" s="58" t="str">
        <f>IF(ISBLANK(ZE6),"",VLOOKUP(ZE6,'Base clients'!$A$6:$C$1736,2,0))</f>
        <v/>
      </c>
      <c r="ZF7" s="58" t="str">
        <f>IF(ISBLANK(ZF6),"",VLOOKUP(ZF6,'Base clients'!$A$6:$C$1736,2,0))</f>
        <v/>
      </c>
      <c r="ZG7" s="58" t="str">
        <f>IF(ISBLANK(ZG6),"",VLOOKUP(ZG6,'Base clients'!$A$6:$C$1736,2,0))</f>
        <v/>
      </c>
      <c r="ZH7" s="58" t="str">
        <f>IF(ISBLANK(ZH6),"",VLOOKUP(ZH6,'Base clients'!$A$6:$C$1736,2,0))</f>
        <v/>
      </c>
      <c r="ZI7" s="58" t="str">
        <f>IF(ISBLANK(ZI6),"",VLOOKUP(ZI6,'Base clients'!$A$6:$C$1736,2,0))</f>
        <v/>
      </c>
      <c r="ZJ7" s="58" t="str">
        <f>IF(ISBLANK(ZJ6),"",VLOOKUP(ZJ6,'Base clients'!$A$6:$C$1736,2,0))</f>
        <v/>
      </c>
      <c r="ZK7" s="58" t="str">
        <f>IF(ISBLANK(ZK6),"",VLOOKUP(ZK6,'Base clients'!$A$6:$C$1736,2,0))</f>
        <v/>
      </c>
      <c r="ZL7" s="58" t="str">
        <f>IF(ISBLANK(ZL6),"",VLOOKUP(ZL6,'Base clients'!$A$6:$C$1736,2,0))</f>
        <v/>
      </c>
      <c r="ZM7" s="58" t="str">
        <f>IF(ISBLANK(ZM6),"",VLOOKUP(ZM6,'Base clients'!$A$6:$C$1736,2,0))</f>
        <v/>
      </c>
      <c r="ZN7" s="58" t="str">
        <f>IF(ISBLANK(ZN6),"",VLOOKUP(ZN6,'Base clients'!$A$6:$C$1736,2,0))</f>
        <v/>
      </c>
      <c r="ZO7" s="58" t="str">
        <f>IF(ISBLANK(ZO6),"",VLOOKUP(ZO6,'Base clients'!$A$6:$C$1736,2,0))</f>
        <v/>
      </c>
      <c r="ZP7" s="58" t="str">
        <f>IF(ISBLANK(ZP6),"",VLOOKUP(ZP6,'Base clients'!$A$6:$C$1736,2,0))</f>
        <v/>
      </c>
      <c r="ZQ7" s="58" t="str">
        <f>IF(ISBLANK(ZQ6),"",VLOOKUP(ZQ6,'Base clients'!$A$6:$C$1736,2,0))</f>
        <v/>
      </c>
      <c r="ZR7" s="58" t="str">
        <f>IF(ISBLANK(ZR6),"",VLOOKUP(ZR6,'Base clients'!$A$6:$C$1736,2,0))</f>
        <v/>
      </c>
      <c r="ZS7" s="58" t="str">
        <f>IF(ISBLANK(ZS6),"",VLOOKUP(ZS6,'Base clients'!$A$6:$C$1736,2,0))</f>
        <v/>
      </c>
      <c r="ZT7" s="58" t="str">
        <f>IF(ISBLANK(ZT6),"",VLOOKUP(ZT6,'Base clients'!$A$6:$C$1736,2,0))</f>
        <v/>
      </c>
      <c r="ZU7" s="58" t="str">
        <f>IF(ISBLANK(ZU6),"",VLOOKUP(ZU6,'Base clients'!$A$6:$C$1736,2,0))</f>
        <v/>
      </c>
      <c r="ZV7" s="58" t="str">
        <f>IF(ISBLANK(ZV6),"",VLOOKUP(ZV6,'Base clients'!$A$6:$C$1736,2,0))</f>
        <v/>
      </c>
      <c r="ZW7" s="58" t="str">
        <f>IF(ISBLANK(ZW6),"",VLOOKUP(ZW6,'Base clients'!$A$6:$C$1736,2,0))</f>
        <v/>
      </c>
      <c r="ZX7" s="58" t="str">
        <f>IF(ISBLANK(ZX6),"",VLOOKUP(ZX6,'Base clients'!$A$6:$C$1736,2,0))</f>
        <v/>
      </c>
      <c r="ZY7" s="58" t="str">
        <f>IF(ISBLANK(ZY6),"",VLOOKUP(ZY6,'Base clients'!$A$6:$C$1736,2,0))</f>
        <v/>
      </c>
      <c r="ZZ7" s="58" t="str">
        <f>IF(ISBLANK(ZZ6),"",VLOOKUP(ZZ6,'Base clients'!$A$6:$C$1736,2,0))</f>
        <v/>
      </c>
      <c r="AAA7" s="58" t="str">
        <f>IF(ISBLANK(AAA6),"",VLOOKUP(AAA6,'Base clients'!$A$6:$C$1736,2,0))</f>
        <v/>
      </c>
      <c r="AAB7" s="58" t="str">
        <f>IF(ISBLANK(AAB6),"",VLOOKUP(AAB6,'Base clients'!$A$6:$C$1736,2,0))</f>
        <v/>
      </c>
      <c r="AAC7" s="58" t="str">
        <f>IF(ISBLANK(AAC6),"",VLOOKUP(AAC6,'Base clients'!$A$6:$C$1736,2,0))</f>
        <v/>
      </c>
      <c r="AAD7" s="58" t="str">
        <f>IF(ISBLANK(AAD6),"",VLOOKUP(AAD6,'Base clients'!$A$6:$C$1736,2,0))</f>
        <v/>
      </c>
      <c r="AAE7" s="58" t="str">
        <f>IF(ISBLANK(AAE6),"",VLOOKUP(AAE6,'Base clients'!$A$6:$C$1736,2,0))</f>
        <v/>
      </c>
      <c r="AAF7" s="58" t="str">
        <f>IF(ISBLANK(AAF6),"",VLOOKUP(AAF6,'Base clients'!$A$6:$C$1736,2,0))</f>
        <v/>
      </c>
      <c r="AAG7" s="58" t="str">
        <f>IF(ISBLANK(AAG6),"",VLOOKUP(AAG6,'Base clients'!$A$6:$C$1736,2,0))</f>
        <v/>
      </c>
      <c r="AAH7" s="58" t="str">
        <f>IF(ISBLANK(AAH6),"",VLOOKUP(AAH6,'Base clients'!$A$6:$C$1736,2,0))</f>
        <v/>
      </c>
      <c r="AAI7" s="58" t="str">
        <f>IF(ISBLANK(AAI6),"",VLOOKUP(AAI6,'Base clients'!$A$6:$C$1736,2,0))</f>
        <v/>
      </c>
      <c r="AAJ7" s="58" t="str">
        <f>IF(ISBLANK(AAJ6),"",VLOOKUP(AAJ6,'Base clients'!$A$6:$C$1736,2,0))</f>
        <v/>
      </c>
      <c r="AAK7" s="58" t="str">
        <f>IF(ISBLANK(AAK6),"",VLOOKUP(AAK6,'Base clients'!$A$6:$C$1736,2,0))</f>
        <v/>
      </c>
      <c r="AAL7" s="58" t="str">
        <f>IF(ISBLANK(AAL6),"",VLOOKUP(AAL6,'Base clients'!$A$6:$C$1736,2,0))</f>
        <v/>
      </c>
      <c r="AAM7" s="58" t="str">
        <f>IF(ISBLANK(AAM6),"",VLOOKUP(AAM6,'Base clients'!$A$6:$C$1736,2,0))</f>
        <v/>
      </c>
      <c r="AAN7" s="58" t="str">
        <f>IF(ISBLANK(AAN6),"",VLOOKUP(AAN6,'Base clients'!$A$6:$C$1736,2,0))</f>
        <v/>
      </c>
      <c r="AAO7" s="58" t="str">
        <f>IF(ISBLANK(AAO6),"",VLOOKUP(AAO6,'Base clients'!$A$6:$C$1736,2,0))</f>
        <v/>
      </c>
      <c r="AAP7" s="58" t="str">
        <f>IF(ISBLANK(AAP6),"",VLOOKUP(AAP6,'Base clients'!$A$6:$C$1736,2,0))</f>
        <v/>
      </c>
      <c r="AAQ7" s="58" t="str">
        <f>IF(ISBLANK(AAQ6),"",VLOOKUP(AAQ6,'Base clients'!$A$6:$C$1736,2,0))</f>
        <v/>
      </c>
      <c r="AAR7" s="58" t="str">
        <f>IF(ISBLANK(AAR6),"",VLOOKUP(AAR6,'Base clients'!$A$6:$C$1736,2,0))</f>
        <v/>
      </c>
      <c r="AAS7" s="58" t="str">
        <f>IF(ISBLANK(AAS6),"",VLOOKUP(AAS6,'Base clients'!$A$6:$C$1736,2,0))</f>
        <v/>
      </c>
      <c r="AAT7" s="58" t="str">
        <f>IF(ISBLANK(AAT6),"",VLOOKUP(AAT6,'Base clients'!$A$6:$C$1736,2,0))</f>
        <v/>
      </c>
      <c r="AAU7" s="58" t="str">
        <f>IF(ISBLANK(AAU6),"",VLOOKUP(AAU6,'Base clients'!$A$6:$C$1736,2,0))</f>
        <v/>
      </c>
      <c r="AAV7" s="58" t="str">
        <f>IF(ISBLANK(AAV6),"",VLOOKUP(AAV6,'Base clients'!$A$6:$C$1736,2,0))</f>
        <v/>
      </c>
      <c r="AAW7" s="58" t="str">
        <f>IF(ISBLANK(AAW6),"",VLOOKUP(AAW6,'Base clients'!$A$6:$C$1736,2,0))</f>
        <v/>
      </c>
      <c r="AAX7" s="58" t="str">
        <f>IF(ISBLANK(AAX6),"",VLOOKUP(AAX6,'Base clients'!$A$6:$C$1736,2,0))</f>
        <v/>
      </c>
      <c r="AAY7" s="58" t="str">
        <f>IF(ISBLANK(AAY6),"",VLOOKUP(AAY6,'Base clients'!$A$6:$C$1736,2,0))</f>
        <v/>
      </c>
      <c r="AAZ7" s="58" t="str">
        <f>IF(ISBLANK(AAZ6),"",VLOOKUP(AAZ6,'Base clients'!$A$6:$C$1736,2,0))</f>
        <v/>
      </c>
      <c r="ABA7" s="58" t="str">
        <f>IF(ISBLANK(ABA6),"",VLOOKUP(ABA6,'Base clients'!$A$6:$C$1736,2,0))</f>
        <v/>
      </c>
      <c r="ABB7" s="58" t="str">
        <f>IF(ISBLANK(ABB6),"",VLOOKUP(ABB6,'Base clients'!$A$6:$C$1736,2,0))</f>
        <v/>
      </c>
      <c r="ABC7" s="58" t="str">
        <f>IF(ISBLANK(ABC6),"",VLOOKUP(ABC6,'Base clients'!$A$6:$C$1736,2,0))</f>
        <v/>
      </c>
      <c r="ABD7" s="58" t="str">
        <f>IF(ISBLANK(ABD6),"",VLOOKUP(ABD6,'Base clients'!$A$6:$C$1736,2,0))</f>
        <v/>
      </c>
      <c r="ABE7" s="58" t="str">
        <f>IF(ISBLANK(ABE6),"",VLOOKUP(ABE6,'Base clients'!$A$6:$C$1736,2,0))</f>
        <v/>
      </c>
      <c r="ABF7" s="58" t="str">
        <f>IF(ISBLANK(ABF6),"",VLOOKUP(ABF6,'Base clients'!$A$6:$C$1736,2,0))</f>
        <v/>
      </c>
      <c r="ABG7" s="58" t="str">
        <f>IF(ISBLANK(ABG6),"",VLOOKUP(ABG6,'Base clients'!$A$6:$C$1736,2,0))</f>
        <v/>
      </c>
      <c r="ABH7" s="58" t="str">
        <f>IF(ISBLANK(ABH6),"",VLOOKUP(ABH6,'Base clients'!$A$6:$C$1736,2,0))</f>
        <v/>
      </c>
      <c r="ABI7" s="58" t="str">
        <f>IF(ISBLANK(ABI6),"",VLOOKUP(ABI6,'Base clients'!$A$6:$C$1736,2,0))</f>
        <v/>
      </c>
      <c r="ABJ7" s="58" t="str">
        <f>IF(ISBLANK(ABJ6),"",VLOOKUP(ABJ6,'Base clients'!$A$6:$C$1736,2,0))</f>
        <v/>
      </c>
      <c r="ABK7" s="58" t="str">
        <f>IF(ISBLANK(ABK6),"",VLOOKUP(ABK6,'Base clients'!$A$6:$C$1736,2,0))</f>
        <v/>
      </c>
      <c r="ABL7" s="58" t="str">
        <f>IF(ISBLANK(ABL6),"",VLOOKUP(ABL6,'Base clients'!$A$6:$C$1736,2,0))</f>
        <v/>
      </c>
      <c r="ABM7" s="58" t="str">
        <f>IF(ISBLANK(ABM6),"",VLOOKUP(ABM6,'Base clients'!$A$6:$C$1736,2,0))</f>
        <v/>
      </c>
      <c r="ABN7" s="58" t="str">
        <f>IF(ISBLANK(ABN6),"",VLOOKUP(ABN6,'Base clients'!$A$6:$C$1736,2,0))</f>
        <v/>
      </c>
      <c r="ABO7" s="58" t="str">
        <f>IF(ISBLANK(ABO6),"",VLOOKUP(ABO6,'Base clients'!$A$6:$C$1736,2,0))</f>
        <v/>
      </c>
      <c r="ABP7" s="58" t="str">
        <f>IF(ISBLANK(ABP6),"",VLOOKUP(ABP6,'Base clients'!$A$6:$C$1736,2,0))</f>
        <v/>
      </c>
      <c r="ABQ7" s="58" t="str">
        <f>IF(ISBLANK(ABQ6),"",VLOOKUP(ABQ6,'Base clients'!$A$6:$C$1736,2,0))</f>
        <v/>
      </c>
      <c r="ABR7" s="58" t="str">
        <f>IF(ISBLANK(ABR6),"",VLOOKUP(ABR6,'Base clients'!$A$6:$C$1736,2,0))</f>
        <v/>
      </c>
      <c r="ABS7" s="58" t="str">
        <f>IF(ISBLANK(ABS6),"",VLOOKUP(ABS6,'Base clients'!$A$6:$C$1736,2,0))</f>
        <v/>
      </c>
      <c r="ABT7" s="58" t="str">
        <f>IF(ISBLANK(ABT6),"",VLOOKUP(ABT6,'Base clients'!$A$6:$C$1736,2,0))</f>
        <v/>
      </c>
      <c r="ABU7" s="58" t="str">
        <f>IF(ISBLANK(ABU6),"",VLOOKUP(ABU6,'Base clients'!$A$6:$C$1736,2,0))</f>
        <v/>
      </c>
      <c r="ABV7" s="58" t="str">
        <f>IF(ISBLANK(ABV6),"",VLOOKUP(ABV6,'Base clients'!$A$6:$C$1736,2,0))</f>
        <v/>
      </c>
      <c r="ABW7" s="58" t="str">
        <f>IF(ISBLANK(ABW6),"",VLOOKUP(ABW6,'Base clients'!$A$6:$C$1736,2,0))</f>
        <v/>
      </c>
      <c r="ABX7" s="58" t="str">
        <f>IF(ISBLANK(ABX6),"",VLOOKUP(ABX6,'Base clients'!$A$6:$C$1736,2,0))</f>
        <v/>
      </c>
      <c r="ABY7" s="58" t="str">
        <f>IF(ISBLANK(ABY6),"",VLOOKUP(ABY6,'Base clients'!$A$6:$C$1736,2,0))</f>
        <v/>
      </c>
      <c r="ABZ7" s="58" t="str">
        <f>IF(ISBLANK(ABZ6),"",VLOOKUP(ABZ6,'Base clients'!$A$6:$C$1736,2,0))</f>
        <v/>
      </c>
      <c r="ACA7" s="58" t="str">
        <f>IF(ISBLANK(ACA6),"",VLOOKUP(ACA6,'Base clients'!$A$6:$C$1736,2,0))</f>
        <v/>
      </c>
      <c r="ACB7" s="58" t="str">
        <f>IF(ISBLANK(ACB6),"",VLOOKUP(ACB6,'Base clients'!$A$6:$C$1736,2,0))</f>
        <v/>
      </c>
      <c r="ACC7" s="58" t="str">
        <f>IF(ISBLANK(ACC6),"",VLOOKUP(ACC6,'Base clients'!$A$6:$C$1736,2,0))</f>
        <v/>
      </c>
      <c r="ACD7" s="58" t="str">
        <f>IF(ISBLANK(ACD6),"",VLOOKUP(ACD6,'Base clients'!$A$6:$C$1736,2,0))</f>
        <v/>
      </c>
      <c r="ACE7" s="58" t="str">
        <f>IF(ISBLANK(ACE6),"",VLOOKUP(ACE6,'Base clients'!$A$6:$C$1736,2,0))</f>
        <v/>
      </c>
      <c r="ACF7" s="58" t="str">
        <f>IF(ISBLANK(ACF6),"",VLOOKUP(ACF6,'Base clients'!$A$6:$C$1736,2,0))</f>
        <v/>
      </c>
      <c r="ACG7" s="58" t="str">
        <f>IF(ISBLANK(ACG6),"",VLOOKUP(ACG6,'Base clients'!$A$6:$C$1736,2,0))</f>
        <v/>
      </c>
      <c r="ACH7" s="58" t="str">
        <f>IF(ISBLANK(ACH6),"",VLOOKUP(ACH6,'Base clients'!$A$6:$C$1736,2,0))</f>
        <v/>
      </c>
      <c r="ACI7" s="58" t="str">
        <f>IF(ISBLANK(ACI6),"",VLOOKUP(ACI6,'Base clients'!$A$6:$C$1736,2,0))</f>
        <v/>
      </c>
      <c r="ACJ7" s="58" t="str">
        <f>IF(ISBLANK(ACJ6),"",VLOOKUP(ACJ6,'Base clients'!$A$6:$C$1736,2,0))</f>
        <v/>
      </c>
      <c r="ACK7" s="58" t="str">
        <f>IF(ISBLANK(ACK6),"",VLOOKUP(ACK6,'Base clients'!$A$6:$C$1736,2,0))</f>
        <v/>
      </c>
      <c r="ACL7" s="58" t="str">
        <f>IF(ISBLANK(ACL6),"",VLOOKUP(ACL6,'Base clients'!$A$6:$C$1736,2,0))</f>
        <v/>
      </c>
      <c r="ACM7" s="58" t="str">
        <f>IF(ISBLANK(ACM6),"",VLOOKUP(ACM6,'Base clients'!$A$6:$C$1736,2,0))</f>
        <v/>
      </c>
      <c r="ACN7" s="58" t="str">
        <f>IF(ISBLANK(ACN6),"",VLOOKUP(ACN6,'Base clients'!$A$6:$C$1736,2,0))</f>
        <v/>
      </c>
      <c r="ACO7" s="58" t="str">
        <f>IF(ISBLANK(ACO6),"",VLOOKUP(ACO6,'Base clients'!$A$6:$C$1736,2,0))</f>
        <v/>
      </c>
      <c r="ACP7" s="58" t="str">
        <f>IF(ISBLANK(ACP6),"",VLOOKUP(ACP6,'Base clients'!$A$6:$C$1736,2,0))</f>
        <v/>
      </c>
      <c r="ACQ7" s="58" t="str">
        <f>IF(ISBLANK(ACQ6),"",VLOOKUP(ACQ6,'Base clients'!$A$6:$C$1736,2,0))</f>
        <v/>
      </c>
      <c r="ACR7" s="58" t="str">
        <f>IF(ISBLANK(ACR6),"",VLOOKUP(ACR6,'Base clients'!$A$6:$C$1736,2,0))</f>
        <v/>
      </c>
      <c r="ACS7" s="58" t="str">
        <f>IF(ISBLANK(ACS6),"",VLOOKUP(ACS6,'Base clients'!$A$6:$C$1736,2,0))</f>
        <v/>
      </c>
      <c r="ACT7" s="58" t="str">
        <f>IF(ISBLANK(ACT6),"",VLOOKUP(ACT6,'Base clients'!$A$6:$C$1736,2,0))</f>
        <v/>
      </c>
      <c r="ACU7" s="58" t="str">
        <f>IF(ISBLANK(ACU6),"",VLOOKUP(ACU6,'Base clients'!$A$6:$C$1736,2,0))</f>
        <v/>
      </c>
      <c r="ACV7" s="58" t="str">
        <f>IF(ISBLANK(ACV6),"",VLOOKUP(ACV6,'Base clients'!$A$6:$C$1736,2,0))</f>
        <v/>
      </c>
      <c r="ACW7" s="58" t="str">
        <f>IF(ISBLANK(ACW6),"",VLOOKUP(ACW6,'Base clients'!$A$6:$C$1736,2,0))</f>
        <v/>
      </c>
      <c r="ACX7" s="58" t="str">
        <f>IF(ISBLANK(ACX6),"",VLOOKUP(ACX6,'Base clients'!$A$6:$C$1736,2,0))</f>
        <v/>
      </c>
      <c r="ACY7" s="58" t="str">
        <f>IF(ISBLANK(ACY6),"",VLOOKUP(ACY6,'Base clients'!$A$6:$C$1736,2,0))</f>
        <v/>
      </c>
      <c r="ACZ7" s="58" t="str">
        <f>IF(ISBLANK(ACZ6),"",VLOOKUP(ACZ6,'Base clients'!$A$6:$C$1736,2,0))</f>
        <v/>
      </c>
      <c r="ADA7" s="58" t="str">
        <f>IF(ISBLANK(ADA6),"",VLOOKUP(ADA6,'Base clients'!$A$6:$C$1736,2,0))</f>
        <v/>
      </c>
      <c r="ADB7" s="58" t="str">
        <f>IF(ISBLANK(ADB6),"",VLOOKUP(ADB6,'Base clients'!$A$6:$C$1736,2,0))</f>
        <v/>
      </c>
      <c r="ADC7" s="58" t="str">
        <f>IF(ISBLANK(ADC6),"",VLOOKUP(ADC6,'Base clients'!$A$6:$C$1736,2,0))</f>
        <v/>
      </c>
      <c r="ADD7" s="58" t="str">
        <f>IF(ISBLANK(ADD6),"",VLOOKUP(ADD6,'Base clients'!$A$6:$C$1736,2,0))</f>
        <v/>
      </c>
      <c r="ADE7" s="58" t="str">
        <f>IF(ISBLANK(ADE6),"",VLOOKUP(ADE6,'Base clients'!$A$6:$C$1736,2,0))</f>
        <v/>
      </c>
      <c r="ADF7" s="58" t="str">
        <f>IF(ISBLANK(ADF6),"",VLOOKUP(ADF6,'Base clients'!$A$6:$C$1736,2,0))</f>
        <v/>
      </c>
      <c r="ADG7" s="58" t="str">
        <f>IF(ISBLANK(ADG6),"",VLOOKUP(ADG6,'Base clients'!$A$6:$C$1736,2,0))</f>
        <v/>
      </c>
      <c r="ADH7" s="58" t="str">
        <f>IF(ISBLANK(ADH6),"",VLOOKUP(ADH6,'Base clients'!$A$6:$C$1736,2,0))</f>
        <v/>
      </c>
      <c r="ADI7" s="58" t="str">
        <f>IF(ISBLANK(ADI6),"",VLOOKUP(ADI6,'Base clients'!$A$6:$C$1736,2,0))</f>
        <v/>
      </c>
      <c r="ADJ7" s="58" t="str">
        <f>IF(ISBLANK(ADJ6),"",VLOOKUP(ADJ6,'Base clients'!$A$6:$C$1736,2,0))</f>
        <v/>
      </c>
      <c r="ADK7" s="58" t="str">
        <f>IF(ISBLANK(ADK6),"",VLOOKUP(ADK6,'Base clients'!$A$6:$C$1736,2,0))</f>
        <v/>
      </c>
      <c r="ADL7" s="58" t="str">
        <f>IF(ISBLANK(ADL6),"",VLOOKUP(ADL6,'Base clients'!$A$6:$C$1736,2,0))</f>
        <v/>
      </c>
      <c r="ADM7" s="58" t="str">
        <f>IF(ISBLANK(ADM6),"",VLOOKUP(ADM6,'Base clients'!$A$6:$C$1736,2,0))</f>
        <v/>
      </c>
      <c r="ADN7" s="58" t="str">
        <f>IF(ISBLANK(ADN6),"",VLOOKUP(ADN6,'Base clients'!$A$6:$C$1736,2,0))</f>
        <v/>
      </c>
      <c r="ADO7" s="58" t="str">
        <f>IF(ISBLANK(ADO6),"",VLOOKUP(ADO6,'Base clients'!$A$6:$C$1736,2,0))</f>
        <v/>
      </c>
      <c r="ADP7" s="58" t="str">
        <f>IF(ISBLANK(ADP6),"",VLOOKUP(ADP6,'Base clients'!$A$6:$C$1736,2,0))</f>
        <v/>
      </c>
      <c r="ADQ7" s="58" t="str">
        <f>IF(ISBLANK(ADQ6),"",VLOOKUP(ADQ6,'Base clients'!$A$6:$C$1736,2,0))</f>
        <v/>
      </c>
      <c r="ADR7" s="58" t="str">
        <f>IF(ISBLANK(ADR6),"",VLOOKUP(ADR6,'Base clients'!$A$6:$C$1736,2,0))</f>
        <v/>
      </c>
      <c r="ADS7" s="58" t="str">
        <f>IF(ISBLANK(ADS6),"",VLOOKUP(ADS6,'Base clients'!$A$6:$C$1736,2,0))</f>
        <v/>
      </c>
      <c r="ADT7" s="58" t="str">
        <f>IF(ISBLANK(ADT6),"",VLOOKUP(ADT6,'Base clients'!$A$6:$C$1736,2,0))</f>
        <v/>
      </c>
      <c r="ADU7" s="58" t="str">
        <f>IF(ISBLANK(ADU6),"",VLOOKUP(ADU6,'Base clients'!$A$6:$C$1736,2,0))</f>
        <v/>
      </c>
      <c r="ADV7" s="58" t="str">
        <f>IF(ISBLANK(ADV6),"",VLOOKUP(ADV6,'Base clients'!$A$6:$C$1736,2,0))</f>
        <v/>
      </c>
      <c r="ADW7" s="58" t="str">
        <f>IF(ISBLANK(ADW6),"",VLOOKUP(ADW6,'Base clients'!$A$6:$C$1736,2,0))</f>
        <v/>
      </c>
      <c r="ADX7" s="58" t="str">
        <f>IF(ISBLANK(ADX6),"",VLOOKUP(ADX6,'Base clients'!$A$6:$C$1736,2,0))</f>
        <v/>
      </c>
      <c r="ADY7" s="58" t="str">
        <f>IF(ISBLANK(ADY6),"",VLOOKUP(ADY6,'Base clients'!$A$6:$C$1736,2,0))</f>
        <v/>
      </c>
      <c r="ADZ7" s="58" t="str">
        <f>IF(ISBLANK(ADZ6),"",VLOOKUP(ADZ6,'Base clients'!$A$6:$C$1736,2,0))</f>
        <v/>
      </c>
      <c r="AEA7" s="58" t="str">
        <f>IF(ISBLANK(AEA6),"",VLOOKUP(AEA6,'Base clients'!$A$6:$C$1736,2,0))</f>
        <v/>
      </c>
      <c r="AEB7" s="58" t="str">
        <f>IF(ISBLANK(AEB6),"",VLOOKUP(AEB6,'Base clients'!$A$6:$C$1736,2,0))</f>
        <v/>
      </c>
      <c r="AEC7" s="58" t="str">
        <f>IF(ISBLANK(AEC6),"",VLOOKUP(AEC6,'Base clients'!$A$6:$C$1736,2,0))</f>
        <v/>
      </c>
      <c r="AED7" s="58" t="str">
        <f>IF(ISBLANK(AED6),"",VLOOKUP(AED6,'Base clients'!$A$6:$C$1736,2,0))</f>
        <v/>
      </c>
      <c r="AEE7" s="58" t="str">
        <f>IF(ISBLANK(AEE6),"",VLOOKUP(AEE6,'Base clients'!$A$6:$C$1736,2,0))</f>
        <v/>
      </c>
      <c r="AEF7" s="58" t="str">
        <f>IF(ISBLANK(AEF6),"",VLOOKUP(AEF6,'Base clients'!$A$6:$C$1736,2,0))</f>
        <v/>
      </c>
      <c r="AEG7" s="58" t="str">
        <f>IF(ISBLANK(AEG6),"",VLOOKUP(AEG6,'Base clients'!$A$6:$C$1736,2,0))</f>
        <v/>
      </c>
      <c r="AEH7" s="58" t="str">
        <f>IF(ISBLANK(AEH6),"",VLOOKUP(AEH6,'Base clients'!$A$6:$C$1736,2,0))</f>
        <v/>
      </c>
      <c r="AEI7" s="58" t="str">
        <f>IF(ISBLANK(AEI6),"",VLOOKUP(AEI6,'Base clients'!$A$6:$C$1736,2,0))</f>
        <v/>
      </c>
      <c r="AEJ7" s="58" t="str">
        <f>IF(ISBLANK(AEJ6),"",VLOOKUP(AEJ6,'Base clients'!$A$6:$C$1736,2,0))</f>
        <v/>
      </c>
      <c r="AEK7" s="58" t="str">
        <f>IF(ISBLANK(AEK6),"",VLOOKUP(AEK6,'Base clients'!$A$6:$C$1736,2,0))</f>
        <v/>
      </c>
      <c r="AEL7" s="58" t="str">
        <f>IF(ISBLANK(AEL6),"",VLOOKUP(AEL6,'Base clients'!$A$6:$C$1736,2,0))</f>
        <v/>
      </c>
      <c r="AEM7" s="58" t="str">
        <f>IF(ISBLANK(AEM6),"",VLOOKUP(AEM6,'Base clients'!$A$6:$C$1736,2,0))</f>
        <v/>
      </c>
      <c r="AEN7" s="58" t="str">
        <f>IF(ISBLANK(AEN6),"",VLOOKUP(AEN6,'Base clients'!$A$6:$C$1736,2,0))</f>
        <v/>
      </c>
      <c r="AEO7" s="58" t="str">
        <f>IF(ISBLANK(AEO6),"",VLOOKUP(AEO6,'Base clients'!$A$6:$C$1736,2,0))</f>
        <v/>
      </c>
      <c r="AEP7" s="58" t="str">
        <f>IF(ISBLANK(AEP6),"",VLOOKUP(AEP6,'Base clients'!$A$6:$C$1736,2,0))</f>
        <v/>
      </c>
      <c r="AEQ7" s="58" t="str">
        <f>IF(ISBLANK(AEQ6),"",VLOOKUP(AEQ6,'Base clients'!$A$6:$C$1736,2,0))</f>
        <v/>
      </c>
      <c r="AER7" s="58" t="str">
        <f>IF(ISBLANK(AER6),"",VLOOKUP(AER6,'Base clients'!$A$6:$C$1736,2,0))</f>
        <v/>
      </c>
      <c r="AES7" s="58" t="str">
        <f>IF(ISBLANK(AES6),"",VLOOKUP(AES6,'Base clients'!$A$6:$C$1736,2,0))</f>
        <v/>
      </c>
      <c r="AET7" s="58" t="str">
        <f>IF(ISBLANK(AET6),"",VLOOKUP(AET6,'Base clients'!$A$6:$C$1736,2,0))</f>
        <v/>
      </c>
      <c r="AEU7" s="58" t="str">
        <f>IF(ISBLANK(AEU6),"",VLOOKUP(AEU6,'Base clients'!$A$6:$C$1736,2,0))</f>
        <v/>
      </c>
      <c r="AEV7" s="58" t="str">
        <f>IF(ISBLANK(AEV6),"",VLOOKUP(AEV6,'Base clients'!$A$6:$C$1736,2,0))</f>
        <v/>
      </c>
      <c r="AEW7" s="58" t="str">
        <f>IF(ISBLANK(AEW6),"",VLOOKUP(AEW6,'Base clients'!$A$6:$C$1736,2,0))</f>
        <v/>
      </c>
      <c r="AEX7" s="58" t="str">
        <f>IF(ISBLANK(AEX6),"",VLOOKUP(AEX6,'Base clients'!$A$6:$C$1736,2,0))</f>
        <v/>
      </c>
      <c r="AEY7" s="58" t="str">
        <f>IF(ISBLANK(AEY6),"",VLOOKUP(AEY6,'Base clients'!$A$6:$C$1736,2,0))</f>
        <v/>
      </c>
      <c r="AEZ7" s="58" t="str">
        <f>IF(ISBLANK(AEZ6),"",VLOOKUP(AEZ6,'Base clients'!$A$6:$C$1736,2,0))</f>
        <v/>
      </c>
      <c r="AFA7" s="58" t="str">
        <f>IF(ISBLANK(AFA6),"",VLOOKUP(AFA6,'Base clients'!$A$6:$C$1736,2,0))</f>
        <v/>
      </c>
      <c r="AFB7" s="58" t="str">
        <f>IF(ISBLANK(AFB6),"",VLOOKUP(AFB6,'Base clients'!$A$6:$C$1736,2,0))</f>
        <v/>
      </c>
      <c r="AFC7" s="58" t="str">
        <f>IF(ISBLANK(AFC6),"",VLOOKUP(AFC6,'Base clients'!$A$6:$C$1736,2,0))</f>
        <v/>
      </c>
      <c r="AFD7" s="58" t="str">
        <f>IF(ISBLANK(AFD6),"",VLOOKUP(AFD6,'Base clients'!$A$6:$C$1736,2,0))</f>
        <v/>
      </c>
      <c r="AFE7" s="58" t="str">
        <f>IF(ISBLANK(AFE6),"",VLOOKUP(AFE6,'Base clients'!$A$6:$C$1736,2,0))</f>
        <v/>
      </c>
      <c r="AFF7" s="58" t="str">
        <f>IF(ISBLANK(AFF6),"",VLOOKUP(AFF6,'Base clients'!$A$6:$C$1736,2,0))</f>
        <v/>
      </c>
      <c r="AFG7" s="58" t="str">
        <f>IF(ISBLANK(AFG6),"",VLOOKUP(AFG6,'Base clients'!$A$6:$C$1736,2,0))</f>
        <v/>
      </c>
      <c r="AFH7" s="58" t="str">
        <f>IF(ISBLANK(AFH6),"",VLOOKUP(AFH6,'Base clients'!$A$6:$C$1736,2,0))</f>
        <v/>
      </c>
      <c r="AFI7" s="58" t="str">
        <f>IF(ISBLANK(AFI6),"",VLOOKUP(AFI6,'Base clients'!$A$6:$C$1736,2,0))</f>
        <v/>
      </c>
      <c r="AFJ7" s="58" t="str">
        <f>IF(ISBLANK(AFJ6),"",VLOOKUP(AFJ6,'Base clients'!$A$6:$C$1736,2,0))</f>
        <v/>
      </c>
      <c r="AFK7" s="58" t="str">
        <f>IF(ISBLANK(AFK6),"",VLOOKUP(AFK6,'Base clients'!$A$6:$C$1736,2,0))</f>
        <v/>
      </c>
      <c r="AFL7" s="58" t="str">
        <f>IF(ISBLANK(AFL6),"",VLOOKUP(AFL6,'Base clients'!$A$6:$C$1736,2,0))</f>
        <v/>
      </c>
      <c r="AFM7" s="58" t="str">
        <f>IF(ISBLANK(AFM6),"",VLOOKUP(AFM6,'Base clients'!$A$6:$C$1736,2,0))</f>
        <v/>
      </c>
      <c r="AFN7" s="58" t="str">
        <f>IF(ISBLANK(AFN6),"",VLOOKUP(AFN6,'Base clients'!$A$6:$C$1736,2,0))</f>
        <v/>
      </c>
      <c r="AFO7" s="58" t="str">
        <f>IF(ISBLANK(AFO6),"",VLOOKUP(AFO6,'Base clients'!$A$6:$C$1736,2,0))</f>
        <v/>
      </c>
      <c r="AFP7" s="58" t="str">
        <f>IF(ISBLANK(AFP6),"",VLOOKUP(AFP6,'Base clients'!$A$6:$C$1736,2,0))</f>
        <v/>
      </c>
      <c r="AFQ7" s="58" t="str">
        <f>IF(ISBLANK(AFQ6),"",VLOOKUP(AFQ6,'Base clients'!$A$6:$C$1736,2,0))</f>
        <v/>
      </c>
      <c r="AFR7" s="58" t="str">
        <f>IF(ISBLANK(AFR6),"",VLOOKUP(AFR6,'Base clients'!$A$6:$C$1736,2,0))</f>
        <v/>
      </c>
      <c r="AFS7" s="58" t="str">
        <f>IF(ISBLANK(AFS6),"",VLOOKUP(AFS6,'Base clients'!$A$6:$C$1736,2,0))</f>
        <v/>
      </c>
      <c r="AFT7" s="58" t="str">
        <f>IF(ISBLANK(AFT6),"",VLOOKUP(AFT6,'Base clients'!$A$6:$C$1736,2,0))</f>
        <v/>
      </c>
      <c r="AFU7" s="58" t="str">
        <f>IF(ISBLANK(AFU6),"",VLOOKUP(AFU6,'Base clients'!$A$6:$C$1736,2,0))</f>
        <v/>
      </c>
      <c r="AFV7" s="58" t="str">
        <f>IF(ISBLANK(AFV6),"",VLOOKUP(AFV6,'Base clients'!$A$6:$C$1736,2,0))</f>
        <v/>
      </c>
      <c r="AFW7" s="58" t="str">
        <f>IF(ISBLANK(AFW6),"",VLOOKUP(AFW6,'Base clients'!$A$6:$C$1736,2,0))</f>
        <v/>
      </c>
      <c r="AFX7" s="58" t="str">
        <f>IF(ISBLANK(AFX6),"",VLOOKUP(AFX6,'Base clients'!$A$6:$C$1736,2,0))</f>
        <v/>
      </c>
      <c r="AFY7" s="58" t="str">
        <f>IF(ISBLANK(AFY6),"",VLOOKUP(AFY6,'Base clients'!$A$6:$C$1736,2,0))</f>
        <v/>
      </c>
      <c r="AFZ7" s="58" t="str">
        <f>IF(ISBLANK(AFZ6),"",VLOOKUP(AFZ6,'Base clients'!$A$6:$C$1736,2,0))</f>
        <v/>
      </c>
      <c r="AGA7" s="58" t="str">
        <f>IF(ISBLANK(AGA6),"",VLOOKUP(AGA6,'Base clients'!$A$6:$C$1736,2,0))</f>
        <v/>
      </c>
      <c r="AGB7" s="58" t="str">
        <f>IF(ISBLANK(AGB6),"",VLOOKUP(AGB6,'Base clients'!$A$6:$C$1736,2,0))</f>
        <v/>
      </c>
      <c r="AGC7" s="58" t="str">
        <f>IF(ISBLANK(AGC6),"",VLOOKUP(AGC6,'Base clients'!$A$6:$C$1736,2,0))</f>
        <v/>
      </c>
      <c r="AGD7" s="58" t="str">
        <f>IF(ISBLANK(AGD6),"",VLOOKUP(AGD6,'Base clients'!$A$6:$C$1736,2,0))</f>
        <v/>
      </c>
      <c r="AGE7" s="58" t="str">
        <f>IF(ISBLANK(AGE6),"",VLOOKUP(AGE6,'Base clients'!$A$6:$C$1736,2,0))</f>
        <v/>
      </c>
      <c r="AGF7" s="58" t="str">
        <f>IF(ISBLANK(AGF6),"",VLOOKUP(AGF6,'Base clients'!$A$6:$C$1736,2,0))</f>
        <v/>
      </c>
      <c r="AGG7" s="58" t="str">
        <f>IF(ISBLANK(AGG6),"",VLOOKUP(AGG6,'Base clients'!$A$6:$C$1736,2,0))</f>
        <v/>
      </c>
      <c r="AGH7" s="58" t="str">
        <f>IF(ISBLANK(AGH6),"",VLOOKUP(AGH6,'Base clients'!$A$6:$C$1736,2,0))</f>
        <v/>
      </c>
      <c r="AGI7" s="58" t="str">
        <f>IF(ISBLANK(AGI6),"",VLOOKUP(AGI6,'Base clients'!$A$6:$C$1736,2,0))</f>
        <v/>
      </c>
      <c r="AGJ7" s="58" t="str">
        <f>IF(ISBLANK(AGJ6),"",VLOOKUP(AGJ6,'Base clients'!$A$6:$C$1736,2,0))</f>
        <v/>
      </c>
      <c r="AGK7" s="58" t="str">
        <f>IF(ISBLANK(AGK6),"",VLOOKUP(AGK6,'Base clients'!$A$6:$C$1736,2,0))</f>
        <v/>
      </c>
      <c r="AGL7" s="58" t="str">
        <f>IF(ISBLANK(AGL6),"",VLOOKUP(AGL6,'Base clients'!$A$6:$C$1736,2,0))</f>
        <v/>
      </c>
      <c r="AGM7" s="58" t="str">
        <f>IF(ISBLANK(AGM6),"",VLOOKUP(AGM6,'Base clients'!$A$6:$C$1736,2,0))</f>
        <v/>
      </c>
      <c r="AGN7" s="58" t="str">
        <f>IF(ISBLANK(AGN6),"",VLOOKUP(AGN6,'Base clients'!$A$6:$C$1736,2,0))</f>
        <v/>
      </c>
      <c r="AGO7" s="58" t="str">
        <f>IF(ISBLANK(AGO6),"",VLOOKUP(AGO6,'Base clients'!$A$6:$C$1736,2,0))</f>
        <v/>
      </c>
      <c r="AGP7" s="58" t="str">
        <f>IF(ISBLANK(AGP6),"",VLOOKUP(AGP6,'Base clients'!$A$6:$C$1736,2,0))</f>
        <v/>
      </c>
      <c r="AGQ7" s="58" t="str">
        <f>IF(ISBLANK(AGQ6),"",VLOOKUP(AGQ6,'Base clients'!$A$6:$C$1736,2,0))</f>
        <v/>
      </c>
      <c r="AGR7" s="58" t="str">
        <f>IF(ISBLANK(AGR6),"",VLOOKUP(AGR6,'Base clients'!$A$6:$C$1736,2,0))</f>
        <v/>
      </c>
      <c r="AGS7" s="58" t="str">
        <f>IF(ISBLANK(AGS6),"",VLOOKUP(AGS6,'Base clients'!$A$6:$C$1736,2,0))</f>
        <v/>
      </c>
      <c r="AGT7" s="58" t="str">
        <f>IF(ISBLANK(AGT6),"",VLOOKUP(AGT6,'Base clients'!$A$6:$C$1736,2,0))</f>
        <v/>
      </c>
      <c r="AGU7" s="58" t="str">
        <f>IF(ISBLANK(AGU6),"",VLOOKUP(AGU6,'Base clients'!$A$6:$C$1736,2,0))</f>
        <v/>
      </c>
      <c r="AGV7" s="58" t="str">
        <f>IF(ISBLANK(AGV6),"",VLOOKUP(AGV6,'Base clients'!$A$6:$C$1736,2,0))</f>
        <v/>
      </c>
      <c r="AGW7" s="58" t="str">
        <f>IF(ISBLANK(AGW6),"",VLOOKUP(AGW6,'Base clients'!$A$6:$C$1736,2,0))</f>
        <v/>
      </c>
      <c r="AGX7" s="58" t="str">
        <f>IF(ISBLANK(AGX6),"",VLOOKUP(AGX6,'Base clients'!$A$6:$C$1736,2,0))</f>
        <v/>
      </c>
      <c r="AGY7" s="58" t="str">
        <f>IF(ISBLANK(AGY6),"",VLOOKUP(AGY6,'Base clients'!$A$6:$C$1736,2,0))</f>
        <v/>
      </c>
      <c r="AGZ7" s="58" t="str">
        <f>IF(ISBLANK(AGZ6),"",VLOOKUP(AGZ6,'Base clients'!$A$6:$C$1736,2,0))</f>
        <v/>
      </c>
      <c r="AHA7" s="58" t="str">
        <f>IF(ISBLANK(AHA6),"",VLOOKUP(AHA6,'Base clients'!$A$6:$C$1736,2,0))</f>
        <v/>
      </c>
      <c r="AHB7" s="58" t="str">
        <f>IF(ISBLANK(AHB6),"",VLOOKUP(AHB6,'Base clients'!$A$6:$C$1736,2,0))</f>
        <v/>
      </c>
      <c r="AHC7" s="58" t="str">
        <f>IF(ISBLANK(AHC6),"",VLOOKUP(AHC6,'Base clients'!$A$6:$C$1736,2,0))</f>
        <v/>
      </c>
      <c r="AHD7" s="58" t="str">
        <f>IF(ISBLANK(AHD6),"",VLOOKUP(AHD6,'Base clients'!$A$6:$C$1736,2,0))</f>
        <v/>
      </c>
      <c r="AHE7" s="58" t="str">
        <f>IF(ISBLANK(AHE6),"",VLOOKUP(AHE6,'Base clients'!$A$6:$C$1736,2,0))</f>
        <v/>
      </c>
      <c r="AHF7" s="58" t="str">
        <f>IF(ISBLANK(AHF6),"",VLOOKUP(AHF6,'Base clients'!$A$6:$C$1736,2,0))</f>
        <v/>
      </c>
      <c r="AHG7" s="58" t="str">
        <f>IF(ISBLANK(AHG6),"",VLOOKUP(AHG6,'Base clients'!$A$6:$C$1736,2,0))</f>
        <v/>
      </c>
      <c r="AHH7" s="58" t="str">
        <f>IF(ISBLANK(AHH6),"",VLOOKUP(AHH6,'Base clients'!$A$6:$C$1736,2,0))</f>
        <v/>
      </c>
      <c r="AHI7" s="58" t="str">
        <f>IF(ISBLANK(AHI6),"",VLOOKUP(AHI6,'Base clients'!$A$6:$C$1736,2,0))</f>
        <v/>
      </c>
      <c r="AHJ7" s="58" t="str">
        <f>IF(ISBLANK(AHJ6),"",VLOOKUP(AHJ6,'Base clients'!$A$6:$C$1736,2,0))</f>
        <v/>
      </c>
      <c r="AHK7" s="58" t="str">
        <f>IF(ISBLANK(AHK6),"",VLOOKUP(AHK6,'Base clients'!$A$6:$C$1736,2,0))</f>
        <v/>
      </c>
      <c r="AHL7" s="58" t="str">
        <f>IF(ISBLANK(AHL6),"",VLOOKUP(AHL6,'Base clients'!$A$6:$C$1736,2,0))</f>
        <v/>
      </c>
      <c r="AHM7" s="58" t="str">
        <f>IF(ISBLANK(AHM6),"",VLOOKUP(AHM6,'Base clients'!$A$6:$C$1736,2,0))</f>
        <v/>
      </c>
      <c r="AHN7" s="58" t="str">
        <f>IF(ISBLANK(AHN6),"",VLOOKUP(AHN6,'Base clients'!$A$6:$C$1736,2,0))</f>
        <v/>
      </c>
      <c r="AHO7" s="58" t="str">
        <f>IF(ISBLANK(AHO6),"",VLOOKUP(AHO6,'Base clients'!$A$6:$C$1736,2,0))</f>
        <v/>
      </c>
      <c r="AHP7" s="58" t="str">
        <f>IF(ISBLANK(AHP6),"",VLOOKUP(AHP6,'Base clients'!$A$6:$C$1736,2,0))</f>
        <v/>
      </c>
      <c r="AHQ7" s="58" t="str">
        <f>IF(ISBLANK(AHQ6),"",VLOOKUP(AHQ6,'Base clients'!$A$6:$C$1736,2,0))</f>
        <v/>
      </c>
      <c r="AHR7" s="58" t="str">
        <f>IF(ISBLANK(AHR6),"",VLOOKUP(AHR6,'Base clients'!$A$6:$C$1736,2,0))</f>
        <v/>
      </c>
      <c r="AHS7" s="58" t="str">
        <f>IF(ISBLANK(AHS6),"",VLOOKUP(AHS6,'Base clients'!$A$6:$C$1736,2,0))</f>
        <v/>
      </c>
      <c r="AHT7" s="58" t="str">
        <f>IF(ISBLANK(AHT6),"",VLOOKUP(AHT6,'Base clients'!$A$6:$C$1736,2,0))</f>
        <v/>
      </c>
      <c r="AHU7" s="58" t="str">
        <f>IF(ISBLANK(AHU6),"",VLOOKUP(AHU6,'Base clients'!$A$6:$C$1736,2,0))</f>
        <v/>
      </c>
      <c r="AHV7" s="58" t="str">
        <f>IF(ISBLANK(AHV6),"",VLOOKUP(AHV6,'Base clients'!$A$6:$C$1736,2,0))</f>
        <v/>
      </c>
      <c r="AHW7" s="58" t="str">
        <f>IF(ISBLANK(AHW6),"",VLOOKUP(AHW6,'Base clients'!$A$6:$C$1736,2,0))</f>
        <v/>
      </c>
      <c r="AHX7" s="58" t="str">
        <f>IF(ISBLANK(AHX6),"",VLOOKUP(AHX6,'Base clients'!$A$6:$C$1736,2,0))</f>
        <v/>
      </c>
      <c r="AHY7" s="58" t="str">
        <f>IF(ISBLANK(AHY6),"",VLOOKUP(AHY6,'Base clients'!$A$6:$C$1736,2,0))</f>
        <v/>
      </c>
      <c r="AHZ7" s="58" t="str">
        <f>IF(ISBLANK(AHZ6),"",VLOOKUP(AHZ6,'Base clients'!$A$6:$C$1736,2,0))</f>
        <v/>
      </c>
      <c r="AIA7" s="58" t="str">
        <f>IF(ISBLANK(AIA6),"",VLOOKUP(AIA6,'Base clients'!$A$6:$C$1736,2,0))</f>
        <v/>
      </c>
      <c r="AIB7" s="58" t="str">
        <f>IF(ISBLANK(AIB6),"",VLOOKUP(AIB6,'Base clients'!$A$6:$C$1736,2,0))</f>
        <v/>
      </c>
      <c r="AIC7" s="58" t="str">
        <f>IF(ISBLANK(AIC6),"",VLOOKUP(AIC6,'Base clients'!$A$6:$C$1736,2,0))</f>
        <v/>
      </c>
      <c r="AID7" s="58" t="str">
        <f>IF(ISBLANK(AID6),"",VLOOKUP(AID6,'Base clients'!$A$6:$C$1736,2,0))</f>
        <v/>
      </c>
      <c r="AIE7" s="58" t="str">
        <f>IF(ISBLANK(AIE6),"",VLOOKUP(AIE6,'Base clients'!$A$6:$C$1736,2,0))</f>
        <v/>
      </c>
      <c r="AIF7" s="58" t="str">
        <f>IF(ISBLANK(AIF6),"",VLOOKUP(AIF6,'Base clients'!$A$6:$C$1736,2,0))</f>
        <v/>
      </c>
      <c r="AIG7" s="58" t="str">
        <f>IF(ISBLANK(AIG6),"",VLOOKUP(AIG6,'Base clients'!$A$6:$C$1736,2,0))</f>
        <v/>
      </c>
      <c r="AIH7" s="58" t="str">
        <f>IF(ISBLANK(AIH6),"",VLOOKUP(AIH6,'Base clients'!$A$6:$C$1736,2,0))</f>
        <v/>
      </c>
      <c r="AII7" s="58" t="str">
        <f>IF(ISBLANK(AII6),"",VLOOKUP(AII6,'Base clients'!$A$6:$C$1736,2,0))</f>
        <v/>
      </c>
      <c r="AIJ7" s="58" t="str">
        <f>IF(ISBLANK(AIJ6),"",VLOOKUP(AIJ6,'Base clients'!$A$6:$C$1736,2,0))</f>
        <v/>
      </c>
      <c r="AIK7" s="58" t="str">
        <f>IF(ISBLANK(AIK6),"",VLOOKUP(AIK6,'Base clients'!$A$6:$C$1736,2,0))</f>
        <v/>
      </c>
      <c r="AIL7" s="58" t="str">
        <f>IF(ISBLANK(AIL6),"",VLOOKUP(AIL6,'Base clients'!$A$6:$C$1736,2,0))</f>
        <v/>
      </c>
      <c r="AIM7" s="58" t="str">
        <f>IF(ISBLANK(AIM6),"",VLOOKUP(AIM6,'Base clients'!$A$6:$C$1736,2,0))</f>
        <v/>
      </c>
      <c r="AIN7" s="58" t="str">
        <f>IF(ISBLANK(AIN6),"",VLOOKUP(AIN6,'Base clients'!$A$6:$C$1736,2,0))</f>
        <v/>
      </c>
      <c r="AIO7" s="58" t="str">
        <f>IF(ISBLANK(AIO6),"",VLOOKUP(AIO6,'Base clients'!$A$6:$C$1736,2,0))</f>
        <v/>
      </c>
      <c r="AIP7" s="58" t="str">
        <f>IF(ISBLANK(AIP6),"",VLOOKUP(AIP6,'Base clients'!$A$6:$C$1736,2,0))</f>
        <v/>
      </c>
      <c r="AIQ7" s="58" t="str">
        <f>IF(ISBLANK(AIQ6),"",VLOOKUP(AIQ6,'Base clients'!$A$6:$C$1736,2,0))</f>
        <v/>
      </c>
      <c r="AIR7" s="58" t="str">
        <f>IF(ISBLANK(AIR6),"",VLOOKUP(AIR6,'Base clients'!$A$6:$C$1736,2,0))</f>
        <v/>
      </c>
      <c r="AIS7" s="58" t="str">
        <f>IF(ISBLANK(AIS6),"",VLOOKUP(AIS6,'Base clients'!$A$6:$C$1736,2,0))</f>
        <v/>
      </c>
      <c r="AIT7" s="58" t="str">
        <f>IF(ISBLANK(AIT6),"",VLOOKUP(AIT6,'Base clients'!$A$6:$C$1736,2,0))</f>
        <v/>
      </c>
      <c r="AIU7" s="58" t="str">
        <f>IF(ISBLANK(AIU6),"",VLOOKUP(AIU6,'Base clients'!$A$6:$C$1736,2,0))</f>
        <v/>
      </c>
      <c r="AIV7" s="58" t="str">
        <f>IF(ISBLANK(AIV6),"",VLOOKUP(AIV6,'Base clients'!$A$6:$C$1736,2,0))</f>
        <v/>
      </c>
      <c r="AIW7" s="58" t="str">
        <f>IF(ISBLANK(AIW6),"",VLOOKUP(AIW6,'Base clients'!$A$6:$C$1736,2,0))</f>
        <v/>
      </c>
      <c r="AIX7" s="58" t="str">
        <f>IF(ISBLANK(AIX6),"",VLOOKUP(AIX6,'Base clients'!$A$6:$C$1736,2,0))</f>
        <v/>
      </c>
      <c r="AIY7" s="58" t="str">
        <f>IF(ISBLANK(AIY6),"",VLOOKUP(AIY6,'Base clients'!$A$6:$C$1736,2,0))</f>
        <v/>
      </c>
      <c r="AIZ7" s="58" t="str">
        <f>IF(ISBLANK(AIZ6),"",VLOOKUP(AIZ6,'Base clients'!$A$6:$C$1736,2,0))</f>
        <v/>
      </c>
      <c r="AJA7" s="58" t="str">
        <f>IF(ISBLANK(AJA6),"",VLOOKUP(AJA6,'Base clients'!$A$6:$C$1736,2,0))</f>
        <v/>
      </c>
      <c r="AJB7" s="58" t="str">
        <f>IF(ISBLANK(AJB6),"",VLOOKUP(AJB6,'Base clients'!$A$6:$C$1736,2,0))</f>
        <v/>
      </c>
      <c r="AJC7" s="58" t="str">
        <f>IF(ISBLANK(AJC6),"",VLOOKUP(AJC6,'Base clients'!$A$6:$C$1736,2,0))</f>
        <v/>
      </c>
      <c r="AJD7" s="58" t="str">
        <f>IF(ISBLANK(AJD6),"",VLOOKUP(AJD6,'Base clients'!$A$6:$C$1736,2,0))</f>
        <v/>
      </c>
      <c r="AJE7" s="58" t="str">
        <f>IF(ISBLANK(AJE6),"",VLOOKUP(AJE6,'Base clients'!$A$6:$C$1736,2,0))</f>
        <v/>
      </c>
      <c r="AJF7" s="58" t="str">
        <f>IF(ISBLANK(AJF6),"",VLOOKUP(AJF6,'Base clients'!$A$6:$C$1736,2,0))</f>
        <v/>
      </c>
      <c r="AJG7" s="58" t="str">
        <f>IF(ISBLANK(AJG6),"",VLOOKUP(AJG6,'Base clients'!$A$6:$C$1736,2,0))</f>
        <v/>
      </c>
      <c r="AJH7" s="58" t="str">
        <f>IF(ISBLANK(AJH6),"",VLOOKUP(AJH6,'Base clients'!$A$6:$C$1736,2,0))</f>
        <v/>
      </c>
      <c r="AJI7" s="58" t="str">
        <f>IF(ISBLANK(AJI6),"",VLOOKUP(AJI6,'Base clients'!$A$6:$C$1736,2,0))</f>
        <v/>
      </c>
      <c r="AJJ7" s="58" t="str">
        <f>IF(ISBLANK(AJJ6),"",VLOOKUP(AJJ6,'Base clients'!$A$6:$C$1736,2,0))</f>
        <v/>
      </c>
      <c r="AJK7" s="58" t="str">
        <f>IF(ISBLANK(AJK6),"",VLOOKUP(AJK6,'Base clients'!$A$6:$C$1736,2,0))</f>
        <v/>
      </c>
      <c r="AJL7" s="58" t="str">
        <f>IF(ISBLANK(AJL6),"",VLOOKUP(AJL6,'Base clients'!$A$6:$C$1736,2,0))</f>
        <v/>
      </c>
      <c r="AJM7" s="58" t="str">
        <f>IF(ISBLANK(AJM6),"",VLOOKUP(AJM6,'Base clients'!$A$6:$C$1736,2,0))</f>
        <v/>
      </c>
      <c r="AJN7" s="58" t="str">
        <f>IF(ISBLANK(AJN6),"",VLOOKUP(AJN6,'Base clients'!$A$6:$C$1736,2,0))</f>
        <v/>
      </c>
      <c r="AJO7" s="58" t="str">
        <f>IF(ISBLANK(AJO6),"",VLOOKUP(AJO6,'Base clients'!$A$6:$C$1736,2,0))</f>
        <v/>
      </c>
      <c r="AJP7" s="58" t="str">
        <f>IF(ISBLANK(AJP6),"",VLOOKUP(AJP6,'Base clients'!$A$6:$C$1736,2,0))</f>
        <v/>
      </c>
      <c r="AJQ7" s="58" t="str">
        <f>IF(ISBLANK(AJQ6),"",VLOOKUP(AJQ6,'Base clients'!$A$6:$C$1736,2,0))</f>
        <v/>
      </c>
      <c r="AJR7" s="58" t="str">
        <f>IF(ISBLANK(AJR6),"",VLOOKUP(AJR6,'Base clients'!$A$6:$C$1736,2,0))</f>
        <v/>
      </c>
      <c r="AJS7" s="58" t="str">
        <f>IF(ISBLANK(AJS6),"",VLOOKUP(AJS6,'Base clients'!$A$6:$C$1736,2,0))</f>
        <v/>
      </c>
      <c r="AJT7" s="58" t="str">
        <f>IF(ISBLANK(AJT6),"",VLOOKUP(AJT6,'Base clients'!$A$6:$C$1736,2,0))</f>
        <v/>
      </c>
      <c r="AJU7" s="58" t="str">
        <f>IF(ISBLANK(AJU6),"",VLOOKUP(AJU6,'Base clients'!$A$6:$C$1736,2,0))</f>
        <v/>
      </c>
      <c r="AJV7" s="58" t="str">
        <f>IF(ISBLANK(AJV6),"",VLOOKUP(AJV6,'Base clients'!$A$6:$C$1736,2,0))</f>
        <v/>
      </c>
      <c r="AJW7" s="58" t="str">
        <f>IF(ISBLANK(AJW6),"",VLOOKUP(AJW6,'Base clients'!$A$6:$C$1736,2,0))</f>
        <v/>
      </c>
      <c r="AJX7" s="58" t="str">
        <f>IF(ISBLANK(AJX6),"",VLOOKUP(AJX6,'Base clients'!$A$6:$C$1736,2,0))</f>
        <v/>
      </c>
      <c r="AJY7" s="58" t="str">
        <f>IF(ISBLANK(AJY6),"",VLOOKUP(AJY6,'Base clients'!$A$6:$C$1736,2,0))</f>
        <v/>
      </c>
      <c r="AJZ7" s="58" t="str">
        <f>IF(ISBLANK(AJZ6),"",VLOOKUP(AJZ6,'Base clients'!$A$6:$C$1736,2,0))</f>
        <v/>
      </c>
      <c r="AKA7" s="58" t="str">
        <f>IF(ISBLANK(AKA6),"",VLOOKUP(AKA6,'Base clients'!$A$6:$C$1736,2,0))</f>
        <v/>
      </c>
      <c r="AKB7" s="58" t="str">
        <f>IF(ISBLANK(AKB6),"",VLOOKUP(AKB6,'Base clients'!$A$6:$C$1736,2,0))</f>
        <v/>
      </c>
      <c r="AKC7" s="58" t="str">
        <f>IF(ISBLANK(AKC6),"",VLOOKUP(AKC6,'Base clients'!$A$6:$C$1736,2,0))</f>
        <v/>
      </c>
      <c r="AKD7" s="58" t="str">
        <f>IF(ISBLANK(AKD6),"",VLOOKUP(AKD6,'Base clients'!$A$6:$C$1736,2,0))</f>
        <v/>
      </c>
      <c r="AKE7" s="58" t="str">
        <f>IF(ISBLANK(AKE6),"",VLOOKUP(AKE6,'Base clients'!$A$6:$C$1736,2,0))</f>
        <v/>
      </c>
      <c r="AKF7" s="58" t="str">
        <f>IF(ISBLANK(AKF6),"",VLOOKUP(AKF6,'Base clients'!$A$6:$C$1736,2,0))</f>
        <v/>
      </c>
      <c r="AKG7" s="58" t="str">
        <f>IF(ISBLANK(AKG6),"",VLOOKUP(AKG6,'Base clients'!$A$6:$C$1736,2,0))</f>
        <v/>
      </c>
      <c r="AKH7" s="58" t="str">
        <f>IF(ISBLANK(AKH6),"",VLOOKUP(AKH6,'Base clients'!$A$6:$C$1736,2,0))</f>
        <v/>
      </c>
      <c r="AKI7" s="58" t="str">
        <f>IF(ISBLANK(AKI6),"",VLOOKUP(AKI6,'Base clients'!$A$6:$C$1736,2,0))</f>
        <v/>
      </c>
      <c r="AKJ7" s="58" t="str">
        <f>IF(ISBLANK(AKJ6),"",VLOOKUP(AKJ6,'Base clients'!$A$6:$C$1736,2,0))</f>
        <v/>
      </c>
      <c r="AKK7" s="58" t="str">
        <f>IF(ISBLANK(AKK6),"",VLOOKUP(AKK6,'Base clients'!$A$6:$C$1736,2,0))</f>
        <v/>
      </c>
      <c r="AKL7" s="58" t="str">
        <f>IF(ISBLANK(AKL6),"",VLOOKUP(AKL6,'Base clients'!$A$6:$C$1736,2,0))</f>
        <v/>
      </c>
      <c r="AKM7" s="58" t="str">
        <f>IF(ISBLANK(AKM6),"",VLOOKUP(AKM6,'Base clients'!$A$6:$C$1736,2,0))</f>
        <v/>
      </c>
      <c r="AKN7" s="58" t="str">
        <f>IF(ISBLANK(AKN6),"",VLOOKUP(AKN6,'Base clients'!$A$6:$C$1736,2,0))</f>
        <v/>
      </c>
      <c r="AKO7" s="58" t="str">
        <f>IF(ISBLANK(AKO6),"",VLOOKUP(AKO6,'Base clients'!$A$6:$C$1736,2,0))</f>
        <v/>
      </c>
      <c r="AKP7" s="58" t="str">
        <f>IF(ISBLANK(AKP6),"",VLOOKUP(AKP6,'Base clients'!$A$6:$C$1736,2,0))</f>
        <v/>
      </c>
      <c r="AKQ7" s="58" t="str">
        <f>IF(ISBLANK(AKQ6),"",VLOOKUP(AKQ6,'Base clients'!$A$6:$C$1736,2,0))</f>
        <v/>
      </c>
      <c r="AKR7" s="58" t="str">
        <f>IF(ISBLANK(AKR6),"",VLOOKUP(AKR6,'Base clients'!$A$6:$C$1736,2,0))</f>
        <v/>
      </c>
      <c r="AKS7" s="58" t="str">
        <f>IF(ISBLANK(AKS6),"",VLOOKUP(AKS6,'Base clients'!$A$6:$C$1736,2,0))</f>
        <v/>
      </c>
      <c r="AKT7" s="58" t="str">
        <f>IF(ISBLANK(AKT6),"",VLOOKUP(AKT6,'Base clients'!$A$6:$C$1736,2,0))</f>
        <v/>
      </c>
      <c r="AKU7" s="58" t="str">
        <f>IF(ISBLANK(AKU6),"",VLOOKUP(AKU6,'Base clients'!$A$6:$C$1736,2,0))</f>
        <v/>
      </c>
      <c r="AKV7" s="58" t="str">
        <f>IF(ISBLANK(AKV6),"",VLOOKUP(AKV6,'Base clients'!$A$6:$C$1736,2,0))</f>
        <v/>
      </c>
      <c r="AKW7" s="58" t="str">
        <f>IF(ISBLANK(AKW6),"",VLOOKUP(AKW6,'Base clients'!$A$6:$C$1736,2,0))</f>
        <v/>
      </c>
      <c r="AKX7" s="58" t="str">
        <f>IF(ISBLANK(AKX6),"",VLOOKUP(AKX6,'Base clients'!$A$6:$C$1736,2,0))</f>
        <v/>
      </c>
      <c r="AKY7" s="58" t="str">
        <f>IF(ISBLANK(AKY6),"",VLOOKUP(AKY6,'Base clients'!$A$6:$C$1736,2,0))</f>
        <v/>
      </c>
      <c r="AKZ7" s="58" t="str">
        <f>IF(ISBLANK(AKZ6),"",VLOOKUP(AKZ6,'Base clients'!$A$6:$C$1736,2,0))</f>
        <v/>
      </c>
      <c r="ALA7" s="58" t="str">
        <f>IF(ISBLANK(ALA6),"",VLOOKUP(ALA6,'Base clients'!$A$6:$C$1736,2,0))</f>
        <v/>
      </c>
      <c r="ALB7" s="58" t="str">
        <f>IF(ISBLANK(ALB6),"",VLOOKUP(ALB6,'Base clients'!$A$6:$C$1736,2,0))</f>
        <v/>
      </c>
      <c r="ALC7" s="58" t="str">
        <f>IF(ISBLANK(ALC6),"",VLOOKUP(ALC6,'Base clients'!$A$6:$C$1736,2,0))</f>
        <v/>
      </c>
      <c r="ALD7" s="58" t="str">
        <f>IF(ISBLANK(ALD6),"",VLOOKUP(ALD6,'Base clients'!$A$6:$C$1736,2,0))</f>
        <v/>
      </c>
      <c r="ALE7" s="58" t="str">
        <f>IF(ISBLANK(ALE6),"",VLOOKUP(ALE6,'Base clients'!$A$6:$C$1736,2,0))</f>
        <v/>
      </c>
      <c r="ALF7" s="58" t="str">
        <f>IF(ISBLANK(ALF6),"",VLOOKUP(ALF6,'Base clients'!$A$6:$C$1736,2,0))</f>
        <v/>
      </c>
      <c r="ALG7" s="58" t="str">
        <f>IF(ISBLANK(ALG6),"",VLOOKUP(ALG6,'Base clients'!$A$6:$C$1736,2,0))</f>
        <v/>
      </c>
      <c r="ALH7" s="58" t="str">
        <f>IF(ISBLANK(ALH6),"",VLOOKUP(ALH6,'Base clients'!$A$6:$C$1736,2,0))</f>
        <v/>
      </c>
      <c r="ALI7" s="58" t="str">
        <f>IF(ISBLANK(ALI6),"",VLOOKUP(ALI6,'Base clients'!$A$6:$C$1736,2,0))</f>
        <v/>
      </c>
      <c r="ALJ7" s="58" t="str">
        <f>IF(ISBLANK(ALJ6),"",VLOOKUP(ALJ6,'Base clients'!$A$6:$C$1736,2,0))</f>
        <v/>
      </c>
      <c r="ALK7" s="58" t="str">
        <f>IF(ISBLANK(ALK6),"",VLOOKUP(ALK6,'Base clients'!$A$6:$C$1736,2,0))</f>
        <v/>
      </c>
      <c r="ALL7" s="58" t="str">
        <f>IF(ISBLANK(ALL6),"",VLOOKUP(ALL6,'Base clients'!$A$6:$C$1736,2,0))</f>
        <v/>
      </c>
      <c r="ALM7" s="58" t="str">
        <f>IF(ISBLANK(ALM6),"",VLOOKUP(ALM6,'Base clients'!$A$6:$C$1736,2,0))</f>
        <v/>
      </c>
      <c r="ALN7" s="35"/>
      <c r="ALO7" s="35"/>
      <c r="ALP7" s="35"/>
    </row>
    <row r="8" spans="1:1004" s="24" customFormat="1" ht="31.5" customHeight="1" x14ac:dyDescent="0.25">
      <c r="A8" s="42" t="s">
        <v>4819</v>
      </c>
      <c r="B8" s="295">
        <v>45023</v>
      </c>
      <c r="C8" s="296"/>
      <c r="D8" s="296"/>
      <c r="E8" s="297"/>
      <c r="F8" s="297"/>
      <c r="G8" s="296"/>
      <c r="H8" s="296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  <c r="BU8" s="297"/>
      <c r="BV8" s="297"/>
      <c r="BW8" s="297"/>
      <c r="BX8" s="297"/>
      <c r="BY8" s="297"/>
      <c r="BZ8" s="297"/>
      <c r="CA8" s="297"/>
      <c r="CB8" s="297"/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/>
      <c r="CU8" s="297"/>
      <c r="CV8" s="297"/>
      <c r="CW8" s="297"/>
      <c r="CX8" s="297"/>
      <c r="CY8" s="297"/>
      <c r="CZ8" s="297"/>
      <c r="DA8" s="297"/>
      <c r="DB8" s="297"/>
      <c r="DC8" s="297"/>
      <c r="DD8" s="297"/>
      <c r="DE8" s="297"/>
      <c r="DF8" s="297"/>
      <c r="DG8" s="297"/>
      <c r="DH8" s="297"/>
      <c r="DI8" s="297"/>
      <c r="DJ8" s="297"/>
      <c r="DK8" s="297"/>
      <c r="DL8" s="297"/>
      <c r="DM8" s="297"/>
      <c r="DN8" s="297"/>
      <c r="DO8" s="297"/>
      <c r="DP8" s="297"/>
      <c r="DQ8" s="297"/>
      <c r="DR8" s="297"/>
      <c r="DS8" s="297"/>
      <c r="DT8" s="297"/>
      <c r="DU8" s="297"/>
      <c r="DV8" s="297"/>
      <c r="DW8" s="297"/>
      <c r="DX8" s="297"/>
      <c r="DY8" s="297"/>
      <c r="DZ8" s="297"/>
      <c r="EA8" s="297"/>
      <c r="EB8" s="297"/>
      <c r="EC8" s="297"/>
      <c r="ED8" s="297"/>
      <c r="EE8" s="297"/>
      <c r="EF8" s="297"/>
      <c r="EG8" s="297"/>
      <c r="EH8" s="297"/>
      <c r="EI8" s="297"/>
      <c r="EJ8" s="297"/>
      <c r="EK8" s="297"/>
      <c r="EL8" s="297"/>
      <c r="EM8" s="297"/>
      <c r="EN8" s="297"/>
      <c r="EO8" s="297"/>
      <c r="EP8" s="297"/>
      <c r="EQ8" s="297"/>
      <c r="ER8" s="297"/>
      <c r="ES8" s="297"/>
      <c r="ET8" s="297"/>
      <c r="EU8" s="297"/>
      <c r="EV8" s="297"/>
      <c r="EW8" s="297"/>
      <c r="EX8" s="297"/>
      <c r="EY8" s="297"/>
      <c r="EZ8" s="297"/>
      <c r="FA8" s="297"/>
      <c r="FB8" s="297"/>
      <c r="FC8" s="297"/>
      <c r="FD8" s="297"/>
      <c r="FE8" s="297"/>
      <c r="FF8" s="297"/>
      <c r="FG8" s="297"/>
      <c r="FH8" s="297"/>
      <c r="FI8" s="297"/>
      <c r="FJ8" s="297"/>
      <c r="FK8" s="297"/>
      <c r="FL8" s="297"/>
      <c r="FM8" s="297"/>
      <c r="FN8" s="297"/>
      <c r="FO8" s="297"/>
      <c r="FP8" s="297"/>
      <c r="FQ8" s="297"/>
      <c r="FR8" s="297"/>
      <c r="FS8" s="297"/>
      <c r="FT8" s="297"/>
      <c r="FU8" s="297"/>
      <c r="FV8" s="297"/>
      <c r="FW8" s="297"/>
      <c r="FX8" s="297"/>
      <c r="FY8" s="297"/>
      <c r="FZ8" s="297"/>
      <c r="GA8" s="297"/>
      <c r="GB8" s="297"/>
      <c r="GC8" s="297"/>
      <c r="GD8" s="297"/>
      <c r="GE8" s="297"/>
      <c r="GF8" s="297"/>
      <c r="GG8" s="297"/>
      <c r="GH8" s="297"/>
      <c r="GI8" s="297"/>
      <c r="GJ8" s="297"/>
      <c r="GK8" s="297"/>
      <c r="GL8" s="297"/>
      <c r="GM8" s="297"/>
      <c r="GN8" s="297"/>
      <c r="GO8" s="297"/>
      <c r="GP8" s="297"/>
      <c r="GQ8" s="297"/>
      <c r="GR8" s="297"/>
      <c r="GS8" s="297"/>
      <c r="GT8" s="297"/>
      <c r="GU8" s="297"/>
      <c r="GV8" s="297"/>
      <c r="GW8" s="297"/>
      <c r="GX8" s="297"/>
      <c r="GY8" s="297"/>
      <c r="GZ8" s="297"/>
      <c r="HA8" s="297"/>
      <c r="HB8" s="297"/>
      <c r="HC8" s="297"/>
      <c r="HD8" s="297"/>
      <c r="HE8" s="297"/>
      <c r="HF8" s="297"/>
      <c r="HG8" s="297"/>
      <c r="HH8" s="297"/>
      <c r="HI8" s="297"/>
      <c r="HJ8" s="297"/>
      <c r="HK8" s="297"/>
      <c r="HL8" s="297"/>
      <c r="HM8" s="297"/>
      <c r="HN8" s="297"/>
      <c r="HO8" s="297"/>
      <c r="HP8" s="297"/>
      <c r="HQ8" s="297"/>
      <c r="HR8" s="297"/>
      <c r="HS8" s="297"/>
      <c r="HT8" s="297"/>
      <c r="HU8" s="297"/>
      <c r="HV8" s="297"/>
      <c r="HW8" s="297"/>
      <c r="HX8" s="297"/>
      <c r="HY8" s="297"/>
      <c r="HZ8" s="297"/>
      <c r="IA8" s="297"/>
      <c r="IB8" s="297"/>
      <c r="IC8" s="297"/>
      <c r="ID8" s="297"/>
      <c r="IE8" s="297"/>
      <c r="IF8" s="297"/>
      <c r="IG8" s="297"/>
      <c r="IH8" s="297"/>
      <c r="II8" s="297"/>
      <c r="IJ8" s="297"/>
      <c r="IK8" s="297"/>
      <c r="IL8" s="297"/>
      <c r="IM8" s="297"/>
      <c r="IN8" s="297"/>
      <c r="IO8" s="297"/>
      <c r="IP8" s="297"/>
      <c r="IQ8" s="297"/>
      <c r="IR8" s="297"/>
      <c r="IS8" s="297"/>
      <c r="IT8" s="297"/>
      <c r="IU8" s="297"/>
      <c r="IV8" s="297"/>
      <c r="IW8" s="297"/>
      <c r="IX8" s="297"/>
      <c r="IY8" s="297"/>
      <c r="IZ8" s="297"/>
      <c r="JA8" s="297"/>
      <c r="JB8" s="297"/>
      <c r="JC8" s="297"/>
      <c r="JD8" s="297"/>
      <c r="JE8" s="297"/>
      <c r="JF8" s="297"/>
      <c r="JG8" s="297"/>
      <c r="JH8" s="297"/>
      <c r="JI8" s="297"/>
      <c r="JJ8" s="297"/>
      <c r="JK8" s="297"/>
      <c r="JL8" s="297"/>
      <c r="JM8" s="297"/>
      <c r="JN8" s="297"/>
      <c r="JO8" s="297"/>
      <c r="JP8" s="297"/>
      <c r="JQ8" s="297"/>
      <c r="JR8" s="297"/>
      <c r="JS8" s="297"/>
      <c r="JT8" s="297"/>
      <c r="JU8" s="297"/>
      <c r="JV8" s="297"/>
      <c r="JW8" s="297"/>
      <c r="JX8" s="297"/>
      <c r="JY8" s="297"/>
      <c r="JZ8" s="297"/>
      <c r="KA8" s="297"/>
      <c r="KB8" s="297"/>
      <c r="KC8" s="297"/>
      <c r="KD8" s="297"/>
      <c r="KE8" s="297"/>
      <c r="KF8" s="297"/>
      <c r="KG8" s="297"/>
      <c r="KH8" s="297"/>
      <c r="KI8" s="297"/>
      <c r="KJ8" s="297"/>
      <c r="KK8" s="297"/>
      <c r="KL8" s="297"/>
      <c r="KM8" s="297"/>
      <c r="KN8" s="297"/>
      <c r="KO8" s="297"/>
      <c r="KP8" s="297"/>
      <c r="KQ8" s="297"/>
      <c r="KR8" s="297"/>
      <c r="KS8" s="297"/>
      <c r="KT8" s="297"/>
      <c r="KU8" s="297"/>
      <c r="KV8" s="297"/>
      <c r="KW8" s="297"/>
      <c r="KX8" s="297"/>
      <c r="KY8" s="297"/>
      <c r="KZ8" s="297"/>
      <c r="LA8" s="297"/>
      <c r="LB8" s="297"/>
      <c r="LC8" s="297"/>
      <c r="LD8" s="297"/>
      <c r="LE8" s="297"/>
      <c r="LF8" s="297"/>
      <c r="LG8" s="297"/>
      <c r="LH8" s="297"/>
      <c r="LI8" s="297"/>
      <c r="LJ8" s="297"/>
      <c r="LK8" s="297"/>
      <c r="LL8" s="297"/>
      <c r="LM8" s="297"/>
      <c r="LN8" s="297"/>
      <c r="LO8" s="297"/>
      <c r="LP8" s="297"/>
      <c r="LQ8" s="297"/>
      <c r="LR8" s="297"/>
      <c r="LS8" s="297"/>
      <c r="LT8" s="297"/>
      <c r="LU8" s="297"/>
      <c r="LV8" s="297"/>
      <c r="LW8" s="297"/>
      <c r="LX8" s="297"/>
      <c r="LY8" s="297"/>
      <c r="LZ8" s="297"/>
      <c r="MA8" s="297"/>
      <c r="MB8" s="297"/>
      <c r="MC8" s="297"/>
      <c r="MD8" s="297"/>
      <c r="ME8" s="297"/>
      <c r="MF8" s="297"/>
      <c r="MG8" s="297"/>
      <c r="MH8" s="297"/>
      <c r="MI8" s="297"/>
      <c r="MJ8" s="297"/>
      <c r="MK8" s="297"/>
      <c r="ML8" s="297"/>
      <c r="MM8" s="297"/>
      <c r="MN8" s="297"/>
      <c r="MO8" s="297"/>
      <c r="MP8" s="297"/>
      <c r="MQ8" s="297"/>
      <c r="MR8" s="297"/>
      <c r="MS8" s="297"/>
      <c r="MT8" s="297"/>
      <c r="MU8" s="297"/>
      <c r="MV8" s="297"/>
      <c r="MW8" s="297"/>
      <c r="MX8" s="297"/>
      <c r="MY8" s="297"/>
      <c r="MZ8" s="297"/>
      <c r="NA8" s="297"/>
      <c r="NB8" s="297"/>
      <c r="NC8" s="297"/>
      <c r="ND8" s="297"/>
      <c r="NE8" s="297"/>
      <c r="NF8" s="297"/>
      <c r="NG8" s="297"/>
      <c r="NH8" s="297"/>
      <c r="NI8" s="297"/>
      <c r="NJ8" s="297"/>
      <c r="NK8" s="297"/>
      <c r="NL8" s="297"/>
      <c r="NM8" s="297"/>
      <c r="NN8" s="297"/>
      <c r="NO8" s="297"/>
      <c r="NP8" s="297"/>
      <c r="NQ8" s="297"/>
      <c r="NR8" s="297"/>
      <c r="NS8" s="297"/>
      <c r="NT8" s="297"/>
      <c r="NU8" s="297"/>
      <c r="NV8" s="297"/>
      <c r="NW8" s="297"/>
      <c r="NX8" s="297"/>
      <c r="NY8" s="297"/>
      <c r="NZ8" s="297"/>
      <c r="OA8" s="297"/>
      <c r="OB8" s="297"/>
      <c r="OC8" s="297"/>
      <c r="OD8" s="297"/>
      <c r="OE8" s="297"/>
      <c r="OF8" s="297"/>
      <c r="OG8" s="297"/>
      <c r="OH8" s="297"/>
      <c r="OI8" s="297"/>
      <c r="OJ8" s="297"/>
      <c r="OK8" s="297"/>
      <c r="OL8" s="297"/>
      <c r="OM8" s="297"/>
      <c r="ON8" s="297"/>
      <c r="OO8" s="297"/>
      <c r="OP8" s="297"/>
      <c r="OQ8" s="297"/>
      <c r="OR8" s="297"/>
      <c r="OS8" s="297"/>
      <c r="OT8" s="297"/>
      <c r="OU8" s="297"/>
      <c r="OV8" s="297"/>
      <c r="OW8" s="297"/>
      <c r="OX8" s="297"/>
      <c r="OY8" s="297"/>
      <c r="OZ8" s="297"/>
      <c r="PA8" s="297"/>
      <c r="PB8" s="297"/>
      <c r="PC8" s="297"/>
      <c r="PD8" s="297"/>
      <c r="PE8" s="297"/>
      <c r="PF8" s="297"/>
      <c r="PG8" s="297"/>
      <c r="PH8" s="297"/>
      <c r="PI8" s="297"/>
      <c r="PJ8" s="297"/>
      <c r="PK8" s="297"/>
      <c r="PL8" s="297"/>
      <c r="PM8" s="297"/>
      <c r="PN8" s="297"/>
      <c r="PO8" s="297"/>
      <c r="PP8" s="297"/>
      <c r="PQ8" s="297"/>
      <c r="PR8" s="297"/>
      <c r="PS8" s="297"/>
      <c r="PT8" s="297"/>
      <c r="PU8" s="297"/>
      <c r="PV8" s="297"/>
      <c r="PW8" s="297"/>
      <c r="PX8" s="297"/>
      <c r="PY8" s="297"/>
      <c r="PZ8" s="297"/>
      <c r="QA8" s="297"/>
      <c r="QB8" s="297"/>
      <c r="QC8" s="297"/>
      <c r="QD8" s="297"/>
      <c r="QE8" s="297"/>
      <c r="QF8" s="297"/>
      <c r="QG8" s="297"/>
      <c r="QH8" s="297"/>
      <c r="QI8" s="297"/>
      <c r="QJ8" s="297"/>
      <c r="QK8" s="297"/>
      <c r="QL8" s="297"/>
      <c r="QM8" s="297"/>
      <c r="QN8" s="297"/>
      <c r="QO8" s="297"/>
      <c r="QP8" s="297"/>
      <c r="QQ8" s="297"/>
      <c r="QR8" s="297"/>
      <c r="QS8" s="297"/>
      <c r="QT8" s="297"/>
      <c r="QU8" s="297"/>
      <c r="QV8" s="297"/>
      <c r="QW8" s="297"/>
      <c r="QX8" s="297"/>
      <c r="QY8" s="297"/>
      <c r="QZ8" s="297"/>
      <c r="RA8" s="297"/>
      <c r="RB8" s="297"/>
      <c r="RC8" s="297"/>
      <c r="RD8" s="297"/>
      <c r="RE8" s="297"/>
      <c r="RF8" s="297"/>
      <c r="RG8" s="297"/>
      <c r="RH8" s="297"/>
      <c r="RI8" s="297"/>
      <c r="RJ8" s="297"/>
      <c r="RK8" s="297"/>
      <c r="RL8" s="297"/>
      <c r="RM8" s="297"/>
      <c r="RN8" s="297"/>
      <c r="RO8" s="297"/>
      <c r="RP8" s="297"/>
      <c r="RQ8" s="297"/>
      <c r="RR8" s="297"/>
      <c r="RS8" s="297"/>
      <c r="RT8" s="297"/>
      <c r="RU8" s="297"/>
      <c r="RV8" s="297"/>
      <c r="RW8" s="297"/>
      <c r="RX8" s="297"/>
      <c r="RY8" s="297"/>
      <c r="RZ8" s="297"/>
      <c r="SA8" s="297"/>
      <c r="SB8" s="297"/>
      <c r="SC8" s="297"/>
      <c r="SD8" s="297"/>
      <c r="SE8" s="297"/>
      <c r="SF8" s="297"/>
      <c r="SG8" s="297"/>
      <c r="SH8" s="297"/>
      <c r="SI8" s="297"/>
      <c r="SJ8" s="297"/>
      <c r="SK8" s="297"/>
      <c r="SL8" s="297"/>
      <c r="SM8" s="297"/>
      <c r="SN8" s="297"/>
      <c r="SO8" s="297"/>
      <c r="SP8" s="297"/>
      <c r="SQ8" s="297"/>
      <c r="SR8" s="297"/>
      <c r="SS8" s="297"/>
      <c r="ST8" s="297"/>
      <c r="SU8" s="297"/>
      <c r="SV8" s="297"/>
      <c r="SW8" s="297"/>
      <c r="SX8" s="297"/>
      <c r="SY8" s="297"/>
      <c r="SZ8" s="297"/>
      <c r="TA8" s="297"/>
      <c r="TB8" s="297"/>
      <c r="TC8" s="297"/>
      <c r="TD8" s="297"/>
      <c r="TE8" s="297"/>
      <c r="TF8" s="297"/>
      <c r="TG8" s="297"/>
      <c r="TH8" s="297"/>
      <c r="TI8" s="297"/>
      <c r="TJ8" s="297"/>
      <c r="TK8" s="297"/>
      <c r="TL8" s="297"/>
      <c r="TM8" s="297"/>
      <c r="TN8" s="297"/>
      <c r="TO8" s="297"/>
      <c r="TP8" s="297"/>
      <c r="TQ8" s="297"/>
      <c r="TR8" s="297"/>
      <c r="TS8" s="297"/>
      <c r="TT8" s="297"/>
      <c r="TU8" s="297"/>
      <c r="TV8" s="297"/>
      <c r="TW8" s="297"/>
      <c r="TX8" s="297"/>
      <c r="TY8" s="297"/>
      <c r="TZ8" s="297"/>
      <c r="UA8" s="297"/>
      <c r="UB8" s="297"/>
      <c r="UC8" s="297"/>
      <c r="UD8" s="297"/>
      <c r="UE8" s="297"/>
      <c r="UF8" s="297"/>
      <c r="UG8" s="297"/>
      <c r="UH8" s="297"/>
      <c r="UI8" s="297"/>
      <c r="UJ8" s="297"/>
      <c r="UK8" s="297"/>
      <c r="UL8" s="297"/>
      <c r="UM8" s="297"/>
      <c r="UN8" s="297"/>
      <c r="UO8" s="297"/>
      <c r="UP8" s="297"/>
      <c r="UQ8" s="297"/>
      <c r="UR8" s="297"/>
      <c r="US8" s="297"/>
      <c r="UT8" s="297"/>
      <c r="UU8" s="297"/>
      <c r="UV8" s="297"/>
      <c r="UW8" s="297"/>
      <c r="UX8" s="297"/>
      <c r="UY8" s="297"/>
      <c r="UZ8" s="297"/>
      <c r="VA8" s="297"/>
      <c r="VB8" s="297"/>
      <c r="VC8" s="297"/>
      <c r="VD8" s="297"/>
      <c r="VE8" s="297"/>
      <c r="VF8" s="297"/>
      <c r="VG8" s="297"/>
      <c r="VH8" s="297"/>
      <c r="VI8" s="297"/>
      <c r="VJ8" s="297"/>
      <c r="VK8" s="297"/>
      <c r="VL8" s="297"/>
      <c r="VM8" s="297"/>
      <c r="VN8" s="297"/>
      <c r="VO8" s="297"/>
      <c r="VP8" s="297"/>
      <c r="VQ8" s="297"/>
      <c r="VR8" s="297"/>
      <c r="VS8" s="297"/>
      <c r="VT8" s="297"/>
      <c r="VU8" s="297"/>
      <c r="VV8" s="297"/>
      <c r="VW8" s="297"/>
      <c r="VX8" s="297"/>
      <c r="VY8" s="297"/>
      <c r="VZ8" s="297"/>
      <c r="WA8" s="297"/>
      <c r="WB8" s="297"/>
      <c r="WC8" s="297"/>
      <c r="WD8" s="297"/>
      <c r="WE8" s="297"/>
      <c r="WF8" s="297"/>
      <c r="WG8" s="297"/>
      <c r="WH8" s="297"/>
      <c r="WI8" s="297"/>
      <c r="WJ8" s="297"/>
      <c r="WK8" s="297"/>
      <c r="WL8" s="297"/>
      <c r="WM8" s="297"/>
      <c r="WN8" s="297"/>
      <c r="WO8" s="297"/>
      <c r="WP8" s="297"/>
      <c r="WQ8" s="297"/>
      <c r="WR8" s="297"/>
      <c r="WS8" s="297"/>
      <c r="WT8" s="297"/>
      <c r="WU8" s="297"/>
      <c r="WV8" s="297"/>
      <c r="WW8" s="297"/>
      <c r="WX8" s="297"/>
      <c r="WY8" s="297"/>
      <c r="WZ8" s="297"/>
      <c r="XA8" s="297"/>
      <c r="XB8" s="297"/>
      <c r="XC8" s="297"/>
      <c r="XD8" s="297"/>
      <c r="XE8" s="297"/>
      <c r="XF8" s="297"/>
      <c r="XG8" s="297"/>
      <c r="XH8" s="297"/>
      <c r="XI8" s="297"/>
      <c r="XJ8" s="297"/>
      <c r="XK8" s="297"/>
      <c r="XL8" s="297"/>
      <c r="XM8" s="297"/>
      <c r="XN8" s="297"/>
      <c r="XO8" s="297"/>
      <c r="XP8" s="297"/>
      <c r="XQ8" s="297"/>
      <c r="XR8" s="297"/>
      <c r="XS8" s="297"/>
      <c r="XT8" s="297"/>
      <c r="XU8" s="297"/>
      <c r="XV8" s="297"/>
      <c r="XW8" s="297"/>
      <c r="XX8" s="297"/>
      <c r="XY8" s="297"/>
      <c r="XZ8" s="297"/>
      <c r="YA8" s="297"/>
      <c r="YB8" s="297"/>
      <c r="YC8" s="297"/>
      <c r="YD8" s="297"/>
      <c r="YE8" s="297"/>
      <c r="YF8" s="297"/>
      <c r="YG8" s="297"/>
      <c r="YH8" s="297"/>
      <c r="YI8" s="297"/>
      <c r="YJ8" s="297"/>
      <c r="YK8" s="297"/>
      <c r="YL8" s="297"/>
      <c r="YM8" s="297"/>
      <c r="YN8" s="297"/>
      <c r="YO8" s="297"/>
      <c r="YP8" s="297"/>
      <c r="YQ8" s="297"/>
      <c r="YR8" s="297"/>
      <c r="YS8" s="297"/>
      <c r="YT8" s="297"/>
      <c r="YU8" s="297"/>
      <c r="YV8" s="297"/>
      <c r="YW8" s="297"/>
      <c r="YX8" s="297"/>
      <c r="YY8" s="297"/>
      <c r="YZ8" s="297"/>
      <c r="ZA8" s="297"/>
      <c r="ZB8" s="297"/>
      <c r="ZC8" s="297"/>
      <c r="ZD8" s="297"/>
      <c r="ZE8" s="297"/>
      <c r="ZF8" s="297"/>
      <c r="ZG8" s="297"/>
      <c r="ZH8" s="297"/>
      <c r="ZI8" s="297"/>
      <c r="ZJ8" s="297"/>
      <c r="ZK8" s="297"/>
      <c r="ZL8" s="297"/>
      <c r="ZM8" s="297"/>
      <c r="ZN8" s="297"/>
      <c r="ZO8" s="297"/>
      <c r="ZP8" s="297"/>
      <c r="ZQ8" s="297"/>
      <c r="ZR8" s="297"/>
      <c r="ZS8" s="297"/>
      <c r="ZT8" s="297"/>
      <c r="ZU8" s="297"/>
      <c r="ZV8" s="297"/>
      <c r="ZW8" s="297"/>
      <c r="ZX8" s="297"/>
      <c r="ZY8" s="297"/>
      <c r="ZZ8" s="297"/>
      <c r="AAA8" s="297"/>
      <c r="AAB8" s="297"/>
      <c r="AAC8" s="297"/>
      <c r="AAD8" s="297"/>
      <c r="AAE8" s="297"/>
      <c r="AAF8" s="297"/>
      <c r="AAG8" s="297"/>
      <c r="AAH8" s="297"/>
      <c r="AAI8" s="297"/>
      <c r="AAJ8" s="297"/>
      <c r="AAK8" s="297"/>
      <c r="AAL8" s="297"/>
      <c r="AAM8" s="297"/>
      <c r="AAN8" s="297"/>
      <c r="AAO8" s="297"/>
      <c r="AAP8" s="297"/>
      <c r="AAQ8" s="297"/>
      <c r="AAR8" s="297"/>
      <c r="AAS8" s="297"/>
      <c r="AAT8" s="297"/>
      <c r="AAU8" s="297"/>
      <c r="AAV8" s="297"/>
      <c r="AAW8" s="297"/>
      <c r="AAX8" s="297"/>
      <c r="AAY8" s="297"/>
      <c r="AAZ8" s="297"/>
      <c r="ABA8" s="297"/>
      <c r="ABB8" s="297"/>
      <c r="ABC8" s="297"/>
      <c r="ABD8" s="297"/>
      <c r="ABE8" s="297"/>
      <c r="ABF8" s="297"/>
      <c r="ABG8" s="297"/>
      <c r="ABH8" s="297"/>
      <c r="ABI8" s="297"/>
      <c r="ABJ8" s="297"/>
      <c r="ABK8" s="297"/>
      <c r="ABL8" s="297"/>
      <c r="ABM8" s="297"/>
      <c r="ABN8" s="297"/>
      <c r="ABO8" s="297"/>
      <c r="ABP8" s="297"/>
      <c r="ABQ8" s="297"/>
      <c r="ABR8" s="297"/>
      <c r="ABS8" s="297"/>
      <c r="ABT8" s="297"/>
      <c r="ABU8" s="297"/>
      <c r="ABV8" s="297"/>
      <c r="ABW8" s="297"/>
      <c r="ABX8" s="297"/>
      <c r="ABY8" s="297"/>
      <c r="ABZ8" s="297"/>
      <c r="ACA8" s="297"/>
      <c r="ACB8" s="297"/>
      <c r="ACC8" s="297"/>
      <c r="ACD8" s="297"/>
      <c r="ACE8" s="297"/>
      <c r="ACF8" s="297"/>
      <c r="ACG8" s="297"/>
      <c r="ACH8" s="297"/>
      <c r="ACI8" s="297"/>
      <c r="ACJ8" s="297"/>
      <c r="ACK8" s="297"/>
      <c r="ACL8" s="297"/>
      <c r="ACM8" s="297"/>
      <c r="ACN8" s="297"/>
      <c r="ACO8" s="297"/>
      <c r="ACP8" s="297"/>
      <c r="ACQ8" s="297"/>
      <c r="ACR8" s="297"/>
      <c r="ACS8" s="297"/>
      <c r="ACT8" s="297"/>
      <c r="ACU8" s="297"/>
      <c r="ACV8" s="297"/>
      <c r="ACW8" s="297"/>
      <c r="ACX8" s="297"/>
      <c r="ACY8" s="297"/>
      <c r="ACZ8" s="297"/>
      <c r="ADA8" s="297"/>
      <c r="ADB8" s="297"/>
      <c r="ADC8" s="297"/>
      <c r="ADD8" s="297"/>
      <c r="ADE8" s="297"/>
      <c r="ADF8" s="297"/>
      <c r="ADG8" s="297"/>
      <c r="ADH8" s="297"/>
      <c r="ADI8" s="297"/>
      <c r="ADJ8" s="297"/>
      <c r="ADK8" s="297"/>
      <c r="ADL8" s="297"/>
      <c r="ADM8" s="297"/>
      <c r="ADN8" s="297"/>
      <c r="ADO8" s="297"/>
      <c r="ADP8" s="297"/>
      <c r="ADQ8" s="297"/>
      <c r="ADR8" s="297"/>
      <c r="ADS8" s="297"/>
      <c r="ADT8" s="297"/>
      <c r="ADU8" s="297"/>
      <c r="ADV8" s="297"/>
      <c r="ADW8" s="297"/>
      <c r="ADX8" s="297"/>
      <c r="ADY8" s="297"/>
      <c r="ADZ8" s="297"/>
      <c r="AEA8" s="297"/>
      <c r="AEB8" s="297"/>
      <c r="AEC8" s="297"/>
      <c r="AED8" s="297"/>
      <c r="AEE8" s="297"/>
      <c r="AEF8" s="297"/>
      <c r="AEG8" s="297"/>
      <c r="AEH8" s="297"/>
      <c r="AEI8" s="297"/>
      <c r="AEJ8" s="297"/>
      <c r="AEK8" s="297"/>
      <c r="AEL8" s="297"/>
      <c r="AEM8" s="297"/>
      <c r="AEN8" s="297"/>
      <c r="AEO8" s="297"/>
      <c r="AEP8" s="297"/>
      <c r="AEQ8" s="297"/>
      <c r="AER8" s="297"/>
      <c r="AES8" s="297"/>
      <c r="AET8" s="297"/>
      <c r="AEU8" s="297"/>
      <c r="AEV8" s="297"/>
      <c r="AEW8" s="297"/>
      <c r="AEX8" s="297"/>
      <c r="AEY8" s="297"/>
      <c r="AEZ8" s="297"/>
      <c r="AFA8" s="297"/>
      <c r="AFB8" s="297"/>
      <c r="AFC8" s="297"/>
      <c r="AFD8" s="297"/>
      <c r="AFE8" s="297"/>
      <c r="AFF8" s="297"/>
      <c r="AFG8" s="297"/>
      <c r="AFH8" s="297"/>
      <c r="AFI8" s="297"/>
      <c r="AFJ8" s="297"/>
      <c r="AFK8" s="297"/>
      <c r="AFL8" s="297"/>
      <c r="AFM8" s="297"/>
      <c r="AFN8" s="297"/>
      <c r="AFO8" s="297"/>
      <c r="AFP8" s="297"/>
      <c r="AFQ8" s="297"/>
      <c r="AFR8" s="297"/>
      <c r="AFS8" s="297"/>
      <c r="AFT8" s="297"/>
      <c r="AFU8" s="297"/>
      <c r="AFV8" s="297"/>
      <c r="AFW8" s="297"/>
      <c r="AFX8" s="297"/>
      <c r="AFY8" s="297"/>
      <c r="AFZ8" s="297"/>
      <c r="AGA8" s="297"/>
      <c r="AGB8" s="297"/>
      <c r="AGC8" s="297"/>
      <c r="AGD8" s="297"/>
      <c r="AGE8" s="297"/>
      <c r="AGF8" s="297"/>
      <c r="AGG8" s="297"/>
      <c r="AGH8" s="297"/>
      <c r="AGI8" s="297"/>
      <c r="AGJ8" s="297"/>
      <c r="AGK8" s="297"/>
      <c r="AGL8" s="297"/>
      <c r="AGM8" s="297"/>
      <c r="AGN8" s="297"/>
      <c r="AGO8" s="297"/>
      <c r="AGP8" s="297"/>
      <c r="AGQ8" s="297"/>
      <c r="AGR8" s="297"/>
      <c r="AGS8" s="297"/>
      <c r="AGT8" s="297"/>
      <c r="AGU8" s="297"/>
      <c r="AGV8" s="297"/>
      <c r="AGW8" s="297"/>
      <c r="AGX8" s="297"/>
      <c r="AGY8" s="297"/>
      <c r="AGZ8" s="297"/>
      <c r="AHA8" s="297"/>
      <c r="AHB8" s="297"/>
      <c r="AHC8" s="297"/>
      <c r="AHD8" s="297"/>
      <c r="AHE8" s="297"/>
      <c r="AHF8" s="297"/>
      <c r="AHG8" s="297"/>
      <c r="AHH8" s="297"/>
      <c r="AHI8" s="297"/>
      <c r="AHJ8" s="297"/>
      <c r="AHK8" s="297"/>
      <c r="AHL8" s="297"/>
      <c r="AHM8" s="297"/>
      <c r="AHN8" s="297"/>
      <c r="AHO8" s="297"/>
      <c r="AHP8" s="297"/>
      <c r="AHQ8" s="297"/>
      <c r="AHR8" s="297"/>
      <c r="AHS8" s="297"/>
      <c r="AHT8" s="297"/>
      <c r="AHU8" s="297"/>
      <c r="AHV8" s="297"/>
      <c r="AHW8" s="297"/>
      <c r="AHX8" s="297"/>
      <c r="AHY8" s="297"/>
      <c r="AHZ8" s="297"/>
      <c r="AIA8" s="297"/>
      <c r="AIB8" s="297"/>
      <c r="AIC8" s="297"/>
      <c r="AID8" s="297"/>
      <c r="AIE8" s="297"/>
      <c r="AIF8" s="297"/>
      <c r="AIG8" s="297"/>
      <c r="AIH8" s="297"/>
      <c r="AII8" s="297"/>
      <c r="AIJ8" s="297"/>
      <c r="AIK8" s="297"/>
      <c r="AIL8" s="297"/>
      <c r="AIM8" s="297"/>
      <c r="AIN8" s="297"/>
      <c r="AIO8" s="297"/>
      <c r="AIP8" s="297"/>
      <c r="AIQ8" s="297"/>
      <c r="AIR8" s="297"/>
      <c r="AIS8" s="297"/>
      <c r="AIT8" s="297"/>
      <c r="AIU8" s="297"/>
      <c r="AIV8" s="297"/>
      <c r="AIW8" s="297"/>
      <c r="AIX8" s="297"/>
      <c r="AIY8" s="297"/>
      <c r="AIZ8" s="297"/>
      <c r="AJA8" s="297"/>
      <c r="AJB8" s="297"/>
      <c r="AJC8" s="297"/>
      <c r="AJD8" s="297"/>
      <c r="AJE8" s="297"/>
      <c r="AJF8" s="297"/>
      <c r="AJG8" s="297"/>
      <c r="AJH8" s="297"/>
      <c r="AJI8" s="297"/>
      <c r="AJJ8" s="297"/>
      <c r="AJK8" s="297"/>
      <c r="AJL8" s="297"/>
      <c r="AJM8" s="297"/>
      <c r="AJN8" s="297"/>
      <c r="AJO8" s="297"/>
      <c r="AJP8" s="297"/>
      <c r="AJQ8" s="297"/>
      <c r="AJR8" s="297"/>
      <c r="AJS8" s="297"/>
      <c r="AJT8" s="297"/>
      <c r="AJU8" s="297"/>
      <c r="AJV8" s="297"/>
      <c r="AJW8" s="297"/>
      <c r="AJX8" s="297"/>
      <c r="AJY8" s="297"/>
      <c r="AJZ8" s="297"/>
      <c r="AKA8" s="297"/>
      <c r="AKB8" s="297"/>
      <c r="AKC8" s="297"/>
      <c r="AKD8" s="297"/>
      <c r="AKE8" s="297"/>
      <c r="AKF8" s="297"/>
      <c r="AKG8" s="297"/>
      <c r="AKH8" s="297"/>
      <c r="AKI8" s="297"/>
      <c r="AKJ8" s="297"/>
      <c r="AKK8" s="297"/>
      <c r="AKL8" s="297"/>
      <c r="AKM8" s="297"/>
      <c r="AKN8" s="297"/>
      <c r="AKO8" s="297"/>
      <c r="AKP8" s="297"/>
      <c r="AKQ8" s="297"/>
      <c r="AKR8" s="297"/>
      <c r="AKS8" s="297"/>
      <c r="AKT8" s="297"/>
      <c r="AKU8" s="297"/>
      <c r="AKV8" s="297"/>
      <c r="AKW8" s="297"/>
      <c r="AKX8" s="297"/>
      <c r="AKY8" s="297"/>
      <c r="AKZ8" s="297"/>
      <c r="ALA8" s="297"/>
      <c r="ALB8" s="297"/>
      <c r="ALC8" s="297"/>
      <c r="ALD8" s="297"/>
      <c r="ALE8" s="297"/>
      <c r="ALF8" s="297"/>
      <c r="ALG8" s="297"/>
      <c r="ALH8" s="297"/>
      <c r="ALI8" s="296"/>
      <c r="ALJ8" s="297"/>
      <c r="ALK8" s="297"/>
      <c r="ALL8" s="297"/>
      <c r="ALM8" s="296"/>
      <c r="ALN8" s="143"/>
      <c r="ALO8" s="143"/>
      <c r="ALP8" s="143"/>
    </row>
    <row r="9" spans="1:1004" s="24" customFormat="1" ht="31.5" customHeight="1" x14ac:dyDescent="0.25">
      <c r="A9" s="42" t="s">
        <v>2673</v>
      </c>
      <c r="B9" s="295">
        <v>45046</v>
      </c>
      <c r="C9" s="296"/>
      <c r="D9" s="297"/>
      <c r="E9" s="297"/>
      <c r="F9" s="297"/>
      <c r="G9" s="296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  <c r="IK9" s="297"/>
      <c r="IL9" s="297"/>
      <c r="IM9" s="297"/>
      <c r="IN9" s="297"/>
      <c r="IO9" s="297"/>
      <c r="IP9" s="297"/>
      <c r="IQ9" s="297"/>
      <c r="IR9" s="297"/>
      <c r="IS9" s="297"/>
      <c r="IT9" s="297"/>
      <c r="IU9" s="297"/>
      <c r="IV9" s="297"/>
      <c r="IW9" s="297"/>
      <c r="IX9" s="297"/>
      <c r="IY9" s="297"/>
      <c r="IZ9" s="297"/>
      <c r="JA9" s="297"/>
      <c r="JB9" s="297"/>
      <c r="JC9" s="297"/>
      <c r="JD9" s="297"/>
      <c r="JE9" s="297"/>
      <c r="JF9" s="297"/>
      <c r="JG9" s="297"/>
      <c r="JH9" s="297"/>
      <c r="JI9" s="297"/>
      <c r="JJ9" s="297"/>
      <c r="JK9" s="297"/>
      <c r="JL9" s="297"/>
      <c r="JM9" s="297"/>
      <c r="JN9" s="297"/>
      <c r="JO9" s="297"/>
      <c r="JP9" s="297"/>
      <c r="JQ9" s="297"/>
      <c r="JR9" s="297"/>
      <c r="JS9" s="297"/>
      <c r="JT9" s="297"/>
      <c r="JU9" s="297"/>
      <c r="JV9" s="297"/>
      <c r="JW9" s="297"/>
      <c r="JX9" s="297"/>
      <c r="JY9" s="297"/>
      <c r="JZ9" s="297"/>
      <c r="KA9" s="297"/>
      <c r="KB9" s="297"/>
      <c r="KC9" s="297"/>
      <c r="KD9" s="297"/>
      <c r="KE9" s="297"/>
      <c r="KF9" s="297"/>
      <c r="KG9" s="297"/>
      <c r="KH9" s="297"/>
      <c r="KI9" s="297"/>
      <c r="KJ9" s="297"/>
      <c r="KK9" s="297"/>
      <c r="KL9" s="297"/>
      <c r="KM9" s="297"/>
      <c r="KN9" s="297"/>
      <c r="KO9" s="297"/>
      <c r="KP9" s="297"/>
      <c r="KQ9" s="297"/>
      <c r="KR9" s="297"/>
      <c r="KS9" s="297"/>
      <c r="KT9" s="297"/>
      <c r="KU9" s="297"/>
      <c r="KV9" s="297"/>
      <c r="KW9" s="297"/>
      <c r="KX9" s="297"/>
      <c r="KY9" s="297"/>
      <c r="KZ9" s="297"/>
      <c r="LA9" s="297"/>
      <c r="LB9" s="297"/>
      <c r="LC9" s="297"/>
      <c r="LD9" s="297"/>
      <c r="LE9" s="297"/>
      <c r="LF9" s="297"/>
      <c r="LG9" s="297"/>
      <c r="LH9" s="297"/>
      <c r="LI9" s="297"/>
      <c r="LJ9" s="297"/>
      <c r="LK9" s="297"/>
      <c r="LL9" s="297"/>
      <c r="LM9" s="297"/>
      <c r="LN9" s="297"/>
      <c r="LO9" s="297"/>
      <c r="LP9" s="297"/>
      <c r="LQ9" s="297"/>
      <c r="LR9" s="297"/>
      <c r="LS9" s="297"/>
      <c r="LT9" s="297"/>
      <c r="LU9" s="297"/>
      <c r="LV9" s="297"/>
      <c r="LW9" s="297"/>
      <c r="LX9" s="297"/>
      <c r="LY9" s="297"/>
      <c r="LZ9" s="297"/>
      <c r="MA9" s="297"/>
      <c r="MB9" s="297"/>
      <c r="MC9" s="297"/>
      <c r="MD9" s="297"/>
      <c r="ME9" s="297"/>
      <c r="MF9" s="297"/>
      <c r="MG9" s="297"/>
      <c r="MH9" s="297"/>
      <c r="MI9" s="297"/>
      <c r="MJ9" s="297"/>
      <c r="MK9" s="297"/>
      <c r="ML9" s="297"/>
      <c r="MM9" s="297"/>
      <c r="MN9" s="297"/>
      <c r="MO9" s="297"/>
      <c r="MP9" s="297"/>
      <c r="MQ9" s="297"/>
      <c r="MR9" s="297"/>
      <c r="MS9" s="297"/>
      <c r="MT9" s="297"/>
      <c r="MU9" s="297"/>
      <c r="MV9" s="297"/>
      <c r="MW9" s="297"/>
      <c r="MX9" s="297"/>
      <c r="MY9" s="297"/>
      <c r="MZ9" s="297"/>
      <c r="NA9" s="297"/>
      <c r="NB9" s="297"/>
      <c r="NC9" s="297"/>
      <c r="ND9" s="297"/>
      <c r="NE9" s="297"/>
      <c r="NF9" s="297"/>
      <c r="NG9" s="297"/>
      <c r="NH9" s="297"/>
      <c r="NI9" s="297"/>
      <c r="NJ9" s="297"/>
      <c r="NK9" s="297"/>
      <c r="NL9" s="297"/>
      <c r="NM9" s="297"/>
      <c r="NN9" s="297"/>
      <c r="NO9" s="297"/>
      <c r="NP9" s="297"/>
      <c r="NQ9" s="297"/>
      <c r="NR9" s="297"/>
      <c r="NS9" s="297"/>
      <c r="NT9" s="297"/>
      <c r="NU9" s="297"/>
      <c r="NV9" s="297"/>
      <c r="NW9" s="297"/>
      <c r="NX9" s="297"/>
      <c r="NY9" s="297"/>
      <c r="NZ9" s="297"/>
      <c r="OA9" s="297"/>
      <c r="OB9" s="297"/>
      <c r="OC9" s="297"/>
      <c r="OD9" s="297"/>
      <c r="OE9" s="297"/>
      <c r="OF9" s="297"/>
      <c r="OG9" s="297"/>
      <c r="OH9" s="297"/>
      <c r="OI9" s="297"/>
      <c r="OJ9" s="297"/>
      <c r="OK9" s="297"/>
      <c r="OL9" s="297"/>
      <c r="OM9" s="297"/>
      <c r="ON9" s="297"/>
      <c r="OO9" s="297"/>
      <c r="OP9" s="297"/>
      <c r="OQ9" s="297"/>
      <c r="OR9" s="297"/>
      <c r="OS9" s="297"/>
      <c r="OT9" s="297"/>
      <c r="OU9" s="297"/>
      <c r="OV9" s="297"/>
      <c r="OW9" s="297"/>
      <c r="OX9" s="297"/>
      <c r="OY9" s="297"/>
      <c r="OZ9" s="297"/>
      <c r="PA9" s="297"/>
      <c r="PB9" s="297"/>
      <c r="PC9" s="297"/>
      <c r="PD9" s="297"/>
      <c r="PE9" s="297"/>
      <c r="PF9" s="297"/>
      <c r="PG9" s="297"/>
      <c r="PH9" s="297"/>
      <c r="PI9" s="297"/>
      <c r="PJ9" s="297"/>
      <c r="PK9" s="297"/>
      <c r="PL9" s="297"/>
      <c r="PM9" s="297"/>
      <c r="PN9" s="297"/>
      <c r="PO9" s="297"/>
      <c r="PP9" s="297"/>
      <c r="PQ9" s="297"/>
      <c r="PR9" s="297"/>
      <c r="PS9" s="297"/>
      <c r="PT9" s="297"/>
      <c r="PU9" s="297"/>
      <c r="PV9" s="297"/>
      <c r="PW9" s="297"/>
      <c r="PX9" s="297"/>
      <c r="PY9" s="297"/>
      <c r="PZ9" s="297"/>
      <c r="QA9" s="297"/>
      <c r="QB9" s="297"/>
      <c r="QC9" s="297"/>
      <c r="QD9" s="297"/>
      <c r="QE9" s="297"/>
      <c r="QF9" s="297"/>
      <c r="QG9" s="297"/>
      <c r="QH9" s="297"/>
      <c r="QI9" s="297"/>
      <c r="QJ9" s="297"/>
      <c r="QK9" s="297"/>
      <c r="QL9" s="297"/>
      <c r="QM9" s="297"/>
      <c r="QN9" s="297"/>
      <c r="QO9" s="297"/>
      <c r="QP9" s="297"/>
      <c r="QQ9" s="297"/>
      <c r="QR9" s="297"/>
      <c r="QS9" s="297"/>
      <c r="QT9" s="297"/>
      <c r="QU9" s="297"/>
      <c r="QV9" s="297"/>
      <c r="QW9" s="297"/>
      <c r="QX9" s="297"/>
      <c r="QY9" s="297"/>
      <c r="QZ9" s="297"/>
      <c r="RA9" s="297"/>
      <c r="RB9" s="297"/>
      <c r="RC9" s="297"/>
      <c r="RD9" s="297"/>
      <c r="RE9" s="297"/>
      <c r="RF9" s="297"/>
      <c r="RG9" s="297"/>
      <c r="RH9" s="297"/>
      <c r="RI9" s="297"/>
      <c r="RJ9" s="297"/>
      <c r="RK9" s="297"/>
      <c r="RL9" s="297"/>
      <c r="RM9" s="297"/>
      <c r="RN9" s="297"/>
      <c r="RO9" s="297"/>
      <c r="RP9" s="297"/>
      <c r="RQ9" s="297"/>
      <c r="RR9" s="297"/>
      <c r="RS9" s="297"/>
      <c r="RT9" s="297"/>
      <c r="RU9" s="297"/>
      <c r="RV9" s="297"/>
      <c r="RW9" s="297"/>
      <c r="RX9" s="297"/>
      <c r="RY9" s="297"/>
      <c r="RZ9" s="297"/>
      <c r="SA9" s="297"/>
      <c r="SB9" s="297"/>
      <c r="SC9" s="297"/>
      <c r="SD9" s="297"/>
      <c r="SE9" s="297"/>
      <c r="SF9" s="297"/>
      <c r="SG9" s="297"/>
      <c r="SH9" s="297"/>
      <c r="SI9" s="297"/>
      <c r="SJ9" s="297"/>
      <c r="SK9" s="297"/>
      <c r="SL9" s="297"/>
      <c r="SM9" s="297"/>
      <c r="SN9" s="297"/>
      <c r="SO9" s="297"/>
      <c r="SP9" s="297"/>
      <c r="SQ9" s="297"/>
      <c r="SR9" s="297"/>
      <c r="SS9" s="297"/>
      <c r="ST9" s="297"/>
      <c r="SU9" s="297"/>
      <c r="SV9" s="297"/>
      <c r="SW9" s="297"/>
      <c r="SX9" s="297"/>
      <c r="SY9" s="297"/>
      <c r="SZ9" s="297"/>
      <c r="TA9" s="297"/>
      <c r="TB9" s="297"/>
      <c r="TC9" s="297"/>
      <c r="TD9" s="297"/>
      <c r="TE9" s="297"/>
      <c r="TF9" s="297"/>
      <c r="TG9" s="297"/>
      <c r="TH9" s="297"/>
      <c r="TI9" s="297"/>
      <c r="TJ9" s="297"/>
      <c r="TK9" s="297"/>
      <c r="TL9" s="297"/>
      <c r="TM9" s="297"/>
      <c r="TN9" s="297"/>
      <c r="TO9" s="297"/>
      <c r="TP9" s="297"/>
      <c r="TQ9" s="297"/>
      <c r="TR9" s="297"/>
      <c r="TS9" s="297"/>
      <c r="TT9" s="297"/>
      <c r="TU9" s="297"/>
      <c r="TV9" s="297"/>
      <c r="TW9" s="297"/>
      <c r="TX9" s="297"/>
      <c r="TY9" s="297"/>
      <c r="TZ9" s="297"/>
      <c r="UA9" s="297"/>
      <c r="UB9" s="297"/>
      <c r="UC9" s="297"/>
      <c r="UD9" s="297"/>
      <c r="UE9" s="297"/>
      <c r="UF9" s="297"/>
      <c r="UG9" s="297"/>
      <c r="UH9" s="297"/>
      <c r="UI9" s="297"/>
      <c r="UJ9" s="297"/>
      <c r="UK9" s="297"/>
      <c r="UL9" s="297"/>
      <c r="UM9" s="297"/>
      <c r="UN9" s="297"/>
      <c r="UO9" s="297"/>
      <c r="UP9" s="297"/>
      <c r="UQ9" s="297"/>
      <c r="UR9" s="297"/>
      <c r="US9" s="297"/>
      <c r="UT9" s="297"/>
      <c r="UU9" s="297"/>
      <c r="UV9" s="297"/>
      <c r="UW9" s="297"/>
      <c r="UX9" s="297"/>
      <c r="UY9" s="297"/>
      <c r="UZ9" s="297"/>
      <c r="VA9" s="297"/>
      <c r="VB9" s="297"/>
      <c r="VC9" s="297"/>
      <c r="VD9" s="297"/>
      <c r="VE9" s="297"/>
      <c r="VF9" s="297"/>
      <c r="VG9" s="297"/>
      <c r="VH9" s="297"/>
      <c r="VI9" s="297"/>
      <c r="VJ9" s="297"/>
      <c r="VK9" s="297"/>
      <c r="VL9" s="297"/>
      <c r="VM9" s="297"/>
      <c r="VN9" s="297"/>
      <c r="VO9" s="297"/>
      <c r="VP9" s="297"/>
      <c r="VQ9" s="297"/>
      <c r="VR9" s="297"/>
      <c r="VS9" s="297"/>
      <c r="VT9" s="297"/>
      <c r="VU9" s="297"/>
      <c r="VV9" s="297"/>
      <c r="VW9" s="297"/>
      <c r="VX9" s="297"/>
      <c r="VY9" s="297"/>
      <c r="VZ9" s="297"/>
      <c r="WA9" s="297"/>
      <c r="WB9" s="297"/>
      <c r="WC9" s="297"/>
      <c r="WD9" s="297"/>
      <c r="WE9" s="297"/>
      <c r="WF9" s="297"/>
      <c r="WG9" s="297"/>
      <c r="WH9" s="297"/>
      <c r="WI9" s="297"/>
      <c r="WJ9" s="297"/>
      <c r="WK9" s="297"/>
      <c r="WL9" s="297"/>
      <c r="WM9" s="297"/>
      <c r="WN9" s="297"/>
      <c r="WO9" s="297"/>
      <c r="WP9" s="297"/>
      <c r="WQ9" s="297"/>
      <c r="WR9" s="297"/>
      <c r="WS9" s="297"/>
      <c r="WT9" s="297"/>
      <c r="WU9" s="297"/>
      <c r="WV9" s="297"/>
      <c r="WW9" s="297"/>
      <c r="WX9" s="297"/>
      <c r="WY9" s="297"/>
      <c r="WZ9" s="297"/>
      <c r="XA9" s="297"/>
      <c r="XB9" s="297"/>
      <c r="XC9" s="297"/>
      <c r="XD9" s="297"/>
      <c r="XE9" s="297"/>
      <c r="XF9" s="297"/>
      <c r="XG9" s="297"/>
      <c r="XH9" s="297"/>
      <c r="XI9" s="297"/>
      <c r="XJ9" s="297"/>
      <c r="XK9" s="297"/>
      <c r="XL9" s="297"/>
      <c r="XM9" s="297"/>
      <c r="XN9" s="297"/>
      <c r="XO9" s="297"/>
      <c r="XP9" s="297"/>
      <c r="XQ9" s="297"/>
      <c r="XR9" s="297"/>
      <c r="XS9" s="297"/>
      <c r="XT9" s="297"/>
      <c r="XU9" s="297"/>
      <c r="XV9" s="297"/>
      <c r="XW9" s="297"/>
      <c r="XX9" s="297"/>
      <c r="XY9" s="297"/>
      <c r="XZ9" s="297"/>
      <c r="YA9" s="297"/>
      <c r="YB9" s="297"/>
      <c r="YC9" s="297"/>
      <c r="YD9" s="297"/>
      <c r="YE9" s="297"/>
      <c r="YF9" s="297"/>
      <c r="YG9" s="297"/>
      <c r="YH9" s="297"/>
      <c r="YI9" s="297"/>
      <c r="YJ9" s="297"/>
      <c r="YK9" s="297"/>
      <c r="YL9" s="297"/>
      <c r="YM9" s="297"/>
      <c r="YN9" s="297"/>
      <c r="YO9" s="297"/>
      <c r="YP9" s="297"/>
      <c r="YQ9" s="297"/>
      <c r="YR9" s="297"/>
      <c r="YS9" s="297"/>
      <c r="YT9" s="297"/>
      <c r="YU9" s="297"/>
      <c r="YV9" s="297"/>
      <c r="YW9" s="297"/>
      <c r="YX9" s="297"/>
      <c r="YY9" s="297"/>
      <c r="YZ9" s="297"/>
      <c r="ZA9" s="297"/>
      <c r="ZB9" s="297"/>
      <c r="ZC9" s="297"/>
      <c r="ZD9" s="297"/>
      <c r="ZE9" s="297"/>
      <c r="ZF9" s="297"/>
      <c r="ZG9" s="297"/>
      <c r="ZH9" s="297"/>
      <c r="ZI9" s="297"/>
      <c r="ZJ9" s="297"/>
      <c r="ZK9" s="297"/>
      <c r="ZL9" s="297"/>
      <c r="ZM9" s="297"/>
      <c r="ZN9" s="297"/>
      <c r="ZO9" s="297"/>
      <c r="ZP9" s="297"/>
      <c r="ZQ9" s="297"/>
      <c r="ZR9" s="297"/>
      <c r="ZS9" s="297"/>
      <c r="ZT9" s="297"/>
      <c r="ZU9" s="297"/>
      <c r="ZV9" s="297"/>
      <c r="ZW9" s="297"/>
      <c r="ZX9" s="297"/>
      <c r="ZY9" s="297"/>
      <c r="ZZ9" s="297"/>
      <c r="AAA9" s="297"/>
      <c r="AAB9" s="297"/>
      <c r="AAC9" s="297"/>
      <c r="AAD9" s="297"/>
      <c r="AAE9" s="297"/>
      <c r="AAF9" s="297"/>
      <c r="AAG9" s="297"/>
      <c r="AAH9" s="297"/>
      <c r="AAI9" s="297"/>
      <c r="AAJ9" s="297"/>
      <c r="AAK9" s="297"/>
      <c r="AAL9" s="297"/>
      <c r="AAM9" s="297"/>
      <c r="AAN9" s="297"/>
      <c r="AAO9" s="297"/>
      <c r="AAP9" s="297"/>
      <c r="AAQ9" s="297"/>
      <c r="AAR9" s="297"/>
      <c r="AAS9" s="297"/>
      <c r="AAT9" s="297"/>
      <c r="AAU9" s="297"/>
      <c r="AAV9" s="297"/>
      <c r="AAW9" s="297"/>
      <c r="AAX9" s="297"/>
      <c r="AAY9" s="297"/>
      <c r="AAZ9" s="297"/>
      <c r="ABA9" s="297"/>
      <c r="ABB9" s="297"/>
      <c r="ABC9" s="297"/>
      <c r="ABD9" s="297"/>
      <c r="ABE9" s="297"/>
      <c r="ABF9" s="297"/>
      <c r="ABG9" s="297"/>
      <c r="ABH9" s="297"/>
      <c r="ABI9" s="297"/>
      <c r="ABJ9" s="297"/>
      <c r="ABK9" s="297"/>
      <c r="ABL9" s="297"/>
      <c r="ABM9" s="297"/>
      <c r="ABN9" s="297"/>
      <c r="ABO9" s="297"/>
      <c r="ABP9" s="297"/>
      <c r="ABQ9" s="297"/>
      <c r="ABR9" s="297"/>
      <c r="ABS9" s="297"/>
      <c r="ABT9" s="297"/>
      <c r="ABU9" s="297"/>
      <c r="ABV9" s="297"/>
      <c r="ABW9" s="297"/>
      <c r="ABX9" s="297"/>
      <c r="ABY9" s="297"/>
      <c r="ABZ9" s="297"/>
      <c r="ACA9" s="297"/>
      <c r="ACB9" s="297"/>
      <c r="ACC9" s="297"/>
      <c r="ACD9" s="297"/>
      <c r="ACE9" s="297"/>
      <c r="ACF9" s="297"/>
      <c r="ACG9" s="297"/>
      <c r="ACH9" s="297"/>
      <c r="ACI9" s="297"/>
      <c r="ACJ9" s="297"/>
      <c r="ACK9" s="297"/>
      <c r="ACL9" s="297"/>
      <c r="ACM9" s="297"/>
      <c r="ACN9" s="297"/>
      <c r="ACO9" s="297"/>
      <c r="ACP9" s="297"/>
      <c r="ACQ9" s="297"/>
      <c r="ACR9" s="297"/>
      <c r="ACS9" s="297"/>
      <c r="ACT9" s="297"/>
      <c r="ACU9" s="297"/>
      <c r="ACV9" s="297"/>
      <c r="ACW9" s="297"/>
      <c r="ACX9" s="297"/>
      <c r="ACY9" s="297"/>
      <c r="ACZ9" s="297"/>
      <c r="ADA9" s="297"/>
      <c r="ADB9" s="297"/>
      <c r="ADC9" s="297"/>
      <c r="ADD9" s="297"/>
      <c r="ADE9" s="297"/>
      <c r="ADF9" s="297"/>
      <c r="ADG9" s="297"/>
      <c r="ADH9" s="297"/>
      <c r="ADI9" s="297"/>
      <c r="ADJ9" s="297"/>
      <c r="ADK9" s="297"/>
      <c r="ADL9" s="297"/>
      <c r="ADM9" s="297"/>
      <c r="ADN9" s="297"/>
      <c r="ADO9" s="297"/>
      <c r="ADP9" s="297"/>
      <c r="ADQ9" s="297"/>
      <c r="ADR9" s="297"/>
      <c r="ADS9" s="297"/>
      <c r="ADT9" s="297"/>
      <c r="ADU9" s="297"/>
      <c r="ADV9" s="297"/>
      <c r="ADW9" s="297"/>
      <c r="ADX9" s="297"/>
      <c r="ADY9" s="297"/>
      <c r="ADZ9" s="297"/>
      <c r="AEA9" s="297"/>
      <c r="AEB9" s="297"/>
      <c r="AEC9" s="297"/>
      <c r="AED9" s="297"/>
      <c r="AEE9" s="297"/>
      <c r="AEF9" s="297"/>
      <c r="AEG9" s="297"/>
      <c r="AEH9" s="297"/>
      <c r="AEI9" s="297"/>
      <c r="AEJ9" s="297"/>
      <c r="AEK9" s="297"/>
      <c r="AEL9" s="297"/>
      <c r="AEM9" s="297"/>
      <c r="AEN9" s="297"/>
      <c r="AEO9" s="297"/>
      <c r="AEP9" s="297"/>
      <c r="AEQ9" s="297"/>
      <c r="AER9" s="297"/>
      <c r="AES9" s="297"/>
      <c r="AET9" s="297"/>
      <c r="AEU9" s="297"/>
      <c r="AEV9" s="297"/>
      <c r="AEW9" s="297"/>
      <c r="AEX9" s="297"/>
      <c r="AEY9" s="297"/>
      <c r="AEZ9" s="297"/>
      <c r="AFA9" s="297"/>
      <c r="AFB9" s="297"/>
      <c r="AFC9" s="297"/>
      <c r="AFD9" s="297"/>
      <c r="AFE9" s="297"/>
      <c r="AFF9" s="297"/>
      <c r="AFG9" s="297"/>
      <c r="AFH9" s="297"/>
      <c r="AFI9" s="297"/>
      <c r="AFJ9" s="297"/>
      <c r="AFK9" s="297"/>
      <c r="AFL9" s="297"/>
      <c r="AFM9" s="297"/>
      <c r="AFN9" s="297"/>
      <c r="AFO9" s="297"/>
      <c r="AFP9" s="297"/>
      <c r="AFQ9" s="297"/>
      <c r="AFR9" s="297"/>
      <c r="AFS9" s="297"/>
      <c r="AFT9" s="297"/>
      <c r="AFU9" s="297"/>
      <c r="AFV9" s="297"/>
      <c r="AFW9" s="297"/>
      <c r="AFX9" s="297"/>
      <c r="AFY9" s="297"/>
      <c r="AFZ9" s="297"/>
      <c r="AGA9" s="297"/>
      <c r="AGB9" s="297"/>
      <c r="AGC9" s="297"/>
      <c r="AGD9" s="297"/>
      <c r="AGE9" s="297"/>
      <c r="AGF9" s="297"/>
      <c r="AGG9" s="297"/>
      <c r="AGH9" s="297"/>
      <c r="AGI9" s="297"/>
      <c r="AGJ9" s="297"/>
      <c r="AGK9" s="297"/>
      <c r="AGL9" s="297"/>
      <c r="AGM9" s="297"/>
      <c r="AGN9" s="297"/>
      <c r="AGO9" s="297"/>
      <c r="AGP9" s="297"/>
      <c r="AGQ9" s="297"/>
      <c r="AGR9" s="297"/>
      <c r="AGS9" s="297"/>
      <c r="AGT9" s="297"/>
      <c r="AGU9" s="297"/>
      <c r="AGV9" s="297"/>
      <c r="AGW9" s="297"/>
      <c r="AGX9" s="297"/>
      <c r="AGY9" s="297"/>
      <c r="AGZ9" s="297"/>
      <c r="AHA9" s="297"/>
      <c r="AHB9" s="297"/>
      <c r="AHC9" s="297"/>
      <c r="AHD9" s="297"/>
      <c r="AHE9" s="297"/>
      <c r="AHF9" s="297"/>
      <c r="AHG9" s="297"/>
      <c r="AHH9" s="297"/>
      <c r="AHI9" s="297"/>
      <c r="AHJ9" s="297"/>
      <c r="AHK9" s="297"/>
      <c r="AHL9" s="297"/>
      <c r="AHM9" s="297"/>
      <c r="AHN9" s="297"/>
      <c r="AHO9" s="297"/>
      <c r="AHP9" s="297"/>
      <c r="AHQ9" s="297"/>
      <c r="AHR9" s="297"/>
      <c r="AHS9" s="297"/>
      <c r="AHT9" s="297"/>
      <c r="AHU9" s="297"/>
      <c r="AHV9" s="297"/>
      <c r="AHW9" s="297"/>
      <c r="AHX9" s="297"/>
      <c r="AHY9" s="297"/>
      <c r="AHZ9" s="297"/>
      <c r="AIA9" s="297"/>
      <c r="AIB9" s="297"/>
      <c r="AIC9" s="297"/>
      <c r="AID9" s="297"/>
      <c r="AIE9" s="297"/>
      <c r="AIF9" s="297"/>
      <c r="AIG9" s="297"/>
      <c r="AIH9" s="297"/>
      <c r="AII9" s="297"/>
      <c r="AIJ9" s="297"/>
      <c r="AIK9" s="297"/>
      <c r="AIL9" s="297"/>
      <c r="AIM9" s="297"/>
      <c r="AIN9" s="297"/>
      <c r="AIO9" s="297"/>
      <c r="AIP9" s="297"/>
      <c r="AIQ9" s="297"/>
      <c r="AIR9" s="297"/>
      <c r="AIS9" s="297"/>
      <c r="AIT9" s="297"/>
      <c r="AIU9" s="297"/>
      <c r="AIV9" s="297"/>
      <c r="AIW9" s="297"/>
      <c r="AIX9" s="297"/>
      <c r="AIY9" s="297"/>
      <c r="AIZ9" s="297"/>
      <c r="AJA9" s="297"/>
      <c r="AJB9" s="297"/>
      <c r="AJC9" s="297"/>
      <c r="AJD9" s="297"/>
      <c r="AJE9" s="297"/>
      <c r="AJF9" s="297"/>
      <c r="AJG9" s="297"/>
      <c r="AJH9" s="297"/>
      <c r="AJI9" s="297"/>
      <c r="AJJ9" s="297"/>
      <c r="AJK9" s="297"/>
      <c r="AJL9" s="297"/>
      <c r="AJM9" s="297"/>
      <c r="AJN9" s="297"/>
      <c r="AJO9" s="297"/>
      <c r="AJP9" s="297"/>
      <c r="AJQ9" s="297"/>
      <c r="AJR9" s="297"/>
      <c r="AJS9" s="297"/>
      <c r="AJT9" s="297"/>
      <c r="AJU9" s="297"/>
      <c r="AJV9" s="297"/>
      <c r="AJW9" s="297"/>
      <c r="AJX9" s="297"/>
      <c r="AJY9" s="297"/>
      <c r="AJZ9" s="297"/>
      <c r="AKA9" s="297"/>
      <c r="AKB9" s="297"/>
      <c r="AKC9" s="297"/>
      <c r="AKD9" s="297"/>
      <c r="AKE9" s="297"/>
      <c r="AKF9" s="297"/>
      <c r="AKG9" s="297"/>
      <c r="AKH9" s="297"/>
      <c r="AKI9" s="297"/>
      <c r="AKJ9" s="297"/>
      <c r="AKK9" s="297"/>
      <c r="AKL9" s="297"/>
      <c r="AKM9" s="297"/>
      <c r="AKN9" s="297"/>
      <c r="AKO9" s="297"/>
      <c r="AKP9" s="297"/>
      <c r="AKQ9" s="297"/>
      <c r="AKR9" s="297"/>
      <c r="AKS9" s="297"/>
      <c r="AKT9" s="297"/>
      <c r="AKU9" s="297"/>
      <c r="AKV9" s="297"/>
      <c r="AKW9" s="297"/>
      <c r="AKX9" s="297"/>
      <c r="AKY9" s="297"/>
      <c r="AKZ9" s="297"/>
      <c r="ALA9" s="297"/>
      <c r="ALB9" s="297"/>
      <c r="ALC9" s="297"/>
      <c r="ALD9" s="297"/>
      <c r="ALE9" s="297"/>
      <c r="ALF9" s="297"/>
      <c r="ALG9" s="297"/>
      <c r="ALH9" s="297"/>
      <c r="ALI9" s="296"/>
      <c r="ALJ9" s="297"/>
      <c r="ALK9" s="297"/>
      <c r="ALL9" s="297"/>
      <c r="ALM9" s="296"/>
      <c r="ALN9" s="143"/>
      <c r="ALO9" s="143"/>
      <c r="ALP9" s="143"/>
    </row>
    <row r="10" spans="1:1004" s="24" customFormat="1" ht="31.5" customHeight="1" x14ac:dyDescent="0.25">
      <c r="A10" s="119" t="s">
        <v>3753</v>
      </c>
      <c r="B10" s="298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299"/>
      <c r="DH10" s="299"/>
      <c r="DI10" s="299"/>
      <c r="DJ10" s="299"/>
      <c r="DK10" s="299"/>
      <c r="DL10" s="299"/>
      <c r="DM10" s="299"/>
      <c r="DN10" s="299"/>
      <c r="DO10" s="299"/>
      <c r="DP10" s="299"/>
      <c r="DQ10" s="299"/>
      <c r="DR10" s="299"/>
      <c r="DS10" s="299"/>
      <c r="DT10" s="299"/>
      <c r="DU10" s="299"/>
      <c r="DV10" s="299"/>
      <c r="DW10" s="299"/>
      <c r="DX10" s="299"/>
      <c r="DY10" s="299"/>
      <c r="DZ10" s="299"/>
      <c r="EA10" s="299"/>
      <c r="EB10" s="299"/>
      <c r="EC10" s="299"/>
      <c r="ED10" s="299"/>
      <c r="EE10" s="299"/>
      <c r="EF10" s="299"/>
      <c r="EG10" s="299"/>
      <c r="EH10" s="299"/>
      <c r="EI10" s="299"/>
      <c r="EJ10" s="299"/>
      <c r="EK10" s="299"/>
      <c r="EL10" s="299"/>
      <c r="EM10" s="299"/>
      <c r="EN10" s="299"/>
      <c r="EO10" s="299"/>
      <c r="EP10" s="299"/>
      <c r="EQ10" s="299"/>
      <c r="ER10" s="299"/>
      <c r="ES10" s="299"/>
      <c r="ET10" s="299"/>
      <c r="EU10" s="299"/>
      <c r="EV10" s="299"/>
      <c r="EW10" s="299"/>
      <c r="EX10" s="299"/>
      <c r="EY10" s="299"/>
      <c r="EZ10" s="299"/>
      <c r="FA10" s="299"/>
      <c r="FB10" s="299"/>
      <c r="FC10" s="299"/>
      <c r="FD10" s="299"/>
      <c r="FE10" s="299"/>
      <c r="FF10" s="299"/>
      <c r="FG10" s="299"/>
      <c r="FH10" s="299"/>
      <c r="FI10" s="299"/>
      <c r="FJ10" s="299"/>
      <c r="FK10" s="299"/>
      <c r="FL10" s="299"/>
      <c r="FM10" s="299"/>
      <c r="FN10" s="299"/>
      <c r="FO10" s="299"/>
      <c r="FP10" s="299"/>
      <c r="FQ10" s="299"/>
      <c r="FR10" s="299"/>
      <c r="FS10" s="299"/>
      <c r="FT10" s="299"/>
      <c r="FU10" s="299"/>
      <c r="FV10" s="299"/>
      <c r="FW10" s="299"/>
      <c r="FX10" s="299"/>
      <c r="FY10" s="299"/>
      <c r="FZ10" s="299"/>
      <c r="GA10" s="299"/>
      <c r="GB10" s="299"/>
      <c r="GC10" s="299"/>
      <c r="GD10" s="299"/>
      <c r="GE10" s="299"/>
      <c r="GF10" s="299"/>
      <c r="GG10" s="299"/>
      <c r="GH10" s="299"/>
      <c r="GI10" s="299"/>
      <c r="GJ10" s="299"/>
      <c r="GK10" s="299"/>
      <c r="GL10" s="299"/>
      <c r="GM10" s="299"/>
      <c r="GN10" s="299"/>
      <c r="GO10" s="299"/>
      <c r="GP10" s="299"/>
      <c r="GQ10" s="299"/>
      <c r="GR10" s="299"/>
      <c r="GS10" s="299"/>
      <c r="GT10" s="299"/>
      <c r="GU10" s="299"/>
      <c r="GV10" s="299"/>
      <c r="GW10" s="299"/>
      <c r="GX10" s="299"/>
      <c r="GY10" s="299"/>
      <c r="GZ10" s="299"/>
      <c r="HA10" s="299"/>
      <c r="HB10" s="299"/>
      <c r="HC10" s="299"/>
      <c r="HD10" s="299"/>
      <c r="HE10" s="299"/>
      <c r="HF10" s="299"/>
      <c r="HG10" s="299"/>
      <c r="HH10" s="299"/>
      <c r="HI10" s="299"/>
      <c r="HJ10" s="299"/>
      <c r="HK10" s="299"/>
      <c r="HL10" s="299"/>
      <c r="HM10" s="299"/>
      <c r="HN10" s="299"/>
      <c r="HO10" s="299"/>
      <c r="HP10" s="299"/>
      <c r="HQ10" s="299"/>
      <c r="HR10" s="299"/>
      <c r="HS10" s="299"/>
      <c r="HT10" s="299"/>
      <c r="HU10" s="299"/>
      <c r="HV10" s="299"/>
      <c r="HW10" s="299"/>
      <c r="HX10" s="299"/>
      <c r="HY10" s="299"/>
      <c r="HZ10" s="299"/>
      <c r="IA10" s="299"/>
      <c r="IB10" s="299"/>
      <c r="IC10" s="299"/>
      <c r="ID10" s="299"/>
      <c r="IE10" s="299"/>
      <c r="IF10" s="299"/>
      <c r="IG10" s="299"/>
      <c r="IH10" s="299"/>
      <c r="II10" s="299"/>
      <c r="IJ10" s="299"/>
      <c r="IK10" s="299"/>
      <c r="IL10" s="299"/>
      <c r="IM10" s="299"/>
      <c r="IN10" s="299"/>
      <c r="IO10" s="299"/>
      <c r="IP10" s="299"/>
      <c r="IQ10" s="299"/>
      <c r="IR10" s="299"/>
      <c r="IS10" s="299"/>
      <c r="IT10" s="299"/>
      <c r="IU10" s="299"/>
      <c r="IV10" s="299"/>
      <c r="IW10" s="299"/>
      <c r="IX10" s="299"/>
      <c r="IY10" s="299"/>
      <c r="IZ10" s="299"/>
      <c r="JA10" s="299"/>
      <c r="JB10" s="299"/>
      <c r="JC10" s="299"/>
      <c r="JD10" s="299"/>
      <c r="JE10" s="299"/>
      <c r="JF10" s="299"/>
      <c r="JG10" s="299"/>
      <c r="JH10" s="299"/>
      <c r="JI10" s="299"/>
      <c r="JJ10" s="299"/>
      <c r="JK10" s="299"/>
      <c r="JL10" s="299"/>
      <c r="JM10" s="299"/>
      <c r="JN10" s="299"/>
      <c r="JO10" s="299"/>
      <c r="JP10" s="299"/>
      <c r="JQ10" s="299"/>
      <c r="JR10" s="299"/>
      <c r="JS10" s="299"/>
      <c r="JT10" s="299"/>
      <c r="JU10" s="299"/>
      <c r="JV10" s="299"/>
      <c r="JW10" s="299"/>
      <c r="JX10" s="299"/>
      <c r="JY10" s="299"/>
      <c r="JZ10" s="299"/>
      <c r="KA10" s="299"/>
      <c r="KB10" s="299"/>
      <c r="KC10" s="299"/>
      <c r="KD10" s="299"/>
      <c r="KE10" s="299"/>
      <c r="KF10" s="299"/>
      <c r="KG10" s="299"/>
      <c r="KH10" s="299"/>
      <c r="KI10" s="299"/>
      <c r="KJ10" s="299"/>
      <c r="KK10" s="299"/>
      <c r="KL10" s="299"/>
      <c r="KM10" s="299"/>
      <c r="KN10" s="299"/>
      <c r="KO10" s="299"/>
      <c r="KP10" s="299"/>
      <c r="KQ10" s="299"/>
      <c r="KR10" s="299"/>
      <c r="KS10" s="299"/>
      <c r="KT10" s="299"/>
      <c r="KU10" s="299"/>
      <c r="KV10" s="299"/>
      <c r="KW10" s="299"/>
      <c r="KX10" s="299"/>
      <c r="KY10" s="299"/>
      <c r="KZ10" s="299"/>
      <c r="LA10" s="299"/>
      <c r="LB10" s="299"/>
      <c r="LC10" s="299"/>
      <c r="LD10" s="299"/>
      <c r="LE10" s="299"/>
      <c r="LF10" s="299"/>
      <c r="LG10" s="299"/>
      <c r="LH10" s="299"/>
      <c r="LI10" s="299"/>
      <c r="LJ10" s="299"/>
      <c r="LK10" s="299"/>
      <c r="LL10" s="299"/>
      <c r="LM10" s="299"/>
      <c r="LN10" s="299"/>
      <c r="LO10" s="299"/>
      <c r="LP10" s="299"/>
      <c r="LQ10" s="299"/>
      <c r="LR10" s="299"/>
      <c r="LS10" s="299"/>
      <c r="LT10" s="299"/>
      <c r="LU10" s="299"/>
      <c r="LV10" s="299"/>
      <c r="LW10" s="299"/>
      <c r="LX10" s="299"/>
      <c r="LY10" s="299"/>
      <c r="LZ10" s="299"/>
      <c r="MA10" s="299"/>
      <c r="MB10" s="299"/>
      <c r="MC10" s="299"/>
      <c r="MD10" s="299"/>
      <c r="ME10" s="299"/>
      <c r="MF10" s="299"/>
      <c r="MG10" s="299"/>
      <c r="MH10" s="299"/>
      <c r="MI10" s="299"/>
      <c r="MJ10" s="299"/>
      <c r="MK10" s="299"/>
      <c r="ML10" s="299"/>
      <c r="MM10" s="299"/>
      <c r="MN10" s="299"/>
      <c r="MO10" s="299"/>
      <c r="MP10" s="299"/>
      <c r="MQ10" s="299"/>
      <c r="MR10" s="299"/>
      <c r="MS10" s="299"/>
      <c r="MT10" s="299"/>
      <c r="MU10" s="299"/>
      <c r="MV10" s="299"/>
      <c r="MW10" s="299"/>
      <c r="MX10" s="299"/>
      <c r="MY10" s="299"/>
      <c r="MZ10" s="299"/>
      <c r="NA10" s="299"/>
      <c r="NB10" s="299"/>
      <c r="NC10" s="299"/>
      <c r="ND10" s="299"/>
      <c r="NE10" s="299"/>
      <c r="NF10" s="299"/>
      <c r="NG10" s="299"/>
      <c r="NH10" s="299"/>
      <c r="NI10" s="299"/>
      <c r="NJ10" s="299"/>
      <c r="NK10" s="299"/>
      <c r="NL10" s="299"/>
      <c r="NM10" s="299"/>
      <c r="NN10" s="299"/>
      <c r="NO10" s="299"/>
      <c r="NP10" s="299"/>
      <c r="NQ10" s="299"/>
      <c r="NR10" s="299"/>
      <c r="NS10" s="299"/>
      <c r="NT10" s="299"/>
      <c r="NU10" s="299"/>
      <c r="NV10" s="299"/>
      <c r="NW10" s="299"/>
      <c r="NX10" s="299"/>
      <c r="NY10" s="299"/>
      <c r="NZ10" s="299"/>
      <c r="OA10" s="299"/>
      <c r="OB10" s="299"/>
      <c r="OC10" s="299"/>
      <c r="OD10" s="299"/>
      <c r="OE10" s="299"/>
      <c r="OF10" s="299"/>
      <c r="OG10" s="299"/>
      <c r="OH10" s="299"/>
      <c r="OI10" s="299"/>
      <c r="OJ10" s="299"/>
      <c r="OK10" s="299"/>
      <c r="OL10" s="299"/>
      <c r="OM10" s="299"/>
      <c r="ON10" s="299"/>
      <c r="OO10" s="299"/>
      <c r="OP10" s="299"/>
      <c r="OQ10" s="299"/>
      <c r="OR10" s="299"/>
      <c r="OS10" s="299"/>
      <c r="OT10" s="299"/>
      <c r="OU10" s="299"/>
      <c r="OV10" s="299"/>
      <c r="OW10" s="299"/>
      <c r="OX10" s="299"/>
      <c r="OY10" s="299"/>
      <c r="OZ10" s="299"/>
      <c r="PA10" s="299"/>
      <c r="PB10" s="299"/>
      <c r="PC10" s="299"/>
      <c r="PD10" s="299"/>
      <c r="PE10" s="299"/>
      <c r="PF10" s="299"/>
      <c r="PG10" s="299"/>
      <c r="PH10" s="299"/>
      <c r="PI10" s="299"/>
      <c r="PJ10" s="299"/>
      <c r="PK10" s="299"/>
      <c r="PL10" s="299"/>
      <c r="PM10" s="299"/>
      <c r="PN10" s="299"/>
      <c r="PO10" s="299"/>
      <c r="PP10" s="299"/>
      <c r="PQ10" s="299"/>
      <c r="PR10" s="299"/>
      <c r="PS10" s="299"/>
      <c r="PT10" s="299"/>
      <c r="PU10" s="299"/>
      <c r="PV10" s="299"/>
      <c r="PW10" s="299"/>
      <c r="PX10" s="299"/>
      <c r="PY10" s="299"/>
      <c r="PZ10" s="299"/>
      <c r="QA10" s="299"/>
      <c r="QB10" s="299"/>
      <c r="QC10" s="299"/>
      <c r="QD10" s="299"/>
      <c r="QE10" s="299"/>
      <c r="QF10" s="299"/>
      <c r="QG10" s="299"/>
      <c r="QH10" s="299"/>
      <c r="QI10" s="299"/>
      <c r="QJ10" s="299"/>
      <c r="QK10" s="299"/>
      <c r="QL10" s="299"/>
      <c r="QM10" s="299"/>
      <c r="QN10" s="299"/>
      <c r="QO10" s="299"/>
      <c r="QP10" s="299"/>
      <c r="QQ10" s="299"/>
      <c r="QR10" s="299"/>
      <c r="QS10" s="299"/>
      <c r="QT10" s="299"/>
      <c r="QU10" s="299"/>
      <c r="QV10" s="299"/>
      <c r="QW10" s="299"/>
      <c r="QX10" s="299"/>
      <c r="QY10" s="299"/>
      <c r="QZ10" s="299"/>
      <c r="RA10" s="299"/>
      <c r="RB10" s="299"/>
      <c r="RC10" s="299"/>
      <c r="RD10" s="299"/>
      <c r="RE10" s="299"/>
      <c r="RF10" s="299"/>
      <c r="RG10" s="299"/>
      <c r="RH10" s="299"/>
      <c r="RI10" s="299"/>
      <c r="RJ10" s="299"/>
      <c r="RK10" s="299"/>
      <c r="RL10" s="299"/>
      <c r="RM10" s="299"/>
      <c r="RN10" s="299"/>
      <c r="RO10" s="299"/>
      <c r="RP10" s="299"/>
      <c r="RQ10" s="299"/>
      <c r="RR10" s="299"/>
      <c r="RS10" s="299"/>
      <c r="RT10" s="299"/>
      <c r="RU10" s="299"/>
      <c r="RV10" s="299"/>
      <c r="RW10" s="299"/>
      <c r="RX10" s="299"/>
      <c r="RY10" s="299"/>
      <c r="RZ10" s="299"/>
      <c r="SA10" s="299"/>
      <c r="SB10" s="299"/>
      <c r="SC10" s="299"/>
      <c r="SD10" s="299"/>
      <c r="SE10" s="299"/>
      <c r="SF10" s="299"/>
      <c r="SG10" s="299"/>
      <c r="SH10" s="299"/>
      <c r="SI10" s="299"/>
      <c r="SJ10" s="299"/>
      <c r="SK10" s="299"/>
      <c r="SL10" s="299"/>
      <c r="SM10" s="299"/>
      <c r="SN10" s="299"/>
      <c r="SO10" s="299"/>
      <c r="SP10" s="299"/>
      <c r="SQ10" s="299"/>
      <c r="SR10" s="299"/>
      <c r="SS10" s="299"/>
      <c r="ST10" s="299"/>
      <c r="SU10" s="299"/>
      <c r="SV10" s="299"/>
      <c r="SW10" s="299"/>
      <c r="SX10" s="299"/>
      <c r="SY10" s="299"/>
      <c r="SZ10" s="299"/>
      <c r="TA10" s="299"/>
      <c r="TB10" s="299"/>
      <c r="TC10" s="299"/>
      <c r="TD10" s="299"/>
      <c r="TE10" s="299"/>
      <c r="TF10" s="299"/>
      <c r="TG10" s="299"/>
      <c r="TH10" s="299"/>
      <c r="TI10" s="299"/>
      <c r="TJ10" s="299"/>
      <c r="TK10" s="299"/>
      <c r="TL10" s="299"/>
      <c r="TM10" s="299"/>
      <c r="TN10" s="299"/>
      <c r="TO10" s="299"/>
      <c r="TP10" s="299"/>
      <c r="TQ10" s="299"/>
      <c r="TR10" s="299"/>
      <c r="TS10" s="299"/>
      <c r="TT10" s="299"/>
      <c r="TU10" s="299"/>
      <c r="TV10" s="299"/>
      <c r="TW10" s="299"/>
      <c r="TX10" s="299"/>
      <c r="TY10" s="299"/>
      <c r="TZ10" s="299"/>
      <c r="UA10" s="299"/>
      <c r="UB10" s="299"/>
      <c r="UC10" s="299"/>
      <c r="UD10" s="299"/>
      <c r="UE10" s="299"/>
      <c r="UF10" s="299"/>
      <c r="UG10" s="299"/>
      <c r="UH10" s="299"/>
      <c r="UI10" s="299"/>
      <c r="UJ10" s="299"/>
      <c r="UK10" s="299"/>
      <c r="UL10" s="299"/>
      <c r="UM10" s="299"/>
      <c r="UN10" s="299"/>
      <c r="UO10" s="299"/>
      <c r="UP10" s="299"/>
      <c r="UQ10" s="299"/>
      <c r="UR10" s="299"/>
      <c r="US10" s="299"/>
      <c r="UT10" s="299"/>
      <c r="UU10" s="299"/>
      <c r="UV10" s="299"/>
      <c r="UW10" s="299"/>
      <c r="UX10" s="299"/>
      <c r="UY10" s="299"/>
      <c r="UZ10" s="299"/>
      <c r="VA10" s="299"/>
      <c r="VB10" s="299"/>
      <c r="VC10" s="299"/>
      <c r="VD10" s="299"/>
      <c r="VE10" s="299"/>
      <c r="VF10" s="299"/>
      <c r="VG10" s="299"/>
      <c r="VH10" s="299"/>
      <c r="VI10" s="299"/>
      <c r="VJ10" s="299"/>
      <c r="VK10" s="299"/>
      <c r="VL10" s="299"/>
      <c r="VM10" s="299"/>
      <c r="VN10" s="299"/>
      <c r="VO10" s="299"/>
      <c r="VP10" s="299"/>
      <c r="VQ10" s="299"/>
      <c r="VR10" s="299"/>
      <c r="VS10" s="299"/>
      <c r="VT10" s="299"/>
      <c r="VU10" s="299"/>
      <c r="VV10" s="299"/>
      <c r="VW10" s="299"/>
      <c r="VX10" s="299"/>
      <c r="VY10" s="299"/>
      <c r="VZ10" s="299"/>
      <c r="WA10" s="299"/>
      <c r="WB10" s="299"/>
      <c r="WC10" s="299"/>
      <c r="WD10" s="299"/>
      <c r="WE10" s="299"/>
      <c r="WF10" s="299"/>
      <c r="WG10" s="299"/>
      <c r="WH10" s="299"/>
      <c r="WI10" s="299"/>
      <c r="WJ10" s="299"/>
      <c r="WK10" s="299"/>
      <c r="WL10" s="299"/>
      <c r="WM10" s="299"/>
      <c r="WN10" s="299"/>
      <c r="WO10" s="299"/>
      <c r="WP10" s="299"/>
      <c r="WQ10" s="299"/>
      <c r="WR10" s="299"/>
      <c r="WS10" s="299"/>
      <c r="WT10" s="299"/>
      <c r="WU10" s="299"/>
      <c r="WV10" s="299"/>
      <c r="WW10" s="299"/>
      <c r="WX10" s="299"/>
      <c r="WY10" s="299"/>
      <c r="WZ10" s="299"/>
      <c r="XA10" s="299"/>
      <c r="XB10" s="299"/>
      <c r="XC10" s="299"/>
      <c r="XD10" s="299"/>
      <c r="XE10" s="299"/>
      <c r="XF10" s="299"/>
      <c r="XG10" s="299"/>
      <c r="XH10" s="299"/>
      <c r="XI10" s="299"/>
      <c r="XJ10" s="299"/>
      <c r="XK10" s="299"/>
      <c r="XL10" s="299"/>
      <c r="XM10" s="299"/>
      <c r="XN10" s="299"/>
      <c r="XO10" s="299"/>
      <c r="XP10" s="299"/>
      <c r="XQ10" s="299"/>
      <c r="XR10" s="299"/>
      <c r="XS10" s="299"/>
      <c r="XT10" s="299"/>
      <c r="XU10" s="299"/>
      <c r="XV10" s="299"/>
      <c r="XW10" s="299"/>
      <c r="XX10" s="299"/>
      <c r="XY10" s="299"/>
      <c r="XZ10" s="299"/>
      <c r="YA10" s="299"/>
      <c r="YB10" s="299"/>
      <c r="YC10" s="299"/>
      <c r="YD10" s="299"/>
      <c r="YE10" s="299"/>
      <c r="YF10" s="299"/>
      <c r="YG10" s="299"/>
      <c r="YH10" s="299"/>
      <c r="YI10" s="299"/>
      <c r="YJ10" s="299"/>
      <c r="YK10" s="299"/>
      <c r="YL10" s="299"/>
      <c r="YM10" s="299"/>
      <c r="YN10" s="299"/>
      <c r="YO10" s="299"/>
      <c r="YP10" s="299"/>
      <c r="YQ10" s="299"/>
      <c r="YR10" s="299"/>
      <c r="YS10" s="299"/>
      <c r="YT10" s="299"/>
      <c r="YU10" s="299"/>
      <c r="YV10" s="299"/>
      <c r="YW10" s="299"/>
      <c r="YX10" s="299"/>
      <c r="YY10" s="299"/>
      <c r="YZ10" s="299"/>
      <c r="ZA10" s="299"/>
      <c r="ZB10" s="299"/>
      <c r="ZC10" s="299"/>
      <c r="ZD10" s="299"/>
      <c r="ZE10" s="299"/>
      <c r="ZF10" s="299"/>
      <c r="ZG10" s="299"/>
      <c r="ZH10" s="299"/>
      <c r="ZI10" s="299"/>
      <c r="ZJ10" s="299"/>
      <c r="ZK10" s="299"/>
      <c r="ZL10" s="299"/>
      <c r="ZM10" s="299"/>
      <c r="ZN10" s="299"/>
      <c r="ZO10" s="299"/>
      <c r="ZP10" s="299"/>
      <c r="ZQ10" s="299"/>
      <c r="ZR10" s="299"/>
      <c r="ZS10" s="299"/>
      <c r="ZT10" s="299"/>
      <c r="ZU10" s="299"/>
      <c r="ZV10" s="299"/>
      <c r="ZW10" s="299"/>
      <c r="ZX10" s="299"/>
      <c r="ZY10" s="299"/>
      <c r="ZZ10" s="299"/>
      <c r="AAA10" s="299"/>
      <c r="AAB10" s="299"/>
      <c r="AAC10" s="299"/>
      <c r="AAD10" s="299"/>
      <c r="AAE10" s="299"/>
      <c r="AAF10" s="299"/>
      <c r="AAG10" s="299"/>
      <c r="AAH10" s="299"/>
      <c r="AAI10" s="299"/>
      <c r="AAJ10" s="299"/>
      <c r="AAK10" s="299"/>
      <c r="AAL10" s="299"/>
      <c r="AAM10" s="299"/>
      <c r="AAN10" s="299"/>
      <c r="AAO10" s="299"/>
      <c r="AAP10" s="299"/>
      <c r="AAQ10" s="299"/>
      <c r="AAR10" s="299"/>
      <c r="AAS10" s="299"/>
      <c r="AAT10" s="299"/>
      <c r="AAU10" s="299"/>
      <c r="AAV10" s="299"/>
      <c r="AAW10" s="299"/>
      <c r="AAX10" s="299"/>
      <c r="AAY10" s="299"/>
      <c r="AAZ10" s="299"/>
      <c r="ABA10" s="299"/>
      <c r="ABB10" s="299"/>
      <c r="ABC10" s="299"/>
      <c r="ABD10" s="299"/>
      <c r="ABE10" s="299"/>
      <c r="ABF10" s="299"/>
      <c r="ABG10" s="299"/>
      <c r="ABH10" s="299"/>
      <c r="ABI10" s="299"/>
      <c r="ABJ10" s="299"/>
      <c r="ABK10" s="299"/>
      <c r="ABL10" s="299"/>
      <c r="ABM10" s="299"/>
      <c r="ABN10" s="299"/>
      <c r="ABO10" s="299"/>
      <c r="ABP10" s="299"/>
      <c r="ABQ10" s="299"/>
      <c r="ABR10" s="299"/>
      <c r="ABS10" s="299"/>
      <c r="ABT10" s="299"/>
      <c r="ABU10" s="299"/>
      <c r="ABV10" s="299"/>
      <c r="ABW10" s="299"/>
      <c r="ABX10" s="299"/>
      <c r="ABY10" s="299"/>
      <c r="ABZ10" s="299"/>
      <c r="ACA10" s="299"/>
      <c r="ACB10" s="299"/>
      <c r="ACC10" s="299"/>
      <c r="ACD10" s="299"/>
      <c r="ACE10" s="299"/>
      <c r="ACF10" s="299"/>
      <c r="ACG10" s="299"/>
      <c r="ACH10" s="299"/>
      <c r="ACI10" s="299"/>
      <c r="ACJ10" s="299"/>
      <c r="ACK10" s="299"/>
      <c r="ACL10" s="299"/>
      <c r="ACM10" s="299"/>
      <c r="ACN10" s="299"/>
      <c r="ACO10" s="299"/>
      <c r="ACP10" s="299"/>
      <c r="ACQ10" s="299"/>
      <c r="ACR10" s="299"/>
      <c r="ACS10" s="299"/>
      <c r="ACT10" s="299"/>
      <c r="ACU10" s="299"/>
      <c r="ACV10" s="299"/>
      <c r="ACW10" s="299"/>
      <c r="ACX10" s="299"/>
      <c r="ACY10" s="299"/>
      <c r="ACZ10" s="299"/>
      <c r="ADA10" s="299"/>
      <c r="ADB10" s="299"/>
      <c r="ADC10" s="299"/>
      <c r="ADD10" s="299"/>
      <c r="ADE10" s="299"/>
      <c r="ADF10" s="299"/>
      <c r="ADG10" s="299"/>
      <c r="ADH10" s="299"/>
      <c r="ADI10" s="299"/>
      <c r="ADJ10" s="299"/>
      <c r="ADK10" s="299"/>
      <c r="ADL10" s="299"/>
      <c r="ADM10" s="299"/>
      <c r="ADN10" s="299"/>
      <c r="ADO10" s="299"/>
      <c r="ADP10" s="299"/>
      <c r="ADQ10" s="299"/>
      <c r="ADR10" s="299"/>
      <c r="ADS10" s="299"/>
      <c r="ADT10" s="299"/>
      <c r="ADU10" s="299"/>
      <c r="ADV10" s="299"/>
      <c r="ADW10" s="299"/>
      <c r="ADX10" s="299"/>
      <c r="ADY10" s="299"/>
      <c r="ADZ10" s="299"/>
      <c r="AEA10" s="299"/>
      <c r="AEB10" s="299"/>
      <c r="AEC10" s="299"/>
      <c r="AED10" s="299"/>
      <c r="AEE10" s="299"/>
      <c r="AEF10" s="299"/>
      <c r="AEG10" s="299"/>
      <c r="AEH10" s="299"/>
      <c r="AEI10" s="299"/>
      <c r="AEJ10" s="299"/>
      <c r="AEK10" s="299"/>
      <c r="AEL10" s="299"/>
      <c r="AEM10" s="299"/>
      <c r="AEN10" s="299"/>
      <c r="AEO10" s="299"/>
      <c r="AEP10" s="299"/>
      <c r="AEQ10" s="299"/>
      <c r="AER10" s="299"/>
      <c r="AES10" s="299"/>
      <c r="AET10" s="299"/>
      <c r="AEU10" s="299"/>
      <c r="AEV10" s="299"/>
      <c r="AEW10" s="299"/>
      <c r="AEX10" s="299"/>
      <c r="AEY10" s="299"/>
      <c r="AEZ10" s="299"/>
      <c r="AFA10" s="299"/>
      <c r="AFB10" s="299"/>
      <c r="AFC10" s="299"/>
      <c r="AFD10" s="299"/>
      <c r="AFE10" s="299"/>
      <c r="AFF10" s="299"/>
      <c r="AFG10" s="299"/>
      <c r="AFH10" s="299"/>
      <c r="AFI10" s="299"/>
      <c r="AFJ10" s="299"/>
      <c r="AFK10" s="299"/>
      <c r="AFL10" s="299"/>
      <c r="AFM10" s="299"/>
      <c r="AFN10" s="299"/>
      <c r="AFO10" s="299"/>
      <c r="AFP10" s="299"/>
      <c r="AFQ10" s="299"/>
      <c r="AFR10" s="299"/>
      <c r="AFS10" s="299"/>
      <c r="AFT10" s="299"/>
      <c r="AFU10" s="299"/>
      <c r="AFV10" s="299"/>
      <c r="AFW10" s="299"/>
      <c r="AFX10" s="299"/>
      <c r="AFY10" s="299"/>
      <c r="AFZ10" s="299"/>
      <c r="AGA10" s="299"/>
      <c r="AGB10" s="299"/>
      <c r="AGC10" s="299"/>
      <c r="AGD10" s="299"/>
      <c r="AGE10" s="299"/>
      <c r="AGF10" s="299"/>
      <c r="AGG10" s="299"/>
      <c r="AGH10" s="299"/>
      <c r="AGI10" s="299"/>
      <c r="AGJ10" s="299"/>
      <c r="AGK10" s="299"/>
      <c r="AGL10" s="299"/>
      <c r="AGM10" s="299"/>
      <c r="AGN10" s="299"/>
      <c r="AGO10" s="299"/>
      <c r="AGP10" s="299"/>
      <c r="AGQ10" s="299"/>
      <c r="AGR10" s="299"/>
      <c r="AGS10" s="299"/>
      <c r="AGT10" s="299"/>
      <c r="AGU10" s="299"/>
      <c r="AGV10" s="299"/>
      <c r="AGW10" s="299"/>
      <c r="AGX10" s="299"/>
      <c r="AGY10" s="299"/>
      <c r="AGZ10" s="299"/>
      <c r="AHA10" s="299"/>
      <c r="AHB10" s="299"/>
      <c r="AHC10" s="299"/>
      <c r="AHD10" s="299"/>
      <c r="AHE10" s="299"/>
      <c r="AHF10" s="299"/>
      <c r="AHG10" s="299"/>
      <c r="AHH10" s="299"/>
      <c r="AHI10" s="299"/>
      <c r="AHJ10" s="299"/>
      <c r="AHK10" s="299"/>
      <c r="AHL10" s="299"/>
      <c r="AHM10" s="299"/>
      <c r="AHN10" s="299"/>
      <c r="AHO10" s="299"/>
      <c r="AHP10" s="299"/>
      <c r="AHQ10" s="299"/>
      <c r="AHR10" s="299"/>
      <c r="AHS10" s="299"/>
      <c r="AHT10" s="299"/>
      <c r="AHU10" s="299"/>
      <c r="AHV10" s="299"/>
      <c r="AHW10" s="299"/>
      <c r="AHX10" s="299"/>
      <c r="AHY10" s="299"/>
      <c r="AHZ10" s="299"/>
      <c r="AIA10" s="299"/>
      <c r="AIB10" s="299"/>
      <c r="AIC10" s="299"/>
      <c r="AID10" s="299"/>
      <c r="AIE10" s="299"/>
      <c r="AIF10" s="299"/>
      <c r="AIG10" s="299"/>
      <c r="AIH10" s="299"/>
      <c r="AII10" s="299"/>
      <c r="AIJ10" s="299"/>
      <c r="AIK10" s="299"/>
      <c r="AIL10" s="299"/>
      <c r="AIM10" s="299"/>
      <c r="AIN10" s="299"/>
      <c r="AIO10" s="299"/>
      <c r="AIP10" s="299"/>
      <c r="AIQ10" s="299"/>
      <c r="AIR10" s="299"/>
      <c r="AIS10" s="299"/>
      <c r="AIT10" s="299"/>
      <c r="AIU10" s="299"/>
      <c r="AIV10" s="299"/>
      <c r="AIW10" s="299"/>
      <c r="AIX10" s="299"/>
      <c r="AIY10" s="299"/>
      <c r="AIZ10" s="299"/>
      <c r="AJA10" s="299"/>
      <c r="AJB10" s="299"/>
      <c r="AJC10" s="299"/>
      <c r="AJD10" s="299"/>
      <c r="AJE10" s="299"/>
      <c r="AJF10" s="299"/>
      <c r="AJG10" s="299"/>
      <c r="AJH10" s="299"/>
      <c r="AJI10" s="299"/>
      <c r="AJJ10" s="299"/>
      <c r="AJK10" s="299"/>
      <c r="AJL10" s="299"/>
      <c r="AJM10" s="299"/>
      <c r="AJN10" s="299"/>
      <c r="AJO10" s="299"/>
      <c r="AJP10" s="299"/>
      <c r="AJQ10" s="299"/>
      <c r="AJR10" s="299"/>
      <c r="AJS10" s="299"/>
      <c r="AJT10" s="299"/>
      <c r="AJU10" s="299"/>
      <c r="AJV10" s="299"/>
      <c r="AJW10" s="299"/>
      <c r="AJX10" s="299"/>
      <c r="AJY10" s="299"/>
      <c r="AJZ10" s="299"/>
      <c r="AKA10" s="299"/>
      <c r="AKB10" s="299"/>
      <c r="AKC10" s="299"/>
      <c r="AKD10" s="299"/>
      <c r="AKE10" s="299"/>
      <c r="AKF10" s="299"/>
      <c r="AKG10" s="299"/>
      <c r="AKH10" s="299"/>
      <c r="AKI10" s="299"/>
      <c r="AKJ10" s="299"/>
      <c r="AKK10" s="299"/>
      <c r="AKL10" s="299"/>
      <c r="AKM10" s="299"/>
      <c r="AKN10" s="299"/>
      <c r="AKO10" s="299"/>
      <c r="AKP10" s="299"/>
      <c r="AKQ10" s="299"/>
      <c r="AKR10" s="299"/>
      <c r="AKS10" s="299"/>
      <c r="AKT10" s="299"/>
      <c r="AKU10" s="299"/>
      <c r="AKV10" s="299"/>
      <c r="AKW10" s="299"/>
      <c r="AKX10" s="299"/>
      <c r="AKY10" s="299"/>
      <c r="AKZ10" s="299"/>
      <c r="ALA10" s="299"/>
      <c r="ALB10" s="299"/>
      <c r="ALC10" s="299"/>
      <c r="ALD10" s="299"/>
      <c r="ALE10" s="299"/>
      <c r="ALF10" s="299"/>
      <c r="ALG10" s="299"/>
      <c r="ALH10" s="299"/>
      <c r="ALI10" s="299"/>
      <c r="ALJ10" s="299"/>
      <c r="ALK10" s="299"/>
      <c r="ALL10" s="299"/>
      <c r="ALM10" s="299"/>
      <c r="ALN10" s="143"/>
      <c r="ALO10" s="143"/>
      <c r="ALP10" s="143"/>
    </row>
    <row r="11" spans="1:1004" s="146" customFormat="1" ht="31.5" customHeight="1" x14ac:dyDescent="0.25">
      <c r="A11" s="123" t="s">
        <v>2699</v>
      </c>
      <c r="B11" s="313" t="s">
        <v>3811</v>
      </c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4"/>
      <c r="BG11" s="314"/>
      <c r="BH11" s="314"/>
      <c r="BI11" s="314"/>
      <c r="BJ11" s="314"/>
      <c r="BK11" s="314"/>
      <c r="BL11" s="314"/>
      <c r="BM11" s="314"/>
      <c r="BN11" s="314"/>
      <c r="BO11" s="314"/>
      <c r="BP11" s="314"/>
      <c r="BQ11" s="314"/>
      <c r="BR11" s="314"/>
      <c r="BS11" s="314"/>
      <c r="BT11" s="314"/>
      <c r="BU11" s="314"/>
      <c r="BV11" s="314"/>
      <c r="BW11" s="314"/>
      <c r="BX11" s="314"/>
      <c r="BY11" s="314"/>
      <c r="BZ11" s="314"/>
      <c r="CA11" s="314"/>
      <c r="CB11" s="314"/>
      <c r="CC11" s="314"/>
      <c r="CD11" s="314"/>
      <c r="CE11" s="314"/>
      <c r="CF11" s="314"/>
      <c r="CG11" s="314"/>
      <c r="CH11" s="314"/>
      <c r="CI11" s="314"/>
      <c r="CJ11" s="314"/>
      <c r="CK11" s="314"/>
      <c r="CL11" s="314"/>
      <c r="CM11" s="314"/>
      <c r="CN11" s="314"/>
      <c r="CO11" s="314"/>
      <c r="CP11" s="314"/>
      <c r="CQ11" s="314"/>
      <c r="CR11" s="314"/>
      <c r="CS11" s="314"/>
      <c r="CT11" s="314"/>
      <c r="CU11" s="314"/>
      <c r="CV11" s="314"/>
      <c r="CW11" s="314"/>
      <c r="CX11" s="314"/>
      <c r="CY11" s="314"/>
      <c r="CZ11" s="314"/>
      <c r="DA11" s="314"/>
      <c r="DB11" s="314"/>
      <c r="DC11" s="314"/>
      <c r="DD11" s="314"/>
      <c r="DE11" s="314"/>
      <c r="DF11" s="314"/>
      <c r="DG11" s="314"/>
      <c r="DH11" s="314"/>
      <c r="DI11" s="314"/>
      <c r="DJ11" s="314"/>
      <c r="DK11" s="314"/>
      <c r="DL11" s="314"/>
      <c r="DM11" s="314"/>
      <c r="DN11" s="314"/>
      <c r="DO11" s="314"/>
      <c r="DP11" s="314"/>
      <c r="DQ11" s="314"/>
      <c r="DR11" s="314"/>
      <c r="DS11" s="314"/>
      <c r="DT11" s="314"/>
      <c r="DU11" s="314"/>
      <c r="DV11" s="314"/>
      <c r="DW11" s="314"/>
      <c r="DX11" s="314"/>
      <c r="DY11" s="314"/>
      <c r="DZ11" s="314"/>
      <c r="EA11" s="314"/>
      <c r="EB11" s="314"/>
      <c r="EC11" s="314"/>
      <c r="ED11" s="314"/>
      <c r="EE11" s="314"/>
      <c r="EF11" s="314"/>
      <c r="EG11" s="314"/>
      <c r="EH11" s="314"/>
      <c r="EI11" s="314"/>
      <c r="EJ11" s="314"/>
      <c r="EK11" s="314"/>
      <c r="EL11" s="314"/>
      <c r="EM11" s="314"/>
      <c r="EN11" s="314"/>
      <c r="EO11" s="314"/>
      <c r="EP11" s="314"/>
      <c r="EQ11" s="314"/>
      <c r="ER11" s="314"/>
      <c r="ES11" s="314"/>
      <c r="ET11" s="314"/>
      <c r="EU11" s="314"/>
      <c r="EV11" s="314"/>
      <c r="EW11" s="314"/>
      <c r="EX11" s="314"/>
      <c r="EY11" s="314"/>
      <c r="EZ11" s="314"/>
      <c r="FA11" s="314"/>
      <c r="FB11" s="314"/>
      <c r="FC11" s="314"/>
      <c r="FD11" s="314"/>
      <c r="FE11" s="314"/>
      <c r="FF11" s="314"/>
      <c r="FG11" s="314"/>
      <c r="FH11" s="314"/>
      <c r="FI11" s="314"/>
      <c r="FJ11" s="314"/>
      <c r="FK11" s="314"/>
      <c r="FL11" s="314"/>
      <c r="FM11" s="314"/>
      <c r="FN11" s="314"/>
      <c r="FO11" s="314"/>
      <c r="FP11" s="314"/>
      <c r="FQ11" s="314"/>
      <c r="FR11" s="314"/>
      <c r="FS11" s="314"/>
      <c r="FT11" s="314"/>
      <c r="FU11" s="314"/>
      <c r="FV11" s="314"/>
      <c r="FW11" s="314"/>
      <c r="FX11" s="314"/>
      <c r="FY11" s="314"/>
      <c r="FZ11" s="314"/>
      <c r="GA11" s="314"/>
      <c r="GB11" s="314"/>
      <c r="GC11" s="314"/>
      <c r="GD11" s="314"/>
      <c r="GE11" s="314"/>
      <c r="GF11" s="314"/>
      <c r="GG11" s="314"/>
      <c r="GH11" s="314"/>
      <c r="GI11" s="314"/>
      <c r="GJ11" s="314"/>
      <c r="GK11" s="314"/>
      <c r="GL11" s="314"/>
      <c r="GM11" s="314"/>
      <c r="GN11" s="314"/>
      <c r="GO11" s="314"/>
      <c r="GP11" s="314"/>
      <c r="GQ11" s="314"/>
      <c r="GR11" s="314"/>
      <c r="GS11" s="314"/>
      <c r="GT11" s="314"/>
      <c r="GU11" s="314"/>
      <c r="GV11" s="314"/>
      <c r="GW11" s="314"/>
      <c r="GX11" s="314"/>
      <c r="GY11" s="314"/>
      <c r="GZ11" s="314"/>
      <c r="HA11" s="314"/>
      <c r="HB11" s="314"/>
      <c r="HC11" s="314"/>
      <c r="HD11" s="314"/>
      <c r="HE11" s="314"/>
      <c r="HF11" s="314"/>
      <c r="HG11" s="314"/>
      <c r="HH11" s="314"/>
      <c r="HI11" s="314"/>
      <c r="HJ11" s="314"/>
      <c r="HK11" s="314"/>
      <c r="HL11" s="314"/>
      <c r="HM11" s="314"/>
      <c r="HN11" s="314"/>
      <c r="HO11" s="314"/>
      <c r="HP11" s="314"/>
      <c r="HQ11" s="314"/>
      <c r="HR11" s="314"/>
      <c r="HS11" s="314"/>
      <c r="HT11" s="314"/>
      <c r="HU11" s="314"/>
      <c r="HV11" s="314"/>
      <c r="HW11" s="314"/>
      <c r="HX11" s="314"/>
      <c r="HY11" s="314"/>
      <c r="HZ11" s="314"/>
      <c r="IA11" s="314"/>
      <c r="IB11" s="314"/>
      <c r="IC11" s="314"/>
      <c r="ID11" s="314"/>
      <c r="IE11" s="314"/>
      <c r="IF11" s="314"/>
      <c r="IG11" s="314"/>
      <c r="IH11" s="314"/>
      <c r="II11" s="314"/>
      <c r="IJ11" s="314"/>
      <c r="IK11" s="314"/>
      <c r="IL11" s="314"/>
      <c r="IM11" s="314"/>
      <c r="IN11" s="314"/>
      <c r="IO11" s="314"/>
      <c r="IP11" s="314"/>
      <c r="IQ11" s="314"/>
      <c r="IR11" s="314"/>
      <c r="IS11" s="314"/>
      <c r="IT11" s="314"/>
      <c r="IU11" s="314"/>
      <c r="IV11" s="314"/>
      <c r="IW11" s="314"/>
      <c r="IX11" s="314"/>
      <c r="IY11" s="314"/>
      <c r="IZ11" s="314"/>
      <c r="JA11" s="314"/>
      <c r="JB11" s="314"/>
      <c r="JC11" s="314"/>
      <c r="JD11" s="314"/>
      <c r="JE11" s="314"/>
      <c r="JF11" s="314"/>
      <c r="JG11" s="314"/>
      <c r="JH11" s="314"/>
      <c r="JI11" s="314"/>
      <c r="JJ11" s="314"/>
      <c r="JK11" s="314"/>
      <c r="JL11" s="314"/>
      <c r="JM11" s="314"/>
      <c r="JN11" s="314"/>
      <c r="JO11" s="314"/>
      <c r="JP11" s="314"/>
      <c r="JQ11" s="314"/>
      <c r="JR11" s="314"/>
      <c r="JS11" s="314"/>
      <c r="JT11" s="314"/>
      <c r="JU11" s="314"/>
      <c r="JV11" s="314"/>
      <c r="JW11" s="314"/>
      <c r="JX11" s="314"/>
      <c r="JY11" s="314"/>
      <c r="JZ11" s="314"/>
      <c r="KA11" s="314"/>
      <c r="KB11" s="314"/>
      <c r="KC11" s="314"/>
      <c r="KD11" s="314"/>
      <c r="KE11" s="314"/>
      <c r="KF11" s="314"/>
      <c r="KG11" s="314"/>
      <c r="KH11" s="314"/>
      <c r="KI11" s="314"/>
      <c r="KJ11" s="314"/>
      <c r="KK11" s="314"/>
      <c r="KL11" s="314"/>
      <c r="KM11" s="314"/>
      <c r="KN11" s="314"/>
      <c r="KO11" s="314"/>
      <c r="KP11" s="314"/>
      <c r="KQ11" s="314"/>
      <c r="KR11" s="314"/>
      <c r="KS11" s="314"/>
      <c r="KT11" s="314"/>
      <c r="KU11" s="314"/>
      <c r="KV11" s="314"/>
      <c r="KW11" s="314"/>
      <c r="KX11" s="314"/>
      <c r="KY11" s="314"/>
      <c r="KZ11" s="314"/>
      <c r="LA11" s="314"/>
      <c r="LB11" s="314"/>
      <c r="LC11" s="314"/>
      <c r="LD11" s="314"/>
      <c r="LE11" s="314"/>
      <c r="LF11" s="314"/>
      <c r="LG11" s="314"/>
      <c r="LH11" s="314"/>
      <c r="LI11" s="314"/>
      <c r="LJ11" s="314"/>
      <c r="LK11" s="314"/>
      <c r="LL11" s="314"/>
      <c r="LM11" s="314"/>
      <c r="LN11" s="314"/>
      <c r="LO11" s="314"/>
      <c r="LP11" s="314"/>
      <c r="LQ11" s="314"/>
      <c r="LR11" s="314"/>
      <c r="LS11" s="314"/>
      <c r="LT11" s="314"/>
      <c r="LU11" s="314"/>
      <c r="LV11" s="314"/>
      <c r="LW11" s="314"/>
      <c r="LX11" s="314"/>
      <c r="LY11" s="314"/>
      <c r="LZ11" s="314"/>
      <c r="MA11" s="314"/>
      <c r="MB11" s="314"/>
      <c r="MC11" s="314"/>
      <c r="MD11" s="314"/>
      <c r="ME11" s="314"/>
      <c r="MF11" s="314"/>
      <c r="MG11" s="314"/>
      <c r="MH11" s="314"/>
      <c r="MI11" s="314"/>
      <c r="MJ11" s="314"/>
      <c r="MK11" s="314"/>
      <c r="ML11" s="314"/>
      <c r="MM11" s="314"/>
      <c r="MN11" s="314"/>
      <c r="MO11" s="314"/>
      <c r="MP11" s="314"/>
      <c r="MQ11" s="314"/>
      <c r="MR11" s="314"/>
      <c r="MS11" s="314"/>
      <c r="MT11" s="314"/>
      <c r="MU11" s="314"/>
      <c r="MV11" s="314"/>
      <c r="MW11" s="314"/>
      <c r="MX11" s="314"/>
      <c r="MY11" s="314"/>
      <c r="MZ11" s="314"/>
      <c r="NA11" s="314"/>
      <c r="NB11" s="314"/>
      <c r="NC11" s="314"/>
      <c r="ND11" s="314"/>
      <c r="NE11" s="314"/>
      <c r="NF11" s="314"/>
      <c r="NG11" s="314"/>
      <c r="NH11" s="314"/>
      <c r="NI11" s="314"/>
      <c r="NJ11" s="314"/>
      <c r="NK11" s="314"/>
      <c r="NL11" s="314"/>
      <c r="NM11" s="314"/>
      <c r="NN11" s="314"/>
      <c r="NO11" s="314"/>
      <c r="NP11" s="314"/>
      <c r="NQ11" s="314"/>
      <c r="NR11" s="314"/>
      <c r="NS11" s="314"/>
      <c r="NT11" s="314"/>
      <c r="NU11" s="314"/>
      <c r="NV11" s="314"/>
      <c r="NW11" s="314"/>
      <c r="NX11" s="314"/>
      <c r="NY11" s="314"/>
      <c r="NZ11" s="314"/>
      <c r="OA11" s="314"/>
      <c r="OB11" s="314"/>
      <c r="OC11" s="314"/>
      <c r="OD11" s="314"/>
      <c r="OE11" s="314"/>
      <c r="OF11" s="314"/>
      <c r="OG11" s="314"/>
      <c r="OH11" s="314"/>
      <c r="OI11" s="314"/>
      <c r="OJ11" s="314"/>
      <c r="OK11" s="314"/>
      <c r="OL11" s="314"/>
      <c r="OM11" s="314"/>
      <c r="ON11" s="314"/>
      <c r="OO11" s="314"/>
      <c r="OP11" s="314"/>
      <c r="OQ11" s="314"/>
      <c r="OR11" s="314"/>
      <c r="OS11" s="314"/>
      <c r="OT11" s="314"/>
      <c r="OU11" s="314"/>
      <c r="OV11" s="314"/>
      <c r="OW11" s="314"/>
      <c r="OX11" s="314"/>
      <c r="OY11" s="314"/>
      <c r="OZ11" s="314"/>
      <c r="PA11" s="314"/>
      <c r="PB11" s="314"/>
      <c r="PC11" s="314"/>
      <c r="PD11" s="314"/>
      <c r="PE11" s="314"/>
      <c r="PF11" s="314"/>
      <c r="PG11" s="314"/>
      <c r="PH11" s="314"/>
      <c r="PI11" s="314"/>
      <c r="PJ11" s="314"/>
      <c r="PK11" s="314"/>
      <c r="PL11" s="314"/>
      <c r="PM11" s="314"/>
      <c r="PN11" s="314"/>
      <c r="PO11" s="314"/>
      <c r="PP11" s="314"/>
      <c r="PQ11" s="314"/>
      <c r="PR11" s="314"/>
      <c r="PS11" s="314"/>
      <c r="PT11" s="314"/>
      <c r="PU11" s="314"/>
      <c r="PV11" s="314"/>
      <c r="PW11" s="314"/>
      <c r="PX11" s="314"/>
      <c r="PY11" s="314"/>
      <c r="PZ11" s="314"/>
      <c r="QA11" s="314"/>
      <c r="QB11" s="314"/>
      <c r="QC11" s="314"/>
      <c r="QD11" s="314"/>
      <c r="QE11" s="314"/>
      <c r="QF11" s="314"/>
      <c r="QG11" s="314"/>
      <c r="QH11" s="314"/>
      <c r="QI11" s="314"/>
      <c r="QJ11" s="314"/>
      <c r="QK11" s="314"/>
      <c r="QL11" s="314"/>
      <c r="QM11" s="314"/>
      <c r="QN11" s="314"/>
      <c r="QO11" s="314"/>
      <c r="QP11" s="314"/>
      <c r="QQ11" s="314"/>
      <c r="QR11" s="314"/>
      <c r="QS11" s="314"/>
      <c r="QT11" s="314"/>
      <c r="QU11" s="314"/>
      <c r="QV11" s="314"/>
      <c r="QW11" s="314"/>
      <c r="QX11" s="314"/>
      <c r="QY11" s="314"/>
      <c r="QZ11" s="314"/>
      <c r="RA11" s="314"/>
      <c r="RB11" s="314"/>
      <c r="RC11" s="314"/>
      <c r="RD11" s="314"/>
      <c r="RE11" s="314"/>
      <c r="RF11" s="314"/>
      <c r="RG11" s="314"/>
      <c r="RH11" s="314"/>
      <c r="RI11" s="314"/>
      <c r="RJ11" s="314"/>
      <c r="RK11" s="314"/>
      <c r="RL11" s="314"/>
      <c r="RM11" s="314"/>
      <c r="RN11" s="314"/>
      <c r="RO11" s="314"/>
      <c r="RP11" s="314"/>
      <c r="RQ11" s="314"/>
      <c r="RR11" s="314"/>
      <c r="RS11" s="314"/>
      <c r="RT11" s="314"/>
      <c r="RU11" s="314"/>
      <c r="RV11" s="314"/>
      <c r="RW11" s="314"/>
      <c r="RX11" s="314"/>
      <c r="RY11" s="314"/>
      <c r="RZ11" s="314"/>
      <c r="SA11" s="314"/>
      <c r="SB11" s="314"/>
      <c r="SC11" s="314"/>
      <c r="SD11" s="314"/>
      <c r="SE11" s="314"/>
      <c r="SF11" s="314"/>
      <c r="SG11" s="314"/>
      <c r="SH11" s="314"/>
      <c r="SI11" s="314"/>
      <c r="SJ11" s="314"/>
      <c r="SK11" s="314"/>
      <c r="SL11" s="314"/>
      <c r="SM11" s="314"/>
      <c r="SN11" s="314"/>
      <c r="SO11" s="314"/>
      <c r="SP11" s="314"/>
      <c r="SQ11" s="314"/>
      <c r="SR11" s="314"/>
      <c r="SS11" s="314"/>
      <c r="ST11" s="314"/>
      <c r="SU11" s="314"/>
      <c r="SV11" s="314"/>
      <c r="SW11" s="314"/>
      <c r="SX11" s="314"/>
      <c r="SY11" s="314"/>
      <c r="SZ11" s="314"/>
      <c r="TA11" s="314"/>
      <c r="TB11" s="314"/>
      <c r="TC11" s="314"/>
      <c r="TD11" s="314"/>
      <c r="TE11" s="314"/>
      <c r="TF11" s="314"/>
      <c r="TG11" s="314"/>
      <c r="TH11" s="314"/>
      <c r="TI11" s="314"/>
      <c r="TJ11" s="314"/>
      <c r="TK11" s="314"/>
      <c r="TL11" s="314"/>
      <c r="TM11" s="314"/>
      <c r="TN11" s="314"/>
      <c r="TO11" s="314"/>
      <c r="TP11" s="314"/>
      <c r="TQ11" s="314"/>
      <c r="TR11" s="314"/>
      <c r="TS11" s="314"/>
      <c r="TT11" s="314"/>
      <c r="TU11" s="314"/>
      <c r="TV11" s="314"/>
      <c r="TW11" s="314"/>
      <c r="TX11" s="314"/>
      <c r="TY11" s="314"/>
      <c r="TZ11" s="314"/>
      <c r="UA11" s="314"/>
      <c r="UB11" s="314"/>
      <c r="UC11" s="314"/>
      <c r="UD11" s="314"/>
      <c r="UE11" s="314"/>
      <c r="UF11" s="314"/>
      <c r="UG11" s="314"/>
      <c r="UH11" s="314"/>
      <c r="UI11" s="314"/>
      <c r="UJ11" s="314"/>
      <c r="UK11" s="314"/>
      <c r="UL11" s="314"/>
      <c r="UM11" s="314"/>
      <c r="UN11" s="314"/>
      <c r="UO11" s="314"/>
      <c r="UP11" s="314"/>
      <c r="UQ11" s="314"/>
      <c r="UR11" s="314"/>
      <c r="US11" s="314"/>
      <c r="UT11" s="314"/>
      <c r="UU11" s="314"/>
      <c r="UV11" s="314"/>
      <c r="UW11" s="314"/>
      <c r="UX11" s="314"/>
      <c r="UY11" s="314"/>
      <c r="UZ11" s="314"/>
      <c r="VA11" s="314"/>
      <c r="VB11" s="314"/>
      <c r="VC11" s="314"/>
      <c r="VD11" s="314"/>
      <c r="VE11" s="314"/>
      <c r="VF11" s="314"/>
      <c r="VG11" s="314"/>
      <c r="VH11" s="314"/>
      <c r="VI11" s="314"/>
      <c r="VJ11" s="314"/>
      <c r="VK11" s="314"/>
      <c r="VL11" s="314"/>
      <c r="VM11" s="314"/>
      <c r="VN11" s="314"/>
      <c r="VO11" s="314"/>
      <c r="VP11" s="314"/>
      <c r="VQ11" s="314"/>
      <c r="VR11" s="314"/>
      <c r="VS11" s="314"/>
      <c r="VT11" s="314"/>
      <c r="VU11" s="314"/>
      <c r="VV11" s="314"/>
      <c r="VW11" s="314"/>
      <c r="VX11" s="314"/>
      <c r="VY11" s="314"/>
      <c r="VZ11" s="314"/>
      <c r="WA11" s="314"/>
      <c r="WB11" s="314"/>
      <c r="WC11" s="314"/>
      <c r="WD11" s="314"/>
      <c r="WE11" s="314"/>
      <c r="WF11" s="314"/>
      <c r="WG11" s="314"/>
      <c r="WH11" s="314"/>
      <c r="WI11" s="314"/>
      <c r="WJ11" s="314"/>
      <c r="WK11" s="314"/>
      <c r="WL11" s="314"/>
      <c r="WM11" s="314"/>
      <c r="WN11" s="314"/>
      <c r="WO11" s="314"/>
      <c r="WP11" s="314"/>
      <c r="WQ11" s="314"/>
      <c r="WR11" s="314"/>
      <c r="WS11" s="314"/>
      <c r="WT11" s="314"/>
      <c r="WU11" s="314"/>
      <c r="WV11" s="314"/>
      <c r="WW11" s="314"/>
      <c r="WX11" s="314"/>
      <c r="WY11" s="314"/>
      <c r="WZ11" s="314"/>
      <c r="XA11" s="314"/>
      <c r="XB11" s="314"/>
      <c r="XC11" s="314"/>
      <c r="XD11" s="314"/>
      <c r="XE11" s="314"/>
      <c r="XF11" s="314"/>
      <c r="XG11" s="314"/>
      <c r="XH11" s="314"/>
      <c r="XI11" s="314"/>
      <c r="XJ11" s="314"/>
      <c r="XK11" s="314"/>
      <c r="XL11" s="314"/>
      <c r="XM11" s="314"/>
      <c r="XN11" s="314"/>
      <c r="XO11" s="314"/>
      <c r="XP11" s="314"/>
      <c r="XQ11" s="314"/>
      <c r="XR11" s="314"/>
      <c r="XS11" s="314"/>
      <c r="XT11" s="314"/>
      <c r="XU11" s="314"/>
      <c r="XV11" s="314"/>
      <c r="XW11" s="314"/>
      <c r="XX11" s="314"/>
      <c r="XY11" s="314"/>
      <c r="XZ11" s="314"/>
      <c r="YA11" s="314"/>
      <c r="YB11" s="314"/>
      <c r="YC11" s="314"/>
      <c r="YD11" s="314"/>
      <c r="YE11" s="314"/>
      <c r="YF11" s="314"/>
      <c r="YG11" s="314"/>
      <c r="YH11" s="314"/>
      <c r="YI11" s="314"/>
      <c r="YJ11" s="314"/>
      <c r="YK11" s="314"/>
      <c r="YL11" s="314"/>
      <c r="YM11" s="314"/>
      <c r="YN11" s="314"/>
      <c r="YO11" s="314"/>
      <c r="YP11" s="314"/>
      <c r="YQ11" s="314"/>
      <c r="YR11" s="314"/>
      <c r="YS11" s="314"/>
      <c r="YT11" s="314"/>
      <c r="YU11" s="314"/>
      <c r="YV11" s="314"/>
      <c r="YW11" s="314"/>
      <c r="YX11" s="314"/>
      <c r="YY11" s="314"/>
      <c r="YZ11" s="314"/>
      <c r="ZA11" s="314"/>
      <c r="ZB11" s="314"/>
      <c r="ZC11" s="314"/>
      <c r="ZD11" s="314"/>
      <c r="ZE11" s="314"/>
      <c r="ZF11" s="314"/>
      <c r="ZG11" s="314"/>
      <c r="ZH11" s="314"/>
      <c r="ZI11" s="314"/>
      <c r="ZJ11" s="314"/>
      <c r="ZK11" s="314"/>
      <c r="ZL11" s="314"/>
      <c r="ZM11" s="314"/>
      <c r="ZN11" s="314"/>
      <c r="ZO11" s="314"/>
      <c r="ZP11" s="314"/>
      <c r="ZQ11" s="314"/>
      <c r="ZR11" s="314"/>
      <c r="ZS11" s="314"/>
      <c r="ZT11" s="314"/>
      <c r="ZU11" s="314"/>
      <c r="ZV11" s="314"/>
      <c r="ZW11" s="314"/>
      <c r="ZX11" s="314"/>
      <c r="ZY11" s="314"/>
      <c r="ZZ11" s="314"/>
      <c r="AAA11" s="314"/>
      <c r="AAB11" s="314"/>
      <c r="AAC11" s="314"/>
      <c r="AAD11" s="314"/>
      <c r="AAE11" s="314"/>
      <c r="AAF11" s="314"/>
      <c r="AAG11" s="314"/>
      <c r="AAH11" s="314"/>
      <c r="AAI11" s="314"/>
      <c r="AAJ11" s="314"/>
      <c r="AAK11" s="314"/>
      <c r="AAL11" s="314"/>
      <c r="AAM11" s="314"/>
      <c r="AAN11" s="314"/>
      <c r="AAO11" s="314"/>
      <c r="AAP11" s="314"/>
      <c r="AAQ11" s="314"/>
      <c r="AAR11" s="314"/>
      <c r="AAS11" s="314"/>
      <c r="AAT11" s="314"/>
      <c r="AAU11" s="314"/>
      <c r="AAV11" s="314"/>
      <c r="AAW11" s="314"/>
      <c r="AAX11" s="314"/>
      <c r="AAY11" s="314"/>
      <c r="AAZ11" s="314"/>
      <c r="ABA11" s="314"/>
      <c r="ABB11" s="314"/>
      <c r="ABC11" s="314"/>
      <c r="ABD11" s="314"/>
      <c r="ABE11" s="314"/>
      <c r="ABF11" s="314"/>
      <c r="ABG11" s="314"/>
      <c r="ABH11" s="314"/>
      <c r="ABI11" s="314"/>
      <c r="ABJ11" s="314"/>
      <c r="ABK11" s="314"/>
      <c r="ABL11" s="314"/>
      <c r="ABM11" s="314"/>
      <c r="ABN11" s="314"/>
      <c r="ABO11" s="314"/>
      <c r="ABP11" s="314"/>
      <c r="ABQ11" s="314"/>
      <c r="ABR11" s="314"/>
      <c r="ABS11" s="314"/>
      <c r="ABT11" s="314"/>
      <c r="ABU11" s="314"/>
      <c r="ABV11" s="314"/>
      <c r="ABW11" s="314"/>
      <c r="ABX11" s="314"/>
      <c r="ABY11" s="314"/>
      <c r="ABZ11" s="314"/>
      <c r="ACA11" s="314"/>
      <c r="ACB11" s="314"/>
      <c r="ACC11" s="314"/>
      <c r="ACD11" s="314"/>
      <c r="ACE11" s="314"/>
      <c r="ACF11" s="314"/>
      <c r="ACG11" s="314"/>
      <c r="ACH11" s="314"/>
      <c r="ACI11" s="314"/>
      <c r="ACJ11" s="314"/>
      <c r="ACK11" s="314"/>
      <c r="ACL11" s="314"/>
      <c r="ACM11" s="314"/>
      <c r="ACN11" s="314"/>
      <c r="ACO11" s="314"/>
      <c r="ACP11" s="314"/>
      <c r="ACQ11" s="314"/>
      <c r="ACR11" s="314"/>
      <c r="ACS11" s="314"/>
      <c r="ACT11" s="314"/>
      <c r="ACU11" s="314"/>
      <c r="ACV11" s="314"/>
      <c r="ACW11" s="314"/>
      <c r="ACX11" s="314"/>
      <c r="ACY11" s="314"/>
      <c r="ACZ11" s="314"/>
      <c r="ADA11" s="314"/>
      <c r="ADB11" s="314"/>
      <c r="ADC11" s="314"/>
      <c r="ADD11" s="314"/>
      <c r="ADE11" s="314"/>
      <c r="ADF11" s="314"/>
      <c r="ADG11" s="314"/>
      <c r="ADH11" s="314"/>
      <c r="ADI11" s="314"/>
      <c r="ADJ11" s="314"/>
      <c r="ADK11" s="314"/>
      <c r="ADL11" s="314"/>
      <c r="ADM11" s="314"/>
      <c r="ADN11" s="314"/>
      <c r="ADO11" s="314"/>
      <c r="ADP11" s="314"/>
      <c r="ADQ11" s="314"/>
      <c r="ADR11" s="314"/>
      <c r="ADS11" s="314"/>
      <c r="ADT11" s="314"/>
      <c r="ADU11" s="314"/>
      <c r="ADV11" s="314"/>
      <c r="ADW11" s="314"/>
      <c r="ADX11" s="314"/>
      <c r="ADY11" s="314"/>
      <c r="ADZ11" s="314"/>
      <c r="AEA11" s="314"/>
      <c r="AEB11" s="314"/>
      <c r="AEC11" s="314"/>
      <c r="AED11" s="314"/>
      <c r="AEE11" s="314"/>
      <c r="AEF11" s="314"/>
      <c r="AEG11" s="314"/>
      <c r="AEH11" s="314"/>
      <c r="AEI11" s="314"/>
      <c r="AEJ11" s="314"/>
      <c r="AEK11" s="314"/>
      <c r="AEL11" s="314"/>
      <c r="AEM11" s="314"/>
      <c r="AEN11" s="314"/>
      <c r="AEO11" s="314"/>
      <c r="AEP11" s="314"/>
      <c r="AEQ11" s="314"/>
      <c r="AER11" s="314"/>
      <c r="AES11" s="314"/>
      <c r="AET11" s="314"/>
      <c r="AEU11" s="314"/>
      <c r="AEV11" s="314"/>
      <c r="AEW11" s="314"/>
      <c r="AEX11" s="314"/>
      <c r="AEY11" s="314"/>
      <c r="AEZ11" s="314"/>
      <c r="AFA11" s="314"/>
      <c r="AFB11" s="314"/>
      <c r="AFC11" s="314"/>
      <c r="AFD11" s="314"/>
      <c r="AFE11" s="314"/>
      <c r="AFF11" s="314"/>
      <c r="AFG11" s="314"/>
      <c r="AFH11" s="314"/>
      <c r="AFI11" s="314"/>
      <c r="AFJ11" s="314"/>
      <c r="AFK11" s="314"/>
      <c r="AFL11" s="314"/>
      <c r="AFM11" s="314"/>
      <c r="AFN11" s="314"/>
      <c r="AFO11" s="314"/>
      <c r="AFP11" s="314"/>
      <c r="AFQ11" s="314"/>
      <c r="AFR11" s="314"/>
      <c r="AFS11" s="314"/>
      <c r="AFT11" s="314"/>
      <c r="AFU11" s="314"/>
      <c r="AFV11" s="314"/>
      <c r="AFW11" s="314"/>
      <c r="AFX11" s="314"/>
      <c r="AFY11" s="314"/>
      <c r="AFZ11" s="314"/>
      <c r="AGA11" s="314"/>
      <c r="AGB11" s="314"/>
      <c r="AGC11" s="314"/>
      <c r="AGD11" s="314"/>
      <c r="AGE11" s="314"/>
      <c r="AGF11" s="314"/>
      <c r="AGG11" s="314"/>
      <c r="AGH11" s="314"/>
      <c r="AGI11" s="314"/>
      <c r="AGJ11" s="314"/>
      <c r="AGK11" s="314"/>
      <c r="AGL11" s="314"/>
      <c r="AGM11" s="314"/>
      <c r="AGN11" s="314"/>
      <c r="AGO11" s="314"/>
      <c r="AGP11" s="314"/>
      <c r="AGQ11" s="314"/>
      <c r="AGR11" s="314"/>
      <c r="AGS11" s="314"/>
      <c r="AGT11" s="314"/>
      <c r="AGU11" s="314"/>
      <c r="AGV11" s="314"/>
      <c r="AGW11" s="314"/>
      <c r="AGX11" s="314"/>
      <c r="AGY11" s="314"/>
      <c r="AGZ11" s="314"/>
      <c r="AHA11" s="314"/>
      <c r="AHB11" s="314"/>
      <c r="AHC11" s="314"/>
      <c r="AHD11" s="314"/>
      <c r="AHE11" s="314"/>
      <c r="AHF11" s="314"/>
      <c r="AHG11" s="314"/>
      <c r="AHH11" s="314"/>
      <c r="AHI11" s="314"/>
      <c r="AHJ11" s="314"/>
      <c r="AHK11" s="314"/>
      <c r="AHL11" s="314"/>
      <c r="AHM11" s="314"/>
      <c r="AHN11" s="314"/>
      <c r="AHO11" s="314"/>
      <c r="AHP11" s="314"/>
      <c r="AHQ11" s="314"/>
      <c r="AHR11" s="314"/>
      <c r="AHS11" s="314"/>
      <c r="AHT11" s="314"/>
      <c r="AHU11" s="314"/>
      <c r="AHV11" s="314"/>
      <c r="AHW11" s="314"/>
      <c r="AHX11" s="314"/>
      <c r="AHY11" s="314"/>
      <c r="AHZ11" s="314"/>
      <c r="AIA11" s="314"/>
      <c r="AIB11" s="314"/>
      <c r="AIC11" s="314"/>
      <c r="AID11" s="314"/>
      <c r="AIE11" s="314"/>
      <c r="AIF11" s="314"/>
      <c r="AIG11" s="314"/>
      <c r="AIH11" s="314"/>
      <c r="AII11" s="314"/>
      <c r="AIJ11" s="314"/>
      <c r="AIK11" s="314"/>
      <c r="AIL11" s="314"/>
      <c r="AIM11" s="314"/>
      <c r="AIN11" s="314"/>
      <c r="AIO11" s="314"/>
      <c r="AIP11" s="314"/>
      <c r="AIQ11" s="314"/>
      <c r="AIR11" s="314"/>
      <c r="AIS11" s="314"/>
      <c r="AIT11" s="314"/>
      <c r="AIU11" s="314"/>
      <c r="AIV11" s="314"/>
      <c r="AIW11" s="314"/>
      <c r="AIX11" s="314"/>
      <c r="AIY11" s="314"/>
      <c r="AIZ11" s="314"/>
      <c r="AJA11" s="314"/>
      <c r="AJB11" s="314"/>
      <c r="AJC11" s="314"/>
      <c r="AJD11" s="314"/>
      <c r="AJE11" s="314"/>
      <c r="AJF11" s="314"/>
      <c r="AJG11" s="314"/>
      <c r="AJH11" s="314"/>
      <c r="AJI11" s="314"/>
      <c r="AJJ11" s="314"/>
      <c r="AJK11" s="314"/>
      <c r="AJL11" s="314"/>
      <c r="AJM11" s="314"/>
      <c r="AJN11" s="314"/>
      <c r="AJO11" s="314"/>
      <c r="AJP11" s="314"/>
      <c r="AJQ11" s="314"/>
      <c r="AJR11" s="314"/>
      <c r="AJS11" s="314"/>
      <c r="AJT11" s="314"/>
      <c r="AJU11" s="314"/>
      <c r="AJV11" s="314"/>
      <c r="AJW11" s="314"/>
      <c r="AJX11" s="314"/>
      <c r="AJY11" s="314"/>
      <c r="AJZ11" s="314"/>
      <c r="AKA11" s="314"/>
      <c r="AKB11" s="314"/>
      <c r="AKC11" s="314"/>
      <c r="AKD11" s="314"/>
      <c r="AKE11" s="314"/>
      <c r="AKF11" s="314"/>
      <c r="AKG11" s="314"/>
      <c r="AKH11" s="314"/>
      <c r="AKI11" s="314"/>
      <c r="AKJ11" s="314"/>
      <c r="AKK11" s="314"/>
      <c r="AKL11" s="314"/>
      <c r="AKM11" s="314"/>
      <c r="AKN11" s="314"/>
      <c r="AKO11" s="314"/>
      <c r="AKP11" s="314"/>
      <c r="AKQ11" s="314"/>
      <c r="AKR11" s="314"/>
      <c r="AKS11" s="314"/>
      <c r="AKT11" s="314"/>
      <c r="AKU11" s="314"/>
      <c r="AKV11" s="314"/>
      <c r="AKW11" s="314"/>
      <c r="AKX11" s="314"/>
      <c r="AKY11" s="314"/>
      <c r="AKZ11" s="314"/>
      <c r="ALA11" s="314"/>
      <c r="ALB11" s="314"/>
      <c r="ALC11" s="314"/>
      <c r="ALD11" s="314"/>
      <c r="ALE11" s="314"/>
      <c r="ALF11" s="314"/>
      <c r="ALG11" s="314"/>
      <c r="ALH11" s="314"/>
      <c r="ALI11" s="314"/>
      <c r="ALJ11" s="314"/>
      <c r="ALK11" s="314"/>
      <c r="ALL11" s="314"/>
      <c r="ALM11" s="314"/>
      <c r="ALN11" s="144"/>
      <c r="ALO11" s="144"/>
      <c r="ALP11" s="144"/>
    </row>
    <row r="12" spans="1:1004" s="245" customFormat="1" ht="31.5" customHeight="1" x14ac:dyDescent="0.25">
      <c r="A12" s="241" t="s">
        <v>3790</v>
      </c>
      <c r="B12" s="315">
        <v>0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316"/>
      <c r="CA12" s="316"/>
      <c r="CB12" s="316"/>
      <c r="CC12" s="316"/>
      <c r="CD12" s="316"/>
      <c r="CE12" s="316"/>
      <c r="CF12" s="316"/>
      <c r="CG12" s="316"/>
      <c r="CH12" s="316"/>
      <c r="CI12" s="316"/>
      <c r="CJ12" s="316"/>
      <c r="CK12" s="316"/>
      <c r="CL12" s="316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316"/>
      <c r="DF12" s="316"/>
      <c r="DG12" s="316"/>
      <c r="DH12" s="316"/>
      <c r="DI12" s="316"/>
      <c r="DJ12" s="316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16"/>
      <c r="DX12" s="316"/>
      <c r="DY12" s="316"/>
      <c r="DZ12" s="316"/>
      <c r="EA12" s="316"/>
      <c r="EB12" s="316"/>
      <c r="EC12" s="316"/>
      <c r="ED12" s="316"/>
      <c r="EE12" s="316"/>
      <c r="EF12" s="316"/>
      <c r="EG12" s="316"/>
      <c r="EH12" s="316"/>
      <c r="EI12" s="316"/>
      <c r="EJ12" s="316"/>
      <c r="EK12" s="316"/>
      <c r="EL12" s="316"/>
      <c r="EM12" s="316"/>
      <c r="EN12" s="316"/>
      <c r="EO12" s="316"/>
      <c r="EP12" s="316"/>
      <c r="EQ12" s="316"/>
      <c r="ER12" s="316"/>
      <c r="ES12" s="316"/>
      <c r="ET12" s="316"/>
      <c r="EU12" s="316"/>
      <c r="EV12" s="316"/>
      <c r="EW12" s="316"/>
      <c r="EX12" s="316"/>
      <c r="EY12" s="316"/>
      <c r="EZ12" s="316"/>
      <c r="FA12" s="316"/>
      <c r="FB12" s="316"/>
      <c r="FC12" s="316"/>
      <c r="FD12" s="316"/>
      <c r="FE12" s="316"/>
      <c r="FF12" s="316"/>
      <c r="FG12" s="316"/>
      <c r="FH12" s="316"/>
      <c r="FI12" s="316"/>
      <c r="FJ12" s="316"/>
      <c r="FK12" s="316"/>
      <c r="FL12" s="316"/>
      <c r="FM12" s="316"/>
      <c r="FN12" s="316"/>
      <c r="FO12" s="316"/>
      <c r="FP12" s="316"/>
      <c r="FQ12" s="316"/>
      <c r="FR12" s="316"/>
      <c r="FS12" s="316"/>
      <c r="FT12" s="316"/>
      <c r="FU12" s="316"/>
      <c r="FV12" s="316"/>
      <c r="FW12" s="316"/>
      <c r="FX12" s="316"/>
      <c r="FY12" s="316"/>
      <c r="FZ12" s="316"/>
      <c r="GA12" s="316"/>
      <c r="GB12" s="316"/>
      <c r="GC12" s="316"/>
      <c r="GD12" s="316"/>
      <c r="GE12" s="316"/>
      <c r="GF12" s="316"/>
      <c r="GG12" s="316"/>
      <c r="GH12" s="316"/>
      <c r="GI12" s="316"/>
      <c r="GJ12" s="316"/>
      <c r="GK12" s="316"/>
      <c r="GL12" s="316"/>
      <c r="GM12" s="316"/>
      <c r="GN12" s="316"/>
      <c r="GO12" s="316"/>
      <c r="GP12" s="316"/>
      <c r="GQ12" s="316"/>
      <c r="GR12" s="316"/>
      <c r="GS12" s="316"/>
      <c r="GT12" s="316"/>
      <c r="GU12" s="316"/>
      <c r="GV12" s="316"/>
      <c r="GW12" s="316"/>
      <c r="GX12" s="316"/>
      <c r="GY12" s="316"/>
      <c r="GZ12" s="316"/>
      <c r="HA12" s="316"/>
      <c r="HB12" s="316"/>
      <c r="HC12" s="316"/>
      <c r="HD12" s="316"/>
      <c r="HE12" s="316"/>
      <c r="HF12" s="316"/>
      <c r="HG12" s="316"/>
      <c r="HH12" s="316"/>
      <c r="HI12" s="316"/>
      <c r="HJ12" s="316"/>
      <c r="HK12" s="316"/>
      <c r="HL12" s="316"/>
      <c r="HM12" s="316"/>
      <c r="HN12" s="316"/>
      <c r="HO12" s="316"/>
      <c r="HP12" s="316"/>
      <c r="HQ12" s="316"/>
      <c r="HR12" s="316"/>
      <c r="HS12" s="316"/>
      <c r="HT12" s="316"/>
      <c r="HU12" s="316"/>
      <c r="HV12" s="316"/>
      <c r="HW12" s="316"/>
      <c r="HX12" s="316"/>
      <c r="HY12" s="316"/>
      <c r="HZ12" s="316"/>
      <c r="IA12" s="316"/>
      <c r="IB12" s="316"/>
      <c r="IC12" s="316"/>
      <c r="ID12" s="316"/>
      <c r="IE12" s="316"/>
      <c r="IF12" s="316"/>
      <c r="IG12" s="316"/>
      <c r="IH12" s="316"/>
      <c r="II12" s="316"/>
      <c r="IJ12" s="316"/>
      <c r="IK12" s="316"/>
      <c r="IL12" s="316"/>
      <c r="IM12" s="316"/>
      <c r="IN12" s="316"/>
      <c r="IO12" s="316"/>
      <c r="IP12" s="316"/>
      <c r="IQ12" s="316"/>
      <c r="IR12" s="316"/>
      <c r="IS12" s="316"/>
      <c r="IT12" s="316"/>
      <c r="IU12" s="316"/>
      <c r="IV12" s="316"/>
      <c r="IW12" s="316"/>
      <c r="IX12" s="316"/>
      <c r="IY12" s="316"/>
      <c r="IZ12" s="316"/>
      <c r="JA12" s="316"/>
      <c r="JB12" s="316"/>
      <c r="JC12" s="316"/>
      <c r="JD12" s="316"/>
      <c r="JE12" s="316"/>
      <c r="JF12" s="316"/>
      <c r="JG12" s="316"/>
      <c r="JH12" s="316"/>
      <c r="JI12" s="316"/>
      <c r="JJ12" s="316"/>
      <c r="JK12" s="316"/>
      <c r="JL12" s="316"/>
      <c r="JM12" s="316"/>
      <c r="JN12" s="316"/>
      <c r="JO12" s="316"/>
      <c r="JP12" s="316"/>
      <c r="JQ12" s="316"/>
      <c r="JR12" s="316"/>
      <c r="JS12" s="316"/>
      <c r="JT12" s="316"/>
      <c r="JU12" s="316"/>
      <c r="JV12" s="316"/>
      <c r="JW12" s="316"/>
      <c r="JX12" s="316"/>
      <c r="JY12" s="316"/>
      <c r="JZ12" s="316"/>
      <c r="KA12" s="316"/>
      <c r="KB12" s="316"/>
      <c r="KC12" s="316"/>
      <c r="KD12" s="316"/>
      <c r="KE12" s="316"/>
      <c r="KF12" s="316"/>
      <c r="KG12" s="316"/>
      <c r="KH12" s="316"/>
      <c r="KI12" s="316"/>
      <c r="KJ12" s="316"/>
      <c r="KK12" s="316"/>
      <c r="KL12" s="316"/>
      <c r="KM12" s="316"/>
      <c r="KN12" s="316"/>
      <c r="KO12" s="316"/>
      <c r="KP12" s="316"/>
      <c r="KQ12" s="316"/>
      <c r="KR12" s="316"/>
      <c r="KS12" s="316"/>
      <c r="KT12" s="316"/>
      <c r="KU12" s="316"/>
      <c r="KV12" s="316"/>
      <c r="KW12" s="316"/>
      <c r="KX12" s="316"/>
      <c r="KY12" s="316"/>
      <c r="KZ12" s="316"/>
      <c r="LA12" s="316"/>
      <c r="LB12" s="316"/>
      <c r="LC12" s="316"/>
      <c r="LD12" s="316"/>
      <c r="LE12" s="316"/>
      <c r="LF12" s="316"/>
      <c r="LG12" s="316"/>
      <c r="LH12" s="316"/>
      <c r="LI12" s="316"/>
      <c r="LJ12" s="316"/>
      <c r="LK12" s="316"/>
      <c r="LL12" s="316"/>
      <c r="LM12" s="316"/>
      <c r="LN12" s="316"/>
      <c r="LO12" s="316"/>
      <c r="LP12" s="316"/>
      <c r="LQ12" s="316"/>
      <c r="LR12" s="316"/>
      <c r="LS12" s="316"/>
      <c r="LT12" s="316"/>
      <c r="LU12" s="316"/>
      <c r="LV12" s="316"/>
      <c r="LW12" s="316"/>
      <c r="LX12" s="316"/>
      <c r="LY12" s="316"/>
      <c r="LZ12" s="316"/>
      <c r="MA12" s="316"/>
      <c r="MB12" s="316"/>
      <c r="MC12" s="316"/>
      <c r="MD12" s="316"/>
      <c r="ME12" s="316"/>
      <c r="MF12" s="316"/>
      <c r="MG12" s="316"/>
      <c r="MH12" s="316"/>
      <c r="MI12" s="316"/>
      <c r="MJ12" s="316"/>
      <c r="MK12" s="316"/>
      <c r="ML12" s="316"/>
      <c r="MM12" s="316"/>
      <c r="MN12" s="316"/>
      <c r="MO12" s="316"/>
      <c r="MP12" s="316"/>
      <c r="MQ12" s="316"/>
      <c r="MR12" s="316"/>
      <c r="MS12" s="316"/>
      <c r="MT12" s="316"/>
      <c r="MU12" s="316"/>
      <c r="MV12" s="316"/>
      <c r="MW12" s="316"/>
      <c r="MX12" s="316"/>
      <c r="MY12" s="316"/>
      <c r="MZ12" s="316"/>
      <c r="NA12" s="316"/>
      <c r="NB12" s="316"/>
      <c r="NC12" s="316"/>
      <c r="ND12" s="316"/>
      <c r="NE12" s="316"/>
      <c r="NF12" s="316"/>
      <c r="NG12" s="316"/>
      <c r="NH12" s="316"/>
      <c r="NI12" s="316"/>
      <c r="NJ12" s="316"/>
      <c r="NK12" s="316"/>
      <c r="NL12" s="316"/>
      <c r="NM12" s="316"/>
      <c r="NN12" s="316"/>
      <c r="NO12" s="316"/>
      <c r="NP12" s="316"/>
      <c r="NQ12" s="316"/>
      <c r="NR12" s="316"/>
      <c r="NS12" s="316"/>
      <c r="NT12" s="316"/>
      <c r="NU12" s="316"/>
      <c r="NV12" s="316"/>
      <c r="NW12" s="316"/>
      <c r="NX12" s="316"/>
      <c r="NY12" s="316"/>
      <c r="NZ12" s="316"/>
      <c r="OA12" s="316"/>
      <c r="OB12" s="316"/>
      <c r="OC12" s="316"/>
      <c r="OD12" s="316"/>
      <c r="OE12" s="316"/>
      <c r="OF12" s="316"/>
      <c r="OG12" s="316"/>
      <c r="OH12" s="316"/>
      <c r="OI12" s="316"/>
      <c r="OJ12" s="316"/>
      <c r="OK12" s="316"/>
      <c r="OL12" s="316"/>
      <c r="OM12" s="316"/>
      <c r="ON12" s="316"/>
      <c r="OO12" s="316"/>
      <c r="OP12" s="316"/>
      <c r="OQ12" s="316"/>
      <c r="OR12" s="316"/>
      <c r="OS12" s="316"/>
      <c r="OT12" s="316"/>
      <c r="OU12" s="316"/>
      <c r="OV12" s="316"/>
      <c r="OW12" s="316"/>
      <c r="OX12" s="316"/>
      <c r="OY12" s="316"/>
      <c r="OZ12" s="316"/>
      <c r="PA12" s="316"/>
      <c r="PB12" s="316"/>
      <c r="PC12" s="316"/>
      <c r="PD12" s="316"/>
      <c r="PE12" s="316"/>
      <c r="PF12" s="316"/>
      <c r="PG12" s="316"/>
      <c r="PH12" s="316"/>
      <c r="PI12" s="316"/>
      <c r="PJ12" s="316"/>
      <c r="PK12" s="316"/>
      <c r="PL12" s="316"/>
      <c r="PM12" s="316"/>
      <c r="PN12" s="316"/>
      <c r="PO12" s="316"/>
      <c r="PP12" s="316"/>
      <c r="PQ12" s="316"/>
      <c r="PR12" s="316"/>
      <c r="PS12" s="316"/>
      <c r="PT12" s="316"/>
      <c r="PU12" s="316"/>
      <c r="PV12" s="316"/>
      <c r="PW12" s="316"/>
      <c r="PX12" s="316"/>
      <c r="PY12" s="316"/>
      <c r="PZ12" s="316"/>
      <c r="QA12" s="316"/>
      <c r="QB12" s="316"/>
      <c r="QC12" s="316"/>
      <c r="QD12" s="316"/>
      <c r="QE12" s="316"/>
      <c r="QF12" s="316"/>
      <c r="QG12" s="316"/>
      <c r="QH12" s="316"/>
      <c r="QI12" s="316"/>
      <c r="QJ12" s="316"/>
      <c r="QK12" s="316"/>
      <c r="QL12" s="316"/>
      <c r="QM12" s="316"/>
      <c r="QN12" s="316"/>
      <c r="QO12" s="316"/>
      <c r="QP12" s="316"/>
      <c r="QQ12" s="316"/>
      <c r="QR12" s="316"/>
      <c r="QS12" s="316"/>
      <c r="QT12" s="316"/>
      <c r="QU12" s="316"/>
      <c r="QV12" s="316"/>
      <c r="QW12" s="316"/>
      <c r="QX12" s="316"/>
      <c r="QY12" s="316"/>
      <c r="QZ12" s="316"/>
      <c r="RA12" s="316"/>
      <c r="RB12" s="316"/>
      <c r="RC12" s="316"/>
      <c r="RD12" s="316"/>
      <c r="RE12" s="316"/>
      <c r="RF12" s="316"/>
      <c r="RG12" s="316"/>
      <c r="RH12" s="316"/>
      <c r="RI12" s="316"/>
      <c r="RJ12" s="316"/>
      <c r="RK12" s="316"/>
      <c r="RL12" s="316"/>
      <c r="RM12" s="316"/>
      <c r="RN12" s="316"/>
      <c r="RO12" s="316"/>
      <c r="RP12" s="316"/>
      <c r="RQ12" s="316"/>
      <c r="RR12" s="316"/>
      <c r="RS12" s="316"/>
      <c r="RT12" s="316"/>
      <c r="RU12" s="316"/>
      <c r="RV12" s="316"/>
      <c r="RW12" s="316"/>
      <c r="RX12" s="316"/>
      <c r="RY12" s="316"/>
      <c r="RZ12" s="316"/>
      <c r="SA12" s="316"/>
      <c r="SB12" s="316"/>
      <c r="SC12" s="316"/>
      <c r="SD12" s="316"/>
      <c r="SE12" s="316"/>
      <c r="SF12" s="316"/>
      <c r="SG12" s="316"/>
      <c r="SH12" s="316"/>
      <c r="SI12" s="316"/>
      <c r="SJ12" s="316"/>
      <c r="SK12" s="316"/>
      <c r="SL12" s="316"/>
      <c r="SM12" s="316"/>
      <c r="SN12" s="316"/>
      <c r="SO12" s="316"/>
      <c r="SP12" s="316"/>
      <c r="SQ12" s="316"/>
      <c r="SR12" s="316"/>
      <c r="SS12" s="316"/>
      <c r="ST12" s="316"/>
      <c r="SU12" s="316"/>
      <c r="SV12" s="316"/>
      <c r="SW12" s="316"/>
      <c r="SX12" s="316"/>
      <c r="SY12" s="316"/>
      <c r="SZ12" s="316"/>
      <c r="TA12" s="316"/>
      <c r="TB12" s="316"/>
      <c r="TC12" s="316"/>
      <c r="TD12" s="316"/>
      <c r="TE12" s="316"/>
      <c r="TF12" s="316"/>
      <c r="TG12" s="316"/>
      <c r="TH12" s="316"/>
      <c r="TI12" s="316"/>
      <c r="TJ12" s="316"/>
      <c r="TK12" s="316"/>
      <c r="TL12" s="316"/>
      <c r="TM12" s="316"/>
      <c r="TN12" s="316"/>
      <c r="TO12" s="316"/>
      <c r="TP12" s="316"/>
      <c r="TQ12" s="316"/>
      <c r="TR12" s="316"/>
      <c r="TS12" s="316"/>
      <c r="TT12" s="316"/>
      <c r="TU12" s="316"/>
      <c r="TV12" s="316"/>
      <c r="TW12" s="316"/>
      <c r="TX12" s="316"/>
      <c r="TY12" s="316"/>
      <c r="TZ12" s="316"/>
      <c r="UA12" s="316"/>
      <c r="UB12" s="316"/>
      <c r="UC12" s="316"/>
      <c r="UD12" s="316"/>
      <c r="UE12" s="316"/>
      <c r="UF12" s="316"/>
      <c r="UG12" s="316"/>
      <c r="UH12" s="316"/>
      <c r="UI12" s="316"/>
      <c r="UJ12" s="316"/>
      <c r="UK12" s="316"/>
      <c r="UL12" s="316"/>
      <c r="UM12" s="316"/>
      <c r="UN12" s="316"/>
      <c r="UO12" s="316"/>
      <c r="UP12" s="316"/>
      <c r="UQ12" s="316"/>
      <c r="UR12" s="316"/>
      <c r="US12" s="316"/>
      <c r="UT12" s="316"/>
      <c r="UU12" s="316"/>
      <c r="UV12" s="316"/>
      <c r="UW12" s="316"/>
      <c r="UX12" s="316"/>
      <c r="UY12" s="316"/>
      <c r="UZ12" s="316"/>
      <c r="VA12" s="316"/>
      <c r="VB12" s="316"/>
      <c r="VC12" s="316"/>
      <c r="VD12" s="316"/>
      <c r="VE12" s="316"/>
      <c r="VF12" s="316"/>
      <c r="VG12" s="316"/>
      <c r="VH12" s="316"/>
      <c r="VI12" s="316"/>
      <c r="VJ12" s="316"/>
      <c r="VK12" s="316"/>
      <c r="VL12" s="316"/>
      <c r="VM12" s="316"/>
      <c r="VN12" s="316"/>
      <c r="VO12" s="316"/>
      <c r="VP12" s="316"/>
      <c r="VQ12" s="316"/>
      <c r="VR12" s="316"/>
      <c r="VS12" s="316"/>
      <c r="VT12" s="316"/>
      <c r="VU12" s="316"/>
      <c r="VV12" s="316"/>
      <c r="VW12" s="316"/>
      <c r="VX12" s="316"/>
      <c r="VY12" s="316"/>
      <c r="VZ12" s="316"/>
      <c r="WA12" s="316"/>
      <c r="WB12" s="316"/>
      <c r="WC12" s="316"/>
      <c r="WD12" s="316"/>
      <c r="WE12" s="316"/>
      <c r="WF12" s="316"/>
      <c r="WG12" s="316"/>
      <c r="WH12" s="316"/>
      <c r="WI12" s="316"/>
      <c r="WJ12" s="316"/>
      <c r="WK12" s="316"/>
      <c r="WL12" s="316"/>
      <c r="WM12" s="316"/>
      <c r="WN12" s="316"/>
      <c r="WO12" s="316"/>
      <c r="WP12" s="316"/>
      <c r="WQ12" s="316"/>
      <c r="WR12" s="316"/>
      <c r="WS12" s="316"/>
      <c r="WT12" s="316"/>
      <c r="WU12" s="316"/>
      <c r="WV12" s="316"/>
      <c r="WW12" s="316"/>
      <c r="WX12" s="316"/>
      <c r="WY12" s="316"/>
      <c r="WZ12" s="316"/>
      <c r="XA12" s="316"/>
      <c r="XB12" s="316"/>
      <c r="XC12" s="316"/>
      <c r="XD12" s="316"/>
      <c r="XE12" s="316"/>
      <c r="XF12" s="316"/>
      <c r="XG12" s="316"/>
      <c r="XH12" s="316"/>
      <c r="XI12" s="316"/>
      <c r="XJ12" s="316"/>
      <c r="XK12" s="316"/>
      <c r="XL12" s="316"/>
      <c r="XM12" s="316"/>
      <c r="XN12" s="316"/>
      <c r="XO12" s="316"/>
      <c r="XP12" s="316"/>
      <c r="XQ12" s="316"/>
      <c r="XR12" s="316"/>
      <c r="XS12" s="316"/>
      <c r="XT12" s="316"/>
      <c r="XU12" s="316"/>
      <c r="XV12" s="316"/>
      <c r="XW12" s="316"/>
      <c r="XX12" s="316"/>
      <c r="XY12" s="316"/>
      <c r="XZ12" s="316"/>
      <c r="YA12" s="316"/>
      <c r="YB12" s="316"/>
      <c r="YC12" s="316"/>
      <c r="YD12" s="316"/>
      <c r="YE12" s="316"/>
      <c r="YF12" s="316"/>
      <c r="YG12" s="316"/>
      <c r="YH12" s="316"/>
      <c r="YI12" s="316"/>
      <c r="YJ12" s="316"/>
      <c r="YK12" s="316"/>
      <c r="YL12" s="316"/>
      <c r="YM12" s="316"/>
      <c r="YN12" s="316"/>
      <c r="YO12" s="316"/>
      <c r="YP12" s="316"/>
      <c r="YQ12" s="316"/>
      <c r="YR12" s="316"/>
      <c r="YS12" s="316"/>
      <c r="YT12" s="316"/>
      <c r="YU12" s="316"/>
      <c r="YV12" s="316"/>
      <c r="YW12" s="316"/>
      <c r="YX12" s="316"/>
      <c r="YY12" s="316"/>
      <c r="YZ12" s="316"/>
      <c r="ZA12" s="316"/>
      <c r="ZB12" s="316"/>
      <c r="ZC12" s="316"/>
      <c r="ZD12" s="316"/>
      <c r="ZE12" s="316"/>
      <c r="ZF12" s="316"/>
      <c r="ZG12" s="316"/>
      <c r="ZH12" s="316"/>
      <c r="ZI12" s="316"/>
      <c r="ZJ12" s="316"/>
      <c r="ZK12" s="316"/>
      <c r="ZL12" s="316"/>
      <c r="ZM12" s="316"/>
      <c r="ZN12" s="316"/>
      <c r="ZO12" s="316"/>
      <c r="ZP12" s="316"/>
      <c r="ZQ12" s="316"/>
      <c r="ZR12" s="316"/>
      <c r="ZS12" s="316"/>
      <c r="ZT12" s="316"/>
      <c r="ZU12" s="316"/>
      <c r="ZV12" s="316"/>
      <c r="ZW12" s="316"/>
      <c r="ZX12" s="316"/>
      <c r="ZY12" s="316"/>
      <c r="ZZ12" s="316"/>
      <c r="AAA12" s="316"/>
      <c r="AAB12" s="316"/>
      <c r="AAC12" s="316"/>
      <c r="AAD12" s="316"/>
      <c r="AAE12" s="316"/>
      <c r="AAF12" s="316"/>
      <c r="AAG12" s="316"/>
      <c r="AAH12" s="316"/>
      <c r="AAI12" s="316"/>
      <c r="AAJ12" s="316"/>
      <c r="AAK12" s="316"/>
      <c r="AAL12" s="316"/>
      <c r="AAM12" s="316"/>
      <c r="AAN12" s="316"/>
      <c r="AAO12" s="316"/>
      <c r="AAP12" s="316"/>
      <c r="AAQ12" s="316"/>
      <c r="AAR12" s="316"/>
      <c r="AAS12" s="316"/>
      <c r="AAT12" s="316"/>
      <c r="AAU12" s="316"/>
      <c r="AAV12" s="316"/>
      <c r="AAW12" s="316"/>
      <c r="AAX12" s="316"/>
      <c r="AAY12" s="316"/>
      <c r="AAZ12" s="316"/>
      <c r="ABA12" s="316"/>
      <c r="ABB12" s="316"/>
      <c r="ABC12" s="316"/>
      <c r="ABD12" s="316"/>
      <c r="ABE12" s="316"/>
      <c r="ABF12" s="316"/>
      <c r="ABG12" s="316"/>
      <c r="ABH12" s="316"/>
      <c r="ABI12" s="316"/>
      <c r="ABJ12" s="316"/>
      <c r="ABK12" s="316"/>
      <c r="ABL12" s="316"/>
      <c r="ABM12" s="316"/>
      <c r="ABN12" s="316"/>
      <c r="ABO12" s="316"/>
      <c r="ABP12" s="316"/>
      <c r="ABQ12" s="316"/>
      <c r="ABR12" s="316"/>
      <c r="ABS12" s="316"/>
      <c r="ABT12" s="316"/>
      <c r="ABU12" s="316"/>
      <c r="ABV12" s="316"/>
      <c r="ABW12" s="316"/>
      <c r="ABX12" s="316"/>
      <c r="ABY12" s="316"/>
      <c r="ABZ12" s="316"/>
      <c r="ACA12" s="316"/>
      <c r="ACB12" s="316"/>
      <c r="ACC12" s="316"/>
      <c r="ACD12" s="316"/>
      <c r="ACE12" s="316"/>
      <c r="ACF12" s="316"/>
      <c r="ACG12" s="316"/>
      <c r="ACH12" s="316"/>
      <c r="ACI12" s="316"/>
      <c r="ACJ12" s="316"/>
      <c r="ACK12" s="316"/>
      <c r="ACL12" s="316"/>
      <c r="ACM12" s="316"/>
      <c r="ACN12" s="316"/>
      <c r="ACO12" s="316"/>
      <c r="ACP12" s="316"/>
      <c r="ACQ12" s="316"/>
      <c r="ACR12" s="316"/>
      <c r="ACS12" s="316"/>
      <c r="ACT12" s="316"/>
      <c r="ACU12" s="316"/>
      <c r="ACV12" s="316"/>
      <c r="ACW12" s="316"/>
      <c r="ACX12" s="316"/>
      <c r="ACY12" s="316"/>
      <c r="ACZ12" s="316"/>
      <c r="ADA12" s="316"/>
      <c r="ADB12" s="316"/>
      <c r="ADC12" s="316"/>
      <c r="ADD12" s="316"/>
      <c r="ADE12" s="316"/>
      <c r="ADF12" s="316"/>
      <c r="ADG12" s="316"/>
      <c r="ADH12" s="316"/>
      <c r="ADI12" s="316"/>
      <c r="ADJ12" s="316"/>
      <c r="ADK12" s="316"/>
      <c r="ADL12" s="316"/>
      <c r="ADM12" s="316"/>
      <c r="ADN12" s="316"/>
      <c r="ADO12" s="316"/>
      <c r="ADP12" s="316"/>
      <c r="ADQ12" s="316"/>
      <c r="ADR12" s="316"/>
      <c r="ADS12" s="316"/>
      <c r="ADT12" s="316"/>
      <c r="ADU12" s="316"/>
      <c r="ADV12" s="316"/>
      <c r="ADW12" s="316"/>
      <c r="ADX12" s="316"/>
      <c r="ADY12" s="316"/>
      <c r="ADZ12" s="316"/>
      <c r="AEA12" s="316"/>
      <c r="AEB12" s="316"/>
      <c r="AEC12" s="316"/>
      <c r="AED12" s="316"/>
      <c r="AEE12" s="316"/>
      <c r="AEF12" s="316"/>
      <c r="AEG12" s="316"/>
      <c r="AEH12" s="316"/>
      <c r="AEI12" s="316"/>
      <c r="AEJ12" s="316"/>
      <c r="AEK12" s="316"/>
      <c r="AEL12" s="316"/>
      <c r="AEM12" s="316"/>
      <c r="AEN12" s="316"/>
      <c r="AEO12" s="316"/>
      <c r="AEP12" s="316"/>
      <c r="AEQ12" s="316"/>
      <c r="AER12" s="316"/>
      <c r="AES12" s="316"/>
      <c r="AET12" s="316"/>
      <c r="AEU12" s="316"/>
      <c r="AEV12" s="316"/>
      <c r="AEW12" s="316"/>
      <c r="AEX12" s="316"/>
      <c r="AEY12" s="316"/>
      <c r="AEZ12" s="316"/>
      <c r="AFA12" s="316"/>
      <c r="AFB12" s="316"/>
      <c r="AFC12" s="316"/>
      <c r="AFD12" s="316"/>
      <c r="AFE12" s="316"/>
      <c r="AFF12" s="316"/>
      <c r="AFG12" s="316"/>
      <c r="AFH12" s="316"/>
      <c r="AFI12" s="316"/>
      <c r="AFJ12" s="316"/>
      <c r="AFK12" s="316"/>
      <c r="AFL12" s="316"/>
      <c r="AFM12" s="316"/>
      <c r="AFN12" s="316"/>
      <c r="AFO12" s="316"/>
      <c r="AFP12" s="316"/>
      <c r="AFQ12" s="316"/>
      <c r="AFR12" s="316"/>
      <c r="AFS12" s="316"/>
      <c r="AFT12" s="316"/>
      <c r="AFU12" s="316"/>
      <c r="AFV12" s="316"/>
      <c r="AFW12" s="316"/>
      <c r="AFX12" s="316"/>
      <c r="AFY12" s="316"/>
      <c r="AFZ12" s="316"/>
      <c r="AGA12" s="316"/>
      <c r="AGB12" s="316"/>
      <c r="AGC12" s="316"/>
      <c r="AGD12" s="316"/>
      <c r="AGE12" s="316"/>
      <c r="AGF12" s="316"/>
      <c r="AGG12" s="316"/>
      <c r="AGH12" s="316"/>
      <c r="AGI12" s="316"/>
      <c r="AGJ12" s="316"/>
      <c r="AGK12" s="316"/>
      <c r="AGL12" s="316"/>
      <c r="AGM12" s="316"/>
      <c r="AGN12" s="316"/>
      <c r="AGO12" s="316"/>
      <c r="AGP12" s="316"/>
      <c r="AGQ12" s="316"/>
      <c r="AGR12" s="316"/>
      <c r="AGS12" s="316"/>
      <c r="AGT12" s="316"/>
      <c r="AGU12" s="316"/>
      <c r="AGV12" s="316"/>
      <c r="AGW12" s="316"/>
      <c r="AGX12" s="316"/>
      <c r="AGY12" s="316"/>
      <c r="AGZ12" s="316"/>
      <c r="AHA12" s="316"/>
      <c r="AHB12" s="316"/>
      <c r="AHC12" s="316"/>
      <c r="AHD12" s="316"/>
      <c r="AHE12" s="316"/>
      <c r="AHF12" s="316"/>
      <c r="AHG12" s="316"/>
      <c r="AHH12" s="316"/>
      <c r="AHI12" s="316"/>
      <c r="AHJ12" s="316"/>
      <c r="AHK12" s="316"/>
      <c r="AHL12" s="316"/>
      <c r="AHM12" s="316"/>
      <c r="AHN12" s="316"/>
      <c r="AHO12" s="316"/>
      <c r="AHP12" s="316"/>
      <c r="AHQ12" s="316"/>
      <c r="AHR12" s="316"/>
      <c r="AHS12" s="316"/>
      <c r="AHT12" s="316"/>
      <c r="AHU12" s="316"/>
      <c r="AHV12" s="316"/>
      <c r="AHW12" s="316"/>
      <c r="AHX12" s="316"/>
      <c r="AHY12" s="316"/>
      <c r="AHZ12" s="316"/>
      <c r="AIA12" s="316"/>
      <c r="AIB12" s="316"/>
      <c r="AIC12" s="316"/>
      <c r="AID12" s="316"/>
      <c r="AIE12" s="316"/>
      <c r="AIF12" s="316"/>
      <c r="AIG12" s="316"/>
      <c r="AIH12" s="316"/>
      <c r="AII12" s="316"/>
      <c r="AIJ12" s="316"/>
      <c r="AIK12" s="316"/>
      <c r="AIL12" s="316"/>
      <c r="AIM12" s="316"/>
      <c r="AIN12" s="316"/>
      <c r="AIO12" s="316"/>
      <c r="AIP12" s="316"/>
      <c r="AIQ12" s="316"/>
      <c r="AIR12" s="316"/>
      <c r="AIS12" s="316"/>
      <c r="AIT12" s="316"/>
      <c r="AIU12" s="316"/>
      <c r="AIV12" s="316"/>
      <c r="AIW12" s="316"/>
      <c r="AIX12" s="316"/>
      <c r="AIY12" s="316"/>
      <c r="AIZ12" s="316"/>
      <c r="AJA12" s="316"/>
      <c r="AJB12" s="316"/>
      <c r="AJC12" s="316"/>
      <c r="AJD12" s="316"/>
      <c r="AJE12" s="316"/>
      <c r="AJF12" s="316"/>
      <c r="AJG12" s="316"/>
      <c r="AJH12" s="316"/>
      <c r="AJI12" s="316"/>
      <c r="AJJ12" s="316"/>
      <c r="AJK12" s="316"/>
      <c r="AJL12" s="316"/>
      <c r="AJM12" s="316"/>
      <c r="AJN12" s="316"/>
      <c r="AJO12" s="316"/>
      <c r="AJP12" s="316"/>
      <c r="AJQ12" s="316"/>
      <c r="AJR12" s="316"/>
      <c r="AJS12" s="316"/>
      <c r="AJT12" s="316"/>
      <c r="AJU12" s="316"/>
      <c r="AJV12" s="316"/>
      <c r="AJW12" s="316"/>
      <c r="AJX12" s="316"/>
      <c r="AJY12" s="316"/>
      <c r="AJZ12" s="316"/>
      <c r="AKA12" s="316"/>
      <c r="AKB12" s="316"/>
      <c r="AKC12" s="316"/>
      <c r="AKD12" s="316"/>
      <c r="AKE12" s="316"/>
      <c r="AKF12" s="316"/>
      <c r="AKG12" s="316"/>
      <c r="AKH12" s="316"/>
      <c r="AKI12" s="316"/>
      <c r="AKJ12" s="316"/>
      <c r="AKK12" s="316"/>
      <c r="AKL12" s="316"/>
      <c r="AKM12" s="316"/>
      <c r="AKN12" s="316"/>
      <c r="AKO12" s="316"/>
      <c r="AKP12" s="316"/>
      <c r="AKQ12" s="316"/>
      <c r="AKR12" s="316"/>
      <c r="AKS12" s="316"/>
      <c r="AKT12" s="316"/>
      <c r="AKU12" s="316"/>
      <c r="AKV12" s="316"/>
      <c r="AKW12" s="316"/>
      <c r="AKX12" s="316"/>
      <c r="AKY12" s="316"/>
      <c r="AKZ12" s="316"/>
      <c r="ALA12" s="316"/>
      <c r="ALB12" s="316"/>
      <c r="ALC12" s="316"/>
      <c r="ALD12" s="316"/>
      <c r="ALE12" s="316"/>
      <c r="ALF12" s="316"/>
      <c r="ALG12" s="316"/>
      <c r="ALH12" s="316"/>
      <c r="ALI12" s="316"/>
      <c r="ALJ12" s="316"/>
      <c r="ALK12" s="316"/>
      <c r="ALL12" s="316"/>
      <c r="ALM12" s="316"/>
      <c r="ALN12" s="244"/>
      <c r="ALO12" s="244"/>
      <c r="ALP12" s="244"/>
    </row>
    <row r="13" spans="1:1004" s="19" customFormat="1" ht="31.5" customHeight="1" x14ac:dyDescent="0.25">
      <c r="A13" s="124" t="s">
        <v>2714</v>
      </c>
      <c r="B13" s="317">
        <v>5500</v>
      </c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318"/>
      <c r="EE13" s="318"/>
      <c r="EF13" s="318"/>
      <c r="EG13" s="318"/>
      <c r="EH13" s="318"/>
      <c r="EI13" s="318"/>
      <c r="EJ13" s="318"/>
      <c r="EK13" s="318"/>
      <c r="EL13" s="318"/>
      <c r="EM13" s="318"/>
      <c r="EN13" s="318"/>
      <c r="EO13" s="318"/>
      <c r="EP13" s="318"/>
      <c r="EQ13" s="318"/>
      <c r="ER13" s="318"/>
      <c r="ES13" s="318"/>
      <c r="ET13" s="318"/>
      <c r="EU13" s="318"/>
      <c r="EV13" s="318"/>
      <c r="EW13" s="318"/>
      <c r="EX13" s="318"/>
      <c r="EY13" s="318"/>
      <c r="EZ13" s="318"/>
      <c r="FA13" s="318"/>
      <c r="FB13" s="318"/>
      <c r="FC13" s="318"/>
      <c r="FD13" s="318"/>
      <c r="FE13" s="318"/>
      <c r="FF13" s="318"/>
      <c r="FG13" s="318"/>
      <c r="FH13" s="318"/>
      <c r="FI13" s="318"/>
      <c r="FJ13" s="318"/>
      <c r="FK13" s="318"/>
      <c r="FL13" s="318"/>
      <c r="FM13" s="318"/>
      <c r="FN13" s="318"/>
      <c r="FO13" s="318"/>
      <c r="FP13" s="318"/>
      <c r="FQ13" s="318"/>
      <c r="FR13" s="318"/>
      <c r="FS13" s="318"/>
      <c r="FT13" s="318"/>
      <c r="FU13" s="318"/>
      <c r="FV13" s="318"/>
      <c r="FW13" s="318"/>
      <c r="FX13" s="318"/>
      <c r="FY13" s="318"/>
      <c r="FZ13" s="318"/>
      <c r="GA13" s="318"/>
      <c r="GB13" s="318"/>
      <c r="GC13" s="318"/>
      <c r="GD13" s="318"/>
      <c r="GE13" s="318"/>
      <c r="GF13" s="318"/>
      <c r="GG13" s="318"/>
      <c r="GH13" s="318"/>
      <c r="GI13" s="318"/>
      <c r="GJ13" s="318"/>
      <c r="GK13" s="318"/>
      <c r="GL13" s="318"/>
      <c r="GM13" s="318"/>
      <c r="GN13" s="318"/>
      <c r="GO13" s="318"/>
      <c r="GP13" s="318"/>
      <c r="GQ13" s="318"/>
      <c r="GR13" s="318"/>
      <c r="GS13" s="318"/>
      <c r="GT13" s="318"/>
      <c r="GU13" s="318"/>
      <c r="GV13" s="318"/>
      <c r="GW13" s="318"/>
      <c r="GX13" s="318"/>
      <c r="GY13" s="318"/>
      <c r="GZ13" s="318"/>
      <c r="HA13" s="318"/>
      <c r="HB13" s="318"/>
      <c r="HC13" s="318"/>
      <c r="HD13" s="318"/>
      <c r="HE13" s="318"/>
      <c r="HF13" s="318"/>
      <c r="HG13" s="318"/>
      <c r="HH13" s="318"/>
      <c r="HI13" s="318"/>
      <c r="HJ13" s="318"/>
      <c r="HK13" s="318"/>
      <c r="HL13" s="318"/>
      <c r="HM13" s="318"/>
      <c r="HN13" s="318"/>
      <c r="HO13" s="318"/>
      <c r="HP13" s="318"/>
      <c r="HQ13" s="318"/>
      <c r="HR13" s="318"/>
      <c r="HS13" s="318"/>
      <c r="HT13" s="318"/>
      <c r="HU13" s="318"/>
      <c r="HV13" s="318"/>
      <c r="HW13" s="318"/>
      <c r="HX13" s="318"/>
      <c r="HY13" s="318"/>
      <c r="HZ13" s="318"/>
      <c r="IA13" s="318"/>
      <c r="IB13" s="318"/>
      <c r="IC13" s="318"/>
      <c r="ID13" s="318"/>
      <c r="IE13" s="318"/>
      <c r="IF13" s="318"/>
      <c r="IG13" s="318"/>
      <c r="IH13" s="318"/>
      <c r="II13" s="318"/>
      <c r="IJ13" s="318"/>
      <c r="IK13" s="318"/>
      <c r="IL13" s="318"/>
      <c r="IM13" s="318"/>
      <c r="IN13" s="318"/>
      <c r="IO13" s="318"/>
      <c r="IP13" s="318"/>
      <c r="IQ13" s="318"/>
      <c r="IR13" s="318"/>
      <c r="IS13" s="318"/>
      <c r="IT13" s="318"/>
      <c r="IU13" s="318"/>
      <c r="IV13" s="318"/>
      <c r="IW13" s="318"/>
      <c r="IX13" s="318"/>
      <c r="IY13" s="318"/>
      <c r="IZ13" s="318"/>
      <c r="JA13" s="318"/>
      <c r="JB13" s="318"/>
      <c r="JC13" s="318"/>
      <c r="JD13" s="318"/>
      <c r="JE13" s="318"/>
      <c r="JF13" s="318"/>
      <c r="JG13" s="318"/>
      <c r="JH13" s="318"/>
      <c r="JI13" s="318"/>
      <c r="JJ13" s="318"/>
      <c r="JK13" s="318"/>
      <c r="JL13" s="318"/>
      <c r="JM13" s="318"/>
      <c r="JN13" s="318"/>
      <c r="JO13" s="318"/>
      <c r="JP13" s="318"/>
      <c r="JQ13" s="318"/>
      <c r="JR13" s="318"/>
      <c r="JS13" s="318"/>
      <c r="JT13" s="318"/>
      <c r="JU13" s="318"/>
      <c r="JV13" s="318"/>
      <c r="JW13" s="318"/>
      <c r="JX13" s="318"/>
      <c r="JY13" s="318"/>
      <c r="JZ13" s="318"/>
      <c r="KA13" s="318"/>
      <c r="KB13" s="318"/>
      <c r="KC13" s="318"/>
      <c r="KD13" s="318"/>
      <c r="KE13" s="318"/>
      <c r="KF13" s="318"/>
      <c r="KG13" s="318"/>
      <c r="KH13" s="318"/>
      <c r="KI13" s="318"/>
      <c r="KJ13" s="318"/>
      <c r="KK13" s="318"/>
      <c r="KL13" s="318"/>
      <c r="KM13" s="318"/>
      <c r="KN13" s="318"/>
      <c r="KO13" s="318"/>
      <c r="KP13" s="318"/>
      <c r="KQ13" s="318"/>
      <c r="KR13" s="318"/>
      <c r="KS13" s="318"/>
      <c r="KT13" s="318"/>
      <c r="KU13" s="318"/>
      <c r="KV13" s="318"/>
      <c r="KW13" s="318"/>
      <c r="KX13" s="318"/>
      <c r="KY13" s="318"/>
      <c r="KZ13" s="318"/>
      <c r="LA13" s="318"/>
      <c r="LB13" s="318"/>
      <c r="LC13" s="318"/>
      <c r="LD13" s="318"/>
      <c r="LE13" s="318"/>
      <c r="LF13" s="318"/>
      <c r="LG13" s="318"/>
      <c r="LH13" s="318"/>
      <c r="LI13" s="318"/>
      <c r="LJ13" s="318"/>
      <c r="LK13" s="318"/>
      <c r="LL13" s="318"/>
      <c r="LM13" s="318"/>
      <c r="LN13" s="318"/>
      <c r="LO13" s="318"/>
      <c r="LP13" s="318"/>
      <c r="LQ13" s="318"/>
      <c r="LR13" s="318"/>
      <c r="LS13" s="318"/>
      <c r="LT13" s="318"/>
      <c r="LU13" s="318"/>
      <c r="LV13" s="318"/>
      <c r="LW13" s="318"/>
      <c r="LX13" s="318"/>
      <c r="LY13" s="318"/>
      <c r="LZ13" s="318"/>
      <c r="MA13" s="318"/>
      <c r="MB13" s="318"/>
      <c r="MC13" s="318"/>
      <c r="MD13" s="318"/>
      <c r="ME13" s="318"/>
      <c r="MF13" s="318"/>
      <c r="MG13" s="318"/>
      <c r="MH13" s="318"/>
      <c r="MI13" s="318"/>
      <c r="MJ13" s="318"/>
      <c r="MK13" s="318"/>
      <c r="ML13" s="318"/>
      <c r="MM13" s="318"/>
      <c r="MN13" s="318"/>
      <c r="MO13" s="318"/>
      <c r="MP13" s="318"/>
      <c r="MQ13" s="318"/>
      <c r="MR13" s="318"/>
      <c r="MS13" s="318"/>
      <c r="MT13" s="318"/>
      <c r="MU13" s="318"/>
      <c r="MV13" s="318"/>
      <c r="MW13" s="318"/>
      <c r="MX13" s="318"/>
      <c r="MY13" s="318"/>
      <c r="MZ13" s="318"/>
      <c r="NA13" s="318"/>
      <c r="NB13" s="318"/>
      <c r="NC13" s="318"/>
      <c r="ND13" s="318"/>
      <c r="NE13" s="318"/>
      <c r="NF13" s="318"/>
      <c r="NG13" s="318"/>
      <c r="NH13" s="318"/>
      <c r="NI13" s="318"/>
      <c r="NJ13" s="318"/>
      <c r="NK13" s="318"/>
      <c r="NL13" s="318"/>
      <c r="NM13" s="318"/>
      <c r="NN13" s="318"/>
      <c r="NO13" s="318"/>
      <c r="NP13" s="318"/>
      <c r="NQ13" s="318"/>
      <c r="NR13" s="318"/>
      <c r="NS13" s="318"/>
      <c r="NT13" s="318"/>
      <c r="NU13" s="318"/>
      <c r="NV13" s="318"/>
      <c r="NW13" s="318"/>
      <c r="NX13" s="318"/>
      <c r="NY13" s="318"/>
      <c r="NZ13" s="318"/>
      <c r="OA13" s="318"/>
      <c r="OB13" s="318"/>
      <c r="OC13" s="318"/>
      <c r="OD13" s="318"/>
      <c r="OE13" s="318"/>
      <c r="OF13" s="318"/>
      <c r="OG13" s="318"/>
      <c r="OH13" s="318"/>
      <c r="OI13" s="318"/>
      <c r="OJ13" s="318"/>
      <c r="OK13" s="318"/>
      <c r="OL13" s="318"/>
      <c r="OM13" s="318"/>
      <c r="ON13" s="318"/>
      <c r="OO13" s="318"/>
      <c r="OP13" s="318"/>
      <c r="OQ13" s="318"/>
      <c r="OR13" s="318"/>
      <c r="OS13" s="318"/>
      <c r="OT13" s="318"/>
      <c r="OU13" s="318"/>
      <c r="OV13" s="318"/>
      <c r="OW13" s="318"/>
      <c r="OX13" s="318"/>
      <c r="OY13" s="318"/>
      <c r="OZ13" s="318"/>
      <c r="PA13" s="318"/>
      <c r="PB13" s="318"/>
      <c r="PC13" s="318"/>
      <c r="PD13" s="318"/>
      <c r="PE13" s="318"/>
      <c r="PF13" s="318"/>
      <c r="PG13" s="318"/>
      <c r="PH13" s="318"/>
      <c r="PI13" s="318"/>
      <c r="PJ13" s="318"/>
      <c r="PK13" s="318"/>
      <c r="PL13" s="318"/>
      <c r="PM13" s="318"/>
      <c r="PN13" s="318"/>
      <c r="PO13" s="318"/>
      <c r="PP13" s="318"/>
      <c r="PQ13" s="318"/>
      <c r="PR13" s="318"/>
      <c r="PS13" s="318"/>
      <c r="PT13" s="318"/>
      <c r="PU13" s="318"/>
      <c r="PV13" s="318"/>
      <c r="PW13" s="318"/>
      <c r="PX13" s="318"/>
      <c r="PY13" s="318"/>
      <c r="PZ13" s="318"/>
      <c r="QA13" s="318"/>
      <c r="QB13" s="318"/>
      <c r="QC13" s="318"/>
      <c r="QD13" s="318"/>
      <c r="QE13" s="318"/>
      <c r="QF13" s="318"/>
      <c r="QG13" s="318"/>
      <c r="QH13" s="318"/>
      <c r="QI13" s="318"/>
      <c r="QJ13" s="318"/>
      <c r="QK13" s="318"/>
      <c r="QL13" s="318"/>
      <c r="QM13" s="318"/>
      <c r="QN13" s="318"/>
      <c r="QO13" s="318"/>
      <c r="QP13" s="318"/>
      <c r="QQ13" s="318"/>
      <c r="QR13" s="318"/>
      <c r="QS13" s="318"/>
      <c r="QT13" s="318"/>
      <c r="QU13" s="318"/>
      <c r="QV13" s="318"/>
      <c r="QW13" s="318"/>
      <c r="QX13" s="318"/>
      <c r="QY13" s="318"/>
      <c r="QZ13" s="318"/>
      <c r="RA13" s="318"/>
      <c r="RB13" s="318"/>
      <c r="RC13" s="318"/>
      <c r="RD13" s="318"/>
      <c r="RE13" s="318"/>
      <c r="RF13" s="318"/>
      <c r="RG13" s="318"/>
      <c r="RH13" s="318"/>
      <c r="RI13" s="318"/>
      <c r="RJ13" s="318"/>
      <c r="RK13" s="318"/>
      <c r="RL13" s="318"/>
      <c r="RM13" s="318"/>
      <c r="RN13" s="318"/>
      <c r="RO13" s="318"/>
      <c r="RP13" s="318"/>
      <c r="RQ13" s="318"/>
      <c r="RR13" s="318"/>
      <c r="RS13" s="318"/>
      <c r="RT13" s="318"/>
      <c r="RU13" s="318"/>
      <c r="RV13" s="318"/>
      <c r="RW13" s="318"/>
      <c r="RX13" s="318"/>
      <c r="RY13" s="318"/>
      <c r="RZ13" s="318"/>
      <c r="SA13" s="318"/>
      <c r="SB13" s="318"/>
      <c r="SC13" s="318"/>
      <c r="SD13" s="318"/>
      <c r="SE13" s="318"/>
      <c r="SF13" s="318"/>
      <c r="SG13" s="318"/>
      <c r="SH13" s="318"/>
      <c r="SI13" s="318"/>
      <c r="SJ13" s="318"/>
      <c r="SK13" s="318"/>
      <c r="SL13" s="318"/>
      <c r="SM13" s="318"/>
      <c r="SN13" s="318"/>
      <c r="SO13" s="318"/>
      <c r="SP13" s="318"/>
      <c r="SQ13" s="318"/>
      <c r="SR13" s="318"/>
      <c r="SS13" s="318"/>
      <c r="ST13" s="318"/>
      <c r="SU13" s="318"/>
      <c r="SV13" s="318"/>
      <c r="SW13" s="318"/>
      <c r="SX13" s="318"/>
      <c r="SY13" s="318"/>
      <c r="SZ13" s="318"/>
      <c r="TA13" s="318"/>
      <c r="TB13" s="318"/>
      <c r="TC13" s="318"/>
      <c r="TD13" s="318"/>
      <c r="TE13" s="318"/>
      <c r="TF13" s="318"/>
      <c r="TG13" s="318"/>
      <c r="TH13" s="318"/>
      <c r="TI13" s="318"/>
      <c r="TJ13" s="318"/>
      <c r="TK13" s="318"/>
      <c r="TL13" s="318"/>
      <c r="TM13" s="318"/>
      <c r="TN13" s="318"/>
      <c r="TO13" s="318"/>
      <c r="TP13" s="318"/>
      <c r="TQ13" s="318"/>
      <c r="TR13" s="318"/>
      <c r="TS13" s="318"/>
      <c r="TT13" s="318"/>
      <c r="TU13" s="318"/>
      <c r="TV13" s="318"/>
      <c r="TW13" s="318"/>
      <c r="TX13" s="318"/>
      <c r="TY13" s="318"/>
      <c r="TZ13" s="318"/>
      <c r="UA13" s="318"/>
      <c r="UB13" s="318"/>
      <c r="UC13" s="318"/>
      <c r="UD13" s="318"/>
      <c r="UE13" s="318"/>
      <c r="UF13" s="318"/>
      <c r="UG13" s="318"/>
      <c r="UH13" s="318"/>
      <c r="UI13" s="318"/>
      <c r="UJ13" s="318"/>
      <c r="UK13" s="318"/>
      <c r="UL13" s="318"/>
      <c r="UM13" s="318"/>
      <c r="UN13" s="318"/>
      <c r="UO13" s="318"/>
      <c r="UP13" s="318"/>
      <c r="UQ13" s="318"/>
      <c r="UR13" s="318"/>
      <c r="US13" s="318"/>
      <c r="UT13" s="318"/>
      <c r="UU13" s="318"/>
      <c r="UV13" s="318"/>
      <c r="UW13" s="318"/>
      <c r="UX13" s="318"/>
      <c r="UY13" s="318"/>
      <c r="UZ13" s="318"/>
      <c r="VA13" s="318"/>
      <c r="VB13" s="318"/>
      <c r="VC13" s="318"/>
      <c r="VD13" s="318"/>
      <c r="VE13" s="318"/>
      <c r="VF13" s="318"/>
      <c r="VG13" s="318"/>
      <c r="VH13" s="318"/>
      <c r="VI13" s="318"/>
      <c r="VJ13" s="318"/>
      <c r="VK13" s="318"/>
      <c r="VL13" s="318"/>
      <c r="VM13" s="318"/>
      <c r="VN13" s="318"/>
      <c r="VO13" s="318"/>
      <c r="VP13" s="318"/>
      <c r="VQ13" s="318"/>
      <c r="VR13" s="318"/>
      <c r="VS13" s="318"/>
      <c r="VT13" s="318"/>
      <c r="VU13" s="318"/>
      <c r="VV13" s="318"/>
      <c r="VW13" s="318"/>
      <c r="VX13" s="318"/>
      <c r="VY13" s="318"/>
      <c r="VZ13" s="318"/>
      <c r="WA13" s="318"/>
      <c r="WB13" s="318"/>
      <c r="WC13" s="318"/>
      <c r="WD13" s="318"/>
      <c r="WE13" s="318"/>
      <c r="WF13" s="318"/>
      <c r="WG13" s="318"/>
      <c r="WH13" s="318"/>
      <c r="WI13" s="318"/>
      <c r="WJ13" s="318"/>
      <c r="WK13" s="318"/>
      <c r="WL13" s="318"/>
      <c r="WM13" s="318"/>
      <c r="WN13" s="318"/>
      <c r="WO13" s="318"/>
      <c r="WP13" s="318"/>
      <c r="WQ13" s="318"/>
      <c r="WR13" s="318"/>
      <c r="WS13" s="318"/>
      <c r="WT13" s="318"/>
      <c r="WU13" s="318"/>
      <c r="WV13" s="318"/>
      <c r="WW13" s="318"/>
      <c r="WX13" s="318"/>
      <c r="WY13" s="318"/>
      <c r="WZ13" s="318"/>
      <c r="XA13" s="318"/>
      <c r="XB13" s="318"/>
      <c r="XC13" s="318"/>
      <c r="XD13" s="318"/>
      <c r="XE13" s="318"/>
      <c r="XF13" s="318"/>
      <c r="XG13" s="318"/>
      <c r="XH13" s="318"/>
      <c r="XI13" s="318"/>
      <c r="XJ13" s="318"/>
      <c r="XK13" s="318"/>
      <c r="XL13" s="318"/>
      <c r="XM13" s="318"/>
      <c r="XN13" s="318"/>
      <c r="XO13" s="318"/>
      <c r="XP13" s="318"/>
      <c r="XQ13" s="318"/>
      <c r="XR13" s="318"/>
      <c r="XS13" s="318"/>
      <c r="XT13" s="318"/>
      <c r="XU13" s="318"/>
      <c r="XV13" s="318"/>
      <c r="XW13" s="318"/>
      <c r="XX13" s="318"/>
      <c r="XY13" s="318"/>
      <c r="XZ13" s="318"/>
      <c r="YA13" s="318"/>
      <c r="YB13" s="318"/>
      <c r="YC13" s="318"/>
      <c r="YD13" s="318"/>
      <c r="YE13" s="318"/>
      <c r="YF13" s="318"/>
      <c r="YG13" s="318"/>
      <c r="YH13" s="318"/>
      <c r="YI13" s="318"/>
      <c r="YJ13" s="318"/>
      <c r="YK13" s="318"/>
      <c r="YL13" s="318"/>
      <c r="YM13" s="318"/>
      <c r="YN13" s="318"/>
      <c r="YO13" s="318"/>
      <c r="YP13" s="318"/>
      <c r="YQ13" s="318"/>
      <c r="YR13" s="318"/>
      <c r="YS13" s="318"/>
      <c r="YT13" s="318"/>
      <c r="YU13" s="318"/>
      <c r="YV13" s="318"/>
      <c r="YW13" s="318"/>
      <c r="YX13" s="318"/>
      <c r="YY13" s="318"/>
      <c r="YZ13" s="318"/>
      <c r="ZA13" s="318"/>
      <c r="ZB13" s="318"/>
      <c r="ZC13" s="318"/>
      <c r="ZD13" s="318"/>
      <c r="ZE13" s="318"/>
      <c r="ZF13" s="318"/>
      <c r="ZG13" s="318"/>
      <c r="ZH13" s="318"/>
      <c r="ZI13" s="318"/>
      <c r="ZJ13" s="318"/>
      <c r="ZK13" s="318"/>
      <c r="ZL13" s="318"/>
      <c r="ZM13" s="318"/>
      <c r="ZN13" s="318"/>
      <c r="ZO13" s="318"/>
      <c r="ZP13" s="318"/>
      <c r="ZQ13" s="318"/>
      <c r="ZR13" s="318"/>
      <c r="ZS13" s="318"/>
      <c r="ZT13" s="318"/>
      <c r="ZU13" s="318"/>
      <c r="ZV13" s="318"/>
      <c r="ZW13" s="318"/>
      <c r="ZX13" s="318"/>
      <c r="ZY13" s="318"/>
      <c r="ZZ13" s="318"/>
      <c r="AAA13" s="318"/>
      <c r="AAB13" s="318"/>
      <c r="AAC13" s="318"/>
      <c r="AAD13" s="318"/>
      <c r="AAE13" s="318"/>
      <c r="AAF13" s="318"/>
      <c r="AAG13" s="318"/>
      <c r="AAH13" s="318"/>
      <c r="AAI13" s="318"/>
      <c r="AAJ13" s="318"/>
      <c r="AAK13" s="318"/>
      <c r="AAL13" s="318"/>
      <c r="AAM13" s="318"/>
      <c r="AAN13" s="318"/>
      <c r="AAO13" s="318"/>
      <c r="AAP13" s="318"/>
      <c r="AAQ13" s="318"/>
      <c r="AAR13" s="318"/>
      <c r="AAS13" s="318"/>
      <c r="AAT13" s="318"/>
      <c r="AAU13" s="318"/>
      <c r="AAV13" s="318"/>
      <c r="AAW13" s="318"/>
      <c r="AAX13" s="318"/>
      <c r="AAY13" s="318"/>
      <c r="AAZ13" s="318"/>
      <c r="ABA13" s="318"/>
      <c r="ABB13" s="318"/>
      <c r="ABC13" s="318"/>
      <c r="ABD13" s="318"/>
      <c r="ABE13" s="318"/>
      <c r="ABF13" s="318"/>
      <c r="ABG13" s="318"/>
      <c r="ABH13" s="318"/>
      <c r="ABI13" s="318"/>
      <c r="ABJ13" s="318"/>
      <c r="ABK13" s="318"/>
      <c r="ABL13" s="318"/>
      <c r="ABM13" s="318"/>
      <c r="ABN13" s="318"/>
      <c r="ABO13" s="318"/>
      <c r="ABP13" s="318"/>
      <c r="ABQ13" s="318"/>
      <c r="ABR13" s="318"/>
      <c r="ABS13" s="318"/>
      <c r="ABT13" s="318"/>
      <c r="ABU13" s="318"/>
      <c r="ABV13" s="318"/>
      <c r="ABW13" s="318"/>
      <c r="ABX13" s="318"/>
      <c r="ABY13" s="318"/>
      <c r="ABZ13" s="318"/>
      <c r="ACA13" s="318"/>
      <c r="ACB13" s="318"/>
      <c r="ACC13" s="318"/>
      <c r="ACD13" s="318"/>
      <c r="ACE13" s="318"/>
      <c r="ACF13" s="318"/>
      <c r="ACG13" s="318"/>
      <c r="ACH13" s="318"/>
      <c r="ACI13" s="318"/>
      <c r="ACJ13" s="318"/>
      <c r="ACK13" s="318"/>
      <c r="ACL13" s="318"/>
      <c r="ACM13" s="318"/>
      <c r="ACN13" s="318"/>
      <c r="ACO13" s="318"/>
      <c r="ACP13" s="318"/>
      <c r="ACQ13" s="318"/>
      <c r="ACR13" s="318"/>
      <c r="ACS13" s="318"/>
      <c r="ACT13" s="318"/>
      <c r="ACU13" s="318"/>
      <c r="ACV13" s="318"/>
      <c r="ACW13" s="318"/>
      <c r="ACX13" s="318"/>
      <c r="ACY13" s="318"/>
      <c r="ACZ13" s="318"/>
      <c r="ADA13" s="318"/>
      <c r="ADB13" s="318"/>
      <c r="ADC13" s="318"/>
      <c r="ADD13" s="318"/>
      <c r="ADE13" s="318"/>
      <c r="ADF13" s="318"/>
      <c r="ADG13" s="318"/>
      <c r="ADH13" s="318"/>
      <c r="ADI13" s="318"/>
      <c r="ADJ13" s="318"/>
      <c r="ADK13" s="318"/>
      <c r="ADL13" s="318"/>
      <c r="ADM13" s="318"/>
      <c r="ADN13" s="318"/>
      <c r="ADO13" s="318"/>
      <c r="ADP13" s="318"/>
      <c r="ADQ13" s="318"/>
      <c r="ADR13" s="318"/>
      <c r="ADS13" s="318"/>
      <c r="ADT13" s="318"/>
      <c r="ADU13" s="318"/>
      <c r="ADV13" s="318"/>
      <c r="ADW13" s="318"/>
      <c r="ADX13" s="318"/>
      <c r="ADY13" s="318"/>
      <c r="ADZ13" s="318"/>
      <c r="AEA13" s="318"/>
      <c r="AEB13" s="318"/>
      <c r="AEC13" s="318"/>
      <c r="AED13" s="318"/>
      <c r="AEE13" s="318"/>
      <c r="AEF13" s="318"/>
      <c r="AEG13" s="318"/>
      <c r="AEH13" s="318"/>
      <c r="AEI13" s="318"/>
      <c r="AEJ13" s="318"/>
      <c r="AEK13" s="318"/>
      <c r="AEL13" s="318"/>
      <c r="AEM13" s="318"/>
      <c r="AEN13" s="318"/>
      <c r="AEO13" s="318"/>
      <c r="AEP13" s="318"/>
      <c r="AEQ13" s="318"/>
      <c r="AER13" s="318"/>
      <c r="AES13" s="318"/>
      <c r="AET13" s="318"/>
      <c r="AEU13" s="318"/>
      <c r="AEV13" s="318"/>
      <c r="AEW13" s="318"/>
      <c r="AEX13" s="318"/>
      <c r="AEY13" s="318"/>
      <c r="AEZ13" s="318"/>
      <c r="AFA13" s="318"/>
      <c r="AFB13" s="318"/>
      <c r="AFC13" s="318"/>
      <c r="AFD13" s="318"/>
      <c r="AFE13" s="318"/>
      <c r="AFF13" s="318"/>
      <c r="AFG13" s="318"/>
      <c r="AFH13" s="318"/>
      <c r="AFI13" s="318"/>
      <c r="AFJ13" s="318"/>
      <c r="AFK13" s="318"/>
      <c r="AFL13" s="318"/>
      <c r="AFM13" s="318"/>
      <c r="AFN13" s="318"/>
      <c r="AFO13" s="318"/>
      <c r="AFP13" s="318"/>
      <c r="AFQ13" s="318"/>
      <c r="AFR13" s="318"/>
      <c r="AFS13" s="318"/>
      <c r="AFT13" s="318"/>
      <c r="AFU13" s="318"/>
      <c r="AFV13" s="318"/>
      <c r="AFW13" s="318"/>
      <c r="AFX13" s="318"/>
      <c r="AFY13" s="318"/>
      <c r="AFZ13" s="318"/>
      <c r="AGA13" s="318"/>
      <c r="AGB13" s="318"/>
      <c r="AGC13" s="318"/>
      <c r="AGD13" s="318"/>
      <c r="AGE13" s="318"/>
      <c r="AGF13" s="318"/>
      <c r="AGG13" s="318"/>
      <c r="AGH13" s="318"/>
      <c r="AGI13" s="318"/>
      <c r="AGJ13" s="318"/>
      <c r="AGK13" s="318"/>
      <c r="AGL13" s="318"/>
      <c r="AGM13" s="318"/>
      <c r="AGN13" s="318"/>
      <c r="AGO13" s="318"/>
      <c r="AGP13" s="318"/>
      <c r="AGQ13" s="318"/>
      <c r="AGR13" s="318"/>
      <c r="AGS13" s="318"/>
      <c r="AGT13" s="318"/>
      <c r="AGU13" s="318"/>
      <c r="AGV13" s="318"/>
      <c r="AGW13" s="318"/>
      <c r="AGX13" s="318"/>
      <c r="AGY13" s="318"/>
      <c r="AGZ13" s="318"/>
      <c r="AHA13" s="318"/>
      <c r="AHB13" s="318"/>
      <c r="AHC13" s="318"/>
      <c r="AHD13" s="318"/>
      <c r="AHE13" s="318"/>
      <c r="AHF13" s="318"/>
      <c r="AHG13" s="318"/>
      <c r="AHH13" s="318"/>
      <c r="AHI13" s="318"/>
      <c r="AHJ13" s="318"/>
      <c r="AHK13" s="318"/>
      <c r="AHL13" s="318"/>
      <c r="AHM13" s="318"/>
      <c r="AHN13" s="318"/>
      <c r="AHO13" s="318"/>
      <c r="AHP13" s="318"/>
      <c r="AHQ13" s="318"/>
      <c r="AHR13" s="318"/>
      <c r="AHS13" s="318"/>
      <c r="AHT13" s="318"/>
      <c r="AHU13" s="318"/>
      <c r="AHV13" s="318"/>
      <c r="AHW13" s="318"/>
      <c r="AHX13" s="318"/>
      <c r="AHY13" s="318"/>
      <c r="AHZ13" s="318"/>
      <c r="AIA13" s="318"/>
      <c r="AIB13" s="318"/>
      <c r="AIC13" s="318"/>
      <c r="AID13" s="318"/>
      <c r="AIE13" s="318"/>
      <c r="AIF13" s="318"/>
      <c r="AIG13" s="318"/>
      <c r="AIH13" s="318"/>
      <c r="AII13" s="318"/>
      <c r="AIJ13" s="318"/>
      <c r="AIK13" s="318"/>
      <c r="AIL13" s="318"/>
      <c r="AIM13" s="318"/>
      <c r="AIN13" s="318"/>
      <c r="AIO13" s="318"/>
      <c r="AIP13" s="318"/>
      <c r="AIQ13" s="318"/>
      <c r="AIR13" s="318"/>
      <c r="AIS13" s="318"/>
      <c r="AIT13" s="318"/>
      <c r="AIU13" s="318"/>
      <c r="AIV13" s="318"/>
      <c r="AIW13" s="318"/>
      <c r="AIX13" s="318"/>
      <c r="AIY13" s="318"/>
      <c r="AIZ13" s="318"/>
      <c r="AJA13" s="318"/>
      <c r="AJB13" s="318"/>
      <c r="AJC13" s="318"/>
      <c r="AJD13" s="318"/>
      <c r="AJE13" s="318"/>
      <c r="AJF13" s="318"/>
      <c r="AJG13" s="318"/>
      <c r="AJH13" s="318"/>
      <c r="AJI13" s="318"/>
      <c r="AJJ13" s="318"/>
      <c r="AJK13" s="318"/>
      <c r="AJL13" s="318"/>
      <c r="AJM13" s="318"/>
      <c r="AJN13" s="318"/>
      <c r="AJO13" s="318"/>
      <c r="AJP13" s="318"/>
      <c r="AJQ13" s="318"/>
      <c r="AJR13" s="318"/>
      <c r="AJS13" s="318"/>
      <c r="AJT13" s="318"/>
      <c r="AJU13" s="318"/>
      <c r="AJV13" s="318"/>
      <c r="AJW13" s="318"/>
      <c r="AJX13" s="318"/>
      <c r="AJY13" s="318"/>
      <c r="AJZ13" s="318"/>
      <c r="AKA13" s="318"/>
      <c r="AKB13" s="318"/>
      <c r="AKC13" s="318"/>
      <c r="AKD13" s="318"/>
      <c r="AKE13" s="318"/>
      <c r="AKF13" s="318"/>
      <c r="AKG13" s="318"/>
      <c r="AKH13" s="318"/>
      <c r="AKI13" s="318"/>
      <c r="AKJ13" s="318"/>
      <c r="AKK13" s="318"/>
      <c r="AKL13" s="318"/>
      <c r="AKM13" s="318"/>
      <c r="AKN13" s="318"/>
      <c r="AKO13" s="318"/>
      <c r="AKP13" s="318"/>
      <c r="AKQ13" s="318"/>
      <c r="AKR13" s="318"/>
      <c r="AKS13" s="318"/>
      <c r="AKT13" s="318"/>
      <c r="AKU13" s="318"/>
      <c r="AKV13" s="318"/>
      <c r="AKW13" s="318"/>
      <c r="AKX13" s="318"/>
      <c r="AKY13" s="318"/>
      <c r="AKZ13" s="318"/>
      <c r="ALA13" s="318"/>
      <c r="ALB13" s="318"/>
      <c r="ALC13" s="318"/>
      <c r="ALD13" s="318"/>
      <c r="ALE13" s="318"/>
      <c r="ALF13" s="318"/>
      <c r="ALG13" s="318"/>
      <c r="ALH13" s="318"/>
      <c r="ALI13" s="318"/>
      <c r="ALJ13" s="318"/>
      <c r="ALK13" s="318"/>
      <c r="ALL13" s="318"/>
      <c r="ALM13" s="318"/>
      <c r="ALN13" s="35"/>
      <c r="ALO13" s="35"/>
      <c r="ALP13" s="35"/>
    </row>
    <row r="14" spans="1:1004" s="19" customFormat="1" ht="31.5" customHeight="1" x14ac:dyDescent="0.25">
      <c r="A14" s="125" t="s">
        <v>2715</v>
      </c>
      <c r="B14" s="317">
        <v>1</v>
      </c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  <c r="FB14" s="318"/>
      <c r="FC14" s="318"/>
      <c r="FD14" s="318"/>
      <c r="FE14" s="318"/>
      <c r="FF14" s="318"/>
      <c r="FG14" s="318"/>
      <c r="FH14" s="318"/>
      <c r="FI14" s="318"/>
      <c r="FJ14" s="318"/>
      <c r="FK14" s="318"/>
      <c r="FL14" s="318"/>
      <c r="FM14" s="318"/>
      <c r="FN14" s="318"/>
      <c r="FO14" s="318"/>
      <c r="FP14" s="318"/>
      <c r="FQ14" s="318"/>
      <c r="FR14" s="318"/>
      <c r="FS14" s="318"/>
      <c r="FT14" s="318"/>
      <c r="FU14" s="318"/>
      <c r="FV14" s="318"/>
      <c r="FW14" s="318"/>
      <c r="FX14" s="318"/>
      <c r="FY14" s="318"/>
      <c r="FZ14" s="318"/>
      <c r="GA14" s="318"/>
      <c r="GB14" s="318"/>
      <c r="GC14" s="318"/>
      <c r="GD14" s="318"/>
      <c r="GE14" s="318"/>
      <c r="GF14" s="318"/>
      <c r="GG14" s="318"/>
      <c r="GH14" s="318"/>
      <c r="GI14" s="318"/>
      <c r="GJ14" s="318"/>
      <c r="GK14" s="318"/>
      <c r="GL14" s="318"/>
      <c r="GM14" s="318"/>
      <c r="GN14" s="318"/>
      <c r="GO14" s="318"/>
      <c r="GP14" s="318"/>
      <c r="GQ14" s="318"/>
      <c r="GR14" s="318"/>
      <c r="GS14" s="318"/>
      <c r="GT14" s="318"/>
      <c r="GU14" s="318"/>
      <c r="GV14" s="318"/>
      <c r="GW14" s="318"/>
      <c r="GX14" s="318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8"/>
      <c r="HL14" s="318"/>
      <c r="HM14" s="318"/>
      <c r="HN14" s="318"/>
      <c r="HO14" s="318"/>
      <c r="HP14" s="318"/>
      <c r="HQ14" s="318"/>
      <c r="HR14" s="318"/>
      <c r="HS14" s="318"/>
      <c r="HT14" s="318"/>
      <c r="HU14" s="318"/>
      <c r="HV14" s="318"/>
      <c r="HW14" s="318"/>
      <c r="HX14" s="318"/>
      <c r="HY14" s="318"/>
      <c r="HZ14" s="318"/>
      <c r="IA14" s="318"/>
      <c r="IB14" s="318"/>
      <c r="IC14" s="318"/>
      <c r="ID14" s="318"/>
      <c r="IE14" s="318"/>
      <c r="IF14" s="318"/>
      <c r="IG14" s="318"/>
      <c r="IH14" s="318"/>
      <c r="II14" s="318"/>
      <c r="IJ14" s="318"/>
      <c r="IK14" s="318"/>
      <c r="IL14" s="318"/>
      <c r="IM14" s="318"/>
      <c r="IN14" s="318"/>
      <c r="IO14" s="318"/>
      <c r="IP14" s="318"/>
      <c r="IQ14" s="318"/>
      <c r="IR14" s="318"/>
      <c r="IS14" s="318"/>
      <c r="IT14" s="318"/>
      <c r="IU14" s="318"/>
      <c r="IV14" s="318"/>
      <c r="IW14" s="318"/>
      <c r="IX14" s="318"/>
      <c r="IY14" s="318"/>
      <c r="IZ14" s="318"/>
      <c r="JA14" s="318"/>
      <c r="JB14" s="318"/>
      <c r="JC14" s="318"/>
      <c r="JD14" s="318"/>
      <c r="JE14" s="318"/>
      <c r="JF14" s="318"/>
      <c r="JG14" s="318"/>
      <c r="JH14" s="318"/>
      <c r="JI14" s="318"/>
      <c r="JJ14" s="318"/>
      <c r="JK14" s="318"/>
      <c r="JL14" s="318"/>
      <c r="JM14" s="318"/>
      <c r="JN14" s="318"/>
      <c r="JO14" s="318"/>
      <c r="JP14" s="318"/>
      <c r="JQ14" s="318"/>
      <c r="JR14" s="318"/>
      <c r="JS14" s="318"/>
      <c r="JT14" s="318"/>
      <c r="JU14" s="318"/>
      <c r="JV14" s="318"/>
      <c r="JW14" s="318"/>
      <c r="JX14" s="318"/>
      <c r="JY14" s="318"/>
      <c r="JZ14" s="318"/>
      <c r="KA14" s="318"/>
      <c r="KB14" s="318"/>
      <c r="KC14" s="318"/>
      <c r="KD14" s="318"/>
      <c r="KE14" s="318"/>
      <c r="KF14" s="318"/>
      <c r="KG14" s="318"/>
      <c r="KH14" s="318"/>
      <c r="KI14" s="318"/>
      <c r="KJ14" s="318"/>
      <c r="KK14" s="318"/>
      <c r="KL14" s="318"/>
      <c r="KM14" s="318"/>
      <c r="KN14" s="318"/>
      <c r="KO14" s="318"/>
      <c r="KP14" s="318"/>
      <c r="KQ14" s="318"/>
      <c r="KR14" s="318"/>
      <c r="KS14" s="318"/>
      <c r="KT14" s="318"/>
      <c r="KU14" s="318"/>
      <c r="KV14" s="318"/>
      <c r="KW14" s="318"/>
      <c r="KX14" s="318"/>
      <c r="KY14" s="318"/>
      <c r="KZ14" s="318"/>
      <c r="LA14" s="318"/>
      <c r="LB14" s="318"/>
      <c r="LC14" s="318"/>
      <c r="LD14" s="318"/>
      <c r="LE14" s="318"/>
      <c r="LF14" s="318"/>
      <c r="LG14" s="318"/>
      <c r="LH14" s="318"/>
      <c r="LI14" s="318"/>
      <c r="LJ14" s="318"/>
      <c r="LK14" s="318"/>
      <c r="LL14" s="318"/>
      <c r="LM14" s="318"/>
      <c r="LN14" s="318"/>
      <c r="LO14" s="318"/>
      <c r="LP14" s="318"/>
      <c r="LQ14" s="318"/>
      <c r="LR14" s="318"/>
      <c r="LS14" s="318"/>
      <c r="LT14" s="318"/>
      <c r="LU14" s="318"/>
      <c r="LV14" s="318"/>
      <c r="LW14" s="318"/>
      <c r="LX14" s="318"/>
      <c r="LY14" s="318"/>
      <c r="LZ14" s="318"/>
      <c r="MA14" s="318"/>
      <c r="MB14" s="318"/>
      <c r="MC14" s="318"/>
      <c r="MD14" s="318"/>
      <c r="ME14" s="318"/>
      <c r="MF14" s="318"/>
      <c r="MG14" s="318"/>
      <c r="MH14" s="318"/>
      <c r="MI14" s="318"/>
      <c r="MJ14" s="318"/>
      <c r="MK14" s="318"/>
      <c r="ML14" s="318"/>
      <c r="MM14" s="318"/>
      <c r="MN14" s="318"/>
      <c r="MO14" s="318"/>
      <c r="MP14" s="318"/>
      <c r="MQ14" s="318"/>
      <c r="MR14" s="318"/>
      <c r="MS14" s="318"/>
      <c r="MT14" s="318"/>
      <c r="MU14" s="318"/>
      <c r="MV14" s="318"/>
      <c r="MW14" s="318"/>
      <c r="MX14" s="318"/>
      <c r="MY14" s="318"/>
      <c r="MZ14" s="318"/>
      <c r="NA14" s="318"/>
      <c r="NB14" s="318"/>
      <c r="NC14" s="318"/>
      <c r="ND14" s="318"/>
      <c r="NE14" s="318"/>
      <c r="NF14" s="318"/>
      <c r="NG14" s="318"/>
      <c r="NH14" s="318"/>
      <c r="NI14" s="318"/>
      <c r="NJ14" s="318"/>
      <c r="NK14" s="318"/>
      <c r="NL14" s="318"/>
      <c r="NM14" s="318"/>
      <c r="NN14" s="318"/>
      <c r="NO14" s="318"/>
      <c r="NP14" s="318"/>
      <c r="NQ14" s="318"/>
      <c r="NR14" s="318"/>
      <c r="NS14" s="318"/>
      <c r="NT14" s="318"/>
      <c r="NU14" s="318"/>
      <c r="NV14" s="318"/>
      <c r="NW14" s="318"/>
      <c r="NX14" s="318"/>
      <c r="NY14" s="318"/>
      <c r="NZ14" s="318"/>
      <c r="OA14" s="318"/>
      <c r="OB14" s="318"/>
      <c r="OC14" s="318"/>
      <c r="OD14" s="318"/>
      <c r="OE14" s="318"/>
      <c r="OF14" s="318"/>
      <c r="OG14" s="318"/>
      <c r="OH14" s="318"/>
      <c r="OI14" s="318"/>
      <c r="OJ14" s="318"/>
      <c r="OK14" s="318"/>
      <c r="OL14" s="318"/>
      <c r="OM14" s="318"/>
      <c r="ON14" s="318"/>
      <c r="OO14" s="318"/>
      <c r="OP14" s="318"/>
      <c r="OQ14" s="318"/>
      <c r="OR14" s="318"/>
      <c r="OS14" s="318"/>
      <c r="OT14" s="318"/>
      <c r="OU14" s="318"/>
      <c r="OV14" s="318"/>
      <c r="OW14" s="318"/>
      <c r="OX14" s="318"/>
      <c r="OY14" s="318"/>
      <c r="OZ14" s="318"/>
      <c r="PA14" s="318"/>
      <c r="PB14" s="318"/>
      <c r="PC14" s="318"/>
      <c r="PD14" s="318"/>
      <c r="PE14" s="318"/>
      <c r="PF14" s="318"/>
      <c r="PG14" s="318"/>
      <c r="PH14" s="318"/>
      <c r="PI14" s="318"/>
      <c r="PJ14" s="318"/>
      <c r="PK14" s="318"/>
      <c r="PL14" s="318"/>
      <c r="PM14" s="318"/>
      <c r="PN14" s="318"/>
      <c r="PO14" s="318"/>
      <c r="PP14" s="318"/>
      <c r="PQ14" s="318"/>
      <c r="PR14" s="318"/>
      <c r="PS14" s="318"/>
      <c r="PT14" s="318"/>
      <c r="PU14" s="318"/>
      <c r="PV14" s="318"/>
      <c r="PW14" s="318"/>
      <c r="PX14" s="318"/>
      <c r="PY14" s="318"/>
      <c r="PZ14" s="318"/>
      <c r="QA14" s="318"/>
      <c r="QB14" s="318"/>
      <c r="QC14" s="318"/>
      <c r="QD14" s="318"/>
      <c r="QE14" s="318"/>
      <c r="QF14" s="318"/>
      <c r="QG14" s="318"/>
      <c r="QH14" s="318"/>
      <c r="QI14" s="318"/>
      <c r="QJ14" s="318"/>
      <c r="QK14" s="318"/>
      <c r="QL14" s="318"/>
      <c r="QM14" s="318"/>
      <c r="QN14" s="318"/>
      <c r="QO14" s="318"/>
      <c r="QP14" s="318"/>
      <c r="QQ14" s="318"/>
      <c r="QR14" s="318"/>
      <c r="QS14" s="318"/>
      <c r="QT14" s="318"/>
      <c r="QU14" s="318"/>
      <c r="QV14" s="318"/>
      <c r="QW14" s="318"/>
      <c r="QX14" s="318"/>
      <c r="QY14" s="318"/>
      <c r="QZ14" s="318"/>
      <c r="RA14" s="318"/>
      <c r="RB14" s="318"/>
      <c r="RC14" s="318"/>
      <c r="RD14" s="318"/>
      <c r="RE14" s="318"/>
      <c r="RF14" s="318"/>
      <c r="RG14" s="318"/>
      <c r="RH14" s="318"/>
      <c r="RI14" s="318"/>
      <c r="RJ14" s="318"/>
      <c r="RK14" s="318"/>
      <c r="RL14" s="318"/>
      <c r="RM14" s="318"/>
      <c r="RN14" s="318"/>
      <c r="RO14" s="318"/>
      <c r="RP14" s="318"/>
      <c r="RQ14" s="318"/>
      <c r="RR14" s="318"/>
      <c r="RS14" s="318"/>
      <c r="RT14" s="318"/>
      <c r="RU14" s="318"/>
      <c r="RV14" s="318"/>
      <c r="RW14" s="318"/>
      <c r="RX14" s="318"/>
      <c r="RY14" s="318"/>
      <c r="RZ14" s="318"/>
      <c r="SA14" s="318"/>
      <c r="SB14" s="318"/>
      <c r="SC14" s="318"/>
      <c r="SD14" s="318"/>
      <c r="SE14" s="318"/>
      <c r="SF14" s="318"/>
      <c r="SG14" s="318"/>
      <c r="SH14" s="318"/>
      <c r="SI14" s="318"/>
      <c r="SJ14" s="318"/>
      <c r="SK14" s="318"/>
      <c r="SL14" s="318"/>
      <c r="SM14" s="318"/>
      <c r="SN14" s="318"/>
      <c r="SO14" s="318"/>
      <c r="SP14" s="318"/>
      <c r="SQ14" s="318"/>
      <c r="SR14" s="318"/>
      <c r="SS14" s="318"/>
      <c r="ST14" s="318"/>
      <c r="SU14" s="318"/>
      <c r="SV14" s="318"/>
      <c r="SW14" s="318"/>
      <c r="SX14" s="318"/>
      <c r="SY14" s="318"/>
      <c r="SZ14" s="318"/>
      <c r="TA14" s="318"/>
      <c r="TB14" s="318"/>
      <c r="TC14" s="318"/>
      <c r="TD14" s="318"/>
      <c r="TE14" s="318"/>
      <c r="TF14" s="318"/>
      <c r="TG14" s="318"/>
      <c r="TH14" s="318"/>
      <c r="TI14" s="318"/>
      <c r="TJ14" s="318"/>
      <c r="TK14" s="318"/>
      <c r="TL14" s="318"/>
      <c r="TM14" s="318"/>
      <c r="TN14" s="318"/>
      <c r="TO14" s="318"/>
      <c r="TP14" s="318"/>
      <c r="TQ14" s="318"/>
      <c r="TR14" s="318"/>
      <c r="TS14" s="318"/>
      <c r="TT14" s="318"/>
      <c r="TU14" s="318"/>
      <c r="TV14" s="318"/>
      <c r="TW14" s="318"/>
      <c r="TX14" s="318"/>
      <c r="TY14" s="318"/>
      <c r="TZ14" s="318"/>
      <c r="UA14" s="318"/>
      <c r="UB14" s="318"/>
      <c r="UC14" s="318"/>
      <c r="UD14" s="318"/>
      <c r="UE14" s="318"/>
      <c r="UF14" s="318"/>
      <c r="UG14" s="318"/>
      <c r="UH14" s="318"/>
      <c r="UI14" s="318"/>
      <c r="UJ14" s="318"/>
      <c r="UK14" s="318"/>
      <c r="UL14" s="318"/>
      <c r="UM14" s="318"/>
      <c r="UN14" s="318"/>
      <c r="UO14" s="318"/>
      <c r="UP14" s="318"/>
      <c r="UQ14" s="318"/>
      <c r="UR14" s="318"/>
      <c r="US14" s="318"/>
      <c r="UT14" s="318"/>
      <c r="UU14" s="318"/>
      <c r="UV14" s="318"/>
      <c r="UW14" s="318"/>
      <c r="UX14" s="318"/>
      <c r="UY14" s="318"/>
      <c r="UZ14" s="318"/>
      <c r="VA14" s="318"/>
      <c r="VB14" s="318"/>
      <c r="VC14" s="318"/>
      <c r="VD14" s="318"/>
      <c r="VE14" s="318"/>
      <c r="VF14" s="318"/>
      <c r="VG14" s="318"/>
      <c r="VH14" s="318"/>
      <c r="VI14" s="318"/>
      <c r="VJ14" s="318"/>
      <c r="VK14" s="318"/>
      <c r="VL14" s="318"/>
      <c r="VM14" s="318"/>
      <c r="VN14" s="318"/>
      <c r="VO14" s="318"/>
      <c r="VP14" s="318"/>
      <c r="VQ14" s="318"/>
      <c r="VR14" s="318"/>
      <c r="VS14" s="318"/>
      <c r="VT14" s="318"/>
      <c r="VU14" s="318"/>
      <c r="VV14" s="318"/>
      <c r="VW14" s="318"/>
      <c r="VX14" s="318"/>
      <c r="VY14" s="318"/>
      <c r="VZ14" s="318"/>
      <c r="WA14" s="318"/>
      <c r="WB14" s="318"/>
      <c r="WC14" s="318"/>
      <c r="WD14" s="318"/>
      <c r="WE14" s="318"/>
      <c r="WF14" s="318"/>
      <c r="WG14" s="318"/>
      <c r="WH14" s="318"/>
      <c r="WI14" s="318"/>
      <c r="WJ14" s="318"/>
      <c r="WK14" s="318"/>
      <c r="WL14" s="318"/>
      <c r="WM14" s="318"/>
      <c r="WN14" s="318"/>
      <c r="WO14" s="318"/>
      <c r="WP14" s="318"/>
      <c r="WQ14" s="318"/>
      <c r="WR14" s="318"/>
      <c r="WS14" s="318"/>
      <c r="WT14" s="318"/>
      <c r="WU14" s="318"/>
      <c r="WV14" s="318"/>
      <c r="WW14" s="318"/>
      <c r="WX14" s="318"/>
      <c r="WY14" s="318"/>
      <c r="WZ14" s="318"/>
      <c r="XA14" s="318"/>
      <c r="XB14" s="318"/>
      <c r="XC14" s="318"/>
      <c r="XD14" s="318"/>
      <c r="XE14" s="318"/>
      <c r="XF14" s="318"/>
      <c r="XG14" s="318"/>
      <c r="XH14" s="318"/>
      <c r="XI14" s="318"/>
      <c r="XJ14" s="318"/>
      <c r="XK14" s="318"/>
      <c r="XL14" s="318"/>
      <c r="XM14" s="318"/>
      <c r="XN14" s="318"/>
      <c r="XO14" s="318"/>
      <c r="XP14" s="318"/>
      <c r="XQ14" s="318"/>
      <c r="XR14" s="318"/>
      <c r="XS14" s="318"/>
      <c r="XT14" s="318"/>
      <c r="XU14" s="318"/>
      <c r="XV14" s="318"/>
      <c r="XW14" s="318"/>
      <c r="XX14" s="318"/>
      <c r="XY14" s="318"/>
      <c r="XZ14" s="318"/>
      <c r="YA14" s="318"/>
      <c r="YB14" s="318"/>
      <c r="YC14" s="318"/>
      <c r="YD14" s="318"/>
      <c r="YE14" s="318"/>
      <c r="YF14" s="318"/>
      <c r="YG14" s="318"/>
      <c r="YH14" s="318"/>
      <c r="YI14" s="318"/>
      <c r="YJ14" s="318"/>
      <c r="YK14" s="318"/>
      <c r="YL14" s="318"/>
      <c r="YM14" s="318"/>
      <c r="YN14" s="318"/>
      <c r="YO14" s="318"/>
      <c r="YP14" s="318"/>
      <c r="YQ14" s="318"/>
      <c r="YR14" s="318"/>
      <c r="YS14" s="318"/>
      <c r="YT14" s="318"/>
      <c r="YU14" s="318"/>
      <c r="YV14" s="318"/>
      <c r="YW14" s="318"/>
      <c r="YX14" s="318"/>
      <c r="YY14" s="318"/>
      <c r="YZ14" s="318"/>
      <c r="ZA14" s="318"/>
      <c r="ZB14" s="318"/>
      <c r="ZC14" s="318"/>
      <c r="ZD14" s="318"/>
      <c r="ZE14" s="318"/>
      <c r="ZF14" s="318"/>
      <c r="ZG14" s="318"/>
      <c r="ZH14" s="318"/>
      <c r="ZI14" s="318"/>
      <c r="ZJ14" s="318"/>
      <c r="ZK14" s="318"/>
      <c r="ZL14" s="318"/>
      <c r="ZM14" s="318"/>
      <c r="ZN14" s="318"/>
      <c r="ZO14" s="318"/>
      <c r="ZP14" s="318"/>
      <c r="ZQ14" s="318"/>
      <c r="ZR14" s="318"/>
      <c r="ZS14" s="318"/>
      <c r="ZT14" s="318"/>
      <c r="ZU14" s="318"/>
      <c r="ZV14" s="318"/>
      <c r="ZW14" s="318"/>
      <c r="ZX14" s="318"/>
      <c r="ZY14" s="318"/>
      <c r="ZZ14" s="318"/>
      <c r="AAA14" s="318"/>
      <c r="AAB14" s="318"/>
      <c r="AAC14" s="318"/>
      <c r="AAD14" s="318"/>
      <c r="AAE14" s="318"/>
      <c r="AAF14" s="318"/>
      <c r="AAG14" s="318"/>
      <c r="AAH14" s="318"/>
      <c r="AAI14" s="318"/>
      <c r="AAJ14" s="318"/>
      <c r="AAK14" s="318"/>
      <c r="AAL14" s="318"/>
      <c r="AAM14" s="318"/>
      <c r="AAN14" s="318"/>
      <c r="AAO14" s="318"/>
      <c r="AAP14" s="318"/>
      <c r="AAQ14" s="318"/>
      <c r="AAR14" s="318"/>
      <c r="AAS14" s="318"/>
      <c r="AAT14" s="318"/>
      <c r="AAU14" s="318"/>
      <c r="AAV14" s="318"/>
      <c r="AAW14" s="318"/>
      <c r="AAX14" s="318"/>
      <c r="AAY14" s="318"/>
      <c r="AAZ14" s="318"/>
      <c r="ABA14" s="318"/>
      <c r="ABB14" s="318"/>
      <c r="ABC14" s="318"/>
      <c r="ABD14" s="318"/>
      <c r="ABE14" s="318"/>
      <c r="ABF14" s="318"/>
      <c r="ABG14" s="318"/>
      <c r="ABH14" s="318"/>
      <c r="ABI14" s="318"/>
      <c r="ABJ14" s="318"/>
      <c r="ABK14" s="318"/>
      <c r="ABL14" s="318"/>
      <c r="ABM14" s="318"/>
      <c r="ABN14" s="318"/>
      <c r="ABO14" s="318"/>
      <c r="ABP14" s="318"/>
      <c r="ABQ14" s="318"/>
      <c r="ABR14" s="318"/>
      <c r="ABS14" s="318"/>
      <c r="ABT14" s="318"/>
      <c r="ABU14" s="318"/>
      <c r="ABV14" s="318"/>
      <c r="ABW14" s="318"/>
      <c r="ABX14" s="318"/>
      <c r="ABY14" s="318"/>
      <c r="ABZ14" s="318"/>
      <c r="ACA14" s="318"/>
      <c r="ACB14" s="318"/>
      <c r="ACC14" s="318"/>
      <c r="ACD14" s="318"/>
      <c r="ACE14" s="318"/>
      <c r="ACF14" s="318"/>
      <c r="ACG14" s="318"/>
      <c r="ACH14" s="318"/>
      <c r="ACI14" s="318"/>
      <c r="ACJ14" s="318"/>
      <c r="ACK14" s="318"/>
      <c r="ACL14" s="318"/>
      <c r="ACM14" s="318"/>
      <c r="ACN14" s="318"/>
      <c r="ACO14" s="318"/>
      <c r="ACP14" s="318"/>
      <c r="ACQ14" s="318"/>
      <c r="ACR14" s="318"/>
      <c r="ACS14" s="318"/>
      <c r="ACT14" s="318"/>
      <c r="ACU14" s="318"/>
      <c r="ACV14" s="318"/>
      <c r="ACW14" s="318"/>
      <c r="ACX14" s="318"/>
      <c r="ACY14" s="318"/>
      <c r="ACZ14" s="318"/>
      <c r="ADA14" s="318"/>
      <c r="ADB14" s="318"/>
      <c r="ADC14" s="318"/>
      <c r="ADD14" s="318"/>
      <c r="ADE14" s="318"/>
      <c r="ADF14" s="318"/>
      <c r="ADG14" s="318"/>
      <c r="ADH14" s="318"/>
      <c r="ADI14" s="318"/>
      <c r="ADJ14" s="318"/>
      <c r="ADK14" s="318"/>
      <c r="ADL14" s="318"/>
      <c r="ADM14" s="318"/>
      <c r="ADN14" s="318"/>
      <c r="ADO14" s="318"/>
      <c r="ADP14" s="318"/>
      <c r="ADQ14" s="318"/>
      <c r="ADR14" s="318"/>
      <c r="ADS14" s="318"/>
      <c r="ADT14" s="318"/>
      <c r="ADU14" s="318"/>
      <c r="ADV14" s="318"/>
      <c r="ADW14" s="318"/>
      <c r="ADX14" s="318"/>
      <c r="ADY14" s="318"/>
      <c r="ADZ14" s="318"/>
      <c r="AEA14" s="318"/>
      <c r="AEB14" s="318"/>
      <c r="AEC14" s="318"/>
      <c r="AED14" s="318"/>
      <c r="AEE14" s="318"/>
      <c r="AEF14" s="318"/>
      <c r="AEG14" s="318"/>
      <c r="AEH14" s="318"/>
      <c r="AEI14" s="318"/>
      <c r="AEJ14" s="318"/>
      <c r="AEK14" s="318"/>
      <c r="AEL14" s="318"/>
      <c r="AEM14" s="318"/>
      <c r="AEN14" s="318"/>
      <c r="AEO14" s="318"/>
      <c r="AEP14" s="318"/>
      <c r="AEQ14" s="318"/>
      <c r="AER14" s="318"/>
      <c r="AES14" s="318"/>
      <c r="AET14" s="318"/>
      <c r="AEU14" s="318"/>
      <c r="AEV14" s="318"/>
      <c r="AEW14" s="318"/>
      <c r="AEX14" s="318"/>
      <c r="AEY14" s="318"/>
      <c r="AEZ14" s="318"/>
      <c r="AFA14" s="318"/>
      <c r="AFB14" s="318"/>
      <c r="AFC14" s="318"/>
      <c r="AFD14" s="318"/>
      <c r="AFE14" s="318"/>
      <c r="AFF14" s="318"/>
      <c r="AFG14" s="318"/>
      <c r="AFH14" s="318"/>
      <c r="AFI14" s="318"/>
      <c r="AFJ14" s="318"/>
      <c r="AFK14" s="318"/>
      <c r="AFL14" s="318"/>
      <c r="AFM14" s="318"/>
      <c r="AFN14" s="318"/>
      <c r="AFO14" s="318"/>
      <c r="AFP14" s="318"/>
      <c r="AFQ14" s="318"/>
      <c r="AFR14" s="318"/>
      <c r="AFS14" s="318"/>
      <c r="AFT14" s="318"/>
      <c r="AFU14" s="318"/>
      <c r="AFV14" s="318"/>
      <c r="AFW14" s="318"/>
      <c r="AFX14" s="318"/>
      <c r="AFY14" s="318"/>
      <c r="AFZ14" s="318"/>
      <c r="AGA14" s="318"/>
      <c r="AGB14" s="318"/>
      <c r="AGC14" s="318"/>
      <c r="AGD14" s="318"/>
      <c r="AGE14" s="318"/>
      <c r="AGF14" s="318"/>
      <c r="AGG14" s="318"/>
      <c r="AGH14" s="318"/>
      <c r="AGI14" s="318"/>
      <c r="AGJ14" s="318"/>
      <c r="AGK14" s="318"/>
      <c r="AGL14" s="318"/>
      <c r="AGM14" s="318"/>
      <c r="AGN14" s="318"/>
      <c r="AGO14" s="318"/>
      <c r="AGP14" s="318"/>
      <c r="AGQ14" s="318"/>
      <c r="AGR14" s="318"/>
      <c r="AGS14" s="318"/>
      <c r="AGT14" s="318"/>
      <c r="AGU14" s="318"/>
      <c r="AGV14" s="318"/>
      <c r="AGW14" s="318"/>
      <c r="AGX14" s="318"/>
      <c r="AGY14" s="318"/>
      <c r="AGZ14" s="318"/>
      <c r="AHA14" s="318"/>
      <c r="AHB14" s="318"/>
      <c r="AHC14" s="318"/>
      <c r="AHD14" s="318"/>
      <c r="AHE14" s="318"/>
      <c r="AHF14" s="318"/>
      <c r="AHG14" s="318"/>
      <c r="AHH14" s="318"/>
      <c r="AHI14" s="318"/>
      <c r="AHJ14" s="318"/>
      <c r="AHK14" s="318"/>
      <c r="AHL14" s="318"/>
      <c r="AHM14" s="318"/>
      <c r="AHN14" s="318"/>
      <c r="AHO14" s="318"/>
      <c r="AHP14" s="318"/>
      <c r="AHQ14" s="318"/>
      <c r="AHR14" s="318"/>
      <c r="AHS14" s="318"/>
      <c r="AHT14" s="318"/>
      <c r="AHU14" s="318"/>
      <c r="AHV14" s="318"/>
      <c r="AHW14" s="318"/>
      <c r="AHX14" s="318"/>
      <c r="AHY14" s="318"/>
      <c r="AHZ14" s="318"/>
      <c r="AIA14" s="318"/>
      <c r="AIB14" s="318"/>
      <c r="AIC14" s="318"/>
      <c r="AID14" s="318"/>
      <c r="AIE14" s="318"/>
      <c r="AIF14" s="318"/>
      <c r="AIG14" s="318"/>
      <c r="AIH14" s="318"/>
      <c r="AII14" s="318"/>
      <c r="AIJ14" s="318"/>
      <c r="AIK14" s="318"/>
      <c r="AIL14" s="318"/>
      <c r="AIM14" s="318"/>
      <c r="AIN14" s="318"/>
      <c r="AIO14" s="318"/>
      <c r="AIP14" s="318"/>
      <c r="AIQ14" s="318"/>
      <c r="AIR14" s="318"/>
      <c r="AIS14" s="318"/>
      <c r="AIT14" s="318"/>
      <c r="AIU14" s="318"/>
      <c r="AIV14" s="318"/>
      <c r="AIW14" s="318"/>
      <c r="AIX14" s="318"/>
      <c r="AIY14" s="318"/>
      <c r="AIZ14" s="318"/>
      <c r="AJA14" s="318"/>
      <c r="AJB14" s="318"/>
      <c r="AJC14" s="318"/>
      <c r="AJD14" s="318"/>
      <c r="AJE14" s="318"/>
      <c r="AJF14" s="318"/>
      <c r="AJG14" s="318"/>
      <c r="AJH14" s="318"/>
      <c r="AJI14" s="318"/>
      <c r="AJJ14" s="318"/>
      <c r="AJK14" s="318"/>
      <c r="AJL14" s="318"/>
      <c r="AJM14" s="318"/>
      <c r="AJN14" s="318"/>
      <c r="AJO14" s="318"/>
      <c r="AJP14" s="318"/>
      <c r="AJQ14" s="318"/>
      <c r="AJR14" s="318"/>
      <c r="AJS14" s="318"/>
      <c r="AJT14" s="318"/>
      <c r="AJU14" s="318"/>
      <c r="AJV14" s="318"/>
      <c r="AJW14" s="318"/>
      <c r="AJX14" s="318"/>
      <c r="AJY14" s="318"/>
      <c r="AJZ14" s="318"/>
      <c r="AKA14" s="318"/>
      <c r="AKB14" s="318"/>
      <c r="AKC14" s="318"/>
      <c r="AKD14" s="318"/>
      <c r="AKE14" s="318"/>
      <c r="AKF14" s="318"/>
      <c r="AKG14" s="318"/>
      <c r="AKH14" s="318"/>
      <c r="AKI14" s="318"/>
      <c r="AKJ14" s="318"/>
      <c r="AKK14" s="318"/>
      <c r="AKL14" s="318"/>
      <c r="AKM14" s="318"/>
      <c r="AKN14" s="318"/>
      <c r="AKO14" s="318"/>
      <c r="AKP14" s="318"/>
      <c r="AKQ14" s="318"/>
      <c r="AKR14" s="318"/>
      <c r="AKS14" s="318"/>
      <c r="AKT14" s="318"/>
      <c r="AKU14" s="318"/>
      <c r="AKV14" s="318"/>
      <c r="AKW14" s="318"/>
      <c r="AKX14" s="318"/>
      <c r="AKY14" s="318"/>
      <c r="AKZ14" s="318"/>
      <c r="ALA14" s="318"/>
      <c r="ALB14" s="318"/>
      <c r="ALC14" s="318"/>
      <c r="ALD14" s="318"/>
      <c r="ALE14" s="318"/>
      <c r="ALF14" s="318"/>
      <c r="ALG14" s="318"/>
      <c r="ALH14" s="318"/>
      <c r="ALI14" s="318"/>
      <c r="ALJ14" s="318"/>
      <c r="ALK14" s="318"/>
      <c r="ALL14" s="318"/>
      <c r="ALM14" s="318"/>
      <c r="ALN14" s="35"/>
      <c r="ALO14" s="35"/>
      <c r="ALP14" s="35"/>
    </row>
    <row r="15" spans="1:1004" s="146" customFormat="1" ht="31.5" customHeight="1" x14ac:dyDescent="0.25">
      <c r="A15" s="120" t="s">
        <v>2700</v>
      </c>
      <c r="B15" s="300" t="s">
        <v>3813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  <c r="CO15" s="301"/>
      <c r="CP15" s="301"/>
      <c r="CQ15" s="301"/>
      <c r="CR15" s="301"/>
      <c r="CS15" s="301"/>
      <c r="CT15" s="301"/>
      <c r="CU15" s="301"/>
      <c r="CV15" s="301"/>
      <c r="CW15" s="301"/>
      <c r="CX15" s="301"/>
      <c r="CY15" s="301"/>
      <c r="CZ15" s="301"/>
      <c r="DA15" s="301"/>
      <c r="DB15" s="301"/>
      <c r="DC15" s="301"/>
      <c r="DD15" s="301"/>
      <c r="DE15" s="301"/>
      <c r="DF15" s="301"/>
      <c r="DG15" s="301"/>
      <c r="DH15" s="301"/>
      <c r="DI15" s="301"/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  <c r="EI15" s="301"/>
      <c r="EJ15" s="301"/>
      <c r="EK15" s="301"/>
      <c r="EL15" s="301"/>
      <c r="EM15" s="301"/>
      <c r="EN15" s="301"/>
      <c r="EO15" s="301"/>
      <c r="EP15" s="301"/>
      <c r="EQ15" s="301"/>
      <c r="ER15" s="301"/>
      <c r="ES15" s="301"/>
      <c r="ET15" s="301"/>
      <c r="EU15" s="301"/>
      <c r="EV15" s="301"/>
      <c r="EW15" s="301"/>
      <c r="EX15" s="301"/>
      <c r="EY15" s="301"/>
      <c r="EZ15" s="301"/>
      <c r="FA15" s="301"/>
      <c r="FB15" s="301"/>
      <c r="FC15" s="301"/>
      <c r="FD15" s="301"/>
      <c r="FE15" s="301"/>
      <c r="FF15" s="301"/>
      <c r="FG15" s="301"/>
      <c r="FH15" s="301"/>
      <c r="FI15" s="301"/>
      <c r="FJ15" s="301"/>
      <c r="FK15" s="301"/>
      <c r="FL15" s="301"/>
      <c r="FM15" s="301"/>
      <c r="FN15" s="301"/>
      <c r="FO15" s="301"/>
      <c r="FP15" s="301"/>
      <c r="FQ15" s="301"/>
      <c r="FR15" s="301"/>
      <c r="FS15" s="301"/>
      <c r="FT15" s="301"/>
      <c r="FU15" s="301"/>
      <c r="FV15" s="301"/>
      <c r="FW15" s="301"/>
      <c r="FX15" s="301"/>
      <c r="FY15" s="301"/>
      <c r="FZ15" s="301"/>
      <c r="GA15" s="301"/>
      <c r="GB15" s="301"/>
      <c r="GC15" s="301"/>
      <c r="GD15" s="301"/>
      <c r="GE15" s="301"/>
      <c r="GF15" s="301"/>
      <c r="GG15" s="301"/>
      <c r="GH15" s="301"/>
      <c r="GI15" s="301"/>
      <c r="GJ15" s="301"/>
      <c r="GK15" s="301"/>
      <c r="GL15" s="301"/>
      <c r="GM15" s="301"/>
      <c r="GN15" s="301"/>
      <c r="GO15" s="301"/>
      <c r="GP15" s="301"/>
      <c r="GQ15" s="301"/>
      <c r="GR15" s="301"/>
      <c r="GS15" s="301"/>
      <c r="GT15" s="301"/>
      <c r="GU15" s="301"/>
      <c r="GV15" s="301"/>
      <c r="GW15" s="301"/>
      <c r="GX15" s="301"/>
      <c r="GY15" s="301"/>
      <c r="GZ15" s="301"/>
      <c r="HA15" s="301"/>
      <c r="HB15" s="301"/>
      <c r="HC15" s="301"/>
      <c r="HD15" s="301"/>
      <c r="HE15" s="301"/>
      <c r="HF15" s="301"/>
      <c r="HG15" s="301"/>
      <c r="HH15" s="301"/>
      <c r="HI15" s="301"/>
      <c r="HJ15" s="301"/>
      <c r="HK15" s="301"/>
      <c r="HL15" s="301"/>
      <c r="HM15" s="301"/>
      <c r="HN15" s="301"/>
      <c r="HO15" s="301"/>
      <c r="HP15" s="301"/>
      <c r="HQ15" s="301"/>
      <c r="HR15" s="301"/>
      <c r="HS15" s="301"/>
      <c r="HT15" s="301"/>
      <c r="HU15" s="301"/>
      <c r="HV15" s="301"/>
      <c r="HW15" s="301"/>
      <c r="HX15" s="301"/>
      <c r="HY15" s="301"/>
      <c r="HZ15" s="301"/>
      <c r="IA15" s="301"/>
      <c r="IB15" s="301"/>
      <c r="IC15" s="301"/>
      <c r="ID15" s="301"/>
      <c r="IE15" s="301"/>
      <c r="IF15" s="301"/>
      <c r="IG15" s="301"/>
      <c r="IH15" s="301"/>
      <c r="II15" s="301"/>
      <c r="IJ15" s="301"/>
      <c r="IK15" s="301"/>
      <c r="IL15" s="301"/>
      <c r="IM15" s="301"/>
      <c r="IN15" s="301"/>
      <c r="IO15" s="301"/>
      <c r="IP15" s="301"/>
      <c r="IQ15" s="301"/>
      <c r="IR15" s="301"/>
      <c r="IS15" s="301"/>
      <c r="IT15" s="301"/>
      <c r="IU15" s="301"/>
      <c r="IV15" s="301"/>
      <c r="IW15" s="301"/>
      <c r="IX15" s="301"/>
      <c r="IY15" s="301"/>
      <c r="IZ15" s="301"/>
      <c r="JA15" s="301"/>
      <c r="JB15" s="301"/>
      <c r="JC15" s="301"/>
      <c r="JD15" s="301"/>
      <c r="JE15" s="301"/>
      <c r="JF15" s="301"/>
      <c r="JG15" s="301"/>
      <c r="JH15" s="301"/>
      <c r="JI15" s="301"/>
      <c r="JJ15" s="301"/>
      <c r="JK15" s="301"/>
      <c r="JL15" s="301"/>
      <c r="JM15" s="301"/>
      <c r="JN15" s="301"/>
      <c r="JO15" s="301"/>
      <c r="JP15" s="301"/>
      <c r="JQ15" s="301"/>
      <c r="JR15" s="301"/>
      <c r="JS15" s="301"/>
      <c r="JT15" s="301"/>
      <c r="JU15" s="301"/>
      <c r="JV15" s="301"/>
      <c r="JW15" s="301"/>
      <c r="JX15" s="301"/>
      <c r="JY15" s="301"/>
      <c r="JZ15" s="301"/>
      <c r="KA15" s="301"/>
      <c r="KB15" s="301"/>
      <c r="KC15" s="301"/>
      <c r="KD15" s="301"/>
      <c r="KE15" s="301"/>
      <c r="KF15" s="301"/>
      <c r="KG15" s="301"/>
      <c r="KH15" s="301"/>
      <c r="KI15" s="301"/>
      <c r="KJ15" s="301"/>
      <c r="KK15" s="301"/>
      <c r="KL15" s="301"/>
      <c r="KM15" s="301"/>
      <c r="KN15" s="301"/>
      <c r="KO15" s="301"/>
      <c r="KP15" s="301"/>
      <c r="KQ15" s="301"/>
      <c r="KR15" s="301"/>
      <c r="KS15" s="301"/>
      <c r="KT15" s="301"/>
      <c r="KU15" s="301"/>
      <c r="KV15" s="301"/>
      <c r="KW15" s="301"/>
      <c r="KX15" s="301"/>
      <c r="KY15" s="301"/>
      <c r="KZ15" s="301"/>
      <c r="LA15" s="301"/>
      <c r="LB15" s="301"/>
      <c r="LC15" s="301"/>
      <c r="LD15" s="301"/>
      <c r="LE15" s="301"/>
      <c r="LF15" s="301"/>
      <c r="LG15" s="301"/>
      <c r="LH15" s="301"/>
      <c r="LI15" s="301"/>
      <c r="LJ15" s="301"/>
      <c r="LK15" s="301"/>
      <c r="LL15" s="301"/>
      <c r="LM15" s="301"/>
      <c r="LN15" s="301"/>
      <c r="LO15" s="301"/>
      <c r="LP15" s="301"/>
      <c r="LQ15" s="301"/>
      <c r="LR15" s="301"/>
      <c r="LS15" s="301"/>
      <c r="LT15" s="301"/>
      <c r="LU15" s="301"/>
      <c r="LV15" s="301"/>
      <c r="LW15" s="301"/>
      <c r="LX15" s="301"/>
      <c r="LY15" s="301"/>
      <c r="LZ15" s="301"/>
      <c r="MA15" s="301"/>
      <c r="MB15" s="301"/>
      <c r="MC15" s="301"/>
      <c r="MD15" s="301"/>
      <c r="ME15" s="301"/>
      <c r="MF15" s="301"/>
      <c r="MG15" s="301"/>
      <c r="MH15" s="301"/>
      <c r="MI15" s="301"/>
      <c r="MJ15" s="301"/>
      <c r="MK15" s="301"/>
      <c r="ML15" s="301"/>
      <c r="MM15" s="301"/>
      <c r="MN15" s="301"/>
      <c r="MO15" s="301"/>
      <c r="MP15" s="301"/>
      <c r="MQ15" s="301"/>
      <c r="MR15" s="301"/>
      <c r="MS15" s="301"/>
      <c r="MT15" s="301"/>
      <c r="MU15" s="301"/>
      <c r="MV15" s="301"/>
      <c r="MW15" s="301"/>
      <c r="MX15" s="301"/>
      <c r="MY15" s="301"/>
      <c r="MZ15" s="301"/>
      <c r="NA15" s="301"/>
      <c r="NB15" s="301"/>
      <c r="NC15" s="301"/>
      <c r="ND15" s="301"/>
      <c r="NE15" s="301"/>
      <c r="NF15" s="301"/>
      <c r="NG15" s="301"/>
      <c r="NH15" s="301"/>
      <c r="NI15" s="301"/>
      <c r="NJ15" s="301"/>
      <c r="NK15" s="301"/>
      <c r="NL15" s="301"/>
      <c r="NM15" s="301"/>
      <c r="NN15" s="301"/>
      <c r="NO15" s="301"/>
      <c r="NP15" s="301"/>
      <c r="NQ15" s="301"/>
      <c r="NR15" s="301"/>
      <c r="NS15" s="301"/>
      <c r="NT15" s="301"/>
      <c r="NU15" s="301"/>
      <c r="NV15" s="301"/>
      <c r="NW15" s="301"/>
      <c r="NX15" s="301"/>
      <c r="NY15" s="301"/>
      <c r="NZ15" s="301"/>
      <c r="OA15" s="301"/>
      <c r="OB15" s="301"/>
      <c r="OC15" s="301"/>
      <c r="OD15" s="301"/>
      <c r="OE15" s="301"/>
      <c r="OF15" s="301"/>
      <c r="OG15" s="301"/>
      <c r="OH15" s="301"/>
      <c r="OI15" s="301"/>
      <c r="OJ15" s="301"/>
      <c r="OK15" s="301"/>
      <c r="OL15" s="301"/>
      <c r="OM15" s="301"/>
      <c r="ON15" s="301"/>
      <c r="OO15" s="301"/>
      <c r="OP15" s="301"/>
      <c r="OQ15" s="301"/>
      <c r="OR15" s="301"/>
      <c r="OS15" s="301"/>
      <c r="OT15" s="301"/>
      <c r="OU15" s="301"/>
      <c r="OV15" s="301"/>
      <c r="OW15" s="301"/>
      <c r="OX15" s="301"/>
      <c r="OY15" s="301"/>
      <c r="OZ15" s="301"/>
      <c r="PA15" s="301"/>
      <c r="PB15" s="301"/>
      <c r="PC15" s="301"/>
      <c r="PD15" s="301"/>
      <c r="PE15" s="301"/>
      <c r="PF15" s="301"/>
      <c r="PG15" s="301"/>
      <c r="PH15" s="301"/>
      <c r="PI15" s="301"/>
      <c r="PJ15" s="301"/>
      <c r="PK15" s="301"/>
      <c r="PL15" s="301"/>
      <c r="PM15" s="301"/>
      <c r="PN15" s="301"/>
      <c r="PO15" s="301"/>
      <c r="PP15" s="301"/>
      <c r="PQ15" s="301"/>
      <c r="PR15" s="301"/>
      <c r="PS15" s="301"/>
      <c r="PT15" s="301"/>
      <c r="PU15" s="301"/>
      <c r="PV15" s="301"/>
      <c r="PW15" s="301"/>
      <c r="PX15" s="301"/>
      <c r="PY15" s="301"/>
      <c r="PZ15" s="301"/>
      <c r="QA15" s="301"/>
      <c r="QB15" s="301"/>
      <c r="QC15" s="301"/>
      <c r="QD15" s="301"/>
      <c r="QE15" s="301"/>
      <c r="QF15" s="301"/>
      <c r="QG15" s="301"/>
      <c r="QH15" s="301"/>
      <c r="QI15" s="301"/>
      <c r="QJ15" s="301"/>
      <c r="QK15" s="301"/>
      <c r="QL15" s="301"/>
      <c r="QM15" s="301"/>
      <c r="QN15" s="301"/>
      <c r="QO15" s="301"/>
      <c r="QP15" s="301"/>
      <c r="QQ15" s="301"/>
      <c r="QR15" s="301"/>
      <c r="QS15" s="301"/>
      <c r="QT15" s="301"/>
      <c r="QU15" s="301"/>
      <c r="QV15" s="301"/>
      <c r="QW15" s="301"/>
      <c r="QX15" s="301"/>
      <c r="QY15" s="301"/>
      <c r="QZ15" s="301"/>
      <c r="RA15" s="301"/>
      <c r="RB15" s="301"/>
      <c r="RC15" s="301"/>
      <c r="RD15" s="301"/>
      <c r="RE15" s="301"/>
      <c r="RF15" s="301"/>
      <c r="RG15" s="301"/>
      <c r="RH15" s="301"/>
      <c r="RI15" s="301"/>
      <c r="RJ15" s="301"/>
      <c r="RK15" s="301"/>
      <c r="RL15" s="301"/>
      <c r="RM15" s="301"/>
      <c r="RN15" s="301"/>
      <c r="RO15" s="301"/>
      <c r="RP15" s="301"/>
      <c r="RQ15" s="301"/>
      <c r="RR15" s="301"/>
      <c r="RS15" s="301"/>
      <c r="RT15" s="301"/>
      <c r="RU15" s="301"/>
      <c r="RV15" s="301"/>
      <c r="RW15" s="301"/>
      <c r="RX15" s="301"/>
      <c r="RY15" s="301"/>
      <c r="RZ15" s="301"/>
      <c r="SA15" s="301"/>
      <c r="SB15" s="301"/>
      <c r="SC15" s="301"/>
      <c r="SD15" s="301"/>
      <c r="SE15" s="301"/>
      <c r="SF15" s="301"/>
      <c r="SG15" s="301"/>
      <c r="SH15" s="301"/>
      <c r="SI15" s="301"/>
      <c r="SJ15" s="301"/>
      <c r="SK15" s="301"/>
      <c r="SL15" s="301"/>
      <c r="SM15" s="301"/>
      <c r="SN15" s="301"/>
      <c r="SO15" s="301"/>
      <c r="SP15" s="301"/>
      <c r="SQ15" s="301"/>
      <c r="SR15" s="301"/>
      <c r="SS15" s="301"/>
      <c r="ST15" s="301"/>
      <c r="SU15" s="301"/>
      <c r="SV15" s="301"/>
      <c r="SW15" s="301"/>
      <c r="SX15" s="301"/>
      <c r="SY15" s="301"/>
      <c r="SZ15" s="301"/>
      <c r="TA15" s="301"/>
      <c r="TB15" s="301"/>
      <c r="TC15" s="301"/>
      <c r="TD15" s="301"/>
      <c r="TE15" s="301"/>
      <c r="TF15" s="301"/>
      <c r="TG15" s="301"/>
      <c r="TH15" s="301"/>
      <c r="TI15" s="301"/>
      <c r="TJ15" s="301"/>
      <c r="TK15" s="301"/>
      <c r="TL15" s="301"/>
      <c r="TM15" s="301"/>
      <c r="TN15" s="301"/>
      <c r="TO15" s="301"/>
      <c r="TP15" s="301"/>
      <c r="TQ15" s="301"/>
      <c r="TR15" s="301"/>
      <c r="TS15" s="301"/>
      <c r="TT15" s="301"/>
      <c r="TU15" s="301"/>
      <c r="TV15" s="301"/>
      <c r="TW15" s="301"/>
      <c r="TX15" s="301"/>
      <c r="TY15" s="301"/>
      <c r="TZ15" s="301"/>
      <c r="UA15" s="301"/>
      <c r="UB15" s="301"/>
      <c r="UC15" s="301"/>
      <c r="UD15" s="301"/>
      <c r="UE15" s="301"/>
      <c r="UF15" s="301"/>
      <c r="UG15" s="301"/>
      <c r="UH15" s="301"/>
      <c r="UI15" s="301"/>
      <c r="UJ15" s="301"/>
      <c r="UK15" s="301"/>
      <c r="UL15" s="301"/>
      <c r="UM15" s="301"/>
      <c r="UN15" s="301"/>
      <c r="UO15" s="301"/>
      <c r="UP15" s="301"/>
      <c r="UQ15" s="301"/>
      <c r="UR15" s="301"/>
      <c r="US15" s="301"/>
      <c r="UT15" s="301"/>
      <c r="UU15" s="301"/>
      <c r="UV15" s="301"/>
      <c r="UW15" s="301"/>
      <c r="UX15" s="301"/>
      <c r="UY15" s="301"/>
      <c r="UZ15" s="301"/>
      <c r="VA15" s="301"/>
      <c r="VB15" s="301"/>
      <c r="VC15" s="301"/>
      <c r="VD15" s="301"/>
      <c r="VE15" s="301"/>
      <c r="VF15" s="301"/>
      <c r="VG15" s="301"/>
      <c r="VH15" s="301"/>
      <c r="VI15" s="301"/>
      <c r="VJ15" s="301"/>
      <c r="VK15" s="301"/>
      <c r="VL15" s="301"/>
      <c r="VM15" s="301"/>
      <c r="VN15" s="301"/>
      <c r="VO15" s="301"/>
      <c r="VP15" s="301"/>
      <c r="VQ15" s="301"/>
      <c r="VR15" s="301"/>
      <c r="VS15" s="301"/>
      <c r="VT15" s="301"/>
      <c r="VU15" s="301"/>
      <c r="VV15" s="301"/>
      <c r="VW15" s="301"/>
      <c r="VX15" s="301"/>
      <c r="VY15" s="301"/>
      <c r="VZ15" s="301"/>
      <c r="WA15" s="301"/>
      <c r="WB15" s="301"/>
      <c r="WC15" s="301"/>
      <c r="WD15" s="301"/>
      <c r="WE15" s="301"/>
      <c r="WF15" s="301"/>
      <c r="WG15" s="301"/>
      <c r="WH15" s="301"/>
      <c r="WI15" s="301"/>
      <c r="WJ15" s="301"/>
      <c r="WK15" s="301"/>
      <c r="WL15" s="301"/>
      <c r="WM15" s="301"/>
      <c r="WN15" s="301"/>
      <c r="WO15" s="301"/>
      <c r="WP15" s="301"/>
      <c r="WQ15" s="301"/>
      <c r="WR15" s="301"/>
      <c r="WS15" s="301"/>
      <c r="WT15" s="301"/>
      <c r="WU15" s="301"/>
      <c r="WV15" s="301"/>
      <c r="WW15" s="301"/>
      <c r="WX15" s="301"/>
      <c r="WY15" s="301"/>
      <c r="WZ15" s="301"/>
      <c r="XA15" s="301"/>
      <c r="XB15" s="301"/>
      <c r="XC15" s="301"/>
      <c r="XD15" s="301"/>
      <c r="XE15" s="301"/>
      <c r="XF15" s="301"/>
      <c r="XG15" s="301"/>
      <c r="XH15" s="301"/>
      <c r="XI15" s="301"/>
      <c r="XJ15" s="301"/>
      <c r="XK15" s="301"/>
      <c r="XL15" s="301"/>
      <c r="XM15" s="301"/>
      <c r="XN15" s="301"/>
      <c r="XO15" s="301"/>
      <c r="XP15" s="301"/>
      <c r="XQ15" s="301"/>
      <c r="XR15" s="301"/>
      <c r="XS15" s="301"/>
      <c r="XT15" s="301"/>
      <c r="XU15" s="301"/>
      <c r="XV15" s="301"/>
      <c r="XW15" s="301"/>
      <c r="XX15" s="301"/>
      <c r="XY15" s="301"/>
      <c r="XZ15" s="301"/>
      <c r="YA15" s="301"/>
      <c r="YB15" s="301"/>
      <c r="YC15" s="301"/>
      <c r="YD15" s="301"/>
      <c r="YE15" s="301"/>
      <c r="YF15" s="301"/>
      <c r="YG15" s="301"/>
      <c r="YH15" s="301"/>
      <c r="YI15" s="301"/>
      <c r="YJ15" s="301"/>
      <c r="YK15" s="301"/>
      <c r="YL15" s="301"/>
      <c r="YM15" s="301"/>
      <c r="YN15" s="301"/>
      <c r="YO15" s="301"/>
      <c r="YP15" s="301"/>
      <c r="YQ15" s="301"/>
      <c r="YR15" s="301"/>
      <c r="YS15" s="301"/>
      <c r="YT15" s="301"/>
      <c r="YU15" s="301"/>
      <c r="YV15" s="301"/>
      <c r="YW15" s="301"/>
      <c r="YX15" s="301"/>
      <c r="YY15" s="301"/>
      <c r="YZ15" s="301"/>
      <c r="ZA15" s="301"/>
      <c r="ZB15" s="301"/>
      <c r="ZC15" s="301"/>
      <c r="ZD15" s="301"/>
      <c r="ZE15" s="301"/>
      <c r="ZF15" s="301"/>
      <c r="ZG15" s="301"/>
      <c r="ZH15" s="301"/>
      <c r="ZI15" s="301"/>
      <c r="ZJ15" s="301"/>
      <c r="ZK15" s="301"/>
      <c r="ZL15" s="301"/>
      <c r="ZM15" s="301"/>
      <c r="ZN15" s="301"/>
      <c r="ZO15" s="301"/>
      <c r="ZP15" s="301"/>
      <c r="ZQ15" s="301"/>
      <c r="ZR15" s="301"/>
      <c r="ZS15" s="301"/>
      <c r="ZT15" s="301"/>
      <c r="ZU15" s="301"/>
      <c r="ZV15" s="301"/>
      <c r="ZW15" s="301"/>
      <c r="ZX15" s="301"/>
      <c r="ZY15" s="301"/>
      <c r="ZZ15" s="301"/>
      <c r="AAA15" s="301"/>
      <c r="AAB15" s="301"/>
      <c r="AAC15" s="301"/>
      <c r="AAD15" s="301"/>
      <c r="AAE15" s="301"/>
      <c r="AAF15" s="301"/>
      <c r="AAG15" s="301"/>
      <c r="AAH15" s="301"/>
      <c r="AAI15" s="301"/>
      <c r="AAJ15" s="301"/>
      <c r="AAK15" s="301"/>
      <c r="AAL15" s="301"/>
      <c r="AAM15" s="301"/>
      <c r="AAN15" s="301"/>
      <c r="AAO15" s="301"/>
      <c r="AAP15" s="301"/>
      <c r="AAQ15" s="301"/>
      <c r="AAR15" s="301"/>
      <c r="AAS15" s="301"/>
      <c r="AAT15" s="301"/>
      <c r="AAU15" s="301"/>
      <c r="AAV15" s="301"/>
      <c r="AAW15" s="301"/>
      <c r="AAX15" s="301"/>
      <c r="AAY15" s="301"/>
      <c r="AAZ15" s="301"/>
      <c r="ABA15" s="301"/>
      <c r="ABB15" s="301"/>
      <c r="ABC15" s="301"/>
      <c r="ABD15" s="301"/>
      <c r="ABE15" s="301"/>
      <c r="ABF15" s="301"/>
      <c r="ABG15" s="301"/>
      <c r="ABH15" s="301"/>
      <c r="ABI15" s="301"/>
      <c r="ABJ15" s="301"/>
      <c r="ABK15" s="301"/>
      <c r="ABL15" s="301"/>
      <c r="ABM15" s="301"/>
      <c r="ABN15" s="301"/>
      <c r="ABO15" s="301"/>
      <c r="ABP15" s="301"/>
      <c r="ABQ15" s="301"/>
      <c r="ABR15" s="301"/>
      <c r="ABS15" s="301"/>
      <c r="ABT15" s="301"/>
      <c r="ABU15" s="301"/>
      <c r="ABV15" s="301"/>
      <c r="ABW15" s="301"/>
      <c r="ABX15" s="301"/>
      <c r="ABY15" s="301"/>
      <c r="ABZ15" s="301"/>
      <c r="ACA15" s="301"/>
      <c r="ACB15" s="301"/>
      <c r="ACC15" s="301"/>
      <c r="ACD15" s="301"/>
      <c r="ACE15" s="301"/>
      <c r="ACF15" s="301"/>
      <c r="ACG15" s="301"/>
      <c r="ACH15" s="301"/>
      <c r="ACI15" s="301"/>
      <c r="ACJ15" s="301"/>
      <c r="ACK15" s="301"/>
      <c r="ACL15" s="301"/>
      <c r="ACM15" s="301"/>
      <c r="ACN15" s="301"/>
      <c r="ACO15" s="301"/>
      <c r="ACP15" s="301"/>
      <c r="ACQ15" s="301"/>
      <c r="ACR15" s="301"/>
      <c r="ACS15" s="301"/>
      <c r="ACT15" s="301"/>
      <c r="ACU15" s="301"/>
      <c r="ACV15" s="301"/>
      <c r="ACW15" s="301"/>
      <c r="ACX15" s="301"/>
      <c r="ACY15" s="301"/>
      <c r="ACZ15" s="301"/>
      <c r="ADA15" s="301"/>
      <c r="ADB15" s="301"/>
      <c r="ADC15" s="301"/>
      <c r="ADD15" s="301"/>
      <c r="ADE15" s="301"/>
      <c r="ADF15" s="301"/>
      <c r="ADG15" s="301"/>
      <c r="ADH15" s="301"/>
      <c r="ADI15" s="301"/>
      <c r="ADJ15" s="301"/>
      <c r="ADK15" s="301"/>
      <c r="ADL15" s="301"/>
      <c r="ADM15" s="301"/>
      <c r="ADN15" s="301"/>
      <c r="ADO15" s="301"/>
      <c r="ADP15" s="301"/>
      <c r="ADQ15" s="301"/>
      <c r="ADR15" s="301"/>
      <c r="ADS15" s="301"/>
      <c r="ADT15" s="301"/>
      <c r="ADU15" s="301"/>
      <c r="ADV15" s="301"/>
      <c r="ADW15" s="301"/>
      <c r="ADX15" s="301"/>
      <c r="ADY15" s="301"/>
      <c r="ADZ15" s="301"/>
      <c r="AEA15" s="301"/>
      <c r="AEB15" s="301"/>
      <c r="AEC15" s="301"/>
      <c r="AED15" s="301"/>
      <c r="AEE15" s="301"/>
      <c r="AEF15" s="301"/>
      <c r="AEG15" s="301"/>
      <c r="AEH15" s="301"/>
      <c r="AEI15" s="301"/>
      <c r="AEJ15" s="301"/>
      <c r="AEK15" s="301"/>
      <c r="AEL15" s="301"/>
      <c r="AEM15" s="301"/>
      <c r="AEN15" s="301"/>
      <c r="AEO15" s="301"/>
      <c r="AEP15" s="301"/>
      <c r="AEQ15" s="301"/>
      <c r="AER15" s="301"/>
      <c r="AES15" s="301"/>
      <c r="AET15" s="301"/>
      <c r="AEU15" s="301"/>
      <c r="AEV15" s="301"/>
      <c r="AEW15" s="301"/>
      <c r="AEX15" s="301"/>
      <c r="AEY15" s="301"/>
      <c r="AEZ15" s="301"/>
      <c r="AFA15" s="301"/>
      <c r="AFB15" s="301"/>
      <c r="AFC15" s="301"/>
      <c r="AFD15" s="301"/>
      <c r="AFE15" s="301"/>
      <c r="AFF15" s="301"/>
      <c r="AFG15" s="301"/>
      <c r="AFH15" s="301"/>
      <c r="AFI15" s="301"/>
      <c r="AFJ15" s="301"/>
      <c r="AFK15" s="301"/>
      <c r="AFL15" s="301"/>
      <c r="AFM15" s="301"/>
      <c r="AFN15" s="301"/>
      <c r="AFO15" s="301"/>
      <c r="AFP15" s="301"/>
      <c r="AFQ15" s="301"/>
      <c r="AFR15" s="301"/>
      <c r="AFS15" s="301"/>
      <c r="AFT15" s="301"/>
      <c r="AFU15" s="301"/>
      <c r="AFV15" s="301"/>
      <c r="AFW15" s="301"/>
      <c r="AFX15" s="301"/>
      <c r="AFY15" s="301"/>
      <c r="AFZ15" s="301"/>
      <c r="AGA15" s="301"/>
      <c r="AGB15" s="301"/>
      <c r="AGC15" s="301"/>
      <c r="AGD15" s="301"/>
      <c r="AGE15" s="301"/>
      <c r="AGF15" s="301"/>
      <c r="AGG15" s="301"/>
      <c r="AGH15" s="301"/>
      <c r="AGI15" s="301"/>
      <c r="AGJ15" s="301"/>
      <c r="AGK15" s="301"/>
      <c r="AGL15" s="301"/>
      <c r="AGM15" s="301"/>
      <c r="AGN15" s="301"/>
      <c r="AGO15" s="301"/>
      <c r="AGP15" s="301"/>
      <c r="AGQ15" s="301"/>
      <c r="AGR15" s="301"/>
      <c r="AGS15" s="301"/>
      <c r="AGT15" s="301"/>
      <c r="AGU15" s="301"/>
      <c r="AGV15" s="301"/>
      <c r="AGW15" s="301"/>
      <c r="AGX15" s="301"/>
      <c r="AGY15" s="301"/>
      <c r="AGZ15" s="301"/>
      <c r="AHA15" s="301"/>
      <c r="AHB15" s="301"/>
      <c r="AHC15" s="301"/>
      <c r="AHD15" s="301"/>
      <c r="AHE15" s="301"/>
      <c r="AHF15" s="301"/>
      <c r="AHG15" s="301"/>
      <c r="AHH15" s="301"/>
      <c r="AHI15" s="301"/>
      <c r="AHJ15" s="301"/>
      <c r="AHK15" s="301"/>
      <c r="AHL15" s="301"/>
      <c r="AHM15" s="301"/>
      <c r="AHN15" s="301"/>
      <c r="AHO15" s="301"/>
      <c r="AHP15" s="301"/>
      <c r="AHQ15" s="301"/>
      <c r="AHR15" s="301"/>
      <c r="AHS15" s="301"/>
      <c r="AHT15" s="301"/>
      <c r="AHU15" s="301"/>
      <c r="AHV15" s="301"/>
      <c r="AHW15" s="301"/>
      <c r="AHX15" s="301"/>
      <c r="AHY15" s="301"/>
      <c r="AHZ15" s="301"/>
      <c r="AIA15" s="301"/>
      <c r="AIB15" s="301"/>
      <c r="AIC15" s="301"/>
      <c r="AID15" s="301"/>
      <c r="AIE15" s="301"/>
      <c r="AIF15" s="301"/>
      <c r="AIG15" s="301"/>
      <c r="AIH15" s="301"/>
      <c r="AII15" s="301"/>
      <c r="AIJ15" s="301"/>
      <c r="AIK15" s="301"/>
      <c r="AIL15" s="301"/>
      <c r="AIM15" s="301"/>
      <c r="AIN15" s="301"/>
      <c r="AIO15" s="301"/>
      <c r="AIP15" s="301"/>
      <c r="AIQ15" s="301"/>
      <c r="AIR15" s="301"/>
      <c r="AIS15" s="301"/>
      <c r="AIT15" s="301"/>
      <c r="AIU15" s="301"/>
      <c r="AIV15" s="301"/>
      <c r="AIW15" s="301"/>
      <c r="AIX15" s="301"/>
      <c r="AIY15" s="301"/>
      <c r="AIZ15" s="301"/>
      <c r="AJA15" s="301"/>
      <c r="AJB15" s="301"/>
      <c r="AJC15" s="301"/>
      <c r="AJD15" s="301"/>
      <c r="AJE15" s="301"/>
      <c r="AJF15" s="301"/>
      <c r="AJG15" s="301"/>
      <c r="AJH15" s="301"/>
      <c r="AJI15" s="301"/>
      <c r="AJJ15" s="301"/>
      <c r="AJK15" s="301"/>
      <c r="AJL15" s="301"/>
      <c r="AJM15" s="301"/>
      <c r="AJN15" s="301"/>
      <c r="AJO15" s="301"/>
      <c r="AJP15" s="301"/>
      <c r="AJQ15" s="301"/>
      <c r="AJR15" s="301"/>
      <c r="AJS15" s="301"/>
      <c r="AJT15" s="301"/>
      <c r="AJU15" s="301"/>
      <c r="AJV15" s="301"/>
      <c r="AJW15" s="301"/>
      <c r="AJX15" s="301"/>
      <c r="AJY15" s="301"/>
      <c r="AJZ15" s="301"/>
      <c r="AKA15" s="301"/>
      <c r="AKB15" s="301"/>
      <c r="AKC15" s="301"/>
      <c r="AKD15" s="301"/>
      <c r="AKE15" s="301"/>
      <c r="AKF15" s="301"/>
      <c r="AKG15" s="301"/>
      <c r="AKH15" s="301"/>
      <c r="AKI15" s="301"/>
      <c r="AKJ15" s="301"/>
      <c r="AKK15" s="301"/>
      <c r="AKL15" s="301"/>
      <c r="AKM15" s="301"/>
      <c r="AKN15" s="301"/>
      <c r="AKO15" s="301"/>
      <c r="AKP15" s="301"/>
      <c r="AKQ15" s="301"/>
      <c r="AKR15" s="301"/>
      <c r="AKS15" s="301"/>
      <c r="AKT15" s="301"/>
      <c r="AKU15" s="301"/>
      <c r="AKV15" s="301"/>
      <c r="AKW15" s="301"/>
      <c r="AKX15" s="301"/>
      <c r="AKY15" s="301"/>
      <c r="AKZ15" s="301"/>
      <c r="ALA15" s="301"/>
      <c r="ALB15" s="301"/>
      <c r="ALC15" s="301"/>
      <c r="ALD15" s="301"/>
      <c r="ALE15" s="301"/>
      <c r="ALF15" s="301"/>
      <c r="ALG15" s="301"/>
      <c r="ALH15" s="301"/>
      <c r="ALI15" s="301"/>
      <c r="ALJ15" s="301"/>
      <c r="ALK15" s="301"/>
      <c r="ALL15" s="301"/>
      <c r="ALM15" s="301"/>
      <c r="ALN15" s="144"/>
      <c r="ALO15" s="144"/>
      <c r="ALP15" s="144"/>
    </row>
    <row r="16" spans="1:1004" s="256" customFormat="1" ht="31.5" customHeight="1" x14ac:dyDescent="0.25">
      <c r="A16" s="251" t="s">
        <v>3793</v>
      </c>
      <c r="B16" s="302">
        <v>0</v>
      </c>
      <c r="C16" s="303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  <c r="EI16" s="304"/>
      <c r="EJ16" s="304"/>
      <c r="EK16" s="304"/>
      <c r="EL16" s="304"/>
      <c r="EM16" s="304"/>
      <c r="EN16" s="304"/>
      <c r="EO16" s="304"/>
      <c r="EP16" s="304"/>
      <c r="EQ16" s="304"/>
      <c r="ER16" s="304"/>
      <c r="ES16" s="304"/>
      <c r="ET16" s="304"/>
      <c r="EU16" s="304"/>
      <c r="EV16" s="304"/>
      <c r="EW16" s="304"/>
      <c r="EX16" s="304"/>
      <c r="EY16" s="304"/>
      <c r="EZ16" s="304"/>
      <c r="FA16" s="304"/>
      <c r="FB16" s="304"/>
      <c r="FC16" s="304"/>
      <c r="FD16" s="304"/>
      <c r="FE16" s="304"/>
      <c r="FF16" s="304"/>
      <c r="FG16" s="304"/>
      <c r="FH16" s="304"/>
      <c r="FI16" s="304"/>
      <c r="FJ16" s="304"/>
      <c r="FK16" s="304"/>
      <c r="FL16" s="304"/>
      <c r="FM16" s="304"/>
      <c r="FN16" s="304"/>
      <c r="FO16" s="304"/>
      <c r="FP16" s="304"/>
      <c r="FQ16" s="304"/>
      <c r="FR16" s="304"/>
      <c r="FS16" s="304"/>
      <c r="FT16" s="304"/>
      <c r="FU16" s="304"/>
      <c r="FV16" s="304"/>
      <c r="FW16" s="304"/>
      <c r="FX16" s="304"/>
      <c r="FY16" s="304"/>
      <c r="FZ16" s="304"/>
      <c r="GA16" s="304"/>
      <c r="GB16" s="304"/>
      <c r="GC16" s="304"/>
      <c r="GD16" s="304"/>
      <c r="GE16" s="304"/>
      <c r="GF16" s="304"/>
      <c r="GG16" s="304"/>
      <c r="GH16" s="304"/>
      <c r="GI16" s="304"/>
      <c r="GJ16" s="304"/>
      <c r="GK16" s="304"/>
      <c r="GL16" s="304"/>
      <c r="GM16" s="304"/>
      <c r="GN16" s="304"/>
      <c r="GO16" s="304"/>
      <c r="GP16" s="304"/>
      <c r="GQ16" s="304"/>
      <c r="GR16" s="304"/>
      <c r="GS16" s="304"/>
      <c r="GT16" s="304"/>
      <c r="GU16" s="304"/>
      <c r="GV16" s="304"/>
      <c r="GW16" s="304"/>
      <c r="GX16" s="304"/>
      <c r="GY16" s="304"/>
      <c r="GZ16" s="304"/>
      <c r="HA16" s="304"/>
      <c r="HB16" s="304"/>
      <c r="HC16" s="304"/>
      <c r="HD16" s="304"/>
      <c r="HE16" s="304"/>
      <c r="HF16" s="304"/>
      <c r="HG16" s="304"/>
      <c r="HH16" s="304"/>
      <c r="HI16" s="304"/>
      <c r="HJ16" s="304"/>
      <c r="HK16" s="304"/>
      <c r="HL16" s="304"/>
      <c r="HM16" s="304"/>
      <c r="HN16" s="304"/>
      <c r="HO16" s="304"/>
      <c r="HP16" s="304"/>
      <c r="HQ16" s="304"/>
      <c r="HR16" s="304"/>
      <c r="HS16" s="304"/>
      <c r="HT16" s="304"/>
      <c r="HU16" s="304"/>
      <c r="HV16" s="304"/>
      <c r="HW16" s="304"/>
      <c r="HX16" s="304"/>
      <c r="HY16" s="304"/>
      <c r="HZ16" s="304"/>
      <c r="IA16" s="304"/>
      <c r="IB16" s="304"/>
      <c r="IC16" s="304"/>
      <c r="ID16" s="304"/>
      <c r="IE16" s="304"/>
      <c r="IF16" s="304"/>
      <c r="IG16" s="304"/>
      <c r="IH16" s="304"/>
      <c r="II16" s="304"/>
      <c r="IJ16" s="304"/>
      <c r="IK16" s="304"/>
      <c r="IL16" s="304"/>
      <c r="IM16" s="304"/>
      <c r="IN16" s="304"/>
      <c r="IO16" s="304"/>
      <c r="IP16" s="304"/>
      <c r="IQ16" s="304"/>
      <c r="IR16" s="304"/>
      <c r="IS16" s="304"/>
      <c r="IT16" s="304"/>
      <c r="IU16" s="304"/>
      <c r="IV16" s="304"/>
      <c r="IW16" s="304"/>
      <c r="IX16" s="304"/>
      <c r="IY16" s="304"/>
      <c r="IZ16" s="304"/>
      <c r="JA16" s="304"/>
      <c r="JB16" s="304"/>
      <c r="JC16" s="304"/>
      <c r="JD16" s="304"/>
      <c r="JE16" s="304"/>
      <c r="JF16" s="304"/>
      <c r="JG16" s="304"/>
      <c r="JH16" s="304"/>
      <c r="JI16" s="304"/>
      <c r="JJ16" s="304"/>
      <c r="JK16" s="304"/>
      <c r="JL16" s="304"/>
      <c r="JM16" s="304"/>
      <c r="JN16" s="304"/>
      <c r="JO16" s="304"/>
      <c r="JP16" s="304"/>
      <c r="JQ16" s="304"/>
      <c r="JR16" s="304"/>
      <c r="JS16" s="304"/>
      <c r="JT16" s="304"/>
      <c r="JU16" s="304"/>
      <c r="JV16" s="304"/>
      <c r="JW16" s="304"/>
      <c r="JX16" s="304"/>
      <c r="JY16" s="304"/>
      <c r="JZ16" s="304"/>
      <c r="KA16" s="304"/>
      <c r="KB16" s="304"/>
      <c r="KC16" s="304"/>
      <c r="KD16" s="304"/>
      <c r="KE16" s="304"/>
      <c r="KF16" s="304"/>
      <c r="KG16" s="304"/>
      <c r="KH16" s="304"/>
      <c r="KI16" s="304"/>
      <c r="KJ16" s="304"/>
      <c r="KK16" s="304"/>
      <c r="KL16" s="304"/>
      <c r="KM16" s="304"/>
      <c r="KN16" s="304"/>
      <c r="KO16" s="304"/>
      <c r="KP16" s="304"/>
      <c r="KQ16" s="304"/>
      <c r="KR16" s="304"/>
      <c r="KS16" s="304"/>
      <c r="KT16" s="304"/>
      <c r="KU16" s="304"/>
      <c r="KV16" s="304"/>
      <c r="KW16" s="304"/>
      <c r="KX16" s="304"/>
      <c r="KY16" s="304"/>
      <c r="KZ16" s="304"/>
      <c r="LA16" s="304"/>
      <c r="LB16" s="304"/>
      <c r="LC16" s="304"/>
      <c r="LD16" s="304"/>
      <c r="LE16" s="304"/>
      <c r="LF16" s="304"/>
      <c r="LG16" s="304"/>
      <c r="LH16" s="304"/>
      <c r="LI16" s="304"/>
      <c r="LJ16" s="304"/>
      <c r="LK16" s="304"/>
      <c r="LL16" s="304"/>
      <c r="LM16" s="304"/>
      <c r="LN16" s="304"/>
      <c r="LO16" s="304"/>
      <c r="LP16" s="304"/>
      <c r="LQ16" s="304"/>
      <c r="LR16" s="304"/>
      <c r="LS16" s="304"/>
      <c r="LT16" s="304"/>
      <c r="LU16" s="304"/>
      <c r="LV16" s="304"/>
      <c r="LW16" s="304"/>
      <c r="LX16" s="304"/>
      <c r="LY16" s="304"/>
      <c r="LZ16" s="304"/>
      <c r="MA16" s="304"/>
      <c r="MB16" s="304"/>
      <c r="MC16" s="304"/>
      <c r="MD16" s="304"/>
      <c r="ME16" s="304"/>
      <c r="MF16" s="304"/>
      <c r="MG16" s="304"/>
      <c r="MH16" s="304"/>
      <c r="MI16" s="304"/>
      <c r="MJ16" s="304"/>
      <c r="MK16" s="304"/>
      <c r="ML16" s="304"/>
      <c r="MM16" s="304"/>
      <c r="MN16" s="304"/>
      <c r="MO16" s="304"/>
      <c r="MP16" s="304"/>
      <c r="MQ16" s="304"/>
      <c r="MR16" s="304"/>
      <c r="MS16" s="304"/>
      <c r="MT16" s="304"/>
      <c r="MU16" s="304"/>
      <c r="MV16" s="304"/>
      <c r="MW16" s="304"/>
      <c r="MX16" s="304"/>
      <c r="MY16" s="304"/>
      <c r="MZ16" s="304"/>
      <c r="NA16" s="304"/>
      <c r="NB16" s="304"/>
      <c r="NC16" s="304"/>
      <c r="ND16" s="304"/>
      <c r="NE16" s="304"/>
      <c r="NF16" s="304"/>
      <c r="NG16" s="304"/>
      <c r="NH16" s="304"/>
      <c r="NI16" s="304"/>
      <c r="NJ16" s="304"/>
      <c r="NK16" s="304"/>
      <c r="NL16" s="304"/>
      <c r="NM16" s="304"/>
      <c r="NN16" s="304"/>
      <c r="NO16" s="304"/>
      <c r="NP16" s="304"/>
      <c r="NQ16" s="304"/>
      <c r="NR16" s="304"/>
      <c r="NS16" s="304"/>
      <c r="NT16" s="304"/>
      <c r="NU16" s="304"/>
      <c r="NV16" s="304"/>
      <c r="NW16" s="304"/>
      <c r="NX16" s="304"/>
      <c r="NY16" s="304"/>
      <c r="NZ16" s="304"/>
      <c r="OA16" s="304"/>
      <c r="OB16" s="304"/>
      <c r="OC16" s="304"/>
      <c r="OD16" s="304"/>
      <c r="OE16" s="304"/>
      <c r="OF16" s="304"/>
      <c r="OG16" s="304"/>
      <c r="OH16" s="304"/>
      <c r="OI16" s="304"/>
      <c r="OJ16" s="304"/>
      <c r="OK16" s="304"/>
      <c r="OL16" s="304"/>
      <c r="OM16" s="304"/>
      <c r="ON16" s="304"/>
      <c r="OO16" s="304"/>
      <c r="OP16" s="304"/>
      <c r="OQ16" s="304"/>
      <c r="OR16" s="304"/>
      <c r="OS16" s="304"/>
      <c r="OT16" s="304"/>
      <c r="OU16" s="304"/>
      <c r="OV16" s="304"/>
      <c r="OW16" s="304"/>
      <c r="OX16" s="304"/>
      <c r="OY16" s="304"/>
      <c r="OZ16" s="304"/>
      <c r="PA16" s="304"/>
      <c r="PB16" s="304"/>
      <c r="PC16" s="304"/>
      <c r="PD16" s="304"/>
      <c r="PE16" s="304"/>
      <c r="PF16" s="304"/>
      <c r="PG16" s="304"/>
      <c r="PH16" s="304"/>
      <c r="PI16" s="304"/>
      <c r="PJ16" s="304"/>
      <c r="PK16" s="304"/>
      <c r="PL16" s="304"/>
      <c r="PM16" s="304"/>
      <c r="PN16" s="304"/>
      <c r="PO16" s="304"/>
      <c r="PP16" s="304"/>
      <c r="PQ16" s="304"/>
      <c r="PR16" s="304"/>
      <c r="PS16" s="304"/>
      <c r="PT16" s="304"/>
      <c r="PU16" s="304"/>
      <c r="PV16" s="304"/>
      <c r="PW16" s="304"/>
      <c r="PX16" s="304"/>
      <c r="PY16" s="304"/>
      <c r="PZ16" s="304"/>
      <c r="QA16" s="304"/>
      <c r="QB16" s="304"/>
      <c r="QC16" s="304"/>
      <c r="QD16" s="304"/>
      <c r="QE16" s="304"/>
      <c r="QF16" s="304"/>
      <c r="QG16" s="304"/>
      <c r="QH16" s="304"/>
      <c r="QI16" s="304"/>
      <c r="QJ16" s="304"/>
      <c r="QK16" s="304"/>
      <c r="QL16" s="304"/>
      <c r="QM16" s="304"/>
      <c r="QN16" s="304"/>
      <c r="QO16" s="304"/>
      <c r="QP16" s="304"/>
      <c r="QQ16" s="304"/>
      <c r="QR16" s="304"/>
      <c r="QS16" s="304"/>
      <c r="QT16" s="304"/>
      <c r="QU16" s="304"/>
      <c r="QV16" s="304"/>
      <c r="QW16" s="304"/>
      <c r="QX16" s="304"/>
      <c r="QY16" s="304"/>
      <c r="QZ16" s="304"/>
      <c r="RA16" s="304"/>
      <c r="RB16" s="304"/>
      <c r="RC16" s="304"/>
      <c r="RD16" s="304"/>
      <c r="RE16" s="304"/>
      <c r="RF16" s="304"/>
      <c r="RG16" s="304"/>
      <c r="RH16" s="304"/>
      <c r="RI16" s="304"/>
      <c r="RJ16" s="304"/>
      <c r="RK16" s="304"/>
      <c r="RL16" s="304"/>
      <c r="RM16" s="304"/>
      <c r="RN16" s="304"/>
      <c r="RO16" s="304"/>
      <c r="RP16" s="304"/>
      <c r="RQ16" s="304"/>
      <c r="RR16" s="304"/>
      <c r="RS16" s="304"/>
      <c r="RT16" s="304"/>
      <c r="RU16" s="304"/>
      <c r="RV16" s="304"/>
      <c r="RW16" s="304"/>
      <c r="RX16" s="304"/>
      <c r="RY16" s="304"/>
      <c r="RZ16" s="304"/>
      <c r="SA16" s="304"/>
      <c r="SB16" s="304"/>
      <c r="SC16" s="304"/>
      <c r="SD16" s="304"/>
      <c r="SE16" s="304"/>
      <c r="SF16" s="304"/>
      <c r="SG16" s="304"/>
      <c r="SH16" s="304"/>
      <c r="SI16" s="304"/>
      <c r="SJ16" s="304"/>
      <c r="SK16" s="304"/>
      <c r="SL16" s="304"/>
      <c r="SM16" s="304"/>
      <c r="SN16" s="304"/>
      <c r="SO16" s="304"/>
      <c r="SP16" s="304"/>
      <c r="SQ16" s="304"/>
      <c r="SR16" s="304"/>
      <c r="SS16" s="304"/>
      <c r="ST16" s="304"/>
      <c r="SU16" s="304"/>
      <c r="SV16" s="304"/>
      <c r="SW16" s="304"/>
      <c r="SX16" s="304"/>
      <c r="SY16" s="304"/>
      <c r="SZ16" s="304"/>
      <c r="TA16" s="304"/>
      <c r="TB16" s="304"/>
      <c r="TC16" s="304"/>
      <c r="TD16" s="304"/>
      <c r="TE16" s="304"/>
      <c r="TF16" s="304"/>
      <c r="TG16" s="304"/>
      <c r="TH16" s="304"/>
      <c r="TI16" s="304"/>
      <c r="TJ16" s="304"/>
      <c r="TK16" s="304"/>
      <c r="TL16" s="304"/>
      <c r="TM16" s="304"/>
      <c r="TN16" s="304"/>
      <c r="TO16" s="304"/>
      <c r="TP16" s="304"/>
      <c r="TQ16" s="304"/>
      <c r="TR16" s="304"/>
      <c r="TS16" s="304"/>
      <c r="TT16" s="304"/>
      <c r="TU16" s="304"/>
      <c r="TV16" s="304"/>
      <c r="TW16" s="304"/>
      <c r="TX16" s="304"/>
      <c r="TY16" s="304"/>
      <c r="TZ16" s="304"/>
      <c r="UA16" s="304"/>
      <c r="UB16" s="304"/>
      <c r="UC16" s="304"/>
      <c r="UD16" s="304"/>
      <c r="UE16" s="304"/>
      <c r="UF16" s="304"/>
      <c r="UG16" s="304"/>
      <c r="UH16" s="304"/>
      <c r="UI16" s="304"/>
      <c r="UJ16" s="304"/>
      <c r="UK16" s="304"/>
      <c r="UL16" s="304"/>
      <c r="UM16" s="304"/>
      <c r="UN16" s="304"/>
      <c r="UO16" s="304"/>
      <c r="UP16" s="304"/>
      <c r="UQ16" s="304"/>
      <c r="UR16" s="304"/>
      <c r="US16" s="304"/>
      <c r="UT16" s="304"/>
      <c r="UU16" s="304"/>
      <c r="UV16" s="304"/>
      <c r="UW16" s="304"/>
      <c r="UX16" s="304"/>
      <c r="UY16" s="304"/>
      <c r="UZ16" s="304"/>
      <c r="VA16" s="304"/>
      <c r="VB16" s="304"/>
      <c r="VC16" s="304"/>
      <c r="VD16" s="304"/>
      <c r="VE16" s="304"/>
      <c r="VF16" s="304"/>
      <c r="VG16" s="304"/>
      <c r="VH16" s="304"/>
      <c r="VI16" s="304"/>
      <c r="VJ16" s="304"/>
      <c r="VK16" s="304"/>
      <c r="VL16" s="304"/>
      <c r="VM16" s="304"/>
      <c r="VN16" s="304"/>
      <c r="VO16" s="304"/>
      <c r="VP16" s="304"/>
      <c r="VQ16" s="304"/>
      <c r="VR16" s="304"/>
      <c r="VS16" s="304"/>
      <c r="VT16" s="304"/>
      <c r="VU16" s="304"/>
      <c r="VV16" s="304"/>
      <c r="VW16" s="304"/>
      <c r="VX16" s="304"/>
      <c r="VY16" s="304"/>
      <c r="VZ16" s="304"/>
      <c r="WA16" s="304"/>
      <c r="WB16" s="304"/>
      <c r="WC16" s="304"/>
      <c r="WD16" s="304"/>
      <c r="WE16" s="304"/>
      <c r="WF16" s="304"/>
      <c r="WG16" s="304"/>
      <c r="WH16" s="304"/>
      <c r="WI16" s="304"/>
      <c r="WJ16" s="304"/>
      <c r="WK16" s="304"/>
      <c r="WL16" s="304"/>
      <c r="WM16" s="304"/>
      <c r="WN16" s="304"/>
      <c r="WO16" s="304"/>
      <c r="WP16" s="304"/>
      <c r="WQ16" s="304"/>
      <c r="WR16" s="304"/>
      <c r="WS16" s="304"/>
      <c r="WT16" s="304"/>
      <c r="WU16" s="304"/>
      <c r="WV16" s="304"/>
      <c r="WW16" s="304"/>
      <c r="WX16" s="304"/>
      <c r="WY16" s="304"/>
      <c r="WZ16" s="304"/>
      <c r="XA16" s="304"/>
      <c r="XB16" s="304"/>
      <c r="XC16" s="304"/>
      <c r="XD16" s="304"/>
      <c r="XE16" s="304"/>
      <c r="XF16" s="304"/>
      <c r="XG16" s="304"/>
      <c r="XH16" s="304"/>
      <c r="XI16" s="304"/>
      <c r="XJ16" s="304"/>
      <c r="XK16" s="304"/>
      <c r="XL16" s="304"/>
      <c r="XM16" s="304"/>
      <c r="XN16" s="304"/>
      <c r="XO16" s="304"/>
      <c r="XP16" s="304"/>
      <c r="XQ16" s="304"/>
      <c r="XR16" s="304"/>
      <c r="XS16" s="304"/>
      <c r="XT16" s="304"/>
      <c r="XU16" s="304"/>
      <c r="XV16" s="304"/>
      <c r="XW16" s="304"/>
      <c r="XX16" s="304"/>
      <c r="XY16" s="304"/>
      <c r="XZ16" s="304"/>
      <c r="YA16" s="304"/>
      <c r="YB16" s="304"/>
      <c r="YC16" s="304"/>
      <c r="YD16" s="304"/>
      <c r="YE16" s="304"/>
      <c r="YF16" s="304"/>
      <c r="YG16" s="304"/>
      <c r="YH16" s="304"/>
      <c r="YI16" s="304"/>
      <c r="YJ16" s="304"/>
      <c r="YK16" s="304"/>
      <c r="YL16" s="304"/>
      <c r="YM16" s="304"/>
      <c r="YN16" s="304"/>
      <c r="YO16" s="304"/>
      <c r="YP16" s="304"/>
      <c r="YQ16" s="304"/>
      <c r="YR16" s="304"/>
      <c r="YS16" s="304"/>
      <c r="YT16" s="304"/>
      <c r="YU16" s="304"/>
      <c r="YV16" s="304"/>
      <c r="YW16" s="304"/>
      <c r="YX16" s="304"/>
      <c r="YY16" s="304"/>
      <c r="YZ16" s="304"/>
      <c r="ZA16" s="304"/>
      <c r="ZB16" s="304"/>
      <c r="ZC16" s="304"/>
      <c r="ZD16" s="304"/>
      <c r="ZE16" s="304"/>
      <c r="ZF16" s="304"/>
      <c r="ZG16" s="304"/>
      <c r="ZH16" s="304"/>
      <c r="ZI16" s="304"/>
      <c r="ZJ16" s="304"/>
      <c r="ZK16" s="304"/>
      <c r="ZL16" s="304"/>
      <c r="ZM16" s="304"/>
      <c r="ZN16" s="304"/>
      <c r="ZO16" s="304"/>
      <c r="ZP16" s="304"/>
      <c r="ZQ16" s="304"/>
      <c r="ZR16" s="304"/>
      <c r="ZS16" s="304"/>
      <c r="ZT16" s="304"/>
      <c r="ZU16" s="304"/>
      <c r="ZV16" s="304"/>
      <c r="ZW16" s="304"/>
      <c r="ZX16" s="304"/>
      <c r="ZY16" s="304"/>
      <c r="ZZ16" s="304"/>
      <c r="AAA16" s="304"/>
      <c r="AAB16" s="304"/>
      <c r="AAC16" s="304"/>
      <c r="AAD16" s="304"/>
      <c r="AAE16" s="304"/>
      <c r="AAF16" s="304"/>
      <c r="AAG16" s="304"/>
      <c r="AAH16" s="304"/>
      <c r="AAI16" s="304"/>
      <c r="AAJ16" s="304"/>
      <c r="AAK16" s="304"/>
      <c r="AAL16" s="304"/>
      <c r="AAM16" s="304"/>
      <c r="AAN16" s="304"/>
      <c r="AAO16" s="304"/>
      <c r="AAP16" s="304"/>
      <c r="AAQ16" s="304"/>
      <c r="AAR16" s="304"/>
      <c r="AAS16" s="304"/>
      <c r="AAT16" s="304"/>
      <c r="AAU16" s="304"/>
      <c r="AAV16" s="304"/>
      <c r="AAW16" s="304"/>
      <c r="AAX16" s="304"/>
      <c r="AAY16" s="304"/>
      <c r="AAZ16" s="304"/>
      <c r="ABA16" s="304"/>
      <c r="ABB16" s="304"/>
      <c r="ABC16" s="304"/>
      <c r="ABD16" s="304"/>
      <c r="ABE16" s="304"/>
      <c r="ABF16" s="304"/>
      <c r="ABG16" s="304"/>
      <c r="ABH16" s="304"/>
      <c r="ABI16" s="304"/>
      <c r="ABJ16" s="304"/>
      <c r="ABK16" s="304"/>
      <c r="ABL16" s="304"/>
      <c r="ABM16" s="304"/>
      <c r="ABN16" s="304"/>
      <c r="ABO16" s="304"/>
      <c r="ABP16" s="304"/>
      <c r="ABQ16" s="304"/>
      <c r="ABR16" s="304"/>
      <c r="ABS16" s="304"/>
      <c r="ABT16" s="304"/>
      <c r="ABU16" s="304"/>
      <c r="ABV16" s="304"/>
      <c r="ABW16" s="304"/>
      <c r="ABX16" s="304"/>
      <c r="ABY16" s="304"/>
      <c r="ABZ16" s="304"/>
      <c r="ACA16" s="304"/>
      <c r="ACB16" s="304"/>
      <c r="ACC16" s="304"/>
      <c r="ACD16" s="304"/>
      <c r="ACE16" s="304"/>
      <c r="ACF16" s="304"/>
      <c r="ACG16" s="304"/>
      <c r="ACH16" s="304"/>
      <c r="ACI16" s="304"/>
      <c r="ACJ16" s="304"/>
      <c r="ACK16" s="304"/>
      <c r="ACL16" s="304"/>
      <c r="ACM16" s="304"/>
      <c r="ACN16" s="304"/>
      <c r="ACO16" s="304"/>
      <c r="ACP16" s="304"/>
      <c r="ACQ16" s="304"/>
      <c r="ACR16" s="304"/>
      <c r="ACS16" s="304"/>
      <c r="ACT16" s="304"/>
      <c r="ACU16" s="304"/>
      <c r="ACV16" s="304"/>
      <c r="ACW16" s="304"/>
      <c r="ACX16" s="304"/>
      <c r="ACY16" s="304"/>
      <c r="ACZ16" s="304"/>
      <c r="ADA16" s="304"/>
      <c r="ADB16" s="304"/>
      <c r="ADC16" s="304"/>
      <c r="ADD16" s="304"/>
      <c r="ADE16" s="304"/>
      <c r="ADF16" s="304"/>
      <c r="ADG16" s="304"/>
      <c r="ADH16" s="304"/>
      <c r="ADI16" s="304"/>
      <c r="ADJ16" s="304"/>
      <c r="ADK16" s="304"/>
      <c r="ADL16" s="304"/>
      <c r="ADM16" s="304"/>
      <c r="ADN16" s="304"/>
      <c r="ADO16" s="304"/>
      <c r="ADP16" s="304"/>
      <c r="ADQ16" s="304"/>
      <c r="ADR16" s="304"/>
      <c r="ADS16" s="304"/>
      <c r="ADT16" s="304"/>
      <c r="ADU16" s="304"/>
      <c r="ADV16" s="304"/>
      <c r="ADW16" s="304"/>
      <c r="ADX16" s="304"/>
      <c r="ADY16" s="304"/>
      <c r="ADZ16" s="304"/>
      <c r="AEA16" s="304"/>
      <c r="AEB16" s="304"/>
      <c r="AEC16" s="304"/>
      <c r="AED16" s="304"/>
      <c r="AEE16" s="304"/>
      <c r="AEF16" s="304"/>
      <c r="AEG16" s="304"/>
      <c r="AEH16" s="304"/>
      <c r="AEI16" s="304"/>
      <c r="AEJ16" s="304"/>
      <c r="AEK16" s="304"/>
      <c r="AEL16" s="304"/>
      <c r="AEM16" s="304"/>
      <c r="AEN16" s="304"/>
      <c r="AEO16" s="304"/>
      <c r="AEP16" s="304"/>
      <c r="AEQ16" s="304"/>
      <c r="AER16" s="304"/>
      <c r="AES16" s="304"/>
      <c r="AET16" s="304"/>
      <c r="AEU16" s="304"/>
      <c r="AEV16" s="304"/>
      <c r="AEW16" s="304"/>
      <c r="AEX16" s="304"/>
      <c r="AEY16" s="304"/>
      <c r="AEZ16" s="304"/>
      <c r="AFA16" s="304"/>
      <c r="AFB16" s="304"/>
      <c r="AFC16" s="304"/>
      <c r="AFD16" s="304"/>
      <c r="AFE16" s="304"/>
      <c r="AFF16" s="304"/>
      <c r="AFG16" s="304"/>
      <c r="AFH16" s="304"/>
      <c r="AFI16" s="304"/>
      <c r="AFJ16" s="304"/>
      <c r="AFK16" s="304"/>
      <c r="AFL16" s="304"/>
      <c r="AFM16" s="304"/>
      <c r="AFN16" s="304"/>
      <c r="AFO16" s="304"/>
      <c r="AFP16" s="304"/>
      <c r="AFQ16" s="304"/>
      <c r="AFR16" s="304"/>
      <c r="AFS16" s="304"/>
      <c r="AFT16" s="304"/>
      <c r="AFU16" s="304"/>
      <c r="AFV16" s="304"/>
      <c r="AFW16" s="304"/>
      <c r="AFX16" s="304"/>
      <c r="AFY16" s="304"/>
      <c r="AFZ16" s="304"/>
      <c r="AGA16" s="304"/>
      <c r="AGB16" s="304"/>
      <c r="AGC16" s="304"/>
      <c r="AGD16" s="304"/>
      <c r="AGE16" s="304"/>
      <c r="AGF16" s="304"/>
      <c r="AGG16" s="304"/>
      <c r="AGH16" s="304"/>
      <c r="AGI16" s="304"/>
      <c r="AGJ16" s="304"/>
      <c r="AGK16" s="304"/>
      <c r="AGL16" s="304"/>
      <c r="AGM16" s="304"/>
      <c r="AGN16" s="304"/>
      <c r="AGO16" s="304"/>
      <c r="AGP16" s="304"/>
      <c r="AGQ16" s="304"/>
      <c r="AGR16" s="304"/>
      <c r="AGS16" s="304"/>
      <c r="AGT16" s="304"/>
      <c r="AGU16" s="304"/>
      <c r="AGV16" s="304"/>
      <c r="AGW16" s="304"/>
      <c r="AGX16" s="304"/>
      <c r="AGY16" s="304"/>
      <c r="AGZ16" s="304"/>
      <c r="AHA16" s="304"/>
      <c r="AHB16" s="304"/>
      <c r="AHC16" s="304"/>
      <c r="AHD16" s="304"/>
      <c r="AHE16" s="304"/>
      <c r="AHF16" s="304"/>
      <c r="AHG16" s="304"/>
      <c r="AHH16" s="304"/>
      <c r="AHI16" s="304"/>
      <c r="AHJ16" s="304"/>
      <c r="AHK16" s="304"/>
      <c r="AHL16" s="304"/>
      <c r="AHM16" s="304"/>
      <c r="AHN16" s="304"/>
      <c r="AHO16" s="304"/>
      <c r="AHP16" s="304"/>
      <c r="AHQ16" s="304"/>
      <c r="AHR16" s="304"/>
      <c r="AHS16" s="304"/>
      <c r="AHT16" s="304"/>
      <c r="AHU16" s="304"/>
      <c r="AHV16" s="304"/>
      <c r="AHW16" s="304"/>
      <c r="AHX16" s="304"/>
      <c r="AHY16" s="304"/>
      <c r="AHZ16" s="304"/>
      <c r="AIA16" s="304"/>
      <c r="AIB16" s="304"/>
      <c r="AIC16" s="304"/>
      <c r="AID16" s="304"/>
      <c r="AIE16" s="304"/>
      <c r="AIF16" s="304"/>
      <c r="AIG16" s="304"/>
      <c r="AIH16" s="304"/>
      <c r="AII16" s="304"/>
      <c r="AIJ16" s="304"/>
      <c r="AIK16" s="304"/>
      <c r="AIL16" s="304"/>
      <c r="AIM16" s="304"/>
      <c r="AIN16" s="304"/>
      <c r="AIO16" s="304"/>
      <c r="AIP16" s="304"/>
      <c r="AIQ16" s="304"/>
      <c r="AIR16" s="304"/>
      <c r="AIS16" s="304"/>
      <c r="AIT16" s="304"/>
      <c r="AIU16" s="304"/>
      <c r="AIV16" s="304"/>
      <c r="AIW16" s="304"/>
      <c r="AIX16" s="304"/>
      <c r="AIY16" s="304"/>
      <c r="AIZ16" s="304"/>
      <c r="AJA16" s="304"/>
      <c r="AJB16" s="304"/>
      <c r="AJC16" s="304"/>
      <c r="AJD16" s="304"/>
      <c r="AJE16" s="304"/>
      <c r="AJF16" s="304"/>
      <c r="AJG16" s="304"/>
      <c r="AJH16" s="304"/>
      <c r="AJI16" s="304"/>
      <c r="AJJ16" s="304"/>
      <c r="AJK16" s="304"/>
      <c r="AJL16" s="304"/>
      <c r="AJM16" s="304"/>
      <c r="AJN16" s="304"/>
      <c r="AJO16" s="304"/>
      <c r="AJP16" s="304"/>
      <c r="AJQ16" s="304"/>
      <c r="AJR16" s="304"/>
      <c r="AJS16" s="304"/>
      <c r="AJT16" s="304"/>
      <c r="AJU16" s="304"/>
      <c r="AJV16" s="304"/>
      <c r="AJW16" s="304"/>
      <c r="AJX16" s="304"/>
      <c r="AJY16" s="304"/>
      <c r="AJZ16" s="304"/>
      <c r="AKA16" s="304"/>
      <c r="AKB16" s="304"/>
      <c r="AKC16" s="304"/>
      <c r="AKD16" s="304"/>
      <c r="AKE16" s="304"/>
      <c r="AKF16" s="304"/>
      <c r="AKG16" s="304"/>
      <c r="AKH16" s="304"/>
      <c r="AKI16" s="304"/>
      <c r="AKJ16" s="304"/>
      <c r="AKK16" s="304"/>
      <c r="AKL16" s="304"/>
      <c r="AKM16" s="304"/>
      <c r="AKN16" s="304"/>
      <c r="AKO16" s="304"/>
      <c r="AKP16" s="304"/>
      <c r="AKQ16" s="304"/>
      <c r="AKR16" s="304"/>
      <c r="AKS16" s="304"/>
      <c r="AKT16" s="304"/>
      <c r="AKU16" s="304"/>
      <c r="AKV16" s="304"/>
      <c r="AKW16" s="304"/>
      <c r="AKX16" s="304"/>
      <c r="AKY16" s="304"/>
      <c r="AKZ16" s="304"/>
      <c r="ALA16" s="304"/>
      <c r="ALB16" s="304"/>
      <c r="ALC16" s="304"/>
      <c r="ALD16" s="304"/>
      <c r="ALE16" s="304"/>
      <c r="ALF16" s="304"/>
      <c r="ALG16" s="304"/>
      <c r="ALH16" s="304"/>
      <c r="ALI16" s="303"/>
      <c r="ALJ16" s="304"/>
      <c r="ALK16" s="304"/>
      <c r="ALL16" s="304"/>
      <c r="ALM16" s="304"/>
      <c r="ALN16" s="255"/>
      <c r="ALO16" s="255"/>
      <c r="ALP16" s="255"/>
    </row>
    <row r="17" spans="1:1004" s="19" customFormat="1" ht="31.5" customHeight="1" x14ac:dyDescent="0.25">
      <c r="A17" s="121" t="s">
        <v>2716</v>
      </c>
      <c r="B17" s="305">
        <v>6890</v>
      </c>
      <c r="C17" s="306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  <c r="BR17" s="307"/>
      <c r="BS17" s="307"/>
      <c r="BT17" s="307"/>
      <c r="BU17" s="307"/>
      <c r="BV17" s="307"/>
      <c r="BW17" s="307"/>
      <c r="BX17" s="307"/>
      <c r="BY17" s="307"/>
      <c r="BZ17" s="307"/>
      <c r="CA17" s="307"/>
      <c r="CB17" s="307"/>
      <c r="CC17" s="307"/>
      <c r="CD17" s="307"/>
      <c r="CE17" s="307"/>
      <c r="CF17" s="307"/>
      <c r="CG17" s="307"/>
      <c r="CH17" s="307"/>
      <c r="CI17" s="307"/>
      <c r="CJ17" s="307"/>
      <c r="CK17" s="307"/>
      <c r="CL17" s="307"/>
      <c r="CM17" s="307"/>
      <c r="CN17" s="307"/>
      <c r="CO17" s="307"/>
      <c r="CP17" s="307"/>
      <c r="CQ17" s="307"/>
      <c r="CR17" s="307"/>
      <c r="CS17" s="307"/>
      <c r="CT17" s="307"/>
      <c r="CU17" s="307"/>
      <c r="CV17" s="307"/>
      <c r="CW17" s="307"/>
      <c r="CX17" s="307"/>
      <c r="CY17" s="307"/>
      <c r="CZ17" s="307"/>
      <c r="DA17" s="307"/>
      <c r="DB17" s="307"/>
      <c r="DC17" s="307"/>
      <c r="DD17" s="307"/>
      <c r="DE17" s="307"/>
      <c r="DF17" s="307"/>
      <c r="DG17" s="307"/>
      <c r="DH17" s="307"/>
      <c r="DI17" s="307"/>
      <c r="DJ17" s="307"/>
      <c r="DK17" s="307"/>
      <c r="DL17" s="307"/>
      <c r="DM17" s="307"/>
      <c r="DN17" s="307"/>
      <c r="DO17" s="307"/>
      <c r="DP17" s="307"/>
      <c r="DQ17" s="307"/>
      <c r="DR17" s="307"/>
      <c r="DS17" s="307"/>
      <c r="DT17" s="307"/>
      <c r="DU17" s="307"/>
      <c r="DV17" s="307"/>
      <c r="DW17" s="307"/>
      <c r="DX17" s="307"/>
      <c r="DY17" s="307"/>
      <c r="DZ17" s="307"/>
      <c r="EA17" s="307"/>
      <c r="EB17" s="307"/>
      <c r="EC17" s="307"/>
      <c r="ED17" s="307"/>
      <c r="EE17" s="307"/>
      <c r="EF17" s="307"/>
      <c r="EG17" s="307"/>
      <c r="EH17" s="307"/>
      <c r="EI17" s="307"/>
      <c r="EJ17" s="307"/>
      <c r="EK17" s="307"/>
      <c r="EL17" s="307"/>
      <c r="EM17" s="307"/>
      <c r="EN17" s="307"/>
      <c r="EO17" s="307"/>
      <c r="EP17" s="307"/>
      <c r="EQ17" s="307"/>
      <c r="ER17" s="307"/>
      <c r="ES17" s="307"/>
      <c r="ET17" s="307"/>
      <c r="EU17" s="307"/>
      <c r="EV17" s="307"/>
      <c r="EW17" s="307"/>
      <c r="EX17" s="307"/>
      <c r="EY17" s="307"/>
      <c r="EZ17" s="307"/>
      <c r="FA17" s="307"/>
      <c r="FB17" s="307"/>
      <c r="FC17" s="307"/>
      <c r="FD17" s="307"/>
      <c r="FE17" s="307"/>
      <c r="FF17" s="307"/>
      <c r="FG17" s="307"/>
      <c r="FH17" s="307"/>
      <c r="FI17" s="307"/>
      <c r="FJ17" s="307"/>
      <c r="FK17" s="307"/>
      <c r="FL17" s="307"/>
      <c r="FM17" s="307"/>
      <c r="FN17" s="307"/>
      <c r="FO17" s="307"/>
      <c r="FP17" s="307"/>
      <c r="FQ17" s="307"/>
      <c r="FR17" s="307"/>
      <c r="FS17" s="307"/>
      <c r="FT17" s="307"/>
      <c r="FU17" s="307"/>
      <c r="FV17" s="307"/>
      <c r="FW17" s="307"/>
      <c r="FX17" s="307"/>
      <c r="FY17" s="307"/>
      <c r="FZ17" s="307"/>
      <c r="GA17" s="307"/>
      <c r="GB17" s="307"/>
      <c r="GC17" s="307"/>
      <c r="GD17" s="307"/>
      <c r="GE17" s="307"/>
      <c r="GF17" s="307"/>
      <c r="GG17" s="307"/>
      <c r="GH17" s="307"/>
      <c r="GI17" s="307"/>
      <c r="GJ17" s="307"/>
      <c r="GK17" s="307"/>
      <c r="GL17" s="307"/>
      <c r="GM17" s="307"/>
      <c r="GN17" s="307"/>
      <c r="GO17" s="307"/>
      <c r="GP17" s="307"/>
      <c r="GQ17" s="307"/>
      <c r="GR17" s="307"/>
      <c r="GS17" s="307"/>
      <c r="GT17" s="307"/>
      <c r="GU17" s="307"/>
      <c r="GV17" s="307"/>
      <c r="GW17" s="307"/>
      <c r="GX17" s="307"/>
      <c r="GY17" s="307"/>
      <c r="GZ17" s="307"/>
      <c r="HA17" s="307"/>
      <c r="HB17" s="307"/>
      <c r="HC17" s="307"/>
      <c r="HD17" s="307"/>
      <c r="HE17" s="307"/>
      <c r="HF17" s="307"/>
      <c r="HG17" s="307"/>
      <c r="HH17" s="307"/>
      <c r="HI17" s="307"/>
      <c r="HJ17" s="307"/>
      <c r="HK17" s="307"/>
      <c r="HL17" s="307"/>
      <c r="HM17" s="307"/>
      <c r="HN17" s="307"/>
      <c r="HO17" s="307"/>
      <c r="HP17" s="307"/>
      <c r="HQ17" s="307"/>
      <c r="HR17" s="307"/>
      <c r="HS17" s="307"/>
      <c r="HT17" s="307"/>
      <c r="HU17" s="307"/>
      <c r="HV17" s="307"/>
      <c r="HW17" s="307"/>
      <c r="HX17" s="307"/>
      <c r="HY17" s="307"/>
      <c r="HZ17" s="307"/>
      <c r="IA17" s="307"/>
      <c r="IB17" s="307"/>
      <c r="IC17" s="307"/>
      <c r="ID17" s="307"/>
      <c r="IE17" s="307"/>
      <c r="IF17" s="307"/>
      <c r="IG17" s="307"/>
      <c r="IH17" s="307"/>
      <c r="II17" s="307"/>
      <c r="IJ17" s="307"/>
      <c r="IK17" s="307"/>
      <c r="IL17" s="307"/>
      <c r="IM17" s="307"/>
      <c r="IN17" s="307"/>
      <c r="IO17" s="307"/>
      <c r="IP17" s="307"/>
      <c r="IQ17" s="307"/>
      <c r="IR17" s="307"/>
      <c r="IS17" s="307"/>
      <c r="IT17" s="307"/>
      <c r="IU17" s="307"/>
      <c r="IV17" s="307"/>
      <c r="IW17" s="307"/>
      <c r="IX17" s="307"/>
      <c r="IY17" s="307"/>
      <c r="IZ17" s="307"/>
      <c r="JA17" s="307"/>
      <c r="JB17" s="307"/>
      <c r="JC17" s="307"/>
      <c r="JD17" s="307"/>
      <c r="JE17" s="307"/>
      <c r="JF17" s="307"/>
      <c r="JG17" s="307"/>
      <c r="JH17" s="307"/>
      <c r="JI17" s="307"/>
      <c r="JJ17" s="307"/>
      <c r="JK17" s="307"/>
      <c r="JL17" s="307"/>
      <c r="JM17" s="307"/>
      <c r="JN17" s="307"/>
      <c r="JO17" s="307"/>
      <c r="JP17" s="307"/>
      <c r="JQ17" s="307"/>
      <c r="JR17" s="307"/>
      <c r="JS17" s="307"/>
      <c r="JT17" s="307"/>
      <c r="JU17" s="307"/>
      <c r="JV17" s="307"/>
      <c r="JW17" s="307"/>
      <c r="JX17" s="307"/>
      <c r="JY17" s="307"/>
      <c r="JZ17" s="307"/>
      <c r="KA17" s="307"/>
      <c r="KB17" s="307"/>
      <c r="KC17" s="307"/>
      <c r="KD17" s="307"/>
      <c r="KE17" s="307"/>
      <c r="KF17" s="307"/>
      <c r="KG17" s="307"/>
      <c r="KH17" s="307"/>
      <c r="KI17" s="307"/>
      <c r="KJ17" s="307"/>
      <c r="KK17" s="307"/>
      <c r="KL17" s="307"/>
      <c r="KM17" s="307"/>
      <c r="KN17" s="307"/>
      <c r="KO17" s="307"/>
      <c r="KP17" s="307"/>
      <c r="KQ17" s="307"/>
      <c r="KR17" s="307"/>
      <c r="KS17" s="307"/>
      <c r="KT17" s="307"/>
      <c r="KU17" s="307"/>
      <c r="KV17" s="307"/>
      <c r="KW17" s="307"/>
      <c r="KX17" s="307"/>
      <c r="KY17" s="307"/>
      <c r="KZ17" s="307"/>
      <c r="LA17" s="307"/>
      <c r="LB17" s="307"/>
      <c r="LC17" s="307"/>
      <c r="LD17" s="307"/>
      <c r="LE17" s="307"/>
      <c r="LF17" s="307"/>
      <c r="LG17" s="307"/>
      <c r="LH17" s="307"/>
      <c r="LI17" s="307"/>
      <c r="LJ17" s="307"/>
      <c r="LK17" s="307"/>
      <c r="LL17" s="307"/>
      <c r="LM17" s="307"/>
      <c r="LN17" s="307"/>
      <c r="LO17" s="307"/>
      <c r="LP17" s="307"/>
      <c r="LQ17" s="307"/>
      <c r="LR17" s="307"/>
      <c r="LS17" s="307"/>
      <c r="LT17" s="307"/>
      <c r="LU17" s="307"/>
      <c r="LV17" s="307"/>
      <c r="LW17" s="307"/>
      <c r="LX17" s="307"/>
      <c r="LY17" s="307"/>
      <c r="LZ17" s="307"/>
      <c r="MA17" s="307"/>
      <c r="MB17" s="307"/>
      <c r="MC17" s="307"/>
      <c r="MD17" s="307"/>
      <c r="ME17" s="307"/>
      <c r="MF17" s="307"/>
      <c r="MG17" s="307"/>
      <c r="MH17" s="307"/>
      <c r="MI17" s="307"/>
      <c r="MJ17" s="307"/>
      <c r="MK17" s="307"/>
      <c r="ML17" s="307"/>
      <c r="MM17" s="307"/>
      <c r="MN17" s="307"/>
      <c r="MO17" s="307"/>
      <c r="MP17" s="307"/>
      <c r="MQ17" s="307"/>
      <c r="MR17" s="307"/>
      <c r="MS17" s="307"/>
      <c r="MT17" s="307"/>
      <c r="MU17" s="307"/>
      <c r="MV17" s="307"/>
      <c r="MW17" s="307"/>
      <c r="MX17" s="307"/>
      <c r="MY17" s="307"/>
      <c r="MZ17" s="307"/>
      <c r="NA17" s="307"/>
      <c r="NB17" s="307"/>
      <c r="NC17" s="307"/>
      <c r="ND17" s="307"/>
      <c r="NE17" s="307"/>
      <c r="NF17" s="307"/>
      <c r="NG17" s="307"/>
      <c r="NH17" s="307"/>
      <c r="NI17" s="307"/>
      <c r="NJ17" s="307"/>
      <c r="NK17" s="307"/>
      <c r="NL17" s="307"/>
      <c r="NM17" s="307"/>
      <c r="NN17" s="307"/>
      <c r="NO17" s="307"/>
      <c r="NP17" s="307"/>
      <c r="NQ17" s="307"/>
      <c r="NR17" s="307"/>
      <c r="NS17" s="307"/>
      <c r="NT17" s="307"/>
      <c r="NU17" s="307"/>
      <c r="NV17" s="307"/>
      <c r="NW17" s="307"/>
      <c r="NX17" s="307"/>
      <c r="NY17" s="307"/>
      <c r="NZ17" s="307"/>
      <c r="OA17" s="307"/>
      <c r="OB17" s="307"/>
      <c r="OC17" s="307"/>
      <c r="OD17" s="307"/>
      <c r="OE17" s="307"/>
      <c r="OF17" s="307"/>
      <c r="OG17" s="307"/>
      <c r="OH17" s="307"/>
      <c r="OI17" s="307"/>
      <c r="OJ17" s="307"/>
      <c r="OK17" s="307"/>
      <c r="OL17" s="307"/>
      <c r="OM17" s="307"/>
      <c r="ON17" s="307"/>
      <c r="OO17" s="307"/>
      <c r="OP17" s="307"/>
      <c r="OQ17" s="307"/>
      <c r="OR17" s="307"/>
      <c r="OS17" s="307"/>
      <c r="OT17" s="307"/>
      <c r="OU17" s="307"/>
      <c r="OV17" s="307"/>
      <c r="OW17" s="307"/>
      <c r="OX17" s="307"/>
      <c r="OY17" s="307"/>
      <c r="OZ17" s="307"/>
      <c r="PA17" s="307"/>
      <c r="PB17" s="307"/>
      <c r="PC17" s="307"/>
      <c r="PD17" s="307"/>
      <c r="PE17" s="307"/>
      <c r="PF17" s="307"/>
      <c r="PG17" s="307"/>
      <c r="PH17" s="307"/>
      <c r="PI17" s="307"/>
      <c r="PJ17" s="307"/>
      <c r="PK17" s="307"/>
      <c r="PL17" s="307"/>
      <c r="PM17" s="307"/>
      <c r="PN17" s="307"/>
      <c r="PO17" s="307"/>
      <c r="PP17" s="307"/>
      <c r="PQ17" s="307"/>
      <c r="PR17" s="307"/>
      <c r="PS17" s="307"/>
      <c r="PT17" s="307"/>
      <c r="PU17" s="307"/>
      <c r="PV17" s="307"/>
      <c r="PW17" s="307"/>
      <c r="PX17" s="307"/>
      <c r="PY17" s="307"/>
      <c r="PZ17" s="307"/>
      <c r="QA17" s="307"/>
      <c r="QB17" s="307"/>
      <c r="QC17" s="307"/>
      <c r="QD17" s="307"/>
      <c r="QE17" s="307"/>
      <c r="QF17" s="307"/>
      <c r="QG17" s="307"/>
      <c r="QH17" s="307"/>
      <c r="QI17" s="307"/>
      <c r="QJ17" s="307"/>
      <c r="QK17" s="307"/>
      <c r="QL17" s="307"/>
      <c r="QM17" s="307"/>
      <c r="QN17" s="307"/>
      <c r="QO17" s="307"/>
      <c r="QP17" s="307"/>
      <c r="QQ17" s="307"/>
      <c r="QR17" s="307"/>
      <c r="QS17" s="307"/>
      <c r="QT17" s="307"/>
      <c r="QU17" s="307"/>
      <c r="QV17" s="307"/>
      <c r="QW17" s="307"/>
      <c r="QX17" s="307"/>
      <c r="QY17" s="307"/>
      <c r="QZ17" s="307"/>
      <c r="RA17" s="307"/>
      <c r="RB17" s="307"/>
      <c r="RC17" s="307"/>
      <c r="RD17" s="307"/>
      <c r="RE17" s="307"/>
      <c r="RF17" s="307"/>
      <c r="RG17" s="307"/>
      <c r="RH17" s="307"/>
      <c r="RI17" s="307"/>
      <c r="RJ17" s="307"/>
      <c r="RK17" s="307"/>
      <c r="RL17" s="307"/>
      <c r="RM17" s="307"/>
      <c r="RN17" s="307"/>
      <c r="RO17" s="307"/>
      <c r="RP17" s="307"/>
      <c r="RQ17" s="307"/>
      <c r="RR17" s="307"/>
      <c r="RS17" s="307"/>
      <c r="RT17" s="307"/>
      <c r="RU17" s="307"/>
      <c r="RV17" s="307"/>
      <c r="RW17" s="307"/>
      <c r="RX17" s="307"/>
      <c r="RY17" s="307"/>
      <c r="RZ17" s="307"/>
      <c r="SA17" s="307"/>
      <c r="SB17" s="307"/>
      <c r="SC17" s="307"/>
      <c r="SD17" s="307"/>
      <c r="SE17" s="307"/>
      <c r="SF17" s="307"/>
      <c r="SG17" s="307"/>
      <c r="SH17" s="307"/>
      <c r="SI17" s="307"/>
      <c r="SJ17" s="307"/>
      <c r="SK17" s="307"/>
      <c r="SL17" s="307"/>
      <c r="SM17" s="307"/>
      <c r="SN17" s="307"/>
      <c r="SO17" s="307"/>
      <c r="SP17" s="307"/>
      <c r="SQ17" s="307"/>
      <c r="SR17" s="307"/>
      <c r="SS17" s="307"/>
      <c r="ST17" s="307"/>
      <c r="SU17" s="307"/>
      <c r="SV17" s="307"/>
      <c r="SW17" s="307"/>
      <c r="SX17" s="307"/>
      <c r="SY17" s="307"/>
      <c r="SZ17" s="307"/>
      <c r="TA17" s="307"/>
      <c r="TB17" s="307"/>
      <c r="TC17" s="307"/>
      <c r="TD17" s="307"/>
      <c r="TE17" s="307"/>
      <c r="TF17" s="307"/>
      <c r="TG17" s="307"/>
      <c r="TH17" s="307"/>
      <c r="TI17" s="307"/>
      <c r="TJ17" s="307"/>
      <c r="TK17" s="307"/>
      <c r="TL17" s="307"/>
      <c r="TM17" s="307"/>
      <c r="TN17" s="307"/>
      <c r="TO17" s="307"/>
      <c r="TP17" s="307"/>
      <c r="TQ17" s="307"/>
      <c r="TR17" s="307"/>
      <c r="TS17" s="307"/>
      <c r="TT17" s="307"/>
      <c r="TU17" s="307"/>
      <c r="TV17" s="307"/>
      <c r="TW17" s="307"/>
      <c r="TX17" s="307"/>
      <c r="TY17" s="307"/>
      <c r="TZ17" s="307"/>
      <c r="UA17" s="307"/>
      <c r="UB17" s="307"/>
      <c r="UC17" s="307"/>
      <c r="UD17" s="307"/>
      <c r="UE17" s="307"/>
      <c r="UF17" s="307"/>
      <c r="UG17" s="307"/>
      <c r="UH17" s="307"/>
      <c r="UI17" s="307"/>
      <c r="UJ17" s="307"/>
      <c r="UK17" s="307"/>
      <c r="UL17" s="307"/>
      <c r="UM17" s="307"/>
      <c r="UN17" s="307"/>
      <c r="UO17" s="307"/>
      <c r="UP17" s="307"/>
      <c r="UQ17" s="307"/>
      <c r="UR17" s="307"/>
      <c r="US17" s="307"/>
      <c r="UT17" s="307"/>
      <c r="UU17" s="307"/>
      <c r="UV17" s="307"/>
      <c r="UW17" s="307"/>
      <c r="UX17" s="307"/>
      <c r="UY17" s="307"/>
      <c r="UZ17" s="307"/>
      <c r="VA17" s="307"/>
      <c r="VB17" s="307"/>
      <c r="VC17" s="307"/>
      <c r="VD17" s="307"/>
      <c r="VE17" s="307"/>
      <c r="VF17" s="307"/>
      <c r="VG17" s="307"/>
      <c r="VH17" s="307"/>
      <c r="VI17" s="307"/>
      <c r="VJ17" s="307"/>
      <c r="VK17" s="307"/>
      <c r="VL17" s="307"/>
      <c r="VM17" s="307"/>
      <c r="VN17" s="307"/>
      <c r="VO17" s="307"/>
      <c r="VP17" s="307"/>
      <c r="VQ17" s="307"/>
      <c r="VR17" s="307"/>
      <c r="VS17" s="307"/>
      <c r="VT17" s="307"/>
      <c r="VU17" s="307"/>
      <c r="VV17" s="307"/>
      <c r="VW17" s="307"/>
      <c r="VX17" s="307"/>
      <c r="VY17" s="307"/>
      <c r="VZ17" s="307"/>
      <c r="WA17" s="307"/>
      <c r="WB17" s="307"/>
      <c r="WC17" s="307"/>
      <c r="WD17" s="307"/>
      <c r="WE17" s="307"/>
      <c r="WF17" s="307"/>
      <c r="WG17" s="307"/>
      <c r="WH17" s="307"/>
      <c r="WI17" s="307"/>
      <c r="WJ17" s="307"/>
      <c r="WK17" s="307"/>
      <c r="WL17" s="307"/>
      <c r="WM17" s="307"/>
      <c r="WN17" s="307"/>
      <c r="WO17" s="307"/>
      <c r="WP17" s="307"/>
      <c r="WQ17" s="307"/>
      <c r="WR17" s="307"/>
      <c r="WS17" s="307"/>
      <c r="WT17" s="307"/>
      <c r="WU17" s="307"/>
      <c r="WV17" s="307"/>
      <c r="WW17" s="307"/>
      <c r="WX17" s="307"/>
      <c r="WY17" s="307"/>
      <c r="WZ17" s="307"/>
      <c r="XA17" s="307"/>
      <c r="XB17" s="307"/>
      <c r="XC17" s="307"/>
      <c r="XD17" s="307"/>
      <c r="XE17" s="307"/>
      <c r="XF17" s="307"/>
      <c r="XG17" s="307"/>
      <c r="XH17" s="307"/>
      <c r="XI17" s="307"/>
      <c r="XJ17" s="307"/>
      <c r="XK17" s="307"/>
      <c r="XL17" s="307"/>
      <c r="XM17" s="307"/>
      <c r="XN17" s="307"/>
      <c r="XO17" s="307"/>
      <c r="XP17" s="307"/>
      <c r="XQ17" s="307"/>
      <c r="XR17" s="307"/>
      <c r="XS17" s="307"/>
      <c r="XT17" s="307"/>
      <c r="XU17" s="307"/>
      <c r="XV17" s="307"/>
      <c r="XW17" s="307"/>
      <c r="XX17" s="307"/>
      <c r="XY17" s="307"/>
      <c r="XZ17" s="307"/>
      <c r="YA17" s="307"/>
      <c r="YB17" s="307"/>
      <c r="YC17" s="307"/>
      <c r="YD17" s="307"/>
      <c r="YE17" s="307"/>
      <c r="YF17" s="307"/>
      <c r="YG17" s="307"/>
      <c r="YH17" s="307"/>
      <c r="YI17" s="307"/>
      <c r="YJ17" s="307"/>
      <c r="YK17" s="307"/>
      <c r="YL17" s="307"/>
      <c r="YM17" s="307"/>
      <c r="YN17" s="307"/>
      <c r="YO17" s="307"/>
      <c r="YP17" s="307"/>
      <c r="YQ17" s="307"/>
      <c r="YR17" s="307"/>
      <c r="YS17" s="307"/>
      <c r="YT17" s="307"/>
      <c r="YU17" s="307"/>
      <c r="YV17" s="307"/>
      <c r="YW17" s="307"/>
      <c r="YX17" s="307"/>
      <c r="YY17" s="307"/>
      <c r="YZ17" s="307"/>
      <c r="ZA17" s="307"/>
      <c r="ZB17" s="307"/>
      <c r="ZC17" s="307"/>
      <c r="ZD17" s="307"/>
      <c r="ZE17" s="307"/>
      <c r="ZF17" s="307"/>
      <c r="ZG17" s="307"/>
      <c r="ZH17" s="307"/>
      <c r="ZI17" s="307"/>
      <c r="ZJ17" s="307"/>
      <c r="ZK17" s="307"/>
      <c r="ZL17" s="307"/>
      <c r="ZM17" s="307"/>
      <c r="ZN17" s="307"/>
      <c r="ZO17" s="307"/>
      <c r="ZP17" s="307"/>
      <c r="ZQ17" s="307"/>
      <c r="ZR17" s="307"/>
      <c r="ZS17" s="307"/>
      <c r="ZT17" s="307"/>
      <c r="ZU17" s="307"/>
      <c r="ZV17" s="307"/>
      <c r="ZW17" s="307"/>
      <c r="ZX17" s="307"/>
      <c r="ZY17" s="307"/>
      <c r="ZZ17" s="307"/>
      <c r="AAA17" s="307"/>
      <c r="AAB17" s="307"/>
      <c r="AAC17" s="307"/>
      <c r="AAD17" s="307"/>
      <c r="AAE17" s="307"/>
      <c r="AAF17" s="307"/>
      <c r="AAG17" s="307"/>
      <c r="AAH17" s="307"/>
      <c r="AAI17" s="307"/>
      <c r="AAJ17" s="307"/>
      <c r="AAK17" s="307"/>
      <c r="AAL17" s="307"/>
      <c r="AAM17" s="307"/>
      <c r="AAN17" s="307"/>
      <c r="AAO17" s="307"/>
      <c r="AAP17" s="307"/>
      <c r="AAQ17" s="307"/>
      <c r="AAR17" s="307"/>
      <c r="AAS17" s="307"/>
      <c r="AAT17" s="307"/>
      <c r="AAU17" s="307"/>
      <c r="AAV17" s="307"/>
      <c r="AAW17" s="307"/>
      <c r="AAX17" s="307"/>
      <c r="AAY17" s="307"/>
      <c r="AAZ17" s="307"/>
      <c r="ABA17" s="307"/>
      <c r="ABB17" s="307"/>
      <c r="ABC17" s="307"/>
      <c r="ABD17" s="307"/>
      <c r="ABE17" s="307"/>
      <c r="ABF17" s="307"/>
      <c r="ABG17" s="307"/>
      <c r="ABH17" s="307"/>
      <c r="ABI17" s="307"/>
      <c r="ABJ17" s="307"/>
      <c r="ABK17" s="307"/>
      <c r="ABL17" s="307"/>
      <c r="ABM17" s="307"/>
      <c r="ABN17" s="307"/>
      <c r="ABO17" s="307"/>
      <c r="ABP17" s="307"/>
      <c r="ABQ17" s="307"/>
      <c r="ABR17" s="307"/>
      <c r="ABS17" s="307"/>
      <c r="ABT17" s="307"/>
      <c r="ABU17" s="307"/>
      <c r="ABV17" s="307"/>
      <c r="ABW17" s="307"/>
      <c r="ABX17" s="307"/>
      <c r="ABY17" s="307"/>
      <c r="ABZ17" s="307"/>
      <c r="ACA17" s="307"/>
      <c r="ACB17" s="307"/>
      <c r="ACC17" s="307"/>
      <c r="ACD17" s="307"/>
      <c r="ACE17" s="307"/>
      <c r="ACF17" s="307"/>
      <c r="ACG17" s="307"/>
      <c r="ACH17" s="307"/>
      <c r="ACI17" s="307"/>
      <c r="ACJ17" s="307"/>
      <c r="ACK17" s="307"/>
      <c r="ACL17" s="307"/>
      <c r="ACM17" s="307"/>
      <c r="ACN17" s="307"/>
      <c r="ACO17" s="307"/>
      <c r="ACP17" s="307"/>
      <c r="ACQ17" s="307"/>
      <c r="ACR17" s="307"/>
      <c r="ACS17" s="307"/>
      <c r="ACT17" s="307"/>
      <c r="ACU17" s="307"/>
      <c r="ACV17" s="307"/>
      <c r="ACW17" s="307"/>
      <c r="ACX17" s="307"/>
      <c r="ACY17" s="307"/>
      <c r="ACZ17" s="307"/>
      <c r="ADA17" s="307"/>
      <c r="ADB17" s="307"/>
      <c r="ADC17" s="307"/>
      <c r="ADD17" s="307"/>
      <c r="ADE17" s="307"/>
      <c r="ADF17" s="307"/>
      <c r="ADG17" s="307"/>
      <c r="ADH17" s="307"/>
      <c r="ADI17" s="307"/>
      <c r="ADJ17" s="307"/>
      <c r="ADK17" s="307"/>
      <c r="ADL17" s="307"/>
      <c r="ADM17" s="307"/>
      <c r="ADN17" s="307"/>
      <c r="ADO17" s="307"/>
      <c r="ADP17" s="307"/>
      <c r="ADQ17" s="307"/>
      <c r="ADR17" s="307"/>
      <c r="ADS17" s="307"/>
      <c r="ADT17" s="307"/>
      <c r="ADU17" s="307"/>
      <c r="ADV17" s="307"/>
      <c r="ADW17" s="307"/>
      <c r="ADX17" s="307"/>
      <c r="ADY17" s="307"/>
      <c r="ADZ17" s="307"/>
      <c r="AEA17" s="307"/>
      <c r="AEB17" s="307"/>
      <c r="AEC17" s="307"/>
      <c r="AED17" s="307"/>
      <c r="AEE17" s="307"/>
      <c r="AEF17" s="307"/>
      <c r="AEG17" s="307"/>
      <c r="AEH17" s="307"/>
      <c r="AEI17" s="307"/>
      <c r="AEJ17" s="307"/>
      <c r="AEK17" s="307"/>
      <c r="AEL17" s="307"/>
      <c r="AEM17" s="307"/>
      <c r="AEN17" s="307"/>
      <c r="AEO17" s="307"/>
      <c r="AEP17" s="307"/>
      <c r="AEQ17" s="307"/>
      <c r="AER17" s="307"/>
      <c r="AES17" s="307"/>
      <c r="AET17" s="307"/>
      <c r="AEU17" s="307"/>
      <c r="AEV17" s="307"/>
      <c r="AEW17" s="307"/>
      <c r="AEX17" s="307"/>
      <c r="AEY17" s="307"/>
      <c r="AEZ17" s="307"/>
      <c r="AFA17" s="307"/>
      <c r="AFB17" s="307"/>
      <c r="AFC17" s="307"/>
      <c r="AFD17" s="307"/>
      <c r="AFE17" s="307"/>
      <c r="AFF17" s="307"/>
      <c r="AFG17" s="307"/>
      <c r="AFH17" s="307"/>
      <c r="AFI17" s="307"/>
      <c r="AFJ17" s="307"/>
      <c r="AFK17" s="307"/>
      <c r="AFL17" s="307"/>
      <c r="AFM17" s="307"/>
      <c r="AFN17" s="307"/>
      <c r="AFO17" s="307"/>
      <c r="AFP17" s="307"/>
      <c r="AFQ17" s="307"/>
      <c r="AFR17" s="307"/>
      <c r="AFS17" s="307"/>
      <c r="AFT17" s="307"/>
      <c r="AFU17" s="307"/>
      <c r="AFV17" s="307"/>
      <c r="AFW17" s="307"/>
      <c r="AFX17" s="307"/>
      <c r="AFY17" s="307"/>
      <c r="AFZ17" s="307"/>
      <c r="AGA17" s="307"/>
      <c r="AGB17" s="307"/>
      <c r="AGC17" s="307"/>
      <c r="AGD17" s="307"/>
      <c r="AGE17" s="307"/>
      <c r="AGF17" s="307"/>
      <c r="AGG17" s="307"/>
      <c r="AGH17" s="307"/>
      <c r="AGI17" s="307"/>
      <c r="AGJ17" s="307"/>
      <c r="AGK17" s="307"/>
      <c r="AGL17" s="307"/>
      <c r="AGM17" s="307"/>
      <c r="AGN17" s="307"/>
      <c r="AGO17" s="307"/>
      <c r="AGP17" s="307"/>
      <c r="AGQ17" s="307"/>
      <c r="AGR17" s="307"/>
      <c r="AGS17" s="307"/>
      <c r="AGT17" s="307"/>
      <c r="AGU17" s="307"/>
      <c r="AGV17" s="307"/>
      <c r="AGW17" s="307"/>
      <c r="AGX17" s="307"/>
      <c r="AGY17" s="307"/>
      <c r="AGZ17" s="307"/>
      <c r="AHA17" s="307"/>
      <c r="AHB17" s="307"/>
      <c r="AHC17" s="307"/>
      <c r="AHD17" s="307"/>
      <c r="AHE17" s="307"/>
      <c r="AHF17" s="307"/>
      <c r="AHG17" s="307"/>
      <c r="AHH17" s="307"/>
      <c r="AHI17" s="307"/>
      <c r="AHJ17" s="307"/>
      <c r="AHK17" s="307"/>
      <c r="AHL17" s="307"/>
      <c r="AHM17" s="307"/>
      <c r="AHN17" s="307"/>
      <c r="AHO17" s="307"/>
      <c r="AHP17" s="307"/>
      <c r="AHQ17" s="307"/>
      <c r="AHR17" s="307"/>
      <c r="AHS17" s="307"/>
      <c r="AHT17" s="307"/>
      <c r="AHU17" s="307"/>
      <c r="AHV17" s="307"/>
      <c r="AHW17" s="307"/>
      <c r="AHX17" s="307"/>
      <c r="AHY17" s="307"/>
      <c r="AHZ17" s="307"/>
      <c r="AIA17" s="307"/>
      <c r="AIB17" s="307"/>
      <c r="AIC17" s="307"/>
      <c r="AID17" s="307"/>
      <c r="AIE17" s="307"/>
      <c r="AIF17" s="307"/>
      <c r="AIG17" s="307"/>
      <c r="AIH17" s="307"/>
      <c r="AII17" s="307"/>
      <c r="AIJ17" s="307"/>
      <c r="AIK17" s="307"/>
      <c r="AIL17" s="307"/>
      <c r="AIM17" s="307"/>
      <c r="AIN17" s="307"/>
      <c r="AIO17" s="307"/>
      <c r="AIP17" s="307"/>
      <c r="AIQ17" s="307"/>
      <c r="AIR17" s="307"/>
      <c r="AIS17" s="307"/>
      <c r="AIT17" s="307"/>
      <c r="AIU17" s="307"/>
      <c r="AIV17" s="307"/>
      <c r="AIW17" s="307"/>
      <c r="AIX17" s="307"/>
      <c r="AIY17" s="307"/>
      <c r="AIZ17" s="307"/>
      <c r="AJA17" s="307"/>
      <c r="AJB17" s="307"/>
      <c r="AJC17" s="307"/>
      <c r="AJD17" s="307"/>
      <c r="AJE17" s="307"/>
      <c r="AJF17" s="307"/>
      <c r="AJG17" s="307"/>
      <c r="AJH17" s="307"/>
      <c r="AJI17" s="307"/>
      <c r="AJJ17" s="307"/>
      <c r="AJK17" s="307"/>
      <c r="AJL17" s="307"/>
      <c r="AJM17" s="307"/>
      <c r="AJN17" s="307"/>
      <c r="AJO17" s="307"/>
      <c r="AJP17" s="307"/>
      <c r="AJQ17" s="307"/>
      <c r="AJR17" s="307"/>
      <c r="AJS17" s="307"/>
      <c r="AJT17" s="307"/>
      <c r="AJU17" s="307"/>
      <c r="AJV17" s="307"/>
      <c r="AJW17" s="307"/>
      <c r="AJX17" s="307"/>
      <c r="AJY17" s="307"/>
      <c r="AJZ17" s="307"/>
      <c r="AKA17" s="307"/>
      <c r="AKB17" s="307"/>
      <c r="AKC17" s="307"/>
      <c r="AKD17" s="307"/>
      <c r="AKE17" s="307"/>
      <c r="AKF17" s="307"/>
      <c r="AKG17" s="307"/>
      <c r="AKH17" s="307"/>
      <c r="AKI17" s="307"/>
      <c r="AKJ17" s="307"/>
      <c r="AKK17" s="307"/>
      <c r="AKL17" s="307"/>
      <c r="AKM17" s="307"/>
      <c r="AKN17" s="307"/>
      <c r="AKO17" s="307"/>
      <c r="AKP17" s="307"/>
      <c r="AKQ17" s="307"/>
      <c r="AKR17" s="307"/>
      <c r="AKS17" s="307"/>
      <c r="AKT17" s="307"/>
      <c r="AKU17" s="307"/>
      <c r="AKV17" s="307"/>
      <c r="AKW17" s="307"/>
      <c r="AKX17" s="307"/>
      <c r="AKY17" s="307"/>
      <c r="AKZ17" s="307"/>
      <c r="ALA17" s="307"/>
      <c r="ALB17" s="307"/>
      <c r="ALC17" s="307"/>
      <c r="ALD17" s="307"/>
      <c r="ALE17" s="307"/>
      <c r="ALF17" s="307"/>
      <c r="ALG17" s="307"/>
      <c r="ALH17" s="307"/>
      <c r="ALI17" s="306"/>
      <c r="ALJ17" s="307"/>
      <c r="ALK17" s="307"/>
      <c r="ALL17" s="307"/>
      <c r="ALM17" s="307"/>
      <c r="ALN17" s="35"/>
      <c r="ALO17" s="35"/>
      <c r="ALP17" s="35"/>
    </row>
    <row r="18" spans="1:1004" s="19" customFormat="1" ht="31.5" customHeight="1" x14ac:dyDescent="0.25">
      <c r="A18" s="122" t="s">
        <v>2717</v>
      </c>
      <c r="B18" s="305">
        <v>1</v>
      </c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307"/>
      <c r="CK18" s="307"/>
      <c r="CL18" s="307"/>
      <c r="CM18" s="307"/>
      <c r="CN18" s="307"/>
      <c r="CO18" s="307"/>
      <c r="CP18" s="307"/>
      <c r="CQ18" s="307"/>
      <c r="CR18" s="307"/>
      <c r="CS18" s="307"/>
      <c r="CT18" s="307"/>
      <c r="CU18" s="307"/>
      <c r="CV18" s="307"/>
      <c r="CW18" s="307"/>
      <c r="CX18" s="307"/>
      <c r="CY18" s="307"/>
      <c r="CZ18" s="307"/>
      <c r="DA18" s="307"/>
      <c r="DB18" s="307"/>
      <c r="DC18" s="307"/>
      <c r="DD18" s="307"/>
      <c r="DE18" s="307"/>
      <c r="DF18" s="307"/>
      <c r="DG18" s="307"/>
      <c r="DH18" s="307"/>
      <c r="DI18" s="307"/>
      <c r="DJ18" s="307"/>
      <c r="DK18" s="307"/>
      <c r="DL18" s="307"/>
      <c r="DM18" s="307"/>
      <c r="DN18" s="307"/>
      <c r="DO18" s="307"/>
      <c r="DP18" s="307"/>
      <c r="DQ18" s="307"/>
      <c r="DR18" s="307"/>
      <c r="DS18" s="307"/>
      <c r="DT18" s="307"/>
      <c r="DU18" s="307"/>
      <c r="DV18" s="307"/>
      <c r="DW18" s="307"/>
      <c r="DX18" s="307"/>
      <c r="DY18" s="307"/>
      <c r="DZ18" s="307"/>
      <c r="EA18" s="307"/>
      <c r="EB18" s="307"/>
      <c r="EC18" s="307"/>
      <c r="ED18" s="307"/>
      <c r="EE18" s="307"/>
      <c r="EF18" s="307"/>
      <c r="EG18" s="307"/>
      <c r="EH18" s="307"/>
      <c r="EI18" s="307"/>
      <c r="EJ18" s="307"/>
      <c r="EK18" s="307"/>
      <c r="EL18" s="307"/>
      <c r="EM18" s="307"/>
      <c r="EN18" s="307"/>
      <c r="EO18" s="307"/>
      <c r="EP18" s="307"/>
      <c r="EQ18" s="307"/>
      <c r="ER18" s="307"/>
      <c r="ES18" s="307"/>
      <c r="ET18" s="307"/>
      <c r="EU18" s="307"/>
      <c r="EV18" s="307"/>
      <c r="EW18" s="307"/>
      <c r="EX18" s="307"/>
      <c r="EY18" s="307"/>
      <c r="EZ18" s="307"/>
      <c r="FA18" s="307"/>
      <c r="FB18" s="307"/>
      <c r="FC18" s="307"/>
      <c r="FD18" s="307"/>
      <c r="FE18" s="307"/>
      <c r="FF18" s="307"/>
      <c r="FG18" s="307"/>
      <c r="FH18" s="307"/>
      <c r="FI18" s="307"/>
      <c r="FJ18" s="307"/>
      <c r="FK18" s="307"/>
      <c r="FL18" s="307"/>
      <c r="FM18" s="307"/>
      <c r="FN18" s="307"/>
      <c r="FO18" s="307"/>
      <c r="FP18" s="307"/>
      <c r="FQ18" s="307"/>
      <c r="FR18" s="307"/>
      <c r="FS18" s="307"/>
      <c r="FT18" s="307"/>
      <c r="FU18" s="307"/>
      <c r="FV18" s="307"/>
      <c r="FW18" s="307"/>
      <c r="FX18" s="307"/>
      <c r="FY18" s="307"/>
      <c r="FZ18" s="307"/>
      <c r="GA18" s="307"/>
      <c r="GB18" s="307"/>
      <c r="GC18" s="307"/>
      <c r="GD18" s="307"/>
      <c r="GE18" s="307"/>
      <c r="GF18" s="307"/>
      <c r="GG18" s="307"/>
      <c r="GH18" s="307"/>
      <c r="GI18" s="307"/>
      <c r="GJ18" s="307"/>
      <c r="GK18" s="307"/>
      <c r="GL18" s="307"/>
      <c r="GM18" s="307"/>
      <c r="GN18" s="307"/>
      <c r="GO18" s="307"/>
      <c r="GP18" s="307"/>
      <c r="GQ18" s="307"/>
      <c r="GR18" s="307"/>
      <c r="GS18" s="307"/>
      <c r="GT18" s="307"/>
      <c r="GU18" s="307"/>
      <c r="GV18" s="307"/>
      <c r="GW18" s="307"/>
      <c r="GX18" s="307"/>
      <c r="GY18" s="307"/>
      <c r="GZ18" s="307"/>
      <c r="HA18" s="307"/>
      <c r="HB18" s="307"/>
      <c r="HC18" s="307"/>
      <c r="HD18" s="307"/>
      <c r="HE18" s="307"/>
      <c r="HF18" s="307"/>
      <c r="HG18" s="307"/>
      <c r="HH18" s="307"/>
      <c r="HI18" s="307"/>
      <c r="HJ18" s="307"/>
      <c r="HK18" s="307"/>
      <c r="HL18" s="307"/>
      <c r="HM18" s="307"/>
      <c r="HN18" s="307"/>
      <c r="HO18" s="307"/>
      <c r="HP18" s="307"/>
      <c r="HQ18" s="307"/>
      <c r="HR18" s="307"/>
      <c r="HS18" s="307"/>
      <c r="HT18" s="307"/>
      <c r="HU18" s="307"/>
      <c r="HV18" s="307"/>
      <c r="HW18" s="307"/>
      <c r="HX18" s="307"/>
      <c r="HY18" s="307"/>
      <c r="HZ18" s="307"/>
      <c r="IA18" s="307"/>
      <c r="IB18" s="307"/>
      <c r="IC18" s="307"/>
      <c r="ID18" s="307"/>
      <c r="IE18" s="307"/>
      <c r="IF18" s="307"/>
      <c r="IG18" s="307"/>
      <c r="IH18" s="307"/>
      <c r="II18" s="307"/>
      <c r="IJ18" s="307"/>
      <c r="IK18" s="307"/>
      <c r="IL18" s="307"/>
      <c r="IM18" s="307"/>
      <c r="IN18" s="307"/>
      <c r="IO18" s="307"/>
      <c r="IP18" s="307"/>
      <c r="IQ18" s="307"/>
      <c r="IR18" s="307"/>
      <c r="IS18" s="307"/>
      <c r="IT18" s="307"/>
      <c r="IU18" s="307"/>
      <c r="IV18" s="307"/>
      <c r="IW18" s="307"/>
      <c r="IX18" s="307"/>
      <c r="IY18" s="307"/>
      <c r="IZ18" s="307"/>
      <c r="JA18" s="307"/>
      <c r="JB18" s="307"/>
      <c r="JC18" s="307"/>
      <c r="JD18" s="307"/>
      <c r="JE18" s="307"/>
      <c r="JF18" s="307"/>
      <c r="JG18" s="307"/>
      <c r="JH18" s="307"/>
      <c r="JI18" s="307"/>
      <c r="JJ18" s="307"/>
      <c r="JK18" s="307"/>
      <c r="JL18" s="307"/>
      <c r="JM18" s="307"/>
      <c r="JN18" s="307"/>
      <c r="JO18" s="307"/>
      <c r="JP18" s="307"/>
      <c r="JQ18" s="307"/>
      <c r="JR18" s="307"/>
      <c r="JS18" s="307"/>
      <c r="JT18" s="307"/>
      <c r="JU18" s="307"/>
      <c r="JV18" s="307"/>
      <c r="JW18" s="307"/>
      <c r="JX18" s="307"/>
      <c r="JY18" s="307"/>
      <c r="JZ18" s="307"/>
      <c r="KA18" s="307"/>
      <c r="KB18" s="307"/>
      <c r="KC18" s="307"/>
      <c r="KD18" s="307"/>
      <c r="KE18" s="307"/>
      <c r="KF18" s="307"/>
      <c r="KG18" s="307"/>
      <c r="KH18" s="307"/>
      <c r="KI18" s="307"/>
      <c r="KJ18" s="307"/>
      <c r="KK18" s="307"/>
      <c r="KL18" s="307"/>
      <c r="KM18" s="307"/>
      <c r="KN18" s="307"/>
      <c r="KO18" s="307"/>
      <c r="KP18" s="307"/>
      <c r="KQ18" s="307"/>
      <c r="KR18" s="307"/>
      <c r="KS18" s="307"/>
      <c r="KT18" s="307"/>
      <c r="KU18" s="307"/>
      <c r="KV18" s="307"/>
      <c r="KW18" s="307"/>
      <c r="KX18" s="307"/>
      <c r="KY18" s="307"/>
      <c r="KZ18" s="307"/>
      <c r="LA18" s="307"/>
      <c r="LB18" s="307"/>
      <c r="LC18" s="307"/>
      <c r="LD18" s="307"/>
      <c r="LE18" s="307"/>
      <c r="LF18" s="307"/>
      <c r="LG18" s="307"/>
      <c r="LH18" s="307"/>
      <c r="LI18" s="307"/>
      <c r="LJ18" s="307"/>
      <c r="LK18" s="307"/>
      <c r="LL18" s="307"/>
      <c r="LM18" s="307"/>
      <c r="LN18" s="307"/>
      <c r="LO18" s="307"/>
      <c r="LP18" s="307"/>
      <c r="LQ18" s="307"/>
      <c r="LR18" s="307"/>
      <c r="LS18" s="307"/>
      <c r="LT18" s="307"/>
      <c r="LU18" s="307"/>
      <c r="LV18" s="307"/>
      <c r="LW18" s="307"/>
      <c r="LX18" s="307"/>
      <c r="LY18" s="307"/>
      <c r="LZ18" s="307"/>
      <c r="MA18" s="307"/>
      <c r="MB18" s="307"/>
      <c r="MC18" s="307"/>
      <c r="MD18" s="307"/>
      <c r="ME18" s="307"/>
      <c r="MF18" s="307"/>
      <c r="MG18" s="307"/>
      <c r="MH18" s="307"/>
      <c r="MI18" s="307"/>
      <c r="MJ18" s="307"/>
      <c r="MK18" s="307"/>
      <c r="ML18" s="307"/>
      <c r="MM18" s="307"/>
      <c r="MN18" s="307"/>
      <c r="MO18" s="307"/>
      <c r="MP18" s="307"/>
      <c r="MQ18" s="307"/>
      <c r="MR18" s="307"/>
      <c r="MS18" s="307"/>
      <c r="MT18" s="307"/>
      <c r="MU18" s="307"/>
      <c r="MV18" s="307"/>
      <c r="MW18" s="307"/>
      <c r="MX18" s="307"/>
      <c r="MY18" s="307"/>
      <c r="MZ18" s="307"/>
      <c r="NA18" s="307"/>
      <c r="NB18" s="307"/>
      <c r="NC18" s="307"/>
      <c r="ND18" s="307"/>
      <c r="NE18" s="307"/>
      <c r="NF18" s="307"/>
      <c r="NG18" s="307"/>
      <c r="NH18" s="307"/>
      <c r="NI18" s="307"/>
      <c r="NJ18" s="307"/>
      <c r="NK18" s="307"/>
      <c r="NL18" s="307"/>
      <c r="NM18" s="307"/>
      <c r="NN18" s="307"/>
      <c r="NO18" s="307"/>
      <c r="NP18" s="307"/>
      <c r="NQ18" s="307"/>
      <c r="NR18" s="307"/>
      <c r="NS18" s="307"/>
      <c r="NT18" s="307"/>
      <c r="NU18" s="307"/>
      <c r="NV18" s="307"/>
      <c r="NW18" s="307"/>
      <c r="NX18" s="307"/>
      <c r="NY18" s="307"/>
      <c r="NZ18" s="307"/>
      <c r="OA18" s="307"/>
      <c r="OB18" s="307"/>
      <c r="OC18" s="307"/>
      <c r="OD18" s="307"/>
      <c r="OE18" s="307"/>
      <c r="OF18" s="307"/>
      <c r="OG18" s="307"/>
      <c r="OH18" s="307"/>
      <c r="OI18" s="307"/>
      <c r="OJ18" s="307"/>
      <c r="OK18" s="307"/>
      <c r="OL18" s="307"/>
      <c r="OM18" s="307"/>
      <c r="ON18" s="307"/>
      <c r="OO18" s="307"/>
      <c r="OP18" s="307"/>
      <c r="OQ18" s="307"/>
      <c r="OR18" s="307"/>
      <c r="OS18" s="307"/>
      <c r="OT18" s="307"/>
      <c r="OU18" s="307"/>
      <c r="OV18" s="307"/>
      <c r="OW18" s="307"/>
      <c r="OX18" s="307"/>
      <c r="OY18" s="307"/>
      <c r="OZ18" s="307"/>
      <c r="PA18" s="307"/>
      <c r="PB18" s="307"/>
      <c r="PC18" s="307"/>
      <c r="PD18" s="307"/>
      <c r="PE18" s="307"/>
      <c r="PF18" s="307"/>
      <c r="PG18" s="307"/>
      <c r="PH18" s="307"/>
      <c r="PI18" s="307"/>
      <c r="PJ18" s="307"/>
      <c r="PK18" s="307"/>
      <c r="PL18" s="307"/>
      <c r="PM18" s="307"/>
      <c r="PN18" s="307"/>
      <c r="PO18" s="307"/>
      <c r="PP18" s="307"/>
      <c r="PQ18" s="307"/>
      <c r="PR18" s="307"/>
      <c r="PS18" s="307"/>
      <c r="PT18" s="307"/>
      <c r="PU18" s="307"/>
      <c r="PV18" s="307"/>
      <c r="PW18" s="307"/>
      <c r="PX18" s="307"/>
      <c r="PY18" s="307"/>
      <c r="PZ18" s="307"/>
      <c r="QA18" s="307"/>
      <c r="QB18" s="307"/>
      <c r="QC18" s="307"/>
      <c r="QD18" s="307"/>
      <c r="QE18" s="307"/>
      <c r="QF18" s="307"/>
      <c r="QG18" s="307"/>
      <c r="QH18" s="307"/>
      <c r="QI18" s="307"/>
      <c r="QJ18" s="307"/>
      <c r="QK18" s="307"/>
      <c r="QL18" s="307"/>
      <c r="QM18" s="307"/>
      <c r="QN18" s="307"/>
      <c r="QO18" s="307"/>
      <c r="QP18" s="307"/>
      <c r="QQ18" s="307"/>
      <c r="QR18" s="307"/>
      <c r="QS18" s="307"/>
      <c r="QT18" s="307"/>
      <c r="QU18" s="307"/>
      <c r="QV18" s="307"/>
      <c r="QW18" s="307"/>
      <c r="QX18" s="307"/>
      <c r="QY18" s="307"/>
      <c r="QZ18" s="307"/>
      <c r="RA18" s="307"/>
      <c r="RB18" s="307"/>
      <c r="RC18" s="307"/>
      <c r="RD18" s="307"/>
      <c r="RE18" s="307"/>
      <c r="RF18" s="307"/>
      <c r="RG18" s="307"/>
      <c r="RH18" s="307"/>
      <c r="RI18" s="307"/>
      <c r="RJ18" s="307"/>
      <c r="RK18" s="307"/>
      <c r="RL18" s="307"/>
      <c r="RM18" s="307"/>
      <c r="RN18" s="307"/>
      <c r="RO18" s="307"/>
      <c r="RP18" s="307"/>
      <c r="RQ18" s="307"/>
      <c r="RR18" s="307"/>
      <c r="RS18" s="307"/>
      <c r="RT18" s="307"/>
      <c r="RU18" s="307"/>
      <c r="RV18" s="307"/>
      <c r="RW18" s="307"/>
      <c r="RX18" s="307"/>
      <c r="RY18" s="307"/>
      <c r="RZ18" s="307"/>
      <c r="SA18" s="307"/>
      <c r="SB18" s="307"/>
      <c r="SC18" s="307"/>
      <c r="SD18" s="307"/>
      <c r="SE18" s="307"/>
      <c r="SF18" s="307"/>
      <c r="SG18" s="307"/>
      <c r="SH18" s="307"/>
      <c r="SI18" s="307"/>
      <c r="SJ18" s="307"/>
      <c r="SK18" s="307"/>
      <c r="SL18" s="307"/>
      <c r="SM18" s="307"/>
      <c r="SN18" s="307"/>
      <c r="SO18" s="307"/>
      <c r="SP18" s="307"/>
      <c r="SQ18" s="307"/>
      <c r="SR18" s="307"/>
      <c r="SS18" s="307"/>
      <c r="ST18" s="307"/>
      <c r="SU18" s="307"/>
      <c r="SV18" s="307"/>
      <c r="SW18" s="307"/>
      <c r="SX18" s="307"/>
      <c r="SY18" s="307"/>
      <c r="SZ18" s="307"/>
      <c r="TA18" s="307"/>
      <c r="TB18" s="307"/>
      <c r="TC18" s="307"/>
      <c r="TD18" s="307"/>
      <c r="TE18" s="307"/>
      <c r="TF18" s="307"/>
      <c r="TG18" s="307"/>
      <c r="TH18" s="307"/>
      <c r="TI18" s="307"/>
      <c r="TJ18" s="307"/>
      <c r="TK18" s="307"/>
      <c r="TL18" s="307"/>
      <c r="TM18" s="307"/>
      <c r="TN18" s="307"/>
      <c r="TO18" s="307"/>
      <c r="TP18" s="307"/>
      <c r="TQ18" s="307"/>
      <c r="TR18" s="307"/>
      <c r="TS18" s="307"/>
      <c r="TT18" s="307"/>
      <c r="TU18" s="307"/>
      <c r="TV18" s="307"/>
      <c r="TW18" s="307"/>
      <c r="TX18" s="307"/>
      <c r="TY18" s="307"/>
      <c r="TZ18" s="307"/>
      <c r="UA18" s="307"/>
      <c r="UB18" s="307"/>
      <c r="UC18" s="307"/>
      <c r="UD18" s="307"/>
      <c r="UE18" s="307"/>
      <c r="UF18" s="307"/>
      <c r="UG18" s="307"/>
      <c r="UH18" s="307"/>
      <c r="UI18" s="307"/>
      <c r="UJ18" s="307"/>
      <c r="UK18" s="307"/>
      <c r="UL18" s="307"/>
      <c r="UM18" s="307"/>
      <c r="UN18" s="307"/>
      <c r="UO18" s="307"/>
      <c r="UP18" s="307"/>
      <c r="UQ18" s="307"/>
      <c r="UR18" s="307"/>
      <c r="US18" s="307"/>
      <c r="UT18" s="307"/>
      <c r="UU18" s="307"/>
      <c r="UV18" s="307"/>
      <c r="UW18" s="307"/>
      <c r="UX18" s="307"/>
      <c r="UY18" s="307"/>
      <c r="UZ18" s="307"/>
      <c r="VA18" s="307"/>
      <c r="VB18" s="307"/>
      <c r="VC18" s="307"/>
      <c r="VD18" s="307"/>
      <c r="VE18" s="307"/>
      <c r="VF18" s="307"/>
      <c r="VG18" s="307"/>
      <c r="VH18" s="307"/>
      <c r="VI18" s="307"/>
      <c r="VJ18" s="307"/>
      <c r="VK18" s="307"/>
      <c r="VL18" s="307"/>
      <c r="VM18" s="307"/>
      <c r="VN18" s="307"/>
      <c r="VO18" s="307"/>
      <c r="VP18" s="307"/>
      <c r="VQ18" s="307"/>
      <c r="VR18" s="307"/>
      <c r="VS18" s="307"/>
      <c r="VT18" s="307"/>
      <c r="VU18" s="307"/>
      <c r="VV18" s="307"/>
      <c r="VW18" s="307"/>
      <c r="VX18" s="307"/>
      <c r="VY18" s="307"/>
      <c r="VZ18" s="307"/>
      <c r="WA18" s="307"/>
      <c r="WB18" s="307"/>
      <c r="WC18" s="307"/>
      <c r="WD18" s="307"/>
      <c r="WE18" s="307"/>
      <c r="WF18" s="307"/>
      <c r="WG18" s="307"/>
      <c r="WH18" s="307"/>
      <c r="WI18" s="307"/>
      <c r="WJ18" s="307"/>
      <c r="WK18" s="307"/>
      <c r="WL18" s="307"/>
      <c r="WM18" s="307"/>
      <c r="WN18" s="307"/>
      <c r="WO18" s="307"/>
      <c r="WP18" s="307"/>
      <c r="WQ18" s="307"/>
      <c r="WR18" s="307"/>
      <c r="WS18" s="307"/>
      <c r="WT18" s="307"/>
      <c r="WU18" s="307"/>
      <c r="WV18" s="307"/>
      <c r="WW18" s="307"/>
      <c r="WX18" s="307"/>
      <c r="WY18" s="307"/>
      <c r="WZ18" s="307"/>
      <c r="XA18" s="307"/>
      <c r="XB18" s="307"/>
      <c r="XC18" s="307"/>
      <c r="XD18" s="307"/>
      <c r="XE18" s="307"/>
      <c r="XF18" s="307"/>
      <c r="XG18" s="307"/>
      <c r="XH18" s="307"/>
      <c r="XI18" s="307"/>
      <c r="XJ18" s="307"/>
      <c r="XK18" s="307"/>
      <c r="XL18" s="307"/>
      <c r="XM18" s="307"/>
      <c r="XN18" s="307"/>
      <c r="XO18" s="307"/>
      <c r="XP18" s="307"/>
      <c r="XQ18" s="307"/>
      <c r="XR18" s="307"/>
      <c r="XS18" s="307"/>
      <c r="XT18" s="307"/>
      <c r="XU18" s="307"/>
      <c r="XV18" s="307"/>
      <c r="XW18" s="307"/>
      <c r="XX18" s="307"/>
      <c r="XY18" s="307"/>
      <c r="XZ18" s="307"/>
      <c r="YA18" s="307"/>
      <c r="YB18" s="307"/>
      <c r="YC18" s="307"/>
      <c r="YD18" s="307"/>
      <c r="YE18" s="307"/>
      <c r="YF18" s="307"/>
      <c r="YG18" s="307"/>
      <c r="YH18" s="307"/>
      <c r="YI18" s="307"/>
      <c r="YJ18" s="307"/>
      <c r="YK18" s="307"/>
      <c r="YL18" s="307"/>
      <c r="YM18" s="307"/>
      <c r="YN18" s="307"/>
      <c r="YO18" s="307"/>
      <c r="YP18" s="307"/>
      <c r="YQ18" s="307"/>
      <c r="YR18" s="307"/>
      <c r="YS18" s="307"/>
      <c r="YT18" s="307"/>
      <c r="YU18" s="307"/>
      <c r="YV18" s="307"/>
      <c r="YW18" s="307"/>
      <c r="YX18" s="307"/>
      <c r="YY18" s="307"/>
      <c r="YZ18" s="307"/>
      <c r="ZA18" s="307"/>
      <c r="ZB18" s="307"/>
      <c r="ZC18" s="307"/>
      <c r="ZD18" s="307"/>
      <c r="ZE18" s="307"/>
      <c r="ZF18" s="307"/>
      <c r="ZG18" s="307"/>
      <c r="ZH18" s="307"/>
      <c r="ZI18" s="307"/>
      <c r="ZJ18" s="307"/>
      <c r="ZK18" s="307"/>
      <c r="ZL18" s="307"/>
      <c r="ZM18" s="307"/>
      <c r="ZN18" s="307"/>
      <c r="ZO18" s="307"/>
      <c r="ZP18" s="307"/>
      <c r="ZQ18" s="307"/>
      <c r="ZR18" s="307"/>
      <c r="ZS18" s="307"/>
      <c r="ZT18" s="307"/>
      <c r="ZU18" s="307"/>
      <c r="ZV18" s="307"/>
      <c r="ZW18" s="307"/>
      <c r="ZX18" s="307"/>
      <c r="ZY18" s="307"/>
      <c r="ZZ18" s="307"/>
      <c r="AAA18" s="307"/>
      <c r="AAB18" s="307"/>
      <c r="AAC18" s="307"/>
      <c r="AAD18" s="307"/>
      <c r="AAE18" s="307"/>
      <c r="AAF18" s="307"/>
      <c r="AAG18" s="307"/>
      <c r="AAH18" s="307"/>
      <c r="AAI18" s="307"/>
      <c r="AAJ18" s="307"/>
      <c r="AAK18" s="307"/>
      <c r="AAL18" s="307"/>
      <c r="AAM18" s="307"/>
      <c r="AAN18" s="307"/>
      <c r="AAO18" s="307"/>
      <c r="AAP18" s="307"/>
      <c r="AAQ18" s="307"/>
      <c r="AAR18" s="307"/>
      <c r="AAS18" s="307"/>
      <c r="AAT18" s="307"/>
      <c r="AAU18" s="307"/>
      <c r="AAV18" s="307"/>
      <c r="AAW18" s="307"/>
      <c r="AAX18" s="307"/>
      <c r="AAY18" s="307"/>
      <c r="AAZ18" s="307"/>
      <c r="ABA18" s="307"/>
      <c r="ABB18" s="307"/>
      <c r="ABC18" s="307"/>
      <c r="ABD18" s="307"/>
      <c r="ABE18" s="307"/>
      <c r="ABF18" s="307"/>
      <c r="ABG18" s="307"/>
      <c r="ABH18" s="307"/>
      <c r="ABI18" s="307"/>
      <c r="ABJ18" s="307"/>
      <c r="ABK18" s="307"/>
      <c r="ABL18" s="307"/>
      <c r="ABM18" s="307"/>
      <c r="ABN18" s="307"/>
      <c r="ABO18" s="307"/>
      <c r="ABP18" s="307"/>
      <c r="ABQ18" s="307"/>
      <c r="ABR18" s="307"/>
      <c r="ABS18" s="307"/>
      <c r="ABT18" s="307"/>
      <c r="ABU18" s="307"/>
      <c r="ABV18" s="307"/>
      <c r="ABW18" s="307"/>
      <c r="ABX18" s="307"/>
      <c r="ABY18" s="307"/>
      <c r="ABZ18" s="307"/>
      <c r="ACA18" s="307"/>
      <c r="ACB18" s="307"/>
      <c r="ACC18" s="307"/>
      <c r="ACD18" s="307"/>
      <c r="ACE18" s="307"/>
      <c r="ACF18" s="307"/>
      <c r="ACG18" s="307"/>
      <c r="ACH18" s="307"/>
      <c r="ACI18" s="307"/>
      <c r="ACJ18" s="307"/>
      <c r="ACK18" s="307"/>
      <c r="ACL18" s="307"/>
      <c r="ACM18" s="307"/>
      <c r="ACN18" s="307"/>
      <c r="ACO18" s="307"/>
      <c r="ACP18" s="307"/>
      <c r="ACQ18" s="307"/>
      <c r="ACR18" s="307"/>
      <c r="ACS18" s="307"/>
      <c r="ACT18" s="307"/>
      <c r="ACU18" s="307"/>
      <c r="ACV18" s="307"/>
      <c r="ACW18" s="307"/>
      <c r="ACX18" s="307"/>
      <c r="ACY18" s="307"/>
      <c r="ACZ18" s="307"/>
      <c r="ADA18" s="307"/>
      <c r="ADB18" s="307"/>
      <c r="ADC18" s="307"/>
      <c r="ADD18" s="307"/>
      <c r="ADE18" s="307"/>
      <c r="ADF18" s="307"/>
      <c r="ADG18" s="307"/>
      <c r="ADH18" s="307"/>
      <c r="ADI18" s="307"/>
      <c r="ADJ18" s="307"/>
      <c r="ADK18" s="307"/>
      <c r="ADL18" s="307"/>
      <c r="ADM18" s="307"/>
      <c r="ADN18" s="307"/>
      <c r="ADO18" s="307"/>
      <c r="ADP18" s="307"/>
      <c r="ADQ18" s="307"/>
      <c r="ADR18" s="307"/>
      <c r="ADS18" s="307"/>
      <c r="ADT18" s="307"/>
      <c r="ADU18" s="307"/>
      <c r="ADV18" s="307"/>
      <c r="ADW18" s="307"/>
      <c r="ADX18" s="307"/>
      <c r="ADY18" s="307"/>
      <c r="ADZ18" s="307"/>
      <c r="AEA18" s="307"/>
      <c r="AEB18" s="307"/>
      <c r="AEC18" s="307"/>
      <c r="AED18" s="307"/>
      <c r="AEE18" s="307"/>
      <c r="AEF18" s="307"/>
      <c r="AEG18" s="307"/>
      <c r="AEH18" s="307"/>
      <c r="AEI18" s="307"/>
      <c r="AEJ18" s="307"/>
      <c r="AEK18" s="307"/>
      <c r="AEL18" s="307"/>
      <c r="AEM18" s="307"/>
      <c r="AEN18" s="307"/>
      <c r="AEO18" s="307"/>
      <c r="AEP18" s="307"/>
      <c r="AEQ18" s="307"/>
      <c r="AER18" s="307"/>
      <c r="AES18" s="307"/>
      <c r="AET18" s="307"/>
      <c r="AEU18" s="307"/>
      <c r="AEV18" s="307"/>
      <c r="AEW18" s="307"/>
      <c r="AEX18" s="307"/>
      <c r="AEY18" s="307"/>
      <c r="AEZ18" s="307"/>
      <c r="AFA18" s="307"/>
      <c r="AFB18" s="307"/>
      <c r="AFC18" s="307"/>
      <c r="AFD18" s="307"/>
      <c r="AFE18" s="307"/>
      <c r="AFF18" s="307"/>
      <c r="AFG18" s="307"/>
      <c r="AFH18" s="307"/>
      <c r="AFI18" s="307"/>
      <c r="AFJ18" s="307"/>
      <c r="AFK18" s="307"/>
      <c r="AFL18" s="307"/>
      <c r="AFM18" s="307"/>
      <c r="AFN18" s="307"/>
      <c r="AFO18" s="307"/>
      <c r="AFP18" s="307"/>
      <c r="AFQ18" s="307"/>
      <c r="AFR18" s="307"/>
      <c r="AFS18" s="307"/>
      <c r="AFT18" s="307"/>
      <c r="AFU18" s="307"/>
      <c r="AFV18" s="307"/>
      <c r="AFW18" s="307"/>
      <c r="AFX18" s="307"/>
      <c r="AFY18" s="307"/>
      <c r="AFZ18" s="307"/>
      <c r="AGA18" s="307"/>
      <c r="AGB18" s="307"/>
      <c r="AGC18" s="307"/>
      <c r="AGD18" s="307"/>
      <c r="AGE18" s="307"/>
      <c r="AGF18" s="307"/>
      <c r="AGG18" s="307"/>
      <c r="AGH18" s="307"/>
      <c r="AGI18" s="307"/>
      <c r="AGJ18" s="307"/>
      <c r="AGK18" s="307"/>
      <c r="AGL18" s="307"/>
      <c r="AGM18" s="307"/>
      <c r="AGN18" s="307"/>
      <c r="AGO18" s="307"/>
      <c r="AGP18" s="307"/>
      <c r="AGQ18" s="307"/>
      <c r="AGR18" s="307"/>
      <c r="AGS18" s="307"/>
      <c r="AGT18" s="307"/>
      <c r="AGU18" s="307"/>
      <c r="AGV18" s="307"/>
      <c r="AGW18" s="307"/>
      <c r="AGX18" s="307"/>
      <c r="AGY18" s="307"/>
      <c r="AGZ18" s="307"/>
      <c r="AHA18" s="307"/>
      <c r="AHB18" s="307"/>
      <c r="AHC18" s="307"/>
      <c r="AHD18" s="307"/>
      <c r="AHE18" s="307"/>
      <c r="AHF18" s="307"/>
      <c r="AHG18" s="307"/>
      <c r="AHH18" s="307"/>
      <c r="AHI18" s="307"/>
      <c r="AHJ18" s="307"/>
      <c r="AHK18" s="307"/>
      <c r="AHL18" s="307"/>
      <c r="AHM18" s="307"/>
      <c r="AHN18" s="307"/>
      <c r="AHO18" s="307"/>
      <c r="AHP18" s="307"/>
      <c r="AHQ18" s="307"/>
      <c r="AHR18" s="307"/>
      <c r="AHS18" s="307"/>
      <c r="AHT18" s="307"/>
      <c r="AHU18" s="307"/>
      <c r="AHV18" s="307"/>
      <c r="AHW18" s="307"/>
      <c r="AHX18" s="307"/>
      <c r="AHY18" s="307"/>
      <c r="AHZ18" s="307"/>
      <c r="AIA18" s="307"/>
      <c r="AIB18" s="307"/>
      <c r="AIC18" s="307"/>
      <c r="AID18" s="307"/>
      <c r="AIE18" s="307"/>
      <c r="AIF18" s="307"/>
      <c r="AIG18" s="307"/>
      <c r="AIH18" s="307"/>
      <c r="AII18" s="307"/>
      <c r="AIJ18" s="307"/>
      <c r="AIK18" s="307"/>
      <c r="AIL18" s="307"/>
      <c r="AIM18" s="307"/>
      <c r="AIN18" s="307"/>
      <c r="AIO18" s="307"/>
      <c r="AIP18" s="307"/>
      <c r="AIQ18" s="307"/>
      <c r="AIR18" s="307"/>
      <c r="AIS18" s="307"/>
      <c r="AIT18" s="307"/>
      <c r="AIU18" s="307"/>
      <c r="AIV18" s="307"/>
      <c r="AIW18" s="307"/>
      <c r="AIX18" s="307"/>
      <c r="AIY18" s="307"/>
      <c r="AIZ18" s="307"/>
      <c r="AJA18" s="307"/>
      <c r="AJB18" s="307"/>
      <c r="AJC18" s="307"/>
      <c r="AJD18" s="307"/>
      <c r="AJE18" s="307"/>
      <c r="AJF18" s="307"/>
      <c r="AJG18" s="307"/>
      <c r="AJH18" s="307"/>
      <c r="AJI18" s="307"/>
      <c r="AJJ18" s="307"/>
      <c r="AJK18" s="307"/>
      <c r="AJL18" s="307"/>
      <c r="AJM18" s="307"/>
      <c r="AJN18" s="307"/>
      <c r="AJO18" s="307"/>
      <c r="AJP18" s="307"/>
      <c r="AJQ18" s="307"/>
      <c r="AJR18" s="307"/>
      <c r="AJS18" s="307"/>
      <c r="AJT18" s="307"/>
      <c r="AJU18" s="307"/>
      <c r="AJV18" s="307"/>
      <c r="AJW18" s="307"/>
      <c r="AJX18" s="307"/>
      <c r="AJY18" s="307"/>
      <c r="AJZ18" s="307"/>
      <c r="AKA18" s="307"/>
      <c r="AKB18" s="307"/>
      <c r="AKC18" s="307"/>
      <c r="AKD18" s="307"/>
      <c r="AKE18" s="307"/>
      <c r="AKF18" s="307"/>
      <c r="AKG18" s="307"/>
      <c r="AKH18" s="307"/>
      <c r="AKI18" s="307"/>
      <c r="AKJ18" s="307"/>
      <c r="AKK18" s="307"/>
      <c r="AKL18" s="307"/>
      <c r="AKM18" s="307"/>
      <c r="AKN18" s="307"/>
      <c r="AKO18" s="307"/>
      <c r="AKP18" s="307"/>
      <c r="AKQ18" s="307"/>
      <c r="AKR18" s="307"/>
      <c r="AKS18" s="307"/>
      <c r="AKT18" s="307"/>
      <c r="AKU18" s="307"/>
      <c r="AKV18" s="307"/>
      <c r="AKW18" s="307"/>
      <c r="AKX18" s="307"/>
      <c r="AKY18" s="307"/>
      <c r="AKZ18" s="307"/>
      <c r="ALA18" s="307"/>
      <c r="ALB18" s="307"/>
      <c r="ALC18" s="307"/>
      <c r="ALD18" s="307"/>
      <c r="ALE18" s="307"/>
      <c r="ALF18" s="307"/>
      <c r="ALG18" s="307"/>
      <c r="ALH18" s="307"/>
      <c r="ALI18" s="306"/>
      <c r="ALJ18" s="307"/>
      <c r="ALK18" s="307"/>
      <c r="ALL18" s="307"/>
      <c r="ALM18" s="307"/>
      <c r="ALN18" s="35"/>
      <c r="ALO18" s="35"/>
      <c r="ALP18" s="35"/>
    </row>
    <row r="19" spans="1:1004" s="146" customFormat="1" ht="31.5" customHeight="1" x14ac:dyDescent="0.25">
      <c r="A19" s="123" t="s">
        <v>2701</v>
      </c>
      <c r="B19" s="319" t="s">
        <v>3812</v>
      </c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14"/>
      <c r="CI19" s="314"/>
      <c r="CJ19" s="314"/>
      <c r="CK19" s="314"/>
      <c r="CL19" s="314"/>
      <c r="CM19" s="314"/>
      <c r="CN19" s="314"/>
      <c r="CO19" s="314"/>
      <c r="CP19" s="314"/>
      <c r="CQ19" s="314"/>
      <c r="CR19" s="314"/>
      <c r="CS19" s="314"/>
      <c r="CT19" s="314"/>
      <c r="CU19" s="314"/>
      <c r="CV19" s="314"/>
      <c r="CW19" s="314"/>
      <c r="CX19" s="314"/>
      <c r="CY19" s="314"/>
      <c r="CZ19" s="314"/>
      <c r="DA19" s="314"/>
      <c r="DB19" s="314"/>
      <c r="DC19" s="314"/>
      <c r="DD19" s="314"/>
      <c r="DE19" s="314"/>
      <c r="DF19" s="314"/>
      <c r="DG19" s="314"/>
      <c r="DH19" s="314"/>
      <c r="DI19" s="314"/>
      <c r="DJ19" s="314"/>
      <c r="DK19" s="314"/>
      <c r="DL19" s="314"/>
      <c r="DM19" s="314"/>
      <c r="DN19" s="314"/>
      <c r="DO19" s="314"/>
      <c r="DP19" s="314"/>
      <c r="DQ19" s="314"/>
      <c r="DR19" s="314"/>
      <c r="DS19" s="314"/>
      <c r="DT19" s="314"/>
      <c r="DU19" s="314"/>
      <c r="DV19" s="314"/>
      <c r="DW19" s="314"/>
      <c r="DX19" s="314"/>
      <c r="DY19" s="314"/>
      <c r="DZ19" s="314"/>
      <c r="EA19" s="314"/>
      <c r="EB19" s="314"/>
      <c r="EC19" s="314"/>
      <c r="ED19" s="314"/>
      <c r="EE19" s="314"/>
      <c r="EF19" s="314"/>
      <c r="EG19" s="314"/>
      <c r="EH19" s="314"/>
      <c r="EI19" s="314"/>
      <c r="EJ19" s="314"/>
      <c r="EK19" s="314"/>
      <c r="EL19" s="314"/>
      <c r="EM19" s="314"/>
      <c r="EN19" s="314"/>
      <c r="EO19" s="314"/>
      <c r="EP19" s="314"/>
      <c r="EQ19" s="314"/>
      <c r="ER19" s="314"/>
      <c r="ES19" s="314"/>
      <c r="ET19" s="314"/>
      <c r="EU19" s="314"/>
      <c r="EV19" s="314"/>
      <c r="EW19" s="314"/>
      <c r="EX19" s="314"/>
      <c r="EY19" s="314"/>
      <c r="EZ19" s="314"/>
      <c r="FA19" s="314"/>
      <c r="FB19" s="314"/>
      <c r="FC19" s="314"/>
      <c r="FD19" s="314"/>
      <c r="FE19" s="314"/>
      <c r="FF19" s="314"/>
      <c r="FG19" s="314"/>
      <c r="FH19" s="314"/>
      <c r="FI19" s="314"/>
      <c r="FJ19" s="314"/>
      <c r="FK19" s="314"/>
      <c r="FL19" s="314"/>
      <c r="FM19" s="314"/>
      <c r="FN19" s="314"/>
      <c r="FO19" s="314"/>
      <c r="FP19" s="314"/>
      <c r="FQ19" s="314"/>
      <c r="FR19" s="314"/>
      <c r="FS19" s="314"/>
      <c r="FT19" s="314"/>
      <c r="FU19" s="314"/>
      <c r="FV19" s="314"/>
      <c r="FW19" s="314"/>
      <c r="FX19" s="314"/>
      <c r="FY19" s="314"/>
      <c r="FZ19" s="314"/>
      <c r="GA19" s="314"/>
      <c r="GB19" s="314"/>
      <c r="GC19" s="314"/>
      <c r="GD19" s="314"/>
      <c r="GE19" s="314"/>
      <c r="GF19" s="314"/>
      <c r="GG19" s="314"/>
      <c r="GH19" s="314"/>
      <c r="GI19" s="314"/>
      <c r="GJ19" s="314"/>
      <c r="GK19" s="314"/>
      <c r="GL19" s="314"/>
      <c r="GM19" s="314"/>
      <c r="GN19" s="314"/>
      <c r="GO19" s="314"/>
      <c r="GP19" s="314"/>
      <c r="GQ19" s="314"/>
      <c r="GR19" s="314"/>
      <c r="GS19" s="314"/>
      <c r="GT19" s="314"/>
      <c r="GU19" s="314"/>
      <c r="GV19" s="314"/>
      <c r="GW19" s="314"/>
      <c r="GX19" s="314"/>
      <c r="GY19" s="314"/>
      <c r="GZ19" s="314"/>
      <c r="HA19" s="314"/>
      <c r="HB19" s="314"/>
      <c r="HC19" s="314"/>
      <c r="HD19" s="314"/>
      <c r="HE19" s="314"/>
      <c r="HF19" s="314"/>
      <c r="HG19" s="314"/>
      <c r="HH19" s="314"/>
      <c r="HI19" s="314"/>
      <c r="HJ19" s="314"/>
      <c r="HK19" s="314"/>
      <c r="HL19" s="314"/>
      <c r="HM19" s="314"/>
      <c r="HN19" s="314"/>
      <c r="HO19" s="314"/>
      <c r="HP19" s="314"/>
      <c r="HQ19" s="314"/>
      <c r="HR19" s="314"/>
      <c r="HS19" s="314"/>
      <c r="HT19" s="314"/>
      <c r="HU19" s="314"/>
      <c r="HV19" s="314"/>
      <c r="HW19" s="314"/>
      <c r="HX19" s="314"/>
      <c r="HY19" s="314"/>
      <c r="HZ19" s="314"/>
      <c r="IA19" s="314"/>
      <c r="IB19" s="314"/>
      <c r="IC19" s="314"/>
      <c r="ID19" s="314"/>
      <c r="IE19" s="314"/>
      <c r="IF19" s="314"/>
      <c r="IG19" s="314"/>
      <c r="IH19" s="314"/>
      <c r="II19" s="314"/>
      <c r="IJ19" s="314"/>
      <c r="IK19" s="314"/>
      <c r="IL19" s="314"/>
      <c r="IM19" s="314"/>
      <c r="IN19" s="314"/>
      <c r="IO19" s="314"/>
      <c r="IP19" s="314"/>
      <c r="IQ19" s="314"/>
      <c r="IR19" s="314"/>
      <c r="IS19" s="314"/>
      <c r="IT19" s="314"/>
      <c r="IU19" s="314"/>
      <c r="IV19" s="314"/>
      <c r="IW19" s="314"/>
      <c r="IX19" s="314"/>
      <c r="IY19" s="314"/>
      <c r="IZ19" s="314"/>
      <c r="JA19" s="314"/>
      <c r="JB19" s="314"/>
      <c r="JC19" s="314"/>
      <c r="JD19" s="314"/>
      <c r="JE19" s="314"/>
      <c r="JF19" s="314"/>
      <c r="JG19" s="314"/>
      <c r="JH19" s="314"/>
      <c r="JI19" s="314"/>
      <c r="JJ19" s="314"/>
      <c r="JK19" s="314"/>
      <c r="JL19" s="314"/>
      <c r="JM19" s="314"/>
      <c r="JN19" s="314"/>
      <c r="JO19" s="314"/>
      <c r="JP19" s="314"/>
      <c r="JQ19" s="314"/>
      <c r="JR19" s="314"/>
      <c r="JS19" s="314"/>
      <c r="JT19" s="314"/>
      <c r="JU19" s="314"/>
      <c r="JV19" s="314"/>
      <c r="JW19" s="314"/>
      <c r="JX19" s="314"/>
      <c r="JY19" s="314"/>
      <c r="JZ19" s="314"/>
      <c r="KA19" s="314"/>
      <c r="KB19" s="314"/>
      <c r="KC19" s="314"/>
      <c r="KD19" s="314"/>
      <c r="KE19" s="314"/>
      <c r="KF19" s="314"/>
      <c r="KG19" s="314"/>
      <c r="KH19" s="314"/>
      <c r="KI19" s="314"/>
      <c r="KJ19" s="314"/>
      <c r="KK19" s="314"/>
      <c r="KL19" s="314"/>
      <c r="KM19" s="314"/>
      <c r="KN19" s="314"/>
      <c r="KO19" s="314"/>
      <c r="KP19" s="314"/>
      <c r="KQ19" s="314"/>
      <c r="KR19" s="314"/>
      <c r="KS19" s="314"/>
      <c r="KT19" s="314"/>
      <c r="KU19" s="314"/>
      <c r="KV19" s="314"/>
      <c r="KW19" s="314"/>
      <c r="KX19" s="314"/>
      <c r="KY19" s="314"/>
      <c r="KZ19" s="314"/>
      <c r="LA19" s="314"/>
      <c r="LB19" s="314"/>
      <c r="LC19" s="314"/>
      <c r="LD19" s="314"/>
      <c r="LE19" s="314"/>
      <c r="LF19" s="314"/>
      <c r="LG19" s="314"/>
      <c r="LH19" s="314"/>
      <c r="LI19" s="314"/>
      <c r="LJ19" s="314"/>
      <c r="LK19" s="314"/>
      <c r="LL19" s="314"/>
      <c r="LM19" s="314"/>
      <c r="LN19" s="314"/>
      <c r="LO19" s="314"/>
      <c r="LP19" s="314"/>
      <c r="LQ19" s="314"/>
      <c r="LR19" s="314"/>
      <c r="LS19" s="314"/>
      <c r="LT19" s="314"/>
      <c r="LU19" s="314"/>
      <c r="LV19" s="314"/>
      <c r="LW19" s="314"/>
      <c r="LX19" s="314"/>
      <c r="LY19" s="314"/>
      <c r="LZ19" s="314"/>
      <c r="MA19" s="314"/>
      <c r="MB19" s="314"/>
      <c r="MC19" s="314"/>
      <c r="MD19" s="314"/>
      <c r="ME19" s="314"/>
      <c r="MF19" s="314"/>
      <c r="MG19" s="314"/>
      <c r="MH19" s="314"/>
      <c r="MI19" s="314"/>
      <c r="MJ19" s="314"/>
      <c r="MK19" s="314"/>
      <c r="ML19" s="314"/>
      <c r="MM19" s="314"/>
      <c r="MN19" s="314"/>
      <c r="MO19" s="314"/>
      <c r="MP19" s="314"/>
      <c r="MQ19" s="314"/>
      <c r="MR19" s="314"/>
      <c r="MS19" s="314"/>
      <c r="MT19" s="314"/>
      <c r="MU19" s="314"/>
      <c r="MV19" s="314"/>
      <c r="MW19" s="314"/>
      <c r="MX19" s="314"/>
      <c r="MY19" s="314"/>
      <c r="MZ19" s="314"/>
      <c r="NA19" s="314"/>
      <c r="NB19" s="314"/>
      <c r="NC19" s="314"/>
      <c r="ND19" s="314"/>
      <c r="NE19" s="314"/>
      <c r="NF19" s="314"/>
      <c r="NG19" s="314"/>
      <c r="NH19" s="314"/>
      <c r="NI19" s="314"/>
      <c r="NJ19" s="314"/>
      <c r="NK19" s="314"/>
      <c r="NL19" s="314"/>
      <c r="NM19" s="314"/>
      <c r="NN19" s="314"/>
      <c r="NO19" s="314"/>
      <c r="NP19" s="314"/>
      <c r="NQ19" s="314"/>
      <c r="NR19" s="314"/>
      <c r="NS19" s="314"/>
      <c r="NT19" s="314"/>
      <c r="NU19" s="314"/>
      <c r="NV19" s="314"/>
      <c r="NW19" s="314"/>
      <c r="NX19" s="314"/>
      <c r="NY19" s="314"/>
      <c r="NZ19" s="314"/>
      <c r="OA19" s="314"/>
      <c r="OB19" s="314"/>
      <c r="OC19" s="314"/>
      <c r="OD19" s="314"/>
      <c r="OE19" s="314"/>
      <c r="OF19" s="314"/>
      <c r="OG19" s="314"/>
      <c r="OH19" s="314"/>
      <c r="OI19" s="314"/>
      <c r="OJ19" s="314"/>
      <c r="OK19" s="314"/>
      <c r="OL19" s="314"/>
      <c r="OM19" s="314"/>
      <c r="ON19" s="314"/>
      <c r="OO19" s="314"/>
      <c r="OP19" s="314"/>
      <c r="OQ19" s="314"/>
      <c r="OR19" s="314"/>
      <c r="OS19" s="314"/>
      <c r="OT19" s="314"/>
      <c r="OU19" s="314"/>
      <c r="OV19" s="314"/>
      <c r="OW19" s="314"/>
      <c r="OX19" s="314"/>
      <c r="OY19" s="314"/>
      <c r="OZ19" s="314"/>
      <c r="PA19" s="314"/>
      <c r="PB19" s="314"/>
      <c r="PC19" s="314"/>
      <c r="PD19" s="314"/>
      <c r="PE19" s="314"/>
      <c r="PF19" s="314"/>
      <c r="PG19" s="314"/>
      <c r="PH19" s="314"/>
      <c r="PI19" s="314"/>
      <c r="PJ19" s="314"/>
      <c r="PK19" s="314"/>
      <c r="PL19" s="314"/>
      <c r="PM19" s="314"/>
      <c r="PN19" s="314"/>
      <c r="PO19" s="314"/>
      <c r="PP19" s="314"/>
      <c r="PQ19" s="314"/>
      <c r="PR19" s="314"/>
      <c r="PS19" s="314"/>
      <c r="PT19" s="314"/>
      <c r="PU19" s="314"/>
      <c r="PV19" s="314"/>
      <c r="PW19" s="314"/>
      <c r="PX19" s="314"/>
      <c r="PY19" s="314"/>
      <c r="PZ19" s="314"/>
      <c r="QA19" s="314"/>
      <c r="QB19" s="314"/>
      <c r="QC19" s="314"/>
      <c r="QD19" s="314"/>
      <c r="QE19" s="314"/>
      <c r="QF19" s="314"/>
      <c r="QG19" s="314"/>
      <c r="QH19" s="314"/>
      <c r="QI19" s="314"/>
      <c r="QJ19" s="314"/>
      <c r="QK19" s="314"/>
      <c r="QL19" s="314"/>
      <c r="QM19" s="314"/>
      <c r="QN19" s="314"/>
      <c r="QO19" s="314"/>
      <c r="QP19" s="314"/>
      <c r="QQ19" s="314"/>
      <c r="QR19" s="314"/>
      <c r="QS19" s="314"/>
      <c r="QT19" s="314"/>
      <c r="QU19" s="314"/>
      <c r="QV19" s="314"/>
      <c r="QW19" s="314"/>
      <c r="QX19" s="314"/>
      <c r="QY19" s="314"/>
      <c r="QZ19" s="314"/>
      <c r="RA19" s="314"/>
      <c r="RB19" s="314"/>
      <c r="RC19" s="314"/>
      <c r="RD19" s="314"/>
      <c r="RE19" s="314"/>
      <c r="RF19" s="314"/>
      <c r="RG19" s="314"/>
      <c r="RH19" s="314"/>
      <c r="RI19" s="314"/>
      <c r="RJ19" s="314"/>
      <c r="RK19" s="314"/>
      <c r="RL19" s="314"/>
      <c r="RM19" s="314"/>
      <c r="RN19" s="314"/>
      <c r="RO19" s="314"/>
      <c r="RP19" s="314"/>
      <c r="RQ19" s="314"/>
      <c r="RR19" s="314"/>
      <c r="RS19" s="314"/>
      <c r="RT19" s="314"/>
      <c r="RU19" s="314"/>
      <c r="RV19" s="314"/>
      <c r="RW19" s="314"/>
      <c r="RX19" s="314"/>
      <c r="RY19" s="314"/>
      <c r="RZ19" s="314"/>
      <c r="SA19" s="314"/>
      <c r="SB19" s="314"/>
      <c r="SC19" s="314"/>
      <c r="SD19" s="314"/>
      <c r="SE19" s="314"/>
      <c r="SF19" s="314"/>
      <c r="SG19" s="314"/>
      <c r="SH19" s="314"/>
      <c r="SI19" s="314"/>
      <c r="SJ19" s="314"/>
      <c r="SK19" s="314"/>
      <c r="SL19" s="314"/>
      <c r="SM19" s="314"/>
      <c r="SN19" s="314"/>
      <c r="SO19" s="314"/>
      <c r="SP19" s="314"/>
      <c r="SQ19" s="314"/>
      <c r="SR19" s="314"/>
      <c r="SS19" s="314"/>
      <c r="ST19" s="314"/>
      <c r="SU19" s="314"/>
      <c r="SV19" s="314"/>
      <c r="SW19" s="314"/>
      <c r="SX19" s="314"/>
      <c r="SY19" s="314"/>
      <c r="SZ19" s="314"/>
      <c r="TA19" s="314"/>
      <c r="TB19" s="314"/>
      <c r="TC19" s="314"/>
      <c r="TD19" s="314"/>
      <c r="TE19" s="314"/>
      <c r="TF19" s="314"/>
      <c r="TG19" s="314"/>
      <c r="TH19" s="314"/>
      <c r="TI19" s="314"/>
      <c r="TJ19" s="314"/>
      <c r="TK19" s="314"/>
      <c r="TL19" s="314"/>
      <c r="TM19" s="314"/>
      <c r="TN19" s="314"/>
      <c r="TO19" s="314"/>
      <c r="TP19" s="314"/>
      <c r="TQ19" s="314"/>
      <c r="TR19" s="314"/>
      <c r="TS19" s="314"/>
      <c r="TT19" s="314"/>
      <c r="TU19" s="314"/>
      <c r="TV19" s="314"/>
      <c r="TW19" s="314"/>
      <c r="TX19" s="314"/>
      <c r="TY19" s="314"/>
      <c r="TZ19" s="314"/>
      <c r="UA19" s="314"/>
      <c r="UB19" s="314"/>
      <c r="UC19" s="314"/>
      <c r="UD19" s="314"/>
      <c r="UE19" s="314"/>
      <c r="UF19" s="314"/>
      <c r="UG19" s="314"/>
      <c r="UH19" s="314"/>
      <c r="UI19" s="314"/>
      <c r="UJ19" s="314"/>
      <c r="UK19" s="314"/>
      <c r="UL19" s="314"/>
      <c r="UM19" s="314"/>
      <c r="UN19" s="314"/>
      <c r="UO19" s="314"/>
      <c r="UP19" s="314"/>
      <c r="UQ19" s="314"/>
      <c r="UR19" s="314"/>
      <c r="US19" s="314"/>
      <c r="UT19" s="314"/>
      <c r="UU19" s="314"/>
      <c r="UV19" s="314"/>
      <c r="UW19" s="314"/>
      <c r="UX19" s="314"/>
      <c r="UY19" s="314"/>
      <c r="UZ19" s="314"/>
      <c r="VA19" s="314"/>
      <c r="VB19" s="314"/>
      <c r="VC19" s="314"/>
      <c r="VD19" s="314"/>
      <c r="VE19" s="314"/>
      <c r="VF19" s="314"/>
      <c r="VG19" s="314"/>
      <c r="VH19" s="314"/>
      <c r="VI19" s="314"/>
      <c r="VJ19" s="314"/>
      <c r="VK19" s="314"/>
      <c r="VL19" s="314"/>
      <c r="VM19" s="314"/>
      <c r="VN19" s="314"/>
      <c r="VO19" s="314"/>
      <c r="VP19" s="314"/>
      <c r="VQ19" s="314"/>
      <c r="VR19" s="314"/>
      <c r="VS19" s="314"/>
      <c r="VT19" s="314"/>
      <c r="VU19" s="314"/>
      <c r="VV19" s="314"/>
      <c r="VW19" s="314"/>
      <c r="VX19" s="314"/>
      <c r="VY19" s="314"/>
      <c r="VZ19" s="314"/>
      <c r="WA19" s="314"/>
      <c r="WB19" s="314"/>
      <c r="WC19" s="314"/>
      <c r="WD19" s="314"/>
      <c r="WE19" s="314"/>
      <c r="WF19" s="314"/>
      <c r="WG19" s="314"/>
      <c r="WH19" s="314"/>
      <c r="WI19" s="314"/>
      <c r="WJ19" s="314"/>
      <c r="WK19" s="314"/>
      <c r="WL19" s="314"/>
      <c r="WM19" s="314"/>
      <c r="WN19" s="314"/>
      <c r="WO19" s="314"/>
      <c r="WP19" s="314"/>
      <c r="WQ19" s="314"/>
      <c r="WR19" s="314"/>
      <c r="WS19" s="314"/>
      <c r="WT19" s="314"/>
      <c r="WU19" s="314"/>
      <c r="WV19" s="314"/>
      <c r="WW19" s="314"/>
      <c r="WX19" s="314"/>
      <c r="WY19" s="314"/>
      <c r="WZ19" s="314"/>
      <c r="XA19" s="314"/>
      <c r="XB19" s="314"/>
      <c r="XC19" s="314"/>
      <c r="XD19" s="314"/>
      <c r="XE19" s="314"/>
      <c r="XF19" s="314"/>
      <c r="XG19" s="314"/>
      <c r="XH19" s="314"/>
      <c r="XI19" s="314"/>
      <c r="XJ19" s="314"/>
      <c r="XK19" s="314"/>
      <c r="XL19" s="314"/>
      <c r="XM19" s="314"/>
      <c r="XN19" s="314"/>
      <c r="XO19" s="314"/>
      <c r="XP19" s="314"/>
      <c r="XQ19" s="314"/>
      <c r="XR19" s="314"/>
      <c r="XS19" s="314"/>
      <c r="XT19" s="314"/>
      <c r="XU19" s="314"/>
      <c r="XV19" s="314"/>
      <c r="XW19" s="314"/>
      <c r="XX19" s="314"/>
      <c r="XY19" s="314"/>
      <c r="XZ19" s="314"/>
      <c r="YA19" s="314"/>
      <c r="YB19" s="314"/>
      <c r="YC19" s="314"/>
      <c r="YD19" s="314"/>
      <c r="YE19" s="314"/>
      <c r="YF19" s="314"/>
      <c r="YG19" s="314"/>
      <c r="YH19" s="314"/>
      <c r="YI19" s="314"/>
      <c r="YJ19" s="314"/>
      <c r="YK19" s="314"/>
      <c r="YL19" s="314"/>
      <c r="YM19" s="314"/>
      <c r="YN19" s="314"/>
      <c r="YO19" s="314"/>
      <c r="YP19" s="314"/>
      <c r="YQ19" s="314"/>
      <c r="YR19" s="314"/>
      <c r="YS19" s="314"/>
      <c r="YT19" s="314"/>
      <c r="YU19" s="314"/>
      <c r="YV19" s="314"/>
      <c r="YW19" s="314"/>
      <c r="YX19" s="314"/>
      <c r="YY19" s="314"/>
      <c r="YZ19" s="314"/>
      <c r="ZA19" s="314"/>
      <c r="ZB19" s="314"/>
      <c r="ZC19" s="314"/>
      <c r="ZD19" s="314"/>
      <c r="ZE19" s="314"/>
      <c r="ZF19" s="314"/>
      <c r="ZG19" s="314"/>
      <c r="ZH19" s="314"/>
      <c r="ZI19" s="314"/>
      <c r="ZJ19" s="314"/>
      <c r="ZK19" s="314"/>
      <c r="ZL19" s="314"/>
      <c r="ZM19" s="314"/>
      <c r="ZN19" s="314"/>
      <c r="ZO19" s="314"/>
      <c r="ZP19" s="314"/>
      <c r="ZQ19" s="314"/>
      <c r="ZR19" s="314"/>
      <c r="ZS19" s="314"/>
      <c r="ZT19" s="314"/>
      <c r="ZU19" s="314"/>
      <c r="ZV19" s="314"/>
      <c r="ZW19" s="314"/>
      <c r="ZX19" s="314"/>
      <c r="ZY19" s="314"/>
      <c r="ZZ19" s="314"/>
      <c r="AAA19" s="314"/>
      <c r="AAB19" s="314"/>
      <c r="AAC19" s="314"/>
      <c r="AAD19" s="314"/>
      <c r="AAE19" s="314"/>
      <c r="AAF19" s="314"/>
      <c r="AAG19" s="314"/>
      <c r="AAH19" s="314"/>
      <c r="AAI19" s="314"/>
      <c r="AAJ19" s="314"/>
      <c r="AAK19" s="314"/>
      <c r="AAL19" s="314"/>
      <c r="AAM19" s="314"/>
      <c r="AAN19" s="314"/>
      <c r="AAO19" s="314"/>
      <c r="AAP19" s="314"/>
      <c r="AAQ19" s="314"/>
      <c r="AAR19" s="314"/>
      <c r="AAS19" s="314"/>
      <c r="AAT19" s="314"/>
      <c r="AAU19" s="314"/>
      <c r="AAV19" s="314"/>
      <c r="AAW19" s="314"/>
      <c r="AAX19" s="314"/>
      <c r="AAY19" s="314"/>
      <c r="AAZ19" s="314"/>
      <c r="ABA19" s="314"/>
      <c r="ABB19" s="314"/>
      <c r="ABC19" s="314"/>
      <c r="ABD19" s="314"/>
      <c r="ABE19" s="314"/>
      <c r="ABF19" s="314"/>
      <c r="ABG19" s="314"/>
      <c r="ABH19" s="314"/>
      <c r="ABI19" s="314"/>
      <c r="ABJ19" s="314"/>
      <c r="ABK19" s="314"/>
      <c r="ABL19" s="314"/>
      <c r="ABM19" s="314"/>
      <c r="ABN19" s="314"/>
      <c r="ABO19" s="314"/>
      <c r="ABP19" s="314"/>
      <c r="ABQ19" s="314"/>
      <c r="ABR19" s="314"/>
      <c r="ABS19" s="314"/>
      <c r="ABT19" s="314"/>
      <c r="ABU19" s="314"/>
      <c r="ABV19" s="314"/>
      <c r="ABW19" s="314"/>
      <c r="ABX19" s="314"/>
      <c r="ABY19" s="314"/>
      <c r="ABZ19" s="314"/>
      <c r="ACA19" s="314"/>
      <c r="ACB19" s="314"/>
      <c r="ACC19" s="314"/>
      <c r="ACD19" s="314"/>
      <c r="ACE19" s="314"/>
      <c r="ACF19" s="314"/>
      <c r="ACG19" s="314"/>
      <c r="ACH19" s="314"/>
      <c r="ACI19" s="314"/>
      <c r="ACJ19" s="314"/>
      <c r="ACK19" s="314"/>
      <c r="ACL19" s="314"/>
      <c r="ACM19" s="314"/>
      <c r="ACN19" s="314"/>
      <c r="ACO19" s="314"/>
      <c r="ACP19" s="314"/>
      <c r="ACQ19" s="314"/>
      <c r="ACR19" s="314"/>
      <c r="ACS19" s="314"/>
      <c r="ACT19" s="314"/>
      <c r="ACU19" s="314"/>
      <c r="ACV19" s="314"/>
      <c r="ACW19" s="314"/>
      <c r="ACX19" s="314"/>
      <c r="ACY19" s="314"/>
      <c r="ACZ19" s="314"/>
      <c r="ADA19" s="314"/>
      <c r="ADB19" s="314"/>
      <c r="ADC19" s="314"/>
      <c r="ADD19" s="314"/>
      <c r="ADE19" s="314"/>
      <c r="ADF19" s="314"/>
      <c r="ADG19" s="314"/>
      <c r="ADH19" s="314"/>
      <c r="ADI19" s="314"/>
      <c r="ADJ19" s="314"/>
      <c r="ADK19" s="314"/>
      <c r="ADL19" s="314"/>
      <c r="ADM19" s="314"/>
      <c r="ADN19" s="314"/>
      <c r="ADO19" s="314"/>
      <c r="ADP19" s="314"/>
      <c r="ADQ19" s="314"/>
      <c r="ADR19" s="314"/>
      <c r="ADS19" s="314"/>
      <c r="ADT19" s="314"/>
      <c r="ADU19" s="314"/>
      <c r="ADV19" s="314"/>
      <c r="ADW19" s="314"/>
      <c r="ADX19" s="314"/>
      <c r="ADY19" s="314"/>
      <c r="ADZ19" s="314"/>
      <c r="AEA19" s="314"/>
      <c r="AEB19" s="314"/>
      <c r="AEC19" s="314"/>
      <c r="AED19" s="314"/>
      <c r="AEE19" s="314"/>
      <c r="AEF19" s="314"/>
      <c r="AEG19" s="314"/>
      <c r="AEH19" s="314"/>
      <c r="AEI19" s="314"/>
      <c r="AEJ19" s="314"/>
      <c r="AEK19" s="314"/>
      <c r="AEL19" s="314"/>
      <c r="AEM19" s="314"/>
      <c r="AEN19" s="314"/>
      <c r="AEO19" s="314"/>
      <c r="AEP19" s="314"/>
      <c r="AEQ19" s="314"/>
      <c r="AER19" s="314"/>
      <c r="AES19" s="314"/>
      <c r="AET19" s="314"/>
      <c r="AEU19" s="314"/>
      <c r="AEV19" s="314"/>
      <c r="AEW19" s="314"/>
      <c r="AEX19" s="314"/>
      <c r="AEY19" s="314"/>
      <c r="AEZ19" s="314"/>
      <c r="AFA19" s="314"/>
      <c r="AFB19" s="314"/>
      <c r="AFC19" s="314"/>
      <c r="AFD19" s="314"/>
      <c r="AFE19" s="314"/>
      <c r="AFF19" s="314"/>
      <c r="AFG19" s="314"/>
      <c r="AFH19" s="314"/>
      <c r="AFI19" s="314"/>
      <c r="AFJ19" s="314"/>
      <c r="AFK19" s="314"/>
      <c r="AFL19" s="314"/>
      <c r="AFM19" s="314"/>
      <c r="AFN19" s="314"/>
      <c r="AFO19" s="314"/>
      <c r="AFP19" s="314"/>
      <c r="AFQ19" s="314"/>
      <c r="AFR19" s="314"/>
      <c r="AFS19" s="314"/>
      <c r="AFT19" s="314"/>
      <c r="AFU19" s="314"/>
      <c r="AFV19" s="314"/>
      <c r="AFW19" s="314"/>
      <c r="AFX19" s="314"/>
      <c r="AFY19" s="314"/>
      <c r="AFZ19" s="314"/>
      <c r="AGA19" s="314"/>
      <c r="AGB19" s="314"/>
      <c r="AGC19" s="314"/>
      <c r="AGD19" s="314"/>
      <c r="AGE19" s="314"/>
      <c r="AGF19" s="314"/>
      <c r="AGG19" s="314"/>
      <c r="AGH19" s="314"/>
      <c r="AGI19" s="314"/>
      <c r="AGJ19" s="314"/>
      <c r="AGK19" s="314"/>
      <c r="AGL19" s="314"/>
      <c r="AGM19" s="314"/>
      <c r="AGN19" s="314"/>
      <c r="AGO19" s="314"/>
      <c r="AGP19" s="314"/>
      <c r="AGQ19" s="314"/>
      <c r="AGR19" s="314"/>
      <c r="AGS19" s="314"/>
      <c r="AGT19" s="314"/>
      <c r="AGU19" s="314"/>
      <c r="AGV19" s="314"/>
      <c r="AGW19" s="314"/>
      <c r="AGX19" s="314"/>
      <c r="AGY19" s="314"/>
      <c r="AGZ19" s="314"/>
      <c r="AHA19" s="314"/>
      <c r="AHB19" s="314"/>
      <c r="AHC19" s="314"/>
      <c r="AHD19" s="314"/>
      <c r="AHE19" s="314"/>
      <c r="AHF19" s="314"/>
      <c r="AHG19" s="314"/>
      <c r="AHH19" s="314"/>
      <c r="AHI19" s="314"/>
      <c r="AHJ19" s="314"/>
      <c r="AHK19" s="314"/>
      <c r="AHL19" s="314"/>
      <c r="AHM19" s="314"/>
      <c r="AHN19" s="314"/>
      <c r="AHO19" s="314"/>
      <c r="AHP19" s="314"/>
      <c r="AHQ19" s="314"/>
      <c r="AHR19" s="314"/>
      <c r="AHS19" s="314"/>
      <c r="AHT19" s="314"/>
      <c r="AHU19" s="314"/>
      <c r="AHV19" s="314"/>
      <c r="AHW19" s="314"/>
      <c r="AHX19" s="314"/>
      <c r="AHY19" s="314"/>
      <c r="AHZ19" s="314"/>
      <c r="AIA19" s="314"/>
      <c r="AIB19" s="314"/>
      <c r="AIC19" s="314"/>
      <c r="AID19" s="314"/>
      <c r="AIE19" s="314"/>
      <c r="AIF19" s="314"/>
      <c r="AIG19" s="314"/>
      <c r="AIH19" s="314"/>
      <c r="AII19" s="314"/>
      <c r="AIJ19" s="314"/>
      <c r="AIK19" s="314"/>
      <c r="AIL19" s="314"/>
      <c r="AIM19" s="314"/>
      <c r="AIN19" s="314"/>
      <c r="AIO19" s="314"/>
      <c r="AIP19" s="314"/>
      <c r="AIQ19" s="314"/>
      <c r="AIR19" s="314"/>
      <c r="AIS19" s="314"/>
      <c r="AIT19" s="314"/>
      <c r="AIU19" s="314"/>
      <c r="AIV19" s="314"/>
      <c r="AIW19" s="314"/>
      <c r="AIX19" s="314"/>
      <c r="AIY19" s="314"/>
      <c r="AIZ19" s="314"/>
      <c r="AJA19" s="314"/>
      <c r="AJB19" s="314"/>
      <c r="AJC19" s="314"/>
      <c r="AJD19" s="314"/>
      <c r="AJE19" s="314"/>
      <c r="AJF19" s="314"/>
      <c r="AJG19" s="314"/>
      <c r="AJH19" s="314"/>
      <c r="AJI19" s="314"/>
      <c r="AJJ19" s="314"/>
      <c r="AJK19" s="314"/>
      <c r="AJL19" s="314"/>
      <c r="AJM19" s="314"/>
      <c r="AJN19" s="314"/>
      <c r="AJO19" s="314"/>
      <c r="AJP19" s="314"/>
      <c r="AJQ19" s="314"/>
      <c r="AJR19" s="314"/>
      <c r="AJS19" s="314"/>
      <c r="AJT19" s="314"/>
      <c r="AJU19" s="314"/>
      <c r="AJV19" s="314"/>
      <c r="AJW19" s="314"/>
      <c r="AJX19" s="314"/>
      <c r="AJY19" s="314"/>
      <c r="AJZ19" s="314"/>
      <c r="AKA19" s="314"/>
      <c r="AKB19" s="314"/>
      <c r="AKC19" s="314"/>
      <c r="AKD19" s="314"/>
      <c r="AKE19" s="314"/>
      <c r="AKF19" s="314"/>
      <c r="AKG19" s="314"/>
      <c r="AKH19" s="314"/>
      <c r="AKI19" s="314"/>
      <c r="AKJ19" s="314"/>
      <c r="AKK19" s="314"/>
      <c r="AKL19" s="314"/>
      <c r="AKM19" s="314"/>
      <c r="AKN19" s="314"/>
      <c r="AKO19" s="314"/>
      <c r="AKP19" s="314"/>
      <c r="AKQ19" s="314"/>
      <c r="AKR19" s="314"/>
      <c r="AKS19" s="314"/>
      <c r="AKT19" s="314"/>
      <c r="AKU19" s="314"/>
      <c r="AKV19" s="314"/>
      <c r="AKW19" s="314"/>
      <c r="AKX19" s="314"/>
      <c r="AKY19" s="314"/>
      <c r="AKZ19" s="314"/>
      <c r="ALA19" s="314"/>
      <c r="ALB19" s="314"/>
      <c r="ALC19" s="314"/>
      <c r="ALD19" s="314"/>
      <c r="ALE19" s="314"/>
      <c r="ALF19" s="314"/>
      <c r="ALG19" s="314"/>
      <c r="ALH19" s="314"/>
      <c r="ALI19" s="314"/>
      <c r="ALJ19" s="314"/>
      <c r="ALK19" s="314"/>
      <c r="ALL19" s="314"/>
      <c r="ALM19" s="314"/>
      <c r="ALN19" s="144"/>
      <c r="ALO19" s="144"/>
      <c r="ALP19" s="144"/>
    </row>
    <row r="20" spans="1:1004" s="249" customFormat="1" ht="31.5" customHeight="1" x14ac:dyDescent="0.25">
      <c r="A20" s="250" t="s">
        <v>3794</v>
      </c>
      <c r="B20" s="320">
        <v>0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1"/>
      <c r="BA20" s="321"/>
      <c r="BB20" s="321"/>
      <c r="BC20" s="321"/>
      <c r="BD20" s="321"/>
      <c r="BE20" s="321"/>
      <c r="BF20" s="321"/>
      <c r="BG20" s="321"/>
      <c r="BH20" s="321"/>
      <c r="BI20" s="321"/>
      <c r="BJ20" s="321"/>
      <c r="BK20" s="321"/>
      <c r="BL20" s="321"/>
      <c r="BM20" s="321"/>
      <c r="BN20" s="321"/>
      <c r="BO20" s="321"/>
      <c r="BP20" s="321"/>
      <c r="BQ20" s="321"/>
      <c r="BR20" s="321"/>
      <c r="BS20" s="321"/>
      <c r="BT20" s="321"/>
      <c r="BU20" s="321"/>
      <c r="BV20" s="321"/>
      <c r="BW20" s="321"/>
      <c r="BX20" s="321"/>
      <c r="BY20" s="321"/>
      <c r="BZ20" s="321"/>
      <c r="CA20" s="321"/>
      <c r="CB20" s="321"/>
      <c r="CC20" s="321"/>
      <c r="CD20" s="321"/>
      <c r="CE20" s="321"/>
      <c r="CF20" s="321"/>
      <c r="CG20" s="321"/>
      <c r="CH20" s="321"/>
      <c r="CI20" s="321"/>
      <c r="CJ20" s="321"/>
      <c r="CK20" s="321"/>
      <c r="CL20" s="321"/>
      <c r="CM20" s="321"/>
      <c r="CN20" s="321"/>
      <c r="CO20" s="321"/>
      <c r="CP20" s="321"/>
      <c r="CQ20" s="321"/>
      <c r="CR20" s="321"/>
      <c r="CS20" s="321"/>
      <c r="CT20" s="321"/>
      <c r="CU20" s="321"/>
      <c r="CV20" s="321"/>
      <c r="CW20" s="321"/>
      <c r="CX20" s="321"/>
      <c r="CY20" s="321"/>
      <c r="CZ20" s="321"/>
      <c r="DA20" s="321"/>
      <c r="DB20" s="321"/>
      <c r="DC20" s="321"/>
      <c r="DD20" s="321"/>
      <c r="DE20" s="321"/>
      <c r="DF20" s="321"/>
      <c r="DG20" s="321"/>
      <c r="DH20" s="321"/>
      <c r="DI20" s="321"/>
      <c r="DJ20" s="321"/>
      <c r="DK20" s="321"/>
      <c r="DL20" s="321"/>
      <c r="DM20" s="321"/>
      <c r="DN20" s="321"/>
      <c r="DO20" s="321"/>
      <c r="DP20" s="321"/>
      <c r="DQ20" s="321"/>
      <c r="DR20" s="321"/>
      <c r="DS20" s="321"/>
      <c r="DT20" s="321"/>
      <c r="DU20" s="321"/>
      <c r="DV20" s="321"/>
      <c r="DW20" s="321"/>
      <c r="DX20" s="321"/>
      <c r="DY20" s="321"/>
      <c r="DZ20" s="321"/>
      <c r="EA20" s="321"/>
      <c r="EB20" s="321"/>
      <c r="EC20" s="321"/>
      <c r="ED20" s="321"/>
      <c r="EE20" s="321"/>
      <c r="EF20" s="321"/>
      <c r="EG20" s="321"/>
      <c r="EH20" s="321"/>
      <c r="EI20" s="321"/>
      <c r="EJ20" s="321"/>
      <c r="EK20" s="321"/>
      <c r="EL20" s="321"/>
      <c r="EM20" s="321"/>
      <c r="EN20" s="321"/>
      <c r="EO20" s="321"/>
      <c r="EP20" s="321"/>
      <c r="EQ20" s="321"/>
      <c r="ER20" s="321"/>
      <c r="ES20" s="321"/>
      <c r="ET20" s="321"/>
      <c r="EU20" s="321"/>
      <c r="EV20" s="321"/>
      <c r="EW20" s="321"/>
      <c r="EX20" s="321"/>
      <c r="EY20" s="321"/>
      <c r="EZ20" s="321"/>
      <c r="FA20" s="321"/>
      <c r="FB20" s="321"/>
      <c r="FC20" s="321"/>
      <c r="FD20" s="321"/>
      <c r="FE20" s="321"/>
      <c r="FF20" s="321"/>
      <c r="FG20" s="321"/>
      <c r="FH20" s="321"/>
      <c r="FI20" s="321"/>
      <c r="FJ20" s="321"/>
      <c r="FK20" s="321"/>
      <c r="FL20" s="321"/>
      <c r="FM20" s="321"/>
      <c r="FN20" s="321"/>
      <c r="FO20" s="321"/>
      <c r="FP20" s="321"/>
      <c r="FQ20" s="321"/>
      <c r="FR20" s="321"/>
      <c r="FS20" s="321"/>
      <c r="FT20" s="321"/>
      <c r="FU20" s="321"/>
      <c r="FV20" s="321"/>
      <c r="FW20" s="321"/>
      <c r="FX20" s="321"/>
      <c r="FY20" s="321"/>
      <c r="FZ20" s="321"/>
      <c r="GA20" s="321"/>
      <c r="GB20" s="321"/>
      <c r="GC20" s="321"/>
      <c r="GD20" s="321"/>
      <c r="GE20" s="321"/>
      <c r="GF20" s="321"/>
      <c r="GG20" s="321"/>
      <c r="GH20" s="321"/>
      <c r="GI20" s="321"/>
      <c r="GJ20" s="321"/>
      <c r="GK20" s="321"/>
      <c r="GL20" s="321"/>
      <c r="GM20" s="321"/>
      <c r="GN20" s="321"/>
      <c r="GO20" s="321"/>
      <c r="GP20" s="321"/>
      <c r="GQ20" s="321"/>
      <c r="GR20" s="321"/>
      <c r="GS20" s="321"/>
      <c r="GT20" s="321"/>
      <c r="GU20" s="321"/>
      <c r="GV20" s="321"/>
      <c r="GW20" s="321"/>
      <c r="GX20" s="321"/>
      <c r="GY20" s="321"/>
      <c r="GZ20" s="321"/>
      <c r="HA20" s="321"/>
      <c r="HB20" s="321"/>
      <c r="HC20" s="321"/>
      <c r="HD20" s="321"/>
      <c r="HE20" s="321"/>
      <c r="HF20" s="321"/>
      <c r="HG20" s="321"/>
      <c r="HH20" s="321"/>
      <c r="HI20" s="321"/>
      <c r="HJ20" s="321"/>
      <c r="HK20" s="321"/>
      <c r="HL20" s="321"/>
      <c r="HM20" s="321"/>
      <c r="HN20" s="321"/>
      <c r="HO20" s="321"/>
      <c r="HP20" s="321"/>
      <c r="HQ20" s="321"/>
      <c r="HR20" s="321"/>
      <c r="HS20" s="321"/>
      <c r="HT20" s="321"/>
      <c r="HU20" s="321"/>
      <c r="HV20" s="321"/>
      <c r="HW20" s="321"/>
      <c r="HX20" s="321"/>
      <c r="HY20" s="321"/>
      <c r="HZ20" s="321"/>
      <c r="IA20" s="321"/>
      <c r="IB20" s="321"/>
      <c r="IC20" s="321"/>
      <c r="ID20" s="321"/>
      <c r="IE20" s="321"/>
      <c r="IF20" s="321"/>
      <c r="IG20" s="321"/>
      <c r="IH20" s="321"/>
      <c r="II20" s="321"/>
      <c r="IJ20" s="321"/>
      <c r="IK20" s="321"/>
      <c r="IL20" s="321"/>
      <c r="IM20" s="321"/>
      <c r="IN20" s="321"/>
      <c r="IO20" s="321"/>
      <c r="IP20" s="321"/>
      <c r="IQ20" s="321"/>
      <c r="IR20" s="321"/>
      <c r="IS20" s="321"/>
      <c r="IT20" s="321"/>
      <c r="IU20" s="321"/>
      <c r="IV20" s="321"/>
      <c r="IW20" s="321"/>
      <c r="IX20" s="321"/>
      <c r="IY20" s="321"/>
      <c r="IZ20" s="321"/>
      <c r="JA20" s="321"/>
      <c r="JB20" s="321"/>
      <c r="JC20" s="321"/>
      <c r="JD20" s="321"/>
      <c r="JE20" s="321"/>
      <c r="JF20" s="321"/>
      <c r="JG20" s="321"/>
      <c r="JH20" s="321"/>
      <c r="JI20" s="321"/>
      <c r="JJ20" s="321"/>
      <c r="JK20" s="321"/>
      <c r="JL20" s="321"/>
      <c r="JM20" s="321"/>
      <c r="JN20" s="321"/>
      <c r="JO20" s="321"/>
      <c r="JP20" s="321"/>
      <c r="JQ20" s="321"/>
      <c r="JR20" s="321"/>
      <c r="JS20" s="321"/>
      <c r="JT20" s="321"/>
      <c r="JU20" s="321"/>
      <c r="JV20" s="321"/>
      <c r="JW20" s="321"/>
      <c r="JX20" s="321"/>
      <c r="JY20" s="321"/>
      <c r="JZ20" s="321"/>
      <c r="KA20" s="321"/>
      <c r="KB20" s="321"/>
      <c r="KC20" s="321"/>
      <c r="KD20" s="321"/>
      <c r="KE20" s="321"/>
      <c r="KF20" s="321"/>
      <c r="KG20" s="321"/>
      <c r="KH20" s="321"/>
      <c r="KI20" s="321"/>
      <c r="KJ20" s="321"/>
      <c r="KK20" s="321"/>
      <c r="KL20" s="321"/>
      <c r="KM20" s="321"/>
      <c r="KN20" s="321"/>
      <c r="KO20" s="321"/>
      <c r="KP20" s="321"/>
      <c r="KQ20" s="321"/>
      <c r="KR20" s="321"/>
      <c r="KS20" s="321"/>
      <c r="KT20" s="321"/>
      <c r="KU20" s="321"/>
      <c r="KV20" s="321"/>
      <c r="KW20" s="321"/>
      <c r="KX20" s="321"/>
      <c r="KY20" s="321"/>
      <c r="KZ20" s="321"/>
      <c r="LA20" s="321"/>
      <c r="LB20" s="321"/>
      <c r="LC20" s="321"/>
      <c r="LD20" s="321"/>
      <c r="LE20" s="321"/>
      <c r="LF20" s="321"/>
      <c r="LG20" s="321"/>
      <c r="LH20" s="321"/>
      <c r="LI20" s="321"/>
      <c r="LJ20" s="321"/>
      <c r="LK20" s="321"/>
      <c r="LL20" s="321"/>
      <c r="LM20" s="321"/>
      <c r="LN20" s="321"/>
      <c r="LO20" s="321"/>
      <c r="LP20" s="321"/>
      <c r="LQ20" s="321"/>
      <c r="LR20" s="321"/>
      <c r="LS20" s="321"/>
      <c r="LT20" s="321"/>
      <c r="LU20" s="321"/>
      <c r="LV20" s="321"/>
      <c r="LW20" s="321"/>
      <c r="LX20" s="321"/>
      <c r="LY20" s="321"/>
      <c r="LZ20" s="321"/>
      <c r="MA20" s="321"/>
      <c r="MB20" s="321"/>
      <c r="MC20" s="321"/>
      <c r="MD20" s="321"/>
      <c r="ME20" s="321"/>
      <c r="MF20" s="321"/>
      <c r="MG20" s="321"/>
      <c r="MH20" s="321"/>
      <c r="MI20" s="321"/>
      <c r="MJ20" s="321"/>
      <c r="MK20" s="321"/>
      <c r="ML20" s="321"/>
      <c r="MM20" s="321"/>
      <c r="MN20" s="321"/>
      <c r="MO20" s="321"/>
      <c r="MP20" s="321"/>
      <c r="MQ20" s="321"/>
      <c r="MR20" s="321"/>
      <c r="MS20" s="321"/>
      <c r="MT20" s="321"/>
      <c r="MU20" s="321"/>
      <c r="MV20" s="321"/>
      <c r="MW20" s="321"/>
      <c r="MX20" s="321"/>
      <c r="MY20" s="321"/>
      <c r="MZ20" s="321"/>
      <c r="NA20" s="321"/>
      <c r="NB20" s="321"/>
      <c r="NC20" s="321"/>
      <c r="ND20" s="321"/>
      <c r="NE20" s="321"/>
      <c r="NF20" s="321"/>
      <c r="NG20" s="321"/>
      <c r="NH20" s="321"/>
      <c r="NI20" s="321"/>
      <c r="NJ20" s="321"/>
      <c r="NK20" s="321"/>
      <c r="NL20" s="321"/>
      <c r="NM20" s="321"/>
      <c r="NN20" s="321"/>
      <c r="NO20" s="321"/>
      <c r="NP20" s="321"/>
      <c r="NQ20" s="321"/>
      <c r="NR20" s="321"/>
      <c r="NS20" s="321"/>
      <c r="NT20" s="321"/>
      <c r="NU20" s="321"/>
      <c r="NV20" s="321"/>
      <c r="NW20" s="321"/>
      <c r="NX20" s="321"/>
      <c r="NY20" s="321"/>
      <c r="NZ20" s="321"/>
      <c r="OA20" s="321"/>
      <c r="OB20" s="321"/>
      <c r="OC20" s="321"/>
      <c r="OD20" s="321"/>
      <c r="OE20" s="321"/>
      <c r="OF20" s="321"/>
      <c r="OG20" s="321"/>
      <c r="OH20" s="321"/>
      <c r="OI20" s="321"/>
      <c r="OJ20" s="321"/>
      <c r="OK20" s="321"/>
      <c r="OL20" s="321"/>
      <c r="OM20" s="321"/>
      <c r="ON20" s="321"/>
      <c r="OO20" s="321"/>
      <c r="OP20" s="321"/>
      <c r="OQ20" s="321"/>
      <c r="OR20" s="321"/>
      <c r="OS20" s="321"/>
      <c r="OT20" s="321"/>
      <c r="OU20" s="321"/>
      <c r="OV20" s="321"/>
      <c r="OW20" s="321"/>
      <c r="OX20" s="321"/>
      <c r="OY20" s="321"/>
      <c r="OZ20" s="321"/>
      <c r="PA20" s="321"/>
      <c r="PB20" s="321"/>
      <c r="PC20" s="321"/>
      <c r="PD20" s="321"/>
      <c r="PE20" s="321"/>
      <c r="PF20" s="321"/>
      <c r="PG20" s="321"/>
      <c r="PH20" s="321"/>
      <c r="PI20" s="321"/>
      <c r="PJ20" s="321"/>
      <c r="PK20" s="321"/>
      <c r="PL20" s="321"/>
      <c r="PM20" s="321"/>
      <c r="PN20" s="321"/>
      <c r="PO20" s="321"/>
      <c r="PP20" s="321"/>
      <c r="PQ20" s="321"/>
      <c r="PR20" s="321"/>
      <c r="PS20" s="321"/>
      <c r="PT20" s="321"/>
      <c r="PU20" s="321"/>
      <c r="PV20" s="321"/>
      <c r="PW20" s="321"/>
      <c r="PX20" s="321"/>
      <c r="PY20" s="321"/>
      <c r="PZ20" s="321"/>
      <c r="QA20" s="321"/>
      <c r="QB20" s="321"/>
      <c r="QC20" s="321"/>
      <c r="QD20" s="321"/>
      <c r="QE20" s="321"/>
      <c r="QF20" s="321"/>
      <c r="QG20" s="321"/>
      <c r="QH20" s="321"/>
      <c r="QI20" s="321"/>
      <c r="QJ20" s="321"/>
      <c r="QK20" s="321"/>
      <c r="QL20" s="321"/>
      <c r="QM20" s="321"/>
      <c r="QN20" s="321"/>
      <c r="QO20" s="321"/>
      <c r="QP20" s="321"/>
      <c r="QQ20" s="321"/>
      <c r="QR20" s="321"/>
      <c r="QS20" s="321"/>
      <c r="QT20" s="321"/>
      <c r="QU20" s="321"/>
      <c r="QV20" s="321"/>
      <c r="QW20" s="321"/>
      <c r="QX20" s="321"/>
      <c r="QY20" s="321"/>
      <c r="QZ20" s="321"/>
      <c r="RA20" s="321"/>
      <c r="RB20" s="321"/>
      <c r="RC20" s="321"/>
      <c r="RD20" s="321"/>
      <c r="RE20" s="321"/>
      <c r="RF20" s="321"/>
      <c r="RG20" s="321"/>
      <c r="RH20" s="321"/>
      <c r="RI20" s="321"/>
      <c r="RJ20" s="321"/>
      <c r="RK20" s="321"/>
      <c r="RL20" s="321"/>
      <c r="RM20" s="321"/>
      <c r="RN20" s="321"/>
      <c r="RO20" s="321"/>
      <c r="RP20" s="321"/>
      <c r="RQ20" s="321"/>
      <c r="RR20" s="321"/>
      <c r="RS20" s="321"/>
      <c r="RT20" s="321"/>
      <c r="RU20" s="321"/>
      <c r="RV20" s="321"/>
      <c r="RW20" s="321"/>
      <c r="RX20" s="321"/>
      <c r="RY20" s="321"/>
      <c r="RZ20" s="321"/>
      <c r="SA20" s="321"/>
      <c r="SB20" s="321"/>
      <c r="SC20" s="321"/>
      <c r="SD20" s="321"/>
      <c r="SE20" s="321"/>
      <c r="SF20" s="321"/>
      <c r="SG20" s="321"/>
      <c r="SH20" s="321"/>
      <c r="SI20" s="321"/>
      <c r="SJ20" s="321"/>
      <c r="SK20" s="321"/>
      <c r="SL20" s="321"/>
      <c r="SM20" s="321"/>
      <c r="SN20" s="321"/>
      <c r="SO20" s="321"/>
      <c r="SP20" s="321"/>
      <c r="SQ20" s="321"/>
      <c r="SR20" s="321"/>
      <c r="SS20" s="321"/>
      <c r="ST20" s="321"/>
      <c r="SU20" s="321"/>
      <c r="SV20" s="321"/>
      <c r="SW20" s="321"/>
      <c r="SX20" s="321"/>
      <c r="SY20" s="321"/>
      <c r="SZ20" s="321"/>
      <c r="TA20" s="321"/>
      <c r="TB20" s="321"/>
      <c r="TC20" s="321"/>
      <c r="TD20" s="321"/>
      <c r="TE20" s="321"/>
      <c r="TF20" s="321"/>
      <c r="TG20" s="321"/>
      <c r="TH20" s="321"/>
      <c r="TI20" s="321"/>
      <c r="TJ20" s="321"/>
      <c r="TK20" s="321"/>
      <c r="TL20" s="321"/>
      <c r="TM20" s="321"/>
      <c r="TN20" s="321"/>
      <c r="TO20" s="321"/>
      <c r="TP20" s="321"/>
      <c r="TQ20" s="321"/>
      <c r="TR20" s="321"/>
      <c r="TS20" s="321"/>
      <c r="TT20" s="321"/>
      <c r="TU20" s="321"/>
      <c r="TV20" s="321"/>
      <c r="TW20" s="321"/>
      <c r="TX20" s="321"/>
      <c r="TY20" s="321"/>
      <c r="TZ20" s="321"/>
      <c r="UA20" s="321"/>
      <c r="UB20" s="321"/>
      <c r="UC20" s="321"/>
      <c r="UD20" s="321"/>
      <c r="UE20" s="321"/>
      <c r="UF20" s="321"/>
      <c r="UG20" s="321"/>
      <c r="UH20" s="321"/>
      <c r="UI20" s="321"/>
      <c r="UJ20" s="321"/>
      <c r="UK20" s="321"/>
      <c r="UL20" s="321"/>
      <c r="UM20" s="321"/>
      <c r="UN20" s="321"/>
      <c r="UO20" s="321"/>
      <c r="UP20" s="321"/>
      <c r="UQ20" s="321"/>
      <c r="UR20" s="321"/>
      <c r="US20" s="321"/>
      <c r="UT20" s="321"/>
      <c r="UU20" s="321"/>
      <c r="UV20" s="321"/>
      <c r="UW20" s="321"/>
      <c r="UX20" s="321"/>
      <c r="UY20" s="321"/>
      <c r="UZ20" s="321"/>
      <c r="VA20" s="321"/>
      <c r="VB20" s="321"/>
      <c r="VC20" s="321"/>
      <c r="VD20" s="321"/>
      <c r="VE20" s="321"/>
      <c r="VF20" s="321"/>
      <c r="VG20" s="321"/>
      <c r="VH20" s="321"/>
      <c r="VI20" s="321"/>
      <c r="VJ20" s="321"/>
      <c r="VK20" s="321"/>
      <c r="VL20" s="321"/>
      <c r="VM20" s="321"/>
      <c r="VN20" s="321"/>
      <c r="VO20" s="321"/>
      <c r="VP20" s="321"/>
      <c r="VQ20" s="321"/>
      <c r="VR20" s="321"/>
      <c r="VS20" s="321"/>
      <c r="VT20" s="321"/>
      <c r="VU20" s="321"/>
      <c r="VV20" s="321"/>
      <c r="VW20" s="321"/>
      <c r="VX20" s="321"/>
      <c r="VY20" s="321"/>
      <c r="VZ20" s="321"/>
      <c r="WA20" s="321"/>
      <c r="WB20" s="321"/>
      <c r="WC20" s="321"/>
      <c r="WD20" s="321"/>
      <c r="WE20" s="321"/>
      <c r="WF20" s="321"/>
      <c r="WG20" s="321"/>
      <c r="WH20" s="321"/>
      <c r="WI20" s="321"/>
      <c r="WJ20" s="321"/>
      <c r="WK20" s="321"/>
      <c r="WL20" s="321"/>
      <c r="WM20" s="321"/>
      <c r="WN20" s="321"/>
      <c r="WO20" s="321"/>
      <c r="WP20" s="321"/>
      <c r="WQ20" s="321"/>
      <c r="WR20" s="321"/>
      <c r="WS20" s="321"/>
      <c r="WT20" s="321"/>
      <c r="WU20" s="321"/>
      <c r="WV20" s="321"/>
      <c r="WW20" s="321"/>
      <c r="WX20" s="321"/>
      <c r="WY20" s="321"/>
      <c r="WZ20" s="321"/>
      <c r="XA20" s="321"/>
      <c r="XB20" s="321"/>
      <c r="XC20" s="321"/>
      <c r="XD20" s="321"/>
      <c r="XE20" s="321"/>
      <c r="XF20" s="321"/>
      <c r="XG20" s="321"/>
      <c r="XH20" s="321"/>
      <c r="XI20" s="321"/>
      <c r="XJ20" s="321"/>
      <c r="XK20" s="321"/>
      <c r="XL20" s="321"/>
      <c r="XM20" s="321"/>
      <c r="XN20" s="321"/>
      <c r="XO20" s="321"/>
      <c r="XP20" s="321"/>
      <c r="XQ20" s="321"/>
      <c r="XR20" s="321"/>
      <c r="XS20" s="321"/>
      <c r="XT20" s="321"/>
      <c r="XU20" s="321"/>
      <c r="XV20" s="321"/>
      <c r="XW20" s="321"/>
      <c r="XX20" s="321"/>
      <c r="XY20" s="321"/>
      <c r="XZ20" s="321"/>
      <c r="YA20" s="321"/>
      <c r="YB20" s="321"/>
      <c r="YC20" s="321"/>
      <c r="YD20" s="321"/>
      <c r="YE20" s="321"/>
      <c r="YF20" s="321"/>
      <c r="YG20" s="321"/>
      <c r="YH20" s="321"/>
      <c r="YI20" s="321"/>
      <c r="YJ20" s="321"/>
      <c r="YK20" s="321"/>
      <c r="YL20" s="321"/>
      <c r="YM20" s="321"/>
      <c r="YN20" s="321"/>
      <c r="YO20" s="321"/>
      <c r="YP20" s="321"/>
      <c r="YQ20" s="321"/>
      <c r="YR20" s="321"/>
      <c r="YS20" s="321"/>
      <c r="YT20" s="321"/>
      <c r="YU20" s="321"/>
      <c r="YV20" s="321"/>
      <c r="YW20" s="321"/>
      <c r="YX20" s="321"/>
      <c r="YY20" s="321"/>
      <c r="YZ20" s="321"/>
      <c r="ZA20" s="321"/>
      <c r="ZB20" s="321"/>
      <c r="ZC20" s="321"/>
      <c r="ZD20" s="321"/>
      <c r="ZE20" s="321"/>
      <c r="ZF20" s="321"/>
      <c r="ZG20" s="321"/>
      <c r="ZH20" s="321"/>
      <c r="ZI20" s="321"/>
      <c r="ZJ20" s="321"/>
      <c r="ZK20" s="321"/>
      <c r="ZL20" s="321"/>
      <c r="ZM20" s="321"/>
      <c r="ZN20" s="321"/>
      <c r="ZO20" s="321"/>
      <c r="ZP20" s="321"/>
      <c r="ZQ20" s="321"/>
      <c r="ZR20" s="321"/>
      <c r="ZS20" s="321"/>
      <c r="ZT20" s="321"/>
      <c r="ZU20" s="321"/>
      <c r="ZV20" s="321"/>
      <c r="ZW20" s="321"/>
      <c r="ZX20" s="321"/>
      <c r="ZY20" s="321"/>
      <c r="ZZ20" s="321"/>
      <c r="AAA20" s="321"/>
      <c r="AAB20" s="321"/>
      <c r="AAC20" s="321"/>
      <c r="AAD20" s="321"/>
      <c r="AAE20" s="321"/>
      <c r="AAF20" s="321"/>
      <c r="AAG20" s="321"/>
      <c r="AAH20" s="321"/>
      <c r="AAI20" s="321"/>
      <c r="AAJ20" s="321"/>
      <c r="AAK20" s="321"/>
      <c r="AAL20" s="321"/>
      <c r="AAM20" s="321"/>
      <c r="AAN20" s="321"/>
      <c r="AAO20" s="321"/>
      <c r="AAP20" s="321"/>
      <c r="AAQ20" s="321"/>
      <c r="AAR20" s="321"/>
      <c r="AAS20" s="321"/>
      <c r="AAT20" s="321"/>
      <c r="AAU20" s="321"/>
      <c r="AAV20" s="321"/>
      <c r="AAW20" s="321"/>
      <c r="AAX20" s="321"/>
      <c r="AAY20" s="321"/>
      <c r="AAZ20" s="321"/>
      <c r="ABA20" s="321"/>
      <c r="ABB20" s="321"/>
      <c r="ABC20" s="321"/>
      <c r="ABD20" s="321"/>
      <c r="ABE20" s="321"/>
      <c r="ABF20" s="321"/>
      <c r="ABG20" s="321"/>
      <c r="ABH20" s="321"/>
      <c r="ABI20" s="321"/>
      <c r="ABJ20" s="321"/>
      <c r="ABK20" s="321"/>
      <c r="ABL20" s="321"/>
      <c r="ABM20" s="321"/>
      <c r="ABN20" s="321"/>
      <c r="ABO20" s="321"/>
      <c r="ABP20" s="321"/>
      <c r="ABQ20" s="321"/>
      <c r="ABR20" s="321"/>
      <c r="ABS20" s="321"/>
      <c r="ABT20" s="321"/>
      <c r="ABU20" s="321"/>
      <c r="ABV20" s="321"/>
      <c r="ABW20" s="321"/>
      <c r="ABX20" s="321"/>
      <c r="ABY20" s="321"/>
      <c r="ABZ20" s="321"/>
      <c r="ACA20" s="321"/>
      <c r="ACB20" s="321"/>
      <c r="ACC20" s="321"/>
      <c r="ACD20" s="321"/>
      <c r="ACE20" s="321"/>
      <c r="ACF20" s="321"/>
      <c r="ACG20" s="321"/>
      <c r="ACH20" s="321"/>
      <c r="ACI20" s="321"/>
      <c r="ACJ20" s="321"/>
      <c r="ACK20" s="321"/>
      <c r="ACL20" s="321"/>
      <c r="ACM20" s="321"/>
      <c r="ACN20" s="321"/>
      <c r="ACO20" s="321"/>
      <c r="ACP20" s="321"/>
      <c r="ACQ20" s="321"/>
      <c r="ACR20" s="321"/>
      <c r="ACS20" s="321"/>
      <c r="ACT20" s="321"/>
      <c r="ACU20" s="321"/>
      <c r="ACV20" s="321"/>
      <c r="ACW20" s="321"/>
      <c r="ACX20" s="321"/>
      <c r="ACY20" s="321"/>
      <c r="ACZ20" s="321"/>
      <c r="ADA20" s="321"/>
      <c r="ADB20" s="321"/>
      <c r="ADC20" s="321"/>
      <c r="ADD20" s="321"/>
      <c r="ADE20" s="321"/>
      <c r="ADF20" s="321"/>
      <c r="ADG20" s="321"/>
      <c r="ADH20" s="321"/>
      <c r="ADI20" s="321"/>
      <c r="ADJ20" s="321"/>
      <c r="ADK20" s="321"/>
      <c r="ADL20" s="321"/>
      <c r="ADM20" s="321"/>
      <c r="ADN20" s="321"/>
      <c r="ADO20" s="321"/>
      <c r="ADP20" s="321"/>
      <c r="ADQ20" s="321"/>
      <c r="ADR20" s="321"/>
      <c r="ADS20" s="321"/>
      <c r="ADT20" s="321"/>
      <c r="ADU20" s="321"/>
      <c r="ADV20" s="321"/>
      <c r="ADW20" s="321"/>
      <c r="ADX20" s="321"/>
      <c r="ADY20" s="321"/>
      <c r="ADZ20" s="321"/>
      <c r="AEA20" s="321"/>
      <c r="AEB20" s="321"/>
      <c r="AEC20" s="321"/>
      <c r="AED20" s="321"/>
      <c r="AEE20" s="321"/>
      <c r="AEF20" s="321"/>
      <c r="AEG20" s="321"/>
      <c r="AEH20" s="321"/>
      <c r="AEI20" s="321"/>
      <c r="AEJ20" s="321"/>
      <c r="AEK20" s="321"/>
      <c r="AEL20" s="321"/>
      <c r="AEM20" s="321"/>
      <c r="AEN20" s="321"/>
      <c r="AEO20" s="321"/>
      <c r="AEP20" s="321"/>
      <c r="AEQ20" s="321"/>
      <c r="AER20" s="321"/>
      <c r="AES20" s="321"/>
      <c r="AET20" s="321"/>
      <c r="AEU20" s="321"/>
      <c r="AEV20" s="321"/>
      <c r="AEW20" s="321"/>
      <c r="AEX20" s="321"/>
      <c r="AEY20" s="321"/>
      <c r="AEZ20" s="321"/>
      <c r="AFA20" s="321"/>
      <c r="AFB20" s="321"/>
      <c r="AFC20" s="321"/>
      <c r="AFD20" s="321"/>
      <c r="AFE20" s="321"/>
      <c r="AFF20" s="321"/>
      <c r="AFG20" s="321"/>
      <c r="AFH20" s="321"/>
      <c r="AFI20" s="321"/>
      <c r="AFJ20" s="321"/>
      <c r="AFK20" s="321"/>
      <c r="AFL20" s="321"/>
      <c r="AFM20" s="321"/>
      <c r="AFN20" s="321"/>
      <c r="AFO20" s="321"/>
      <c r="AFP20" s="321"/>
      <c r="AFQ20" s="321"/>
      <c r="AFR20" s="321"/>
      <c r="AFS20" s="321"/>
      <c r="AFT20" s="321"/>
      <c r="AFU20" s="321"/>
      <c r="AFV20" s="321"/>
      <c r="AFW20" s="321"/>
      <c r="AFX20" s="321"/>
      <c r="AFY20" s="321"/>
      <c r="AFZ20" s="321"/>
      <c r="AGA20" s="321"/>
      <c r="AGB20" s="321"/>
      <c r="AGC20" s="321"/>
      <c r="AGD20" s="321"/>
      <c r="AGE20" s="321"/>
      <c r="AGF20" s="321"/>
      <c r="AGG20" s="321"/>
      <c r="AGH20" s="321"/>
      <c r="AGI20" s="321"/>
      <c r="AGJ20" s="321"/>
      <c r="AGK20" s="321"/>
      <c r="AGL20" s="321"/>
      <c r="AGM20" s="321"/>
      <c r="AGN20" s="321"/>
      <c r="AGO20" s="321"/>
      <c r="AGP20" s="321"/>
      <c r="AGQ20" s="321"/>
      <c r="AGR20" s="321"/>
      <c r="AGS20" s="321"/>
      <c r="AGT20" s="321"/>
      <c r="AGU20" s="321"/>
      <c r="AGV20" s="321"/>
      <c r="AGW20" s="321"/>
      <c r="AGX20" s="321"/>
      <c r="AGY20" s="321"/>
      <c r="AGZ20" s="321"/>
      <c r="AHA20" s="321"/>
      <c r="AHB20" s="321"/>
      <c r="AHC20" s="321"/>
      <c r="AHD20" s="321"/>
      <c r="AHE20" s="321"/>
      <c r="AHF20" s="321"/>
      <c r="AHG20" s="321"/>
      <c r="AHH20" s="321"/>
      <c r="AHI20" s="321"/>
      <c r="AHJ20" s="321"/>
      <c r="AHK20" s="321"/>
      <c r="AHL20" s="321"/>
      <c r="AHM20" s="321"/>
      <c r="AHN20" s="321"/>
      <c r="AHO20" s="321"/>
      <c r="AHP20" s="321"/>
      <c r="AHQ20" s="321"/>
      <c r="AHR20" s="321"/>
      <c r="AHS20" s="321"/>
      <c r="AHT20" s="321"/>
      <c r="AHU20" s="321"/>
      <c r="AHV20" s="321"/>
      <c r="AHW20" s="321"/>
      <c r="AHX20" s="321"/>
      <c r="AHY20" s="321"/>
      <c r="AHZ20" s="321"/>
      <c r="AIA20" s="321"/>
      <c r="AIB20" s="321"/>
      <c r="AIC20" s="321"/>
      <c r="AID20" s="321"/>
      <c r="AIE20" s="321"/>
      <c r="AIF20" s="321"/>
      <c r="AIG20" s="321"/>
      <c r="AIH20" s="321"/>
      <c r="AII20" s="321"/>
      <c r="AIJ20" s="321"/>
      <c r="AIK20" s="321"/>
      <c r="AIL20" s="321"/>
      <c r="AIM20" s="321"/>
      <c r="AIN20" s="321"/>
      <c r="AIO20" s="321"/>
      <c r="AIP20" s="321"/>
      <c r="AIQ20" s="321"/>
      <c r="AIR20" s="321"/>
      <c r="AIS20" s="321"/>
      <c r="AIT20" s="321"/>
      <c r="AIU20" s="321"/>
      <c r="AIV20" s="321"/>
      <c r="AIW20" s="321"/>
      <c r="AIX20" s="321"/>
      <c r="AIY20" s="321"/>
      <c r="AIZ20" s="321"/>
      <c r="AJA20" s="321"/>
      <c r="AJB20" s="321"/>
      <c r="AJC20" s="321"/>
      <c r="AJD20" s="321"/>
      <c r="AJE20" s="321"/>
      <c r="AJF20" s="321"/>
      <c r="AJG20" s="321"/>
      <c r="AJH20" s="321"/>
      <c r="AJI20" s="321"/>
      <c r="AJJ20" s="321"/>
      <c r="AJK20" s="321"/>
      <c r="AJL20" s="321"/>
      <c r="AJM20" s="321"/>
      <c r="AJN20" s="321"/>
      <c r="AJO20" s="321"/>
      <c r="AJP20" s="321"/>
      <c r="AJQ20" s="321"/>
      <c r="AJR20" s="321"/>
      <c r="AJS20" s="321"/>
      <c r="AJT20" s="321"/>
      <c r="AJU20" s="321"/>
      <c r="AJV20" s="321"/>
      <c r="AJW20" s="321"/>
      <c r="AJX20" s="321"/>
      <c r="AJY20" s="321"/>
      <c r="AJZ20" s="321"/>
      <c r="AKA20" s="321"/>
      <c r="AKB20" s="321"/>
      <c r="AKC20" s="321"/>
      <c r="AKD20" s="321"/>
      <c r="AKE20" s="321"/>
      <c r="AKF20" s="321"/>
      <c r="AKG20" s="321"/>
      <c r="AKH20" s="321"/>
      <c r="AKI20" s="321"/>
      <c r="AKJ20" s="321"/>
      <c r="AKK20" s="321"/>
      <c r="AKL20" s="321"/>
      <c r="AKM20" s="321"/>
      <c r="AKN20" s="321"/>
      <c r="AKO20" s="321"/>
      <c r="AKP20" s="321"/>
      <c r="AKQ20" s="321"/>
      <c r="AKR20" s="321"/>
      <c r="AKS20" s="321"/>
      <c r="AKT20" s="321"/>
      <c r="AKU20" s="321"/>
      <c r="AKV20" s="321"/>
      <c r="AKW20" s="321"/>
      <c r="AKX20" s="321"/>
      <c r="AKY20" s="321"/>
      <c r="AKZ20" s="321"/>
      <c r="ALA20" s="321"/>
      <c r="ALB20" s="321"/>
      <c r="ALC20" s="321"/>
      <c r="ALD20" s="321"/>
      <c r="ALE20" s="321"/>
      <c r="ALF20" s="321"/>
      <c r="ALG20" s="321"/>
      <c r="ALH20" s="321"/>
      <c r="ALI20" s="321"/>
      <c r="ALJ20" s="321"/>
      <c r="ALK20" s="321"/>
      <c r="ALL20" s="321"/>
      <c r="ALM20" s="321"/>
      <c r="ALN20" s="248"/>
      <c r="ALO20" s="248"/>
      <c r="ALP20" s="248"/>
    </row>
    <row r="21" spans="1:1004" s="19" customFormat="1" ht="31.5" customHeight="1" x14ac:dyDescent="0.25">
      <c r="A21" s="124" t="s">
        <v>2718</v>
      </c>
      <c r="B21" s="322">
        <v>950</v>
      </c>
      <c r="C21" s="323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18"/>
      <c r="EB21" s="318"/>
      <c r="EC21" s="318"/>
      <c r="ED21" s="318"/>
      <c r="EE21" s="318"/>
      <c r="EF21" s="318"/>
      <c r="EG21" s="318"/>
      <c r="EH21" s="318"/>
      <c r="EI21" s="318"/>
      <c r="EJ21" s="318"/>
      <c r="EK21" s="318"/>
      <c r="EL21" s="318"/>
      <c r="EM21" s="318"/>
      <c r="EN21" s="318"/>
      <c r="EO21" s="318"/>
      <c r="EP21" s="318"/>
      <c r="EQ21" s="318"/>
      <c r="ER21" s="318"/>
      <c r="ES21" s="318"/>
      <c r="ET21" s="318"/>
      <c r="EU21" s="318"/>
      <c r="EV21" s="318"/>
      <c r="EW21" s="318"/>
      <c r="EX21" s="318"/>
      <c r="EY21" s="318"/>
      <c r="EZ21" s="318"/>
      <c r="FA21" s="318"/>
      <c r="FB21" s="318"/>
      <c r="FC21" s="318"/>
      <c r="FD21" s="318"/>
      <c r="FE21" s="318"/>
      <c r="FF21" s="318"/>
      <c r="FG21" s="318"/>
      <c r="FH21" s="318"/>
      <c r="FI21" s="318"/>
      <c r="FJ21" s="318"/>
      <c r="FK21" s="318"/>
      <c r="FL21" s="318"/>
      <c r="FM21" s="318"/>
      <c r="FN21" s="318"/>
      <c r="FO21" s="318"/>
      <c r="FP21" s="318"/>
      <c r="FQ21" s="318"/>
      <c r="FR21" s="318"/>
      <c r="FS21" s="318"/>
      <c r="FT21" s="318"/>
      <c r="FU21" s="318"/>
      <c r="FV21" s="318"/>
      <c r="FW21" s="318"/>
      <c r="FX21" s="318"/>
      <c r="FY21" s="318"/>
      <c r="FZ21" s="318"/>
      <c r="GA21" s="318"/>
      <c r="GB21" s="318"/>
      <c r="GC21" s="318"/>
      <c r="GD21" s="318"/>
      <c r="GE21" s="318"/>
      <c r="GF21" s="318"/>
      <c r="GG21" s="318"/>
      <c r="GH21" s="318"/>
      <c r="GI21" s="318"/>
      <c r="GJ21" s="318"/>
      <c r="GK21" s="318"/>
      <c r="GL21" s="318"/>
      <c r="GM21" s="318"/>
      <c r="GN21" s="318"/>
      <c r="GO21" s="318"/>
      <c r="GP21" s="318"/>
      <c r="GQ21" s="318"/>
      <c r="GR21" s="318"/>
      <c r="GS21" s="318"/>
      <c r="GT21" s="318"/>
      <c r="GU21" s="318"/>
      <c r="GV21" s="318"/>
      <c r="GW21" s="318"/>
      <c r="GX21" s="318"/>
      <c r="GY21" s="318"/>
      <c r="GZ21" s="318"/>
      <c r="HA21" s="318"/>
      <c r="HB21" s="318"/>
      <c r="HC21" s="318"/>
      <c r="HD21" s="318"/>
      <c r="HE21" s="318"/>
      <c r="HF21" s="318"/>
      <c r="HG21" s="318"/>
      <c r="HH21" s="318"/>
      <c r="HI21" s="318"/>
      <c r="HJ21" s="318"/>
      <c r="HK21" s="318"/>
      <c r="HL21" s="318"/>
      <c r="HM21" s="318"/>
      <c r="HN21" s="318"/>
      <c r="HO21" s="318"/>
      <c r="HP21" s="318"/>
      <c r="HQ21" s="318"/>
      <c r="HR21" s="318"/>
      <c r="HS21" s="318"/>
      <c r="HT21" s="318"/>
      <c r="HU21" s="318"/>
      <c r="HV21" s="318"/>
      <c r="HW21" s="318"/>
      <c r="HX21" s="318"/>
      <c r="HY21" s="318"/>
      <c r="HZ21" s="318"/>
      <c r="IA21" s="318"/>
      <c r="IB21" s="318"/>
      <c r="IC21" s="318"/>
      <c r="ID21" s="318"/>
      <c r="IE21" s="318"/>
      <c r="IF21" s="318"/>
      <c r="IG21" s="318"/>
      <c r="IH21" s="318"/>
      <c r="II21" s="318"/>
      <c r="IJ21" s="318"/>
      <c r="IK21" s="318"/>
      <c r="IL21" s="318"/>
      <c r="IM21" s="318"/>
      <c r="IN21" s="318"/>
      <c r="IO21" s="318"/>
      <c r="IP21" s="318"/>
      <c r="IQ21" s="318"/>
      <c r="IR21" s="318"/>
      <c r="IS21" s="318"/>
      <c r="IT21" s="318"/>
      <c r="IU21" s="318"/>
      <c r="IV21" s="318"/>
      <c r="IW21" s="318"/>
      <c r="IX21" s="318"/>
      <c r="IY21" s="318"/>
      <c r="IZ21" s="318"/>
      <c r="JA21" s="318"/>
      <c r="JB21" s="318"/>
      <c r="JC21" s="318"/>
      <c r="JD21" s="318"/>
      <c r="JE21" s="318"/>
      <c r="JF21" s="318"/>
      <c r="JG21" s="318"/>
      <c r="JH21" s="318"/>
      <c r="JI21" s="318"/>
      <c r="JJ21" s="318"/>
      <c r="JK21" s="318"/>
      <c r="JL21" s="318"/>
      <c r="JM21" s="318"/>
      <c r="JN21" s="318"/>
      <c r="JO21" s="318"/>
      <c r="JP21" s="318"/>
      <c r="JQ21" s="318"/>
      <c r="JR21" s="318"/>
      <c r="JS21" s="318"/>
      <c r="JT21" s="318"/>
      <c r="JU21" s="318"/>
      <c r="JV21" s="318"/>
      <c r="JW21" s="318"/>
      <c r="JX21" s="318"/>
      <c r="JY21" s="318"/>
      <c r="JZ21" s="318"/>
      <c r="KA21" s="318"/>
      <c r="KB21" s="318"/>
      <c r="KC21" s="318"/>
      <c r="KD21" s="318"/>
      <c r="KE21" s="318"/>
      <c r="KF21" s="318"/>
      <c r="KG21" s="318"/>
      <c r="KH21" s="318"/>
      <c r="KI21" s="318"/>
      <c r="KJ21" s="318"/>
      <c r="KK21" s="318"/>
      <c r="KL21" s="318"/>
      <c r="KM21" s="318"/>
      <c r="KN21" s="318"/>
      <c r="KO21" s="318"/>
      <c r="KP21" s="318"/>
      <c r="KQ21" s="318"/>
      <c r="KR21" s="318"/>
      <c r="KS21" s="318"/>
      <c r="KT21" s="318"/>
      <c r="KU21" s="318"/>
      <c r="KV21" s="318"/>
      <c r="KW21" s="318"/>
      <c r="KX21" s="318"/>
      <c r="KY21" s="318"/>
      <c r="KZ21" s="318"/>
      <c r="LA21" s="318"/>
      <c r="LB21" s="318"/>
      <c r="LC21" s="318"/>
      <c r="LD21" s="318"/>
      <c r="LE21" s="318"/>
      <c r="LF21" s="318"/>
      <c r="LG21" s="318"/>
      <c r="LH21" s="318"/>
      <c r="LI21" s="318"/>
      <c r="LJ21" s="318"/>
      <c r="LK21" s="318"/>
      <c r="LL21" s="318"/>
      <c r="LM21" s="318"/>
      <c r="LN21" s="318"/>
      <c r="LO21" s="318"/>
      <c r="LP21" s="318"/>
      <c r="LQ21" s="318"/>
      <c r="LR21" s="318"/>
      <c r="LS21" s="318"/>
      <c r="LT21" s="318"/>
      <c r="LU21" s="318"/>
      <c r="LV21" s="318"/>
      <c r="LW21" s="318"/>
      <c r="LX21" s="318"/>
      <c r="LY21" s="318"/>
      <c r="LZ21" s="318"/>
      <c r="MA21" s="318"/>
      <c r="MB21" s="318"/>
      <c r="MC21" s="318"/>
      <c r="MD21" s="318"/>
      <c r="ME21" s="318"/>
      <c r="MF21" s="318"/>
      <c r="MG21" s="318"/>
      <c r="MH21" s="318"/>
      <c r="MI21" s="318"/>
      <c r="MJ21" s="318"/>
      <c r="MK21" s="318"/>
      <c r="ML21" s="318"/>
      <c r="MM21" s="318"/>
      <c r="MN21" s="318"/>
      <c r="MO21" s="318"/>
      <c r="MP21" s="318"/>
      <c r="MQ21" s="318"/>
      <c r="MR21" s="318"/>
      <c r="MS21" s="318"/>
      <c r="MT21" s="318"/>
      <c r="MU21" s="318"/>
      <c r="MV21" s="318"/>
      <c r="MW21" s="318"/>
      <c r="MX21" s="318"/>
      <c r="MY21" s="318"/>
      <c r="MZ21" s="318"/>
      <c r="NA21" s="318"/>
      <c r="NB21" s="318"/>
      <c r="NC21" s="318"/>
      <c r="ND21" s="318"/>
      <c r="NE21" s="318"/>
      <c r="NF21" s="318"/>
      <c r="NG21" s="318"/>
      <c r="NH21" s="318"/>
      <c r="NI21" s="318"/>
      <c r="NJ21" s="318"/>
      <c r="NK21" s="318"/>
      <c r="NL21" s="318"/>
      <c r="NM21" s="318"/>
      <c r="NN21" s="318"/>
      <c r="NO21" s="318"/>
      <c r="NP21" s="318"/>
      <c r="NQ21" s="318"/>
      <c r="NR21" s="318"/>
      <c r="NS21" s="318"/>
      <c r="NT21" s="318"/>
      <c r="NU21" s="318"/>
      <c r="NV21" s="318"/>
      <c r="NW21" s="318"/>
      <c r="NX21" s="318"/>
      <c r="NY21" s="318"/>
      <c r="NZ21" s="318"/>
      <c r="OA21" s="318"/>
      <c r="OB21" s="318"/>
      <c r="OC21" s="318"/>
      <c r="OD21" s="318"/>
      <c r="OE21" s="318"/>
      <c r="OF21" s="318"/>
      <c r="OG21" s="318"/>
      <c r="OH21" s="318"/>
      <c r="OI21" s="318"/>
      <c r="OJ21" s="318"/>
      <c r="OK21" s="318"/>
      <c r="OL21" s="318"/>
      <c r="OM21" s="318"/>
      <c r="ON21" s="318"/>
      <c r="OO21" s="318"/>
      <c r="OP21" s="318"/>
      <c r="OQ21" s="318"/>
      <c r="OR21" s="318"/>
      <c r="OS21" s="318"/>
      <c r="OT21" s="318"/>
      <c r="OU21" s="318"/>
      <c r="OV21" s="318"/>
      <c r="OW21" s="318"/>
      <c r="OX21" s="318"/>
      <c r="OY21" s="318"/>
      <c r="OZ21" s="318"/>
      <c r="PA21" s="318"/>
      <c r="PB21" s="318"/>
      <c r="PC21" s="318"/>
      <c r="PD21" s="318"/>
      <c r="PE21" s="318"/>
      <c r="PF21" s="318"/>
      <c r="PG21" s="318"/>
      <c r="PH21" s="318"/>
      <c r="PI21" s="318"/>
      <c r="PJ21" s="318"/>
      <c r="PK21" s="318"/>
      <c r="PL21" s="318"/>
      <c r="PM21" s="318"/>
      <c r="PN21" s="318"/>
      <c r="PO21" s="318"/>
      <c r="PP21" s="318"/>
      <c r="PQ21" s="318"/>
      <c r="PR21" s="318"/>
      <c r="PS21" s="318"/>
      <c r="PT21" s="318"/>
      <c r="PU21" s="318"/>
      <c r="PV21" s="318"/>
      <c r="PW21" s="318"/>
      <c r="PX21" s="318"/>
      <c r="PY21" s="318"/>
      <c r="PZ21" s="318"/>
      <c r="QA21" s="318"/>
      <c r="QB21" s="318"/>
      <c r="QC21" s="318"/>
      <c r="QD21" s="318"/>
      <c r="QE21" s="318"/>
      <c r="QF21" s="318"/>
      <c r="QG21" s="318"/>
      <c r="QH21" s="318"/>
      <c r="QI21" s="318"/>
      <c r="QJ21" s="318"/>
      <c r="QK21" s="318"/>
      <c r="QL21" s="318"/>
      <c r="QM21" s="318"/>
      <c r="QN21" s="318"/>
      <c r="QO21" s="318"/>
      <c r="QP21" s="318"/>
      <c r="QQ21" s="318"/>
      <c r="QR21" s="318"/>
      <c r="QS21" s="318"/>
      <c r="QT21" s="318"/>
      <c r="QU21" s="318"/>
      <c r="QV21" s="318"/>
      <c r="QW21" s="318"/>
      <c r="QX21" s="318"/>
      <c r="QY21" s="318"/>
      <c r="QZ21" s="318"/>
      <c r="RA21" s="318"/>
      <c r="RB21" s="318"/>
      <c r="RC21" s="318"/>
      <c r="RD21" s="318"/>
      <c r="RE21" s="318"/>
      <c r="RF21" s="318"/>
      <c r="RG21" s="318"/>
      <c r="RH21" s="318"/>
      <c r="RI21" s="318"/>
      <c r="RJ21" s="318"/>
      <c r="RK21" s="318"/>
      <c r="RL21" s="318"/>
      <c r="RM21" s="318"/>
      <c r="RN21" s="318"/>
      <c r="RO21" s="318"/>
      <c r="RP21" s="318"/>
      <c r="RQ21" s="318"/>
      <c r="RR21" s="318"/>
      <c r="RS21" s="318"/>
      <c r="RT21" s="318"/>
      <c r="RU21" s="318"/>
      <c r="RV21" s="318"/>
      <c r="RW21" s="318"/>
      <c r="RX21" s="318"/>
      <c r="RY21" s="318"/>
      <c r="RZ21" s="318"/>
      <c r="SA21" s="318"/>
      <c r="SB21" s="318"/>
      <c r="SC21" s="318"/>
      <c r="SD21" s="318"/>
      <c r="SE21" s="318"/>
      <c r="SF21" s="318"/>
      <c r="SG21" s="318"/>
      <c r="SH21" s="318"/>
      <c r="SI21" s="318"/>
      <c r="SJ21" s="318"/>
      <c r="SK21" s="318"/>
      <c r="SL21" s="318"/>
      <c r="SM21" s="318"/>
      <c r="SN21" s="318"/>
      <c r="SO21" s="318"/>
      <c r="SP21" s="318"/>
      <c r="SQ21" s="318"/>
      <c r="SR21" s="318"/>
      <c r="SS21" s="318"/>
      <c r="ST21" s="318"/>
      <c r="SU21" s="318"/>
      <c r="SV21" s="318"/>
      <c r="SW21" s="318"/>
      <c r="SX21" s="318"/>
      <c r="SY21" s="318"/>
      <c r="SZ21" s="318"/>
      <c r="TA21" s="318"/>
      <c r="TB21" s="318"/>
      <c r="TC21" s="318"/>
      <c r="TD21" s="318"/>
      <c r="TE21" s="318"/>
      <c r="TF21" s="318"/>
      <c r="TG21" s="318"/>
      <c r="TH21" s="318"/>
      <c r="TI21" s="318"/>
      <c r="TJ21" s="318"/>
      <c r="TK21" s="318"/>
      <c r="TL21" s="318"/>
      <c r="TM21" s="318"/>
      <c r="TN21" s="318"/>
      <c r="TO21" s="318"/>
      <c r="TP21" s="318"/>
      <c r="TQ21" s="318"/>
      <c r="TR21" s="318"/>
      <c r="TS21" s="318"/>
      <c r="TT21" s="318"/>
      <c r="TU21" s="318"/>
      <c r="TV21" s="318"/>
      <c r="TW21" s="318"/>
      <c r="TX21" s="318"/>
      <c r="TY21" s="318"/>
      <c r="TZ21" s="318"/>
      <c r="UA21" s="318"/>
      <c r="UB21" s="318"/>
      <c r="UC21" s="318"/>
      <c r="UD21" s="318"/>
      <c r="UE21" s="318"/>
      <c r="UF21" s="318"/>
      <c r="UG21" s="318"/>
      <c r="UH21" s="318"/>
      <c r="UI21" s="318"/>
      <c r="UJ21" s="318"/>
      <c r="UK21" s="318"/>
      <c r="UL21" s="318"/>
      <c r="UM21" s="318"/>
      <c r="UN21" s="318"/>
      <c r="UO21" s="318"/>
      <c r="UP21" s="318"/>
      <c r="UQ21" s="318"/>
      <c r="UR21" s="318"/>
      <c r="US21" s="318"/>
      <c r="UT21" s="318"/>
      <c r="UU21" s="318"/>
      <c r="UV21" s="318"/>
      <c r="UW21" s="318"/>
      <c r="UX21" s="318"/>
      <c r="UY21" s="318"/>
      <c r="UZ21" s="318"/>
      <c r="VA21" s="318"/>
      <c r="VB21" s="318"/>
      <c r="VC21" s="318"/>
      <c r="VD21" s="318"/>
      <c r="VE21" s="318"/>
      <c r="VF21" s="318"/>
      <c r="VG21" s="318"/>
      <c r="VH21" s="318"/>
      <c r="VI21" s="318"/>
      <c r="VJ21" s="318"/>
      <c r="VK21" s="318"/>
      <c r="VL21" s="318"/>
      <c r="VM21" s="318"/>
      <c r="VN21" s="318"/>
      <c r="VO21" s="318"/>
      <c r="VP21" s="318"/>
      <c r="VQ21" s="318"/>
      <c r="VR21" s="318"/>
      <c r="VS21" s="318"/>
      <c r="VT21" s="318"/>
      <c r="VU21" s="318"/>
      <c r="VV21" s="318"/>
      <c r="VW21" s="318"/>
      <c r="VX21" s="318"/>
      <c r="VY21" s="318"/>
      <c r="VZ21" s="318"/>
      <c r="WA21" s="318"/>
      <c r="WB21" s="318"/>
      <c r="WC21" s="318"/>
      <c r="WD21" s="318"/>
      <c r="WE21" s="318"/>
      <c r="WF21" s="318"/>
      <c r="WG21" s="318"/>
      <c r="WH21" s="318"/>
      <c r="WI21" s="318"/>
      <c r="WJ21" s="318"/>
      <c r="WK21" s="318"/>
      <c r="WL21" s="318"/>
      <c r="WM21" s="318"/>
      <c r="WN21" s="318"/>
      <c r="WO21" s="318"/>
      <c r="WP21" s="318"/>
      <c r="WQ21" s="318"/>
      <c r="WR21" s="318"/>
      <c r="WS21" s="318"/>
      <c r="WT21" s="318"/>
      <c r="WU21" s="318"/>
      <c r="WV21" s="318"/>
      <c r="WW21" s="318"/>
      <c r="WX21" s="318"/>
      <c r="WY21" s="318"/>
      <c r="WZ21" s="318"/>
      <c r="XA21" s="318"/>
      <c r="XB21" s="318"/>
      <c r="XC21" s="318"/>
      <c r="XD21" s="318"/>
      <c r="XE21" s="318"/>
      <c r="XF21" s="318"/>
      <c r="XG21" s="318"/>
      <c r="XH21" s="318"/>
      <c r="XI21" s="318"/>
      <c r="XJ21" s="318"/>
      <c r="XK21" s="318"/>
      <c r="XL21" s="318"/>
      <c r="XM21" s="318"/>
      <c r="XN21" s="318"/>
      <c r="XO21" s="318"/>
      <c r="XP21" s="318"/>
      <c r="XQ21" s="318"/>
      <c r="XR21" s="318"/>
      <c r="XS21" s="318"/>
      <c r="XT21" s="318"/>
      <c r="XU21" s="318"/>
      <c r="XV21" s="318"/>
      <c r="XW21" s="318"/>
      <c r="XX21" s="318"/>
      <c r="XY21" s="318"/>
      <c r="XZ21" s="318"/>
      <c r="YA21" s="318"/>
      <c r="YB21" s="318"/>
      <c r="YC21" s="318"/>
      <c r="YD21" s="318"/>
      <c r="YE21" s="318"/>
      <c r="YF21" s="318"/>
      <c r="YG21" s="318"/>
      <c r="YH21" s="318"/>
      <c r="YI21" s="318"/>
      <c r="YJ21" s="318"/>
      <c r="YK21" s="318"/>
      <c r="YL21" s="318"/>
      <c r="YM21" s="318"/>
      <c r="YN21" s="318"/>
      <c r="YO21" s="318"/>
      <c r="YP21" s="318"/>
      <c r="YQ21" s="318"/>
      <c r="YR21" s="318"/>
      <c r="YS21" s="318"/>
      <c r="YT21" s="318"/>
      <c r="YU21" s="318"/>
      <c r="YV21" s="318"/>
      <c r="YW21" s="318"/>
      <c r="YX21" s="318"/>
      <c r="YY21" s="318"/>
      <c r="YZ21" s="318"/>
      <c r="ZA21" s="318"/>
      <c r="ZB21" s="318"/>
      <c r="ZC21" s="318"/>
      <c r="ZD21" s="318"/>
      <c r="ZE21" s="318"/>
      <c r="ZF21" s="318"/>
      <c r="ZG21" s="318"/>
      <c r="ZH21" s="318"/>
      <c r="ZI21" s="318"/>
      <c r="ZJ21" s="318"/>
      <c r="ZK21" s="318"/>
      <c r="ZL21" s="318"/>
      <c r="ZM21" s="318"/>
      <c r="ZN21" s="318"/>
      <c r="ZO21" s="318"/>
      <c r="ZP21" s="318"/>
      <c r="ZQ21" s="318"/>
      <c r="ZR21" s="318"/>
      <c r="ZS21" s="318"/>
      <c r="ZT21" s="318"/>
      <c r="ZU21" s="318"/>
      <c r="ZV21" s="318"/>
      <c r="ZW21" s="318"/>
      <c r="ZX21" s="318"/>
      <c r="ZY21" s="318"/>
      <c r="ZZ21" s="318"/>
      <c r="AAA21" s="318"/>
      <c r="AAB21" s="318"/>
      <c r="AAC21" s="318"/>
      <c r="AAD21" s="318"/>
      <c r="AAE21" s="318"/>
      <c r="AAF21" s="318"/>
      <c r="AAG21" s="318"/>
      <c r="AAH21" s="318"/>
      <c r="AAI21" s="318"/>
      <c r="AAJ21" s="318"/>
      <c r="AAK21" s="318"/>
      <c r="AAL21" s="318"/>
      <c r="AAM21" s="318"/>
      <c r="AAN21" s="318"/>
      <c r="AAO21" s="318"/>
      <c r="AAP21" s="318"/>
      <c r="AAQ21" s="318"/>
      <c r="AAR21" s="318"/>
      <c r="AAS21" s="318"/>
      <c r="AAT21" s="318"/>
      <c r="AAU21" s="318"/>
      <c r="AAV21" s="318"/>
      <c r="AAW21" s="318"/>
      <c r="AAX21" s="318"/>
      <c r="AAY21" s="318"/>
      <c r="AAZ21" s="318"/>
      <c r="ABA21" s="318"/>
      <c r="ABB21" s="318"/>
      <c r="ABC21" s="318"/>
      <c r="ABD21" s="318"/>
      <c r="ABE21" s="318"/>
      <c r="ABF21" s="318"/>
      <c r="ABG21" s="318"/>
      <c r="ABH21" s="318"/>
      <c r="ABI21" s="318"/>
      <c r="ABJ21" s="318"/>
      <c r="ABK21" s="318"/>
      <c r="ABL21" s="318"/>
      <c r="ABM21" s="318"/>
      <c r="ABN21" s="318"/>
      <c r="ABO21" s="318"/>
      <c r="ABP21" s="318"/>
      <c r="ABQ21" s="318"/>
      <c r="ABR21" s="318"/>
      <c r="ABS21" s="318"/>
      <c r="ABT21" s="318"/>
      <c r="ABU21" s="318"/>
      <c r="ABV21" s="318"/>
      <c r="ABW21" s="318"/>
      <c r="ABX21" s="318"/>
      <c r="ABY21" s="318"/>
      <c r="ABZ21" s="318"/>
      <c r="ACA21" s="318"/>
      <c r="ACB21" s="318"/>
      <c r="ACC21" s="318"/>
      <c r="ACD21" s="318"/>
      <c r="ACE21" s="318"/>
      <c r="ACF21" s="318"/>
      <c r="ACG21" s="318"/>
      <c r="ACH21" s="318"/>
      <c r="ACI21" s="318"/>
      <c r="ACJ21" s="318"/>
      <c r="ACK21" s="318"/>
      <c r="ACL21" s="318"/>
      <c r="ACM21" s="318"/>
      <c r="ACN21" s="318"/>
      <c r="ACO21" s="318"/>
      <c r="ACP21" s="318"/>
      <c r="ACQ21" s="318"/>
      <c r="ACR21" s="318"/>
      <c r="ACS21" s="318"/>
      <c r="ACT21" s="318"/>
      <c r="ACU21" s="318"/>
      <c r="ACV21" s="318"/>
      <c r="ACW21" s="318"/>
      <c r="ACX21" s="318"/>
      <c r="ACY21" s="318"/>
      <c r="ACZ21" s="318"/>
      <c r="ADA21" s="318"/>
      <c r="ADB21" s="318"/>
      <c r="ADC21" s="318"/>
      <c r="ADD21" s="318"/>
      <c r="ADE21" s="318"/>
      <c r="ADF21" s="318"/>
      <c r="ADG21" s="318"/>
      <c r="ADH21" s="318"/>
      <c r="ADI21" s="318"/>
      <c r="ADJ21" s="318"/>
      <c r="ADK21" s="318"/>
      <c r="ADL21" s="318"/>
      <c r="ADM21" s="318"/>
      <c r="ADN21" s="318"/>
      <c r="ADO21" s="318"/>
      <c r="ADP21" s="318"/>
      <c r="ADQ21" s="318"/>
      <c r="ADR21" s="318"/>
      <c r="ADS21" s="318"/>
      <c r="ADT21" s="318"/>
      <c r="ADU21" s="318"/>
      <c r="ADV21" s="318"/>
      <c r="ADW21" s="318"/>
      <c r="ADX21" s="318"/>
      <c r="ADY21" s="318"/>
      <c r="ADZ21" s="318"/>
      <c r="AEA21" s="318"/>
      <c r="AEB21" s="318"/>
      <c r="AEC21" s="318"/>
      <c r="AED21" s="318"/>
      <c r="AEE21" s="318"/>
      <c r="AEF21" s="318"/>
      <c r="AEG21" s="318"/>
      <c r="AEH21" s="318"/>
      <c r="AEI21" s="318"/>
      <c r="AEJ21" s="318"/>
      <c r="AEK21" s="318"/>
      <c r="AEL21" s="318"/>
      <c r="AEM21" s="318"/>
      <c r="AEN21" s="318"/>
      <c r="AEO21" s="318"/>
      <c r="AEP21" s="318"/>
      <c r="AEQ21" s="318"/>
      <c r="AER21" s="318"/>
      <c r="AES21" s="318"/>
      <c r="AET21" s="318"/>
      <c r="AEU21" s="318"/>
      <c r="AEV21" s="318"/>
      <c r="AEW21" s="318"/>
      <c r="AEX21" s="318"/>
      <c r="AEY21" s="318"/>
      <c r="AEZ21" s="318"/>
      <c r="AFA21" s="318"/>
      <c r="AFB21" s="318"/>
      <c r="AFC21" s="318"/>
      <c r="AFD21" s="318"/>
      <c r="AFE21" s="318"/>
      <c r="AFF21" s="318"/>
      <c r="AFG21" s="318"/>
      <c r="AFH21" s="318"/>
      <c r="AFI21" s="318"/>
      <c r="AFJ21" s="318"/>
      <c r="AFK21" s="318"/>
      <c r="AFL21" s="318"/>
      <c r="AFM21" s="318"/>
      <c r="AFN21" s="318"/>
      <c r="AFO21" s="318"/>
      <c r="AFP21" s="318"/>
      <c r="AFQ21" s="318"/>
      <c r="AFR21" s="318"/>
      <c r="AFS21" s="318"/>
      <c r="AFT21" s="318"/>
      <c r="AFU21" s="318"/>
      <c r="AFV21" s="318"/>
      <c r="AFW21" s="318"/>
      <c r="AFX21" s="318"/>
      <c r="AFY21" s="318"/>
      <c r="AFZ21" s="318"/>
      <c r="AGA21" s="318"/>
      <c r="AGB21" s="318"/>
      <c r="AGC21" s="318"/>
      <c r="AGD21" s="318"/>
      <c r="AGE21" s="318"/>
      <c r="AGF21" s="318"/>
      <c r="AGG21" s="318"/>
      <c r="AGH21" s="318"/>
      <c r="AGI21" s="318"/>
      <c r="AGJ21" s="318"/>
      <c r="AGK21" s="318"/>
      <c r="AGL21" s="318"/>
      <c r="AGM21" s="318"/>
      <c r="AGN21" s="318"/>
      <c r="AGO21" s="318"/>
      <c r="AGP21" s="318"/>
      <c r="AGQ21" s="318"/>
      <c r="AGR21" s="318"/>
      <c r="AGS21" s="318"/>
      <c r="AGT21" s="318"/>
      <c r="AGU21" s="318"/>
      <c r="AGV21" s="318"/>
      <c r="AGW21" s="318"/>
      <c r="AGX21" s="318"/>
      <c r="AGY21" s="318"/>
      <c r="AGZ21" s="318"/>
      <c r="AHA21" s="318"/>
      <c r="AHB21" s="318"/>
      <c r="AHC21" s="318"/>
      <c r="AHD21" s="318"/>
      <c r="AHE21" s="318"/>
      <c r="AHF21" s="318"/>
      <c r="AHG21" s="318"/>
      <c r="AHH21" s="318"/>
      <c r="AHI21" s="318"/>
      <c r="AHJ21" s="318"/>
      <c r="AHK21" s="318"/>
      <c r="AHL21" s="318"/>
      <c r="AHM21" s="318"/>
      <c r="AHN21" s="318"/>
      <c r="AHO21" s="318"/>
      <c r="AHP21" s="318"/>
      <c r="AHQ21" s="318"/>
      <c r="AHR21" s="318"/>
      <c r="AHS21" s="318"/>
      <c r="AHT21" s="318"/>
      <c r="AHU21" s="318"/>
      <c r="AHV21" s="318"/>
      <c r="AHW21" s="318"/>
      <c r="AHX21" s="318"/>
      <c r="AHY21" s="318"/>
      <c r="AHZ21" s="318"/>
      <c r="AIA21" s="318"/>
      <c r="AIB21" s="318"/>
      <c r="AIC21" s="318"/>
      <c r="AID21" s="318"/>
      <c r="AIE21" s="318"/>
      <c r="AIF21" s="318"/>
      <c r="AIG21" s="318"/>
      <c r="AIH21" s="318"/>
      <c r="AII21" s="318"/>
      <c r="AIJ21" s="318"/>
      <c r="AIK21" s="318"/>
      <c r="AIL21" s="318"/>
      <c r="AIM21" s="318"/>
      <c r="AIN21" s="318"/>
      <c r="AIO21" s="318"/>
      <c r="AIP21" s="318"/>
      <c r="AIQ21" s="318"/>
      <c r="AIR21" s="318"/>
      <c r="AIS21" s="318"/>
      <c r="AIT21" s="318"/>
      <c r="AIU21" s="318"/>
      <c r="AIV21" s="318"/>
      <c r="AIW21" s="318"/>
      <c r="AIX21" s="318"/>
      <c r="AIY21" s="318"/>
      <c r="AIZ21" s="318"/>
      <c r="AJA21" s="318"/>
      <c r="AJB21" s="318"/>
      <c r="AJC21" s="318"/>
      <c r="AJD21" s="318"/>
      <c r="AJE21" s="318"/>
      <c r="AJF21" s="318"/>
      <c r="AJG21" s="318"/>
      <c r="AJH21" s="318"/>
      <c r="AJI21" s="318"/>
      <c r="AJJ21" s="318"/>
      <c r="AJK21" s="318"/>
      <c r="AJL21" s="318"/>
      <c r="AJM21" s="318"/>
      <c r="AJN21" s="318"/>
      <c r="AJO21" s="318"/>
      <c r="AJP21" s="318"/>
      <c r="AJQ21" s="318"/>
      <c r="AJR21" s="318"/>
      <c r="AJS21" s="318"/>
      <c r="AJT21" s="318"/>
      <c r="AJU21" s="318"/>
      <c r="AJV21" s="318"/>
      <c r="AJW21" s="318"/>
      <c r="AJX21" s="318"/>
      <c r="AJY21" s="318"/>
      <c r="AJZ21" s="318"/>
      <c r="AKA21" s="318"/>
      <c r="AKB21" s="318"/>
      <c r="AKC21" s="318"/>
      <c r="AKD21" s="318"/>
      <c r="AKE21" s="318"/>
      <c r="AKF21" s="318"/>
      <c r="AKG21" s="318"/>
      <c r="AKH21" s="318"/>
      <c r="AKI21" s="318"/>
      <c r="AKJ21" s="318"/>
      <c r="AKK21" s="318"/>
      <c r="AKL21" s="318"/>
      <c r="AKM21" s="318"/>
      <c r="AKN21" s="318"/>
      <c r="AKO21" s="318"/>
      <c r="AKP21" s="318"/>
      <c r="AKQ21" s="318"/>
      <c r="AKR21" s="318"/>
      <c r="AKS21" s="318"/>
      <c r="AKT21" s="318"/>
      <c r="AKU21" s="318"/>
      <c r="AKV21" s="318"/>
      <c r="AKW21" s="318"/>
      <c r="AKX21" s="318"/>
      <c r="AKY21" s="318"/>
      <c r="AKZ21" s="318"/>
      <c r="ALA21" s="318"/>
      <c r="ALB21" s="318"/>
      <c r="ALC21" s="318"/>
      <c r="ALD21" s="318"/>
      <c r="ALE21" s="318"/>
      <c r="ALF21" s="318"/>
      <c r="ALG21" s="318"/>
      <c r="ALH21" s="318"/>
      <c r="ALI21" s="323"/>
      <c r="ALJ21" s="318"/>
      <c r="ALK21" s="318"/>
      <c r="ALL21" s="318"/>
      <c r="ALM21" s="318"/>
      <c r="ALN21" s="35"/>
      <c r="ALO21" s="35"/>
      <c r="ALP21" s="35"/>
    </row>
    <row r="22" spans="1:1004" s="19" customFormat="1" ht="31.5" customHeight="1" x14ac:dyDescent="0.25">
      <c r="A22" s="125" t="s">
        <v>2719</v>
      </c>
      <c r="B22" s="322">
        <v>1</v>
      </c>
      <c r="C22" s="323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8"/>
      <c r="EA22" s="318"/>
      <c r="EB22" s="318"/>
      <c r="EC22" s="318"/>
      <c r="ED22" s="318"/>
      <c r="EE22" s="318"/>
      <c r="EF22" s="318"/>
      <c r="EG22" s="318"/>
      <c r="EH22" s="318"/>
      <c r="EI22" s="318"/>
      <c r="EJ22" s="318"/>
      <c r="EK22" s="318"/>
      <c r="EL22" s="318"/>
      <c r="EM22" s="318"/>
      <c r="EN22" s="318"/>
      <c r="EO22" s="318"/>
      <c r="EP22" s="318"/>
      <c r="EQ22" s="318"/>
      <c r="ER22" s="318"/>
      <c r="ES22" s="318"/>
      <c r="ET22" s="318"/>
      <c r="EU22" s="318"/>
      <c r="EV22" s="318"/>
      <c r="EW22" s="318"/>
      <c r="EX22" s="318"/>
      <c r="EY22" s="318"/>
      <c r="EZ22" s="318"/>
      <c r="FA22" s="318"/>
      <c r="FB22" s="318"/>
      <c r="FC22" s="318"/>
      <c r="FD22" s="318"/>
      <c r="FE22" s="318"/>
      <c r="FF22" s="318"/>
      <c r="FG22" s="318"/>
      <c r="FH22" s="318"/>
      <c r="FI22" s="318"/>
      <c r="FJ22" s="318"/>
      <c r="FK22" s="318"/>
      <c r="FL22" s="318"/>
      <c r="FM22" s="318"/>
      <c r="FN22" s="318"/>
      <c r="FO22" s="318"/>
      <c r="FP22" s="318"/>
      <c r="FQ22" s="318"/>
      <c r="FR22" s="318"/>
      <c r="FS22" s="318"/>
      <c r="FT22" s="318"/>
      <c r="FU22" s="318"/>
      <c r="FV22" s="318"/>
      <c r="FW22" s="318"/>
      <c r="FX22" s="318"/>
      <c r="FY22" s="318"/>
      <c r="FZ22" s="318"/>
      <c r="GA22" s="318"/>
      <c r="GB22" s="318"/>
      <c r="GC22" s="318"/>
      <c r="GD22" s="318"/>
      <c r="GE22" s="318"/>
      <c r="GF22" s="318"/>
      <c r="GG22" s="318"/>
      <c r="GH22" s="318"/>
      <c r="GI22" s="318"/>
      <c r="GJ22" s="318"/>
      <c r="GK22" s="318"/>
      <c r="GL22" s="318"/>
      <c r="GM22" s="318"/>
      <c r="GN22" s="318"/>
      <c r="GO22" s="318"/>
      <c r="GP22" s="318"/>
      <c r="GQ22" s="318"/>
      <c r="GR22" s="318"/>
      <c r="GS22" s="318"/>
      <c r="GT22" s="318"/>
      <c r="GU22" s="318"/>
      <c r="GV22" s="318"/>
      <c r="GW22" s="318"/>
      <c r="GX22" s="318"/>
      <c r="GY22" s="318"/>
      <c r="GZ22" s="318"/>
      <c r="HA22" s="318"/>
      <c r="HB22" s="318"/>
      <c r="HC22" s="318"/>
      <c r="HD22" s="318"/>
      <c r="HE22" s="318"/>
      <c r="HF22" s="318"/>
      <c r="HG22" s="318"/>
      <c r="HH22" s="318"/>
      <c r="HI22" s="318"/>
      <c r="HJ22" s="318"/>
      <c r="HK22" s="318"/>
      <c r="HL22" s="318"/>
      <c r="HM22" s="318"/>
      <c r="HN22" s="318"/>
      <c r="HO22" s="318"/>
      <c r="HP22" s="318"/>
      <c r="HQ22" s="318"/>
      <c r="HR22" s="318"/>
      <c r="HS22" s="318"/>
      <c r="HT22" s="318"/>
      <c r="HU22" s="318"/>
      <c r="HV22" s="318"/>
      <c r="HW22" s="318"/>
      <c r="HX22" s="318"/>
      <c r="HY22" s="318"/>
      <c r="HZ22" s="318"/>
      <c r="IA22" s="318"/>
      <c r="IB22" s="318"/>
      <c r="IC22" s="318"/>
      <c r="ID22" s="318"/>
      <c r="IE22" s="318"/>
      <c r="IF22" s="318"/>
      <c r="IG22" s="318"/>
      <c r="IH22" s="318"/>
      <c r="II22" s="318"/>
      <c r="IJ22" s="318"/>
      <c r="IK22" s="318"/>
      <c r="IL22" s="318"/>
      <c r="IM22" s="318"/>
      <c r="IN22" s="318"/>
      <c r="IO22" s="318"/>
      <c r="IP22" s="318"/>
      <c r="IQ22" s="318"/>
      <c r="IR22" s="318"/>
      <c r="IS22" s="318"/>
      <c r="IT22" s="318"/>
      <c r="IU22" s="318"/>
      <c r="IV22" s="318"/>
      <c r="IW22" s="318"/>
      <c r="IX22" s="318"/>
      <c r="IY22" s="318"/>
      <c r="IZ22" s="318"/>
      <c r="JA22" s="318"/>
      <c r="JB22" s="318"/>
      <c r="JC22" s="318"/>
      <c r="JD22" s="318"/>
      <c r="JE22" s="318"/>
      <c r="JF22" s="318"/>
      <c r="JG22" s="318"/>
      <c r="JH22" s="318"/>
      <c r="JI22" s="318"/>
      <c r="JJ22" s="318"/>
      <c r="JK22" s="318"/>
      <c r="JL22" s="318"/>
      <c r="JM22" s="318"/>
      <c r="JN22" s="318"/>
      <c r="JO22" s="318"/>
      <c r="JP22" s="318"/>
      <c r="JQ22" s="318"/>
      <c r="JR22" s="318"/>
      <c r="JS22" s="318"/>
      <c r="JT22" s="318"/>
      <c r="JU22" s="318"/>
      <c r="JV22" s="318"/>
      <c r="JW22" s="318"/>
      <c r="JX22" s="318"/>
      <c r="JY22" s="318"/>
      <c r="JZ22" s="318"/>
      <c r="KA22" s="318"/>
      <c r="KB22" s="318"/>
      <c r="KC22" s="318"/>
      <c r="KD22" s="318"/>
      <c r="KE22" s="318"/>
      <c r="KF22" s="318"/>
      <c r="KG22" s="318"/>
      <c r="KH22" s="318"/>
      <c r="KI22" s="318"/>
      <c r="KJ22" s="318"/>
      <c r="KK22" s="318"/>
      <c r="KL22" s="318"/>
      <c r="KM22" s="318"/>
      <c r="KN22" s="318"/>
      <c r="KO22" s="318"/>
      <c r="KP22" s="318"/>
      <c r="KQ22" s="318"/>
      <c r="KR22" s="318"/>
      <c r="KS22" s="318"/>
      <c r="KT22" s="318"/>
      <c r="KU22" s="318"/>
      <c r="KV22" s="318"/>
      <c r="KW22" s="318"/>
      <c r="KX22" s="318"/>
      <c r="KY22" s="318"/>
      <c r="KZ22" s="318"/>
      <c r="LA22" s="318"/>
      <c r="LB22" s="318"/>
      <c r="LC22" s="318"/>
      <c r="LD22" s="318"/>
      <c r="LE22" s="318"/>
      <c r="LF22" s="318"/>
      <c r="LG22" s="318"/>
      <c r="LH22" s="318"/>
      <c r="LI22" s="318"/>
      <c r="LJ22" s="318"/>
      <c r="LK22" s="318"/>
      <c r="LL22" s="318"/>
      <c r="LM22" s="318"/>
      <c r="LN22" s="318"/>
      <c r="LO22" s="318"/>
      <c r="LP22" s="318"/>
      <c r="LQ22" s="318"/>
      <c r="LR22" s="318"/>
      <c r="LS22" s="318"/>
      <c r="LT22" s="318"/>
      <c r="LU22" s="318"/>
      <c r="LV22" s="318"/>
      <c r="LW22" s="318"/>
      <c r="LX22" s="318"/>
      <c r="LY22" s="318"/>
      <c r="LZ22" s="318"/>
      <c r="MA22" s="318"/>
      <c r="MB22" s="318"/>
      <c r="MC22" s="318"/>
      <c r="MD22" s="318"/>
      <c r="ME22" s="318"/>
      <c r="MF22" s="318"/>
      <c r="MG22" s="318"/>
      <c r="MH22" s="318"/>
      <c r="MI22" s="318"/>
      <c r="MJ22" s="318"/>
      <c r="MK22" s="318"/>
      <c r="ML22" s="318"/>
      <c r="MM22" s="318"/>
      <c r="MN22" s="318"/>
      <c r="MO22" s="318"/>
      <c r="MP22" s="318"/>
      <c r="MQ22" s="318"/>
      <c r="MR22" s="318"/>
      <c r="MS22" s="318"/>
      <c r="MT22" s="318"/>
      <c r="MU22" s="318"/>
      <c r="MV22" s="318"/>
      <c r="MW22" s="318"/>
      <c r="MX22" s="318"/>
      <c r="MY22" s="318"/>
      <c r="MZ22" s="318"/>
      <c r="NA22" s="318"/>
      <c r="NB22" s="318"/>
      <c r="NC22" s="318"/>
      <c r="ND22" s="318"/>
      <c r="NE22" s="318"/>
      <c r="NF22" s="318"/>
      <c r="NG22" s="318"/>
      <c r="NH22" s="318"/>
      <c r="NI22" s="318"/>
      <c r="NJ22" s="318"/>
      <c r="NK22" s="318"/>
      <c r="NL22" s="318"/>
      <c r="NM22" s="318"/>
      <c r="NN22" s="318"/>
      <c r="NO22" s="318"/>
      <c r="NP22" s="318"/>
      <c r="NQ22" s="318"/>
      <c r="NR22" s="318"/>
      <c r="NS22" s="318"/>
      <c r="NT22" s="318"/>
      <c r="NU22" s="318"/>
      <c r="NV22" s="318"/>
      <c r="NW22" s="318"/>
      <c r="NX22" s="318"/>
      <c r="NY22" s="318"/>
      <c r="NZ22" s="318"/>
      <c r="OA22" s="318"/>
      <c r="OB22" s="318"/>
      <c r="OC22" s="318"/>
      <c r="OD22" s="318"/>
      <c r="OE22" s="318"/>
      <c r="OF22" s="318"/>
      <c r="OG22" s="318"/>
      <c r="OH22" s="318"/>
      <c r="OI22" s="318"/>
      <c r="OJ22" s="318"/>
      <c r="OK22" s="318"/>
      <c r="OL22" s="318"/>
      <c r="OM22" s="318"/>
      <c r="ON22" s="318"/>
      <c r="OO22" s="318"/>
      <c r="OP22" s="318"/>
      <c r="OQ22" s="318"/>
      <c r="OR22" s="318"/>
      <c r="OS22" s="318"/>
      <c r="OT22" s="318"/>
      <c r="OU22" s="318"/>
      <c r="OV22" s="318"/>
      <c r="OW22" s="318"/>
      <c r="OX22" s="318"/>
      <c r="OY22" s="318"/>
      <c r="OZ22" s="318"/>
      <c r="PA22" s="318"/>
      <c r="PB22" s="318"/>
      <c r="PC22" s="318"/>
      <c r="PD22" s="318"/>
      <c r="PE22" s="318"/>
      <c r="PF22" s="318"/>
      <c r="PG22" s="318"/>
      <c r="PH22" s="318"/>
      <c r="PI22" s="318"/>
      <c r="PJ22" s="318"/>
      <c r="PK22" s="318"/>
      <c r="PL22" s="318"/>
      <c r="PM22" s="318"/>
      <c r="PN22" s="318"/>
      <c r="PO22" s="318"/>
      <c r="PP22" s="318"/>
      <c r="PQ22" s="318"/>
      <c r="PR22" s="318"/>
      <c r="PS22" s="318"/>
      <c r="PT22" s="318"/>
      <c r="PU22" s="318"/>
      <c r="PV22" s="318"/>
      <c r="PW22" s="318"/>
      <c r="PX22" s="318"/>
      <c r="PY22" s="318"/>
      <c r="PZ22" s="318"/>
      <c r="QA22" s="318"/>
      <c r="QB22" s="318"/>
      <c r="QC22" s="318"/>
      <c r="QD22" s="318"/>
      <c r="QE22" s="318"/>
      <c r="QF22" s="318"/>
      <c r="QG22" s="318"/>
      <c r="QH22" s="318"/>
      <c r="QI22" s="318"/>
      <c r="QJ22" s="318"/>
      <c r="QK22" s="318"/>
      <c r="QL22" s="318"/>
      <c r="QM22" s="318"/>
      <c r="QN22" s="318"/>
      <c r="QO22" s="318"/>
      <c r="QP22" s="318"/>
      <c r="QQ22" s="318"/>
      <c r="QR22" s="318"/>
      <c r="QS22" s="318"/>
      <c r="QT22" s="318"/>
      <c r="QU22" s="318"/>
      <c r="QV22" s="318"/>
      <c r="QW22" s="318"/>
      <c r="QX22" s="318"/>
      <c r="QY22" s="318"/>
      <c r="QZ22" s="318"/>
      <c r="RA22" s="318"/>
      <c r="RB22" s="318"/>
      <c r="RC22" s="318"/>
      <c r="RD22" s="318"/>
      <c r="RE22" s="318"/>
      <c r="RF22" s="318"/>
      <c r="RG22" s="318"/>
      <c r="RH22" s="318"/>
      <c r="RI22" s="318"/>
      <c r="RJ22" s="318"/>
      <c r="RK22" s="318"/>
      <c r="RL22" s="318"/>
      <c r="RM22" s="318"/>
      <c r="RN22" s="318"/>
      <c r="RO22" s="318"/>
      <c r="RP22" s="318"/>
      <c r="RQ22" s="318"/>
      <c r="RR22" s="318"/>
      <c r="RS22" s="318"/>
      <c r="RT22" s="318"/>
      <c r="RU22" s="318"/>
      <c r="RV22" s="318"/>
      <c r="RW22" s="318"/>
      <c r="RX22" s="318"/>
      <c r="RY22" s="318"/>
      <c r="RZ22" s="318"/>
      <c r="SA22" s="318"/>
      <c r="SB22" s="318"/>
      <c r="SC22" s="318"/>
      <c r="SD22" s="318"/>
      <c r="SE22" s="318"/>
      <c r="SF22" s="318"/>
      <c r="SG22" s="318"/>
      <c r="SH22" s="318"/>
      <c r="SI22" s="318"/>
      <c r="SJ22" s="318"/>
      <c r="SK22" s="318"/>
      <c r="SL22" s="318"/>
      <c r="SM22" s="318"/>
      <c r="SN22" s="318"/>
      <c r="SO22" s="318"/>
      <c r="SP22" s="318"/>
      <c r="SQ22" s="318"/>
      <c r="SR22" s="318"/>
      <c r="SS22" s="318"/>
      <c r="ST22" s="318"/>
      <c r="SU22" s="318"/>
      <c r="SV22" s="318"/>
      <c r="SW22" s="318"/>
      <c r="SX22" s="318"/>
      <c r="SY22" s="318"/>
      <c r="SZ22" s="318"/>
      <c r="TA22" s="318"/>
      <c r="TB22" s="318"/>
      <c r="TC22" s="318"/>
      <c r="TD22" s="318"/>
      <c r="TE22" s="318"/>
      <c r="TF22" s="318"/>
      <c r="TG22" s="318"/>
      <c r="TH22" s="318"/>
      <c r="TI22" s="318"/>
      <c r="TJ22" s="318"/>
      <c r="TK22" s="318"/>
      <c r="TL22" s="318"/>
      <c r="TM22" s="318"/>
      <c r="TN22" s="318"/>
      <c r="TO22" s="318"/>
      <c r="TP22" s="318"/>
      <c r="TQ22" s="318"/>
      <c r="TR22" s="318"/>
      <c r="TS22" s="318"/>
      <c r="TT22" s="318"/>
      <c r="TU22" s="318"/>
      <c r="TV22" s="318"/>
      <c r="TW22" s="318"/>
      <c r="TX22" s="318"/>
      <c r="TY22" s="318"/>
      <c r="TZ22" s="318"/>
      <c r="UA22" s="318"/>
      <c r="UB22" s="318"/>
      <c r="UC22" s="318"/>
      <c r="UD22" s="318"/>
      <c r="UE22" s="318"/>
      <c r="UF22" s="318"/>
      <c r="UG22" s="318"/>
      <c r="UH22" s="318"/>
      <c r="UI22" s="318"/>
      <c r="UJ22" s="318"/>
      <c r="UK22" s="318"/>
      <c r="UL22" s="318"/>
      <c r="UM22" s="318"/>
      <c r="UN22" s="318"/>
      <c r="UO22" s="318"/>
      <c r="UP22" s="318"/>
      <c r="UQ22" s="318"/>
      <c r="UR22" s="318"/>
      <c r="US22" s="318"/>
      <c r="UT22" s="318"/>
      <c r="UU22" s="318"/>
      <c r="UV22" s="318"/>
      <c r="UW22" s="318"/>
      <c r="UX22" s="318"/>
      <c r="UY22" s="318"/>
      <c r="UZ22" s="318"/>
      <c r="VA22" s="318"/>
      <c r="VB22" s="318"/>
      <c r="VC22" s="318"/>
      <c r="VD22" s="318"/>
      <c r="VE22" s="318"/>
      <c r="VF22" s="318"/>
      <c r="VG22" s="318"/>
      <c r="VH22" s="318"/>
      <c r="VI22" s="318"/>
      <c r="VJ22" s="318"/>
      <c r="VK22" s="318"/>
      <c r="VL22" s="318"/>
      <c r="VM22" s="318"/>
      <c r="VN22" s="318"/>
      <c r="VO22" s="318"/>
      <c r="VP22" s="318"/>
      <c r="VQ22" s="318"/>
      <c r="VR22" s="318"/>
      <c r="VS22" s="318"/>
      <c r="VT22" s="318"/>
      <c r="VU22" s="318"/>
      <c r="VV22" s="318"/>
      <c r="VW22" s="318"/>
      <c r="VX22" s="318"/>
      <c r="VY22" s="318"/>
      <c r="VZ22" s="318"/>
      <c r="WA22" s="318"/>
      <c r="WB22" s="318"/>
      <c r="WC22" s="318"/>
      <c r="WD22" s="318"/>
      <c r="WE22" s="318"/>
      <c r="WF22" s="318"/>
      <c r="WG22" s="318"/>
      <c r="WH22" s="318"/>
      <c r="WI22" s="318"/>
      <c r="WJ22" s="318"/>
      <c r="WK22" s="318"/>
      <c r="WL22" s="318"/>
      <c r="WM22" s="318"/>
      <c r="WN22" s="318"/>
      <c r="WO22" s="318"/>
      <c r="WP22" s="318"/>
      <c r="WQ22" s="318"/>
      <c r="WR22" s="318"/>
      <c r="WS22" s="318"/>
      <c r="WT22" s="318"/>
      <c r="WU22" s="318"/>
      <c r="WV22" s="318"/>
      <c r="WW22" s="318"/>
      <c r="WX22" s="318"/>
      <c r="WY22" s="318"/>
      <c r="WZ22" s="318"/>
      <c r="XA22" s="318"/>
      <c r="XB22" s="318"/>
      <c r="XC22" s="318"/>
      <c r="XD22" s="318"/>
      <c r="XE22" s="318"/>
      <c r="XF22" s="318"/>
      <c r="XG22" s="318"/>
      <c r="XH22" s="318"/>
      <c r="XI22" s="318"/>
      <c r="XJ22" s="318"/>
      <c r="XK22" s="318"/>
      <c r="XL22" s="318"/>
      <c r="XM22" s="318"/>
      <c r="XN22" s="318"/>
      <c r="XO22" s="318"/>
      <c r="XP22" s="318"/>
      <c r="XQ22" s="318"/>
      <c r="XR22" s="318"/>
      <c r="XS22" s="318"/>
      <c r="XT22" s="318"/>
      <c r="XU22" s="318"/>
      <c r="XV22" s="318"/>
      <c r="XW22" s="318"/>
      <c r="XX22" s="318"/>
      <c r="XY22" s="318"/>
      <c r="XZ22" s="318"/>
      <c r="YA22" s="318"/>
      <c r="YB22" s="318"/>
      <c r="YC22" s="318"/>
      <c r="YD22" s="318"/>
      <c r="YE22" s="318"/>
      <c r="YF22" s="318"/>
      <c r="YG22" s="318"/>
      <c r="YH22" s="318"/>
      <c r="YI22" s="318"/>
      <c r="YJ22" s="318"/>
      <c r="YK22" s="318"/>
      <c r="YL22" s="318"/>
      <c r="YM22" s="318"/>
      <c r="YN22" s="318"/>
      <c r="YO22" s="318"/>
      <c r="YP22" s="318"/>
      <c r="YQ22" s="318"/>
      <c r="YR22" s="318"/>
      <c r="YS22" s="318"/>
      <c r="YT22" s="318"/>
      <c r="YU22" s="318"/>
      <c r="YV22" s="318"/>
      <c r="YW22" s="318"/>
      <c r="YX22" s="318"/>
      <c r="YY22" s="318"/>
      <c r="YZ22" s="318"/>
      <c r="ZA22" s="318"/>
      <c r="ZB22" s="318"/>
      <c r="ZC22" s="318"/>
      <c r="ZD22" s="318"/>
      <c r="ZE22" s="318"/>
      <c r="ZF22" s="318"/>
      <c r="ZG22" s="318"/>
      <c r="ZH22" s="318"/>
      <c r="ZI22" s="318"/>
      <c r="ZJ22" s="318"/>
      <c r="ZK22" s="318"/>
      <c r="ZL22" s="318"/>
      <c r="ZM22" s="318"/>
      <c r="ZN22" s="318"/>
      <c r="ZO22" s="318"/>
      <c r="ZP22" s="318"/>
      <c r="ZQ22" s="318"/>
      <c r="ZR22" s="318"/>
      <c r="ZS22" s="318"/>
      <c r="ZT22" s="318"/>
      <c r="ZU22" s="318"/>
      <c r="ZV22" s="318"/>
      <c r="ZW22" s="318"/>
      <c r="ZX22" s="318"/>
      <c r="ZY22" s="318"/>
      <c r="ZZ22" s="318"/>
      <c r="AAA22" s="318"/>
      <c r="AAB22" s="318"/>
      <c r="AAC22" s="318"/>
      <c r="AAD22" s="318"/>
      <c r="AAE22" s="318"/>
      <c r="AAF22" s="318"/>
      <c r="AAG22" s="318"/>
      <c r="AAH22" s="318"/>
      <c r="AAI22" s="318"/>
      <c r="AAJ22" s="318"/>
      <c r="AAK22" s="318"/>
      <c r="AAL22" s="318"/>
      <c r="AAM22" s="318"/>
      <c r="AAN22" s="318"/>
      <c r="AAO22" s="318"/>
      <c r="AAP22" s="318"/>
      <c r="AAQ22" s="318"/>
      <c r="AAR22" s="318"/>
      <c r="AAS22" s="318"/>
      <c r="AAT22" s="318"/>
      <c r="AAU22" s="318"/>
      <c r="AAV22" s="318"/>
      <c r="AAW22" s="318"/>
      <c r="AAX22" s="318"/>
      <c r="AAY22" s="318"/>
      <c r="AAZ22" s="318"/>
      <c r="ABA22" s="318"/>
      <c r="ABB22" s="318"/>
      <c r="ABC22" s="318"/>
      <c r="ABD22" s="318"/>
      <c r="ABE22" s="318"/>
      <c r="ABF22" s="318"/>
      <c r="ABG22" s="318"/>
      <c r="ABH22" s="318"/>
      <c r="ABI22" s="318"/>
      <c r="ABJ22" s="318"/>
      <c r="ABK22" s="318"/>
      <c r="ABL22" s="318"/>
      <c r="ABM22" s="318"/>
      <c r="ABN22" s="318"/>
      <c r="ABO22" s="318"/>
      <c r="ABP22" s="318"/>
      <c r="ABQ22" s="318"/>
      <c r="ABR22" s="318"/>
      <c r="ABS22" s="318"/>
      <c r="ABT22" s="318"/>
      <c r="ABU22" s="318"/>
      <c r="ABV22" s="318"/>
      <c r="ABW22" s="318"/>
      <c r="ABX22" s="318"/>
      <c r="ABY22" s="318"/>
      <c r="ABZ22" s="318"/>
      <c r="ACA22" s="318"/>
      <c r="ACB22" s="318"/>
      <c r="ACC22" s="318"/>
      <c r="ACD22" s="318"/>
      <c r="ACE22" s="318"/>
      <c r="ACF22" s="318"/>
      <c r="ACG22" s="318"/>
      <c r="ACH22" s="318"/>
      <c r="ACI22" s="318"/>
      <c r="ACJ22" s="318"/>
      <c r="ACK22" s="318"/>
      <c r="ACL22" s="318"/>
      <c r="ACM22" s="318"/>
      <c r="ACN22" s="318"/>
      <c r="ACO22" s="318"/>
      <c r="ACP22" s="318"/>
      <c r="ACQ22" s="318"/>
      <c r="ACR22" s="318"/>
      <c r="ACS22" s="318"/>
      <c r="ACT22" s="318"/>
      <c r="ACU22" s="318"/>
      <c r="ACV22" s="318"/>
      <c r="ACW22" s="318"/>
      <c r="ACX22" s="318"/>
      <c r="ACY22" s="318"/>
      <c r="ACZ22" s="318"/>
      <c r="ADA22" s="318"/>
      <c r="ADB22" s="318"/>
      <c r="ADC22" s="318"/>
      <c r="ADD22" s="318"/>
      <c r="ADE22" s="318"/>
      <c r="ADF22" s="318"/>
      <c r="ADG22" s="318"/>
      <c r="ADH22" s="318"/>
      <c r="ADI22" s="318"/>
      <c r="ADJ22" s="318"/>
      <c r="ADK22" s="318"/>
      <c r="ADL22" s="318"/>
      <c r="ADM22" s="318"/>
      <c r="ADN22" s="318"/>
      <c r="ADO22" s="318"/>
      <c r="ADP22" s="318"/>
      <c r="ADQ22" s="318"/>
      <c r="ADR22" s="318"/>
      <c r="ADS22" s="318"/>
      <c r="ADT22" s="318"/>
      <c r="ADU22" s="318"/>
      <c r="ADV22" s="318"/>
      <c r="ADW22" s="318"/>
      <c r="ADX22" s="318"/>
      <c r="ADY22" s="318"/>
      <c r="ADZ22" s="318"/>
      <c r="AEA22" s="318"/>
      <c r="AEB22" s="318"/>
      <c r="AEC22" s="318"/>
      <c r="AED22" s="318"/>
      <c r="AEE22" s="318"/>
      <c r="AEF22" s="318"/>
      <c r="AEG22" s="318"/>
      <c r="AEH22" s="318"/>
      <c r="AEI22" s="318"/>
      <c r="AEJ22" s="318"/>
      <c r="AEK22" s="318"/>
      <c r="AEL22" s="318"/>
      <c r="AEM22" s="318"/>
      <c r="AEN22" s="318"/>
      <c r="AEO22" s="318"/>
      <c r="AEP22" s="318"/>
      <c r="AEQ22" s="318"/>
      <c r="AER22" s="318"/>
      <c r="AES22" s="318"/>
      <c r="AET22" s="318"/>
      <c r="AEU22" s="318"/>
      <c r="AEV22" s="318"/>
      <c r="AEW22" s="318"/>
      <c r="AEX22" s="318"/>
      <c r="AEY22" s="318"/>
      <c r="AEZ22" s="318"/>
      <c r="AFA22" s="318"/>
      <c r="AFB22" s="318"/>
      <c r="AFC22" s="318"/>
      <c r="AFD22" s="318"/>
      <c r="AFE22" s="318"/>
      <c r="AFF22" s="318"/>
      <c r="AFG22" s="318"/>
      <c r="AFH22" s="318"/>
      <c r="AFI22" s="318"/>
      <c r="AFJ22" s="318"/>
      <c r="AFK22" s="318"/>
      <c r="AFL22" s="318"/>
      <c r="AFM22" s="318"/>
      <c r="AFN22" s="318"/>
      <c r="AFO22" s="318"/>
      <c r="AFP22" s="318"/>
      <c r="AFQ22" s="318"/>
      <c r="AFR22" s="318"/>
      <c r="AFS22" s="318"/>
      <c r="AFT22" s="318"/>
      <c r="AFU22" s="318"/>
      <c r="AFV22" s="318"/>
      <c r="AFW22" s="318"/>
      <c r="AFX22" s="318"/>
      <c r="AFY22" s="318"/>
      <c r="AFZ22" s="318"/>
      <c r="AGA22" s="318"/>
      <c r="AGB22" s="318"/>
      <c r="AGC22" s="318"/>
      <c r="AGD22" s="318"/>
      <c r="AGE22" s="318"/>
      <c r="AGF22" s="318"/>
      <c r="AGG22" s="318"/>
      <c r="AGH22" s="318"/>
      <c r="AGI22" s="318"/>
      <c r="AGJ22" s="318"/>
      <c r="AGK22" s="318"/>
      <c r="AGL22" s="318"/>
      <c r="AGM22" s="318"/>
      <c r="AGN22" s="318"/>
      <c r="AGO22" s="318"/>
      <c r="AGP22" s="318"/>
      <c r="AGQ22" s="318"/>
      <c r="AGR22" s="318"/>
      <c r="AGS22" s="318"/>
      <c r="AGT22" s="318"/>
      <c r="AGU22" s="318"/>
      <c r="AGV22" s="318"/>
      <c r="AGW22" s="318"/>
      <c r="AGX22" s="318"/>
      <c r="AGY22" s="318"/>
      <c r="AGZ22" s="318"/>
      <c r="AHA22" s="318"/>
      <c r="AHB22" s="318"/>
      <c r="AHC22" s="318"/>
      <c r="AHD22" s="318"/>
      <c r="AHE22" s="318"/>
      <c r="AHF22" s="318"/>
      <c r="AHG22" s="318"/>
      <c r="AHH22" s="318"/>
      <c r="AHI22" s="318"/>
      <c r="AHJ22" s="318"/>
      <c r="AHK22" s="318"/>
      <c r="AHL22" s="318"/>
      <c r="AHM22" s="318"/>
      <c r="AHN22" s="318"/>
      <c r="AHO22" s="318"/>
      <c r="AHP22" s="318"/>
      <c r="AHQ22" s="318"/>
      <c r="AHR22" s="318"/>
      <c r="AHS22" s="318"/>
      <c r="AHT22" s="318"/>
      <c r="AHU22" s="318"/>
      <c r="AHV22" s="318"/>
      <c r="AHW22" s="318"/>
      <c r="AHX22" s="318"/>
      <c r="AHY22" s="318"/>
      <c r="AHZ22" s="318"/>
      <c r="AIA22" s="318"/>
      <c r="AIB22" s="318"/>
      <c r="AIC22" s="318"/>
      <c r="AID22" s="318"/>
      <c r="AIE22" s="318"/>
      <c r="AIF22" s="318"/>
      <c r="AIG22" s="318"/>
      <c r="AIH22" s="318"/>
      <c r="AII22" s="318"/>
      <c r="AIJ22" s="318"/>
      <c r="AIK22" s="318"/>
      <c r="AIL22" s="318"/>
      <c r="AIM22" s="318"/>
      <c r="AIN22" s="318"/>
      <c r="AIO22" s="318"/>
      <c r="AIP22" s="318"/>
      <c r="AIQ22" s="318"/>
      <c r="AIR22" s="318"/>
      <c r="AIS22" s="318"/>
      <c r="AIT22" s="318"/>
      <c r="AIU22" s="318"/>
      <c r="AIV22" s="318"/>
      <c r="AIW22" s="318"/>
      <c r="AIX22" s="318"/>
      <c r="AIY22" s="318"/>
      <c r="AIZ22" s="318"/>
      <c r="AJA22" s="318"/>
      <c r="AJB22" s="318"/>
      <c r="AJC22" s="318"/>
      <c r="AJD22" s="318"/>
      <c r="AJE22" s="318"/>
      <c r="AJF22" s="318"/>
      <c r="AJG22" s="318"/>
      <c r="AJH22" s="318"/>
      <c r="AJI22" s="318"/>
      <c r="AJJ22" s="318"/>
      <c r="AJK22" s="318"/>
      <c r="AJL22" s="318"/>
      <c r="AJM22" s="318"/>
      <c r="AJN22" s="318"/>
      <c r="AJO22" s="318"/>
      <c r="AJP22" s="318"/>
      <c r="AJQ22" s="318"/>
      <c r="AJR22" s="318"/>
      <c r="AJS22" s="318"/>
      <c r="AJT22" s="318"/>
      <c r="AJU22" s="318"/>
      <c r="AJV22" s="318"/>
      <c r="AJW22" s="318"/>
      <c r="AJX22" s="318"/>
      <c r="AJY22" s="318"/>
      <c r="AJZ22" s="318"/>
      <c r="AKA22" s="318"/>
      <c r="AKB22" s="318"/>
      <c r="AKC22" s="318"/>
      <c r="AKD22" s="318"/>
      <c r="AKE22" s="318"/>
      <c r="AKF22" s="318"/>
      <c r="AKG22" s="318"/>
      <c r="AKH22" s="318"/>
      <c r="AKI22" s="318"/>
      <c r="AKJ22" s="318"/>
      <c r="AKK22" s="318"/>
      <c r="AKL22" s="318"/>
      <c r="AKM22" s="318"/>
      <c r="AKN22" s="318"/>
      <c r="AKO22" s="318"/>
      <c r="AKP22" s="318"/>
      <c r="AKQ22" s="318"/>
      <c r="AKR22" s="318"/>
      <c r="AKS22" s="318"/>
      <c r="AKT22" s="318"/>
      <c r="AKU22" s="318"/>
      <c r="AKV22" s="318"/>
      <c r="AKW22" s="318"/>
      <c r="AKX22" s="318"/>
      <c r="AKY22" s="318"/>
      <c r="AKZ22" s="318"/>
      <c r="ALA22" s="318"/>
      <c r="ALB22" s="318"/>
      <c r="ALC22" s="318"/>
      <c r="ALD22" s="318"/>
      <c r="ALE22" s="318"/>
      <c r="ALF22" s="318"/>
      <c r="ALG22" s="318"/>
      <c r="ALH22" s="318"/>
      <c r="ALI22" s="323"/>
      <c r="ALJ22" s="318"/>
      <c r="ALK22" s="318"/>
      <c r="ALL22" s="318"/>
      <c r="ALM22" s="318"/>
      <c r="ALN22" s="35"/>
      <c r="ALO22" s="35"/>
      <c r="ALP22" s="35"/>
    </row>
    <row r="23" spans="1:1004" s="146" customFormat="1" ht="31.5" customHeight="1" x14ac:dyDescent="0.25">
      <c r="A23" s="120" t="s">
        <v>2702</v>
      </c>
      <c r="B23" s="308" t="s">
        <v>3814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301"/>
      <c r="BL23" s="301"/>
      <c r="BM23" s="301"/>
      <c r="BN23" s="301"/>
      <c r="BO23" s="301"/>
      <c r="BP23" s="301"/>
      <c r="BQ23" s="301"/>
      <c r="BR23" s="301"/>
      <c r="BS23" s="301"/>
      <c r="BT23" s="301"/>
      <c r="BU23" s="301"/>
      <c r="BV23" s="301"/>
      <c r="BW23" s="301"/>
      <c r="BX23" s="301"/>
      <c r="BY23" s="301"/>
      <c r="BZ23" s="301"/>
      <c r="CA23" s="301"/>
      <c r="CB23" s="301"/>
      <c r="CC23" s="301"/>
      <c r="CD23" s="301"/>
      <c r="CE23" s="301"/>
      <c r="CF23" s="301"/>
      <c r="CG23" s="301"/>
      <c r="CH23" s="301"/>
      <c r="CI23" s="301"/>
      <c r="CJ23" s="301"/>
      <c r="CK23" s="301"/>
      <c r="CL23" s="301"/>
      <c r="CM23" s="301"/>
      <c r="CN23" s="301"/>
      <c r="CO23" s="301"/>
      <c r="CP23" s="301"/>
      <c r="CQ23" s="301"/>
      <c r="CR23" s="301"/>
      <c r="CS23" s="301"/>
      <c r="CT23" s="301"/>
      <c r="CU23" s="301"/>
      <c r="CV23" s="301"/>
      <c r="CW23" s="301"/>
      <c r="CX23" s="301"/>
      <c r="CY23" s="301"/>
      <c r="CZ23" s="301"/>
      <c r="DA23" s="301"/>
      <c r="DB23" s="301"/>
      <c r="DC23" s="301"/>
      <c r="DD23" s="301"/>
      <c r="DE23" s="301"/>
      <c r="DF23" s="301"/>
      <c r="DG23" s="301"/>
      <c r="DH23" s="301"/>
      <c r="DI23" s="301"/>
      <c r="DJ23" s="301"/>
      <c r="DK23" s="301"/>
      <c r="DL23" s="301"/>
      <c r="DM23" s="301"/>
      <c r="DN23" s="301"/>
      <c r="DO23" s="301"/>
      <c r="DP23" s="301"/>
      <c r="DQ23" s="301"/>
      <c r="DR23" s="301"/>
      <c r="DS23" s="301"/>
      <c r="DT23" s="301"/>
      <c r="DU23" s="301"/>
      <c r="DV23" s="301"/>
      <c r="DW23" s="301"/>
      <c r="DX23" s="301"/>
      <c r="DY23" s="301"/>
      <c r="DZ23" s="301"/>
      <c r="EA23" s="301"/>
      <c r="EB23" s="301"/>
      <c r="EC23" s="301"/>
      <c r="ED23" s="301"/>
      <c r="EE23" s="301"/>
      <c r="EF23" s="301"/>
      <c r="EG23" s="301"/>
      <c r="EH23" s="301"/>
      <c r="EI23" s="301"/>
      <c r="EJ23" s="301"/>
      <c r="EK23" s="301"/>
      <c r="EL23" s="301"/>
      <c r="EM23" s="301"/>
      <c r="EN23" s="301"/>
      <c r="EO23" s="301"/>
      <c r="EP23" s="301"/>
      <c r="EQ23" s="301"/>
      <c r="ER23" s="301"/>
      <c r="ES23" s="301"/>
      <c r="ET23" s="301"/>
      <c r="EU23" s="301"/>
      <c r="EV23" s="301"/>
      <c r="EW23" s="301"/>
      <c r="EX23" s="301"/>
      <c r="EY23" s="301"/>
      <c r="EZ23" s="301"/>
      <c r="FA23" s="301"/>
      <c r="FB23" s="301"/>
      <c r="FC23" s="301"/>
      <c r="FD23" s="301"/>
      <c r="FE23" s="301"/>
      <c r="FF23" s="301"/>
      <c r="FG23" s="301"/>
      <c r="FH23" s="301"/>
      <c r="FI23" s="301"/>
      <c r="FJ23" s="301"/>
      <c r="FK23" s="301"/>
      <c r="FL23" s="301"/>
      <c r="FM23" s="301"/>
      <c r="FN23" s="301"/>
      <c r="FO23" s="301"/>
      <c r="FP23" s="301"/>
      <c r="FQ23" s="301"/>
      <c r="FR23" s="301"/>
      <c r="FS23" s="301"/>
      <c r="FT23" s="301"/>
      <c r="FU23" s="301"/>
      <c r="FV23" s="301"/>
      <c r="FW23" s="301"/>
      <c r="FX23" s="301"/>
      <c r="FY23" s="301"/>
      <c r="FZ23" s="301"/>
      <c r="GA23" s="301"/>
      <c r="GB23" s="301"/>
      <c r="GC23" s="301"/>
      <c r="GD23" s="301"/>
      <c r="GE23" s="301"/>
      <c r="GF23" s="301"/>
      <c r="GG23" s="301"/>
      <c r="GH23" s="301"/>
      <c r="GI23" s="301"/>
      <c r="GJ23" s="301"/>
      <c r="GK23" s="301"/>
      <c r="GL23" s="301"/>
      <c r="GM23" s="301"/>
      <c r="GN23" s="301"/>
      <c r="GO23" s="301"/>
      <c r="GP23" s="301"/>
      <c r="GQ23" s="301"/>
      <c r="GR23" s="301"/>
      <c r="GS23" s="301"/>
      <c r="GT23" s="301"/>
      <c r="GU23" s="301"/>
      <c r="GV23" s="301"/>
      <c r="GW23" s="301"/>
      <c r="GX23" s="301"/>
      <c r="GY23" s="301"/>
      <c r="GZ23" s="301"/>
      <c r="HA23" s="301"/>
      <c r="HB23" s="301"/>
      <c r="HC23" s="301"/>
      <c r="HD23" s="301"/>
      <c r="HE23" s="301"/>
      <c r="HF23" s="301"/>
      <c r="HG23" s="301"/>
      <c r="HH23" s="301"/>
      <c r="HI23" s="301"/>
      <c r="HJ23" s="301"/>
      <c r="HK23" s="301"/>
      <c r="HL23" s="301"/>
      <c r="HM23" s="301"/>
      <c r="HN23" s="301"/>
      <c r="HO23" s="301"/>
      <c r="HP23" s="301"/>
      <c r="HQ23" s="301"/>
      <c r="HR23" s="301"/>
      <c r="HS23" s="301"/>
      <c r="HT23" s="301"/>
      <c r="HU23" s="301"/>
      <c r="HV23" s="301"/>
      <c r="HW23" s="301"/>
      <c r="HX23" s="301"/>
      <c r="HY23" s="301"/>
      <c r="HZ23" s="301"/>
      <c r="IA23" s="301"/>
      <c r="IB23" s="301"/>
      <c r="IC23" s="301"/>
      <c r="ID23" s="301"/>
      <c r="IE23" s="301"/>
      <c r="IF23" s="301"/>
      <c r="IG23" s="301"/>
      <c r="IH23" s="301"/>
      <c r="II23" s="301"/>
      <c r="IJ23" s="301"/>
      <c r="IK23" s="301"/>
      <c r="IL23" s="301"/>
      <c r="IM23" s="301"/>
      <c r="IN23" s="301"/>
      <c r="IO23" s="301"/>
      <c r="IP23" s="301"/>
      <c r="IQ23" s="301"/>
      <c r="IR23" s="301"/>
      <c r="IS23" s="301"/>
      <c r="IT23" s="301"/>
      <c r="IU23" s="301"/>
      <c r="IV23" s="301"/>
      <c r="IW23" s="301"/>
      <c r="IX23" s="301"/>
      <c r="IY23" s="301"/>
      <c r="IZ23" s="301"/>
      <c r="JA23" s="301"/>
      <c r="JB23" s="301"/>
      <c r="JC23" s="301"/>
      <c r="JD23" s="301"/>
      <c r="JE23" s="301"/>
      <c r="JF23" s="301"/>
      <c r="JG23" s="301"/>
      <c r="JH23" s="301"/>
      <c r="JI23" s="301"/>
      <c r="JJ23" s="301"/>
      <c r="JK23" s="301"/>
      <c r="JL23" s="301"/>
      <c r="JM23" s="301"/>
      <c r="JN23" s="301"/>
      <c r="JO23" s="301"/>
      <c r="JP23" s="301"/>
      <c r="JQ23" s="301"/>
      <c r="JR23" s="301"/>
      <c r="JS23" s="301"/>
      <c r="JT23" s="301"/>
      <c r="JU23" s="301"/>
      <c r="JV23" s="301"/>
      <c r="JW23" s="301"/>
      <c r="JX23" s="301"/>
      <c r="JY23" s="301"/>
      <c r="JZ23" s="301"/>
      <c r="KA23" s="301"/>
      <c r="KB23" s="301"/>
      <c r="KC23" s="301"/>
      <c r="KD23" s="301"/>
      <c r="KE23" s="301"/>
      <c r="KF23" s="301"/>
      <c r="KG23" s="301"/>
      <c r="KH23" s="301"/>
      <c r="KI23" s="301"/>
      <c r="KJ23" s="301"/>
      <c r="KK23" s="301"/>
      <c r="KL23" s="301"/>
      <c r="KM23" s="301"/>
      <c r="KN23" s="301"/>
      <c r="KO23" s="301"/>
      <c r="KP23" s="301"/>
      <c r="KQ23" s="301"/>
      <c r="KR23" s="301"/>
      <c r="KS23" s="301"/>
      <c r="KT23" s="301"/>
      <c r="KU23" s="301"/>
      <c r="KV23" s="301"/>
      <c r="KW23" s="301"/>
      <c r="KX23" s="301"/>
      <c r="KY23" s="301"/>
      <c r="KZ23" s="301"/>
      <c r="LA23" s="301"/>
      <c r="LB23" s="301"/>
      <c r="LC23" s="301"/>
      <c r="LD23" s="301"/>
      <c r="LE23" s="301"/>
      <c r="LF23" s="301"/>
      <c r="LG23" s="301"/>
      <c r="LH23" s="301"/>
      <c r="LI23" s="301"/>
      <c r="LJ23" s="301"/>
      <c r="LK23" s="301"/>
      <c r="LL23" s="301"/>
      <c r="LM23" s="301"/>
      <c r="LN23" s="301"/>
      <c r="LO23" s="301"/>
      <c r="LP23" s="301"/>
      <c r="LQ23" s="301"/>
      <c r="LR23" s="301"/>
      <c r="LS23" s="301"/>
      <c r="LT23" s="301"/>
      <c r="LU23" s="301"/>
      <c r="LV23" s="301"/>
      <c r="LW23" s="301"/>
      <c r="LX23" s="301"/>
      <c r="LY23" s="301"/>
      <c r="LZ23" s="301"/>
      <c r="MA23" s="301"/>
      <c r="MB23" s="301"/>
      <c r="MC23" s="301"/>
      <c r="MD23" s="301"/>
      <c r="ME23" s="301"/>
      <c r="MF23" s="301"/>
      <c r="MG23" s="301"/>
      <c r="MH23" s="301"/>
      <c r="MI23" s="301"/>
      <c r="MJ23" s="301"/>
      <c r="MK23" s="301"/>
      <c r="ML23" s="301"/>
      <c r="MM23" s="301"/>
      <c r="MN23" s="301"/>
      <c r="MO23" s="301"/>
      <c r="MP23" s="301"/>
      <c r="MQ23" s="301"/>
      <c r="MR23" s="301"/>
      <c r="MS23" s="301"/>
      <c r="MT23" s="301"/>
      <c r="MU23" s="301"/>
      <c r="MV23" s="301"/>
      <c r="MW23" s="301"/>
      <c r="MX23" s="301"/>
      <c r="MY23" s="301"/>
      <c r="MZ23" s="301"/>
      <c r="NA23" s="301"/>
      <c r="NB23" s="301"/>
      <c r="NC23" s="301"/>
      <c r="ND23" s="301"/>
      <c r="NE23" s="301"/>
      <c r="NF23" s="301"/>
      <c r="NG23" s="301"/>
      <c r="NH23" s="301"/>
      <c r="NI23" s="301"/>
      <c r="NJ23" s="301"/>
      <c r="NK23" s="301"/>
      <c r="NL23" s="301"/>
      <c r="NM23" s="301"/>
      <c r="NN23" s="301"/>
      <c r="NO23" s="301"/>
      <c r="NP23" s="301"/>
      <c r="NQ23" s="301"/>
      <c r="NR23" s="301"/>
      <c r="NS23" s="301"/>
      <c r="NT23" s="301"/>
      <c r="NU23" s="301"/>
      <c r="NV23" s="301"/>
      <c r="NW23" s="301"/>
      <c r="NX23" s="301"/>
      <c r="NY23" s="301"/>
      <c r="NZ23" s="301"/>
      <c r="OA23" s="301"/>
      <c r="OB23" s="301"/>
      <c r="OC23" s="301"/>
      <c r="OD23" s="301"/>
      <c r="OE23" s="301"/>
      <c r="OF23" s="301"/>
      <c r="OG23" s="301"/>
      <c r="OH23" s="301"/>
      <c r="OI23" s="301"/>
      <c r="OJ23" s="301"/>
      <c r="OK23" s="301"/>
      <c r="OL23" s="301"/>
      <c r="OM23" s="301"/>
      <c r="ON23" s="301"/>
      <c r="OO23" s="301"/>
      <c r="OP23" s="301"/>
      <c r="OQ23" s="301"/>
      <c r="OR23" s="301"/>
      <c r="OS23" s="301"/>
      <c r="OT23" s="301"/>
      <c r="OU23" s="301"/>
      <c r="OV23" s="301"/>
      <c r="OW23" s="301"/>
      <c r="OX23" s="301"/>
      <c r="OY23" s="301"/>
      <c r="OZ23" s="301"/>
      <c r="PA23" s="301"/>
      <c r="PB23" s="301"/>
      <c r="PC23" s="301"/>
      <c r="PD23" s="301"/>
      <c r="PE23" s="301"/>
      <c r="PF23" s="301"/>
      <c r="PG23" s="301"/>
      <c r="PH23" s="301"/>
      <c r="PI23" s="301"/>
      <c r="PJ23" s="301"/>
      <c r="PK23" s="301"/>
      <c r="PL23" s="301"/>
      <c r="PM23" s="301"/>
      <c r="PN23" s="301"/>
      <c r="PO23" s="301"/>
      <c r="PP23" s="301"/>
      <c r="PQ23" s="301"/>
      <c r="PR23" s="301"/>
      <c r="PS23" s="301"/>
      <c r="PT23" s="301"/>
      <c r="PU23" s="301"/>
      <c r="PV23" s="301"/>
      <c r="PW23" s="301"/>
      <c r="PX23" s="301"/>
      <c r="PY23" s="301"/>
      <c r="PZ23" s="301"/>
      <c r="QA23" s="301"/>
      <c r="QB23" s="301"/>
      <c r="QC23" s="301"/>
      <c r="QD23" s="301"/>
      <c r="QE23" s="301"/>
      <c r="QF23" s="301"/>
      <c r="QG23" s="301"/>
      <c r="QH23" s="301"/>
      <c r="QI23" s="301"/>
      <c r="QJ23" s="301"/>
      <c r="QK23" s="301"/>
      <c r="QL23" s="301"/>
      <c r="QM23" s="301"/>
      <c r="QN23" s="301"/>
      <c r="QO23" s="301"/>
      <c r="QP23" s="301"/>
      <c r="QQ23" s="301"/>
      <c r="QR23" s="301"/>
      <c r="QS23" s="301"/>
      <c r="QT23" s="301"/>
      <c r="QU23" s="301"/>
      <c r="QV23" s="301"/>
      <c r="QW23" s="301"/>
      <c r="QX23" s="301"/>
      <c r="QY23" s="301"/>
      <c r="QZ23" s="301"/>
      <c r="RA23" s="301"/>
      <c r="RB23" s="301"/>
      <c r="RC23" s="301"/>
      <c r="RD23" s="301"/>
      <c r="RE23" s="301"/>
      <c r="RF23" s="301"/>
      <c r="RG23" s="301"/>
      <c r="RH23" s="301"/>
      <c r="RI23" s="301"/>
      <c r="RJ23" s="301"/>
      <c r="RK23" s="301"/>
      <c r="RL23" s="301"/>
      <c r="RM23" s="301"/>
      <c r="RN23" s="301"/>
      <c r="RO23" s="301"/>
      <c r="RP23" s="301"/>
      <c r="RQ23" s="301"/>
      <c r="RR23" s="301"/>
      <c r="RS23" s="301"/>
      <c r="RT23" s="301"/>
      <c r="RU23" s="301"/>
      <c r="RV23" s="301"/>
      <c r="RW23" s="301"/>
      <c r="RX23" s="301"/>
      <c r="RY23" s="301"/>
      <c r="RZ23" s="301"/>
      <c r="SA23" s="301"/>
      <c r="SB23" s="301"/>
      <c r="SC23" s="301"/>
      <c r="SD23" s="301"/>
      <c r="SE23" s="301"/>
      <c r="SF23" s="301"/>
      <c r="SG23" s="301"/>
      <c r="SH23" s="301"/>
      <c r="SI23" s="301"/>
      <c r="SJ23" s="301"/>
      <c r="SK23" s="301"/>
      <c r="SL23" s="301"/>
      <c r="SM23" s="301"/>
      <c r="SN23" s="301"/>
      <c r="SO23" s="301"/>
      <c r="SP23" s="301"/>
      <c r="SQ23" s="301"/>
      <c r="SR23" s="301"/>
      <c r="SS23" s="301"/>
      <c r="ST23" s="301"/>
      <c r="SU23" s="301"/>
      <c r="SV23" s="301"/>
      <c r="SW23" s="301"/>
      <c r="SX23" s="301"/>
      <c r="SY23" s="301"/>
      <c r="SZ23" s="301"/>
      <c r="TA23" s="301"/>
      <c r="TB23" s="301"/>
      <c r="TC23" s="301"/>
      <c r="TD23" s="301"/>
      <c r="TE23" s="301"/>
      <c r="TF23" s="301"/>
      <c r="TG23" s="301"/>
      <c r="TH23" s="301"/>
      <c r="TI23" s="301"/>
      <c r="TJ23" s="301"/>
      <c r="TK23" s="301"/>
      <c r="TL23" s="301"/>
      <c r="TM23" s="301"/>
      <c r="TN23" s="301"/>
      <c r="TO23" s="301"/>
      <c r="TP23" s="301"/>
      <c r="TQ23" s="301"/>
      <c r="TR23" s="301"/>
      <c r="TS23" s="301"/>
      <c r="TT23" s="301"/>
      <c r="TU23" s="301"/>
      <c r="TV23" s="301"/>
      <c r="TW23" s="301"/>
      <c r="TX23" s="301"/>
      <c r="TY23" s="301"/>
      <c r="TZ23" s="301"/>
      <c r="UA23" s="301"/>
      <c r="UB23" s="301"/>
      <c r="UC23" s="301"/>
      <c r="UD23" s="301"/>
      <c r="UE23" s="301"/>
      <c r="UF23" s="301"/>
      <c r="UG23" s="301"/>
      <c r="UH23" s="301"/>
      <c r="UI23" s="301"/>
      <c r="UJ23" s="301"/>
      <c r="UK23" s="301"/>
      <c r="UL23" s="301"/>
      <c r="UM23" s="301"/>
      <c r="UN23" s="301"/>
      <c r="UO23" s="301"/>
      <c r="UP23" s="301"/>
      <c r="UQ23" s="301"/>
      <c r="UR23" s="301"/>
      <c r="US23" s="301"/>
      <c r="UT23" s="301"/>
      <c r="UU23" s="301"/>
      <c r="UV23" s="301"/>
      <c r="UW23" s="301"/>
      <c r="UX23" s="301"/>
      <c r="UY23" s="301"/>
      <c r="UZ23" s="301"/>
      <c r="VA23" s="301"/>
      <c r="VB23" s="301"/>
      <c r="VC23" s="301"/>
      <c r="VD23" s="301"/>
      <c r="VE23" s="301"/>
      <c r="VF23" s="301"/>
      <c r="VG23" s="301"/>
      <c r="VH23" s="301"/>
      <c r="VI23" s="301"/>
      <c r="VJ23" s="301"/>
      <c r="VK23" s="301"/>
      <c r="VL23" s="301"/>
      <c r="VM23" s="301"/>
      <c r="VN23" s="301"/>
      <c r="VO23" s="301"/>
      <c r="VP23" s="301"/>
      <c r="VQ23" s="301"/>
      <c r="VR23" s="301"/>
      <c r="VS23" s="301"/>
      <c r="VT23" s="301"/>
      <c r="VU23" s="301"/>
      <c r="VV23" s="301"/>
      <c r="VW23" s="301"/>
      <c r="VX23" s="301"/>
      <c r="VY23" s="301"/>
      <c r="VZ23" s="301"/>
      <c r="WA23" s="301"/>
      <c r="WB23" s="301"/>
      <c r="WC23" s="301"/>
      <c r="WD23" s="301"/>
      <c r="WE23" s="301"/>
      <c r="WF23" s="301"/>
      <c r="WG23" s="301"/>
      <c r="WH23" s="301"/>
      <c r="WI23" s="301"/>
      <c r="WJ23" s="301"/>
      <c r="WK23" s="301"/>
      <c r="WL23" s="301"/>
      <c r="WM23" s="301"/>
      <c r="WN23" s="301"/>
      <c r="WO23" s="301"/>
      <c r="WP23" s="301"/>
      <c r="WQ23" s="301"/>
      <c r="WR23" s="301"/>
      <c r="WS23" s="301"/>
      <c r="WT23" s="301"/>
      <c r="WU23" s="301"/>
      <c r="WV23" s="301"/>
      <c r="WW23" s="301"/>
      <c r="WX23" s="301"/>
      <c r="WY23" s="301"/>
      <c r="WZ23" s="301"/>
      <c r="XA23" s="301"/>
      <c r="XB23" s="301"/>
      <c r="XC23" s="301"/>
      <c r="XD23" s="301"/>
      <c r="XE23" s="301"/>
      <c r="XF23" s="301"/>
      <c r="XG23" s="301"/>
      <c r="XH23" s="301"/>
      <c r="XI23" s="301"/>
      <c r="XJ23" s="301"/>
      <c r="XK23" s="301"/>
      <c r="XL23" s="301"/>
      <c r="XM23" s="301"/>
      <c r="XN23" s="301"/>
      <c r="XO23" s="301"/>
      <c r="XP23" s="301"/>
      <c r="XQ23" s="301"/>
      <c r="XR23" s="301"/>
      <c r="XS23" s="301"/>
      <c r="XT23" s="301"/>
      <c r="XU23" s="301"/>
      <c r="XV23" s="301"/>
      <c r="XW23" s="301"/>
      <c r="XX23" s="301"/>
      <c r="XY23" s="301"/>
      <c r="XZ23" s="301"/>
      <c r="YA23" s="301"/>
      <c r="YB23" s="301"/>
      <c r="YC23" s="301"/>
      <c r="YD23" s="301"/>
      <c r="YE23" s="301"/>
      <c r="YF23" s="301"/>
      <c r="YG23" s="301"/>
      <c r="YH23" s="301"/>
      <c r="YI23" s="301"/>
      <c r="YJ23" s="301"/>
      <c r="YK23" s="301"/>
      <c r="YL23" s="301"/>
      <c r="YM23" s="301"/>
      <c r="YN23" s="301"/>
      <c r="YO23" s="301"/>
      <c r="YP23" s="301"/>
      <c r="YQ23" s="301"/>
      <c r="YR23" s="301"/>
      <c r="YS23" s="301"/>
      <c r="YT23" s="301"/>
      <c r="YU23" s="301"/>
      <c r="YV23" s="301"/>
      <c r="YW23" s="301"/>
      <c r="YX23" s="301"/>
      <c r="YY23" s="301"/>
      <c r="YZ23" s="301"/>
      <c r="ZA23" s="301"/>
      <c r="ZB23" s="301"/>
      <c r="ZC23" s="301"/>
      <c r="ZD23" s="301"/>
      <c r="ZE23" s="301"/>
      <c r="ZF23" s="301"/>
      <c r="ZG23" s="301"/>
      <c r="ZH23" s="301"/>
      <c r="ZI23" s="301"/>
      <c r="ZJ23" s="301"/>
      <c r="ZK23" s="301"/>
      <c r="ZL23" s="301"/>
      <c r="ZM23" s="301"/>
      <c r="ZN23" s="301"/>
      <c r="ZO23" s="301"/>
      <c r="ZP23" s="301"/>
      <c r="ZQ23" s="301"/>
      <c r="ZR23" s="301"/>
      <c r="ZS23" s="301"/>
      <c r="ZT23" s="301"/>
      <c r="ZU23" s="301"/>
      <c r="ZV23" s="301"/>
      <c r="ZW23" s="301"/>
      <c r="ZX23" s="301"/>
      <c r="ZY23" s="301"/>
      <c r="ZZ23" s="301"/>
      <c r="AAA23" s="301"/>
      <c r="AAB23" s="301"/>
      <c r="AAC23" s="301"/>
      <c r="AAD23" s="301"/>
      <c r="AAE23" s="301"/>
      <c r="AAF23" s="301"/>
      <c r="AAG23" s="301"/>
      <c r="AAH23" s="301"/>
      <c r="AAI23" s="301"/>
      <c r="AAJ23" s="301"/>
      <c r="AAK23" s="301"/>
      <c r="AAL23" s="301"/>
      <c r="AAM23" s="301"/>
      <c r="AAN23" s="301"/>
      <c r="AAO23" s="301"/>
      <c r="AAP23" s="301"/>
      <c r="AAQ23" s="301"/>
      <c r="AAR23" s="301"/>
      <c r="AAS23" s="301"/>
      <c r="AAT23" s="301"/>
      <c r="AAU23" s="301"/>
      <c r="AAV23" s="301"/>
      <c r="AAW23" s="301"/>
      <c r="AAX23" s="301"/>
      <c r="AAY23" s="301"/>
      <c r="AAZ23" s="301"/>
      <c r="ABA23" s="301"/>
      <c r="ABB23" s="301"/>
      <c r="ABC23" s="301"/>
      <c r="ABD23" s="301"/>
      <c r="ABE23" s="301"/>
      <c r="ABF23" s="301"/>
      <c r="ABG23" s="301"/>
      <c r="ABH23" s="301"/>
      <c r="ABI23" s="301"/>
      <c r="ABJ23" s="301"/>
      <c r="ABK23" s="301"/>
      <c r="ABL23" s="301"/>
      <c r="ABM23" s="301"/>
      <c r="ABN23" s="301"/>
      <c r="ABO23" s="301"/>
      <c r="ABP23" s="301"/>
      <c r="ABQ23" s="301"/>
      <c r="ABR23" s="301"/>
      <c r="ABS23" s="301"/>
      <c r="ABT23" s="301"/>
      <c r="ABU23" s="301"/>
      <c r="ABV23" s="301"/>
      <c r="ABW23" s="301"/>
      <c r="ABX23" s="301"/>
      <c r="ABY23" s="301"/>
      <c r="ABZ23" s="301"/>
      <c r="ACA23" s="301"/>
      <c r="ACB23" s="301"/>
      <c r="ACC23" s="301"/>
      <c r="ACD23" s="301"/>
      <c r="ACE23" s="301"/>
      <c r="ACF23" s="301"/>
      <c r="ACG23" s="301"/>
      <c r="ACH23" s="301"/>
      <c r="ACI23" s="301"/>
      <c r="ACJ23" s="301"/>
      <c r="ACK23" s="301"/>
      <c r="ACL23" s="301"/>
      <c r="ACM23" s="301"/>
      <c r="ACN23" s="301"/>
      <c r="ACO23" s="301"/>
      <c r="ACP23" s="301"/>
      <c r="ACQ23" s="301"/>
      <c r="ACR23" s="301"/>
      <c r="ACS23" s="301"/>
      <c r="ACT23" s="301"/>
      <c r="ACU23" s="301"/>
      <c r="ACV23" s="301"/>
      <c r="ACW23" s="301"/>
      <c r="ACX23" s="301"/>
      <c r="ACY23" s="301"/>
      <c r="ACZ23" s="301"/>
      <c r="ADA23" s="301"/>
      <c r="ADB23" s="301"/>
      <c r="ADC23" s="301"/>
      <c r="ADD23" s="301"/>
      <c r="ADE23" s="301"/>
      <c r="ADF23" s="301"/>
      <c r="ADG23" s="301"/>
      <c r="ADH23" s="301"/>
      <c r="ADI23" s="301"/>
      <c r="ADJ23" s="301"/>
      <c r="ADK23" s="301"/>
      <c r="ADL23" s="301"/>
      <c r="ADM23" s="301"/>
      <c r="ADN23" s="301"/>
      <c r="ADO23" s="301"/>
      <c r="ADP23" s="301"/>
      <c r="ADQ23" s="301"/>
      <c r="ADR23" s="301"/>
      <c r="ADS23" s="301"/>
      <c r="ADT23" s="301"/>
      <c r="ADU23" s="301"/>
      <c r="ADV23" s="301"/>
      <c r="ADW23" s="301"/>
      <c r="ADX23" s="301"/>
      <c r="ADY23" s="301"/>
      <c r="ADZ23" s="301"/>
      <c r="AEA23" s="301"/>
      <c r="AEB23" s="301"/>
      <c r="AEC23" s="301"/>
      <c r="AED23" s="301"/>
      <c r="AEE23" s="301"/>
      <c r="AEF23" s="301"/>
      <c r="AEG23" s="301"/>
      <c r="AEH23" s="301"/>
      <c r="AEI23" s="301"/>
      <c r="AEJ23" s="301"/>
      <c r="AEK23" s="301"/>
      <c r="AEL23" s="301"/>
      <c r="AEM23" s="301"/>
      <c r="AEN23" s="301"/>
      <c r="AEO23" s="301"/>
      <c r="AEP23" s="301"/>
      <c r="AEQ23" s="301"/>
      <c r="AER23" s="301"/>
      <c r="AES23" s="301"/>
      <c r="AET23" s="301"/>
      <c r="AEU23" s="301"/>
      <c r="AEV23" s="301"/>
      <c r="AEW23" s="301"/>
      <c r="AEX23" s="301"/>
      <c r="AEY23" s="301"/>
      <c r="AEZ23" s="301"/>
      <c r="AFA23" s="301"/>
      <c r="AFB23" s="301"/>
      <c r="AFC23" s="301"/>
      <c r="AFD23" s="301"/>
      <c r="AFE23" s="301"/>
      <c r="AFF23" s="301"/>
      <c r="AFG23" s="301"/>
      <c r="AFH23" s="301"/>
      <c r="AFI23" s="301"/>
      <c r="AFJ23" s="301"/>
      <c r="AFK23" s="301"/>
      <c r="AFL23" s="301"/>
      <c r="AFM23" s="301"/>
      <c r="AFN23" s="301"/>
      <c r="AFO23" s="301"/>
      <c r="AFP23" s="301"/>
      <c r="AFQ23" s="301"/>
      <c r="AFR23" s="301"/>
      <c r="AFS23" s="301"/>
      <c r="AFT23" s="301"/>
      <c r="AFU23" s="301"/>
      <c r="AFV23" s="301"/>
      <c r="AFW23" s="301"/>
      <c r="AFX23" s="301"/>
      <c r="AFY23" s="301"/>
      <c r="AFZ23" s="301"/>
      <c r="AGA23" s="301"/>
      <c r="AGB23" s="301"/>
      <c r="AGC23" s="301"/>
      <c r="AGD23" s="301"/>
      <c r="AGE23" s="301"/>
      <c r="AGF23" s="301"/>
      <c r="AGG23" s="301"/>
      <c r="AGH23" s="301"/>
      <c r="AGI23" s="301"/>
      <c r="AGJ23" s="301"/>
      <c r="AGK23" s="301"/>
      <c r="AGL23" s="301"/>
      <c r="AGM23" s="301"/>
      <c r="AGN23" s="301"/>
      <c r="AGO23" s="301"/>
      <c r="AGP23" s="301"/>
      <c r="AGQ23" s="301"/>
      <c r="AGR23" s="301"/>
      <c r="AGS23" s="301"/>
      <c r="AGT23" s="301"/>
      <c r="AGU23" s="301"/>
      <c r="AGV23" s="301"/>
      <c r="AGW23" s="301"/>
      <c r="AGX23" s="301"/>
      <c r="AGY23" s="301"/>
      <c r="AGZ23" s="301"/>
      <c r="AHA23" s="301"/>
      <c r="AHB23" s="301"/>
      <c r="AHC23" s="301"/>
      <c r="AHD23" s="301"/>
      <c r="AHE23" s="301"/>
      <c r="AHF23" s="301"/>
      <c r="AHG23" s="301"/>
      <c r="AHH23" s="301"/>
      <c r="AHI23" s="301"/>
      <c r="AHJ23" s="301"/>
      <c r="AHK23" s="301"/>
      <c r="AHL23" s="301"/>
      <c r="AHM23" s="301"/>
      <c r="AHN23" s="301"/>
      <c r="AHO23" s="301"/>
      <c r="AHP23" s="301"/>
      <c r="AHQ23" s="301"/>
      <c r="AHR23" s="301"/>
      <c r="AHS23" s="301"/>
      <c r="AHT23" s="301"/>
      <c r="AHU23" s="301"/>
      <c r="AHV23" s="301"/>
      <c r="AHW23" s="301"/>
      <c r="AHX23" s="301"/>
      <c r="AHY23" s="301"/>
      <c r="AHZ23" s="301"/>
      <c r="AIA23" s="301"/>
      <c r="AIB23" s="301"/>
      <c r="AIC23" s="301"/>
      <c r="AID23" s="301"/>
      <c r="AIE23" s="301"/>
      <c r="AIF23" s="301"/>
      <c r="AIG23" s="301"/>
      <c r="AIH23" s="301"/>
      <c r="AII23" s="301"/>
      <c r="AIJ23" s="301"/>
      <c r="AIK23" s="301"/>
      <c r="AIL23" s="301"/>
      <c r="AIM23" s="301"/>
      <c r="AIN23" s="301"/>
      <c r="AIO23" s="301"/>
      <c r="AIP23" s="301"/>
      <c r="AIQ23" s="301"/>
      <c r="AIR23" s="301"/>
      <c r="AIS23" s="301"/>
      <c r="AIT23" s="301"/>
      <c r="AIU23" s="301"/>
      <c r="AIV23" s="301"/>
      <c r="AIW23" s="301"/>
      <c r="AIX23" s="301"/>
      <c r="AIY23" s="301"/>
      <c r="AIZ23" s="301"/>
      <c r="AJA23" s="301"/>
      <c r="AJB23" s="301"/>
      <c r="AJC23" s="301"/>
      <c r="AJD23" s="301"/>
      <c r="AJE23" s="301"/>
      <c r="AJF23" s="301"/>
      <c r="AJG23" s="301"/>
      <c r="AJH23" s="301"/>
      <c r="AJI23" s="301"/>
      <c r="AJJ23" s="301"/>
      <c r="AJK23" s="301"/>
      <c r="AJL23" s="301"/>
      <c r="AJM23" s="301"/>
      <c r="AJN23" s="301"/>
      <c r="AJO23" s="301"/>
      <c r="AJP23" s="301"/>
      <c r="AJQ23" s="301"/>
      <c r="AJR23" s="301"/>
      <c r="AJS23" s="301"/>
      <c r="AJT23" s="301"/>
      <c r="AJU23" s="301"/>
      <c r="AJV23" s="301"/>
      <c r="AJW23" s="301"/>
      <c r="AJX23" s="301"/>
      <c r="AJY23" s="301"/>
      <c r="AJZ23" s="301"/>
      <c r="AKA23" s="301"/>
      <c r="AKB23" s="301"/>
      <c r="AKC23" s="301"/>
      <c r="AKD23" s="301"/>
      <c r="AKE23" s="301"/>
      <c r="AKF23" s="301"/>
      <c r="AKG23" s="301"/>
      <c r="AKH23" s="301"/>
      <c r="AKI23" s="301"/>
      <c r="AKJ23" s="301"/>
      <c r="AKK23" s="301"/>
      <c r="AKL23" s="301"/>
      <c r="AKM23" s="301"/>
      <c r="AKN23" s="301"/>
      <c r="AKO23" s="301"/>
      <c r="AKP23" s="301"/>
      <c r="AKQ23" s="301"/>
      <c r="AKR23" s="301"/>
      <c r="AKS23" s="301"/>
      <c r="AKT23" s="301"/>
      <c r="AKU23" s="301"/>
      <c r="AKV23" s="301"/>
      <c r="AKW23" s="301"/>
      <c r="AKX23" s="301"/>
      <c r="AKY23" s="301"/>
      <c r="AKZ23" s="301"/>
      <c r="ALA23" s="301"/>
      <c r="ALB23" s="301"/>
      <c r="ALC23" s="301"/>
      <c r="ALD23" s="301"/>
      <c r="ALE23" s="301"/>
      <c r="ALF23" s="301"/>
      <c r="ALG23" s="301"/>
      <c r="ALH23" s="301"/>
      <c r="ALI23" s="301"/>
      <c r="ALJ23" s="301"/>
      <c r="ALK23" s="301"/>
      <c r="ALL23" s="301"/>
      <c r="ALM23" s="301"/>
      <c r="ALN23" s="144"/>
      <c r="ALO23" s="144"/>
      <c r="ALP23" s="144"/>
    </row>
    <row r="24" spans="1:1004" s="284" customFormat="1" ht="31.5" customHeight="1" x14ac:dyDescent="0.25">
      <c r="A24" s="279" t="s">
        <v>3795</v>
      </c>
      <c r="B24" s="309">
        <v>0</v>
      </c>
      <c r="C24" s="310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1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  <c r="BM24" s="311"/>
      <c r="BN24" s="311"/>
      <c r="BO24" s="311"/>
      <c r="BP24" s="311"/>
      <c r="BQ24" s="311"/>
      <c r="BR24" s="311"/>
      <c r="BS24" s="311"/>
      <c r="BT24" s="311"/>
      <c r="BU24" s="311"/>
      <c r="BV24" s="311"/>
      <c r="BW24" s="311"/>
      <c r="BX24" s="311"/>
      <c r="BY24" s="311"/>
      <c r="BZ24" s="311"/>
      <c r="CA24" s="311"/>
      <c r="CB24" s="311"/>
      <c r="CC24" s="311"/>
      <c r="CD24" s="311"/>
      <c r="CE24" s="311"/>
      <c r="CF24" s="311"/>
      <c r="CG24" s="311"/>
      <c r="CH24" s="311"/>
      <c r="CI24" s="311"/>
      <c r="CJ24" s="311"/>
      <c r="CK24" s="311"/>
      <c r="CL24" s="311"/>
      <c r="CM24" s="311"/>
      <c r="CN24" s="311"/>
      <c r="CO24" s="311"/>
      <c r="CP24" s="311"/>
      <c r="CQ24" s="311"/>
      <c r="CR24" s="311"/>
      <c r="CS24" s="311"/>
      <c r="CT24" s="311"/>
      <c r="CU24" s="311"/>
      <c r="CV24" s="311"/>
      <c r="CW24" s="311"/>
      <c r="CX24" s="311"/>
      <c r="CY24" s="311"/>
      <c r="CZ24" s="311"/>
      <c r="DA24" s="311"/>
      <c r="DB24" s="311"/>
      <c r="DC24" s="311"/>
      <c r="DD24" s="311"/>
      <c r="DE24" s="311"/>
      <c r="DF24" s="311"/>
      <c r="DG24" s="311"/>
      <c r="DH24" s="311"/>
      <c r="DI24" s="311"/>
      <c r="DJ24" s="311"/>
      <c r="DK24" s="311"/>
      <c r="DL24" s="311"/>
      <c r="DM24" s="311"/>
      <c r="DN24" s="311"/>
      <c r="DO24" s="311"/>
      <c r="DP24" s="311"/>
      <c r="DQ24" s="311"/>
      <c r="DR24" s="311"/>
      <c r="DS24" s="311"/>
      <c r="DT24" s="311"/>
      <c r="DU24" s="311"/>
      <c r="DV24" s="311"/>
      <c r="DW24" s="311"/>
      <c r="DX24" s="311"/>
      <c r="DY24" s="311"/>
      <c r="DZ24" s="311"/>
      <c r="EA24" s="311"/>
      <c r="EB24" s="311"/>
      <c r="EC24" s="311"/>
      <c r="ED24" s="311"/>
      <c r="EE24" s="311"/>
      <c r="EF24" s="311"/>
      <c r="EG24" s="311"/>
      <c r="EH24" s="311"/>
      <c r="EI24" s="311"/>
      <c r="EJ24" s="311"/>
      <c r="EK24" s="311"/>
      <c r="EL24" s="311"/>
      <c r="EM24" s="311"/>
      <c r="EN24" s="311"/>
      <c r="EO24" s="311"/>
      <c r="EP24" s="311"/>
      <c r="EQ24" s="311"/>
      <c r="ER24" s="311"/>
      <c r="ES24" s="311"/>
      <c r="ET24" s="311"/>
      <c r="EU24" s="311"/>
      <c r="EV24" s="311"/>
      <c r="EW24" s="311"/>
      <c r="EX24" s="311"/>
      <c r="EY24" s="311"/>
      <c r="EZ24" s="311"/>
      <c r="FA24" s="311"/>
      <c r="FB24" s="311"/>
      <c r="FC24" s="311"/>
      <c r="FD24" s="311"/>
      <c r="FE24" s="311"/>
      <c r="FF24" s="311"/>
      <c r="FG24" s="311"/>
      <c r="FH24" s="311"/>
      <c r="FI24" s="311"/>
      <c r="FJ24" s="311"/>
      <c r="FK24" s="311"/>
      <c r="FL24" s="311"/>
      <c r="FM24" s="311"/>
      <c r="FN24" s="311"/>
      <c r="FO24" s="311"/>
      <c r="FP24" s="311"/>
      <c r="FQ24" s="311"/>
      <c r="FR24" s="311"/>
      <c r="FS24" s="311"/>
      <c r="FT24" s="311"/>
      <c r="FU24" s="311"/>
      <c r="FV24" s="311"/>
      <c r="FW24" s="311"/>
      <c r="FX24" s="311"/>
      <c r="FY24" s="311"/>
      <c r="FZ24" s="311"/>
      <c r="GA24" s="311"/>
      <c r="GB24" s="311"/>
      <c r="GC24" s="311"/>
      <c r="GD24" s="311"/>
      <c r="GE24" s="311"/>
      <c r="GF24" s="311"/>
      <c r="GG24" s="311"/>
      <c r="GH24" s="311"/>
      <c r="GI24" s="311"/>
      <c r="GJ24" s="311"/>
      <c r="GK24" s="311"/>
      <c r="GL24" s="311"/>
      <c r="GM24" s="311"/>
      <c r="GN24" s="311"/>
      <c r="GO24" s="311"/>
      <c r="GP24" s="311"/>
      <c r="GQ24" s="311"/>
      <c r="GR24" s="311"/>
      <c r="GS24" s="311"/>
      <c r="GT24" s="311"/>
      <c r="GU24" s="311"/>
      <c r="GV24" s="311"/>
      <c r="GW24" s="311"/>
      <c r="GX24" s="311"/>
      <c r="GY24" s="311"/>
      <c r="GZ24" s="311"/>
      <c r="HA24" s="311"/>
      <c r="HB24" s="311"/>
      <c r="HC24" s="311"/>
      <c r="HD24" s="311"/>
      <c r="HE24" s="311"/>
      <c r="HF24" s="311"/>
      <c r="HG24" s="311"/>
      <c r="HH24" s="311"/>
      <c r="HI24" s="311"/>
      <c r="HJ24" s="311"/>
      <c r="HK24" s="311"/>
      <c r="HL24" s="311"/>
      <c r="HM24" s="311"/>
      <c r="HN24" s="311"/>
      <c r="HO24" s="311"/>
      <c r="HP24" s="311"/>
      <c r="HQ24" s="311"/>
      <c r="HR24" s="311"/>
      <c r="HS24" s="311"/>
      <c r="HT24" s="311"/>
      <c r="HU24" s="311"/>
      <c r="HV24" s="311"/>
      <c r="HW24" s="311"/>
      <c r="HX24" s="311"/>
      <c r="HY24" s="311"/>
      <c r="HZ24" s="311"/>
      <c r="IA24" s="311"/>
      <c r="IB24" s="311"/>
      <c r="IC24" s="311"/>
      <c r="ID24" s="311"/>
      <c r="IE24" s="311"/>
      <c r="IF24" s="311"/>
      <c r="IG24" s="311"/>
      <c r="IH24" s="311"/>
      <c r="II24" s="311"/>
      <c r="IJ24" s="311"/>
      <c r="IK24" s="311"/>
      <c r="IL24" s="311"/>
      <c r="IM24" s="311"/>
      <c r="IN24" s="311"/>
      <c r="IO24" s="311"/>
      <c r="IP24" s="311"/>
      <c r="IQ24" s="311"/>
      <c r="IR24" s="311"/>
      <c r="IS24" s="311"/>
      <c r="IT24" s="311"/>
      <c r="IU24" s="311"/>
      <c r="IV24" s="311"/>
      <c r="IW24" s="311"/>
      <c r="IX24" s="311"/>
      <c r="IY24" s="311"/>
      <c r="IZ24" s="311"/>
      <c r="JA24" s="311"/>
      <c r="JB24" s="311"/>
      <c r="JC24" s="311"/>
      <c r="JD24" s="311"/>
      <c r="JE24" s="311"/>
      <c r="JF24" s="311"/>
      <c r="JG24" s="311"/>
      <c r="JH24" s="311"/>
      <c r="JI24" s="311"/>
      <c r="JJ24" s="311"/>
      <c r="JK24" s="311"/>
      <c r="JL24" s="311"/>
      <c r="JM24" s="311"/>
      <c r="JN24" s="311"/>
      <c r="JO24" s="311"/>
      <c r="JP24" s="311"/>
      <c r="JQ24" s="311"/>
      <c r="JR24" s="311"/>
      <c r="JS24" s="311"/>
      <c r="JT24" s="311"/>
      <c r="JU24" s="311"/>
      <c r="JV24" s="311"/>
      <c r="JW24" s="311"/>
      <c r="JX24" s="311"/>
      <c r="JY24" s="311"/>
      <c r="JZ24" s="311"/>
      <c r="KA24" s="311"/>
      <c r="KB24" s="311"/>
      <c r="KC24" s="311"/>
      <c r="KD24" s="311"/>
      <c r="KE24" s="311"/>
      <c r="KF24" s="311"/>
      <c r="KG24" s="311"/>
      <c r="KH24" s="311"/>
      <c r="KI24" s="311"/>
      <c r="KJ24" s="311"/>
      <c r="KK24" s="311"/>
      <c r="KL24" s="311"/>
      <c r="KM24" s="311"/>
      <c r="KN24" s="311"/>
      <c r="KO24" s="311"/>
      <c r="KP24" s="311"/>
      <c r="KQ24" s="311"/>
      <c r="KR24" s="311"/>
      <c r="KS24" s="311"/>
      <c r="KT24" s="311"/>
      <c r="KU24" s="311"/>
      <c r="KV24" s="311"/>
      <c r="KW24" s="311"/>
      <c r="KX24" s="311"/>
      <c r="KY24" s="311"/>
      <c r="KZ24" s="311"/>
      <c r="LA24" s="311"/>
      <c r="LB24" s="311"/>
      <c r="LC24" s="311"/>
      <c r="LD24" s="311"/>
      <c r="LE24" s="311"/>
      <c r="LF24" s="311"/>
      <c r="LG24" s="311"/>
      <c r="LH24" s="311"/>
      <c r="LI24" s="311"/>
      <c r="LJ24" s="311"/>
      <c r="LK24" s="311"/>
      <c r="LL24" s="311"/>
      <c r="LM24" s="311"/>
      <c r="LN24" s="311"/>
      <c r="LO24" s="311"/>
      <c r="LP24" s="311"/>
      <c r="LQ24" s="311"/>
      <c r="LR24" s="311"/>
      <c r="LS24" s="311"/>
      <c r="LT24" s="311"/>
      <c r="LU24" s="311"/>
      <c r="LV24" s="311"/>
      <c r="LW24" s="311"/>
      <c r="LX24" s="311"/>
      <c r="LY24" s="311"/>
      <c r="LZ24" s="311"/>
      <c r="MA24" s="311"/>
      <c r="MB24" s="311"/>
      <c r="MC24" s="311"/>
      <c r="MD24" s="311"/>
      <c r="ME24" s="311"/>
      <c r="MF24" s="311"/>
      <c r="MG24" s="311"/>
      <c r="MH24" s="311"/>
      <c r="MI24" s="311"/>
      <c r="MJ24" s="311"/>
      <c r="MK24" s="311"/>
      <c r="ML24" s="311"/>
      <c r="MM24" s="311"/>
      <c r="MN24" s="311"/>
      <c r="MO24" s="311"/>
      <c r="MP24" s="311"/>
      <c r="MQ24" s="311"/>
      <c r="MR24" s="311"/>
      <c r="MS24" s="311"/>
      <c r="MT24" s="311"/>
      <c r="MU24" s="311"/>
      <c r="MV24" s="311"/>
      <c r="MW24" s="311"/>
      <c r="MX24" s="311"/>
      <c r="MY24" s="311"/>
      <c r="MZ24" s="311"/>
      <c r="NA24" s="311"/>
      <c r="NB24" s="311"/>
      <c r="NC24" s="311"/>
      <c r="ND24" s="311"/>
      <c r="NE24" s="311"/>
      <c r="NF24" s="311"/>
      <c r="NG24" s="311"/>
      <c r="NH24" s="311"/>
      <c r="NI24" s="311"/>
      <c r="NJ24" s="311"/>
      <c r="NK24" s="311"/>
      <c r="NL24" s="311"/>
      <c r="NM24" s="311"/>
      <c r="NN24" s="311"/>
      <c r="NO24" s="311"/>
      <c r="NP24" s="311"/>
      <c r="NQ24" s="311"/>
      <c r="NR24" s="311"/>
      <c r="NS24" s="311"/>
      <c r="NT24" s="311"/>
      <c r="NU24" s="311"/>
      <c r="NV24" s="311"/>
      <c r="NW24" s="311"/>
      <c r="NX24" s="311"/>
      <c r="NY24" s="311"/>
      <c r="NZ24" s="311"/>
      <c r="OA24" s="311"/>
      <c r="OB24" s="311"/>
      <c r="OC24" s="311"/>
      <c r="OD24" s="311"/>
      <c r="OE24" s="311"/>
      <c r="OF24" s="311"/>
      <c r="OG24" s="311"/>
      <c r="OH24" s="311"/>
      <c r="OI24" s="311"/>
      <c r="OJ24" s="311"/>
      <c r="OK24" s="311"/>
      <c r="OL24" s="311"/>
      <c r="OM24" s="311"/>
      <c r="ON24" s="311"/>
      <c r="OO24" s="311"/>
      <c r="OP24" s="311"/>
      <c r="OQ24" s="311"/>
      <c r="OR24" s="311"/>
      <c r="OS24" s="311"/>
      <c r="OT24" s="311"/>
      <c r="OU24" s="311"/>
      <c r="OV24" s="311"/>
      <c r="OW24" s="311"/>
      <c r="OX24" s="311"/>
      <c r="OY24" s="311"/>
      <c r="OZ24" s="311"/>
      <c r="PA24" s="311"/>
      <c r="PB24" s="311"/>
      <c r="PC24" s="311"/>
      <c r="PD24" s="311"/>
      <c r="PE24" s="311"/>
      <c r="PF24" s="311"/>
      <c r="PG24" s="311"/>
      <c r="PH24" s="311"/>
      <c r="PI24" s="311"/>
      <c r="PJ24" s="311"/>
      <c r="PK24" s="311"/>
      <c r="PL24" s="311"/>
      <c r="PM24" s="311"/>
      <c r="PN24" s="311"/>
      <c r="PO24" s="311"/>
      <c r="PP24" s="311"/>
      <c r="PQ24" s="311"/>
      <c r="PR24" s="311"/>
      <c r="PS24" s="311"/>
      <c r="PT24" s="311"/>
      <c r="PU24" s="311"/>
      <c r="PV24" s="311"/>
      <c r="PW24" s="311"/>
      <c r="PX24" s="311"/>
      <c r="PY24" s="311"/>
      <c r="PZ24" s="311"/>
      <c r="QA24" s="311"/>
      <c r="QB24" s="311"/>
      <c r="QC24" s="311"/>
      <c r="QD24" s="311"/>
      <c r="QE24" s="311"/>
      <c r="QF24" s="311"/>
      <c r="QG24" s="311"/>
      <c r="QH24" s="311"/>
      <c r="QI24" s="311"/>
      <c r="QJ24" s="311"/>
      <c r="QK24" s="311"/>
      <c r="QL24" s="311"/>
      <c r="QM24" s="311"/>
      <c r="QN24" s="311"/>
      <c r="QO24" s="311"/>
      <c r="QP24" s="311"/>
      <c r="QQ24" s="311"/>
      <c r="QR24" s="311"/>
      <c r="QS24" s="311"/>
      <c r="QT24" s="311"/>
      <c r="QU24" s="311"/>
      <c r="QV24" s="311"/>
      <c r="QW24" s="311"/>
      <c r="QX24" s="311"/>
      <c r="QY24" s="311"/>
      <c r="QZ24" s="311"/>
      <c r="RA24" s="311"/>
      <c r="RB24" s="311"/>
      <c r="RC24" s="311"/>
      <c r="RD24" s="311"/>
      <c r="RE24" s="311"/>
      <c r="RF24" s="311"/>
      <c r="RG24" s="311"/>
      <c r="RH24" s="311"/>
      <c r="RI24" s="311"/>
      <c r="RJ24" s="311"/>
      <c r="RK24" s="311"/>
      <c r="RL24" s="311"/>
      <c r="RM24" s="311"/>
      <c r="RN24" s="311"/>
      <c r="RO24" s="311"/>
      <c r="RP24" s="311"/>
      <c r="RQ24" s="311"/>
      <c r="RR24" s="311"/>
      <c r="RS24" s="311"/>
      <c r="RT24" s="311"/>
      <c r="RU24" s="311"/>
      <c r="RV24" s="311"/>
      <c r="RW24" s="311"/>
      <c r="RX24" s="311"/>
      <c r="RY24" s="311"/>
      <c r="RZ24" s="311"/>
      <c r="SA24" s="311"/>
      <c r="SB24" s="311"/>
      <c r="SC24" s="311"/>
      <c r="SD24" s="311"/>
      <c r="SE24" s="311"/>
      <c r="SF24" s="311"/>
      <c r="SG24" s="311"/>
      <c r="SH24" s="311"/>
      <c r="SI24" s="311"/>
      <c r="SJ24" s="311"/>
      <c r="SK24" s="311"/>
      <c r="SL24" s="311"/>
      <c r="SM24" s="311"/>
      <c r="SN24" s="311"/>
      <c r="SO24" s="311"/>
      <c r="SP24" s="311"/>
      <c r="SQ24" s="311"/>
      <c r="SR24" s="311"/>
      <c r="SS24" s="311"/>
      <c r="ST24" s="311"/>
      <c r="SU24" s="311"/>
      <c r="SV24" s="311"/>
      <c r="SW24" s="311"/>
      <c r="SX24" s="311"/>
      <c r="SY24" s="311"/>
      <c r="SZ24" s="311"/>
      <c r="TA24" s="311"/>
      <c r="TB24" s="311"/>
      <c r="TC24" s="311"/>
      <c r="TD24" s="311"/>
      <c r="TE24" s="311"/>
      <c r="TF24" s="311"/>
      <c r="TG24" s="311"/>
      <c r="TH24" s="311"/>
      <c r="TI24" s="311"/>
      <c r="TJ24" s="311"/>
      <c r="TK24" s="311"/>
      <c r="TL24" s="311"/>
      <c r="TM24" s="311"/>
      <c r="TN24" s="311"/>
      <c r="TO24" s="311"/>
      <c r="TP24" s="311"/>
      <c r="TQ24" s="311"/>
      <c r="TR24" s="311"/>
      <c r="TS24" s="311"/>
      <c r="TT24" s="311"/>
      <c r="TU24" s="311"/>
      <c r="TV24" s="311"/>
      <c r="TW24" s="311"/>
      <c r="TX24" s="311"/>
      <c r="TY24" s="311"/>
      <c r="TZ24" s="311"/>
      <c r="UA24" s="311"/>
      <c r="UB24" s="311"/>
      <c r="UC24" s="311"/>
      <c r="UD24" s="311"/>
      <c r="UE24" s="311"/>
      <c r="UF24" s="311"/>
      <c r="UG24" s="311"/>
      <c r="UH24" s="311"/>
      <c r="UI24" s="311"/>
      <c r="UJ24" s="311"/>
      <c r="UK24" s="311"/>
      <c r="UL24" s="311"/>
      <c r="UM24" s="311"/>
      <c r="UN24" s="311"/>
      <c r="UO24" s="311"/>
      <c r="UP24" s="311"/>
      <c r="UQ24" s="311"/>
      <c r="UR24" s="311"/>
      <c r="US24" s="311"/>
      <c r="UT24" s="311"/>
      <c r="UU24" s="311"/>
      <c r="UV24" s="311"/>
      <c r="UW24" s="311"/>
      <c r="UX24" s="311"/>
      <c r="UY24" s="311"/>
      <c r="UZ24" s="311"/>
      <c r="VA24" s="311"/>
      <c r="VB24" s="311"/>
      <c r="VC24" s="311"/>
      <c r="VD24" s="311"/>
      <c r="VE24" s="311"/>
      <c r="VF24" s="311"/>
      <c r="VG24" s="311"/>
      <c r="VH24" s="311"/>
      <c r="VI24" s="311"/>
      <c r="VJ24" s="311"/>
      <c r="VK24" s="311"/>
      <c r="VL24" s="311"/>
      <c r="VM24" s="311"/>
      <c r="VN24" s="311"/>
      <c r="VO24" s="311"/>
      <c r="VP24" s="311"/>
      <c r="VQ24" s="311"/>
      <c r="VR24" s="311"/>
      <c r="VS24" s="311"/>
      <c r="VT24" s="311"/>
      <c r="VU24" s="311"/>
      <c r="VV24" s="311"/>
      <c r="VW24" s="311"/>
      <c r="VX24" s="311"/>
      <c r="VY24" s="311"/>
      <c r="VZ24" s="311"/>
      <c r="WA24" s="311"/>
      <c r="WB24" s="311"/>
      <c r="WC24" s="311"/>
      <c r="WD24" s="311"/>
      <c r="WE24" s="311"/>
      <c r="WF24" s="311"/>
      <c r="WG24" s="311"/>
      <c r="WH24" s="311"/>
      <c r="WI24" s="311"/>
      <c r="WJ24" s="311"/>
      <c r="WK24" s="311"/>
      <c r="WL24" s="311"/>
      <c r="WM24" s="311"/>
      <c r="WN24" s="311"/>
      <c r="WO24" s="311"/>
      <c r="WP24" s="311"/>
      <c r="WQ24" s="311"/>
      <c r="WR24" s="311"/>
      <c r="WS24" s="311"/>
      <c r="WT24" s="311"/>
      <c r="WU24" s="311"/>
      <c r="WV24" s="311"/>
      <c r="WW24" s="311"/>
      <c r="WX24" s="311"/>
      <c r="WY24" s="311"/>
      <c r="WZ24" s="311"/>
      <c r="XA24" s="311"/>
      <c r="XB24" s="311"/>
      <c r="XC24" s="311"/>
      <c r="XD24" s="311"/>
      <c r="XE24" s="311"/>
      <c r="XF24" s="311"/>
      <c r="XG24" s="311"/>
      <c r="XH24" s="311"/>
      <c r="XI24" s="311"/>
      <c r="XJ24" s="311"/>
      <c r="XK24" s="311"/>
      <c r="XL24" s="311"/>
      <c r="XM24" s="311"/>
      <c r="XN24" s="311"/>
      <c r="XO24" s="311"/>
      <c r="XP24" s="311"/>
      <c r="XQ24" s="311"/>
      <c r="XR24" s="311"/>
      <c r="XS24" s="311"/>
      <c r="XT24" s="311"/>
      <c r="XU24" s="311"/>
      <c r="XV24" s="311"/>
      <c r="XW24" s="311"/>
      <c r="XX24" s="311"/>
      <c r="XY24" s="311"/>
      <c r="XZ24" s="311"/>
      <c r="YA24" s="311"/>
      <c r="YB24" s="311"/>
      <c r="YC24" s="311"/>
      <c r="YD24" s="311"/>
      <c r="YE24" s="311"/>
      <c r="YF24" s="311"/>
      <c r="YG24" s="311"/>
      <c r="YH24" s="311"/>
      <c r="YI24" s="311"/>
      <c r="YJ24" s="311"/>
      <c r="YK24" s="311"/>
      <c r="YL24" s="311"/>
      <c r="YM24" s="311"/>
      <c r="YN24" s="311"/>
      <c r="YO24" s="311"/>
      <c r="YP24" s="311"/>
      <c r="YQ24" s="311"/>
      <c r="YR24" s="311"/>
      <c r="YS24" s="311"/>
      <c r="YT24" s="311"/>
      <c r="YU24" s="311"/>
      <c r="YV24" s="311"/>
      <c r="YW24" s="311"/>
      <c r="YX24" s="311"/>
      <c r="YY24" s="311"/>
      <c r="YZ24" s="311"/>
      <c r="ZA24" s="311"/>
      <c r="ZB24" s="311"/>
      <c r="ZC24" s="311"/>
      <c r="ZD24" s="311"/>
      <c r="ZE24" s="311"/>
      <c r="ZF24" s="311"/>
      <c r="ZG24" s="311"/>
      <c r="ZH24" s="311"/>
      <c r="ZI24" s="311"/>
      <c r="ZJ24" s="311"/>
      <c r="ZK24" s="311"/>
      <c r="ZL24" s="311"/>
      <c r="ZM24" s="311"/>
      <c r="ZN24" s="311"/>
      <c r="ZO24" s="311"/>
      <c r="ZP24" s="311"/>
      <c r="ZQ24" s="311"/>
      <c r="ZR24" s="311"/>
      <c r="ZS24" s="311"/>
      <c r="ZT24" s="311"/>
      <c r="ZU24" s="311"/>
      <c r="ZV24" s="311"/>
      <c r="ZW24" s="311"/>
      <c r="ZX24" s="311"/>
      <c r="ZY24" s="311"/>
      <c r="ZZ24" s="311"/>
      <c r="AAA24" s="311"/>
      <c r="AAB24" s="311"/>
      <c r="AAC24" s="311"/>
      <c r="AAD24" s="311"/>
      <c r="AAE24" s="311"/>
      <c r="AAF24" s="311"/>
      <c r="AAG24" s="311"/>
      <c r="AAH24" s="311"/>
      <c r="AAI24" s="311"/>
      <c r="AAJ24" s="311"/>
      <c r="AAK24" s="311"/>
      <c r="AAL24" s="311"/>
      <c r="AAM24" s="311"/>
      <c r="AAN24" s="311"/>
      <c r="AAO24" s="311"/>
      <c r="AAP24" s="311"/>
      <c r="AAQ24" s="311"/>
      <c r="AAR24" s="311"/>
      <c r="AAS24" s="311"/>
      <c r="AAT24" s="311"/>
      <c r="AAU24" s="311"/>
      <c r="AAV24" s="311"/>
      <c r="AAW24" s="311"/>
      <c r="AAX24" s="311"/>
      <c r="AAY24" s="311"/>
      <c r="AAZ24" s="311"/>
      <c r="ABA24" s="311"/>
      <c r="ABB24" s="311"/>
      <c r="ABC24" s="311"/>
      <c r="ABD24" s="311"/>
      <c r="ABE24" s="311"/>
      <c r="ABF24" s="311"/>
      <c r="ABG24" s="311"/>
      <c r="ABH24" s="311"/>
      <c r="ABI24" s="311"/>
      <c r="ABJ24" s="311"/>
      <c r="ABK24" s="311"/>
      <c r="ABL24" s="311"/>
      <c r="ABM24" s="311"/>
      <c r="ABN24" s="311"/>
      <c r="ABO24" s="311"/>
      <c r="ABP24" s="311"/>
      <c r="ABQ24" s="311"/>
      <c r="ABR24" s="311"/>
      <c r="ABS24" s="311"/>
      <c r="ABT24" s="311"/>
      <c r="ABU24" s="311"/>
      <c r="ABV24" s="311"/>
      <c r="ABW24" s="311"/>
      <c r="ABX24" s="311"/>
      <c r="ABY24" s="311"/>
      <c r="ABZ24" s="311"/>
      <c r="ACA24" s="311"/>
      <c r="ACB24" s="311"/>
      <c r="ACC24" s="311"/>
      <c r="ACD24" s="311"/>
      <c r="ACE24" s="311"/>
      <c r="ACF24" s="311"/>
      <c r="ACG24" s="311"/>
      <c r="ACH24" s="311"/>
      <c r="ACI24" s="311"/>
      <c r="ACJ24" s="311"/>
      <c r="ACK24" s="311"/>
      <c r="ACL24" s="311"/>
      <c r="ACM24" s="311"/>
      <c r="ACN24" s="311"/>
      <c r="ACO24" s="311"/>
      <c r="ACP24" s="311"/>
      <c r="ACQ24" s="311"/>
      <c r="ACR24" s="311"/>
      <c r="ACS24" s="311"/>
      <c r="ACT24" s="311"/>
      <c r="ACU24" s="311"/>
      <c r="ACV24" s="311"/>
      <c r="ACW24" s="311"/>
      <c r="ACX24" s="311"/>
      <c r="ACY24" s="311"/>
      <c r="ACZ24" s="311"/>
      <c r="ADA24" s="311"/>
      <c r="ADB24" s="311"/>
      <c r="ADC24" s="311"/>
      <c r="ADD24" s="311"/>
      <c r="ADE24" s="311"/>
      <c r="ADF24" s="311"/>
      <c r="ADG24" s="311"/>
      <c r="ADH24" s="311"/>
      <c r="ADI24" s="311"/>
      <c r="ADJ24" s="311"/>
      <c r="ADK24" s="311"/>
      <c r="ADL24" s="311"/>
      <c r="ADM24" s="311"/>
      <c r="ADN24" s="311"/>
      <c r="ADO24" s="311"/>
      <c r="ADP24" s="311"/>
      <c r="ADQ24" s="311"/>
      <c r="ADR24" s="311"/>
      <c r="ADS24" s="311"/>
      <c r="ADT24" s="311"/>
      <c r="ADU24" s="311"/>
      <c r="ADV24" s="311"/>
      <c r="ADW24" s="311"/>
      <c r="ADX24" s="311"/>
      <c r="ADY24" s="311"/>
      <c r="ADZ24" s="311"/>
      <c r="AEA24" s="311"/>
      <c r="AEB24" s="311"/>
      <c r="AEC24" s="311"/>
      <c r="AED24" s="311"/>
      <c r="AEE24" s="311"/>
      <c r="AEF24" s="311"/>
      <c r="AEG24" s="311"/>
      <c r="AEH24" s="311"/>
      <c r="AEI24" s="311"/>
      <c r="AEJ24" s="311"/>
      <c r="AEK24" s="311"/>
      <c r="AEL24" s="311"/>
      <c r="AEM24" s="311"/>
      <c r="AEN24" s="311"/>
      <c r="AEO24" s="311"/>
      <c r="AEP24" s="311"/>
      <c r="AEQ24" s="311"/>
      <c r="AER24" s="311"/>
      <c r="AES24" s="311"/>
      <c r="AET24" s="311"/>
      <c r="AEU24" s="311"/>
      <c r="AEV24" s="311"/>
      <c r="AEW24" s="311"/>
      <c r="AEX24" s="311"/>
      <c r="AEY24" s="311"/>
      <c r="AEZ24" s="311"/>
      <c r="AFA24" s="311"/>
      <c r="AFB24" s="311"/>
      <c r="AFC24" s="311"/>
      <c r="AFD24" s="311"/>
      <c r="AFE24" s="311"/>
      <c r="AFF24" s="311"/>
      <c r="AFG24" s="311"/>
      <c r="AFH24" s="311"/>
      <c r="AFI24" s="311"/>
      <c r="AFJ24" s="311"/>
      <c r="AFK24" s="311"/>
      <c r="AFL24" s="311"/>
      <c r="AFM24" s="311"/>
      <c r="AFN24" s="311"/>
      <c r="AFO24" s="311"/>
      <c r="AFP24" s="311"/>
      <c r="AFQ24" s="311"/>
      <c r="AFR24" s="311"/>
      <c r="AFS24" s="311"/>
      <c r="AFT24" s="311"/>
      <c r="AFU24" s="311"/>
      <c r="AFV24" s="311"/>
      <c r="AFW24" s="311"/>
      <c r="AFX24" s="311"/>
      <c r="AFY24" s="311"/>
      <c r="AFZ24" s="311"/>
      <c r="AGA24" s="311"/>
      <c r="AGB24" s="311"/>
      <c r="AGC24" s="311"/>
      <c r="AGD24" s="311"/>
      <c r="AGE24" s="311"/>
      <c r="AGF24" s="311"/>
      <c r="AGG24" s="311"/>
      <c r="AGH24" s="311"/>
      <c r="AGI24" s="311"/>
      <c r="AGJ24" s="311"/>
      <c r="AGK24" s="311"/>
      <c r="AGL24" s="311"/>
      <c r="AGM24" s="311"/>
      <c r="AGN24" s="311"/>
      <c r="AGO24" s="311"/>
      <c r="AGP24" s="311"/>
      <c r="AGQ24" s="311"/>
      <c r="AGR24" s="311"/>
      <c r="AGS24" s="311"/>
      <c r="AGT24" s="311"/>
      <c r="AGU24" s="311"/>
      <c r="AGV24" s="311"/>
      <c r="AGW24" s="311"/>
      <c r="AGX24" s="311"/>
      <c r="AGY24" s="311"/>
      <c r="AGZ24" s="311"/>
      <c r="AHA24" s="311"/>
      <c r="AHB24" s="311"/>
      <c r="AHC24" s="311"/>
      <c r="AHD24" s="311"/>
      <c r="AHE24" s="311"/>
      <c r="AHF24" s="311"/>
      <c r="AHG24" s="311"/>
      <c r="AHH24" s="311"/>
      <c r="AHI24" s="311"/>
      <c r="AHJ24" s="311"/>
      <c r="AHK24" s="311"/>
      <c r="AHL24" s="311"/>
      <c r="AHM24" s="311"/>
      <c r="AHN24" s="311"/>
      <c r="AHO24" s="311"/>
      <c r="AHP24" s="311"/>
      <c r="AHQ24" s="311"/>
      <c r="AHR24" s="311"/>
      <c r="AHS24" s="311"/>
      <c r="AHT24" s="311"/>
      <c r="AHU24" s="311"/>
      <c r="AHV24" s="311"/>
      <c r="AHW24" s="311"/>
      <c r="AHX24" s="311"/>
      <c r="AHY24" s="311"/>
      <c r="AHZ24" s="311"/>
      <c r="AIA24" s="311"/>
      <c r="AIB24" s="311"/>
      <c r="AIC24" s="311"/>
      <c r="AID24" s="311"/>
      <c r="AIE24" s="311"/>
      <c r="AIF24" s="311"/>
      <c r="AIG24" s="311"/>
      <c r="AIH24" s="311"/>
      <c r="AII24" s="311"/>
      <c r="AIJ24" s="311"/>
      <c r="AIK24" s="311"/>
      <c r="AIL24" s="311"/>
      <c r="AIM24" s="311"/>
      <c r="AIN24" s="311"/>
      <c r="AIO24" s="311"/>
      <c r="AIP24" s="311"/>
      <c r="AIQ24" s="311"/>
      <c r="AIR24" s="311"/>
      <c r="AIS24" s="311"/>
      <c r="AIT24" s="311"/>
      <c r="AIU24" s="311"/>
      <c r="AIV24" s="311"/>
      <c r="AIW24" s="311"/>
      <c r="AIX24" s="311"/>
      <c r="AIY24" s="311"/>
      <c r="AIZ24" s="311"/>
      <c r="AJA24" s="311"/>
      <c r="AJB24" s="311"/>
      <c r="AJC24" s="311"/>
      <c r="AJD24" s="311"/>
      <c r="AJE24" s="311"/>
      <c r="AJF24" s="311"/>
      <c r="AJG24" s="311"/>
      <c r="AJH24" s="311"/>
      <c r="AJI24" s="311"/>
      <c r="AJJ24" s="311"/>
      <c r="AJK24" s="311"/>
      <c r="AJL24" s="311"/>
      <c r="AJM24" s="311"/>
      <c r="AJN24" s="311"/>
      <c r="AJO24" s="311"/>
      <c r="AJP24" s="311"/>
      <c r="AJQ24" s="311"/>
      <c r="AJR24" s="311"/>
      <c r="AJS24" s="311"/>
      <c r="AJT24" s="311"/>
      <c r="AJU24" s="311"/>
      <c r="AJV24" s="311"/>
      <c r="AJW24" s="311"/>
      <c r="AJX24" s="311"/>
      <c r="AJY24" s="311"/>
      <c r="AJZ24" s="311"/>
      <c r="AKA24" s="311"/>
      <c r="AKB24" s="311"/>
      <c r="AKC24" s="311"/>
      <c r="AKD24" s="311"/>
      <c r="AKE24" s="311"/>
      <c r="AKF24" s="311"/>
      <c r="AKG24" s="311"/>
      <c r="AKH24" s="311"/>
      <c r="AKI24" s="311"/>
      <c r="AKJ24" s="311"/>
      <c r="AKK24" s="311"/>
      <c r="AKL24" s="311"/>
      <c r="AKM24" s="311"/>
      <c r="AKN24" s="311"/>
      <c r="AKO24" s="311"/>
      <c r="AKP24" s="311"/>
      <c r="AKQ24" s="311"/>
      <c r="AKR24" s="311"/>
      <c r="AKS24" s="311"/>
      <c r="AKT24" s="311"/>
      <c r="AKU24" s="311"/>
      <c r="AKV24" s="311"/>
      <c r="AKW24" s="311"/>
      <c r="AKX24" s="311"/>
      <c r="AKY24" s="311"/>
      <c r="AKZ24" s="311"/>
      <c r="ALA24" s="311"/>
      <c r="ALB24" s="311"/>
      <c r="ALC24" s="311"/>
      <c r="ALD24" s="311"/>
      <c r="ALE24" s="311"/>
      <c r="ALF24" s="311"/>
      <c r="ALG24" s="311"/>
      <c r="ALH24" s="311"/>
      <c r="ALI24" s="310"/>
      <c r="ALJ24" s="311"/>
      <c r="ALK24" s="311"/>
      <c r="ALL24" s="311"/>
      <c r="ALM24" s="311"/>
      <c r="ALN24" s="283"/>
      <c r="ALO24" s="283"/>
      <c r="ALP24" s="283"/>
    </row>
    <row r="25" spans="1:1004" s="19" customFormat="1" ht="31.5" customHeight="1" x14ac:dyDescent="0.25">
      <c r="A25" s="121" t="s">
        <v>2720</v>
      </c>
      <c r="B25" s="312">
        <v>800</v>
      </c>
      <c r="C25" s="306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7"/>
      <c r="CA25" s="307"/>
      <c r="CB25" s="307"/>
      <c r="CC25" s="307"/>
      <c r="CD25" s="307"/>
      <c r="CE25" s="307"/>
      <c r="CF25" s="307"/>
      <c r="CG25" s="307"/>
      <c r="CH25" s="307"/>
      <c r="CI25" s="307"/>
      <c r="CJ25" s="307"/>
      <c r="CK25" s="307"/>
      <c r="CL25" s="307"/>
      <c r="CM25" s="307"/>
      <c r="CN25" s="307"/>
      <c r="CO25" s="307"/>
      <c r="CP25" s="307"/>
      <c r="CQ25" s="307"/>
      <c r="CR25" s="307"/>
      <c r="CS25" s="307"/>
      <c r="CT25" s="307"/>
      <c r="CU25" s="307"/>
      <c r="CV25" s="307"/>
      <c r="CW25" s="307"/>
      <c r="CX25" s="307"/>
      <c r="CY25" s="307"/>
      <c r="CZ25" s="307"/>
      <c r="DA25" s="307"/>
      <c r="DB25" s="307"/>
      <c r="DC25" s="307"/>
      <c r="DD25" s="307"/>
      <c r="DE25" s="307"/>
      <c r="DF25" s="307"/>
      <c r="DG25" s="307"/>
      <c r="DH25" s="307"/>
      <c r="DI25" s="307"/>
      <c r="DJ25" s="307"/>
      <c r="DK25" s="307"/>
      <c r="DL25" s="307"/>
      <c r="DM25" s="307"/>
      <c r="DN25" s="307"/>
      <c r="DO25" s="307"/>
      <c r="DP25" s="307"/>
      <c r="DQ25" s="307"/>
      <c r="DR25" s="307"/>
      <c r="DS25" s="307"/>
      <c r="DT25" s="307"/>
      <c r="DU25" s="307"/>
      <c r="DV25" s="307"/>
      <c r="DW25" s="307"/>
      <c r="DX25" s="307"/>
      <c r="DY25" s="307"/>
      <c r="DZ25" s="307"/>
      <c r="EA25" s="307"/>
      <c r="EB25" s="307"/>
      <c r="EC25" s="307"/>
      <c r="ED25" s="307"/>
      <c r="EE25" s="307"/>
      <c r="EF25" s="307"/>
      <c r="EG25" s="307"/>
      <c r="EH25" s="307"/>
      <c r="EI25" s="307"/>
      <c r="EJ25" s="307"/>
      <c r="EK25" s="307"/>
      <c r="EL25" s="307"/>
      <c r="EM25" s="307"/>
      <c r="EN25" s="307"/>
      <c r="EO25" s="307"/>
      <c r="EP25" s="307"/>
      <c r="EQ25" s="307"/>
      <c r="ER25" s="307"/>
      <c r="ES25" s="307"/>
      <c r="ET25" s="307"/>
      <c r="EU25" s="307"/>
      <c r="EV25" s="307"/>
      <c r="EW25" s="307"/>
      <c r="EX25" s="307"/>
      <c r="EY25" s="307"/>
      <c r="EZ25" s="307"/>
      <c r="FA25" s="307"/>
      <c r="FB25" s="307"/>
      <c r="FC25" s="307"/>
      <c r="FD25" s="307"/>
      <c r="FE25" s="307"/>
      <c r="FF25" s="307"/>
      <c r="FG25" s="307"/>
      <c r="FH25" s="307"/>
      <c r="FI25" s="307"/>
      <c r="FJ25" s="307"/>
      <c r="FK25" s="307"/>
      <c r="FL25" s="307"/>
      <c r="FM25" s="307"/>
      <c r="FN25" s="307"/>
      <c r="FO25" s="307"/>
      <c r="FP25" s="307"/>
      <c r="FQ25" s="307"/>
      <c r="FR25" s="307"/>
      <c r="FS25" s="307"/>
      <c r="FT25" s="307"/>
      <c r="FU25" s="307"/>
      <c r="FV25" s="307"/>
      <c r="FW25" s="307"/>
      <c r="FX25" s="307"/>
      <c r="FY25" s="307"/>
      <c r="FZ25" s="307"/>
      <c r="GA25" s="307"/>
      <c r="GB25" s="307"/>
      <c r="GC25" s="307"/>
      <c r="GD25" s="307"/>
      <c r="GE25" s="307"/>
      <c r="GF25" s="307"/>
      <c r="GG25" s="307"/>
      <c r="GH25" s="307"/>
      <c r="GI25" s="307"/>
      <c r="GJ25" s="307"/>
      <c r="GK25" s="307"/>
      <c r="GL25" s="307"/>
      <c r="GM25" s="307"/>
      <c r="GN25" s="307"/>
      <c r="GO25" s="307"/>
      <c r="GP25" s="307"/>
      <c r="GQ25" s="307"/>
      <c r="GR25" s="307"/>
      <c r="GS25" s="307"/>
      <c r="GT25" s="307"/>
      <c r="GU25" s="307"/>
      <c r="GV25" s="307"/>
      <c r="GW25" s="307"/>
      <c r="GX25" s="307"/>
      <c r="GY25" s="307"/>
      <c r="GZ25" s="307"/>
      <c r="HA25" s="307"/>
      <c r="HB25" s="307"/>
      <c r="HC25" s="307"/>
      <c r="HD25" s="307"/>
      <c r="HE25" s="307"/>
      <c r="HF25" s="307"/>
      <c r="HG25" s="307"/>
      <c r="HH25" s="307"/>
      <c r="HI25" s="307"/>
      <c r="HJ25" s="307"/>
      <c r="HK25" s="307"/>
      <c r="HL25" s="307"/>
      <c r="HM25" s="307"/>
      <c r="HN25" s="307"/>
      <c r="HO25" s="307"/>
      <c r="HP25" s="307"/>
      <c r="HQ25" s="307"/>
      <c r="HR25" s="307"/>
      <c r="HS25" s="307"/>
      <c r="HT25" s="307"/>
      <c r="HU25" s="307"/>
      <c r="HV25" s="307"/>
      <c r="HW25" s="307"/>
      <c r="HX25" s="307"/>
      <c r="HY25" s="307"/>
      <c r="HZ25" s="307"/>
      <c r="IA25" s="307"/>
      <c r="IB25" s="307"/>
      <c r="IC25" s="307"/>
      <c r="ID25" s="307"/>
      <c r="IE25" s="307"/>
      <c r="IF25" s="307"/>
      <c r="IG25" s="307"/>
      <c r="IH25" s="307"/>
      <c r="II25" s="307"/>
      <c r="IJ25" s="307"/>
      <c r="IK25" s="307"/>
      <c r="IL25" s="307"/>
      <c r="IM25" s="307"/>
      <c r="IN25" s="307"/>
      <c r="IO25" s="307"/>
      <c r="IP25" s="307"/>
      <c r="IQ25" s="307"/>
      <c r="IR25" s="307"/>
      <c r="IS25" s="307"/>
      <c r="IT25" s="307"/>
      <c r="IU25" s="307"/>
      <c r="IV25" s="307"/>
      <c r="IW25" s="307"/>
      <c r="IX25" s="307"/>
      <c r="IY25" s="307"/>
      <c r="IZ25" s="307"/>
      <c r="JA25" s="307"/>
      <c r="JB25" s="307"/>
      <c r="JC25" s="307"/>
      <c r="JD25" s="307"/>
      <c r="JE25" s="307"/>
      <c r="JF25" s="307"/>
      <c r="JG25" s="307"/>
      <c r="JH25" s="307"/>
      <c r="JI25" s="307"/>
      <c r="JJ25" s="307"/>
      <c r="JK25" s="307"/>
      <c r="JL25" s="307"/>
      <c r="JM25" s="307"/>
      <c r="JN25" s="307"/>
      <c r="JO25" s="307"/>
      <c r="JP25" s="307"/>
      <c r="JQ25" s="307"/>
      <c r="JR25" s="307"/>
      <c r="JS25" s="307"/>
      <c r="JT25" s="307"/>
      <c r="JU25" s="307"/>
      <c r="JV25" s="307"/>
      <c r="JW25" s="307"/>
      <c r="JX25" s="307"/>
      <c r="JY25" s="307"/>
      <c r="JZ25" s="307"/>
      <c r="KA25" s="307"/>
      <c r="KB25" s="307"/>
      <c r="KC25" s="307"/>
      <c r="KD25" s="307"/>
      <c r="KE25" s="307"/>
      <c r="KF25" s="307"/>
      <c r="KG25" s="307"/>
      <c r="KH25" s="307"/>
      <c r="KI25" s="307"/>
      <c r="KJ25" s="307"/>
      <c r="KK25" s="307"/>
      <c r="KL25" s="307"/>
      <c r="KM25" s="307"/>
      <c r="KN25" s="307"/>
      <c r="KO25" s="307"/>
      <c r="KP25" s="307"/>
      <c r="KQ25" s="307"/>
      <c r="KR25" s="307"/>
      <c r="KS25" s="307"/>
      <c r="KT25" s="307"/>
      <c r="KU25" s="307"/>
      <c r="KV25" s="307"/>
      <c r="KW25" s="307"/>
      <c r="KX25" s="307"/>
      <c r="KY25" s="307"/>
      <c r="KZ25" s="307"/>
      <c r="LA25" s="307"/>
      <c r="LB25" s="307"/>
      <c r="LC25" s="307"/>
      <c r="LD25" s="307"/>
      <c r="LE25" s="307"/>
      <c r="LF25" s="307"/>
      <c r="LG25" s="307"/>
      <c r="LH25" s="307"/>
      <c r="LI25" s="307"/>
      <c r="LJ25" s="307"/>
      <c r="LK25" s="307"/>
      <c r="LL25" s="307"/>
      <c r="LM25" s="307"/>
      <c r="LN25" s="307"/>
      <c r="LO25" s="307"/>
      <c r="LP25" s="307"/>
      <c r="LQ25" s="307"/>
      <c r="LR25" s="307"/>
      <c r="LS25" s="307"/>
      <c r="LT25" s="307"/>
      <c r="LU25" s="307"/>
      <c r="LV25" s="307"/>
      <c r="LW25" s="307"/>
      <c r="LX25" s="307"/>
      <c r="LY25" s="307"/>
      <c r="LZ25" s="307"/>
      <c r="MA25" s="307"/>
      <c r="MB25" s="307"/>
      <c r="MC25" s="307"/>
      <c r="MD25" s="307"/>
      <c r="ME25" s="307"/>
      <c r="MF25" s="307"/>
      <c r="MG25" s="307"/>
      <c r="MH25" s="307"/>
      <c r="MI25" s="307"/>
      <c r="MJ25" s="307"/>
      <c r="MK25" s="307"/>
      <c r="ML25" s="307"/>
      <c r="MM25" s="307"/>
      <c r="MN25" s="307"/>
      <c r="MO25" s="307"/>
      <c r="MP25" s="307"/>
      <c r="MQ25" s="307"/>
      <c r="MR25" s="307"/>
      <c r="MS25" s="307"/>
      <c r="MT25" s="307"/>
      <c r="MU25" s="307"/>
      <c r="MV25" s="307"/>
      <c r="MW25" s="307"/>
      <c r="MX25" s="307"/>
      <c r="MY25" s="307"/>
      <c r="MZ25" s="307"/>
      <c r="NA25" s="307"/>
      <c r="NB25" s="307"/>
      <c r="NC25" s="307"/>
      <c r="ND25" s="307"/>
      <c r="NE25" s="307"/>
      <c r="NF25" s="307"/>
      <c r="NG25" s="307"/>
      <c r="NH25" s="307"/>
      <c r="NI25" s="307"/>
      <c r="NJ25" s="307"/>
      <c r="NK25" s="307"/>
      <c r="NL25" s="307"/>
      <c r="NM25" s="307"/>
      <c r="NN25" s="307"/>
      <c r="NO25" s="307"/>
      <c r="NP25" s="307"/>
      <c r="NQ25" s="307"/>
      <c r="NR25" s="307"/>
      <c r="NS25" s="307"/>
      <c r="NT25" s="307"/>
      <c r="NU25" s="307"/>
      <c r="NV25" s="307"/>
      <c r="NW25" s="307"/>
      <c r="NX25" s="307"/>
      <c r="NY25" s="307"/>
      <c r="NZ25" s="307"/>
      <c r="OA25" s="307"/>
      <c r="OB25" s="307"/>
      <c r="OC25" s="307"/>
      <c r="OD25" s="307"/>
      <c r="OE25" s="307"/>
      <c r="OF25" s="307"/>
      <c r="OG25" s="307"/>
      <c r="OH25" s="307"/>
      <c r="OI25" s="307"/>
      <c r="OJ25" s="307"/>
      <c r="OK25" s="307"/>
      <c r="OL25" s="307"/>
      <c r="OM25" s="307"/>
      <c r="ON25" s="307"/>
      <c r="OO25" s="307"/>
      <c r="OP25" s="307"/>
      <c r="OQ25" s="307"/>
      <c r="OR25" s="307"/>
      <c r="OS25" s="307"/>
      <c r="OT25" s="307"/>
      <c r="OU25" s="307"/>
      <c r="OV25" s="307"/>
      <c r="OW25" s="307"/>
      <c r="OX25" s="307"/>
      <c r="OY25" s="307"/>
      <c r="OZ25" s="307"/>
      <c r="PA25" s="307"/>
      <c r="PB25" s="307"/>
      <c r="PC25" s="307"/>
      <c r="PD25" s="307"/>
      <c r="PE25" s="307"/>
      <c r="PF25" s="307"/>
      <c r="PG25" s="307"/>
      <c r="PH25" s="307"/>
      <c r="PI25" s="307"/>
      <c r="PJ25" s="307"/>
      <c r="PK25" s="307"/>
      <c r="PL25" s="307"/>
      <c r="PM25" s="307"/>
      <c r="PN25" s="307"/>
      <c r="PO25" s="307"/>
      <c r="PP25" s="307"/>
      <c r="PQ25" s="307"/>
      <c r="PR25" s="307"/>
      <c r="PS25" s="307"/>
      <c r="PT25" s="307"/>
      <c r="PU25" s="307"/>
      <c r="PV25" s="307"/>
      <c r="PW25" s="307"/>
      <c r="PX25" s="307"/>
      <c r="PY25" s="307"/>
      <c r="PZ25" s="307"/>
      <c r="QA25" s="307"/>
      <c r="QB25" s="307"/>
      <c r="QC25" s="307"/>
      <c r="QD25" s="307"/>
      <c r="QE25" s="307"/>
      <c r="QF25" s="307"/>
      <c r="QG25" s="307"/>
      <c r="QH25" s="307"/>
      <c r="QI25" s="307"/>
      <c r="QJ25" s="307"/>
      <c r="QK25" s="307"/>
      <c r="QL25" s="307"/>
      <c r="QM25" s="307"/>
      <c r="QN25" s="307"/>
      <c r="QO25" s="307"/>
      <c r="QP25" s="307"/>
      <c r="QQ25" s="307"/>
      <c r="QR25" s="307"/>
      <c r="QS25" s="307"/>
      <c r="QT25" s="307"/>
      <c r="QU25" s="307"/>
      <c r="QV25" s="307"/>
      <c r="QW25" s="307"/>
      <c r="QX25" s="307"/>
      <c r="QY25" s="307"/>
      <c r="QZ25" s="307"/>
      <c r="RA25" s="307"/>
      <c r="RB25" s="307"/>
      <c r="RC25" s="307"/>
      <c r="RD25" s="307"/>
      <c r="RE25" s="307"/>
      <c r="RF25" s="307"/>
      <c r="RG25" s="307"/>
      <c r="RH25" s="307"/>
      <c r="RI25" s="307"/>
      <c r="RJ25" s="307"/>
      <c r="RK25" s="307"/>
      <c r="RL25" s="307"/>
      <c r="RM25" s="307"/>
      <c r="RN25" s="307"/>
      <c r="RO25" s="307"/>
      <c r="RP25" s="307"/>
      <c r="RQ25" s="307"/>
      <c r="RR25" s="307"/>
      <c r="RS25" s="307"/>
      <c r="RT25" s="307"/>
      <c r="RU25" s="307"/>
      <c r="RV25" s="307"/>
      <c r="RW25" s="307"/>
      <c r="RX25" s="307"/>
      <c r="RY25" s="307"/>
      <c r="RZ25" s="307"/>
      <c r="SA25" s="307"/>
      <c r="SB25" s="307"/>
      <c r="SC25" s="307"/>
      <c r="SD25" s="307"/>
      <c r="SE25" s="307"/>
      <c r="SF25" s="307"/>
      <c r="SG25" s="307"/>
      <c r="SH25" s="307"/>
      <c r="SI25" s="307"/>
      <c r="SJ25" s="307"/>
      <c r="SK25" s="307"/>
      <c r="SL25" s="307"/>
      <c r="SM25" s="307"/>
      <c r="SN25" s="307"/>
      <c r="SO25" s="307"/>
      <c r="SP25" s="307"/>
      <c r="SQ25" s="307"/>
      <c r="SR25" s="307"/>
      <c r="SS25" s="307"/>
      <c r="ST25" s="307"/>
      <c r="SU25" s="307"/>
      <c r="SV25" s="307"/>
      <c r="SW25" s="307"/>
      <c r="SX25" s="307"/>
      <c r="SY25" s="307"/>
      <c r="SZ25" s="307"/>
      <c r="TA25" s="307"/>
      <c r="TB25" s="307"/>
      <c r="TC25" s="307"/>
      <c r="TD25" s="307"/>
      <c r="TE25" s="307"/>
      <c r="TF25" s="307"/>
      <c r="TG25" s="307"/>
      <c r="TH25" s="307"/>
      <c r="TI25" s="307"/>
      <c r="TJ25" s="307"/>
      <c r="TK25" s="307"/>
      <c r="TL25" s="307"/>
      <c r="TM25" s="307"/>
      <c r="TN25" s="307"/>
      <c r="TO25" s="307"/>
      <c r="TP25" s="307"/>
      <c r="TQ25" s="307"/>
      <c r="TR25" s="307"/>
      <c r="TS25" s="307"/>
      <c r="TT25" s="307"/>
      <c r="TU25" s="307"/>
      <c r="TV25" s="307"/>
      <c r="TW25" s="307"/>
      <c r="TX25" s="307"/>
      <c r="TY25" s="307"/>
      <c r="TZ25" s="307"/>
      <c r="UA25" s="307"/>
      <c r="UB25" s="307"/>
      <c r="UC25" s="307"/>
      <c r="UD25" s="307"/>
      <c r="UE25" s="307"/>
      <c r="UF25" s="307"/>
      <c r="UG25" s="307"/>
      <c r="UH25" s="307"/>
      <c r="UI25" s="307"/>
      <c r="UJ25" s="307"/>
      <c r="UK25" s="307"/>
      <c r="UL25" s="307"/>
      <c r="UM25" s="307"/>
      <c r="UN25" s="307"/>
      <c r="UO25" s="307"/>
      <c r="UP25" s="307"/>
      <c r="UQ25" s="307"/>
      <c r="UR25" s="307"/>
      <c r="US25" s="307"/>
      <c r="UT25" s="307"/>
      <c r="UU25" s="307"/>
      <c r="UV25" s="307"/>
      <c r="UW25" s="307"/>
      <c r="UX25" s="307"/>
      <c r="UY25" s="307"/>
      <c r="UZ25" s="307"/>
      <c r="VA25" s="307"/>
      <c r="VB25" s="307"/>
      <c r="VC25" s="307"/>
      <c r="VD25" s="307"/>
      <c r="VE25" s="307"/>
      <c r="VF25" s="307"/>
      <c r="VG25" s="307"/>
      <c r="VH25" s="307"/>
      <c r="VI25" s="307"/>
      <c r="VJ25" s="307"/>
      <c r="VK25" s="307"/>
      <c r="VL25" s="307"/>
      <c r="VM25" s="307"/>
      <c r="VN25" s="307"/>
      <c r="VO25" s="307"/>
      <c r="VP25" s="307"/>
      <c r="VQ25" s="307"/>
      <c r="VR25" s="307"/>
      <c r="VS25" s="307"/>
      <c r="VT25" s="307"/>
      <c r="VU25" s="307"/>
      <c r="VV25" s="307"/>
      <c r="VW25" s="307"/>
      <c r="VX25" s="307"/>
      <c r="VY25" s="307"/>
      <c r="VZ25" s="307"/>
      <c r="WA25" s="307"/>
      <c r="WB25" s="307"/>
      <c r="WC25" s="307"/>
      <c r="WD25" s="307"/>
      <c r="WE25" s="307"/>
      <c r="WF25" s="307"/>
      <c r="WG25" s="307"/>
      <c r="WH25" s="307"/>
      <c r="WI25" s="307"/>
      <c r="WJ25" s="307"/>
      <c r="WK25" s="307"/>
      <c r="WL25" s="307"/>
      <c r="WM25" s="307"/>
      <c r="WN25" s="307"/>
      <c r="WO25" s="307"/>
      <c r="WP25" s="307"/>
      <c r="WQ25" s="307"/>
      <c r="WR25" s="307"/>
      <c r="WS25" s="307"/>
      <c r="WT25" s="307"/>
      <c r="WU25" s="307"/>
      <c r="WV25" s="307"/>
      <c r="WW25" s="307"/>
      <c r="WX25" s="307"/>
      <c r="WY25" s="307"/>
      <c r="WZ25" s="307"/>
      <c r="XA25" s="307"/>
      <c r="XB25" s="307"/>
      <c r="XC25" s="307"/>
      <c r="XD25" s="307"/>
      <c r="XE25" s="307"/>
      <c r="XF25" s="307"/>
      <c r="XG25" s="307"/>
      <c r="XH25" s="307"/>
      <c r="XI25" s="307"/>
      <c r="XJ25" s="307"/>
      <c r="XK25" s="307"/>
      <c r="XL25" s="307"/>
      <c r="XM25" s="307"/>
      <c r="XN25" s="307"/>
      <c r="XO25" s="307"/>
      <c r="XP25" s="307"/>
      <c r="XQ25" s="307"/>
      <c r="XR25" s="307"/>
      <c r="XS25" s="307"/>
      <c r="XT25" s="307"/>
      <c r="XU25" s="307"/>
      <c r="XV25" s="307"/>
      <c r="XW25" s="307"/>
      <c r="XX25" s="307"/>
      <c r="XY25" s="307"/>
      <c r="XZ25" s="307"/>
      <c r="YA25" s="307"/>
      <c r="YB25" s="307"/>
      <c r="YC25" s="307"/>
      <c r="YD25" s="307"/>
      <c r="YE25" s="307"/>
      <c r="YF25" s="307"/>
      <c r="YG25" s="307"/>
      <c r="YH25" s="307"/>
      <c r="YI25" s="307"/>
      <c r="YJ25" s="307"/>
      <c r="YK25" s="307"/>
      <c r="YL25" s="307"/>
      <c r="YM25" s="307"/>
      <c r="YN25" s="307"/>
      <c r="YO25" s="307"/>
      <c r="YP25" s="307"/>
      <c r="YQ25" s="307"/>
      <c r="YR25" s="307"/>
      <c r="YS25" s="307"/>
      <c r="YT25" s="307"/>
      <c r="YU25" s="307"/>
      <c r="YV25" s="307"/>
      <c r="YW25" s="307"/>
      <c r="YX25" s="307"/>
      <c r="YY25" s="307"/>
      <c r="YZ25" s="307"/>
      <c r="ZA25" s="307"/>
      <c r="ZB25" s="307"/>
      <c r="ZC25" s="307"/>
      <c r="ZD25" s="307"/>
      <c r="ZE25" s="307"/>
      <c r="ZF25" s="307"/>
      <c r="ZG25" s="307"/>
      <c r="ZH25" s="307"/>
      <c r="ZI25" s="307"/>
      <c r="ZJ25" s="307"/>
      <c r="ZK25" s="307"/>
      <c r="ZL25" s="307"/>
      <c r="ZM25" s="307"/>
      <c r="ZN25" s="307"/>
      <c r="ZO25" s="307"/>
      <c r="ZP25" s="307"/>
      <c r="ZQ25" s="307"/>
      <c r="ZR25" s="307"/>
      <c r="ZS25" s="307"/>
      <c r="ZT25" s="307"/>
      <c r="ZU25" s="307"/>
      <c r="ZV25" s="307"/>
      <c r="ZW25" s="307"/>
      <c r="ZX25" s="307"/>
      <c r="ZY25" s="307"/>
      <c r="ZZ25" s="307"/>
      <c r="AAA25" s="307"/>
      <c r="AAB25" s="307"/>
      <c r="AAC25" s="307"/>
      <c r="AAD25" s="307"/>
      <c r="AAE25" s="307"/>
      <c r="AAF25" s="307"/>
      <c r="AAG25" s="307"/>
      <c r="AAH25" s="307"/>
      <c r="AAI25" s="307"/>
      <c r="AAJ25" s="307"/>
      <c r="AAK25" s="307"/>
      <c r="AAL25" s="307"/>
      <c r="AAM25" s="307"/>
      <c r="AAN25" s="307"/>
      <c r="AAO25" s="307"/>
      <c r="AAP25" s="307"/>
      <c r="AAQ25" s="307"/>
      <c r="AAR25" s="307"/>
      <c r="AAS25" s="307"/>
      <c r="AAT25" s="307"/>
      <c r="AAU25" s="307"/>
      <c r="AAV25" s="307"/>
      <c r="AAW25" s="307"/>
      <c r="AAX25" s="307"/>
      <c r="AAY25" s="307"/>
      <c r="AAZ25" s="307"/>
      <c r="ABA25" s="307"/>
      <c r="ABB25" s="307"/>
      <c r="ABC25" s="307"/>
      <c r="ABD25" s="307"/>
      <c r="ABE25" s="307"/>
      <c r="ABF25" s="307"/>
      <c r="ABG25" s="307"/>
      <c r="ABH25" s="307"/>
      <c r="ABI25" s="307"/>
      <c r="ABJ25" s="307"/>
      <c r="ABK25" s="307"/>
      <c r="ABL25" s="307"/>
      <c r="ABM25" s="307"/>
      <c r="ABN25" s="307"/>
      <c r="ABO25" s="307"/>
      <c r="ABP25" s="307"/>
      <c r="ABQ25" s="307"/>
      <c r="ABR25" s="307"/>
      <c r="ABS25" s="307"/>
      <c r="ABT25" s="307"/>
      <c r="ABU25" s="307"/>
      <c r="ABV25" s="307"/>
      <c r="ABW25" s="307"/>
      <c r="ABX25" s="307"/>
      <c r="ABY25" s="307"/>
      <c r="ABZ25" s="307"/>
      <c r="ACA25" s="307"/>
      <c r="ACB25" s="307"/>
      <c r="ACC25" s="307"/>
      <c r="ACD25" s="307"/>
      <c r="ACE25" s="307"/>
      <c r="ACF25" s="307"/>
      <c r="ACG25" s="307"/>
      <c r="ACH25" s="307"/>
      <c r="ACI25" s="307"/>
      <c r="ACJ25" s="307"/>
      <c r="ACK25" s="307"/>
      <c r="ACL25" s="307"/>
      <c r="ACM25" s="307"/>
      <c r="ACN25" s="307"/>
      <c r="ACO25" s="307"/>
      <c r="ACP25" s="307"/>
      <c r="ACQ25" s="307"/>
      <c r="ACR25" s="307"/>
      <c r="ACS25" s="307"/>
      <c r="ACT25" s="307"/>
      <c r="ACU25" s="307"/>
      <c r="ACV25" s="307"/>
      <c r="ACW25" s="307"/>
      <c r="ACX25" s="307"/>
      <c r="ACY25" s="307"/>
      <c r="ACZ25" s="307"/>
      <c r="ADA25" s="307"/>
      <c r="ADB25" s="307"/>
      <c r="ADC25" s="307"/>
      <c r="ADD25" s="307"/>
      <c r="ADE25" s="307"/>
      <c r="ADF25" s="307"/>
      <c r="ADG25" s="307"/>
      <c r="ADH25" s="307"/>
      <c r="ADI25" s="307"/>
      <c r="ADJ25" s="307"/>
      <c r="ADK25" s="307"/>
      <c r="ADL25" s="307"/>
      <c r="ADM25" s="307"/>
      <c r="ADN25" s="307"/>
      <c r="ADO25" s="307"/>
      <c r="ADP25" s="307"/>
      <c r="ADQ25" s="307"/>
      <c r="ADR25" s="307"/>
      <c r="ADS25" s="307"/>
      <c r="ADT25" s="307"/>
      <c r="ADU25" s="307"/>
      <c r="ADV25" s="307"/>
      <c r="ADW25" s="307"/>
      <c r="ADX25" s="307"/>
      <c r="ADY25" s="307"/>
      <c r="ADZ25" s="307"/>
      <c r="AEA25" s="307"/>
      <c r="AEB25" s="307"/>
      <c r="AEC25" s="307"/>
      <c r="AED25" s="307"/>
      <c r="AEE25" s="307"/>
      <c r="AEF25" s="307"/>
      <c r="AEG25" s="307"/>
      <c r="AEH25" s="307"/>
      <c r="AEI25" s="307"/>
      <c r="AEJ25" s="307"/>
      <c r="AEK25" s="307"/>
      <c r="AEL25" s="307"/>
      <c r="AEM25" s="307"/>
      <c r="AEN25" s="307"/>
      <c r="AEO25" s="307"/>
      <c r="AEP25" s="307"/>
      <c r="AEQ25" s="307"/>
      <c r="AER25" s="307"/>
      <c r="AES25" s="307"/>
      <c r="AET25" s="307"/>
      <c r="AEU25" s="307"/>
      <c r="AEV25" s="307"/>
      <c r="AEW25" s="307"/>
      <c r="AEX25" s="307"/>
      <c r="AEY25" s="307"/>
      <c r="AEZ25" s="307"/>
      <c r="AFA25" s="307"/>
      <c r="AFB25" s="307"/>
      <c r="AFC25" s="307"/>
      <c r="AFD25" s="307"/>
      <c r="AFE25" s="307"/>
      <c r="AFF25" s="307"/>
      <c r="AFG25" s="307"/>
      <c r="AFH25" s="307"/>
      <c r="AFI25" s="307"/>
      <c r="AFJ25" s="307"/>
      <c r="AFK25" s="307"/>
      <c r="AFL25" s="307"/>
      <c r="AFM25" s="307"/>
      <c r="AFN25" s="307"/>
      <c r="AFO25" s="307"/>
      <c r="AFP25" s="307"/>
      <c r="AFQ25" s="307"/>
      <c r="AFR25" s="307"/>
      <c r="AFS25" s="307"/>
      <c r="AFT25" s="307"/>
      <c r="AFU25" s="307"/>
      <c r="AFV25" s="307"/>
      <c r="AFW25" s="307"/>
      <c r="AFX25" s="307"/>
      <c r="AFY25" s="307"/>
      <c r="AFZ25" s="307"/>
      <c r="AGA25" s="307"/>
      <c r="AGB25" s="307"/>
      <c r="AGC25" s="307"/>
      <c r="AGD25" s="307"/>
      <c r="AGE25" s="307"/>
      <c r="AGF25" s="307"/>
      <c r="AGG25" s="307"/>
      <c r="AGH25" s="307"/>
      <c r="AGI25" s="307"/>
      <c r="AGJ25" s="307"/>
      <c r="AGK25" s="307"/>
      <c r="AGL25" s="307"/>
      <c r="AGM25" s="307"/>
      <c r="AGN25" s="307"/>
      <c r="AGO25" s="307"/>
      <c r="AGP25" s="307"/>
      <c r="AGQ25" s="307"/>
      <c r="AGR25" s="307"/>
      <c r="AGS25" s="307"/>
      <c r="AGT25" s="307"/>
      <c r="AGU25" s="307"/>
      <c r="AGV25" s="307"/>
      <c r="AGW25" s="307"/>
      <c r="AGX25" s="307"/>
      <c r="AGY25" s="307"/>
      <c r="AGZ25" s="307"/>
      <c r="AHA25" s="307"/>
      <c r="AHB25" s="307"/>
      <c r="AHC25" s="307"/>
      <c r="AHD25" s="307"/>
      <c r="AHE25" s="307"/>
      <c r="AHF25" s="307"/>
      <c r="AHG25" s="307"/>
      <c r="AHH25" s="307"/>
      <c r="AHI25" s="307"/>
      <c r="AHJ25" s="307"/>
      <c r="AHK25" s="307"/>
      <c r="AHL25" s="307"/>
      <c r="AHM25" s="307"/>
      <c r="AHN25" s="307"/>
      <c r="AHO25" s="307"/>
      <c r="AHP25" s="307"/>
      <c r="AHQ25" s="307"/>
      <c r="AHR25" s="307"/>
      <c r="AHS25" s="307"/>
      <c r="AHT25" s="307"/>
      <c r="AHU25" s="307"/>
      <c r="AHV25" s="307"/>
      <c r="AHW25" s="307"/>
      <c r="AHX25" s="307"/>
      <c r="AHY25" s="307"/>
      <c r="AHZ25" s="307"/>
      <c r="AIA25" s="307"/>
      <c r="AIB25" s="307"/>
      <c r="AIC25" s="307"/>
      <c r="AID25" s="307"/>
      <c r="AIE25" s="307"/>
      <c r="AIF25" s="307"/>
      <c r="AIG25" s="307"/>
      <c r="AIH25" s="307"/>
      <c r="AII25" s="307"/>
      <c r="AIJ25" s="307"/>
      <c r="AIK25" s="307"/>
      <c r="AIL25" s="307"/>
      <c r="AIM25" s="307"/>
      <c r="AIN25" s="307"/>
      <c r="AIO25" s="307"/>
      <c r="AIP25" s="307"/>
      <c r="AIQ25" s="307"/>
      <c r="AIR25" s="307"/>
      <c r="AIS25" s="307"/>
      <c r="AIT25" s="307"/>
      <c r="AIU25" s="307"/>
      <c r="AIV25" s="307"/>
      <c r="AIW25" s="307"/>
      <c r="AIX25" s="307"/>
      <c r="AIY25" s="307"/>
      <c r="AIZ25" s="307"/>
      <c r="AJA25" s="307"/>
      <c r="AJB25" s="307"/>
      <c r="AJC25" s="307"/>
      <c r="AJD25" s="307"/>
      <c r="AJE25" s="307"/>
      <c r="AJF25" s="307"/>
      <c r="AJG25" s="307"/>
      <c r="AJH25" s="307"/>
      <c r="AJI25" s="307"/>
      <c r="AJJ25" s="307"/>
      <c r="AJK25" s="307"/>
      <c r="AJL25" s="307"/>
      <c r="AJM25" s="307"/>
      <c r="AJN25" s="307"/>
      <c r="AJO25" s="307"/>
      <c r="AJP25" s="307"/>
      <c r="AJQ25" s="307"/>
      <c r="AJR25" s="307"/>
      <c r="AJS25" s="307"/>
      <c r="AJT25" s="307"/>
      <c r="AJU25" s="307"/>
      <c r="AJV25" s="307"/>
      <c r="AJW25" s="307"/>
      <c r="AJX25" s="307"/>
      <c r="AJY25" s="307"/>
      <c r="AJZ25" s="307"/>
      <c r="AKA25" s="307"/>
      <c r="AKB25" s="307"/>
      <c r="AKC25" s="307"/>
      <c r="AKD25" s="307"/>
      <c r="AKE25" s="307"/>
      <c r="AKF25" s="307"/>
      <c r="AKG25" s="307"/>
      <c r="AKH25" s="307"/>
      <c r="AKI25" s="307"/>
      <c r="AKJ25" s="307"/>
      <c r="AKK25" s="307"/>
      <c r="AKL25" s="307"/>
      <c r="AKM25" s="307"/>
      <c r="AKN25" s="307"/>
      <c r="AKO25" s="307"/>
      <c r="AKP25" s="307"/>
      <c r="AKQ25" s="307"/>
      <c r="AKR25" s="307"/>
      <c r="AKS25" s="307"/>
      <c r="AKT25" s="307"/>
      <c r="AKU25" s="307"/>
      <c r="AKV25" s="307"/>
      <c r="AKW25" s="307"/>
      <c r="AKX25" s="307"/>
      <c r="AKY25" s="307"/>
      <c r="AKZ25" s="307"/>
      <c r="ALA25" s="307"/>
      <c r="ALB25" s="307"/>
      <c r="ALC25" s="307"/>
      <c r="ALD25" s="307"/>
      <c r="ALE25" s="307"/>
      <c r="ALF25" s="307"/>
      <c r="ALG25" s="307"/>
      <c r="ALH25" s="307"/>
      <c r="ALI25" s="306"/>
      <c r="ALJ25" s="307"/>
      <c r="ALK25" s="307"/>
      <c r="ALL25" s="307"/>
      <c r="ALM25" s="307"/>
      <c r="ALN25" s="35"/>
      <c r="ALO25" s="35"/>
      <c r="ALP25" s="35"/>
    </row>
    <row r="26" spans="1:1004" s="19" customFormat="1" ht="31.5" customHeight="1" x14ac:dyDescent="0.25">
      <c r="A26" s="122" t="s">
        <v>2721</v>
      </c>
      <c r="B26" s="312">
        <v>1</v>
      </c>
      <c r="C26" s="306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  <c r="CM26" s="307"/>
      <c r="CN26" s="307"/>
      <c r="CO26" s="307"/>
      <c r="CP26" s="307"/>
      <c r="CQ26" s="307"/>
      <c r="CR26" s="307"/>
      <c r="CS26" s="307"/>
      <c r="CT26" s="307"/>
      <c r="CU26" s="307"/>
      <c r="CV26" s="307"/>
      <c r="CW26" s="307"/>
      <c r="CX26" s="307"/>
      <c r="CY26" s="307"/>
      <c r="CZ26" s="307"/>
      <c r="DA26" s="307"/>
      <c r="DB26" s="307"/>
      <c r="DC26" s="307"/>
      <c r="DD26" s="307"/>
      <c r="DE26" s="307"/>
      <c r="DF26" s="307"/>
      <c r="DG26" s="307"/>
      <c r="DH26" s="307"/>
      <c r="DI26" s="307"/>
      <c r="DJ26" s="307"/>
      <c r="DK26" s="307"/>
      <c r="DL26" s="307"/>
      <c r="DM26" s="307"/>
      <c r="DN26" s="307"/>
      <c r="DO26" s="307"/>
      <c r="DP26" s="307"/>
      <c r="DQ26" s="307"/>
      <c r="DR26" s="307"/>
      <c r="DS26" s="307"/>
      <c r="DT26" s="307"/>
      <c r="DU26" s="307"/>
      <c r="DV26" s="307"/>
      <c r="DW26" s="307"/>
      <c r="DX26" s="307"/>
      <c r="DY26" s="307"/>
      <c r="DZ26" s="307"/>
      <c r="EA26" s="307"/>
      <c r="EB26" s="307"/>
      <c r="EC26" s="307"/>
      <c r="ED26" s="307"/>
      <c r="EE26" s="307"/>
      <c r="EF26" s="307"/>
      <c r="EG26" s="307"/>
      <c r="EH26" s="307"/>
      <c r="EI26" s="307"/>
      <c r="EJ26" s="307"/>
      <c r="EK26" s="307"/>
      <c r="EL26" s="307"/>
      <c r="EM26" s="307"/>
      <c r="EN26" s="307"/>
      <c r="EO26" s="307"/>
      <c r="EP26" s="307"/>
      <c r="EQ26" s="307"/>
      <c r="ER26" s="307"/>
      <c r="ES26" s="307"/>
      <c r="ET26" s="307"/>
      <c r="EU26" s="307"/>
      <c r="EV26" s="307"/>
      <c r="EW26" s="307"/>
      <c r="EX26" s="307"/>
      <c r="EY26" s="307"/>
      <c r="EZ26" s="307"/>
      <c r="FA26" s="307"/>
      <c r="FB26" s="307"/>
      <c r="FC26" s="307"/>
      <c r="FD26" s="307"/>
      <c r="FE26" s="307"/>
      <c r="FF26" s="307"/>
      <c r="FG26" s="307"/>
      <c r="FH26" s="307"/>
      <c r="FI26" s="307"/>
      <c r="FJ26" s="307"/>
      <c r="FK26" s="307"/>
      <c r="FL26" s="307"/>
      <c r="FM26" s="307"/>
      <c r="FN26" s="307"/>
      <c r="FO26" s="307"/>
      <c r="FP26" s="307"/>
      <c r="FQ26" s="307"/>
      <c r="FR26" s="307"/>
      <c r="FS26" s="307"/>
      <c r="FT26" s="307"/>
      <c r="FU26" s="307"/>
      <c r="FV26" s="307"/>
      <c r="FW26" s="307"/>
      <c r="FX26" s="307"/>
      <c r="FY26" s="307"/>
      <c r="FZ26" s="307"/>
      <c r="GA26" s="307"/>
      <c r="GB26" s="307"/>
      <c r="GC26" s="307"/>
      <c r="GD26" s="307"/>
      <c r="GE26" s="307"/>
      <c r="GF26" s="307"/>
      <c r="GG26" s="307"/>
      <c r="GH26" s="307"/>
      <c r="GI26" s="307"/>
      <c r="GJ26" s="307"/>
      <c r="GK26" s="307"/>
      <c r="GL26" s="307"/>
      <c r="GM26" s="307"/>
      <c r="GN26" s="307"/>
      <c r="GO26" s="307"/>
      <c r="GP26" s="307"/>
      <c r="GQ26" s="307"/>
      <c r="GR26" s="307"/>
      <c r="GS26" s="307"/>
      <c r="GT26" s="307"/>
      <c r="GU26" s="307"/>
      <c r="GV26" s="307"/>
      <c r="GW26" s="307"/>
      <c r="GX26" s="307"/>
      <c r="GY26" s="307"/>
      <c r="GZ26" s="307"/>
      <c r="HA26" s="307"/>
      <c r="HB26" s="307"/>
      <c r="HC26" s="307"/>
      <c r="HD26" s="307"/>
      <c r="HE26" s="307"/>
      <c r="HF26" s="307"/>
      <c r="HG26" s="307"/>
      <c r="HH26" s="307"/>
      <c r="HI26" s="307"/>
      <c r="HJ26" s="307"/>
      <c r="HK26" s="307"/>
      <c r="HL26" s="307"/>
      <c r="HM26" s="307"/>
      <c r="HN26" s="307"/>
      <c r="HO26" s="307"/>
      <c r="HP26" s="307"/>
      <c r="HQ26" s="307"/>
      <c r="HR26" s="307"/>
      <c r="HS26" s="307"/>
      <c r="HT26" s="307"/>
      <c r="HU26" s="307"/>
      <c r="HV26" s="307"/>
      <c r="HW26" s="307"/>
      <c r="HX26" s="307"/>
      <c r="HY26" s="307"/>
      <c r="HZ26" s="307"/>
      <c r="IA26" s="307"/>
      <c r="IB26" s="307"/>
      <c r="IC26" s="307"/>
      <c r="ID26" s="307"/>
      <c r="IE26" s="307"/>
      <c r="IF26" s="307"/>
      <c r="IG26" s="307"/>
      <c r="IH26" s="307"/>
      <c r="II26" s="307"/>
      <c r="IJ26" s="307"/>
      <c r="IK26" s="307"/>
      <c r="IL26" s="307"/>
      <c r="IM26" s="307"/>
      <c r="IN26" s="307"/>
      <c r="IO26" s="307"/>
      <c r="IP26" s="307"/>
      <c r="IQ26" s="307"/>
      <c r="IR26" s="307"/>
      <c r="IS26" s="307"/>
      <c r="IT26" s="307"/>
      <c r="IU26" s="307"/>
      <c r="IV26" s="307"/>
      <c r="IW26" s="307"/>
      <c r="IX26" s="307"/>
      <c r="IY26" s="307"/>
      <c r="IZ26" s="307"/>
      <c r="JA26" s="307"/>
      <c r="JB26" s="307"/>
      <c r="JC26" s="307"/>
      <c r="JD26" s="307"/>
      <c r="JE26" s="307"/>
      <c r="JF26" s="307"/>
      <c r="JG26" s="307"/>
      <c r="JH26" s="307"/>
      <c r="JI26" s="307"/>
      <c r="JJ26" s="307"/>
      <c r="JK26" s="307"/>
      <c r="JL26" s="307"/>
      <c r="JM26" s="307"/>
      <c r="JN26" s="307"/>
      <c r="JO26" s="307"/>
      <c r="JP26" s="307"/>
      <c r="JQ26" s="307"/>
      <c r="JR26" s="307"/>
      <c r="JS26" s="307"/>
      <c r="JT26" s="307"/>
      <c r="JU26" s="307"/>
      <c r="JV26" s="307"/>
      <c r="JW26" s="307"/>
      <c r="JX26" s="307"/>
      <c r="JY26" s="307"/>
      <c r="JZ26" s="307"/>
      <c r="KA26" s="307"/>
      <c r="KB26" s="307"/>
      <c r="KC26" s="307"/>
      <c r="KD26" s="307"/>
      <c r="KE26" s="307"/>
      <c r="KF26" s="307"/>
      <c r="KG26" s="307"/>
      <c r="KH26" s="307"/>
      <c r="KI26" s="307"/>
      <c r="KJ26" s="307"/>
      <c r="KK26" s="307"/>
      <c r="KL26" s="307"/>
      <c r="KM26" s="307"/>
      <c r="KN26" s="307"/>
      <c r="KO26" s="307"/>
      <c r="KP26" s="307"/>
      <c r="KQ26" s="307"/>
      <c r="KR26" s="307"/>
      <c r="KS26" s="307"/>
      <c r="KT26" s="307"/>
      <c r="KU26" s="307"/>
      <c r="KV26" s="307"/>
      <c r="KW26" s="307"/>
      <c r="KX26" s="307"/>
      <c r="KY26" s="307"/>
      <c r="KZ26" s="307"/>
      <c r="LA26" s="307"/>
      <c r="LB26" s="307"/>
      <c r="LC26" s="307"/>
      <c r="LD26" s="307"/>
      <c r="LE26" s="307"/>
      <c r="LF26" s="307"/>
      <c r="LG26" s="307"/>
      <c r="LH26" s="307"/>
      <c r="LI26" s="307"/>
      <c r="LJ26" s="307"/>
      <c r="LK26" s="307"/>
      <c r="LL26" s="307"/>
      <c r="LM26" s="307"/>
      <c r="LN26" s="307"/>
      <c r="LO26" s="307"/>
      <c r="LP26" s="307"/>
      <c r="LQ26" s="307"/>
      <c r="LR26" s="307"/>
      <c r="LS26" s="307"/>
      <c r="LT26" s="307"/>
      <c r="LU26" s="307"/>
      <c r="LV26" s="307"/>
      <c r="LW26" s="307"/>
      <c r="LX26" s="307"/>
      <c r="LY26" s="307"/>
      <c r="LZ26" s="307"/>
      <c r="MA26" s="307"/>
      <c r="MB26" s="307"/>
      <c r="MC26" s="307"/>
      <c r="MD26" s="307"/>
      <c r="ME26" s="307"/>
      <c r="MF26" s="307"/>
      <c r="MG26" s="307"/>
      <c r="MH26" s="307"/>
      <c r="MI26" s="307"/>
      <c r="MJ26" s="307"/>
      <c r="MK26" s="307"/>
      <c r="ML26" s="307"/>
      <c r="MM26" s="307"/>
      <c r="MN26" s="307"/>
      <c r="MO26" s="307"/>
      <c r="MP26" s="307"/>
      <c r="MQ26" s="307"/>
      <c r="MR26" s="307"/>
      <c r="MS26" s="307"/>
      <c r="MT26" s="307"/>
      <c r="MU26" s="307"/>
      <c r="MV26" s="307"/>
      <c r="MW26" s="307"/>
      <c r="MX26" s="307"/>
      <c r="MY26" s="307"/>
      <c r="MZ26" s="307"/>
      <c r="NA26" s="307"/>
      <c r="NB26" s="307"/>
      <c r="NC26" s="307"/>
      <c r="ND26" s="307"/>
      <c r="NE26" s="307"/>
      <c r="NF26" s="307"/>
      <c r="NG26" s="307"/>
      <c r="NH26" s="307"/>
      <c r="NI26" s="307"/>
      <c r="NJ26" s="307"/>
      <c r="NK26" s="307"/>
      <c r="NL26" s="307"/>
      <c r="NM26" s="307"/>
      <c r="NN26" s="307"/>
      <c r="NO26" s="307"/>
      <c r="NP26" s="307"/>
      <c r="NQ26" s="307"/>
      <c r="NR26" s="307"/>
      <c r="NS26" s="307"/>
      <c r="NT26" s="307"/>
      <c r="NU26" s="307"/>
      <c r="NV26" s="307"/>
      <c r="NW26" s="307"/>
      <c r="NX26" s="307"/>
      <c r="NY26" s="307"/>
      <c r="NZ26" s="307"/>
      <c r="OA26" s="307"/>
      <c r="OB26" s="307"/>
      <c r="OC26" s="307"/>
      <c r="OD26" s="307"/>
      <c r="OE26" s="307"/>
      <c r="OF26" s="307"/>
      <c r="OG26" s="307"/>
      <c r="OH26" s="307"/>
      <c r="OI26" s="307"/>
      <c r="OJ26" s="307"/>
      <c r="OK26" s="307"/>
      <c r="OL26" s="307"/>
      <c r="OM26" s="307"/>
      <c r="ON26" s="307"/>
      <c r="OO26" s="307"/>
      <c r="OP26" s="307"/>
      <c r="OQ26" s="307"/>
      <c r="OR26" s="307"/>
      <c r="OS26" s="307"/>
      <c r="OT26" s="307"/>
      <c r="OU26" s="307"/>
      <c r="OV26" s="307"/>
      <c r="OW26" s="307"/>
      <c r="OX26" s="307"/>
      <c r="OY26" s="307"/>
      <c r="OZ26" s="307"/>
      <c r="PA26" s="307"/>
      <c r="PB26" s="307"/>
      <c r="PC26" s="307"/>
      <c r="PD26" s="307"/>
      <c r="PE26" s="307"/>
      <c r="PF26" s="307"/>
      <c r="PG26" s="307"/>
      <c r="PH26" s="307"/>
      <c r="PI26" s="307"/>
      <c r="PJ26" s="307"/>
      <c r="PK26" s="307"/>
      <c r="PL26" s="307"/>
      <c r="PM26" s="307"/>
      <c r="PN26" s="307"/>
      <c r="PO26" s="307"/>
      <c r="PP26" s="307"/>
      <c r="PQ26" s="307"/>
      <c r="PR26" s="307"/>
      <c r="PS26" s="307"/>
      <c r="PT26" s="307"/>
      <c r="PU26" s="307"/>
      <c r="PV26" s="307"/>
      <c r="PW26" s="307"/>
      <c r="PX26" s="307"/>
      <c r="PY26" s="307"/>
      <c r="PZ26" s="307"/>
      <c r="QA26" s="307"/>
      <c r="QB26" s="307"/>
      <c r="QC26" s="307"/>
      <c r="QD26" s="307"/>
      <c r="QE26" s="307"/>
      <c r="QF26" s="307"/>
      <c r="QG26" s="307"/>
      <c r="QH26" s="307"/>
      <c r="QI26" s="307"/>
      <c r="QJ26" s="307"/>
      <c r="QK26" s="307"/>
      <c r="QL26" s="307"/>
      <c r="QM26" s="307"/>
      <c r="QN26" s="307"/>
      <c r="QO26" s="307"/>
      <c r="QP26" s="307"/>
      <c r="QQ26" s="307"/>
      <c r="QR26" s="307"/>
      <c r="QS26" s="307"/>
      <c r="QT26" s="307"/>
      <c r="QU26" s="307"/>
      <c r="QV26" s="307"/>
      <c r="QW26" s="307"/>
      <c r="QX26" s="307"/>
      <c r="QY26" s="307"/>
      <c r="QZ26" s="307"/>
      <c r="RA26" s="307"/>
      <c r="RB26" s="307"/>
      <c r="RC26" s="307"/>
      <c r="RD26" s="307"/>
      <c r="RE26" s="307"/>
      <c r="RF26" s="307"/>
      <c r="RG26" s="307"/>
      <c r="RH26" s="307"/>
      <c r="RI26" s="307"/>
      <c r="RJ26" s="307"/>
      <c r="RK26" s="307"/>
      <c r="RL26" s="307"/>
      <c r="RM26" s="307"/>
      <c r="RN26" s="307"/>
      <c r="RO26" s="307"/>
      <c r="RP26" s="307"/>
      <c r="RQ26" s="307"/>
      <c r="RR26" s="307"/>
      <c r="RS26" s="307"/>
      <c r="RT26" s="307"/>
      <c r="RU26" s="307"/>
      <c r="RV26" s="307"/>
      <c r="RW26" s="307"/>
      <c r="RX26" s="307"/>
      <c r="RY26" s="307"/>
      <c r="RZ26" s="307"/>
      <c r="SA26" s="307"/>
      <c r="SB26" s="307"/>
      <c r="SC26" s="307"/>
      <c r="SD26" s="307"/>
      <c r="SE26" s="307"/>
      <c r="SF26" s="307"/>
      <c r="SG26" s="307"/>
      <c r="SH26" s="307"/>
      <c r="SI26" s="307"/>
      <c r="SJ26" s="307"/>
      <c r="SK26" s="307"/>
      <c r="SL26" s="307"/>
      <c r="SM26" s="307"/>
      <c r="SN26" s="307"/>
      <c r="SO26" s="307"/>
      <c r="SP26" s="307"/>
      <c r="SQ26" s="307"/>
      <c r="SR26" s="307"/>
      <c r="SS26" s="307"/>
      <c r="ST26" s="307"/>
      <c r="SU26" s="307"/>
      <c r="SV26" s="307"/>
      <c r="SW26" s="307"/>
      <c r="SX26" s="307"/>
      <c r="SY26" s="307"/>
      <c r="SZ26" s="307"/>
      <c r="TA26" s="307"/>
      <c r="TB26" s="307"/>
      <c r="TC26" s="307"/>
      <c r="TD26" s="307"/>
      <c r="TE26" s="307"/>
      <c r="TF26" s="307"/>
      <c r="TG26" s="307"/>
      <c r="TH26" s="307"/>
      <c r="TI26" s="307"/>
      <c r="TJ26" s="307"/>
      <c r="TK26" s="307"/>
      <c r="TL26" s="307"/>
      <c r="TM26" s="307"/>
      <c r="TN26" s="307"/>
      <c r="TO26" s="307"/>
      <c r="TP26" s="307"/>
      <c r="TQ26" s="307"/>
      <c r="TR26" s="307"/>
      <c r="TS26" s="307"/>
      <c r="TT26" s="307"/>
      <c r="TU26" s="307"/>
      <c r="TV26" s="307"/>
      <c r="TW26" s="307"/>
      <c r="TX26" s="307"/>
      <c r="TY26" s="307"/>
      <c r="TZ26" s="307"/>
      <c r="UA26" s="307"/>
      <c r="UB26" s="307"/>
      <c r="UC26" s="307"/>
      <c r="UD26" s="307"/>
      <c r="UE26" s="307"/>
      <c r="UF26" s="307"/>
      <c r="UG26" s="307"/>
      <c r="UH26" s="307"/>
      <c r="UI26" s="307"/>
      <c r="UJ26" s="307"/>
      <c r="UK26" s="307"/>
      <c r="UL26" s="307"/>
      <c r="UM26" s="307"/>
      <c r="UN26" s="307"/>
      <c r="UO26" s="307"/>
      <c r="UP26" s="307"/>
      <c r="UQ26" s="307"/>
      <c r="UR26" s="307"/>
      <c r="US26" s="307"/>
      <c r="UT26" s="307"/>
      <c r="UU26" s="307"/>
      <c r="UV26" s="307"/>
      <c r="UW26" s="307"/>
      <c r="UX26" s="307"/>
      <c r="UY26" s="307"/>
      <c r="UZ26" s="307"/>
      <c r="VA26" s="307"/>
      <c r="VB26" s="307"/>
      <c r="VC26" s="307"/>
      <c r="VD26" s="307"/>
      <c r="VE26" s="307"/>
      <c r="VF26" s="307"/>
      <c r="VG26" s="307"/>
      <c r="VH26" s="307"/>
      <c r="VI26" s="307"/>
      <c r="VJ26" s="307"/>
      <c r="VK26" s="307"/>
      <c r="VL26" s="307"/>
      <c r="VM26" s="307"/>
      <c r="VN26" s="307"/>
      <c r="VO26" s="307"/>
      <c r="VP26" s="307"/>
      <c r="VQ26" s="307"/>
      <c r="VR26" s="307"/>
      <c r="VS26" s="307"/>
      <c r="VT26" s="307"/>
      <c r="VU26" s="307"/>
      <c r="VV26" s="307"/>
      <c r="VW26" s="307"/>
      <c r="VX26" s="307"/>
      <c r="VY26" s="307"/>
      <c r="VZ26" s="307"/>
      <c r="WA26" s="307"/>
      <c r="WB26" s="307"/>
      <c r="WC26" s="307"/>
      <c r="WD26" s="307"/>
      <c r="WE26" s="307"/>
      <c r="WF26" s="307"/>
      <c r="WG26" s="307"/>
      <c r="WH26" s="307"/>
      <c r="WI26" s="307"/>
      <c r="WJ26" s="307"/>
      <c r="WK26" s="307"/>
      <c r="WL26" s="307"/>
      <c r="WM26" s="307"/>
      <c r="WN26" s="307"/>
      <c r="WO26" s="307"/>
      <c r="WP26" s="307"/>
      <c r="WQ26" s="307"/>
      <c r="WR26" s="307"/>
      <c r="WS26" s="307"/>
      <c r="WT26" s="307"/>
      <c r="WU26" s="307"/>
      <c r="WV26" s="307"/>
      <c r="WW26" s="307"/>
      <c r="WX26" s="307"/>
      <c r="WY26" s="307"/>
      <c r="WZ26" s="307"/>
      <c r="XA26" s="307"/>
      <c r="XB26" s="307"/>
      <c r="XC26" s="307"/>
      <c r="XD26" s="307"/>
      <c r="XE26" s="307"/>
      <c r="XF26" s="307"/>
      <c r="XG26" s="307"/>
      <c r="XH26" s="307"/>
      <c r="XI26" s="307"/>
      <c r="XJ26" s="307"/>
      <c r="XK26" s="307"/>
      <c r="XL26" s="307"/>
      <c r="XM26" s="307"/>
      <c r="XN26" s="307"/>
      <c r="XO26" s="307"/>
      <c r="XP26" s="307"/>
      <c r="XQ26" s="307"/>
      <c r="XR26" s="307"/>
      <c r="XS26" s="307"/>
      <c r="XT26" s="307"/>
      <c r="XU26" s="307"/>
      <c r="XV26" s="307"/>
      <c r="XW26" s="307"/>
      <c r="XX26" s="307"/>
      <c r="XY26" s="307"/>
      <c r="XZ26" s="307"/>
      <c r="YA26" s="307"/>
      <c r="YB26" s="307"/>
      <c r="YC26" s="307"/>
      <c r="YD26" s="307"/>
      <c r="YE26" s="307"/>
      <c r="YF26" s="307"/>
      <c r="YG26" s="307"/>
      <c r="YH26" s="307"/>
      <c r="YI26" s="307"/>
      <c r="YJ26" s="307"/>
      <c r="YK26" s="307"/>
      <c r="YL26" s="307"/>
      <c r="YM26" s="307"/>
      <c r="YN26" s="307"/>
      <c r="YO26" s="307"/>
      <c r="YP26" s="307"/>
      <c r="YQ26" s="307"/>
      <c r="YR26" s="307"/>
      <c r="YS26" s="307"/>
      <c r="YT26" s="307"/>
      <c r="YU26" s="307"/>
      <c r="YV26" s="307"/>
      <c r="YW26" s="307"/>
      <c r="YX26" s="307"/>
      <c r="YY26" s="307"/>
      <c r="YZ26" s="307"/>
      <c r="ZA26" s="307"/>
      <c r="ZB26" s="307"/>
      <c r="ZC26" s="307"/>
      <c r="ZD26" s="307"/>
      <c r="ZE26" s="307"/>
      <c r="ZF26" s="307"/>
      <c r="ZG26" s="307"/>
      <c r="ZH26" s="307"/>
      <c r="ZI26" s="307"/>
      <c r="ZJ26" s="307"/>
      <c r="ZK26" s="307"/>
      <c r="ZL26" s="307"/>
      <c r="ZM26" s="307"/>
      <c r="ZN26" s="307"/>
      <c r="ZO26" s="307"/>
      <c r="ZP26" s="307"/>
      <c r="ZQ26" s="307"/>
      <c r="ZR26" s="307"/>
      <c r="ZS26" s="307"/>
      <c r="ZT26" s="307"/>
      <c r="ZU26" s="307"/>
      <c r="ZV26" s="307"/>
      <c r="ZW26" s="307"/>
      <c r="ZX26" s="307"/>
      <c r="ZY26" s="307"/>
      <c r="ZZ26" s="307"/>
      <c r="AAA26" s="307"/>
      <c r="AAB26" s="307"/>
      <c r="AAC26" s="307"/>
      <c r="AAD26" s="307"/>
      <c r="AAE26" s="307"/>
      <c r="AAF26" s="307"/>
      <c r="AAG26" s="307"/>
      <c r="AAH26" s="307"/>
      <c r="AAI26" s="307"/>
      <c r="AAJ26" s="307"/>
      <c r="AAK26" s="307"/>
      <c r="AAL26" s="307"/>
      <c r="AAM26" s="307"/>
      <c r="AAN26" s="307"/>
      <c r="AAO26" s="307"/>
      <c r="AAP26" s="307"/>
      <c r="AAQ26" s="307"/>
      <c r="AAR26" s="307"/>
      <c r="AAS26" s="307"/>
      <c r="AAT26" s="307"/>
      <c r="AAU26" s="307"/>
      <c r="AAV26" s="307"/>
      <c r="AAW26" s="307"/>
      <c r="AAX26" s="307"/>
      <c r="AAY26" s="307"/>
      <c r="AAZ26" s="307"/>
      <c r="ABA26" s="307"/>
      <c r="ABB26" s="307"/>
      <c r="ABC26" s="307"/>
      <c r="ABD26" s="307"/>
      <c r="ABE26" s="307"/>
      <c r="ABF26" s="307"/>
      <c r="ABG26" s="307"/>
      <c r="ABH26" s="307"/>
      <c r="ABI26" s="307"/>
      <c r="ABJ26" s="307"/>
      <c r="ABK26" s="307"/>
      <c r="ABL26" s="307"/>
      <c r="ABM26" s="307"/>
      <c r="ABN26" s="307"/>
      <c r="ABO26" s="307"/>
      <c r="ABP26" s="307"/>
      <c r="ABQ26" s="307"/>
      <c r="ABR26" s="307"/>
      <c r="ABS26" s="307"/>
      <c r="ABT26" s="307"/>
      <c r="ABU26" s="307"/>
      <c r="ABV26" s="307"/>
      <c r="ABW26" s="307"/>
      <c r="ABX26" s="307"/>
      <c r="ABY26" s="307"/>
      <c r="ABZ26" s="307"/>
      <c r="ACA26" s="307"/>
      <c r="ACB26" s="307"/>
      <c r="ACC26" s="307"/>
      <c r="ACD26" s="307"/>
      <c r="ACE26" s="307"/>
      <c r="ACF26" s="307"/>
      <c r="ACG26" s="307"/>
      <c r="ACH26" s="307"/>
      <c r="ACI26" s="307"/>
      <c r="ACJ26" s="307"/>
      <c r="ACK26" s="307"/>
      <c r="ACL26" s="307"/>
      <c r="ACM26" s="307"/>
      <c r="ACN26" s="307"/>
      <c r="ACO26" s="307"/>
      <c r="ACP26" s="307"/>
      <c r="ACQ26" s="307"/>
      <c r="ACR26" s="307"/>
      <c r="ACS26" s="307"/>
      <c r="ACT26" s="307"/>
      <c r="ACU26" s="307"/>
      <c r="ACV26" s="307"/>
      <c r="ACW26" s="307"/>
      <c r="ACX26" s="307"/>
      <c r="ACY26" s="307"/>
      <c r="ACZ26" s="307"/>
      <c r="ADA26" s="307"/>
      <c r="ADB26" s="307"/>
      <c r="ADC26" s="307"/>
      <c r="ADD26" s="307"/>
      <c r="ADE26" s="307"/>
      <c r="ADF26" s="307"/>
      <c r="ADG26" s="307"/>
      <c r="ADH26" s="307"/>
      <c r="ADI26" s="307"/>
      <c r="ADJ26" s="307"/>
      <c r="ADK26" s="307"/>
      <c r="ADL26" s="307"/>
      <c r="ADM26" s="307"/>
      <c r="ADN26" s="307"/>
      <c r="ADO26" s="307"/>
      <c r="ADP26" s="307"/>
      <c r="ADQ26" s="307"/>
      <c r="ADR26" s="307"/>
      <c r="ADS26" s="307"/>
      <c r="ADT26" s="307"/>
      <c r="ADU26" s="307"/>
      <c r="ADV26" s="307"/>
      <c r="ADW26" s="307"/>
      <c r="ADX26" s="307"/>
      <c r="ADY26" s="307"/>
      <c r="ADZ26" s="307"/>
      <c r="AEA26" s="307"/>
      <c r="AEB26" s="307"/>
      <c r="AEC26" s="307"/>
      <c r="AED26" s="307"/>
      <c r="AEE26" s="307"/>
      <c r="AEF26" s="307"/>
      <c r="AEG26" s="307"/>
      <c r="AEH26" s="307"/>
      <c r="AEI26" s="307"/>
      <c r="AEJ26" s="307"/>
      <c r="AEK26" s="307"/>
      <c r="AEL26" s="307"/>
      <c r="AEM26" s="307"/>
      <c r="AEN26" s="307"/>
      <c r="AEO26" s="307"/>
      <c r="AEP26" s="307"/>
      <c r="AEQ26" s="307"/>
      <c r="AER26" s="307"/>
      <c r="AES26" s="307"/>
      <c r="AET26" s="307"/>
      <c r="AEU26" s="307"/>
      <c r="AEV26" s="307"/>
      <c r="AEW26" s="307"/>
      <c r="AEX26" s="307"/>
      <c r="AEY26" s="307"/>
      <c r="AEZ26" s="307"/>
      <c r="AFA26" s="307"/>
      <c r="AFB26" s="307"/>
      <c r="AFC26" s="307"/>
      <c r="AFD26" s="307"/>
      <c r="AFE26" s="307"/>
      <c r="AFF26" s="307"/>
      <c r="AFG26" s="307"/>
      <c r="AFH26" s="307"/>
      <c r="AFI26" s="307"/>
      <c r="AFJ26" s="307"/>
      <c r="AFK26" s="307"/>
      <c r="AFL26" s="307"/>
      <c r="AFM26" s="307"/>
      <c r="AFN26" s="307"/>
      <c r="AFO26" s="307"/>
      <c r="AFP26" s="307"/>
      <c r="AFQ26" s="307"/>
      <c r="AFR26" s="307"/>
      <c r="AFS26" s="307"/>
      <c r="AFT26" s="307"/>
      <c r="AFU26" s="307"/>
      <c r="AFV26" s="307"/>
      <c r="AFW26" s="307"/>
      <c r="AFX26" s="307"/>
      <c r="AFY26" s="307"/>
      <c r="AFZ26" s="307"/>
      <c r="AGA26" s="307"/>
      <c r="AGB26" s="307"/>
      <c r="AGC26" s="307"/>
      <c r="AGD26" s="307"/>
      <c r="AGE26" s="307"/>
      <c r="AGF26" s="307"/>
      <c r="AGG26" s="307"/>
      <c r="AGH26" s="307"/>
      <c r="AGI26" s="307"/>
      <c r="AGJ26" s="307"/>
      <c r="AGK26" s="307"/>
      <c r="AGL26" s="307"/>
      <c r="AGM26" s="307"/>
      <c r="AGN26" s="307"/>
      <c r="AGO26" s="307"/>
      <c r="AGP26" s="307"/>
      <c r="AGQ26" s="307"/>
      <c r="AGR26" s="307"/>
      <c r="AGS26" s="307"/>
      <c r="AGT26" s="307"/>
      <c r="AGU26" s="307"/>
      <c r="AGV26" s="307"/>
      <c r="AGW26" s="307"/>
      <c r="AGX26" s="307"/>
      <c r="AGY26" s="307"/>
      <c r="AGZ26" s="307"/>
      <c r="AHA26" s="307"/>
      <c r="AHB26" s="307"/>
      <c r="AHC26" s="307"/>
      <c r="AHD26" s="307"/>
      <c r="AHE26" s="307"/>
      <c r="AHF26" s="307"/>
      <c r="AHG26" s="307"/>
      <c r="AHH26" s="307"/>
      <c r="AHI26" s="307"/>
      <c r="AHJ26" s="307"/>
      <c r="AHK26" s="307"/>
      <c r="AHL26" s="307"/>
      <c r="AHM26" s="307"/>
      <c r="AHN26" s="307"/>
      <c r="AHO26" s="307"/>
      <c r="AHP26" s="307"/>
      <c r="AHQ26" s="307"/>
      <c r="AHR26" s="307"/>
      <c r="AHS26" s="307"/>
      <c r="AHT26" s="307"/>
      <c r="AHU26" s="307"/>
      <c r="AHV26" s="307"/>
      <c r="AHW26" s="307"/>
      <c r="AHX26" s="307"/>
      <c r="AHY26" s="307"/>
      <c r="AHZ26" s="307"/>
      <c r="AIA26" s="307"/>
      <c r="AIB26" s="307"/>
      <c r="AIC26" s="307"/>
      <c r="AID26" s="307"/>
      <c r="AIE26" s="307"/>
      <c r="AIF26" s="307"/>
      <c r="AIG26" s="307"/>
      <c r="AIH26" s="307"/>
      <c r="AII26" s="307"/>
      <c r="AIJ26" s="307"/>
      <c r="AIK26" s="307"/>
      <c r="AIL26" s="307"/>
      <c r="AIM26" s="307"/>
      <c r="AIN26" s="307"/>
      <c r="AIO26" s="307"/>
      <c r="AIP26" s="307"/>
      <c r="AIQ26" s="307"/>
      <c r="AIR26" s="307"/>
      <c r="AIS26" s="307"/>
      <c r="AIT26" s="307"/>
      <c r="AIU26" s="307"/>
      <c r="AIV26" s="307"/>
      <c r="AIW26" s="307"/>
      <c r="AIX26" s="307"/>
      <c r="AIY26" s="307"/>
      <c r="AIZ26" s="307"/>
      <c r="AJA26" s="307"/>
      <c r="AJB26" s="307"/>
      <c r="AJC26" s="307"/>
      <c r="AJD26" s="307"/>
      <c r="AJE26" s="307"/>
      <c r="AJF26" s="307"/>
      <c r="AJG26" s="307"/>
      <c r="AJH26" s="307"/>
      <c r="AJI26" s="307"/>
      <c r="AJJ26" s="307"/>
      <c r="AJK26" s="307"/>
      <c r="AJL26" s="307"/>
      <c r="AJM26" s="307"/>
      <c r="AJN26" s="307"/>
      <c r="AJO26" s="307"/>
      <c r="AJP26" s="307"/>
      <c r="AJQ26" s="307"/>
      <c r="AJR26" s="307"/>
      <c r="AJS26" s="307"/>
      <c r="AJT26" s="307"/>
      <c r="AJU26" s="307"/>
      <c r="AJV26" s="307"/>
      <c r="AJW26" s="307"/>
      <c r="AJX26" s="307"/>
      <c r="AJY26" s="307"/>
      <c r="AJZ26" s="307"/>
      <c r="AKA26" s="307"/>
      <c r="AKB26" s="307"/>
      <c r="AKC26" s="307"/>
      <c r="AKD26" s="307"/>
      <c r="AKE26" s="307"/>
      <c r="AKF26" s="307"/>
      <c r="AKG26" s="307"/>
      <c r="AKH26" s="307"/>
      <c r="AKI26" s="307"/>
      <c r="AKJ26" s="307"/>
      <c r="AKK26" s="307"/>
      <c r="AKL26" s="307"/>
      <c r="AKM26" s="307"/>
      <c r="AKN26" s="307"/>
      <c r="AKO26" s="307"/>
      <c r="AKP26" s="307"/>
      <c r="AKQ26" s="307"/>
      <c r="AKR26" s="307"/>
      <c r="AKS26" s="307"/>
      <c r="AKT26" s="307"/>
      <c r="AKU26" s="307"/>
      <c r="AKV26" s="307"/>
      <c r="AKW26" s="307"/>
      <c r="AKX26" s="307"/>
      <c r="AKY26" s="307"/>
      <c r="AKZ26" s="307"/>
      <c r="ALA26" s="307"/>
      <c r="ALB26" s="307"/>
      <c r="ALC26" s="307"/>
      <c r="ALD26" s="307"/>
      <c r="ALE26" s="307"/>
      <c r="ALF26" s="307"/>
      <c r="ALG26" s="307"/>
      <c r="ALH26" s="307"/>
      <c r="ALI26" s="306"/>
      <c r="ALJ26" s="307"/>
      <c r="ALK26" s="307"/>
      <c r="ALL26" s="307"/>
      <c r="ALM26" s="307"/>
      <c r="ALN26" s="35"/>
      <c r="ALO26" s="35"/>
      <c r="ALP26" s="35"/>
    </row>
    <row r="27" spans="1:1004" s="146" customFormat="1" ht="31.5" customHeight="1" x14ac:dyDescent="0.25">
      <c r="A27" s="123" t="s">
        <v>2703</v>
      </c>
      <c r="B27" s="319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  <c r="DK27" s="314"/>
      <c r="DL27" s="314"/>
      <c r="DM27" s="314"/>
      <c r="DN27" s="314"/>
      <c r="DO27" s="314"/>
      <c r="DP27" s="314"/>
      <c r="DQ27" s="314"/>
      <c r="DR27" s="314"/>
      <c r="DS27" s="314"/>
      <c r="DT27" s="314"/>
      <c r="DU27" s="314"/>
      <c r="DV27" s="314"/>
      <c r="DW27" s="314"/>
      <c r="DX27" s="314"/>
      <c r="DY27" s="314"/>
      <c r="DZ27" s="314"/>
      <c r="EA27" s="314"/>
      <c r="EB27" s="314"/>
      <c r="EC27" s="314"/>
      <c r="ED27" s="314"/>
      <c r="EE27" s="314"/>
      <c r="EF27" s="314"/>
      <c r="EG27" s="314"/>
      <c r="EH27" s="314"/>
      <c r="EI27" s="314"/>
      <c r="EJ27" s="314"/>
      <c r="EK27" s="314"/>
      <c r="EL27" s="314"/>
      <c r="EM27" s="314"/>
      <c r="EN27" s="314"/>
      <c r="EO27" s="314"/>
      <c r="EP27" s="314"/>
      <c r="EQ27" s="314"/>
      <c r="ER27" s="314"/>
      <c r="ES27" s="314"/>
      <c r="ET27" s="314"/>
      <c r="EU27" s="314"/>
      <c r="EV27" s="314"/>
      <c r="EW27" s="314"/>
      <c r="EX27" s="314"/>
      <c r="EY27" s="314"/>
      <c r="EZ27" s="314"/>
      <c r="FA27" s="314"/>
      <c r="FB27" s="314"/>
      <c r="FC27" s="314"/>
      <c r="FD27" s="314"/>
      <c r="FE27" s="314"/>
      <c r="FF27" s="314"/>
      <c r="FG27" s="314"/>
      <c r="FH27" s="314"/>
      <c r="FI27" s="314"/>
      <c r="FJ27" s="314"/>
      <c r="FK27" s="314"/>
      <c r="FL27" s="314"/>
      <c r="FM27" s="314"/>
      <c r="FN27" s="314"/>
      <c r="FO27" s="314"/>
      <c r="FP27" s="314"/>
      <c r="FQ27" s="314"/>
      <c r="FR27" s="314"/>
      <c r="FS27" s="314"/>
      <c r="FT27" s="314"/>
      <c r="FU27" s="314"/>
      <c r="FV27" s="314"/>
      <c r="FW27" s="314"/>
      <c r="FX27" s="314"/>
      <c r="FY27" s="314"/>
      <c r="FZ27" s="314"/>
      <c r="GA27" s="314"/>
      <c r="GB27" s="314"/>
      <c r="GC27" s="314"/>
      <c r="GD27" s="314"/>
      <c r="GE27" s="314"/>
      <c r="GF27" s="314"/>
      <c r="GG27" s="314"/>
      <c r="GH27" s="314"/>
      <c r="GI27" s="314"/>
      <c r="GJ27" s="314"/>
      <c r="GK27" s="314"/>
      <c r="GL27" s="314"/>
      <c r="GM27" s="314"/>
      <c r="GN27" s="314"/>
      <c r="GO27" s="314"/>
      <c r="GP27" s="314"/>
      <c r="GQ27" s="314"/>
      <c r="GR27" s="314"/>
      <c r="GS27" s="314"/>
      <c r="GT27" s="314"/>
      <c r="GU27" s="314"/>
      <c r="GV27" s="314"/>
      <c r="GW27" s="314"/>
      <c r="GX27" s="314"/>
      <c r="GY27" s="314"/>
      <c r="GZ27" s="314"/>
      <c r="HA27" s="314"/>
      <c r="HB27" s="314"/>
      <c r="HC27" s="314"/>
      <c r="HD27" s="314"/>
      <c r="HE27" s="314"/>
      <c r="HF27" s="314"/>
      <c r="HG27" s="314"/>
      <c r="HH27" s="314"/>
      <c r="HI27" s="314"/>
      <c r="HJ27" s="314"/>
      <c r="HK27" s="314"/>
      <c r="HL27" s="314"/>
      <c r="HM27" s="314"/>
      <c r="HN27" s="314"/>
      <c r="HO27" s="314"/>
      <c r="HP27" s="314"/>
      <c r="HQ27" s="314"/>
      <c r="HR27" s="314"/>
      <c r="HS27" s="314"/>
      <c r="HT27" s="314"/>
      <c r="HU27" s="314"/>
      <c r="HV27" s="314"/>
      <c r="HW27" s="314"/>
      <c r="HX27" s="314"/>
      <c r="HY27" s="314"/>
      <c r="HZ27" s="314"/>
      <c r="IA27" s="314"/>
      <c r="IB27" s="314"/>
      <c r="IC27" s="314"/>
      <c r="ID27" s="314"/>
      <c r="IE27" s="314"/>
      <c r="IF27" s="314"/>
      <c r="IG27" s="314"/>
      <c r="IH27" s="314"/>
      <c r="II27" s="314"/>
      <c r="IJ27" s="314"/>
      <c r="IK27" s="314"/>
      <c r="IL27" s="314"/>
      <c r="IM27" s="314"/>
      <c r="IN27" s="314"/>
      <c r="IO27" s="314"/>
      <c r="IP27" s="314"/>
      <c r="IQ27" s="314"/>
      <c r="IR27" s="314"/>
      <c r="IS27" s="314"/>
      <c r="IT27" s="314"/>
      <c r="IU27" s="314"/>
      <c r="IV27" s="314"/>
      <c r="IW27" s="314"/>
      <c r="IX27" s="314"/>
      <c r="IY27" s="314"/>
      <c r="IZ27" s="314"/>
      <c r="JA27" s="314"/>
      <c r="JB27" s="314"/>
      <c r="JC27" s="314"/>
      <c r="JD27" s="314"/>
      <c r="JE27" s="314"/>
      <c r="JF27" s="314"/>
      <c r="JG27" s="314"/>
      <c r="JH27" s="314"/>
      <c r="JI27" s="314"/>
      <c r="JJ27" s="314"/>
      <c r="JK27" s="314"/>
      <c r="JL27" s="314"/>
      <c r="JM27" s="314"/>
      <c r="JN27" s="314"/>
      <c r="JO27" s="314"/>
      <c r="JP27" s="314"/>
      <c r="JQ27" s="314"/>
      <c r="JR27" s="314"/>
      <c r="JS27" s="314"/>
      <c r="JT27" s="314"/>
      <c r="JU27" s="314"/>
      <c r="JV27" s="314"/>
      <c r="JW27" s="314"/>
      <c r="JX27" s="314"/>
      <c r="JY27" s="314"/>
      <c r="JZ27" s="314"/>
      <c r="KA27" s="314"/>
      <c r="KB27" s="314"/>
      <c r="KC27" s="314"/>
      <c r="KD27" s="314"/>
      <c r="KE27" s="314"/>
      <c r="KF27" s="314"/>
      <c r="KG27" s="314"/>
      <c r="KH27" s="314"/>
      <c r="KI27" s="314"/>
      <c r="KJ27" s="314"/>
      <c r="KK27" s="314"/>
      <c r="KL27" s="314"/>
      <c r="KM27" s="314"/>
      <c r="KN27" s="314"/>
      <c r="KO27" s="314"/>
      <c r="KP27" s="314"/>
      <c r="KQ27" s="314"/>
      <c r="KR27" s="314"/>
      <c r="KS27" s="314"/>
      <c r="KT27" s="314"/>
      <c r="KU27" s="314"/>
      <c r="KV27" s="314"/>
      <c r="KW27" s="314"/>
      <c r="KX27" s="314"/>
      <c r="KY27" s="314"/>
      <c r="KZ27" s="314"/>
      <c r="LA27" s="314"/>
      <c r="LB27" s="314"/>
      <c r="LC27" s="314"/>
      <c r="LD27" s="314"/>
      <c r="LE27" s="314"/>
      <c r="LF27" s="314"/>
      <c r="LG27" s="314"/>
      <c r="LH27" s="314"/>
      <c r="LI27" s="314"/>
      <c r="LJ27" s="314"/>
      <c r="LK27" s="314"/>
      <c r="LL27" s="314"/>
      <c r="LM27" s="314"/>
      <c r="LN27" s="314"/>
      <c r="LO27" s="314"/>
      <c r="LP27" s="314"/>
      <c r="LQ27" s="314"/>
      <c r="LR27" s="314"/>
      <c r="LS27" s="314"/>
      <c r="LT27" s="314"/>
      <c r="LU27" s="314"/>
      <c r="LV27" s="314"/>
      <c r="LW27" s="314"/>
      <c r="LX27" s="314"/>
      <c r="LY27" s="314"/>
      <c r="LZ27" s="314"/>
      <c r="MA27" s="314"/>
      <c r="MB27" s="314"/>
      <c r="MC27" s="314"/>
      <c r="MD27" s="314"/>
      <c r="ME27" s="314"/>
      <c r="MF27" s="314"/>
      <c r="MG27" s="314"/>
      <c r="MH27" s="314"/>
      <c r="MI27" s="314"/>
      <c r="MJ27" s="314"/>
      <c r="MK27" s="314"/>
      <c r="ML27" s="314"/>
      <c r="MM27" s="314"/>
      <c r="MN27" s="314"/>
      <c r="MO27" s="314"/>
      <c r="MP27" s="314"/>
      <c r="MQ27" s="314"/>
      <c r="MR27" s="314"/>
      <c r="MS27" s="314"/>
      <c r="MT27" s="314"/>
      <c r="MU27" s="314"/>
      <c r="MV27" s="314"/>
      <c r="MW27" s="314"/>
      <c r="MX27" s="314"/>
      <c r="MY27" s="314"/>
      <c r="MZ27" s="314"/>
      <c r="NA27" s="314"/>
      <c r="NB27" s="314"/>
      <c r="NC27" s="314"/>
      <c r="ND27" s="314"/>
      <c r="NE27" s="314"/>
      <c r="NF27" s="314"/>
      <c r="NG27" s="314"/>
      <c r="NH27" s="314"/>
      <c r="NI27" s="314"/>
      <c r="NJ27" s="314"/>
      <c r="NK27" s="314"/>
      <c r="NL27" s="314"/>
      <c r="NM27" s="314"/>
      <c r="NN27" s="314"/>
      <c r="NO27" s="314"/>
      <c r="NP27" s="314"/>
      <c r="NQ27" s="314"/>
      <c r="NR27" s="314"/>
      <c r="NS27" s="314"/>
      <c r="NT27" s="314"/>
      <c r="NU27" s="314"/>
      <c r="NV27" s="314"/>
      <c r="NW27" s="314"/>
      <c r="NX27" s="314"/>
      <c r="NY27" s="314"/>
      <c r="NZ27" s="314"/>
      <c r="OA27" s="314"/>
      <c r="OB27" s="314"/>
      <c r="OC27" s="314"/>
      <c r="OD27" s="314"/>
      <c r="OE27" s="314"/>
      <c r="OF27" s="314"/>
      <c r="OG27" s="314"/>
      <c r="OH27" s="314"/>
      <c r="OI27" s="314"/>
      <c r="OJ27" s="314"/>
      <c r="OK27" s="314"/>
      <c r="OL27" s="314"/>
      <c r="OM27" s="314"/>
      <c r="ON27" s="314"/>
      <c r="OO27" s="314"/>
      <c r="OP27" s="314"/>
      <c r="OQ27" s="314"/>
      <c r="OR27" s="314"/>
      <c r="OS27" s="314"/>
      <c r="OT27" s="314"/>
      <c r="OU27" s="314"/>
      <c r="OV27" s="314"/>
      <c r="OW27" s="314"/>
      <c r="OX27" s="314"/>
      <c r="OY27" s="314"/>
      <c r="OZ27" s="314"/>
      <c r="PA27" s="314"/>
      <c r="PB27" s="314"/>
      <c r="PC27" s="314"/>
      <c r="PD27" s="314"/>
      <c r="PE27" s="314"/>
      <c r="PF27" s="314"/>
      <c r="PG27" s="314"/>
      <c r="PH27" s="314"/>
      <c r="PI27" s="314"/>
      <c r="PJ27" s="314"/>
      <c r="PK27" s="314"/>
      <c r="PL27" s="314"/>
      <c r="PM27" s="314"/>
      <c r="PN27" s="314"/>
      <c r="PO27" s="314"/>
      <c r="PP27" s="314"/>
      <c r="PQ27" s="314"/>
      <c r="PR27" s="314"/>
      <c r="PS27" s="314"/>
      <c r="PT27" s="314"/>
      <c r="PU27" s="314"/>
      <c r="PV27" s="314"/>
      <c r="PW27" s="314"/>
      <c r="PX27" s="314"/>
      <c r="PY27" s="314"/>
      <c r="PZ27" s="314"/>
      <c r="QA27" s="314"/>
      <c r="QB27" s="314"/>
      <c r="QC27" s="314"/>
      <c r="QD27" s="314"/>
      <c r="QE27" s="314"/>
      <c r="QF27" s="314"/>
      <c r="QG27" s="314"/>
      <c r="QH27" s="314"/>
      <c r="QI27" s="314"/>
      <c r="QJ27" s="314"/>
      <c r="QK27" s="314"/>
      <c r="QL27" s="314"/>
      <c r="QM27" s="314"/>
      <c r="QN27" s="314"/>
      <c r="QO27" s="314"/>
      <c r="QP27" s="314"/>
      <c r="QQ27" s="314"/>
      <c r="QR27" s="314"/>
      <c r="QS27" s="314"/>
      <c r="QT27" s="314"/>
      <c r="QU27" s="314"/>
      <c r="QV27" s="314"/>
      <c r="QW27" s="314"/>
      <c r="QX27" s="314"/>
      <c r="QY27" s="314"/>
      <c r="QZ27" s="314"/>
      <c r="RA27" s="314"/>
      <c r="RB27" s="314"/>
      <c r="RC27" s="314"/>
      <c r="RD27" s="314"/>
      <c r="RE27" s="314"/>
      <c r="RF27" s="314"/>
      <c r="RG27" s="314"/>
      <c r="RH27" s="314"/>
      <c r="RI27" s="314"/>
      <c r="RJ27" s="314"/>
      <c r="RK27" s="314"/>
      <c r="RL27" s="314"/>
      <c r="RM27" s="314"/>
      <c r="RN27" s="314"/>
      <c r="RO27" s="314"/>
      <c r="RP27" s="314"/>
      <c r="RQ27" s="314"/>
      <c r="RR27" s="314"/>
      <c r="RS27" s="314"/>
      <c r="RT27" s="314"/>
      <c r="RU27" s="314"/>
      <c r="RV27" s="314"/>
      <c r="RW27" s="314"/>
      <c r="RX27" s="314"/>
      <c r="RY27" s="314"/>
      <c r="RZ27" s="314"/>
      <c r="SA27" s="314"/>
      <c r="SB27" s="314"/>
      <c r="SC27" s="314"/>
      <c r="SD27" s="314"/>
      <c r="SE27" s="314"/>
      <c r="SF27" s="314"/>
      <c r="SG27" s="314"/>
      <c r="SH27" s="314"/>
      <c r="SI27" s="314"/>
      <c r="SJ27" s="314"/>
      <c r="SK27" s="314"/>
      <c r="SL27" s="314"/>
      <c r="SM27" s="314"/>
      <c r="SN27" s="314"/>
      <c r="SO27" s="314"/>
      <c r="SP27" s="314"/>
      <c r="SQ27" s="314"/>
      <c r="SR27" s="314"/>
      <c r="SS27" s="314"/>
      <c r="ST27" s="314"/>
      <c r="SU27" s="314"/>
      <c r="SV27" s="314"/>
      <c r="SW27" s="314"/>
      <c r="SX27" s="314"/>
      <c r="SY27" s="314"/>
      <c r="SZ27" s="314"/>
      <c r="TA27" s="314"/>
      <c r="TB27" s="314"/>
      <c r="TC27" s="314"/>
      <c r="TD27" s="314"/>
      <c r="TE27" s="314"/>
      <c r="TF27" s="314"/>
      <c r="TG27" s="314"/>
      <c r="TH27" s="314"/>
      <c r="TI27" s="314"/>
      <c r="TJ27" s="314"/>
      <c r="TK27" s="314"/>
      <c r="TL27" s="314"/>
      <c r="TM27" s="314"/>
      <c r="TN27" s="314"/>
      <c r="TO27" s="314"/>
      <c r="TP27" s="314"/>
      <c r="TQ27" s="314"/>
      <c r="TR27" s="314"/>
      <c r="TS27" s="314"/>
      <c r="TT27" s="314"/>
      <c r="TU27" s="314"/>
      <c r="TV27" s="314"/>
      <c r="TW27" s="314"/>
      <c r="TX27" s="314"/>
      <c r="TY27" s="314"/>
      <c r="TZ27" s="314"/>
      <c r="UA27" s="314"/>
      <c r="UB27" s="314"/>
      <c r="UC27" s="314"/>
      <c r="UD27" s="314"/>
      <c r="UE27" s="314"/>
      <c r="UF27" s="314"/>
      <c r="UG27" s="314"/>
      <c r="UH27" s="314"/>
      <c r="UI27" s="314"/>
      <c r="UJ27" s="314"/>
      <c r="UK27" s="314"/>
      <c r="UL27" s="314"/>
      <c r="UM27" s="314"/>
      <c r="UN27" s="314"/>
      <c r="UO27" s="314"/>
      <c r="UP27" s="314"/>
      <c r="UQ27" s="314"/>
      <c r="UR27" s="314"/>
      <c r="US27" s="314"/>
      <c r="UT27" s="314"/>
      <c r="UU27" s="314"/>
      <c r="UV27" s="314"/>
      <c r="UW27" s="314"/>
      <c r="UX27" s="314"/>
      <c r="UY27" s="314"/>
      <c r="UZ27" s="314"/>
      <c r="VA27" s="314"/>
      <c r="VB27" s="314"/>
      <c r="VC27" s="314"/>
      <c r="VD27" s="314"/>
      <c r="VE27" s="314"/>
      <c r="VF27" s="314"/>
      <c r="VG27" s="314"/>
      <c r="VH27" s="314"/>
      <c r="VI27" s="314"/>
      <c r="VJ27" s="314"/>
      <c r="VK27" s="314"/>
      <c r="VL27" s="314"/>
      <c r="VM27" s="314"/>
      <c r="VN27" s="314"/>
      <c r="VO27" s="314"/>
      <c r="VP27" s="314"/>
      <c r="VQ27" s="314"/>
      <c r="VR27" s="314"/>
      <c r="VS27" s="314"/>
      <c r="VT27" s="314"/>
      <c r="VU27" s="314"/>
      <c r="VV27" s="314"/>
      <c r="VW27" s="314"/>
      <c r="VX27" s="314"/>
      <c r="VY27" s="314"/>
      <c r="VZ27" s="314"/>
      <c r="WA27" s="314"/>
      <c r="WB27" s="314"/>
      <c r="WC27" s="314"/>
      <c r="WD27" s="314"/>
      <c r="WE27" s="314"/>
      <c r="WF27" s="314"/>
      <c r="WG27" s="314"/>
      <c r="WH27" s="314"/>
      <c r="WI27" s="314"/>
      <c r="WJ27" s="314"/>
      <c r="WK27" s="314"/>
      <c r="WL27" s="314"/>
      <c r="WM27" s="314"/>
      <c r="WN27" s="314"/>
      <c r="WO27" s="314"/>
      <c r="WP27" s="314"/>
      <c r="WQ27" s="314"/>
      <c r="WR27" s="314"/>
      <c r="WS27" s="314"/>
      <c r="WT27" s="314"/>
      <c r="WU27" s="314"/>
      <c r="WV27" s="314"/>
      <c r="WW27" s="314"/>
      <c r="WX27" s="314"/>
      <c r="WY27" s="314"/>
      <c r="WZ27" s="314"/>
      <c r="XA27" s="314"/>
      <c r="XB27" s="314"/>
      <c r="XC27" s="314"/>
      <c r="XD27" s="314"/>
      <c r="XE27" s="314"/>
      <c r="XF27" s="314"/>
      <c r="XG27" s="314"/>
      <c r="XH27" s="314"/>
      <c r="XI27" s="314"/>
      <c r="XJ27" s="314"/>
      <c r="XK27" s="314"/>
      <c r="XL27" s="314"/>
      <c r="XM27" s="314"/>
      <c r="XN27" s="314"/>
      <c r="XO27" s="314"/>
      <c r="XP27" s="314"/>
      <c r="XQ27" s="314"/>
      <c r="XR27" s="314"/>
      <c r="XS27" s="314"/>
      <c r="XT27" s="314"/>
      <c r="XU27" s="314"/>
      <c r="XV27" s="314"/>
      <c r="XW27" s="314"/>
      <c r="XX27" s="314"/>
      <c r="XY27" s="314"/>
      <c r="XZ27" s="314"/>
      <c r="YA27" s="314"/>
      <c r="YB27" s="314"/>
      <c r="YC27" s="314"/>
      <c r="YD27" s="314"/>
      <c r="YE27" s="314"/>
      <c r="YF27" s="314"/>
      <c r="YG27" s="314"/>
      <c r="YH27" s="314"/>
      <c r="YI27" s="314"/>
      <c r="YJ27" s="314"/>
      <c r="YK27" s="314"/>
      <c r="YL27" s="314"/>
      <c r="YM27" s="314"/>
      <c r="YN27" s="314"/>
      <c r="YO27" s="314"/>
      <c r="YP27" s="314"/>
      <c r="YQ27" s="314"/>
      <c r="YR27" s="314"/>
      <c r="YS27" s="314"/>
      <c r="YT27" s="314"/>
      <c r="YU27" s="314"/>
      <c r="YV27" s="314"/>
      <c r="YW27" s="314"/>
      <c r="YX27" s="314"/>
      <c r="YY27" s="314"/>
      <c r="YZ27" s="314"/>
      <c r="ZA27" s="314"/>
      <c r="ZB27" s="314"/>
      <c r="ZC27" s="314"/>
      <c r="ZD27" s="314"/>
      <c r="ZE27" s="314"/>
      <c r="ZF27" s="314"/>
      <c r="ZG27" s="314"/>
      <c r="ZH27" s="314"/>
      <c r="ZI27" s="314"/>
      <c r="ZJ27" s="314"/>
      <c r="ZK27" s="314"/>
      <c r="ZL27" s="314"/>
      <c r="ZM27" s="314"/>
      <c r="ZN27" s="314"/>
      <c r="ZO27" s="314"/>
      <c r="ZP27" s="314"/>
      <c r="ZQ27" s="314"/>
      <c r="ZR27" s="314"/>
      <c r="ZS27" s="314"/>
      <c r="ZT27" s="314"/>
      <c r="ZU27" s="314"/>
      <c r="ZV27" s="314"/>
      <c r="ZW27" s="314"/>
      <c r="ZX27" s="314"/>
      <c r="ZY27" s="314"/>
      <c r="ZZ27" s="314"/>
      <c r="AAA27" s="314"/>
      <c r="AAB27" s="314"/>
      <c r="AAC27" s="314"/>
      <c r="AAD27" s="314"/>
      <c r="AAE27" s="314"/>
      <c r="AAF27" s="314"/>
      <c r="AAG27" s="314"/>
      <c r="AAH27" s="314"/>
      <c r="AAI27" s="314"/>
      <c r="AAJ27" s="314"/>
      <c r="AAK27" s="314"/>
      <c r="AAL27" s="314"/>
      <c r="AAM27" s="314"/>
      <c r="AAN27" s="314"/>
      <c r="AAO27" s="314"/>
      <c r="AAP27" s="314"/>
      <c r="AAQ27" s="314"/>
      <c r="AAR27" s="314"/>
      <c r="AAS27" s="314"/>
      <c r="AAT27" s="314"/>
      <c r="AAU27" s="314"/>
      <c r="AAV27" s="314"/>
      <c r="AAW27" s="314"/>
      <c r="AAX27" s="314"/>
      <c r="AAY27" s="314"/>
      <c r="AAZ27" s="314"/>
      <c r="ABA27" s="314"/>
      <c r="ABB27" s="314"/>
      <c r="ABC27" s="314"/>
      <c r="ABD27" s="314"/>
      <c r="ABE27" s="314"/>
      <c r="ABF27" s="314"/>
      <c r="ABG27" s="314"/>
      <c r="ABH27" s="314"/>
      <c r="ABI27" s="314"/>
      <c r="ABJ27" s="314"/>
      <c r="ABK27" s="314"/>
      <c r="ABL27" s="314"/>
      <c r="ABM27" s="314"/>
      <c r="ABN27" s="314"/>
      <c r="ABO27" s="314"/>
      <c r="ABP27" s="314"/>
      <c r="ABQ27" s="314"/>
      <c r="ABR27" s="314"/>
      <c r="ABS27" s="314"/>
      <c r="ABT27" s="314"/>
      <c r="ABU27" s="314"/>
      <c r="ABV27" s="314"/>
      <c r="ABW27" s="314"/>
      <c r="ABX27" s="314"/>
      <c r="ABY27" s="314"/>
      <c r="ABZ27" s="314"/>
      <c r="ACA27" s="314"/>
      <c r="ACB27" s="314"/>
      <c r="ACC27" s="314"/>
      <c r="ACD27" s="314"/>
      <c r="ACE27" s="314"/>
      <c r="ACF27" s="314"/>
      <c r="ACG27" s="314"/>
      <c r="ACH27" s="314"/>
      <c r="ACI27" s="314"/>
      <c r="ACJ27" s="314"/>
      <c r="ACK27" s="314"/>
      <c r="ACL27" s="314"/>
      <c r="ACM27" s="314"/>
      <c r="ACN27" s="314"/>
      <c r="ACO27" s="314"/>
      <c r="ACP27" s="314"/>
      <c r="ACQ27" s="314"/>
      <c r="ACR27" s="314"/>
      <c r="ACS27" s="314"/>
      <c r="ACT27" s="314"/>
      <c r="ACU27" s="314"/>
      <c r="ACV27" s="314"/>
      <c r="ACW27" s="314"/>
      <c r="ACX27" s="314"/>
      <c r="ACY27" s="314"/>
      <c r="ACZ27" s="314"/>
      <c r="ADA27" s="314"/>
      <c r="ADB27" s="314"/>
      <c r="ADC27" s="314"/>
      <c r="ADD27" s="314"/>
      <c r="ADE27" s="314"/>
      <c r="ADF27" s="314"/>
      <c r="ADG27" s="314"/>
      <c r="ADH27" s="314"/>
      <c r="ADI27" s="314"/>
      <c r="ADJ27" s="314"/>
      <c r="ADK27" s="314"/>
      <c r="ADL27" s="314"/>
      <c r="ADM27" s="314"/>
      <c r="ADN27" s="314"/>
      <c r="ADO27" s="314"/>
      <c r="ADP27" s="314"/>
      <c r="ADQ27" s="314"/>
      <c r="ADR27" s="314"/>
      <c r="ADS27" s="314"/>
      <c r="ADT27" s="314"/>
      <c r="ADU27" s="314"/>
      <c r="ADV27" s="314"/>
      <c r="ADW27" s="314"/>
      <c r="ADX27" s="314"/>
      <c r="ADY27" s="314"/>
      <c r="ADZ27" s="314"/>
      <c r="AEA27" s="314"/>
      <c r="AEB27" s="314"/>
      <c r="AEC27" s="314"/>
      <c r="AED27" s="314"/>
      <c r="AEE27" s="314"/>
      <c r="AEF27" s="314"/>
      <c r="AEG27" s="314"/>
      <c r="AEH27" s="314"/>
      <c r="AEI27" s="314"/>
      <c r="AEJ27" s="314"/>
      <c r="AEK27" s="314"/>
      <c r="AEL27" s="314"/>
      <c r="AEM27" s="314"/>
      <c r="AEN27" s="314"/>
      <c r="AEO27" s="314"/>
      <c r="AEP27" s="314"/>
      <c r="AEQ27" s="314"/>
      <c r="AER27" s="314"/>
      <c r="AES27" s="314"/>
      <c r="AET27" s="314"/>
      <c r="AEU27" s="314"/>
      <c r="AEV27" s="314"/>
      <c r="AEW27" s="314"/>
      <c r="AEX27" s="314"/>
      <c r="AEY27" s="314"/>
      <c r="AEZ27" s="314"/>
      <c r="AFA27" s="314"/>
      <c r="AFB27" s="314"/>
      <c r="AFC27" s="314"/>
      <c r="AFD27" s="314"/>
      <c r="AFE27" s="314"/>
      <c r="AFF27" s="314"/>
      <c r="AFG27" s="314"/>
      <c r="AFH27" s="314"/>
      <c r="AFI27" s="314"/>
      <c r="AFJ27" s="314"/>
      <c r="AFK27" s="314"/>
      <c r="AFL27" s="314"/>
      <c r="AFM27" s="314"/>
      <c r="AFN27" s="314"/>
      <c r="AFO27" s="314"/>
      <c r="AFP27" s="314"/>
      <c r="AFQ27" s="314"/>
      <c r="AFR27" s="314"/>
      <c r="AFS27" s="314"/>
      <c r="AFT27" s="314"/>
      <c r="AFU27" s="314"/>
      <c r="AFV27" s="314"/>
      <c r="AFW27" s="314"/>
      <c r="AFX27" s="314"/>
      <c r="AFY27" s="314"/>
      <c r="AFZ27" s="314"/>
      <c r="AGA27" s="314"/>
      <c r="AGB27" s="314"/>
      <c r="AGC27" s="314"/>
      <c r="AGD27" s="314"/>
      <c r="AGE27" s="314"/>
      <c r="AGF27" s="314"/>
      <c r="AGG27" s="314"/>
      <c r="AGH27" s="314"/>
      <c r="AGI27" s="314"/>
      <c r="AGJ27" s="314"/>
      <c r="AGK27" s="314"/>
      <c r="AGL27" s="314"/>
      <c r="AGM27" s="314"/>
      <c r="AGN27" s="314"/>
      <c r="AGO27" s="314"/>
      <c r="AGP27" s="314"/>
      <c r="AGQ27" s="314"/>
      <c r="AGR27" s="314"/>
      <c r="AGS27" s="314"/>
      <c r="AGT27" s="314"/>
      <c r="AGU27" s="314"/>
      <c r="AGV27" s="314"/>
      <c r="AGW27" s="314"/>
      <c r="AGX27" s="314"/>
      <c r="AGY27" s="314"/>
      <c r="AGZ27" s="314"/>
      <c r="AHA27" s="314"/>
      <c r="AHB27" s="314"/>
      <c r="AHC27" s="314"/>
      <c r="AHD27" s="314"/>
      <c r="AHE27" s="314"/>
      <c r="AHF27" s="314"/>
      <c r="AHG27" s="314"/>
      <c r="AHH27" s="314"/>
      <c r="AHI27" s="314"/>
      <c r="AHJ27" s="314"/>
      <c r="AHK27" s="314"/>
      <c r="AHL27" s="314"/>
      <c r="AHM27" s="314"/>
      <c r="AHN27" s="314"/>
      <c r="AHO27" s="314"/>
      <c r="AHP27" s="314"/>
      <c r="AHQ27" s="314"/>
      <c r="AHR27" s="314"/>
      <c r="AHS27" s="314"/>
      <c r="AHT27" s="314"/>
      <c r="AHU27" s="314"/>
      <c r="AHV27" s="314"/>
      <c r="AHW27" s="314"/>
      <c r="AHX27" s="314"/>
      <c r="AHY27" s="314"/>
      <c r="AHZ27" s="314"/>
      <c r="AIA27" s="314"/>
      <c r="AIB27" s="314"/>
      <c r="AIC27" s="314"/>
      <c r="AID27" s="314"/>
      <c r="AIE27" s="314"/>
      <c r="AIF27" s="314"/>
      <c r="AIG27" s="314"/>
      <c r="AIH27" s="314"/>
      <c r="AII27" s="314"/>
      <c r="AIJ27" s="314"/>
      <c r="AIK27" s="314"/>
      <c r="AIL27" s="314"/>
      <c r="AIM27" s="314"/>
      <c r="AIN27" s="314"/>
      <c r="AIO27" s="314"/>
      <c r="AIP27" s="314"/>
      <c r="AIQ27" s="314"/>
      <c r="AIR27" s="314"/>
      <c r="AIS27" s="314"/>
      <c r="AIT27" s="314"/>
      <c r="AIU27" s="314"/>
      <c r="AIV27" s="314"/>
      <c r="AIW27" s="314"/>
      <c r="AIX27" s="314"/>
      <c r="AIY27" s="314"/>
      <c r="AIZ27" s="314"/>
      <c r="AJA27" s="314"/>
      <c r="AJB27" s="314"/>
      <c r="AJC27" s="314"/>
      <c r="AJD27" s="314"/>
      <c r="AJE27" s="314"/>
      <c r="AJF27" s="314"/>
      <c r="AJG27" s="314"/>
      <c r="AJH27" s="314"/>
      <c r="AJI27" s="314"/>
      <c r="AJJ27" s="314"/>
      <c r="AJK27" s="314"/>
      <c r="AJL27" s="314"/>
      <c r="AJM27" s="314"/>
      <c r="AJN27" s="314"/>
      <c r="AJO27" s="314"/>
      <c r="AJP27" s="314"/>
      <c r="AJQ27" s="314"/>
      <c r="AJR27" s="314"/>
      <c r="AJS27" s="314"/>
      <c r="AJT27" s="314"/>
      <c r="AJU27" s="314"/>
      <c r="AJV27" s="314"/>
      <c r="AJW27" s="314"/>
      <c r="AJX27" s="314"/>
      <c r="AJY27" s="314"/>
      <c r="AJZ27" s="314"/>
      <c r="AKA27" s="314"/>
      <c r="AKB27" s="314"/>
      <c r="AKC27" s="314"/>
      <c r="AKD27" s="314"/>
      <c r="AKE27" s="314"/>
      <c r="AKF27" s="314"/>
      <c r="AKG27" s="314"/>
      <c r="AKH27" s="314"/>
      <c r="AKI27" s="314"/>
      <c r="AKJ27" s="314"/>
      <c r="AKK27" s="314"/>
      <c r="AKL27" s="314"/>
      <c r="AKM27" s="314"/>
      <c r="AKN27" s="314"/>
      <c r="AKO27" s="314"/>
      <c r="AKP27" s="314"/>
      <c r="AKQ27" s="314"/>
      <c r="AKR27" s="314"/>
      <c r="AKS27" s="314"/>
      <c r="AKT27" s="314"/>
      <c r="AKU27" s="314"/>
      <c r="AKV27" s="314"/>
      <c r="AKW27" s="314"/>
      <c r="AKX27" s="314"/>
      <c r="AKY27" s="314"/>
      <c r="AKZ27" s="314"/>
      <c r="ALA27" s="314"/>
      <c r="ALB27" s="314"/>
      <c r="ALC27" s="314"/>
      <c r="ALD27" s="314"/>
      <c r="ALE27" s="314"/>
      <c r="ALF27" s="314"/>
      <c r="ALG27" s="314"/>
      <c r="ALH27" s="314"/>
      <c r="ALI27" s="314"/>
      <c r="ALJ27" s="314"/>
      <c r="ALK27" s="314"/>
      <c r="ALL27" s="314"/>
      <c r="ALM27" s="314"/>
      <c r="ALN27" s="144"/>
      <c r="ALO27" s="144"/>
      <c r="ALP27" s="144"/>
    </row>
    <row r="28" spans="1:1004" s="249" customFormat="1" ht="31.5" customHeight="1" x14ac:dyDescent="0.25">
      <c r="A28" s="250" t="s">
        <v>3796</v>
      </c>
      <c r="B28" s="320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1"/>
      <c r="AX28" s="321"/>
      <c r="AY28" s="321"/>
      <c r="AZ28" s="321"/>
      <c r="BA28" s="321"/>
      <c r="BB28" s="321"/>
      <c r="BC28" s="321"/>
      <c r="BD28" s="321"/>
      <c r="BE28" s="321"/>
      <c r="BF28" s="321"/>
      <c r="BG28" s="321"/>
      <c r="BH28" s="321"/>
      <c r="BI28" s="321"/>
      <c r="BJ28" s="321"/>
      <c r="BK28" s="321"/>
      <c r="BL28" s="321"/>
      <c r="BM28" s="321"/>
      <c r="BN28" s="321"/>
      <c r="BO28" s="321"/>
      <c r="BP28" s="321"/>
      <c r="BQ28" s="321"/>
      <c r="BR28" s="321"/>
      <c r="BS28" s="321"/>
      <c r="BT28" s="321"/>
      <c r="BU28" s="321"/>
      <c r="BV28" s="321"/>
      <c r="BW28" s="321"/>
      <c r="BX28" s="321"/>
      <c r="BY28" s="321"/>
      <c r="BZ28" s="321"/>
      <c r="CA28" s="321"/>
      <c r="CB28" s="321"/>
      <c r="CC28" s="321"/>
      <c r="CD28" s="321"/>
      <c r="CE28" s="321"/>
      <c r="CF28" s="321"/>
      <c r="CG28" s="321"/>
      <c r="CH28" s="321"/>
      <c r="CI28" s="321"/>
      <c r="CJ28" s="321"/>
      <c r="CK28" s="321"/>
      <c r="CL28" s="321"/>
      <c r="CM28" s="321"/>
      <c r="CN28" s="321"/>
      <c r="CO28" s="321"/>
      <c r="CP28" s="321"/>
      <c r="CQ28" s="321"/>
      <c r="CR28" s="321"/>
      <c r="CS28" s="321"/>
      <c r="CT28" s="321"/>
      <c r="CU28" s="321"/>
      <c r="CV28" s="321"/>
      <c r="CW28" s="321"/>
      <c r="CX28" s="321"/>
      <c r="CY28" s="321"/>
      <c r="CZ28" s="321"/>
      <c r="DA28" s="321"/>
      <c r="DB28" s="321"/>
      <c r="DC28" s="321"/>
      <c r="DD28" s="321"/>
      <c r="DE28" s="321"/>
      <c r="DF28" s="321"/>
      <c r="DG28" s="321"/>
      <c r="DH28" s="321"/>
      <c r="DI28" s="321"/>
      <c r="DJ28" s="321"/>
      <c r="DK28" s="321"/>
      <c r="DL28" s="321"/>
      <c r="DM28" s="321"/>
      <c r="DN28" s="321"/>
      <c r="DO28" s="321"/>
      <c r="DP28" s="321"/>
      <c r="DQ28" s="321"/>
      <c r="DR28" s="321"/>
      <c r="DS28" s="321"/>
      <c r="DT28" s="321"/>
      <c r="DU28" s="321"/>
      <c r="DV28" s="321"/>
      <c r="DW28" s="321"/>
      <c r="DX28" s="321"/>
      <c r="DY28" s="321"/>
      <c r="DZ28" s="321"/>
      <c r="EA28" s="321"/>
      <c r="EB28" s="321"/>
      <c r="EC28" s="321"/>
      <c r="ED28" s="321"/>
      <c r="EE28" s="321"/>
      <c r="EF28" s="321"/>
      <c r="EG28" s="321"/>
      <c r="EH28" s="321"/>
      <c r="EI28" s="321"/>
      <c r="EJ28" s="321"/>
      <c r="EK28" s="321"/>
      <c r="EL28" s="321"/>
      <c r="EM28" s="321"/>
      <c r="EN28" s="321"/>
      <c r="EO28" s="321"/>
      <c r="EP28" s="321"/>
      <c r="EQ28" s="321"/>
      <c r="ER28" s="321"/>
      <c r="ES28" s="321"/>
      <c r="ET28" s="321"/>
      <c r="EU28" s="321"/>
      <c r="EV28" s="321"/>
      <c r="EW28" s="321"/>
      <c r="EX28" s="321"/>
      <c r="EY28" s="321"/>
      <c r="EZ28" s="321"/>
      <c r="FA28" s="321"/>
      <c r="FB28" s="321"/>
      <c r="FC28" s="321"/>
      <c r="FD28" s="321"/>
      <c r="FE28" s="321"/>
      <c r="FF28" s="321"/>
      <c r="FG28" s="321"/>
      <c r="FH28" s="321"/>
      <c r="FI28" s="321"/>
      <c r="FJ28" s="321"/>
      <c r="FK28" s="321"/>
      <c r="FL28" s="321"/>
      <c r="FM28" s="321"/>
      <c r="FN28" s="321"/>
      <c r="FO28" s="321"/>
      <c r="FP28" s="321"/>
      <c r="FQ28" s="321"/>
      <c r="FR28" s="321"/>
      <c r="FS28" s="321"/>
      <c r="FT28" s="321"/>
      <c r="FU28" s="321"/>
      <c r="FV28" s="321"/>
      <c r="FW28" s="321"/>
      <c r="FX28" s="321"/>
      <c r="FY28" s="321"/>
      <c r="FZ28" s="321"/>
      <c r="GA28" s="321"/>
      <c r="GB28" s="321"/>
      <c r="GC28" s="321"/>
      <c r="GD28" s="321"/>
      <c r="GE28" s="321"/>
      <c r="GF28" s="321"/>
      <c r="GG28" s="321"/>
      <c r="GH28" s="321"/>
      <c r="GI28" s="321"/>
      <c r="GJ28" s="321"/>
      <c r="GK28" s="321"/>
      <c r="GL28" s="321"/>
      <c r="GM28" s="321"/>
      <c r="GN28" s="321"/>
      <c r="GO28" s="321"/>
      <c r="GP28" s="321"/>
      <c r="GQ28" s="321"/>
      <c r="GR28" s="321"/>
      <c r="GS28" s="321"/>
      <c r="GT28" s="321"/>
      <c r="GU28" s="321"/>
      <c r="GV28" s="321"/>
      <c r="GW28" s="321"/>
      <c r="GX28" s="321"/>
      <c r="GY28" s="321"/>
      <c r="GZ28" s="321"/>
      <c r="HA28" s="321"/>
      <c r="HB28" s="321"/>
      <c r="HC28" s="321"/>
      <c r="HD28" s="321"/>
      <c r="HE28" s="321"/>
      <c r="HF28" s="321"/>
      <c r="HG28" s="321"/>
      <c r="HH28" s="321"/>
      <c r="HI28" s="321"/>
      <c r="HJ28" s="321"/>
      <c r="HK28" s="321"/>
      <c r="HL28" s="321"/>
      <c r="HM28" s="321"/>
      <c r="HN28" s="321"/>
      <c r="HO28" s="321"/>
      <c r="HP28" s="321"/>
      <c r="HQ28" s="321"/>
      <c r="HR28" s="321"/>
      <c r="HS28" s="321"/>
      <c r="HT28" s="321"/>
      <c r="HU28" s="321"/>
      <c r="HV28" s="321"/>
      <c r="HW28" s="321"/>
      <c r="HX28" s="321"/>
      <c r="HY28" s="321"/>
      <c r="HZ28" s="321"/>
      <c r="IA28" s="321"/>
      <c r="IB28" s="321"/>
      <c r="IC28" s="321"/>
      <c r="ID28" s="321"/>
      <c r="IE28" s="321"/>
      <c r="IF28" s="321"/>
      <c r="IG28" s="321"/>
      <c r="IH28" s="321"/>
      <c r="II28" s="321"/>
      <c r="IJ28" s="321"/>
      <c r="IK28" s="321"/>
      <c r="IL28" s="321"/>
      <c r="IM28" s="321"/>
      <c r="IN28" s="321"/>
      <c r="IO28" s="321"/>
      <c r="IP28" s="321"/>
      <c r="IQ28" s="321"/>
      <c r="IR28" s="321"/>
      <c r="IS28" s="321"/>
      <c r="IT28" s="321"/>
      <c r="IU28" s="321"/>
      <c r="IV28" s="321"/>
      <c r="IW28" s="321"/>
      <c r="IX28" s="321"/>
      <c r="IY28" s="321"/>
      <c r="IZ28" s="321"/>
      <c r="JA28" s="321"/>
      <c r="JB28" s="321"/>
      <c r="JC28" s="321"/>
      <c r="JD28" s="321"/>
      <c r="JE28" s="321"/>
      <c r="JF28" s="321"/>
      <c r="JG28" s="321"/>
      <c r="JH28" s="321"/>
      <c r="JI28" s="321"/>
      <c r="JJ28" s="321"/>
      <c r="JK28" s="321"/>
      <c r="JL28" s="321"/>
      <c r="JM28" s="321"/>
      <c r="JN28" s="321"/>
      <c r="JO28" s="321"/>
      <c r="JP28" s="321"/>
      <c r="JQ28" s="321"/>
      <c r="JR28" s="321"/>
      <c r="JS28" s="321"/>
      <c r="JT28" s="321"/>
      <c r="JU28" s="321"/>
      <c r="JV28" s="321"/>
      <c r="JW28" s="321"/>
      <c r="JX28" s="321"/>
      <c r="JY28" s="321"/>
      <c r="JZ28" s="321"/>
      <c r="KA28" s="321"/>
      <c r="KB28" s="321"/>
      <c r="KC28" s="321"/>
      <c r="KD28" s="321"/>
      <c r="KE28" s="321"/>
      <c r="KF28" s="321"/>
      <c r="KG28" s="321"/>
      <c r="KH28" s="321"/>
      <c r="KI28" s="321"/>
      <c r="KJ28" s="321"/>
      <c r="KK28" s="321"/>
      <c r="KL28" s="321"/>
      <c r="KM28" s="321"/>
      <c r="KN28" s="321"/>
      <c r="KO28" s="321"/>
      <c r="KP28" s="321"/>
      <c r="KQ28" s="321"/>
      <c r="KR28" s="321"/>
      <c r="KS28" s="321"/>
      <c r="KT28" s="321"/>
      <c r="KU28" s="321"/>
      <c r="KV28" s="321"/>
      <c r="KW28" s="321"/>
      <c r="KX28" s="321"/>
      <c r="KY28" s="321"/>
      <c r="KZ28" s="321"/>
      <c r="LA28" s="321"/>
      <c r="LB28" s="321"/>
      <c r="LC28" s="321"/>
      <c r="LD28" s="321"/>
      <c r="LE28" s="321"/>
      <c r="LF28" s="321"/>
      <c r="LG28" s="321"/>
      <c r="LH28" s="321"/>
      <c r="LI28" s="321"/>
      <c r="LJ28" s="321"/>
      <c r="LK28" s="321"/>
      <c r="LL28" s="321"/>
      <c r="LM28" s="321"/>
      <c r="LN28" s="321"/>
      <c r="LO28" s="321"/>
      <c r="LP28" s="321"/>
      <c r="LQ28" s="321"/>
      <c r="LR28" s="321"/>
      <c r="LS28" s="321"/>
      <c r="LT28" s="321"/>
      <c r="LU28" s="321"/>
      <c r="LV28" s="321"/>
      <c r="LW28" s="321"/>
      <c r="LX28" s="321"/>
      <c r="LY28" s="321"/>
      <c r="LZ28" s="321"/>
      <c r="MA28" s="321"/>
      <c r="MB28" s="321"/>
      <c r="MC28" s="321"/>
      <c r="MD28" s="321"/>
      <c r="ME28" s="321"/>
      <c r="MF28" s="321"/>
      <c r="MG28" s="321"/>
      <c r="MH28" s="321"/>
      <c r="MI28" s="321"/>
      <c r="MJ28" s="321"/>
      <c r="MK28" s="321"/>
      <c r="ML28" s="321"/>
      <c r="MM28" s="321"/>
      <c r="MN28" s="321"/>
      <c r="MO28" s="321"/>
      <c r="MP28" s="321"/>
      <c r="MQ28" s="321"/>
      <c r="MR28" s="321"/>
      <c r="MS28" s="321"/>
      <c r="MT28" s="321"/>
      <c r="MU28" s="321"/>
      <c r="MV28" s="321"/>
      <c r="MW28" s="321"/>
      <c r="MX28" s="321"/>
      <c r="MY28" s="321"/>
      <c r="MZ28" s="321"/>
      <c r="NA28" s="321"/>
      <c r="NB28" s="321"/>
      <c r="NC28" s="321"/>
      <c r="ND28" s="321"/>
      <c r="NE28" s="321"/>
      <c r="NF28" s="321"/>
      <c r="NG28" s="321"/>
      <c r="NH28" s="321"/>
      <c r="NI28" s="321"/>
      <c r="NJ28" s="321"/>
      <c r="NK28" s="321"/>
      <c r="NL28" s="321"/>
      <c r="NM28" s="321"/>
      <c r="NN28" s="321"/>
      <c r="NO28" s="321"/>
      <c r="NP28" s="321"/>
      <c r="NQ28" s="321"/>
      <c r="NR28" s="321"/>
      <c r="NS28" s="321"/>
      <c r="NT28" s="321"/>
      <c r="NU28" s="321"/>
      <c r="NV28" s="321"/>
      <c r="NW28" s="321"/>
      <c r="NX28" s="321"/>
      <c r="NY28" s="321"/>
      <c r="NZ28" s="321"/>
      <c r="OA28" s="321"/>
      <c r="OB28" s="321"/>
      <c r="OC28" s="321"/>
      <c r="OD28" s="321"/>
      <c r="OE28" s="321"/>
      <c r="OF28" s="321"/>
      <c r="OG28" s="321"/>
      <c r="OH28" s="321"/>
      <c r="OI28" s="321"/>
      <c r="OJ28" s="321"/>
      <c r="OK28" s="321"/>
      <c r="OL28" s="321"/>
      <c r="OM28" s="321"/>
      <c r="ON28" s="321"/>
      <c r="OO28" s="321"/>
      <c r="OP28" s="321"/>
      <c r="OQ28" s="321"/>
      <c r="OR28" s="321"/>
      <c r="OS28" s="321"/>
      <c r="OT28" s="321"/>
      <c r="OU28" s="321"/>
      <c r="OV28" s="321"/>
      <c r="OW28" s="321"/>
      <c r="OX28" s="321"/>
      <c r="OY28" s="321"/>
      <c r="OZ28" s="321"/>
      <c r="PA28" s="321"/>
      <c r="PB28" s="321"/>
      <c r="PC28" s="321"/>
      <c r="PD28" s="321"/>
      <c r="PE28" s="321"/>
      <c r="PF28" s="321"/>
      <c r="PG28" s="321"/>
      <c r="PH28" s="321"/>
      <c r="PI28" s="321"/>
      <c r="PJ28" s="321"/>
      <c r="PK28" s="321"/>
      <c r="PL28" s="321"/>
      <c r="PM28" s="321"/>
      <c r="PN28" s="321"/>
      <c r="PO28" s="321"/>
      <c r="PP28" s="321"/>
      <c r="PQ28" s="321"/>
      <c r="PR28" s="321"/>
      <c r="PS28" s="321"/>
      <c r="PT28" s="321"/>
      <c r="PU28" s="321"/>
      <c r="PV28" s="321"/>
      <c r="PW28" s="321"/>
      <c r="PX28" s="321"/>
      <c r="PY28" s="321"/>
      <c r="PZ28" s="321"/>
      <c r="QA28" s="321"/>
      <c r="QB28" s="321"/>
      <c r="QC28" s="321"/>
      <c r="QD28" s="321"/>
      <c r="QE28" s="321"/>
      <c r="QF28" s="321"/>
      <c r="QG28" s="321"/>
      <c r="QH28" s="321"/>
      <c r="QI28" s="321"/>
      <c r="QJ28" s="321"/>
      <c r="QK28" s="321"/>
      <c r="QL28" s="321"/>
      <c r="QM28" s="321"/>
      <c r="QN28" s="321"/>
      <c r="QO28" s="321"/>
      <c r="QP28" s="321"/>
      <c r="QQ28" s="321"/>
      <c r="QR28" s="321"/>
      <c r="QS28" s="321"/>
      <c r="QT28" s="321"/>
      <c r="QU28" s="321"/>
      <c r="QV28" s="321"/>
      <c r="QW28" s="321"/>
      <c r="QX28" s="321"/>
      <c r="QY28" s="321"/>
      <c r="QZ28" s="321"/>
      <c r="RA28" s="321"/>
      <c r="RB28" s="321"/>
      <c r="RC28" s="321"/>
      <c r="RD28" s="321"/>
      <c r="RE28" s="321"/>
      <c r="RF28" s="321"/>
      <c r="RG28" s="321"/>
      <c r="RH28" s="321"/>
      <c r="RI28" s="321"/>
      <c r="RJ28" s="321"/>
      <c r="RK28" s="321"/>
      <c r="RL28" s="321"/>
      <c r="RM28" s="321"/>
      <c r="RN28" s="321"/>
      <c r="RO28" s="321"/>
      <c r="RP28" s="321"/>
      <c r="RQ28" s="321"/>
      <c r="RR28" s="321"/>
      <c r="RS28" s="321"/>
      <c r="RT28" s="321"/>
      <c r="RU28" s="321"/>
      <c r="RV28" s="321"/>
      <c r="RW28" s="321"/>
      <c r="RX28" s="321"/>
      <c r="RY28" s="321"/>
      <c r="RZ28" s="321"/>
      <c r="SA28" s="321"/>
      <c r="SB28" s="321"/>
      <c r="SC28" s="321"/>
      <c r="SD28" s="321"/>
      <c r="SE28" s="321"/>
      <c r="SF28" s="321"/>
      <c r="SG28" s="321"/>
      <c r="SH28" s="321"/>
      <c r="SI28" s="321"/>
      <c r="SJ28" s="321"/>
      <c r="SK28" s="321"/>
      <c r="SL28" s="321"/>
      <c r="SM28" s="321"/>
      <c r="SN28" s="321"/>
      <c r="SO28" s="321"/>
      <c r="SP28" s="321"/>
      <c r="SQ28" s="321"/>
      <c r="SR28" s="321"/>
      <c r="SS28" s="321"/>
      <c r="ST28" s="321"/>
      <c r="SU28" s="321"/>
      <c r="SV28" s="321"/>
      <c r="SW28" s="321"/>
      <c r="SX28" s="321"/>
      <c r="SY28" s="321"/>
      <c r="SZ28" s="321"/>
      <c r="TA28" s="321"/>
      <c r="TB28" s="321"/>
      <c r="TC28" s="321"/>
      <c r="TD28" s="321"/>
      <c r="TE28" s="321"/>
      <c r="TF28" s="321"/>
      <c r="TG28" s="321"/>
      <c r="TH28" s="321"/>
      <c r="TI28" s="321"/>
      <c r="TJ28" s="321"/>
      <c r="TK28" s="321"/>
      <c r="TL28" s="321"/>
      <c r="TM28" s="321"/>
      <c r="TN28" s="321"/>
      <c r="TO28" s="321"/>
      <c r="TP28" s="321"/>
      <c r="TQ28" s="321"/>
      <c r="TR28" s="321"/>
      <c r="TS28" s="321"/>
      <c r="TT28" s="321"/>
      <c r="TU28" s="321"/>
      <c r="TV28" s="321"/>
      <c r="TW28" s="321"/>
      <c r="TX28" s="321"/>
      <c r="TY28" s="321"/>
      <c r="TZ28" s="321"/>
      <c r="UA28" s="321"/>
      <c r="UB28" s="321"/>
      <c r="UC28" s="321"/>
      <c r="UD28" s="321"/>
      <c r="UE28" s="321"/>
      <c r="UF28" s="321"/>
      <c r="UG28" s="321"/>
      <c r="UH28" s="321"/>
      <c r="UI28" s="321"/>
      <c r="UJ28" s="321"/>
      <c r="UK28" s="321"/>
      <c r="UL28" s="321"/>
      <c r="UM28" s="321"/>
      <c r="UN28" s="321"/>
      <c r="UO28" s="321"/>
      <c r="UP28" s="321"/>
      <c r="UQ28" s="321"/>
      <c r="UR28" s="321"/>
      <c r="US28" s="321"/>
      <c r="UT28" s="321"/>
      <c r="UU28" s="321"/>
      <c r="UV28" s="321"/>
      <c r="UW28" s="321"/>
      <c r="UX28" s="321"/>
      <c r="UY28" s="321"/>
      <c r="UZ28" s="321"/>
      <c r="VA28" s="321"/>
      <c r="VB28" s="321"/>
      <c r="VC28" s="321"/>
      <c r="VD28" s="321"/>
      <c r="VE28" s="321"/>
      <c r="VF28" s="321"/>
      <c r="VG28" s="321"/>
      <c r="VH28" s="321"/>
      <c r="VI28" s="321"/>
      <c r="VJ28" s="321"/>
      <c r="VK28" s="321"/>
      <c r="VL28" s="321"/>
      <c r="VM28" s="321"/>
      <c r="VN28" s="321"/>
      <c r="VO28" s="321"/>
      <c r="VP28" s="321"/>
      <c r="VQ28" s="321"/>
      <c r="VR28" s="321"/>
      <c r="VS28" s="321"/>
      <c r="VT28" s="321"/>
      <c r="VU28" s="321"/>
      <c r="VV28" s="321"/>
      <c r="VW28" s="321"/>
      <c r="VX28" s="321"/>
      <c r="VY28" s="321"/>
      <c r="VZ28" s="321"/>
      <c r="WA28" s="321"/>
      <c r="WB28" s="321"/>
      <c r="WC28" s="321"/>
      <c r="WD28" s="321"/>
      <c r="WE28" s="321"/>
      <c r="WF28" s="321"/>
      <c r="WG28" s="321"/>
      <c r="WH28" s="321"/>
      <c r="WI28" s="321"/>
      <c r="WJ28" s="321"/>
      <c r="WK28" s="321"/>
      <c r="WL28" s="321"/>
      <c r="WM28" s="321"/>
      <c r="WN28" s="321"/>
      <c r="WO28" s="321"/>
      <c r="WP28" s="321"/>
      <c r="WQ28" s="321"/>
      <c r="WR28" s="321"/>
      <c r="WS28" s="321"/>
      <c r="WT28" s="321"/>
      <c r="WU28" s="321"/>
      <c r="WV28" s="321"/>
      <c r="WW28" s="321"/>
      <c r="WX28" s="321"/>
      <c r="WY28" s="321"/>
      <c r="WZ28" s="321"/>
      <c r="XA28" s="321"/>
      <c r="XB28" s="321"/>
      <c r="XC28" s="321"/>
      <c r="XD28" s="321"/>
      <c r="XE28" s="321"/>
      <c r="XF28" s="321"/>
      <c r="XG28" s="321"/>
      <c r="XH28" s="321"/>
      <c r="XI28" s="321"/>
      <c r="XJ28" s="321"/>
      <c r="XK28" s="321"/>
      <c r="XL28" s="321"/>
      <c r="XM28" s="321"/>
      <c r="XN28" s="321"/>
      <c r="XO28" s="321"/>
      <c r="XP28" s="321"/>
      <c r="XQ28" s="321"/>
      <c r="XR28" s="321"/>
      <c r="XS28" s="321"/>
      <c r="XT28" s="321"/>
      <c r="XU28" s="321"/>
      <c r="XV28" s="321"/>
      <c r="XW28" s="321"/>
      <c r="XX28" s="321"/>
      <c r="XY28" s="321"/>
      <c r="XZ28" s="321"/>
      <c r="YA28" s="321"/>
      <c r="YB28" s="321"/>
      <c r="YC28" s="321"/>
      <c r="YD28" s="321"/>
      <c r="YE28" s="321"/>
      <c r="YF28" s="321"/>
      <c r="YG28" s="321"/>
      <c r="YH28" s="321"/>
      <c r="YI28" s="321"/>
      <c r="YJ28" s="321"/>
      <c r="YK28" s="321"/>
      <c r="YL28" s="321"/>
      <c r="YM28" s="321"/>
      <c r="YN28" s="321"/>
      <c r="YO28" s="321"/>
      <c r="YP28" s="321"/>
      <c r="YQ28" s="321"/>
      <c r="YR28" s="321"/>
      <c r="YS28" s="321"/>
      <c r="YT28" s="321"/>
      <c r="YU28" s="321"/>
      <c r="YV28" s="321"/>
      <c r="YW28" s="321"/>
      <c r="YX28" s="321"/>
      <c r="YY28" s="321"/>
      <c r="YZ28" s="321"/>
      <c r="ZA28" s="321"/>
      <c r="ZB28" s="321"/>
      <c r="ZC28" s="321"/>
      <c r="ZD28" s="321"/>
      <c r="ZE28" s="321"/>
      <c r="ZF28" s="321"/>
      <c r="ZG28" s="321"/>
      <c r="ZH28" s="321"/>
      <c r="ZI28" s="321"/>
      <c r="ZJ28" s="321"/>
      <c r="ZK28" s="321"/>
      <c r="ZL28" s="321"/>
      <c r="ZM28" s="321"/>
      <c r="ZN28" s="321"/>
      <c r="ZO28" s="321"/>
      <c r="ZP28" s="321"/>
      <c r="ZQ28" s="321"/>
      <c r="ZR28" s="321"/>
      <c r="ZS28" s="321"/>
      <c r="ZT28" s="321"/>
      <c r="ZU28" s="321"/>
      <c r="ZV28" s="321"/>
      <c r="ZW28" s="321"/>
      <c r="ZX28" s="321"/>
      <c r="ZY28" s="321"/>
      <c r="ZZ28" s="321"/>
      <c r="AAA28" s="321"/>
      <c r="AAB28" s="321"/>
      <c r="AAC28" s="321"/>
      <c r="AAD28" s="321"/>
      <c r="AAE28" s="321"/>
      <c r="AAF28" s="321"/>
      <c r="AAG28" s="321"/>
      <c r="AAH28" s="321"/>
      <c r="AAI28" s="321"/>
      <c r="AAJ28" s="321"/>
      <c r="AAK28" s="321"/>
      <c r="AAL28" s="321"/>
      <c r="AAM28" s="321"/>
      <c r="AAN28" s="321"/>
      <c r="AAO28" s="321"/>
      <c r="AAP28" s="321"/>
      <c r="AAQ28" s="321"/>
      <c r="AAR28" s="321"/>
      <c r="AAS28" s="321"/>
      <c r="AAT28" s="321"/>
      <c r="AAU28" s="321"/>
      <c r="AAV28" s="321"/>
      <c r="AAW28" s="321"/>
      <c r="AAX28" s="321"/>
      <c r="AAY28" s="321"/>
      <c r="AAZ28" s="321"/>
      <c r="ABA28" s="321"/>
      <c r="ABB28" s="321"/>
      <c r="ABC28" s="321"/>
      <c r="ABD28" s="321"/>
      <c r="ABE28" s="321"/>
      <c r="ABF28" s="321"/>
      <c r="ABG28" s="321"/>
      <c r="ABH28" s="321"/>
      <c r="ABI28" s="321"/>
      <c r="ABJ28" s="321"/>
      <c r="ABK28" s="321"/>
      <c r="ABL28" s="321"/>
      <c r="ABM28" s="321"/>
      <c r="ABN28" s="321"/>
      <c r="ABO28" s="321"/>
      <c r="ABP28" s="321"/>
      <c r="ABQ28" s="321"/>
      <c r="ABR28" s="321"/>
      <c r="ABS28" s="321"/>
      <c r="ABT28" s="321"/>
      <c r="ABU28" s="321"/>
      <c r="ABV28" s="321"/>
      <c r="ABW28" s="321"/>
      <c r="ABX28" s="321"/>
      <c r="ABY28" s="321"/>
      <c r="ABZ28" s="321"/>
      <c r="ACA28" s="321"/>
      <c r="ACB28" s="321"/>
      <c r="ACC28" s="321"/>
      <c r="ACD28" s="321"/>
      <c r="ACE28" s="321"/>
      <c r="ACF28" s="321"/>
      <c r="ACG28" s="321"/>
      <c r="ACH28" s="321"/>
      <c r="ACI28" s="321"/>
      <c r="ACJ28" s="321"/>
      <c r="ACK28" s="321"/>
      <c r="ACL28" s="321"/>
      <c r="ACM28" s="321"/>
      <c r="ACN28" s="321"/>
      <c r="ACO28" s="321"/>
      <c r="ACP28" s="321"/>
      <c r="ACQ28" s="321"/>
      <c r="ACR28" s="321"/>
      <c r="ACS28" s="321"/>
      <c r="ACT28" s="321"/>
      <c r="ACU28" s="321"/>
      <c r="ACV28" s="321"/>
      <c r="ACW28" s="321"/>
      <c r="ACX28" s="321"/>
      <c r="ACY28" s="321"/>
      <c r="ACZ28" s="321"/>
      <c r="ADA28" s="321"/>
      <c r="ADB28" s="321"/>
      <c r="ADC28" s="321"/>
      <c r="ADD28" s="321"/>
      <c r="ADE28" s="321"/>
      <c r="ADF28" s="321"/>
      <c r="ADG28" s="321"/>
      <c r="ADH28" s="321"/>
      <c r="ADI28" s="321"/>
      <c r="ADJ28" s="321"/>
      <c r="ADK28" s="321"/>
      <c r="ADL28" s="321"/>
      <c r="ADM28" s="321"/>
      <c r="ADN28" s="321"/>
      <c r="ADO28" s="321"/>
      <c r="ADP28" s="321"/>
      <c r="ADQ28" s="321"/>
      <c r="ADR28" s="321"/>
      <c r="ADS28" s="321"/>
      <c r="ADT28" s="321"/>
      <c r="ADU28" s="321"/>
      <c r="ADV28" s="321"/>
      <c r="ADW28" s="321"/>
      <c r="ADX28" s="321"/>
      <c r="ADY28" s="321"/>
      <c r="ADZ28" s="321"/>
      <c r="AEA28" s="321"/>
      <c r="AEB28" s="321"/>
      <c r="AEC28" s="321"/>
      <c r="AED28" s="321"/>
      <c r="AEE28" s="321"/>
      <c r="AEF28" s="321"/>
      <c r="AEG28" s="321"/>
      <c r="AEH28" s="321"/>
      <c r="AEI28" s="321"/>
      <c r="AEJ28" s="321"/>
      <c r="AEK28" s="321"/>
      <c r="AEL28" s="321"/>
      <c r="AEM28" s="321"/>
      <c r="AEN28" s="321"/>
      <c r="AEO28" s="321"/>
      <c r="AEP28" s="321"/>
      <c r="AEQ28" s="321"/>
      <c r="AER28" s="321"/>
      <c r="AES28" s="321"/>
      <c r="AET28" s="321"/>
      <c r="AEU28" s="321"/>
      <c r="AEV28" s="321"/>
      <c r="AEW28" s="321"/>
      <c r="AEX28" s="321"/>
      <c r="AEY28" s="321"/>
      <c r="AEZ28" s="321"/>
      <c r="AFA28" s="321"/>
      <c r="AFB28" s="321"/>
      <c r="AFC28" s="321"/>
      <c r="AFD28" s="321"/>
      <c r="AFE28" s="321"/>
      <c r="AFF28" s="321"/>
      <c r="AFG28" s="321"/>
      <c r="AFH28" s="321"/>
      <c r="AFI28" s="321"/>
      <c r="AFJ28" s="321"/>
      <c r="AFK28" s="321"/>
      <c r="AFL28" s="321"/>
      <c r="AFM28" s="321"/>
      <c r="AFN28" s="321"/>
      <c r="AFO28" s="321"/>
      <c r="AFP28" s="321"/>
      <c r="AFQ28" s="321"/>
      <c r="AFR28" s="321"/>
      <c r="AFS28" s="321"/>
      <c r="AFT28" s="321"/>
      <c r="AFU28" s="321"/>
      <c r="AFV28" s="321"/>
      <c r="AFW28" s="321"/>
      <c r="AFX28" s="321"/>
      <c r="AFY28" s="321"/>
      <c r="AFZ28" s="321"/>
      <c r="AGA28" s="321"/>
      <c r="AGB28" s="321"/>
      <c r="AGC28" s="321"/>
      <c r="AGD28" s="321"/>
      <c r="AGE28" s="321"/>
      <c r="AGF28" s="321"/>
      <c r="AGG28" s="321"/>
      <c r="AGH28" s="321"/>
      <c r="AGI28" s="321"/>
      <c r="AGJ28" s="321"/>
      <c r="AGK28" s="321"/>
      <c r="AGL28" s="321"/>
      <c r="AGM28" s="321"/>
      <c r="AGN28" s="321"/>
      <c r="AGO28" s="321"/>
      <c r="AGP28" s="321"/>
      <c r="AGQ28" s="321"/>
      <c r="AGR28" s="321"/>
      <c r="AGS28" s="321"/>
      <c r="AGT28" s="321"/>
      <c r="AGU28" s="321"/>
      <c r="AGV28" s="321"/>
      <c r="AGW28" s="321"/>
      <c r="AGX28" s="321"/>
      <c r="AGY28" s="321"/>
      <c r="AGZ28" s="321"/>
      <c r="AHA28" s="321"/>
      <c r="AHB28" s="321"/>
      <c r="AHC28" s="321"/>
      <c r="AHD28" s="321"/>
      <c r="AHE28" s="321"/>
      <c r="AHF28" s="321"/>
      <c r="AHG28" s="321"/>
      <c r="AHH28" s="321"/>
      <c r="AHI28" s="321"/>
      <c r="AHJ28" s="321"/>
      <c r="AHK28" s="321"/>
      <c r="AHL28" s="321"/>
      <c r="AHM28" s="321"/>
      <c r="AHN28" s="321"/>
      <c r="AHO28" s="321"/>
      <c r="AHP28" s="321"/>
      <c r="AHQ28" s="321"/>
      <c r="AHR28" s="321"/>
      <c r="AHS28" s="321"/>
      <c r="AHT28" s="321"/>
      <c r="AHU28" s="321"/>
      <c r="AHV28" s="321"/>
      <c r="AHW28" s="321"/>
      <c r="AHX28" s="321"/>
      <c r="AHY28" s="321"/>
      <c r="AHZ28" s="321"/>
      <c r="AIA28" s="321"/>
      <c r="AIB28" s="321"/>
      <c r="AIC28" s="321"/>
      <c r="AID28" s="321"/>
      <c r="AIE28" s="321"/>
      <c r="AIF28" s="321"/>
      <c r="AIG28" s="321"/>
      <c r="AIH28" s="321"/>
      <c r="AII28" s="321"/>
      <c r="AIJ28" s="321"/>
      <c r="AIK28" s="321"/>
      <c r="AIL28" s="321"/>
      <c r="AIM28" s="321"/>
      <c r="AIN28" s="321"/>
      <c r="AIO28" s="321"/>
      <c r="AIP28" s="321"/>
      <c r="AIQ28" s="321"/>
      <c r="AIR28" s="321"/>
      <c r="AIS28" s="321"/>
      <c r="AIT28" s="321"/>
      <c r="AIU28" s="321"/>
      <c r="AIV28" s="321"/>
      <c r="AIW28" s="321"/>
      <c r="AIX28" s="321"/>
      <c r="AIY28" s="321"/>
      <c r="AIZ28" s="321"/>
      <c r="AJA28" s="321"/>
      <c r="AJB28" s="321"/>
      <c r="AJC28" s="321"/>
      <c r="AJD28" s="321"/>
      <c r="AJE28" s="321"/>
      <c r="AJF28" s="321"/>
      <c r="AJG28" s="321"/>
      <c r="AJH28" s="321"/>
      <c r="AJI28" s="321"/>
      <c r="AJJ28" s="321"/>
      <c r="AJK28" s="321"/>
      <c r="AJL28" s="321"/>
      <c r="AJM28" s="321"/>
      <c r="AJN28" s="321"/>
      <c r="AJO28" s="321"/>
      <c r="AJP28" s="321"/>
      <c r="AJQ28" s="321"/>
      <c r="AJR28" s="321"/>
      <c r="AJS28" s="321"/>
      <c r="AJT28" s="321"/>
      <c r="AJU28" s="321"/>
      <c r="AJV28" s="321"/>
      <c r="AJW28" s="321"/>
      <c r="AJX28" s="321"/>
      <c r="AJY28" s="321"/>
      <c r="AJZ28" s="321"/>
      <c r="AKA28" s="321"/>
      <c r="AKB28" s="321"/>
      <c r="AKC28" s="321"/>
      <c r="AKD28" s="321"/>
      <c r="AKE28" s="321"/>
      <c r="AKF28" s="321"/>
      <c r="AKG28" s="321"/>
      <c r="AKH28" s="321"/>
      <c r="AKI28" s="321"/>
      <c r="AKJ28" s="321"/>
      <c r="AKK28" s="321"/>
      <c r="AKL28" s="321"/>
      <c r="AKM28" s="321"/>
      <c r="AKN28" s="321"/>
      <c r="AKO28" s="321"/>
      <c r="AKP28" s="321"/>
      <c r="AKQ28" s="321"/>
      <c r="AKR28" s="321"/>
      <c r="AKS28" s="321"/>
      <c r="AKT28" s="321"/>
      <c r="AKU28" s="321"/>
      <c r="AKV28" s="321"/>
      <c r="AKW28" s="321"/>
      <c r="AKX28" s="321"/>
      <c r="AKY28" s="321"/>
      <c r="AKZ28" s="321"/>
      <c r="ALA28" s="321"/>
      <c r="ALB28" s="321"/>
      <c r="ALC28" s="321"/>
      <c r="ALD28" s="321"/>
      <c r="ALE28" s="321"/>
      <c r="ALF28" s="321"/>
      <c r="ALG28" s="321"/>
      <c r="ALH28" s="321"/>
      <c r="ALI28" s="321"/>
      <c r="ALJ28" s="321"/>
      <c r="ALK28" s="321"/>
      <c r="ALL28" s="321"/>
      <c r="ALM28" s="321"/>
      <c r="ALN28" s="248"/>
      <c r="ALO28" s="248"/>
      <c r="ALP28" s="248"/>
    </row>
    <row r="29" spans="1:1004" s="19" customFormat="1" ht="31.5" customHeight="1" x14ac:dyDescent="0.25">
      <c r="A29" s="124" t="s">
        <v>2722</v>
      </c>
      <c r="B29" s="322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  <c r="DC29" s="318"/>
      <c r="DD29" s="318"/>
      <c r="DE29" s="318"/>
      <c r="DF29" s="318"/>
      <c r="DG29" s="318"/>
      <c r="DH29" s="318"/>
      <c r="DI29" s="318"/>
      <c r="DJ29" s="318"/>
      <c r="DK29" s="318"/>
      <c r="DL29" s="318"/>
      <c r="DM29" s="318"/>
      <c r="DN29" s="318"/>
      <c r="DO29" s="318"/>
      <c r="DP29" s="318"/>
      <c r="DQ29" s="318"/>
      <c r="DR29" s="318"/>
      <c r="DS29" s="318"/>
      <c r="DT29" s="318"/>
      <c r="DU29" s="318"/>
      <c r="DV29" s="318"/>
      <c r="DW29" s="318"/>
      <c r="DX29" s="318"/>
      <c r="DY29" s="318"/>
      <c r="DZ29" s="318"/>
      <c r="EA29" s="318"/>
      <c r="EB29" s="318"/>
      <c r="EC29" s="318"/>
      <c r="ED29" s="318"/>
      <c r="EE29" s="318"/>
      <c r="EF29" s="318"/>
      <c r="EG29" s="318"/>
      <c r="EH29" s="318"/>
      <c r="EI29" s="318"/>
      <c r="EJ29" s="318"/>
      <c r="EK29" s="318"/>
      <c r="EL29" s="318"/>
      <c r="EM29" s="318"/>
      <c r="EN29" s="318"/>
      <c r="EO29" s="318"/>
      <c r="EP29" s="318"/>
      <c r="EQ29" s="318"/>
      <c r="ER29" s="318"/>
      <c r="ES29" s="318"/>
      <c r="ET29" s="318"/>
      <c r="EU29" s="318"/>
      <c r="EV29" s="318"/>
      <c r="EW29" s="318"/>
      <c r="EX29" s="318"/>
      <c r="EY29" s="318"/>
      <c r="EZ29" s="318"/>
      <c r="FA29" s="318"/>
      <c r="FB29" s="318"/>
      <c r="FC29" s="318"/>
      <c r="FD29" s="318"/>
      <c r="FE29" s="318"/>
      <c r="FF29" s="318"/>
      <c r="FG29" s="318"/>
      <c r="FH29" s="318"/>
      <c r="FI29" s="318"/>
      <c r="FJ29" s="318"/>
      <c r="FK29" s="318"/>
      <c r="FL29" s="318"/>
      <c r="FM29" s="318"/>
      <c r="FN29" s="318"/>
      <c r="FO29" s="318"/>
      <c r="FP29" s="318"/>
      <c r="FQ29" s="318"/>
      <c r="FR29" s="318"/>
      <c r="FS29" s="318"/>
      <c r="FT29" s="318"/>
      <c r="FU29" s="318"/>
      <c r="FV29" s="318"/>
      <c r="FW29" s="318"/>
      <c r="FX29" s="318"/>
      <c r="FY29" s="318"/>
      <c r="FZ29" s="318"/>
      <c r="GA29" s="318"/>
      <c r="GB29" s="318"/>
      <c r="GC29" s="318"/>
      <c r="GD29" s="318"/>
      <c r="GE29" s="318"/>
      <c r="GF29" s="318"/>
      <c r="GG29" s="318"/>
      <c r="GH29" s="318"/>
      <c r="GI29" s="318"/>
      <c r="GJ29" s="318"/>
      <c r="GK29" s="318"/>
      <c r="GL29" s="318"/>
      <c r="GM29" s="318"/>
      <c r="GN29" s="318"/>
      <c r="GO29" s="318"/>
      <c r="GP29" s="318"/>
      <c r="GQ29" s="318"/>
      <c r="GR29" s="318"/>
      <c r="GS29" s="318"/>
      <c r="GT29" s="318"/>
      <c r="GU29" s="318"/>
      <c r="GV29" s="318"/>
      <c r="GW29" s="318"/>
      <c r="GX29" s="318"/>
      <c r="GY29" s="318"/>
      <c r="GZ29" s="318"/>
      <c r="HA29" s="318"/>
      <c r="HB29" s="318"/>
      <c r="HC29" s="318"/>
      <c r="HD29" s="318"/>
      <c r="HE29" s="318"/>
      <c r="HF29" s="318"/>
      <c r="HG29" s="318"/>
      <c r="HH29" s="318"/>
      <c r="HI29" s="318"/>
      <c r="HJ29" s="318"/>
      <c r="HK29" s="318"/>
      <c r="HL29" s="318"/>
      <c r="HM29" s="318"/>
      <c r="HN29" s="318"/>
      <c r="HO29" s="318"/>
      <c r="HP29" s="318"/>
      <c r="HQ29" s="318"/>
      <c r="HR29" s="318"/>
      <c r="HS29" s="318"/>
      <c r="HT29" s="318"/>
      <c r="HU29" s="318"/>
      <c r="HV29" s="318"/>
      <c r="HW29" s="318"/>
      <c r="HX29" s="318"/>
      <c r="HY29" s="318"/>
      <c r="HZ29" s="318"/>
      <c r="IA29" s="318"/>
      <c r="IB29" s="318"/>
      <c r="IC29" s="318"/>
      <c r="ID29" s="318"/>
      <c r="IE29" s="318"/>
      <c r="IF29" s="318"/>
      <c r="IG29" s="318"/>
      <c r="IH29" s="318"/>
      <c r="II29" s="318"/>
      <c r="IJ29" s="318"/>
      <c r="IK29" s="318"/>
      <c r="IL29" s="318"/>
      <c r="IM29" s="318"/>
      <c r="IN29" s="318"/>
      <c r="IO29" s="318"/>
      <c r="IP29" s="318"/>
      <c r="IQ29" s="318"/>
      <c r="IR29" s="318"/>
      <c r="IS29" s="318"/>
      <c r="IT29" s="318"/>
      <c r="IU29" s="318"/>
      <c r="IV29" s="318"/>
      <c r="IW29" s="318"/>
      <c r="IX29" s="318"/>
      <c r="IY29" s="318"/>
      <c r="IZ29" s="318"/>
      <c r="JA29" s="318"/>
      <c r="JB29" s="318"/>
      <c r="JC29" s="318"/>
      <c r="JD29" s="318"/>
      <c r="JE29" s="318"/>
      <c r="JF29" s="318"/>
      <c r="JG29" s="318"/>
      <c r="JH29" s="318"/>
      <c r="JI29" s="318"/>
      <c r="JJ29" s="318"/>
      <c r="JK29" s="318"/>
      <c r="JL29" s="318"/>
      <c r="JM29" s="318"/>
      <c r="JN29" s="318"/>
      <c r="JO29" s="318"/>
      <c r="JP29" s="318"/>
      <c r="JQ29" s="318"/>
      <c r="JR29" s="318"/>
      <c r="JS29" s="318"/>
      <c r="JT29" s="318"/>
      <c r="JU29" s="318"/>
      <c r="JV29" s="318"/>
      <c r="JW29" s="318"/>
      <c r="JX29" s="318"/>
      <c r="JY29" s="318"/>
      <c r="JZ29" s="318"/>
      <c r="KA29" s="318"/>
      <c r="KB29" s="318"/>
      <c r="KC29" s="318"/>
      <c r="KD29" s="318"/>
      <c r="KE29" s="318"/>
      <c r="KF29" s="318"/>
      <c r="KG29" s="318"/>
      <c r="KH29" s="318"/>
      <c r="KI29" s="318"/>
      <c r="KJ29" s="318"/>
      <c r="KK29" s="318"/>
      <c r="KL29" s="318"/>
      <c r="KM29" s="318"/>
      <c r="KN29" s="318"/>
      <c r="KO29" s="318"/>
      <c r="KP29" s="318"/>
      <c r="KQ29" s="318"/>
      <c r="KR29" s="318"/>
      <c r="KS29" s="318"/>
      <c r="KT29" s="318"/>
      <c r="KU29" s="318"/>
      <c r="KV29" s="318"/>
      <c r="KW29" s="318"/>
      <c r="KX29" s="318"/>
      <c r="KY29" s="318"/>
      <c r="KZ29" s="318"/>
      <c r="LA29" s="318"/>
      <c r="LB29" s="318"/>
      <c r="LC29" s="318"/>
      <c r="LD29" s="318"/>
      <c r="LE29" s="318"/>
      <c r="LF29" s="318"/>
      <c r="LG29" s="318"/>
      <c r="LH29" s="318"/>
      <c r="LI29" s="318"/>
      <c r="LJ29" s="318"/>
      <c r="LK29" s="318"/>
      <c r="LL29" s="318"/>
      <c r="LM29" s="318"/>
      <c r="LN29" s="318"/>
      <c r="LO29" s="318"/>
      <c r="LP29" s="318"/>
      <c r="LQ29" s="318"/>
      <c r="LR29" s="318"/>
      <c r="LS29" s="318"/>
      <c r="LT29" s="318"/>
      <c r="LU29" s="318"/>
      <c r="LV29" s="318"/>
      <c r="LW29" s="318"/>
      <c r="LX29" s="318"/>
      <c r="LY29" s="318"/>
      <c r="LZ29" s="318"/>
      <c r="MA29" s="318"/>
      <c r="MB29" s="318"/>
      <c r="MC29" s="318"/>
      <c r="MD29" s="318"/>
      <c r="ME29" s="318"/>
      <c r="MF29" s="318"/>
      <c r="MG29" s="318"/>
      <c r="MH29" s="318"/>
      <c r="MI29" s="318"/>
      <c r="MJ29" s="318"/>
      <c r="MK29" s="318"/>
      <c r="ML29" s="318"/>
      <c r="MM29" s="318"/>
      <c r="MN29" s="318"/>
      <c r="MO29" s="318"/>
      <c r="MP29" s="318"/>
      <c r="MQ29" s="318"/>
      <c r="MR29" s="318"/>
      <c r="MS29" s="318"/>
      <c r="MT29" s="318"/>
      <c r="MU29" s="318"/>
      <c r="MV29" s="318"/>
      <c r="MW29" s="318"/>
      <c r="MX29" s="318"/>
      <c r="MY29" s="318"/>
      <c r="MZ29" s="318"/>
      <c r="NA29" s="318"/>
      <c r="NB29" s="318"/>
      <c r="NC29" s="318"/>
      <c r="ND29" s="318"/>
      <c r="NE29" s="318"/>
      <c r="NF29" s="318"/>
      <c r="NG29" s="318"/>
      <c r="NH29" s="318"/>
      <c r="NI29" s="318"/>
      <c r="NJ29" s="318"/>
      <c r="NK29" s="318"/>
      <c r="NL29" s="318"/>
      <c r="NM29" s="318"/>
      <c r="NN29" s="318"/>
      <c r="NO29" s="318"/>
      <c r="NP29" s="318"/>
      <c r="NQ29" s="318"/>
      <c r="NR29" s="318"/>
      <c r="NS29" s="318"/>
      <c r="NT29" s="318"/>
      <c r="NU29" s="318"/>
      <c r="NV29" s="318"/>
      <c r="NW29" s="318"/>
      <c r="NX29" s="318"/>
      <c r="NY29" s="318"/>
      <c r="NZ29" s="318"/>
      <c r="OA29" s="318"/>
      <c r="OB29" s="318"/>
      <c r="OC29" s="318"/>
      <c r="OD29" s="318"/>
      <c r="OE29" s="318"/>
      <c r="OF29" s="318"/>
      <c r="OG29" s="318"/>
      <c r="OH29" s="318"/>
      <c r="OI29" s="318"/>
      <c r="OJ29" s="318"/>
      <c r="OK29" s="318"/>
      <c r="OL29" s="318"/>
      <c r="OM29" s="318"/>
      <c r="ON29" s="318"/>
      <c r="OO29" s="318"/>
      <c r="OP29" s="318"/>
      <c r="OQ29" s="318"/>
      <c r="OR29" s="318"/>
      <c r="OS29" s="318"/>
      <c r="OT29" s="318"/>
      <c r="OU29" s="318"/>
      <c r="OV29" s="318"/>
      <c r="OW29" s="318"/>
      <c r="OX29" s="318"/>
      <c r="OY29" s="318"/>
      <c r="OZ29" s="318"/>
      <c r="PA29" s="318"/>
      <c r="PB29" s="318"/>
      <c r="PC29" s="318"/>
      <c r="PD29" s="318"/>
      <c r="PE29" s="318"/>
      <c r="PF29" s="318"/>
      <c r="PG29" s="318"/>
      <c r="PH29" s="318"/>
      <c r="PI29" s="318"/>
      <c r="PJ29" s="318"/>
      <c r="PK29" s="318"/>
      <c r="PL29" s="318"/>
      <c r="PM29" s="318"/>
      <c r="PN29" s="318"/>
      <c r="PO29" s="318"/>
      <c r="PP29" s="318"/>
      <c r="PQ29" s="318"/>
      <c r="PR29" s="318"/>
      <c r="PS29" s="318"/>
      <c r="PT29" s="318"/>
      <c r="PU29" s="318"/>
      <c r="PV29" s="318"/>
      <c r="PW29" s="318"/>
      <c r="PX29" s="318"/>
      <c r="PY29" s="318"/>
      <c r="PZ29" s="318"/>
      <c r="QA29" s="318"/>
      <c r="QB29" s="318"/>
      <c r="QC29" s="318"/>
      <c r="QD29" s="318"/>
      <c r="QE29" s="318"/>
      <c r="QF29" s="318"/>
      <c r="QG29" s="318"/>
      <c r="QH29" s="318"/>
      <c r="QI29" s="318"/>
      <c r="QJ29" s="318"/>
      <c r="QK29" s="318"/>
      <c r="QL29" s="318"/>
      <c r="QM29" s="318"/>
      <c r="QN29" s="318"/>
      <c r="QO29" s="318"/>
      <c r="QP29" s="318"/>
      <c r="QQ29" s="318"/>
      <c r="QR29" s="318"/>
      <c r="QS29" s="318"/>
      <c r="QT29" s="318"/>
      <c r="QU29" s="318"/>
      <c r="QV29" s="318"/>
      <c r="QW29" s="318"/>
      <c r="QX29" s="318"/>
      <c r="QY29" s="318"/>
      <c r="QZ29" s="318"/>
      <c r="RA29" s="318"/>
      <c r="RB29" s="318"/>
      <c r="RC29" s="318"/>
      <c r="RD29" s="318"/>
      <c r="RE29" s="318"/>
      <c r="RF29" s="318"/>
      <c r="RG29" s="318"/>
      <c r="RH29" s="318"/>
      <c r="RI29" s="318"/>
      <c r="RJ29" s="318"/>
      <c r="RK29" s="318"/>
      <c r="RL29" s="318"/>
      <c r="RM29" s="318"/>
      <c r="RN29" s="318"/>
      <c r="RO29" s="318"/>
      <c r="RP29" s="318"/>
      <c r="RQ29" s="318"/>
      <c r="RR29" s="318"/>
      <c r="RS29" s="318"/>
      <c r="RT29" s="318"/>
      <c r="RU29" s="318"/>
      <c r="RV29" s="318"/>
      <c r="RW29" s="318"/>
      <c r="RX29" s="318"/>
      <c r="RY29" s="318"/>
      <c r="RZ29" s="318"/>
      <c r="SA29" s="318"/>
      <c r="SB29" s="318"/>
      <c r="SC29" s="318"/>
      <c r="SD29" s="318"/>
      <c r="SE29" s="318"/>
      <c r="SF29" s="318"/>
      <c r="SG29" s="318"/>
      <c r="SH29" s="318"/>
      <c r="SI29" s="318"/>
      <c r="SJ29" s="318"/>
      <c r="SK29" s="318"/>
      <c r="SL29" s="318"/>
      <c r="SM29" s="318"/>
      <c r="SN29" s="318"/>
      <c r="SO29" s="318"/>
      <c r="SP29" s="318"/>
      <c r="SQ29" s="318"/>
      <c r="SR29" s="318"/>
      <c r="SS29" s="318"/>
      <c r="ST29" s="318"/>
      <c r="SU29" s="318"/>
      <c r="SV29" s="318"/>
      <c r="SW29" s="318"/>
      <c r="SX29" s="318"/>
      <c r="SY29" s="318"/>
      <c r="SZ29" s="318"/>
      <c r="TA29" s="318"/>
      <c r="TB29" s="318"/>
      <c r="TC29" s="318"/>
      <c r="TD29" s="318"/>
      <c r="TE29" s="318"/>
      <c r="TF29" s="318"/>
      <c r="TG29" s="318"/>
      <c r="TH29" s="318"/>
      <c r="TI29" s="318"/>
      <c r="TJ29" s="318"/>
      <c r="TK29" s="318"/>
      <c r="TL29" s="318"/>
      <c r="TM29" s="318"/>
      <c r="TN29" s="318"/>
      <c r="TO29" s="318"/>
      <c r="TP29" s="318"/>
      <c r="TQ29" s="318"/>
      <c r="TR29" s="318"/>
      <c r="TS29" s="318"/>
      <c r="TT29" s="318"/>
      <c r="TU29" s="318"/>
      <c r="TV29" s="318"/>
      <c r="TW29" s="318"/>
      <c r="TX29" s="318"/>
      <c r="TY29" s="318"/>
      <c r="TZ29" s="318"/>
      <c r="UA29" s="318"/>
      <c r="UB29" s="318"/>
      <c r="UC29" s="318"/>
      <c r="UD29" s="318"/>
      <c r="UE29" s="318"/>
      <c r="UF29" s="318"/>
      <c r="UG29" s="318"/>
      <c r="UH29" s="318"/>
      <c r="UI29" s="318"/>
      <c r="UJ29" s="318"/>
      <c r="UK29" s="318"/>
      <c r="UL29" s="318"/>
      <c r="UM29" s="318"/>
      <c r="UN29" s="318"/>
      <c r="UO29" s="318"/>
      <c r="UP29" s="318"/>
      <c r="UQ29" s="318"/>
      <c r="UR29" s="318"/>
      <c r="US29" s="318"/>
      <c r="UT29" s="318"/>
      <c r="UU29" s="318"/>
      <c r="UV29" s="318"/>
      <c r="UW29" s="318"/>
      <c r="UX29" s="318"/>
      <c r="UY29" s="318"/>
      <c r="UZ29" s="318"/>
      <c r="VA29" s="318"/>
      <c r="VB29" s="318"/>
      <c r="VC29" s="318"/>
      <c r="VD29" s="318"/>
      <c r="VE29" s="318"/>
      <c r="VF29" s="318"/>
      <c r="VG29" s="318"/>
      <c r="VH29" s="318"/>
      <c r="VI29" s="318"/>
      <c r="VJ29" s="318"/>
      <c r="VK29" s="318"/>
      <c r="VL29" s="318"/>
      <c r="VM29" s="318"/>
      <c r="VN29" s="318"/>
      <c r="VO29" s="318"/>
      <c r="VP29" s="318"/>
      <c r="VQ29" s="318"/>
      <c r="VR29" s="318"/>
      <c r="VS29" s="318"/>
      <c r="VT29" s="318"/>
      <c r="VU29" s="318"/>
      <c r="VV29" s="318"/>
      <c r="VW29" s="318"/>
      <c r="VX29" s="318"/>
      <c r="VY29" s="318"/>
      <c r="VZ29" s="318"/>
      <c r="WA29" s="318"/>
      <c r="WB29" s="318"/>
      <c r="WC29" s="318"/>
      <c r="WD29" s="318"/>
      <c r="WE29" s="318"/>
      <c r="WF29" s="318"/>
      <c r="WG29" s="318"/>
      <c r="WH29" s="318"/>
      <c r="WI29" s="318"/>
      <c r="WJ29" s="318"/>
      <c r="WK29" s="318"/>
      <c r="WL29" s="318"/>
      <c r="WM29" s="318"/>
      <c r="WN29" s="318"/>
      <c r="WO29" s="318"/>
      <c r="WP29" s="318"/>
      <c r="WQ29" s="318"/>
      <c r="WR29" s="318"/>
      <c r="WS29" s="318"/>
      <c r="WT29" s="318"/>
      <c r="WU29" s="318"/>
      <c r="WV29" s="318"/>
      <c r="WW29" s="318"/>
      <c r="WX29" s="318"/>
      <c r="WY29" s="318"/>
      <c r="WZ29" s="318"/>
      <c r="XA29" s="318"/>
      <c r="XB29" s="318"/>
      <c r="XC29" s="318"/>
      <c r="XD29" s="318"/>
      <c r="XE29" s="318"/>
      <c r="XF29" s="318"/>
      <c r="XG29" s="318"/>
      <c r="XH29" s="318"/>
      <c r="XI29" s="318"/>
      <c r="XJ29" s="318"/>
      <c r="XK29" s="318"/>
      <c r="XL29" s="318"/>
      <c r="XM29" s="318"/>
      <c r="XN29" s="318"/>
      <c r="XO29" s="318"/>
      <c r="XP29" s="318"/>
      <c r="XQ29" s="318"/>
      <c r="XR29" s="318"/>
      <c r="XS29" s="318"/>
      <c r="XT29" s="318"/>
      <c r="XU29" s="318"/>
      <c r="XV29" s="318"/>
      <c r="XW29" s="318"/>
      <c r="XX29" s="318"/>
      <c r="XY29" s="318"/>
      <c r="XZ29" s="318"/>
      <c r="YA29" s="318"/>
      <c r="YB29" s="318"/>
      <c r="YC29" s="318"/>
      <c r="YD29" s="318"/>
      <c r="YE29" s="318"/>
      <c r="YF29" s="318"/>
      <c r="YG29" s="318"/>
      <c r="YH29" s="318"/>
      <c r="YI29" s="318"/>
      <c r="YJ29" s="318"/>
      <c r="YK29" s="318"/>
      <c r="YL29" s="318"/>
      <c r="YM29" s="318"/>
      <c r="YN29" s="318"/>
      <c r="YO29" s="318"/>
      <c r="YP29" s="318"/>
      <c r="YQ29" s="318"/>
      <c r="YR29" s="318"/>
      <c r="YS29" s="318"/>
      <c r="YT29" s="318"/>
      <c r="YU29" s="318"/>
      <c r="YV29" s="318"/>
      <c r="YW29" s="318"/>
      <c r="YX29" s="318"/>
      <c r="YY29" s="318"/>
      <c r="YZ29" s="318"/>
      <c r="ZA29" s="318"/>
      <c r="ZB29" s="318"/>
      <c r="ZC29" s="318"/>
      <c r="ZD29" s="318"/>
      <c r="ZE29" s="318"/>
      <c r="ZF29" s="318"/>
      <c r="ZG29" s="318"/>
      <c r="ZH29" s="318"/>
      <c r="ZI29" s="318"/>
      <c r="ZJ29" s="318"/>
      <c r="ZK29" s="318"/>
      <c r="ZL29" s="318"/>
      <c r="ZM29" s="318"/>
      <c r="ZN29" s="318"/>
      <c r="ZO29" s="318"/>
      <c r="ZP29" s="318"/>
      <c r="ZQ29" s="318"/>
      <c r="ZR29" s="318"/>
      <c r="ZS29" s="318"/>
      <c r="ZT29" s="318"/>
      <c r="ZU29" s="318"/>
      <c r="ZV29" s="318"/>
      <c r="ZW29" s="318"/>
      <c r="ZX29" s="318"/>
      <c r="ZY29" s="318"/>
      <c r="ZZ29" s="318"/>
      <c r="AAA29" s="318"/>
      <c r="AAB29" s="318"/>
      <c r="AAC29" s="318"/>
      <c r="AAD29" s="318"/>
      <c r="AAE29" s="318"/>
      <c r="AAF29" s="318"/>
      <c r="AAG29" s="318"/>
      <c r="AAH29" s="318"/>
      <c r="AAI29" s="318"/>
      <c r="AAJ29" s="318"/>
      <c r="AAK29" s="318"/>
      <c r="AAL29" s="318"/>
      <c r="AAM29" s="318"/>
      <c r="AAN29" s="318"/>
      <c r="AAO29" s="318"/>
      <c r="AAP29" s="318"/>
      <c r="AAQ29" s="318"/>
      <c r="AAR29" s="318"/>
      <c r="AAS29" s="318"/>
      <c r="AAT29" s="318"/>
      <c r="AAU29" s="318"/>
      <c r="AAV29" s="318"/>
      <c r="AAW29" s="318"/>
      <c r="AAX29" s="318"/>
      <c r="AAY29" s="318"/>
      <c r="AAZ29" s="318"/>
      <c r="ABA29" s="318"/>
      <c r="ABB29" s="318"/>
      <c r="ABC29" s="318"/>
      <c r="ABD29" s="318"/>
      <c r="ABE29" s="318"/>
      <c r="ABF29" s="318"/>
      <c r="ABG29" s="318"/>
      <c r="ABH29" s="318"/>
      <c r="ABI29" s="318"/>
      <c r="ABJ29" s="318"/>
      <c r="ABK29" s="318"/>
      <c r="ABL29" s="318"/>
      <c r="ABM29" s="318"/>
      <c r="ABN29" s="318"/>
      <c r="ABO29" s="318"/>
      <c r="ABP29" s="318"/>
      <c r="ABQ29" s="318"/>
      <c r="ABR29" s="318"/>
      <c r="ABS29" s="318"/>
      <c r="ABT29" s="318"/>
      <c r="ABU29" s="318"/>
      <c r="ABV29" s="318"/>
      <c r="ABW29" s="318"/>
      <c r="ABX29" s="318"/>
      <c r="ABY29" s="318"/>
      <c r="ABZ29" s="318"/>
      <c r="ACA29" s="318"/>
      <c r="ACB29" s="318"/>
      <c r="ACC29" s="318"/>
      <c r="ACD29" s="318"/>
      <c r="ACE29" s="318"/>
      <c r="ACF29" s="318"/>
      <c r="ACG29" s="318"/>
      <c r="ACH29" s="318"/>
      <c r="ACI29" s="318"/>
      <c r="ACJ29" s="318"/>
      <c r="ACK29" s="318"/>
      <c r="ACL29" s="318"/>
      <c r="ACM29" s="318"/>
      <c r="ACN29" s="318"/>
      <c r="ACO29" s="318"/>
      <c r="ACP29" s="318"/>
      <c r="ACQ29" s="318"/>
      <c r="ACR29" s="318"/>
      <c r="ACS29" s="318"/>
      <c r="ACT29" s="318"/>
      <c r="ACU29" s="318"/>
      <c r="ACV29" s="318"/>
      <c r="ACW29" s="318"/>
      <c r="ACX29" s="318"/>
      <c r="ACY29" s="318"/>
      <c r="ACZ29" s="318"/>
      <c r="ADA29" s="318"/>
      <c r="ADB29" s="318"/>
      <c r="ADC29" s="318"/>
      <c r="ADD29" s="318"/>
      <c r="ADE29" s="318"/>
      <c r="ADF29" s="318"/>
      <c r="ADG29" s="318"/>
      <c r="ADH29" s="318"/>
      <c r="ADI29" s="318"/>
      <c r="ADJ29" s="318"/>
      <c r="ADK29" s="318"/>
      <c r="ADL29" s="318"/>
      <c r="ADM29" s="318"/>
      <c r="ADN29" s="318"/>
      <c r="ADO29" s="318"/>
      <c r="ADP29" s="318"/>
      <c r="ADQ29" s="318"/>
      <c r="ADR29" s="318"/>
      <c r="ADS29" s="318"/>
      <c r="ADT29" s="318"/>
      <c r="ADU29" s="318"/>
      <c r="ADV29" s="318"/>
      <c r="ADW29" s="318"/>
      <c r="ADX29" s="318"/>
      <c r="ADY29" s="318"/>
      <c r="ADZ29" s="318"/>
      <c r="AEA29" s="318"/>
      <c r="AEB29" s="318"/>
      <c r="AEC29" s="318"/>
      <c r="AED29" s="318"/>
      <c r="AEE29" s="318"/>
      <c r="AEF29" s="318"/>
      <c r="AEG29" s="318"/>
      <c r="AEH29" s="318"/>
      <c r="AEI29" s="318"/>
      <c r="AEJ29" s="318"/>
      <c r="AEK29" s="318"/>
      <c r="AEL29" s="318"/>
      <c r="AEM29" s="318"/>
      <c r="AEN29" s="318"/>
      <c r="AEO29" s="318"/>
      <c r="AEP29" s="318"/>
      <c r="AEQ29" s="318"/>
      <c r="AER29" s="318"/>
      <c r="AES29" s="318"/>
      <c r="AET29" s="318"/>
      <c r="AEU29" s="318"/>
      <c r="AEV29" s="318"/>
      <c r="AEW29" s="318"/>
      <c r="AEX29" s="318"/>
      <c r="AEY29" s="318"/>
      <c r="AEZ29" s="318"/>
      <c r="AFA29" s="318"/>
      <c r="AFB29" s="318"/>
      <c r="AFC29" s="318"/>
      <c r="AFD29" s="318"/>
      <c r="AFE29" s="318"/>
      <c r="AFF29" s="318"/>
      <c r="AFG29" s="318"/>
      <c r="AFH29" s="318"/>
      <c r="AFI29" s="318"/>
      <c r="AFJ29" s="318"/>
      <c r="AFK29" s="318"/>
      <c r="AFL29" s="318"/>
      <c r="AFM29" s="318"/>
      <c r="AFN29" s="318"/>
      <c r="AFO29" s="318"/>
      <c r="AFP29" s="318"/>
      <c r="AFQ29" s="318"/>
      <c r="AFR29" s="318"/>
      <c r="AFS29" s="318"/>
      <c r="AFT29" s="318"/>
      <c r="AFU29" s="318"/>
      <c r="AFV29" s="318"/>
      <c r="AFW29" s="318"/>
      <c r="AFX29" s="318"/>
      <c r="AFY29" s="318"/>
      <c r="AFZ29" s="318"/>
      <c r="AGA29" s="318"/>
      <c r="AGB29" s="318"/>
      <c r="AGC29" s="318"/>
      <c r="AGD29" s="318"/>
      <c r="AGE29" s="318"/>
      <c r="AGF29" s="318"/>
      <c r="AGG29" s="318"/>
      <c r="AGH29" s="318"/>
      <c r="AGI29" s="318"/>
      <c r="AGJ29" s="318"/>
      <c r="AGK29" s="318"/>
      <c r="AGL29" s="318"/>
      <c r="AGM29" s="318"/>
      <c r="AGN29" s="318"/>
      <c r="AGO29" s="318"/>
      <c r="AGP29" s="318"/>
      <c r="AGQ29" s="318"/>
      <c r="AGR29" s="318"/>
      <c r="AGS29" s="318"/>
      <c r="AGT29" s="318"/>
      <c r="AGU29" s="318"/>
      <c r="AGV29" s="318"/>
      <c r="AGW29" s="318"/>
      <c r="AGX29" s="318"/>
      <c r="AGY29" s="318"/>
      <c r="AGZ29" s="318"/>
      <c r="AHA29" s="318"/>
      <c r="AHB29" s="318"/>
      <c r="AHC29" s="318"/>
      <c r="AHD29" s="318"/>
      <c r="AHE29" s="318"/>
      <c r="AHF29" s="318"/>
      <c r="AHG29" s="318"/>
      <c r="AHH29" s="318"/>
      <c r="AHI29" s="318"/>
      <c r="AHJ29" s="318"/>
      <c r="AHK29" s="318"/>
      <c r="AHL29" s="318"/>
      <c r="AHM29" s="318"/>
      <c r="AHN29" s="318"/>
      <c r="AHO29" s="318"/>
      <c r="AHP29" s="318"/>
      <c r="AHQ29" s="318"/>
      <c r="AHR29" s="318"/>
      <c r="AHS29" s="318"/>
      <c r="AHT29" s="318"/>
      <c r="AHU29" s="318"/>
      <c r="AHV29" s="318"/>
      <c r="AHW29" s="318"/>
      <c r="AHX29" s="318"/>
      <c r="AHY29" s="318"/>
      <c r="AHZ29" s="318"/>
      <c r="AIA29" s="318"/>
      <c r="AIB29" s="318"/>
      <c r="AIC29" s="318"/>
      <c r="AID29" s="318"/>
      <c r="AIE29" s="318"/>
      <c r="AIF29" s="318"/>
      <c r="AIG29" s="318"/>
      <c r="AIH29" s="318"/>
      <c r="AII29" s="318"/>
      <c r="AIJ29" s="318"/>
      <c r="AIK29" s="318"/>
      <c r="AIL29" s="318"/>
      <c r="AIM29" s="318"/>
      <c r="AIN29" s="318"/>
      <c r="AIO29" s="318"/>
      <c r="AIP29" s="318"/>
      <c r="AIQ29" s="318"/>
      <c r="AIR29" s="318"/>
      <c r="AIS29" s="318"/>
      <c r="AIT29" s="318"/>
      <c r="AIU29" s="318"/>
      <c r="AIV29" s="318"/>
      <c r="AIW29" s="318"/>
      <c r="AIX29" s="318"/>
      <c r="AIY29" s="318"/>
      <c r="AIZ29" s="318"/>
      <c r="AJA29" s="318"/>
      <c r="AJB29" s="318"/>
      <c r="AJC29" s="318"/>
      <c r="AJD29" s="318"/>
      <c r="AJE29" s="318"/>
      <c r="AJF29" s="318"/>
      <c r="AJG29" s="318"/>
      <c r="AJH29" s="318"/>
      <c r="AJI29" s="318"/>
      <c r="AJJ29" s="318"/>
      <c r="AJK29" s="318"/>
      <c r="AJL29" s="318"/>
      <c r="AJM29" s="318"/>
      <c r="AJN29" s="318"/>
      <c r="AJO29" s="318"/>
      <c r="AJP29" s="318"/>
      <c r="AJQ29" s="318"/>
      <c r="AJR29" s="318"/>
      <c r="AJS29" s="318"/>
      <c r="AJT29" s="318"/>
      <c r="AJU29" s="318"/>
      <c r="AJV29" s="318"/>
      <c r="AJW29" s="318"/>
      <c r="AJX29" s="318"/>
      <c r="AJY29" s="318"/>
      <c r="AJZ29" s="318"/>
      <c r="AKA29" s="318"/>
      <c r="AKB29" s="318"/>
      <c r="AKC29" s="318"/>
      <c r="AKD29" s="318"/>
      <c r="AKE29" s="318"/>
      <c r="AKF29" s="318"/>
      <c r="AKG29" s="318"/>
      <c r="AKH29" s="318"/>
      <c r="AKI29" s="318"/>
      <c r="AKJ29" s="318"/>
      <c r="AKK29" s="318"/>
      <c r="AKL29" s="318"/>
      <c r="AKM29" s="318"/>
      <c r="AKN29" s="318"/>
      <c r="AKO29" s="318"/>
      <c r="AKP29" s="318"/>
      <c r="AKQ29" s="318"/>
      <c r="AKR29" s="318"/>
      <c r="AKS29" s="318"/>
      <c r="AKT29" s="318"/>
      <c r="AKU29" s="318"/>
      <c r="AKV29" s="318"/>
      <c r="AKW29" s="318"/>
      <c r="AKX29" s="318"/>
      <c r="AKY29" s="318"/>
      <c r="AKZ29" s="318"/>
      <c r="ALA29" s="318"/>
      <c r="ALB29" s="318"/>
      <c r="ALC29" s="318"/>
      <c r="ALD29" s="318"/>
      <c r="ALE29" s="318"/>
      <c r="ALF29" s="318"/>
      <c r="ALG29" s="318"/>
      <c r="ALH29" s="318"/>
      <c r="ALI29" s="323"/>
      <c r="ALJ29" s="318"/>
      <c r="ALK29" s="318"/>
      <c r="ALL29" s="318"/>
      <c r="ALM29" s="318"/>
      <c r="ALN29" s="35"/>
      <c r="ALO29" s="35"/>
      <c r="ALP29" s="35"/>
    </row>
    <row r="30" spans="1:1004" s="19" customFormat="1" ht="31.5" customHeight="1" x14ac:dyDescent="0.25">
      <c r="A30" s="125" t="s">
        <v>2723</v>
      </c>
      <c r="B30" s="322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  <c r="DA30" s="318"/>
      <c r="DB30" s="318"/>
      <c r="DC30" s="318"/>
      <c r="DD30" s="318"/>
      <c r="DE30" s="318"/>
      <c r="DF30" s="318"/>
      <c r="DG30" s="318"/>
      <c r="DH30" s="318"/>
      <c r="DI30" s="318"/>
      <c r="DJ30" s="318"/>
      <c r="DK30" s="318"/>
      <c r="DL30" s="318"/>
      <c r="DM30" s="318"/>
      <c r="DN30" s="318"/>
      <c r="DO30" s="318"/>
      <c r="DP30" s="318"/>
      <c r="DQ30" s="318"/>
      <c r="DR30" s="318"/>
      <c r="DS30" s="318"/>
      <c r="DT30" s="318"/>
      <c r="DU30" s="318"/>
      <c r="DV30" s="318"/>
      <c r="DW30" s="318"/>
      <c r="DX30" s="318"/>
      <c r="DY30" s="318"/>
      <c r="DZ30" s="318"/>
      <c r="EA30" s="318"/>
      <c r="EB30" s="318"/>
      <c r="EC30" s="318"/>
      <c r="ED30" s="318"/>
      <c r="EE30" s="318"/>
      <c r="EF30" s="318"/>
      <c r="EG30" s="318"/>
      <c r="EH30" s="318"/>
      <c r="EI30" s="318"/>
      <c r="EJ30" s="318"/>
      <c r="EK30" s="318"/>
      <c r="EL30" s="318"/>
      <c r="EM30" s="318"/>
      <c r="EN30" s="318"/>
      <c r="EO30" s="318"/>
      <c r="EP30" s="318"/>
      <c r="EQ30" s="318"/>
      <c r="ER30" s="318"/>
      <c r="ES30" s="318"/>
      <c r="ET30" s="318"/>
      <c r="EU30" s="318"/>
      <c r="EV30" s="318"/>
      <c r="EW30" s="318"/>
      <c r="EX30" s="318"/>
      <c r="EY30" s="318"/>
      <c r="EZ30" s="318"/>
      <c r="FA30" s="318"/>
      <c r="FB30" s="318"/>
      <c r="FC30" s="318"/>
      <c r="FD30" s="318"/>
      <c r="FE30" s="318"/>
      <c r="FF30" s="318"/>
      <c r="FG30" s="318"/>
      <c r="FH30" s="318"/>
      <c r="FI30" s="318"/>
      <c r="FJ30" s="318"/>
      <c r="FK30" s="318"/>
      <c r="FL30" s="318"/>
      <c r="FM30" s="318"/>
      <c r="FN30" s="318"/>
      <c r="FO30" s="318"/>
      <c r="FP30" s="318"/>
      <c r="FQ30" s="318"/>
      <c r="FR30" s="318"/>
      <c r="FS30" s="318"/>
      <c r="FT30" s="318"/>
      <c r="FU30" s="318"/>
      <c r="FV30" s="318"/>
      <c r="FW30" s="318"/>
      <c r="FX30" s="318"/>
      <c r="FY30" s="318"/>
      <c r="FZ30" s="318"/>
      <c r="GA30" s="318"/>
      <c r="GB30" s="318"/>
      <c r="GC30" s="318"/>
      <c r="GD30" s="318"/>
      <c r="GE30" s="318"/>
      <c r="GF30" s="318"/>
      <c r="GG30" s="318"/>
      <c r="GH30" s="318"/>
      <c r="GI30" s="318"/>
      <c r="GJ30" s="318"/>
      <c r="GK30" s="318"/>
      <c r="GL30" s="318"/>
      <c r="GM30" s="318"/>
      <c r="GN30" s="318"/>
      <c r="GO30" s="318"/>
      <c r="GP30" s="318"/>
      <c r="GQ30" s="318"/>
      <c r="GR30" s="318"/>
      <c r="GS30" s="318"/>
      <c r="GT30" s="318"/>
      <c r="GU30" s="318"/>
      <c r="GV30" s="318"/>
      <c r="GW30" s="318"/>
      <c r="GX30" s="318"/>
      <c r="GY30" s="318"/>
      <c r="GZ30" s="318"/>
      <c r="HA30" s="318"/>
      <c r="HB30" s="318"/>
      <c r="HC30" s="318"/>
      <c r="HD30" s="318"/>
      <c r="HE30" s="318"/>
      <c r="HF30" s="318"/>
      <c r="HG30" s="318"/>
      <c r="HH30" s="318"/>
      <c r="HI30" s="318"/>
      <c r="HJ30" s="318"/>
      <c r="HK30" s="318"/>
      <c r="HL30" s="318"/>
      <c r="HM30" s="318"/>
      <c r="HN30" s="318"/>
      <c r="HO30" s="318"/>
      <c r="HP30" s="318"/>
      <c r="HQ30" s="318"/>
      <c r="HR30" s="318"/>
      <c r="HS30" s="318"/>
      <c r="HT30" s="318"/>
      <c r="HU30" s="318"/>
      <c r="HV30" s="318"/>
      <c r="HW30" s="318"/>
      <c r="HX30" s="318"/>
      <c r="HY30" s="318"/>
      <c r="HZ30" s="318"/>
      <c r="IA30" s="318"/>
      <c r="IB30" s="318"/>
      <c r="IC30" s="318"/>
      <c r="ID30" s="318"/>
      <c r="IE30" s="318"/>
      <c r="IF30" s="318"/>
      <c r="IG30" s="318"/>
      <c r="IH30" s="318"/>
      <c r="II30" s="318"/>
      <c r="IJ30" s="318"/>
      <c r="IK30" s="318"/>
      <c r="IL30" s="318"/>
      <c r="IM30" s="318"/>
      <c r="IN30" s="318"/>
      <c r="IO30" s="318"/>
      <c r="IP30" s="318"/>
      <c r="IQ30" s="318"/>
      <c r="IR30" s="318"/>
      <c r="IS30" s="318"/>
      <c r="IT30" s="318"/>
      <c r="IU30" s="318"/>
      <c r="IV30" s="318"/>
      <c r="IW30" s="318"/>
      <c r="IX30" s="318"/>
      <c r="IY30" s="318"/>
      <c r="IZ30" s="318"/>
      <c r="JA30" s="318"/>
      <c r="JB30" s="318"/>
      <c r="JC30" s="318"/>
      <c r="JD30" s="318"/>
      <c r="JE30" s="318"/>
      <c r="JF30" s="318"/>
      <c r="JG30" s="318"/>
      <c r="JH30" s="318"/>
      <c r="JI30" s="318"/>
      <c r="JJ30" s="318"/>
      <c r="JK30" s="318"/>
      <c r="JL30" s="318"/>
      <c r="JM30" s="318"/>
      <c r="JN30" s="318"/>
      <c r="JO30" s="318"/>
      <c r="JP30" s="318"/>
      <c r="JQ30" s="318"/>
      <c r="JR30" s="318"/>
      <c r="JS30" s="318"/>
      <c r="JT30" s="318"/>
      <c r="JU30" s="318"/>
      <c r="JV30" s="318"/>
      <c r="JW30" s="318"/>
      <c r="JX30" s="318"/>
      <c r="JY30" s="318"/>
      <c r="JZ30" s="318"/>
      <c r="KA30" s="318"/>
      <c r="KB30" s="318"/>
      <c r="KC30" s="318"/>
      <c r="KD30" s="318"/>
      <c r="KE30" s="318"/>
      <c r="KF30" s="318"/>
      <c r="KG30" s="318"/>
      <c r="KH30" s="318"/>
      <c r="KI30" s="318"/>
      <c r="KJ30" s="318"/>
      <c r="KK30" s="318"/>
      <c r="KL30" s="318"/>
      <c r="KM30" s="318"/>
      <c r="KN30" s="318"/>
      <c r="KO30" s="318"/>
      <c r="KP30" s="318"/>
      <c r="KQ30" s="318"/>
      <c r="KR30" s="318"/>
      <c r="KS30" s="318"/>
      <c r="KT30" s="318"/>
      <c r="KU30" s="318"/>
      <c r="KV30" s="318"/>
      <c r="KW30" s="318"/>
      <c r="KX30" s="318"/>
      <c r="KY30" s="318"/>
      <c r="KZ30" s="318"/>
      <c r="LA30" s="318"/>
      <c r="LB30" s="318"/>
      <c r="LC30" s="318"/>
      <c r="LD30" s="318"/>
      <c r="LE30" s="318"/>
      <c r="LF30" s="318"/>
      <c r="LG30" s="318"/>
      <c r="LH30" s="318"/>
      <c r="LI30" s="318"/>
      <c r="LJ30" s="318"/>
      <c r="LK30" s="318"/>
      <c r="LL30" s="318"/>
      <c r="LM30" s="318"/>
      <c r="LN30" s="318"/>
      <c r="LO30" s="318"/>
      <c r="LP30" s="318"/>
      <c r="LQ30" s="318"/>
      <c r="LR30" s="318"/>
      <c r="LS30" s="318"/>
      <c r="LT30" s="318"/>
      <c r="LU30" s="318"/>
      <c r="LV30" s="318"/>
      <c r="LW30" s="318"/>
      <c r="LX30" s="318"/>
      <c r="LY30" s="318"/>
      <c r="LZ30" s="318"/>
      <c r="MA30" s="318"/>
      <c r="MB30" s="318"/>
      <c r="MC30" s="318"/>
      <c r="MD30" s="318"/>
      <c r="ME30" s="318"/>
      <c r="MF30" s="318"/>
      <c r="MG30" s="318"/>
      <c r="MH30" s="318"/>
      <c r="MI30" s="318"/>
      <c r="MJ30" s="318"/>
      <c r="MK30" s="318"/>
      <c r="ML30" s="318"/>
      <c r="MM30" s="318"/>
      <c r="MN30" s="318"/>
      <c r="MO30" s="318"/>
      <c r="MP30" s="318"/>
      <c r="MQ30" s="318"/>
      <c r="MR30" s="318"/>
      <c r="MS30" s="318"/>
      <c r="MT30" s="318"/>
      <c r="MU30" s="318"/>
      <c r="MV30" s="318"/>
      <c r="MW30" s="318"/>
      <c r="MX30" s="318"/>
      <c r="MY30" s="318"/>
      <c r="MZ30" s="318"/>
      <c r="NA30" s="318"/>
      <c r="NB30" s="318"/>
      <c r="NC30" s="318"/>
      <c r="ND30" s="318"/>
      <c r="NE30" s="318"/>
      <c r="NF30" s="318"/>
      <c r="NG30" s="318"/>
      <c r="NH30" s="318"/>
      <c r="NI30" s="318"/>
      <c r="NJ30" s="318"/>
      <c r="NK30" s="318"/>
      <c r="NL30" s="318"/>
      <c r="NM30" s="318"/>
      <c r="NN30" s="318"/>
      <c r="NO30" s="318"/>
      <c r="NP30" s="318"/>
      <c r="NQ30" s="318"/>
      <c r="NR30" s="318"/>
      <c r="NS30" s="318"/>
      <c r="NT30" s="318"/>
      <c r="NU30" s="318"/>
      <c r="NV30" s="318"/>
      <c r="NW30" s="318"/>
      <c r="NX30" s="318"/>
      <c r="NY30" s="318"/>
      <c r="NZ30" s="318"/>
      <c r="OA30" s="318"/>
      <c r="OB30" s="318"/>
      <c r="OC30" s="318"/>
      <c r="OD30" s="318"/>
      <c r="OE30" s="318"/>
      <c r="OF30" s="318"/>
      <c r="OG30" s="318"/>
      <c r="OH30" s="318"/>
      <c r="OI30" s="318"/>
      <c r="OJ30" s="318"/>
      <c r="OK30" s="318"/>
      <c r="OL30" s="318"/>
      <c r="OM30" s="318"/>
      <c r="ON30" s="318"/>
      <c r="OO30" s="318"/>
      <c r="OP30" s="318"/>
      <c r="OQ30" s="318"/>
      <c r="OR30" s="318"/>
      <c r="OS30" s="318"/>
      <c r="OT30" s="318"/>
      <c r="OU30" s="318"/>
      <c r="OV30" s="318"/>
      <c r="OW30" s="318"/>
      <c r="OX30" s="318"/>
      <c r="OY30" s="318"/>
      <c r="OZ30" s="318"/>
      <c r="PA30" s="318"/>
      <c r="PB30" s="318"/>
      <c r="PC30" s="318"/>
      <c r="PD30" s="318"/>
      <c r="PE30" s="318"/>
      <c r="PF30" s="318"/>
      <c r="PG30" s="318"/>
      <c r="PH30" s="318"/>
      <c r="PI30" s="318"/>
      <c r="PJ30" s="318"/>
      <c r="PK30" s="318"/>
      <c r="PL30" s="318"/>
      <c r="PM30" s="318"/>
      <c r="PN30" s="318"/>
      <c r="PO30" s="318"/>
      <c r="PP30" s="318"/>
      <c r="PQ30" s="318"/>
      <c r="PR30" s="318"/>
      <c r="PS30" s="318"/>
      <c r="PT30" s="318"/>
      <c r="PU30" s="318"/>
      <c r="PV30" s="318"/>
      <c r="PW30" s="318"/>
      <c r="PX30" s="318"/>
      <c r="PY30" s="318"/>
      <c r="PZ30" s="318"/>
      <c r="QA30" s="318"/>
      <c r="QB30" s="318"/>
      <c r="QC30" s="318"/>
      <c r="QD30" s="318"/>
      <c r="QE30" s="318"/>
      <c r="QF30" s="318"/>
      <c r="QG30" s="318"/>
      <c r="QH30" s="318"/>
      <c r="QI30" s="318"/>
      <c r="QJ30" s="318"/>
      <c r="QK30" s="318"/>
      <c r="QL30" s="318"/>
      <c r="QM30" s="318"/>
      <c r="QN30" s="318"/>
      <c r="QO30" s="318"/>
      <c r="QP30" s="318"/>
      <c r="QQ30" s="318"/>
      <c r="QR30" s="318"/>
      <c r="QS30" s="318"/>
      <c r="QT30" s="318"/>
      <c r="QU30" s="318"/>
      <c r="QV30" s="318"/>
      <c r="QW30" s="318"/>
      <c r="QX30" s="318"/>
      <c r="QY30" s="318"/>
      <c r="QZ30" s="318"/>
      <c r="RA30" s="318"/>
      <c r="RB30" s="318"/>
      <c r="RC30" s="318"/>
      <c r="RD30" s="318"/>
      <c r="RE30" s="318"/>
      <c r="RF30" s="318"/>
      <c r="RG30" s="318"/>
      <c r="RH30" s="318"/>
      <c r="RI30" s="318"/>
      <c r="RJ30" s="318"/>
      <c r="RK30" s="318"/>
      <c r="RL30" s="318"/>
      <c r="RM30" s="318"/>
      <c r="RN30" s="318"/>
      <c r="RO30" s="318"/>
      <c r="RP30" s="318"/>
      <c r="RQ30" s="318"/>
      <c r="RR30" s="318"/>
      <c r="RS30" s="318"/>
      <c r="RT30" s="318"/>
      <c r="RU30" s="318"/>
      <c r="RV30" s="318"/>
      <c r="RW30" s="318"/>
      <c r="RX30" s="318"/>
      <c r="RY30" s="318"/>
      <c r="RZ30" s="318"/>
      <c r="SA30" s="318"/>
      <c r="SB30" s="318"/>
      <c r="SC30" s="318"/>
      <c r="SD30" s="318"/>
      <c r="SE30" s="318"/>
      <c r="SF30" s="318"/>
      <c r="SG30" s="318"/>
      <c r="SH30" s="318"/>
      <c r="SI30" s="318"/>
      <c r="SJ30" s="318"/>
      <c r="SK30" s="318"/>
      <c r="SL30" s="318"/>
      <c r="SM30" s="318"/>
      <c r="SN30" s="318"/>
      <c r="SO30" s="318"/>
      <c r="SP30" s="318"/>
      <c r="SQ30" s="318"/>
      <c r="SR30" s="318"/>
      <c r="SS30" s="318"/>
      <c r="ST30" s="318"/>
      <c r="SU30" s="318"/>
      <c r="SV30" s="318"/>
      <c r="SW30" s="318"/>
      <c r="SX30" s="318"/>
      <c r="SY30" s="318"/>
      <c r="SZ30" s="318"/>
      <c r="TA30" s="318"/>
      <c r="TB30" s="318"/>
      <c r="TC30" s="318"/>
      <c r="TD30" s="318"/>
      <c r="TE30" s="318"/>
      <c r="TF30" s="318"/>
      <c r="TG30" s="318"/>
      <c r="TH30" s="318"/>
      <c r="TI30" s="318"/>
      <c r="TJ30" s="318"/>
      <c r="TK30" s="318"/>
      <c r="TL30" s="318"/>
      <c r="TM30" s="318"/>
      <c r="TN30" s="318"/>
      <c r="TO30" s="318"/>
      <c r="TP30" s="318"/>
      <c r="TQ30" s="318"/>
      <c r="TR30" s="318"/>
      <c r="TS30" s="318"/>
      <c r="TT30" s="318"/>
      <c r="TU30" s="318"/>
      <c r="TV30" s="318"/>
      <c r="TW30" s="318"/>
      <c r="TX30" s="318"/>
      <c r="TY30" s="318"/>
      <c r="TZ30" s="318"/>
      <c r="UA30" s="318"/>
      <c r="UB30" s="318"/>
      <c r="UC30" s="318"/>
      <c r="UD30" s="318"/>
      <c r="UE30" s="318"/>
      <c r="UF30" s="318"/>
      <c r="UG30" s="318"/>
      <c r="UH30" s="318"/>
      <c r="UI30" s="318"/>
      <c r="UJ30" s="318"/>
      <c r="UK30" s="318"/>
      <c r="UL30" s="318"/>
      <c r="UM30" s="318"/>
      <c r="UN30" s="318"/>
      <c r="UO30" s="318"/>
      <c r="UP30" s="318"/>
      <c r="UQ30" s="318"/>
      <c r="UR30" s="318"/>
      <c r="US30" s="318"/>
      <c r="UT30" s="318"/>
      <c r="UU30" s="318"/>
      <c r="UV30" s="318"/>
      <c r="UW30" s="318"/>
      <c r="UX30" s="318"/>
      <c r="UY30" s="318"/>
      <c r="UZ30" s="318"/>
      <c r="VA30" s="318"/>
      <c r="VB30" s="318"/>
      <c r="VC30" s="318"/>
      <c r="VD30" s="318"/>
      <c r="VE30" s="318"/>
      <c r="VF30" s="318"/>
      <c r="VG30" s="318"/>
      <c r="VH30" s="318"/>
      <c r="VI30" s="318"/>
      <c r="VJ30" s="318"/>
      <c r="VK30" s="318"/>
      <c r="VL30" s="318"/>
      <c r="VM30" s="318"/>
      <c r="VN30" s="318"/>
      <c r="VO30" s="318"/>
      <c r="VP30" s="318"/>
      <c r="VQ30" s="318"/>
      <c r="VR30" s="318"/>
      <c r="VS30" s="318"/>
      <c r="VT30" s="318"/>
      <c r="VU30" s="318"/>
      <c r="VV30" s="318"/>
      <c r="VW30" s="318"/>
      <c r="VX30" s="318"/>
      <c r="VY30" s="318"/>
      <c r="VZ30" s="318"/>
      <c r="WA30" s="318"/>
      <c r="WB30" s="318"/>
      <c r="WC30" s="318"/>
      <c r="WD30" s="318"/>
      <c r="WE30" s="318"/>
      <c r="WF30" s="318"/>
      <c r="WG30" s="318"/>
      <c r="WH30" s="318"/>
      <c r="WI30" s="318"/>
      <c r="WJ30" s="318"/>
      <c r="WK30" s="318"/>
      <c r="WL30" s="318"/>
      <c r="WM30" s="318"/>
      <c r="WN30" s="318"/>
      <c r="WO30" s="318"/>
      <c r="WP30" s="318"/>
      <c r="WQ30" s="318"/>
      <c r="WR30" s="318"/>
      <c r="WS30" s="318"/>
      <c r="WT30" s="318"/>
      <c r="WU30" s="318"/>
      <c r="WV30" s="318"/>
      <c r="WW30" s="318"/>
      <c r="WX30" s="318"/>
      <c r="WY30" s="318"/>
      <c r="WZ30" s="318"/>
      <c r="XA30" s="318"/>
      <c r="XB30" s="318"/>
      <c r="XC30" s="318"/>
      <c r="XD30" s="318"/>
      <c r="XE30" s="318"/>
      <c r="XF30" s="318"/>
      <c r="XG30" s="318"/>
      <c r="XH30" s="318"/>
      <c r="XI30" s="318"/>
      <c r="XJ30" s="318"/>
      <c r="XK30" s="318"/>
      <c r="XL30" s="318"/>
      <c r="XM30" s="318"/>
      <c r="XN30" s="318"/>
      <c r="XO30" s="318"/>
      <c r="XP30" s="318"/>
      <c r="XQ30" s="318"/>
      <c r="XR30" s="318"/>
      <c r="XS30" s="318"/>
      <c r="XT30" s="318"/>
      <c r="XU30" s="318"/>
      <c r="XV30" s="318"/>
      <c r="XW30" s="318"/>
      <c r="XX30" s="318"/>
      <c r="XY30" s="318"/>
      <c r="XZ30" s="318"/>
      <c r="YA30" s="318"/>
      <c r="YB30" s="318"/>
      <c r="YC30" s="318"/>
      <c r="YD30" s="318"/>
      <c r="YE30" s="318"/>
      <c r="YF30" s="318"/>
      <c r="YG30" s="318"/>
      <c r="YH30" s="318"/>
      <c r="YI30" s="318"/>
      <c r="YJ30" s="318"/>
      <c r="YK30" s="318"/>
      <c r="YL30" s="318"/>
      <c r="YM30" s="318"/>
      <c r="YN30" s="318"/>
      <c r="YO30" s="318"/>
      <c r="YP30" s="318"/>
      <c r="YQ30" s="318"/>
      <c r="YR30" s="318"/>
      <c r="YS30" s="318"/>
      <c r="YT30" s="318"/>
      <c r="YU30" s="318"/>
      <c r="YV30" s="318"/>
      <c r="YW30" s="318"/>
      <c r="YX30" s="318"/>
      <c r="YY30" s="318"/>
      <c r="YZ30" s="318"/>
      <c r="ZA30" s="318"/>
      <c r="ZB30" s="318"/>
      <c r="ZC30" s="318"/>
      <c r="ZD30" s="318"/>
      <c r="ZE30" s="318"/>
      <c r="ZF30" s="318"/>
      <c r="ZG30" s="318"/>
      <c r="ZH30" s="318"/>
      <c r="ZI30" s="318"/>
      <c r="ZJ30" s="318"/>
      <c r="ZK30" s="318"/>
      <c r="ZL30" s="318"/>
      <c r="ZM30" s="318"/>
      <c r="ZN30" s="318"/>
      <c r="ZO30" s="318"/>
      <c r="ZP30" s="318"/>
      <c r="ZQ30" s="318"/>
      <c r="ZR30" s="318"/>
      <c r="ZS30" s="318"/>
      <c r="ZT30" s="318"/>
      <c r="ZU30" s="318"/>
      <c r="ZV30" s="318"/>
      <c r="ZW30" s="318"/>
      <c r="ZX30" s="318"/>
      <c r="ZY30" s="318"/>
      <c r="ZZ30" s="318"/>
      <c r="AAA30" s="318"/>
      <c r="AAB30" s="318"/>
      <c r="AAC30" s="318"/>
      <c r="AAD30" s="318"/>
      <c r="AAE30" s="318"/>
      <c r="AAF30" s="318"/>
      <c r="AAG30" s="318"/>
      <c r="AAH30" s="318"/>
      <c r="AAI30" s="318"/>
      <c r="AAJ30" s="318"/>
      <c r="AAK30" s="318"/>
      <c r="AAL30" s="318"/>
      <c r="AAM30" s="318"/>
      <c r="AAN30" s="318"/>
      <c r="AAO30" s="318"/>
      <c r="AAP30" s="318"/>
      <c r="AAQ30" s="318"/>
      <c r="AAR30" s="318"/>
      <c r="AAS30" s="318"/>
      <c r="AAT30" s="318"/>
      <c r="AAU30" s="318"/>
      <c r="AAV30" s="318"/>
      <c r="AAW30" s="318"/>
      <c r="AAX30" s="318"/>
      <c r="AAY30" s="318"/>
      <c r="AAZ30" s="318"/>
      <c r="ABA30" s="318"/>
      <c r="ABB30" s="318"/>
      <c r="ABC30" s="318"/>
      <c r="ABD30" s="318"/>
      <c r="ABE30" s="318"/>
      <c r="ABF30" s="318"/>
      <c r="ABG30" s="318"/>
      <c r="ABH30" s="318"/>
      <c r="ABI30" s="318"/>
      <c r="ABJ30" s="318"/>
      <c r="ABK30" s="318"/>
      <c r="ABL30" s="318"/>
      <c r="ABM30" s="318"/>
      <c r="ABN30" s="318"/>
      <c r="ABO30" s="318"/>
      <c r="ABP30" s="318"/>
      <c r="ABQ30" s="318"/>
      <c r="ABR30" s="318"/>
      <c r="ABS30" s="318"/>
      <c r="ABT30" s="318"/>
      <c r="ABU30" s="318"/>
      <c r="ABV30" s="318"/>
      <c r="ABW30" s="318"/>
      <c r="ABX30" s="318"/>
      <c r="ABY30" s="318"/>
      <c r="ABZ30" s="318"/>
      <c r="ACA30" s="318"/>
      <c r="ACB30" s="318"/>
      <c r="ACC30" s="318"/>
      <c r="ACD30" s="318"/>
      <c r="ACE30" s="318"/>
      <c r="ACF30" s="318"/>
      <c r="ACG30" s="318"/>
      <c r="ACH30" s="318"/>
      <c r="ACI30" s="318"/>
      <c r="ACJ30" s="318"/>
      <c r="ACK30" s="318"/>
      <c r="ACL30" s="318"/>
      <c r="ACM30" s="318"/>
      <c r="ACN30" s="318"/>
      <c r="ACO30" s="318"/>
      <c r="ACP30" s="318"/>
      <c r="ACQ30" s="318"/>
      <c r="ACR30" s="318"/>
      <c r="ACS30" s="318"/>
      <c r="ACT30" s="318"/>
      <c r="ACU30" s="318"/>
      <c r="ACV30" s="318"/>
      <c r="ACW30" s="318"/>
      <c r="ACX30" s="318"/>
      <c r="ACY30" s="318"/>
      <c r="ACZ30" s="318"/>
      <c r="ADA30" s="318"/>
      <c r="ADB30" s="318"/>
      <c r="ADC30" s="318"/>
      <c r="ADD30" s="318"/>
      <c r="ADE30" s="318"/>
      <c r="ADF30" s="318"/>
      <c r="ADG30" s="318"/>
      <c r="ADH30" s="318"/>
      <c r="ADI30" s="318"/>
      <c r="ADJ30" s="318"/>
      <c r="ADK30" s="318"/>
      <c r="ADL30" s="318"/>
      <c r="ADM30" s="318"/>
      <c r="ADN30" s="318"/>
      <c r="ADO30" s="318"/>
      <c r="ADP30" s="318"/>
      <c r="ADQ30" s="318"/>
      <c r="ADR30" s="318"/>
      <c r="ADS30" s="318"/>
      <c r="ADT30" s="318"/>
      <c r="ADU30" s="318"/>
      <c r="ADV30" s="318"/>
      <c r="ADW30" s="318"/>
      <c r="ADX30" s="318"/>
      <c r="ADY30" s="318"/>
      <c r="ADZ30" s="318"/>
      <c r="AEA30" s="318"/>
      <c r="AEB30" s="318"/>
      <c r="AEC30" s="318"/>
      <c r="AED30" s="318"/>
      <c r="AEE30" s="318"/>
      <c r="AEF30" s="318"/>
      <c r="AEG30" s="318"/>
      <c r="AEH30" s="318"/>
      <c r="AEI30" s="318"/>
      <c r="AEJ30" s="318"/>
      <c r="AEK30" s="318"/>
      <c r="AEL30" s="318"/>
      <c r="AEM30" s="318"/>
      <c r="AEN30" s="318"/>
      <c r="AEO30" s="318"/>
      <c r="AEP30" s="318"/>
      <c r="AEQ30" s="318"/>
      <c r="AER30" s="318"/>
      <c r="AES30" s="318"/>
      <c r="AET30" s="318"/>
      <c r="AEU30" s="318"/>
      <c r="AEV30" s="318"/>
      <c r="AEW30" s="318"/>
      <c r="AEX30" s="318"/>
      <c r="AEY30" s="318"/>
      <c r="AEZ30" s="318"/>
      <c r="AFA30" s="318"/>
      <c r="AFB30" s="318"/>
      <c r="AFC30" s="318"/>
      <c r="AFD30" s="318"/>
      <c r="AFE30" s="318"/>
      <c r="AFF30" s="318"/>
      <c r="AFG30" s="318"/>
      <c r="AFH30" s="318"/>
      <c r="AFI30" s="318"/>
      <c r="AFJ30" s="318"/>
      <c r="AFK30" s="318"/>
      <c r="AFL30" s="318"/>
      <c r="AFM30" s="318"/>
      <c r="AFN30" s="318"/>
      <c r="AFO30" s="318"/>
      <c r="AFP30" s="318"/>
      <c r="AFQ30" s="318"/>
      <c r="AFR30" s="318"/>
      <c r="AFS30" s="318"/>
      <c r="AFT30" s="318"/>
      <c r="AFU30" s="318"/>
      <c r="AFV30" s="318"/>
      <c r="AFW30" s="318"/>
      <c r="AFX30" s="318"/>
      <c r="AFY30" s="318"/>
      <c r="AFZ30" s="318"/>
      <c r="AGA30" s="318"/>
      <c r="AGB30" s="318"/>
      <c r="AGC30" s="318"/>
      <c r="AGD30" s="318"/>
      <c r="AGE30" s="318"/>
      <c r="AGF30" s="318"/>
      <c r="AGG30" s="318"/>
      <c r="AGH30" s="318"/>
      <c r="AGI30" s="318"/>
      <c r="AGJ30" s="318"/>
      <c r="AGK30" s="318"/>
      <c r="AGL30" s="318"/>
      <c r="AGM30" s="318"/>
      <c r="AGN30" s="318"/>
      <c r="AGO30" s="318"/>
      <c r="AGP30" s="318"/>
      <c r="AGQ30" s="318"/>
      <c r="AGR30" s="318"/>
      <c r="AGS30" s="318"/>
      <c r="AGT30" s="318"/>
      <c r="AGU30" s="318"/>
      <c r="AGV30" s="318"/>
      <c r="AGW30" s="318"/>
      <c r="AGX30" s="318"/>
      <c r="AGY30" s="318"/>
      <c r="AGZ30" s="318"/>
      <c r="AHA30" s="318"/>
      <c r="AHB30" s="318"/>
      <c r="AHC30" s="318"/>
      <c r="AHD30" s="318"/>
      <c r="AHE30" s="318"/>
      <c r="AHF30" s="318"/>
      <c r="AHG30" s="318"/>
      <c r="AHH30" s="318"/>
      <c r="AHI30" s="318"/>
      <c r="AHJ30" s="318"/>
      <c r="AHK30" s="318"/>
      <c r="AHL30" s="318"/>
      <c r="AHM30" s="318"/>
      <c r="AHN30" s="318"/>
      <c r="AHO30" s="318"/>
      <c r="AHP30" s="318"/>
      <c r="AHQ30" s="318"/>
      <c r="AHR30" s="318"/>
      <c r="AHS30" s="318"/>
      <c r="AHT30" s="318"/>
      <c r="AHU30" s="318"/>
      <c r="AHV30" s="318"/>
      <c r="AHW30" s="318"/>
      <c r="AHX30" s="318"/>
      <c r="AHY30" s="318"/>
      <c r="AHZ30" s="318"/>
      <c r="AIA30" s="318"/>
      <c r="AIB30" s="318"/>
      <c r="AIC30" s="318"/>
      <c r="AID30" s="318"/>
      <c r="AIE30" s="318"/>
      <c r="AIF30" s="318"/>
      <c r="AIG30" s="318"/>
      <c r="AIH30" s="318"/>
      <c r="AII30" s="318"/>
      <c r="AIJ30" s="318"/>
      <c r="AIK30" s="318"/>
      <c r="AIL30" s="318"/>
      <c r="AIM30" s="318"/>
      <c r="AIN30" s="318"/>
      <c r="AIO30" s="318"/>
      <c r="AIP30" s="318"/>
      <c r="AIQ30" s="318"/>
      <c r="AIR30" s="318"/>
      <c r="AIS30" s="318"/>
      <c r="AIT30" s="318"/>
      <c r="AIU30" s="318"/>
      <c r="AIV30" s="318"/>
      <c r="AIW30" s="318"/>
      <c r="AIX30" s="318"/>
      <c r="AIY30" s="318"/>
      <c r="AIZ30" s="318"/>
      <c r="AJA30" s="318"/>
      <c r="AJB30" s="318"/>
      <c r="AJC30" s="318"/>
      <c r="AJD30" s="318"/>
      <c r="AJE30" s="318"/>
      <c r="AJF30" s="318"/>
      <c r="AJG30" s="318"/>
      <c r="AJH30" s="318"/>
      <c r="AJI30" s="318"/>
      <c r="AJJ30" s="318"/>
      <c r="AJK30" s="318"/>
      <c r="AJL30" s="318"/>
      <c r="AJM30" s="318"/>
      <c r="AJN30" s="318"/>
      <c r="AJO30" s="318"/>
      <c r="AJP30" s="318"/>
      <c r="AJQ30" s="318"/>
      <c r="AJR30" s="318"/>
      <c r="AJS30" s="318"/>
      <c r="AJT30" s="318"/>
      <c r="AJU30" s="318"/>
      <c r="AJV30" s="318"/>
      <c r="AJW30" s="318"/>
      <c r="AJX30" s="318"/>
      <c r="AJY30" s="318"/>
      <c r="AJZ30" s="318"/>
      <c r="AKA30" s="318"/>
      <c r="AKB30" s="318"/>
      <c r="AKC30" s="318"/>
      <c r="AKD30" s="318"/>
      <c r="AKE30" s="318"/>
      <c r="AKF30" s="318"/>
      <c r="AKG30" s="318"/>
      <c r="AKH30" s="318"/>
      <c r="AKI30" s="318"/>
      <c r="AKJ30" s="318"/>
      <c r="AKK30" s="318"/>
      <c r="AKL30" s="318"/>
      <c r="AKM30" s="318"/>
      <c r="AKN30" s="318"/>
      <c r="AKO30" s="318"/>
      <c r="AKP30" s="318"/>
      <c r="AKQ30" s="318"/>
      <c r="AKR30" s="318"/>
      <c r="AKS30" s="318"/>
      <c r="AKT30" s="318"/>
      <c r="AKU30" s="318"/>
      <c r="AKV30" s="318"/>
      <c r="AKW30" s="318"/>
      <c r="AKX30" s="318"/>
      <c r="AKY30" s="318"/>
      <c r="AKZ30" s="318"/>
      <c r="ALA30" s="318"/>
      <c r="ALB30" s="318"/>
      <c r="ALC30" s="318"/>
      <c r="ALD30" s="318"/>
      <c r="ALE30" s="318"/>
      <c r="ALF30" s="318"/>
      <c r="ALG30" s="318"/>
      <c r="ALH30" s="318"/>
      <c r="ALI30" s="323"/>
      <c r="ALJ30" s="318"/>
      <c r="ALK30" s="318"/>
      <c r="ALL30" s="318"/>
      <c r="ALM30" s="318"/>
      <c r="ALN30" s="35"/>
      <c r="ALO30" s="35"/>
      <c r="ALP30" s="35"/>
    </row>
    <row r="31" spans="1:1004" s="146" customFormat="1" ht="31.5" customHeight="1" x14ac:dyDescent="0.25">
      <c r="A31" s="120" t="s">
        <v>2704</v>
      </c>
      <c r="B31" s="308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1"/>
      <c r="BS31" s="301"/>
      <c r="BT31" s="301"/>
      <c r="BU31" s="301"/>
      <c r="BV31" s="301"/>
      <c r="BW31" s="301"/>
      <c r="BX31" s="301"/>
      <c r="BY31" s="301"/>
      <c r="BZ31" s="301"/>
      <c r="CA31" s="301"/>
      <c r="CB31" s="301"/>
      <c r="CC31" s="301"/>
      <c r="CD31" s="301"/>
      <c r="CE31" s="301"/>
      <c r="CF31" s="301"/>
      <c r="CG31" s="301"/>
      <c r="CH31" s="301"/>
      <c r="CI31" s="301"/>
      <c r="CJ31" s="301"/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1"/>
      <c r="CY31" s="301"/>
      <c r="CZ31" s="301"/>
      <c r="DA31" s="301"/>
      <c r="DB31" s="301"/>
      <c r="DC31" s="301"/>
      <c r="DD31" s="301"/>
      <c r="DE31" s="301"/>
      <c r="DF31" s="301"/>
      <c r="DG31" s="301"/>
      <c r="DH31" s="301"/>
      <c r="DI31" s="301"/>
      <c r="DJ31" s="301"/>
      <c r="DK31" s="301"/>
      <c r="DL31" s="301"/>
      <c r="DM31" s="301"/>
      <c r="DN31" s="301"/>
      <c r="DO31" s="301"/>
      <c r="DP31" s="301"/>
      <c r="DQ31" s="301"/>
      <c r="DR31" s="301"/>
      <c r="DS31" s="301"/>
      <c r="DT31" s="301"/>
      <c r="DU31" s="301"/>
      <c r="DV31" s="301"/>
      <c r="DW31" s="301"/>
      <c r="DX31" s="301"/>
      <c r="DY31" s="301"/>
      <c r="DZ31" s="301"/>
      <c r="EA31" s="301"/>
      <c r="EB31" s="301"/>
      <c r="EC31" s="301"/>
      <c r="ED31" s="301"/>
      <c r="EE31" s="301"/>
      <c r="EF31" s="301"/>
      <c r="EG31" s="301"/>
      <c r="EH31" s="301"/>
      <c r="EI31" s="301"/>
      <c r="EJ31" s="301"/>
      <c r="EK31" s="301"/>
      <c r="EL31" s="301"/>
      <c r="EM31" s="301"/>
      <c r="EN31" s="301"/>
      <c r="EO31" s="301"/>
      <c r="EP31" s="301"/>
      <c r="EQ31" s="301"/>
      <c r="ER31" s="301"/>
      <c r="ES31" s="301"/>
      <c r="ET31" s="301"/>
      <c r="EU31" s="301"/>
      <c r="EV31" s="301"/>
      <c r="EW31" s="301"/>
      <c r="EX31" s="301"/>
      <c r="EY31" s="301"/>
      <c r="EZ31" s="301"/>
      <c r="FA31" s="301"/>
      <c r="FB31" s="301"/>
      <c r="FC31" s="301"/>
      <c r="FD31" s="301"/>
      <c r="FE31" s="301"/>
      <c r="FF31" s="301"/>
      <c r="FG31" s="301"/>
      <c r="FH31" s="301"/>
      <c r="FI31" s="301"/>
      <c r="FJ31" s="301"/>
      <c r="FK31" s="301"/>
      <c r="FL31" s="301"/>
      <c r="FM31" s="301"/>
      <c r="FN31" s="301"/>
      <c r="FO31" s="301"/>
      <c r="FP31" s="301"/>
      <c r="FQ31" s="301"/>
      <c r="FR31" s="301"/>
      <c r="FS31" s="301"/>
      <c r="FT31" s="301"/>
      <c r="FU31" s="301"/>
      <c r="FV31" s="301"/>
      <c r="FW31" s="301"/>
      <c r="FX31" s="301"/>
      <c r="FY31" s="301"/>
      <c r="FZ31" s="301"/>
      <c r="GA31" s="301"/>
      <c r="GB31" s="301"/>
      <c r="GC31" s="301"/>
      <c r="GD31" s="301"/>
      <c r="GE31" s="301"/>
      <c r="GF31" s="301"/>
      <c r="GG31" s="301"/>
      <c r="GH31" s="301"/>
      <c r="GI31" s="301"/>
      <c r="GJ31" s="301"/>
      <c r="GK31" s="301"/>
      <c r="GL31" s="301"/>
      <c r="GM31" s="301"/>
      <c r="GN31" s="301"/>
      <c r="GO31" s="301"/>
      <c r="GP31" s="301"/>
      <c r="GQ31" s="301"/>
      <c r="GR31" s="301"/>
      <c r="GS31" s="301"/>
      <c r="GT31" s="301"/>
      <c r="GU31" s="301"/>
      <c r="GV31" s="301"/>
      <c r="GW31" s="301"/>
      <c r="GX31" s="301"/>
      <c r="GY31" s="301"/>
      <c r="GZ31" s="301"/>
      <c r="HA31" s="301"/>
      <c r="HB31" s="301"/>
      <c r="HC31" s="301"/>
      <c r="HD31" s="301"/>
      <c r="HE31" s="301"/>
      <c r="HF31" s="301"/>
      <c r="HG31" s="301"/>
      <c r="HH31" s="301"/>
      <c r="HI31" s="301"/>
      <c r="HJ31" s="301"/>
      <c r="HK31" s="301"/>
      <c r="HL31" s="301"/>
      <c r="HM31" s="301"/>
      <c r="HN31" s="301"/>
      <c r="HO31" s="301"/>
      <c r="HP31" s="301"/>
      <c r="HQ31" s="301"/>
      <c r="HR31" s="301"/>
      <c r="HS31" s="301"/>
      <c r="HT31" s="301"/>
      <c r="HU31" s="301"/>
      <c r="HV31" s="301"/>
      <c r="HW31" s="301"/>
      <c r="HX31" s="301"/>
      <c r="HY31" s="301"/>
      <c r="HZ31" s="301"/>
      <c r="IA31" s="301"/>
      <c r="IB31" s="301"/>
      <c r="IC31" s="301"/>
      <c r="ID31" s="301"/>
      <c r="IE31" s="301"/>
      <c r="IF31" s="301"/>
      <c r="IG31" s="301"/>
      <c r="IH31" s="301"/>
      <c r="II31" s="301"/>
      <c r="IJ31" s="301"/>
      <c r="IK31" s="301"/>
      <c r="IL31" s="301"/>
      <c r="IM31" s="301"/>
      <c r="IN31" s="301"/>
      <c r="IO31" s="301"/>
      <c r="IP31" s="301"/>
      <c r="IQ31" s="301"/>
      <c r="IR31" s="301"/>
      <c r="IS31" s="301"/>
      <c r="IT31" s="301"/>
      <c r="IU31" s="301"/>
      <c r="IV31" s="301"/>
      <c r="IW31" s="301"/>
      <c r="IX31" s="301"/>
      <c r="IY31" s="301"/>
      <c r="IZ31" s="301"/>
      <c r="JA31" s="301"/>
      <c r="JB31" s="301"/>
      <c r="JC31" s="301"/>
      <c r="JD31" s="301"/>
      <c r="JE31" s="301"/>
      <c r="JF31" s="301"/>
      <c r="JG31" s="301"/>
      <c r="JH31" s="301"/>
      <c r="JI31" s="301"/>
      <c r="JJ31" s="301"/>
      <c r="JK31" s="301"/>
      <c r="JL31" s="301"/>
      <c r="JM31" s="301"/>
      <c r="JN31" s="301"/>
      <c r="JO31" s="301"/>
      <c r="JP31" s="301"/>
      <c r="JQ31" s="301"/>
      <c r="JR31" s="301"/>
      <c r="JS31" s="301"/>
      <c r="JT31" s="301"/>
      <c r="JU31" s="301"/>
      <c r="JV31" s="301"/>
      <c r="JW31" s="301"/>
      <c r="JX31" s="301"/>
      <c r="JY31" s="301"/>
      <c r="JZ31" s="301"/>
      <c r="KA31" s="301"/>
      <c r="KB31" s="301"/>
      <c r="KC31" s="301"/>
      <c r="KD31" s="301"/>
      <c r="KE31" s="301"/>
      <c r="KF31" s="301"/>
      <c r="KG31" s="301"/>
      <c r="KH31" s="301"/>
      <c r="KI31" s="301"/>
      <c r="KJ31" s="301"/>
      <c r="KK31" s="301"/>
      <c r="KL31" s="301"/>
      <c r="KM31" s="301"/>
      <c r="KN31" s="301"/>
      <c r="KO31" s="301"/>
      <c r="KP31" s="301"/>
      <c r="KQ31" s="301"/>
      <c r="KR31" s="301"/>
      <c r="KS31" s="301"/>
      <c r="KT31" s="301"/>
      <c r="KU31" s="301"/>
      <c r="KV31" s="301"/>
      <c r="KW31" s="301"/>
      <c r="KX31" s="301"/>
      <c r="KY31" s="301"/>
      <c r="KZ31" s="301"/>
      <c r="LA31" s="301"/>
      <c r="LB31" s="301"/>
      <c r="LC31" s="301"/>
      <c r="LD31" s="301"/>
      <c r="LE31" s="301"/>
      <c r="LF31" s="301"/>
      <c r="LG31" s="301"/>
      <c r="LH31" s="301"/>
      <c r="LI31" s="301"/>
      <c r="LJ31" s="301"/>
      <c r="LK31" s="301"/>
      <c r="LL31" s="301"/>
      <c r="LM31" s="301"/>
      <c r="LN31" s="301"/>
      <c r="LO31" s="301"/>
      <c r="LP31" s="301"/>
      <c r="LQ31" s="301"/>
      <c r="LR31" s="301"/>
      <c r="LS31" s="301"/>
      <c r="LT31" s="301"/>
      <c r="LU31" s="301"/>
      <c r="LV31" s="301"/>
      <c r="LW31" s="301"/>
      <c r="LX31" s="301"/>
      <c r="LY31" s="301"/>
      <c r="LZ31" s="301"/>
      <c r="MA31" s="301"/>
      <c r="MB31" s="301"/>
      <c r="MC31" s="301"/>
      <c r="MD31" s="301"/>
      <c r="ME31" s="301"/>
      <c r="MF31" s="301"/>
      <c r="MG31" s="301"/>
      <c r="MH31" s="301"/>
      <c r="MI31" s="301"/>
      <c r="MJ31" s="301"/>
      <c r="MK31" s="301"/>
      <c r="ML31" s="301"/>
      <c r="MM31" s="301"/>
      <c r="MN31" s="301"/>
      <c r="MO31" s="301"/>
      <c r="MP31" s="301"/>
      <c r="MQ31" s="301"/>
      <c r="MR31" s="301"/>
      <c r="MS31" s="301"/>
      <c r="MT31" s="301"/>
      <c r="MU31" s="301"/>
      <c r="MV31" s="301"/>
      <c r="MW31" s="301"/>
      <c r="MX31" s="301"/>
      <c r="MY31" s="301"/>
      <c r="MZ31" s="301"/>
      <c r="NA31" s="301"/>
      <c r="NB31" s="301"/>
      <c r="NC31" s="301"/>
      <c r="ND31" s="301"/>
      <c r="NE31" s="301"/>
      <c r="NF31" s="301"/>
      <c r="NG31" s="301"/>
      <c r="NH31" s="301"/>
      <c r="NI31" s="301"/>
      <c r="NJ31" s="301"/>
      <c r="NK31" s="301"/>
      <c r="NL31" s="301"/>
      <c r="NM31" s="301"/>
      <c r="NN31" s="301"/>
      <c r="NO31" s="301"/>
      <c r="NP31" s="301"/>
      <c r="NQ31" s="301"/>
      <c r="NR31" s="301"/>
      <c r="NS31" s="301"/>
      <c r="NT31" s="301"/>
      <c r="NU31" s="301"/>
      <c r="NV31" s="301"/>
      <c r="NW31" s="301"/>
      <c r="NX31" s="301"/>
      <c r="NY31" s="301"/>
      <c r="NZ31" s="301"/>
      <c r="OA31" s="301"/>
      <c r="OB31" s="301"/>
      <c r="OC31" s="301"/>
      <c r="OD31" s="301"/>
      <c r="OE31" s="301"/>
      <c r="OF31" s="301"/>
      <c r="OG31" s="301"/>
      <c r="OH31" s="301"/>
      <c r="OI31" s="301"/>
      <c r="OJ31" s="301"/>
      <c r="OK31" s="301"/>
      <c r="OL31" s="301"/>
      <c r="OM31" s="301"/>
      <c r="ON31" s="301"/>
      <c r="OO31" s="301"/>
      <c r="OP31" s="301"/>
      <c r="OQ31" s="301"/>
      <c r="OR31" s="301"/>
      <c r="OS31" s="301"/>
      <c r="OT31" s="301"/>
      <c r="OU31" s="301"/>
      <c r="OV31" s="301"/>
      <c r="OW31" s="301"/>
      <c r="OX31" s="301"/>
      <c r="OY31" s="301"/>
      <c r="OZ31" s="301"/>
      <c r="PA31" s="301"/>
      <c r="PB31" s="301"/>
      <c r="PC31" s="301"/>
      <c r="PD31" s="301"/>
      <c r="PE31" s="301"/>
      <c r="PF31" s="301"/>
      <c r="PG31" s="301"/>
      <c r="PH31" s="301"/>
      <c r="PI31" s="301"/>
      <c r="PJ31" s="301"/>
      <c r="PK31" s="301"/>
      <c r="PL31" s="301"/>
      <c r="PM31" s="301"/>
      <c r="PN31" s="301"/>
      <c r="PO31" s="301"/>
      <c r="PP31" s="301"/>
      <c r="PQ31" s="301"/>
      <c r="PR31" s="301"/>
      <c r="PS31" s="301"/>
      <c r="PT31" s="301"/>
      <c r="PU31" s="301"/>
      <c r="PV31" s="301"/>
      <c r="PW31" s="301"/>
      <c r="PX31" s="301"/>
      <c r="PY31" s="301"/>
      <c r="PZ31" s="301"/>
      <c r="QA31" s="301"/>
      <c r="QB31" s="301"/>
      <c r="QC31" s="301"/>
      <c r="QD31" s="301"/>
      <c r="QE31" s="301"/>
      <c r="QF31" s="301"/>
      <c r="QG31" s="301"/>
      <c r="QH31" s="301"/>
      <c r="QI31" s="301"/>
      <c r="QJ31" s="301"/>
      <c r="QK31" s="301"/>
      <c r="QL31" s="301"/>
      <c r="QM31" s="301"/>
      <c r="QN31" s="301"/>
      <c r="QO31" s="301"/>
      <c r="QP31" s="301"/>
      <c r="QQ31" s="301"/>
      <c r="QR31" s="301"/>
      <c r="QS31" s="301"/>
      <c r="QT31" s="301"/>
      <c r="QU31" s="301"/>
      <c r="QV31" s="301"/>
      <c r="QW31" s="301"/>
      <c r="QX31" s="301"/>
      <c r="QY31" s="301"/>
      <c r="QZ31" s="301"/>
      <c r="RA31" s="301"/>
      <c r="RB31" s="301"/>
      <c r="RC31" s="301"/>
      <c r="RD31" s="301"/>
      <c r="RE31" s="301"/>
      <c r="RF31" s="301"/>
      <c r="RG31" s="301"/>
      <c r="RH31" s="301"/>
      <c r="RI31" s="301"/>
      <c r="RJ31" s="301"/>
      <c r="RK31" s="301"/>
      <c r="RL31" s="301"/>
      <c r="RM31" s="301"/>
      <c r="RN31" s="301"/>
      <c r="RO31" s="301"/>
      <c r="RP31" s="301"/>
      <c r="RQ31" s="301"/>
      <c r="RR31" s="301"/>
      <c r="RS31" s="301"/>
      <c r="RT31" s="301"/>
      <c r="RU31" s="301"/>
      <c r="RV31" s="301"/>
      <c r="RW31" s="301"/>
      <c r="RX31" s="301"/>
      <c r="RY31" s="301"/>
      <c r="RZ31" s="301"/>
      <c r="SA31" s="301"/>
      <c r="SB31" s="301"/>
      <c r="SC31" s="301"/>
      <c r="SD31" s="301"/>
      <c r="SE31" s="301"/>
      <c r="SF31" s="301"/>
      <c r="SG31" s="301"/>
      <c r="SH31" s="301"/>
      <c r="SI31" s="301"/>
      <c r="SJ31" s="301"/>
      <c r="SK31" s="301"/>
      <c r="SL31" s="301"/>
      <c r="SM31" s="301"/>
      <c r="SN31" s="301"/>
      <c r="SO31" s="301"/>
      <c r="SP31" s="301"/>
      <c r="SQ31" s="301"/>
      <c r="SR31" s="301"/>
      <c r="SS31" s="301"/>
      <c r="ST31" s="301"/>
      <c r="SU31" s="301"/>
      <c r="SV31" s="301"/>
      <c r="SW31" s="301"/>
      <c r="SX31" s="301"/>
      <c r="SY31" s="301"/>
      <c r="SZ31" s="301"/>
      <c r="TA31" s="301"/>
      <c r="TB31" s="301"/>
      <c r="TC31" s="301"/>
      <c r="TD31" s="301"/>
      <c r="TE31" s="301"/>
      <c r="TF31" s="301"/>
      <c r="TG31" s="301"/>
      <c r="TH31" s="301"/>
      <c r="TI31" s="301"/>
      <c r="TJ31" s="301"/>
      <c r="TK31" s="301"/>
      <c r="TL31" s="301"/>
      <c r="TM31" s="301"/>
      <c r="TN31" s="301"/>
      <c r="TO31" s="301"/>
      <c r="TP31" s="301"/>
      <c r="TQ31" s="301"/>
      <c r="TR31" s="301"/>
      <c r="TS31" s="301"/>
      <c r="TT31" s="301"/>
      <c r="TU31" s="301"/>
      <c r="TV31" s="301"/>
      <c r="TW31" s="301"/>
      <c r="TX31" s="301"/>
      <c r="TY31" s="301"/>
      <c r="TZ31" s="301"/>
      <c r="UA31" s="301"/>
      <c r="UB31" s="301"/>
      <c r="UC31" s="301"/>
      <c r="UD31" s="301"/>
      <c r="UE31" s="301"/>
      <c r="UF31" s="301"/>
      <c r="UG31" s="301"/>
      <c r="UH31" s="301"/>
      <c r="UI31" s="301"/>
      <c r="UJ31" s="301"/>
      <c r="UK31" s="301"/>
      <c r="UL31" s="301"/>
      <c r="UM31" s="301"/>
      <c r="UN31" s="301"/>
      <c r="UO31" s="301"/>
      <c r="UP31" s="301"/>
      <c r="UQ31" s="301"/>
      <c r="UR31" s="301"/>
      <c r="US31" s="301"/>
      <c r="UT31" s="301"/>
      <c r="UU31" s="301"/>
      <c r="UV31" s="301"/>
      <c r="UW31" s="301"/>
      <c r="UX31" s="301"/>
      <c r="UY31" s="301"/>
      <c r="UZ31" s="301"/>
      <c r="VA31" s="301"/>
      <c r="VB31" s="301"/>
      <c r="VC31" s="301"/>
      <c r="VD31" s="301"/>
      <c r="VE31" s="301"/>
      <c r="VF31" s="301"/>
      <c r="VG31" s="301"/>
      <c r="VH31" s="301"/>
      <c r="VI31" s="301"/>
      <c r="VJ31" s="301"/>
      <c r="VK31" s="301"/>
      <c r="VL31" s="301"/>
      <c r="VM31" s="301"/>
      <c r="VN31" s="301"/>
      <c r="VO31" s="301"/>
      <c r="VP31" s="301"/>
      <c r="VQ31" s="301"/>
      <c r="VR31" s="301"/>
      <c r="VS31" s="301"/>
      <c r="VT31" s="301"/>
      <c r="VU31" s="301"/>
      <c r="VV31" s="301"/>
      <c r="VW31" s="301"/>
      <c r="VX31" s="301"/>
      <c r="VY31" s="301"/>
      <c r="VZ31" s="301"/>
      <c r="WA31" s="301"/>
      <c r="WB31" s="301"/>
      <c r="WC31" s="301"/>
      <c r="WD31" s="301"/>
      <c r="WE31" s="301"/>
      <c r="WF31" s="301"/>
      <c r="WG31" s="301"/>
      <c r="WH31" s="301"/>
      <c r="WI31" s="301"/>
      <c r="WJ31" s="301"/>
      <c r="WK31" s="301"/>
      <c r="WL31" s="301"/>
      <c r="WM31" s="301"/>
      <c r="WN31" s="301"/>
      <c r="WO31" s="301"/>
      <c r="WP31" s="301"/>
      <c r="WQ31" s="301"/>
      <c r="WR31" s="301"/>
      <c r="WS31" s="301"/>
      <c r="WT31" s="301"/>
      <c r="WU31" s="301"/>
      <c r="WV31" s="301"/>
      <c r="WW31" s="301"/>
      <c r="WX31" s="301"/>
      <c r="WY31" s="301"/>
      <c r="WZ31" s="301"/>
      <c r="XA31" s="301"/>
      <c r="XB31" s="301"/>
      <c r="XC31" s="301"/>
      <c r="XD31" s="301"/>
      <c r="XE31" s="301"/>
      <c r="XF31" s="301"/>
      <c r="XG31" s="301"/>
      <c r="XH31" s="301"/>
      <c r="XI31" s="301"/>
      <c r="XJ31" s="301"/>
      <c r="XK31" s="301"/>
      <c r="XL31" s="301"/>
      <c r="XM31" s="301"/>
      <c r="XN31" s="301"/>
      <c r="XO31" s="301"/>
      <c r="XP31" s="301"/>
      <c r="XQ31" s="301"/>
      <c r="XR31" s="301"/>
      <c r="XS31" s="301"/>
      <c r="XT31" s="301"/>
      <c r="XU31" s="301"/>
      <c r="XV31" s="301"/>
      <c r="XW31" s="301"/>
      <c r="XX31" s="301"/>
      <c r="XY31" s="301"/>
      <c r="XZ31" s="301"/>
      <c r="YA31" s="301"/>
      <c r="YB31" s="301"/>
      <c r="YC31" s="301"/>
      <c r="YD31" s="301"/>
      <c r="YE31" s="301"/>
      <c r="YF31" s="301"/>
      <c r="YG31" s="301"/>
      <c r="YH31" s="301"/>
      <c r="YI31" s="301"/>
      <c r="YJ31" s="301"/>
      <c r="YK31" s="301"/>
      <c r="YL31" s="301"/>
      <c r="YM31" s="301"/>
      <c r="YN31" s="301"/>
      <c r="YO31" s="301"/>
      <c r="YP31" s="301"/>
      <c r="YQ31" s="301"/>
      <c r="YR31" s="301"/>
      <c r="YS31" s="301"/>
      <c r="YT31" s="301"/>
      <c r="YU31" s="301"/>
      <c r="YV31" s="301"/>
      <c r="YW31" s="301"/>
      <c r="YX31" s="301"/>
      <c r="YY31" s="301"/>
      <c r="YZ31" s="301"/>
      <c r="ZA31" s="301"/>
      <c r="ZB31" s="301"/>
      <c r="ZC31" s="301"/>
      <c r="ZD31" s="301"/>
      <c r="ZE31" s="301"/>
      <c r="ZF31" s="301"/>
      <c r="ZG31" s="301"/>
      <c r="ZH31" s="301"/>
      <c r="ZI31" s="301"/>
      <c r="ZJ31" s="301"/>
      <c r="ZK31" s="301"/>
      <c r="ZL31" s="301"/>
      <c r="ZM31" s="301"/>
      <c r="ZN31" s="301"/>
      <c r="ZO31" s="301"/>
      <c r="ZP31" s="301"/>
      <c r="ZQ31" s="301"/>
      <c r="ZR31" s="301"/>
      <c r="ZS31" s="301"/>
      <c r="ZT31" s="301"/>
      <c r="ZU31" s="301"/>
      <c r="ZV31" s="301"/>
      <c r="ZW31" s="301"/>
      <c r="ZX31" s="301"/>
      <c r="ZY31" s="301"/>
      <c r="ZZ31" s="301"/>
      <c r="AAA31" s="301"/>
      <c r="AAB31" s="301"/>
      <c r="AAC31" s="301"/>
      <c r="AAD31" s="301"/>
      <c r="AAE31" s="301"/>
      <c r="AAF31" s="301"/>
      <c r="AAG31" s="301"/>
      <c r="AAH31" s="301"/>
      <c r="AAI31" s="301"/>
      <c r="AAJ31" s="301"/>
      <c r="AAK31" s="301"/>
      <c r="AAL31" s="301"/>
      <c r="AAM31" s="301"/>
      <c r="AAN31" s="301"/>
      <c r="AAO31" s="301"/>
      <c r="AAP31" s="301"/>
      <c r="AAQ31" s="301"/>
      <c r="AAR31" s="301"/>
      <c r="AAS31" s="301"/>
      <c r="AAT31" s="301"/>
      <c r="AAU31" s="301"/>
      <c r="AAV31" s="301"/>
      <c r="AAW31" s="301"/>
      <c r="AAX31" s="301"/>
      <c r="AAY31" s="301"/>
      <c r="AAZ31" s="301"/>
      <c r="ABA31" s="301"/>
      <c r="ABB31" s="301"/>
      <c r="ABC31" s="301"/>
      <c r="ABD31" s="301"/>
      <c r="ABE31" s="301"/>
      <c r="ABF31" s="301"/>
      <c r="ABG31" s="301"/>
      <c r="ABH31" s="301"/>
      <c r="ABI31" s="301"/>
      <c r="ABJ31" s="301"/>
      <c r="ABK31" s="301"/>
      <c r="ABL31" s="301"/>
      <c r="ABM31" s="301"/>
      <c r="ABN31" s="301"/>
      <c r="ABO31" s="301"/>
      <c r="ABP31" s="301"/>
      <c r="ABQ31" s="301"/>
      <c r="ABR31" s="301"/>
      <c r="ABS31" s="301"/>
      <c r="ABT31" s="301"/>
      <c r="ABU31" s="301"/>
      <c r="ABV31" s="301"/>
      <c r="ABW31" s="301"/>
      <c r="ABX31" s="301"/>
      <c r="ABY31" s="301"/>
      <c r="ABZ31" s="301"/>
      <c r="ACA31" s="301"/>
      <c r="ACB31" s="301"/>
      <c r="ACC31" s="301"/>
      <c r="ACD31" s="301"/>
      <c r="ACE31" s="301"/>
      <c r="ACF31" s="301"/>
      <c r="ACG31" s="301"/>
      <c r="ACH31" s="301"/>
      <c r="ACI31" s="301"/>
      <c r="ACJ31" s="301"/>
      <c r="ACK31" s="301"/>
      <c r="ACL31" s="301"/>
      <c r="ACM31" s="301"/>
      <c r="ACN31" s="301"/>
      <c r="ACO31" s="301"/>
      <c r="ACP31" s="301"/>
      <c r="ACQ31" s="301"/>
      <c r="ACR31" s="301"/>
      <c r="ACS31" s="301"/>
      <c r="ACT31" s="301"/>
      <c r="ACU31" s="301"/>
      <c r="ACV31" s="301"/>
      <c r="ACW31" s="301"/>
      <c r="ACX31" s="301"/>
      <c r="ACY31" s="301"/>
      <c r="ACZ31" s="301"/>
      <c r="ADA31" s="301"/>
      <c r="ADB31" s="301"/>
      <c r="ADC31" s="301"/>
      <c r="ADD31" s="301"/>
      <c r="ADE31" s="301"/>
      <c r="ADF31" s="301"/>
      <c r="ADG31" s="301"/>
      <c r="ADH31" s="301"/>
      <c r="ADI31" s="301"/>
      <c r="ADJ31" s="301"/>
      <c r="ADK31" s="301"/>
      <c r="ADL31" s="301"/>
      <c r="ADM31" s="301"/>
      <c r="ADN31" s="301"/>
      <c r="ADO31" s="301"/>
      <c r="ADP31" s="301"/>
      <c r="ADQ31" s="301"/>
      <c r="ADR31" s="301"/>
      <c r="ADS31" s="301"/>
      <c r="ADT31" s="301"/>
      <c r="ADU31" s="301"/>
      <c r="ADV31" s="301"/>
      <c r="ADW31" s="301"/>
      <c r="ADX31" s="301"/>
      <c r="ADY31" s="301"/>
      <c r="ADZ31" s="301"/>
      <c r="AEA31" s="301"/>
      <c r="AEB31" s="301"/>
      <c r="AEC31" s="301"/>
      <c r="AED31" s="301"/>
      <c r="AEE31" s="301"/>
      <c r="AEF31" s="301"/>
      <c r="AEG31" s="301"/>
      <c r="AEH31" s="301"/>
      <c r="AEI31" s="301"/>
      <c r="AEJ31" s="301"/>
      <c r="AEK31" s="301"/>
      <c r="AEL31" s="301"/>
      <c r="AEM31" s="301"/>
      <c r="AEN31" s="301"/>
      <c r="AEO31" s="301"/>
      <c r="AEP31" s="301"/>
      <c r="AEQ31" s="301"/>
      <c r="AER31" s="301"/>
      <c r="AES31" s="301"/>
      <c r="AET31" s="301"/>
      <c r="AEU31" s="301"/>
      <c r="AEV31" s="301"/>
      <c r="AEW31" s="301"/>
      <c r="AEX31" s="301"/>
      <c r="AEY31" s="301"/>
      <c r="AEZ31" s="301"/>
      <c r="AFA31" s="301"/>
      <c r="AFB31" s="301"/>
      <c r="AFC31" s="301"/>
      <c r="AFD31" s="301"/>
      <c r="AFE31" s="301"/>
      <c r="AFF31" s="301"/>
      <c r="AFG31" s="301"/>
      <c r="AFH31" s="301"/>
      <c r="AFI31" s="301"/>
      <c r="AFJ31" s="301"/>
      <c r="AFK31" s="301"/>
      <c r="AFL31" s="301"/>
      <c r="AFM31" s="301"/>
      <c r="AFN31" s="301"/>
      <c r="AFO31" s="301"/>
      <c r="AFP31" s="301"/>
      <c r="AFQ31" s="301"/>
      <c r="AFR31" s="301"/>
      <c r="AFS31" s="301"/>
      <c r="AFT31" s="301"/>
      <c r="AFU31" s="301"/>
      <c r="AFV31" s="301"/>
      <c r="AFW31" s="301"/>
      <c r="AFX31" s="301"/>
      <c r="AFY31" s="301"/>
      <c r="AFZ31" s="301"/>
      <c r="AGA31" s="301"/>
      <c r="AGB31" s="301"/>
      <c r="AGC31" s="301"/>
      <c r="AGD31" s="301"/>
      <c r="AGE31" s="301"/>
      <c r="AGF31" s="301"/>
      <c r="AGG31" s="301"/>
      <c r="AGH31" s="301"/>
      <c r="AGI31" s="301"/>
      <c r="AGJ31" s="301"/>
      <c r="AGK31" s="301"/>
      <c r="AGL31" s="301"/>
      <c r="AGM31" s="301"/>
      <c r="AGN31" s="301"/>
      <c r="AGO31" s="301"/>
      <c r="AGP31" s="301"/>
      <c r="AGQ31" s="301"/>
      <c r="AGR31" s="301"/>
      <c r="AGS31" s="301"/>
      <c r="AGT31" s="301"/>
      <c r="AGU31" s="301"/>
      <c r="AGV31" s="301"/>
      <c r="AGW31" s="301"/>
      <c r="AGX31" s="301"/>
      <c r="AGY31" s="301"/>
      <c r="AGZ31" s="301"/>
      <c r="AHA31" s="301"/>
      <c r="AHB31" s="301"/>
      <c r="AHC31" s="301"/>
      <c r="AHD31" s="301"/>
      <c r="AHE31" s="301"/>
      <c r="AHF31" s="301"/>
      <c r="AHG31" s="301"/>
      <c r="AHH31" s="301"/>
      <c r="AHI31" s="301"/>
      <c r="AHJ31" s="301"/>
      <c r="AHK31" s="301"/>
      <c r="AHL31" s="301"/>
      <c r="AHM31" s="301"/>
      <c r="AHN31" s="301"/>
      <c r="AHO31" s="301"/>
      <c r="AHP31" s="301"/>
      <c r="AHQ31" s="301"/>
      <c r="AHR31" s="301"/>
      <c r="AHS31" s="301"/>
      <c r="AHT31" s="301"/>
      <c r="AHU31" s="301"/>
      <c r="AHV31" s="301"/>
      <c r="AHW31" s="301"/>
      <c r="AHX31" s="301"/>
      <c r="AHY31" s="301"/>
      <c r="AHZ31" s="301"/>
      <c r="AIA31" s="301"/>
      <c r="AIB31" s="301"/>
      <c r="AIC31" s="301"/>
      <c r="AID31" s="301"/>
      <c r="AIE31" s="301"/>
      <c r="AIF31" s="301"/>
      <c r="AIG31" s="301"/>
      <c r="AIH31" s="301"/>
      <c r="AII31" s="301"/>
      <c r="AIJ31" s="301"/>
      <c r="AIK31" s="301"/>
      <c r="AIL31" s="301"/>
      <c r="AIM31" s="301"/>
      <c r="AIN31" s="301"/>
      <c r="AIO31" s="301"/>
      <c r="AIP31" s="301"/>
      <c r="AIQ31" s="301"/>
      <c r="AIR31" s="301"/>
      <c r="AIS31" s="301"/>
      <c r="AIT31" s="301"/>
      <c r="AIU31" s="301"/>
      <c r="AIV31" s="301"/>
      <c r="AIW31" s="301"/>
      <c r="AIX31" s="301"/>
      <c r="AIY31" s="301"/>
      <c r="AIZ31" s="301"/>
      <c r="AJA31" s="301"/>
      <c r="AJB31" s="301"/>
      <c r="AJC31" s="301"/>
      <c r="AJD31" s="301"/>
      <c r="AJE31" s="301"/>
      <c r="AJF31" s="301"/>
      <c r="AJG31" s="301"/>
      <c r="AJH31" s="301"/>
      <c r="AJI31" s="301"/>
      <c r="AJJ31" s="301"/>
      <c r="AJK31" s="301"/>
      <c r="AJL31" s="301"/>
      <c r="AJM31" s="301"/>
      <c r="AJN31" s="301"/>
      <c r="AJO31" s="301"/>
      <c r="AJP31" s="301"/>
      <c r="AJQ31" s="301"/>
      <c r="AJR31" s="301"/>
      <c r="AJS31" s="301"/>
      <c r="AJT31" s="301"/>
      <c r="AJU31" s="301"/>
      <c r="AJV31" s="301"/>
      <c r="AJW31" s="301"/>
      <c r="AJX31" s="301"/>
      <c r="AJY31" s="301"/>
      <c r="AJZ31" s="301"/>
      <c r="AKA31" s="301"/>
      <c r="AKB31" s="301"/>
      <c r="AKC31" s="301"/>
      <c r="AKD31" s="301"/>
      <c r="AKE31" s="301"/>
      <c r="AKF31" s="301"/>
      <c r="AKG31" s="301"/>
      <c r="AKH31" s="301"/>
      <c r="AKI31" s="301"/>
      <c r="AKJ31" s="301"/>
      <c r="AKK31" s="301"/>
      <c r="AKL31" s="301"/>
      <c r="AKM31" s="301"/>
      <c r="AKN31" s="301"/>
      <c r="AKO31" s="301"/>
      <c r="AKP31" s="301"/>
      <c r="AKQ31" s="301"/>
      <c r="AKR31" s="301"/>
      <c r="AKS31" s="301"/>
      <c r="AKT31" s="301"/>
      <c r="AKU31" s="301"/>
      <c r="AKV31" s="301"/>
      <c r="AKW31" s="301"/>
      <c r="AKX31" s="301"/>
      <c r="AKY31" s="301"/>
      <c r="AKZ31" s="301"/>
      <c r="ALA31" s="301"/>
      <c r="ALB31" s="301"/>
      <c r="ALC31" s="301"/>
      <c r="ALD31" s="301"/>
      <c r="ALE31" s="301"/>
      <c r="ALF31" s="301"/>
      <c r="ALG31" s="301"/>
      <c r="ALH31" s="301"/>
      <c r="ALI31" s="301"/>
      <c r="ALJ31" s="301"/>
      <c r="ALK31" s="301"/>
      <c r="ALL31" s="301"/>
      <c r="ALM31" s="301"/>
      <c r="ALN31" s="144"/>
      <c r="ALO31" s="144"/>
      <c r="ALP31" s="144"/>
    </row>
    <row r="32" spans="1:1004" s="284" customFormat="1" ht="31.5" customHeight="1" x14ac:dyDescent="0.25">
      <c r="A32" s="279" t="s">
        <v>3797</v>
      </c>
      <c r="B32" s="309"/>
      <c r="C32" s="310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311"/>
      <c r="AO32" s="311"/>
      <c r="AP32" s="311"/>
      <c r="AQ32" s="311"/>
      <c r="AR32" s="311"/>
      <c r="AS32" s="311"/>
      <c r="AT32" s="311"/>
      <c r="AU32" s="311"/>
      <c r="AV32" s="311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  <c r="BM32" s="311"/>
      <c r="BN32" s="311"/>
      <c r="BO32" s="311"/>
      <c r="BP32" s="311"/>
      <c r="BQ32" s="311"/>
      <c r="BR32" s="311"/>
      <c r="BS32" s="311"/>
      <c r="BT32" s="311"/>
      <c r="BU32" s="311"/>
      <c r="BV32" s="311"/>
      <c r="BW32" s="311"/>
      <c r="BX32" s="311"/>
      <c r="BY32" s="311"/>
      <c r="BZ32" s="311"/>
      <c r="CA32" s="311"/>
      <c r="CB32" s="311"/>
      <c r="CC32" s="311"/>
      <c r="CD32" s="311"/>
      <c r="CE32" s="311"/>
      <c r="CF32" s="311"/>
      <c r="CG32" s="311"/>
      <c r="CH32" s="311"/>
      <c r="CI32" s="311"/>
      <c r="CJ32" s="311"/>
      <c r="CK32" s="311"/>
      <c r="CL32" s="311"/>
      <c r="CM32" s="311"/>
      <c r="CN32" s="311"/>
      <c r="CO32" s="311"/>
      <c r="CP32" s="311"/>
      <c r="CQ32" s="311"/>
      <c r="CR32" s="311"/>
      <c r="CS32" s="311"/>
      <c r="CT32" s="311"/>
      <c r="CU32" s="311"/>
      <c r="CV32" s="311"/>
      <c r="CW32" s="311"/>
      <c r="CX32" s="311"/>
      <c r="CY32" s="311"/>
      <c r="CZ32" s="311"/>
      <c r="DA32" s="311"/>
      <c r="DB32" s="311"/>
      <c r="DC32" s="311"/>
      <c r="DD32" s="311"/>
      <c r="DE32" s="311"/>
      <c r="DF32" s="311"/>
      <c r="DG32" s="311"/>
      <c r="DH32" s="311"/>
      <c r="DI32" s="311"/>
      <c r="DJ32" s="311"/>
      <c r="DK32" s="311"/>
      <c r="DL32" s="311"/>
      <c r="DM32" s="311"/>
      <c r="DN32" s="311"/>
      <c r="DO32" s="311"/>
      <c r="DP32" s="311"/>
      <c r="DQ32" s="311"/>
      <c r="DR32" s="311"/>
      <c r="DS32" s="311"/>
      <c r="DT32" s="311"/>
      <c r="DU32" s="311"/>
      <c r="DV32" s="311"/>
      <c r="DW32" s="311"/>
      <c r="DX32" s="311"/>
      <c r="DY32" s="311"/>
      <c r="DZ32" s="311"/>
      <c r="EA32" s="311"/>
      <c r="EB32" s="311"/>
      <c r="EC32" s="311"/>
      <c r="ED32" s="311"/>
      <c r="EE32" s="311"/>
      <c r="EF32" s="311"/>
      <c r="EG32" s="311"/>
      <c r="EH32" s="311"/>
      <c r="EI32" s="311"/>
      <c r="EJ32" s="311"/>
      <c r="EK32" s="311"/>
      <c r="EL32" s="311"/>
      <c r="EM32" s="311"/>
      <c r="EN32" s="311"/>
      <c r="EO32" s="311"/>
      <c r="EP32" s="311"/>
      <c r="EQ32" s="311"/>
      <c r="ER32" s="311"/>
      <c r="ES32" s="311"/>
      <c r="ET32" s="311"/>
      <c r="EU32" s="311"/>
      <c r="EV32" s="311"/>
      <c r="EW32" s="311"/>
      <c r="EX32" s="311"/>
      <c r="EY32" s="311"/>
      <c r="EZ32" s="311"/>
      <c r="FA32" s="311"/>
      <c r="FB32" s="311"/>
      <c r="FC32" s="311"/>
      <c r="FD32" s="311"/>
      <c r="FE32" s="311"/>
      <c r="FF32" s="311"/>
      <c r="FG32" s="311"/>
      <c r="FH32" s="311"/>
      <c r="FI32" s="311"/>
      <c r="FJ32" s="311"/>
      <c r="FK32" s="311"/>
      <c r="FL32" s="311"/>
      <c r="FM32" s="311"/>
      <c r="FN32" s="311"/>
      <c r="FO32" s="311"/>
      <c r="FP32" s="311"/>
      <c r="FQ32" s="311"/>
      <c r="FR32" s="311"/>
      <c r="FS32" s="311"/>
      <c r="FT32" s="311"/>
      <c r="FU32" s="311"/>
      <c r="FV32" s="311"/>
      <c r="FW32" s="311"/>
      <c r="FX32" s="311"/>
      <c r="FY32" s="311"/>
      <c r="FZ32" s="311"/>
      <c r="GA32" s="311"/>
      <c r="GB32" s="311"/>
      <c r="GC32" s="311"/>
      <c r="GD32" s="311"/>
      <c r="GE32" s="311"/>
      <c r="GF32" s="311"/>
      <c r="GG32" s="311"/>
      <c r="GH32" s="311"/>
      <c r="GI32" s="311"/>
      <c r="GJ32" s="311"/>
      <c r="GK32" s="311"/>
      <c r="GL32" s="311"/>
      <c r="GM32" s="311"/>
      <c r="GN32" s="311"/>
      <c r="GO32" s="311"/>
      <c r="GP32" s="311"/>
      <c r="GQ32" s="311"/>
      <c r="GR32" s="311"/>
      <c r="GS32" s="311"/>
      <c r="GT32" s="311"/>
      <c r="GU32" s="311"/>
      <c r="GV32" s="311"/>
      <c r="GW32" s="311"/>
      <c r="GX32" s="311"/>
      <c r="GY32" s="311"/>
      <c r="GZ32" s="311"/>
      <c r="HA32" s="311"/>
      <c r="HB32" s="311"/>
      <c r="HC32" s="311"/>
      <c r="HD32" s="311"/>
      <c r="HE32" s="311"/>
      <c r="HF32" s="311"/>
      <c r="HG32" s="311"/>
      <c r="HH32" s="311"/>
      <c r="HI32" s="311"/>
      <c r="HJ32" s="311"/>
      <c r="HK32" s="311"/>
      <c r="HL32" s="311"/>
      <c r="HM32" s="311"/>
      <c r="HN32" s="311"/>
      <c r="HO32" s="311"/>
      <c r="HP32" s="311"/>
      <c r="HQ32" s="311"/>
      <c r="HR32" s="311"/>
      <c r="HS32" s="311"/>
      <c r="HT32" s="311"/>
      <c r="HU32" s="311"/>
      <c r="HV32" s="311"/>
      <c r="HW32" s="311"/>
      <c r="HX32" s="311"/>
      <c r="HY32" s="311"/>
      <c r="HZ32" s="311"/>
      <c r="IA32" s="311"/>
      <c r="IB32" s="311"/>
      <c r="IC32" s="311"/>
      <c r="ID32" s="311"/>
      <c r="IE32" s="311"/>
      <c r="IF32" s="311"/>
      <c r="IG32" s="311"/>
      <c r="IH32" s="311"/>
      <c r="II32" s="311"/>
      <c r="IJ32" s="311"/>
      <c r="IK32" s="311"/>
      <c r="IL32" s="311"/>
      <c r="IM32" s="311"/>
      <c r="IN32" s="311"/>
      <c r="IO32" s="311"/>
      <c r="IP32" s="311"/>
      <c r="IQ32" s="311"/>
      <c r="IR32" s="311"/>
      <c r="IS32" s="311"/>
      <c r="IT32" s="311"/>
      <c r="IU32" s="311"/>
      <c r="IV32" s="311"/>
      <c r="IW32" s="311"/>
      <c r="IX32" s="311"/>
      <c r="IY32" s="311"/>
      <c r="IZ32" s="311"/>
      <c r="JA32" s="311"/>
      <c r="JB32" s="311"/>
      <c r="JC32" s="311"/>
      <c r="JD32" s="311"/>
      <c r="JE32" s="311"/>
      <c r="JF32" s="311"/>
      <c r="JG32" s="311"/>
      <c r="JH32" s="311"/>
      <c r="JI32" s="311"/>
      <c r="JJ32" s="311"/>
      <c r="JK32" s="311"/>
      <c r="JL32" s="311"/>
      <c r="JM32" s="311"/>
      <c r="JN32" s="311"/>
      <c r="JO32" s="311"/>
      <c r="JP32" s="311"/>
      <c r="JQ32" s="311"/>
      <c r="JR32" s="311"/>
      <c r="JS32" s="311"/>
      <c r="JT32" s="311"/>
      <c r="JU32" s="311"/>
      <c r="JV32" s="311"/>
      <c r="JW32" s="311"/>
      <c r="JX32" s="311"/>
      <c r="JY32" s="311"/>
      <c r="JZ32" s="311"/>
      <c r="KA32" s="311"/>
      <c r="KB32" s="311"/>
      <c r="KC32" s="311"/>
      <c r="KD32" s="311"/>
      <c r="KE32" s="311"/>
      <c r="KF32" s="311"/>
      <c r="KG32" s="311"/>
      <c r="KH32" s="311"/>
      <c r="KI32" s="311"/>
      <c r="KJ32" s="311"/>
      <c r="KK32" s="311"/>
      <c r="KL32" s="311"/>
      <c r="KM32" s="311"/>
      <c r="KN32" s="311"/>
      <c r="KO32" s="311"/>
      <c r="KP32" s="311"/>
      <c r="KQ32" s="311"/>
      <c r="KR32" s="311"/>
      <c r="KS32" s="311"/>
      <c r="KT32" s="311"/>
      <c r="KU32" s="311"/>
      <c r="KV32" s="311"/>
      <c r="KW32" s="311"/>
      <c r="KX32" s="311"/>
      <c r="KY32" s="311"/>
      <c r="KZ32" s="311"/>
      <c r="LA32" s="311"/>
      <c r="LB32" s="311"/>
      <c r="LC32" s="311"/>
      <c r="LD32" s="311"/>
      <c r="LE32" s="311"/>
      <c r="LF32" s="311"/>
      <c r="LG32" s="311"/>
      <c r="LH32" s="311"/>
      <c r="LI32" s="311"/>
      <c r="LJ32" s="311"/>
      <c r="LK32" s="311"/>
      <c r="LL32" s="311"/>
      <c r="LM32" s="311"/>
      <c r="LN32" s="311"/>
      <c r="LO32" s="311"/>
      <c r="LP32" s="311"/>
      <c r="LQ32" s="311"/>
      <c r="LR32" s="311"/>
      <c r="LS32" s="311"/>
      <c r="LT32" s="311"/>
      <c r="LU32" s="311"/>
      <c r="LV32" s="311"/>
      <c r="LW32" s="311"/>
      <c r="LX32" s="311"/>
      <c r="LY32" s="311"/>
      <c r="LZ32" s="311"/>
      <c r="MA32" s="311"/>
      <c r="MB32" s="311"/>
      <c r="MC32" s="311"/>
      <c r="MD32" s="311"/>
      <c r="ME32" s="311"/>
      <c r="MF32" s="311"/>
      <c r="MG32" s="311"/>
      <c r="MH32" s="311"/>
      <c r="MI32" s="311"/>
      <c r="MJ32" s="311"/>
      <c r="MK32" s="311"/>
      <c r="ML32" s="311"/>
      <c r="MM32" s="311"/>
      <c r="MN32" s="311"/>
      <c r="MO32" s="311"/>
      <c r="MP32" s="311"/>
      <c r="MQ32" s="311"/>
      <c r="MR32" s="311"/>
      <c r="MS32" s="311"/>
      <c r="MT32" s="311"/>
      <c r="MU32" s="311"/>
      <c r="MV32" s="311"/>
      <c r="MW32" s="311"/>
      <c r="MX32" s="311"/>
      <c r="MY32" s="311"/>
      <c r="MZ32" s="311"/>
      <c r="NA32" s="311"/>
      <c r="NB32" s="311"/>
      <c r="NC32" s="311"/>
      <c r="ND32" s="311"/>
      <c r="NE32" s="311"/>
      <c r="NF32" s="311"/>
      <c r="NG32" s="311"/>
      <c r="NH32" s="311"/>
      <c r="NI32" s="311"/>
      <c r="NJ32" s="311"/>
      <c r="NK32" s="311"/>
      <c r="NL32" s="311"/>
      <c r="NM32" s="311"/>
      <c r="NN32" s="311"/>
      <c r="NO32" s="311"/>
      <c r="NP32" s="311"/>
      <c r="NQ32" s="311"/>
      <c r="NR32" s="311"/>
      <c r="NS32" s="311"/>
      <c r="NT32" s="311"/>
      <c r="NU32" s="311"/>
      <c r="NV32" s="311"/>
      <c r="NW32" s="311"/>
      <c r="NX32" s="311"/>
      <c r="NY32" s="311"/>
      <c r="NZ32" s="311"/>
      <c r="OA32" s="311"/>
      <c r="OB32" s="311"/>
      <c r="OC32" s="311"/>
      <c r="OD32" s="311"/>
      <c r="OE32" s="311"/>
      <c r="OF32" s="311"/>
      <c r="OG32" s="311"/>
      <c r="OH32" s="311"/>
      <c r="OI32" s="311"/>
      <c r="OJ32" s="311"/>
      <c r="OK32" s="311"/>
      <c r="OL32" s="311"/>
      <c r="OM32" s="311"/>
      <c r="ON32" s="311"/>
      <c r="OO32" s="311"/>
      <c r="OP32" s="311"/>
      <c r="OQ32" s="311"/>
      <c r="OR32" s="311"/>
      <c r="OS32" s="311"/>
      <c r="OT32" s="311"/>
      <c r="OU32" s="311"/>
      <c r="OV32" s="311"/>
      <c r="OW32" s="311"/>
      <c r="OX32" s="311"/>
      <c r="OY32" s="311"/>
      <c r="OZ32" s="311"/>
      <c r="PA32" s="311"/>
      <c r="PB32" s="311"/>
      <c r="PC32" s="311"/>
      <c r="PD32" s="311"/>
      <c r="PE32" s="311"/>
      <c r="PF32" s="311"/>
      <c r="PG32" s="311"/>
      <c r="PH32" s="311"/>
      <c r="PI32" s="311"/>
      <c r="PJ32" s="311"/>
      <c r="PK32" s="311"/>
      <c r="PL32" s="311"/>
      <c r="PM32" s="311"/>
      <c r="PN32" s="311"/>
      <c r="PO32" s="311"/>
      <c r="PP32" s="311"/>
      <c r="PQ32" s="311"/>
      <c r="PR32" s="311"/>
      <c r="PS32" s="311"/>
      <c r="PT32" s="311"/>
      <c r="PU32" s="311"/>
      <c r="PV32" s="311"/>
      <c r="PW32" s="311"/>
      <c r="PX32" s="311"/>
      <c r="PY32" s="311"/>
      <c r="PZ32" s="311"/>
      <c r="QA32" s="311"/>
      <c r="QB32" s="311"/>
      <c r="QC32" s="311"/>
      <c r="QD32" s="311"/>
      <c r="QE32" s="311"/>
      <c r="QF32" s="311"/>
      <c r="QG32" s="311"/>
      <c r="QH32" s="311"/>
      <c r="QI32" s="311"/>
      <c r="QJ32" s="311"/>
      <c r="QK32" s="311"/>
      <c r="QL32" s="311"/>
      <c r="QM32" s="311"/>
      <c r="QN32" s="311"/>
      <c r="QO32" s="311"/>
      <c r="QP32" s="311"/>
      <c r="QQ32" s="311"/>
      <c r="QR32" s="311"/>
      <c r="QS32" s="311"/>
      <c r="QT32" s="311"/>
      <c r="QU32" s="311"/>
      <c r="QV32" s="311"/>
      <c r="QW32" s="311"/>
      <c r="QX32" s="311"/>
      <c r="QY32" s="311"/>
      <c r="QZ32" s="311"/>
      <c r="RA32" s="311"/>
      <c r="RB32" s="311"/>
      <c r="RC32" s="311"/>
      <c r="RD32" s="311"/>
      <c r="RE32" s="311"/>
      <c r="RF32" s="311"/>
      <c r="RG32" s="311"/>
      <c r="RH32" s="311"/>
      <c r="RI32" s="311"/>
      <c r="RJ32" s="311"/>
      <c r="RK32" s="311"/>
      <c r="RL32" s="311"/>
      <c r="RM32" s="311"/>
      <c r="RN32" s="311"/>
      <c r="RO32" s="311"/>
      <c r="RP32" s="311"/>
      <c r="RQ32" s="311"/>
      <c r="RR32" s="311"/>
      <c r="RS32" s="311"/>
      <c r="RT32" s="311"/>
      <c r="RU32" s="311"/>
      <c r="RV32" s="311"/>
      <c r="RW32" s="311"/>
      <c r="RX32" s="311"/>
      <c r="RY32" s="311"/>
      <c r="RZ32" s="311"/>
      <c r="SA32" s="311"/>
      <c r="SB32" s="311"/>
      <c r="SC32" s="311"/>
      <c r="SD32" s="311"/>
      <c r="SE32" s="311"/>
      <c r="SF32" s="311"/>
      <c r="SG32" s="311"/>
      <c r="SH32" s="311"/>
      <c r="SI32" s="311"/>
      <c r="SJ32" s="311"/>
      <c r="SK32" s="311"/>
      <c r="SL32" s="311"/>
      <c r="SM32" s="311"/>
      <c r="SN32" s="311"/>
      <c r="SO32" s="311"/>
      <c r="SP32" s="311"/>
      <c r="SQ32" s="311"/>
      <c r="SR32" s="311"/>
      <c r="SS32" s="311"/>
      <c r="ST32" s="311"/>
      <c r="SU32" s="311"/>
      <c r="SV32" s="311"/>
      <c r="SW32" s="311"/>
      <c r="SX32" s="311"/>
      <c r="SY32" s="311"/>
      <c r="SZ32" s="311"/>
      <c r="TA32" s="311"/>
      <c r="TB32" s="311"/>
      <c r="TC32" s="311"/>
      <c r="TD32" s="311"/>
      <c r="TE32" s="311"/>
      <c r="TF32" s="311"/>
      <c r="TG32" s="311"/>
      <c r="TH32" s="311"/>
      <c r="TI32" s="311"/>
      <c r="TJ32" s="311"/>
      <c r="TK32" s="311"/>
      <c r="TL32" s="311"/>
      <c r="TM32" s="311"/>
      <c r="TN32" s="311"/>
      <c r="TO32" s="311"/>
      <c r="TP32" s="311"/>
      <c r="TQ32" s="311"/>
      <c r="TR32" s="311"/>
      <c r="TS32" s="311"/>
      <c r="TT32" s="311"/>
      <c r="TU32" s="311"/>
      <c r="TV32" s="311"/>
      <c r="TW32" s="311"/>
      <c r="TX32" s="311"/>
      <c r="TY32" s="311"/>
      <c r="TZ32" s="311"/>
      <c r="UA32" s="311"/>
      <c r="UB32" s="311"/>
      <c r="UC32" s="311"/>
      <c r="UD32" s="311"/>
      <c r="UE32" s="311"/>
      <c r="UF32" s="311"/>
      <c r="UG32" s="311"/>
      <c r="UH32" s="311"/>
      <c r="UI32" s="311"/>
      <c r="UJ32" s="311"/>
      <c r="UK32" s="311"/>
      <c r="UL32" s="311"/>
      <c r="UM32" s="311"/>
      <c r="UN32" s="311"/>
      <c r="UO32" s="311"/>
      <c r="UP32" s="311"/>
      <c r="UQ32" s="311"/>
      <c r="UR32" s="311"/>
      <c r="US32" s="311"/>
      <c r="UT32" s="311"/>
      <c r="UU32" s="311"/>
      <c r="UV32" s="311"/>
      <c r="UW32" s="311"/>
      <c r="UX32" s="311"/>
      <c r="UY32" s="311"/>
      <c r="UZ32" s="311"/>
      <c r="VA32" s="311"/>
      <c r="VB32" s="311"/>
      <c r="VC32" s="311"/>
      <c r="VD32" s="311"/>
      <c r="VE32" s="311"/>
      <c r="VF32" s="311"/>
      <c r="VG32" s="311"/>
      <c r="VH32" s="311"/>
      <c r="VI32" s="311"/>
      <c r="VJ32" s="311"/>
      <c r="VK32" s="311"/>
      <c r="VL32" s="311"/>
      <c r="VM32" s="311"/>
      <c r="VN32" s="311"/>
      <c r="VO32" s="311"/>
      <c r="VP32" s="311"/>
      <c r="VQ32" s="311"/>
      <c r="VR32" s="311"/>
      <c r="VS32" s="311"/>
      <c r="VT32" s="311"/>
      <c r="VU32" s="311"/>
      <c r="VV32" s="311"/>
      <c r="VW32" s="311"/>
      <c r="VX32" s="311"/>
      <c r="VY32" s="311"/>
      <c r="VZ32" s="311"/>
      <c r="WA32" s="311"/>
      <c r="WB32" s="311"/>
      <c r="WC32" s="311"/>
      <c r="WD32" s="311"/>
      <c r="WE32" s="311"/>
      <c r="WF32" s="311"/>
      <c r="WG32" s="311"/>
      <c r="WH32" s="311"/>
      <c r="WI32" s="311"/>
      <c r="WJ32" s="311"/>
      <c r="WK32" s="311"/>
      <c r="WL32" s="311"/>
      <c r="WM32" s="311"/>
      <c r="WN32" s="311"/>
      <c r="WO32" s="311"/>
      <c r="WP32" s="311"/>
      <c r="WQ32" s="311"/>
      <c r="WR32" s="311"/>
      <c r="WS32" s="311"/>
      <c r="WT32" s="311"/>
      <c r="WU32" s="311"/>
      <c r="WV32" s="311"/>
      <c r="WW32" s="311"/>
      <c r="WX32" s="311"/>
      <c r="WY32" s="311"/>
      <c r="WZ32" s="311"/>
      <c r="XA32" s="311"/>
      <c r="XB32" s="311"/>
      <c r="XC32" s="311"/>
      <c r="XD32" s="311"/>
      <c r="XE32" s="311"/>
      <c r="XF32" s="311"/>
      <c r="XG32" s="311"/>
      <c r="XH32" s="311"/>
      <c r="XI32" s="311"/>
      <c r="XJ32" s="311"/>
      <c r="XK32" s="311"/>
      <c r="XL32" s="311"/>
      <c r="XM32" s="311"/>
      <c r="XN32" s="311"/>
      <c r="XO32" s="311"/>
      <c r="XP32" s="311"/>
      <c r="XQ32" s="311"/>
      <c r="XR32" s="311"/>
      <c r="XS32" s="311"/>
      <c r="XT32" s="311"/>
      <c r="XU32" s="311"/>
      <c r="XV32" s="311"/>
      <c r="XW32" s="311"/>
      <c r="XX32" s="311"/>
      <c r="XY32" s="311"/>
      <c r="XZ32" s="311"/>
      <c r="YA32" s="311"/>
      <c r="YB32" s="311"/>
      <c r="YC32" s="311"/>
      <c r="YD32" s="311"/>
      <c r="YE32" s="311"/>
      <c r="YF32" s="311"/>
      <c r="YG32" s="311"/>
      <c r="YH32" s="311"/>
      <c r="YI32" s="311"/>
      <c r="YJ32" s="311"/>
      <c r="YK32" s="311"/>
      <c r="YL32" s="311"/>
      <c r="YM32" s="311"/>
      <c r="YN32" s="311"/>
      <c r="YO32" s="311"/>
      <c r="YP32" s="311"/>
      <c r="YQ32" s="311"/>
      <c r="YR32" s="311"/>
      <c r="YS32" s="311"/>
      <c r="YT32" s="311"/>
      <c r="YU32" s="311"/>
      <c r="YV32" s="311"/>
      <c r="YW32" s="311"/>
      <c r="YX32" s="311"/>
      <c r="YY32" s="311"/>
      <c r="YZ32" s="311"/>
      <c r="ZA32" s="311"/>
      <c r="ZB32" s="311"/>
      <c r="ZC32" s="311"/>
      <c r="ZD32" s="311"/>
      <c r="ZE32" s="311"/>
      <c r="ZF32" s="311"/>
      <c r="ZG32" s="311"/>
      <c r="ZH32" s="311"/>
      <c r="ZI32" s="311"/>
      <c r="ZJ32" s="311"/>
      <c r="ZK32" s="311"/>
      <c r="ZL32" s="311"/>
      <c r="ZM32" s="311"/>
      <c r="ZN32" s="311"/>
      <c r="ZO32" s="311"/>
      <c r="ZP32" s="311"/>
      <c r="ZQ32" s="311"/>
      <c r="ZR32" s="311"/>
      <c r="ZS32" s="311"/>
      <c r="ZT32" s="311"/>
      <c r="ZU32" s="311"/>
      <c r="ZV32" s="311"/>
      <c r="ZW32" s="311"/>
      <c r="ZX32" s="311"/>
      <c r="ZY32" s="311"/>
      <c r="ZZ32" s="311"/>
      <c r="AAA32" s="311"/>
      <c r="AAB32" s="311"/>
      <c r="AAC32" s="311"/>
      <c r="AAD32" s="311"/>
      <c r="AAE32" s="311"/>
      <c r="AAF32" s="311"/>
      <c r="AAG32" s="311"/>
      <c r="AAH32" s="311"/>
      <c r="AAI32" s="311"/>
      <c r="AAJ32" s="311"/>
      <c r="AAK32" s="311"/>
      <c r="AAL32" s="311"/>
      <c r="AAM32" s="311"/>
      <c r="AAN32" s="311"/>
      <c r="AAO32" s="311"/>
      <c r="AAP32" s="311"/>
      <c r="AAQ32" s="311"/>
      <c r="AAR32" s="311"/>
      <c r="AAS32" s="311"/>
      <c r="AAT32" s="311"/>
      <c r="AAU32" s="311"/>
      <c r="AAV32" s="311"/>
      <c r="AAW32" s="311"/>
      <c r="AAX32" s="311"/>
      <c r="AAY32" s="311"/>
      <c r="AAZ32" s="311"/>
      <c r="ABA32" s="311"/>
      <c r="ABB32" s="311"/>
      <c r="ABC32" s="311"/>
      <c r="ABD32" s="311"/>
      <c r="ABE32" s="311"/>
      <c r="ABF32" s="311"/>
      <c r="ABG32" s="311"/>
      <c r="ABH32" s="311"/>
      <c r="ABI32" s="311"/>
      <c r="ABJ32" s="311"/>
      <c r="ABK32" s="311"/>
      <c r="ABL32" s="311"/>
      <c r="ABM32" s="311"/>
      <c r="ABN32" s="311"/>
      <c r="ABO32" s="311"/>
      <c r="ABP32" s="311"/>
      <c r="ABQ32" s="311"/>
      <c r="ABR32" s="311"/>
      <c r="ABS32" s="311"/>
      <c r="ABT32" s="311"/>
      <c r="ABU32" s="311"/>
      <c r="ABV32" s="311"/>
      <c r="ABW32" s="311"/>
      <c r="ABX32" s="311"/>
      <c r="ABY32" s="311"/>
      <c r="ABZ32" s="311"/>
      <c r="ACA32" s="311"/>
      <c r="ACB32" s="311"/>
      <c r="ACC32" s="311"/>
      <c r="ACD32" s="311"/>
      <c r="ACE32" s="311"/>
      <c r="ACF32" s="311"/>
      <c r="ACG32" s="311"/>
      <c r="ACH32" s="311"/>
      <c r="ACI32" s="311"/>
      <c r="ACJ32" s="311"/>
      <c r="ACK32" s="311"/>
      <c r="ACL32" s="311"/>
      <c r="ACM32" s="311"/>
      <c r="ACN32" s="311"/>
      <c r="ACO32" s="311"/>
      <c r="ACP32" s="311"/>
      <c r="ACQ32" s="311"/>
      <c r="ACR32" s="311"/>
      <c r="ACS32" s="311"/>
      <c r="ACT32" s="311"/>
      <c r="ACU32" s="311"/>
      <c r="ACV32" s="311"/>
      <c r="ACW32" s="311"/>
      <c r="ACX32" s="311"/>
      <c r="ACY32" s="311"/>
      <c r="ACZ32" s="311"/>
      <c r="ADA32" s="311"/>
      <c r="ADB32" s="311"/>
      <c r="ADC32" s="311"/>
      <c r="ADD32" s="311"/>
      <c r="ADE32" s="311"/>
      <c r="ADF32" s="311"/>
      <c r="ADG32" s="311"/>
      <c r="ADH32" s="311"/>
      <c r="ADI32" s="311"/>
      <c r="ADJ32" s="311"/>
      <c r="ADK32" s="311"/>
      <c r="ADL32" s="311"/>
      <c r="ADM32" s="311"/>
      <c r="ADN32" s="311"/>
      <c r="ADO32" s="311"/>
      <c r="ADP32" s="311"/>
      <c r="ADQ32" s="311"/>
      <c r="ADR32" s="311"/>
      <c r="ADS32" s="311"/>
      <c r="ADT32" s="311"/>
      <c r="ADU32" s="311"/>
      <c r="ADV32" s="311"/>
      <c r="ADW32" s="311"/>
      <c r="ADX32" s="311"/>
      <c r="ADY32" s="311"/>
      <c r="ADZ32" s="311"/>
      <c r="AEA32" s="311"/>
      <c r="AEB32" s="311"/>
      <c r="AEC32" s="311"/>
      <c r="AED32" s="311"/>
      <c r="AEE32" s="311"/>
      <c r="AEF32" s="311"/>
      <c r="AEG32" s="311"/>
      <c r="AEH32" s="311"/>
      <c r="AEI32" s="311"/>
      <c r="AEJ32" s="311"/>
      <c r="AEK32" s="311"/>
      <c r="AEL32" s="311"/>
      <c r="AEM32" s="311"/>
      <c r="AEN32" s="311"/>
      <c r="AEO32" s="311"/>
      <c r="AEP32" s="311"/>
      <c r="AEQ32" s="311"/>
      <c r="AER32" s="311"/>
      <c r="AES32" s="311"/>
      <c r="AET32" s="311"/>
      <c r="AEU32" s="311"/>
      <c r="AEV32" s="311"/>
      <c r="AEW32" s="311"/>
      <c r="AEX32" s="311"/>
      <c r="AEY32" s="311"/>
      <c r="AEZ32" s="311"/>
      <c r="AFA32" s="311"/>
      <c r="AFB32" s="311"/>
      <c r="AFC32" s="311"/>
      <c r="AFD32" s="311"/>
      <c r="AFE32" s="311"/>
      <c r="AFF32" s="311"/>
      <c r="AFG32" s="311"/>
      <c r="AFH32" s="311"/>
      <c r="AFI32" s="311"/>
      <c r="AFJ32" s="311"/>
      <c r="AFK32" s="311"/>
      <c r="AFL32" s="311"/>
      <c r="AFM32" s="311"/>
      <c r="AFN32" s="311"/>
      <c r="AFO32" s="311"/>
      <c r="AFP32" s="311"/>
      <c r="AFQ32" s="311"/>
      <c r="AFR32" s="311"/>
      <c r="AFS32" s="311"/>
      <c r="AFT32" s="311"/>
      <c r="AFU32" s="311"/>
      <c r="AFV32" s="311"/>
      <c r="AFW32" s="311"/>
      <c r="AFX32" s="311"/>
      <c r="AFY32" s="311"/>
      <c r="AFZ32" s="311"/>
      <c r="AGA32" s="311"/>
      <c r="AGB32" s="311"/>
      <c r="AGC32" s="311"/>
      <c r="AGD32" s="311"/>
      <c r="AGE32" s="311"/>
      <c r="AGF32" s="311"/>
      <c r="AGG32" s="311"/>
      <c r="AGH32" s="311"/>
      <c r="AGI32" s="311"/>
      <c r="AGJ32" s="311"/>
      <c r="AGK32" s="311"/>
      <c r="AGL32" s="311"/>
      <c r="AGM32" s="311"/>
      <c r="AGN32" s="311"/>
      <c r="AGO32" s="311"/>
      <c r="AGP32" s="311"/>
      <c r="AGQ32" s="311"/>
      <c r="AGR32" s="311"/>
      <c r="AGS32" s="311"/>
      <c r="AGT32" s="311"/>
      <c r="AGU32" s="311"/>
      <c r="AGV32" s="311"/>
      <c r="AGW32" s="311"/>
      <c r="AGX32" s="311"/>
      <c r="AGY32" s="311"/>
      <c r="AGZ32" s="311"/>
      <c r="AHA32" s="311"/>
      <c r="AHB32" s="311"/>
      <c r="AHC32" s="311"/>
      <c r="AHD32" s="311"/>
      <c r="AHE32" s="311"/>
      <c r="AHF32" s="311"/>
      <c r="AHG32" s="311"/>
      <c r="AHH32" s="311"/>
      <c r="AHI32" s="311"/>
      <c r="AHJ32" s="311"/>
      <c r="AHK32" s="311"/>
      <c r="AHL32" s="311"/>
      <c r="AHM32" s="311"/>
      <c r="AHN32" s="311"/>
      <c r="AHO32" s="311"/>
      <c r="AHP32" s="311"/>
      <c r="AHQ32" s="311"/>
      <c r="AHR32" s="311"/>
      <c r="AHS32" s="311"/>
      <c r="AHT32" s="311"/>
      <c r="AHU32" s="311"/>
      <c r="AHV32" s="311"/>
      <c r="AHW32" s="311"/>
      <c r="AHX32" s="311"/>
      <c r="AHY32" s="311"/>
      <c r="AHZ32" s="311"/>
      <c r="AIA32" s="311"/>
      <c r="AIB32" s="311"/>
      <c r="AIC32" s="311"/>
      <c r="AID32" s="311"/>
      <c r="AIE32" s="311"/>
      <c r="AIF32" s="311"/>
      <c r="AIG32" s="311"/>
      <c r="AIH32" s="311"/>
      <c r="AII32" s="311"/>
      <c r="AIJ32" s="311"/>
      <c r="AIK32" s="311"/>
      <c r="AIL32" s="311"/>
      <c r="AIM32" s="311"/>
      <c r="AIN32" s="311"/>
      <c r="AIO32" s="311"/>
      <c r="AIP32" s="311"/>
      <c r="AIQ32" s="311"/>
      <c r="AIR32" s="311"/>
      <c r="AIS32" s="311"/>
      <c r="AIT32" s="311"/>
      <c r="AIU32" s="311"/>
      <c r="AIV32" s="311"/>
      <c r="AIW32" s="311"/>
      <c r="AIX32" s="311"/>
      <c r="AIY32" s="311"/>
      <c r="AIZ32" s="311"/>
      <c r="AJA32" s="311"/>
      <c r="AJB32" s="311"/>
      <c r="AJC32" s="311"/>
      <c r="AJD32" s="311"/>
      <c r="AJE32" s="311"/>
      <c r="AJF32" s="311"/>
      <c r="AJG32" s="311"/>
      <c r="AJH32" s="311"/>
      <c r="AJI32" s="311"/>
      <c r="AJJ32" s="311"/>
      <c r="AJK32" s="311"/>
      <c r="AJL32" s="311"/>
      <c r="AJM32" s="311"/>
      <c r="AJN32" s="311"/>
      <c r="AJO32" s="311"/>
      <c r="AJP32" s="311"/>
      <c r="AJQ32" s="311"/>
      <c r="AJR32" s="311"/>
      <c r="AJS32" s="311"/>
      <c r="AJT32" s="311"/>
      <c r="AJU32" s="311"/>
      <c r="AJV32" s="311"/>
      <c r="AJW32" s="311"/>
      <c r="AJX32" s="311"/>
      <c r="AJY32" s="311"/>
      <c r="AJZ32" s="311"/>
      <c r="AKA32" s="311"/>
      <c r="AKB32" s="311"/>
      <c r="AKC32" s="311"/>
      <c r="AKD32" s="311"/>
      <c r="AKE32" s="311"/>
      <c r="AKF32" s="311"/>
      <c r="AKG32" s="311"/>
      <c r="AKH32" s="311"/>
      <c r="AKI32" s="311"/>
      <c r="AKJ32" s="311"/>
      <c r="AKK32" s="311"/>
      <c r="AKL32" s="311"/>
      <c r="AKM32" s="311"/>
      <c r="AKN32" s="311"/>
      <c r="AKO32" s="311"/>
      <c r="AKP32" s="311"/>
      <c r="AKQ32" s="311"/>
      <c r="AKR32" s="311"/>
      <c r="AKS32" s="311"/>
      <c r="AKT32" s="311"/>
      <c r="AKU32" s="311"/>
      <c r="AKV32" s="311"/>
      <c r="AKW32" s="311"/>
      <c r="AKX32" s="311"/>
      <c r="AKY32" s="311"/>
      <c r="AKZ32" s="311"/>
      <c r="ALA32" s="311"/>
      <c r="ALB32" s="311"/>
      <c r="ALC32" s="311"/>
      <c r="ALD32" s="311"/>
      <c r="ALE32" s="311"/>
      <c r="ALF32" s="311"/>
      <c r="ALG32" s="311"/>
      <c r="ALH32" s="311"/>
      <c r="ALI32" s="310"/>
      <c r="ALJ32" s="311"/>
      <c r="ALK32" s="311"/>
      <c r="ALL32" s="311"/>
      <c r="ALM32" s="311"/>
      <c r="ALN32" s="283"/>
      <c r="ALO32" s="283"/>
      <c r="ALP32" s="283"/>
    </row>
    <row r="33" spans="1:1004" s="19" customFormat="1" ht="31.5" customHeight="1" x14ac:dyDescent="0.25">
      <c r="A33" s="121" t="s">
        <v>2724</v>
      </c>
      <c r="B33" s="312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7"/>
      <c r="CD33" s="307"/>
      <c r="CE33" s="307"/>
      <c r="CF33" s="307"/>
      <c r="CG33" s="307"/>
      <c r="CH33" s="307"/>
      <c r="CI33" s="307"/>
      <c r="CJ33" s="307"/>
      <c r="CK33" s="307"/>
      <c r="CL33" s="307"/>
      <c r="CM33" s="307"/>
      <c r="CN33" s="307"/>
      <c r="CO33" s="307"/>
      <c r="CP33" s="307"/>
      <c r="CQ33" s="307"/>
      <c r="CR33" s="307"/>
      <c r="CS33" s="307"/>
      <c r="CT33" s="307"/>
      <c r="CU33" s="307"/>
      <c r="CV33" s="307"/>
      <c r="CW33" s="307"/>
      <c r="CX33" s="307"/>
      <c r="CY33" s="307"/>
      <c r="CZ33" s="307"/>
      <c r="DA33" s="307"/>
      <c r="DB33" s="307"/>
      <c r="DC33" s="307"/>
      <c r="DD33" s="307"/>
      <c r="DE33" s="307"/>
      <c r="DF33" s="307"/>
      <c r="DG33" s="307"/>
      <c r="DH33" s="307"/>
      <c r="DI33" s="307"/>
      <c r="DJ33" s="307"/>
      <c r="DK33" s="307"/>
      <c r="DL33" s="307"/>
      <c r="DM33" s="307"/>
      <c r="DN33" s="307"/>
      <c r="DO33" s="307"/>
      <c r="DP33" s="307"/>
      <c r="DQ33" s="307"/>
      <c r="DR33" s="307"/>
      <c r="DS33" s="307"/>
      <c r="DT33" s="307"/>
      <c r="DU33" s="307"/>
      <c r="DV33" s="307"/>
      <c r="DW33" s="307"/>
      <c r="DX33" s="307"/>
      <c r="DY33" s="307"/>
      <c r="DZ33" s="307"/>
      <c r="EA33" s="307"/>
      <c r="EB33" s="307"/>
      <c r="EC33" s="307"/>
      <c r="ED33" s="307"/>
      <c r="EE33" s="307"/>
      <c r="EF33" s="307"/>
      <c r="EG33" s="307"/>
      <c r="EH33" s="307"/>
      <c r="EI33" s="307"/>
      <c r="EJ33" s="307"/>
      <c r="EK33" s="307"/>
      <c r="EL33" s="307"/>
      <c r="EM33" s="307"/>
      <c r="EN33" s="307"/>
      <c r="EO33" s="307"/>
      <c r="EP33" s="307"/>
      <c r="EQ33" s="307"/>
      <c r="ER33" s="307"/>
      <c r="ES33" s="307"/>
      <c r="ET33" s="307"/>
      <c r="EU33" s="307"/>
      <c r="EV33" s="307"/>
      <c r="EW33" s="307"/>
      <c r="EX33" s="307"/>
      <c r="EY33" s="307"/>
      <c r="EZ33" s="307"/>
      <c r="FA33" s="307"/>
      <c r="FB33" s="307"/>
      <c r="FC33" s="307"/>
      <c r="FD33" s="307"/>
      <c r="FE33" s="307"/>
      <c r="FF33" s="307"/>
      <c r="FG33" s="307"/>
      <c r="FH33" s="307"/>
      <c r="FI33" s="307"/>
      <c r="FJ33" s="307"/>
      <c r="FK33" s="307"/>
      <c r="FL33" s="307"/>
      <c r="FM33" s="307"/>
      <c r="FN33" s="307"/>
      <c r="FO33" s="307"/>
      <c r="FP33" s="307"/>
      <c r="FQ33" s="307"/>
      <c r="FR33" s="307"/>
      <c r="FS33" s="307"/>
      <c r="FT33" s="307"/>
      <c r="FU33" s="307"/>
      <c r="FV33" s="307"/>
      <c r="FW33" s="307"/>
      <c r="FX33" s="307"/>
      <c r="FY33" s="307"/>
      <c r="FZ33" s="307"/>
      <c r="GA33" s="307"/>
      <c r="GB33" s="307"/>
      <c r="GC33" s="307"/>
      <c r="GD33" s="307"/>
      <c r="GE33" s="307"/>
      <c r="GF33" s="307"/>
      <c r="GG33" s="307"/>
      <c r="GH33" s="307"/>
      <c r="GI33" s="307"/>
      <c r="GJ33" s="307"/>
      <c r="GK33" s="307"/>
      <c r="GL33" s="307"/>
      <c r="GM33" s="307"/>
      <c r="GN33" s="307"/>
      <c r="GO33" s="307"/>
      <c r="GP33" s="307"/>
      <c r="GQ33" s="307"/>
      <c r="GR33" s="307"/>
      <c r="GS33" s="307"/>
      <c r="GT33" s="307"/>
      <c r="GU33" s="307"/>
      <c r="GV33" s="307"/>
      <c r="GW33" s="307"/>
      <c r="GX33" s="307"/>
      <c r="GY33" s="307"/>
      <c r="GZ33" s="307"/>
      <c r="HA33" s="307"/>
      <c r="HB33" s="307"/>
      <c r="HC33" s="307"/>
      <c r="HD33" s="307"/>
      <c r="HE33" s="307"/>
      <c r="HF33" s="307"/>
      <c r="HG33" s="307"/>
      <c r="HH33" s="307"/>
      <c r="HI33" s="307"/>
      <c r="HJ33" s="307"/>
      <c r="HK33" s="307"/>
      <c r="HL33" s="307"/>
      <c r="HM33" s="307"/>
      <c r="HN33" s="307"/>
      <c r="HO33" s="307"/>
      <c r="HP33" s="307"/>
      <c r="HQ33" s="307"/>
      <c r="HR33" s="307"/>
      <c r="HS33" s="307"/>
      <c r="HT33" s="307"/>
      <c r="HU33" s="307"/>
      <c r="HV33" s="307"/>
      <c r="HW33" s="307"/>
      <c r="HX33" s="307"/>
      <c r="HY33" s="307"/>
      <c r="HZ33" s="307"/>
      <c r="IA33" s="307"/>
      <c r="IB33" s="307"/>
      <c r="IC33" s="307"/>
      <c r="ID33" s="307"/>
      <c r="IE33" s="307"/>
      <c r="IF33" s="307"/>
      <c r="IG33" s="307"/>
      <c r="IH33" s="307"/>
      <c r="II33" s="307"/>
      <c r="IJ33" s="307"/>
      <c r="IK33" s="307"/>
      <c r="IL33" s="307"/>
      <c r="IM33" s="307"/>
      <c r="IN33" s="307"/>
      <c r="IO33" s="307"/>
      <c r="IP33" s="307"/>
      <c r="IQ33" s="307"/>
      <c r="IR33" s="307"/>
      <c r="IS33" s="307"/>
      <c r="IT33" s="307"/>
      <c r="IU33" s="307"/>
      <c r="IV33" s="307"/>
      <c r="IW33" s="307"/>
      <c r="IX33" s="307"/>
      <c r="IY33" s="307"/>
      <c r="IZ33" s="307"/>
      <c r="JA33" s="307"/>
      <c r="JB33" s="307"/>
      <c r="JC33" s="307"/>
      <c r="JD33" s="307"/>
      <c r="JE33" s="307"/>
      <c r="JF33" s="307"/>
      <c r="JG33" s="307"/>
      <c r="JH33" s="307"/>
      <c r="JI33" s="307"/>
      <c r="JJ33" s="307"/>
      <c r="JK33" s="307"/>
      <c r="JL33" s="307"/>
      <c r="JM33" s="307"/>
      <c r="JN33" s="307"/>
      <c r="JO33" s="307"/>
      <c r="JP33" s="307"/>
      <c r="JQ33" s="307"/>
      <c r="JR33" s="307"/>
      <c r="JS33" s="307"/>
      <c r="JT33" s="307"/>
      <c r="JU33" s="307"/>
      <c r="JV33" s="307"/>
      <c r="JW33" s="307"/>
      <c r="JX33" s="307"/>
      <c r="JY33" s="307"/>
      <c r="JZ33" s="307"/>
      <c r="KA33" s="307"/>
      <c r="KB33" s="307"/>
      <c r="KC33" s="307"/>
      <c r="KD33" s="307"/>
      <c r="KE33" s="307"/>
      <c r="KF33" s="307"/>
      <c r="KG33" s="307"/>
      <c r="KH33" s="307"/>
      <c r="KI33" s="307"/>
      <c r="KJ33" s="307"/>
      <c r="KK33" s="307"/>
      <c r="KL33" s="307"/>
      <c r="KM33" s="307"/>
      <c r="KN33" s="307"/>
      <c r="KO33" s="307"/>
      <c r="KP33" s="307"/>
      <c r="KQ33" s="307"/>
      <c r="KR33" s="307"/>
      <c r="KS33" s="307"/>
      <c r="KT33" s="307"/>
      <c r="KU33" s="307"/>
      <c r="KV33" s="307"/>
      <c r="KW33" s="307"/>
      <c r="KX33" s="307"/>
      <c r="KY33" s="307"/>
      <c r="KZ33" s="307"/>
      <c r="LA33" s="307"/>
      <c r="LB33" s="307"/>
      <c r="LC33" s="307"/>
      <c r="LD33" s="307"/>
      <c r="LE33" s="307"/>
      <c r="LF33" s="307"/>
      <c r="LG33" s="307"/>
      <c r="LH33" s="307"/>
      <c r="LI33" s="307"/>
      <c r="LJ33" s="307"/>
      <c r="LK33" s="307"/>
      <c r="LL33" s="307"/>
      <c r="LM33" s="307"/>
      <c r="LN33" s="307"/>
      <c r="LO33" s="307"/>
      <c r="LP33" s="307"/>
      <c r="LQ33" s="307"/>
      <c r="LR33" s="307"/>
      <c r="LS33" s="307"/>
      <c r="LT33" s="307"/>
      <c r="LU33" s="307"/>
      <c r="LV33" s="307"/>
      <c r="LW33" s="307"/>
      <c r="LX33" s="307"/>
      <c r="LY33" s="307"/>
      <c r="LZ33" s="307"/>
      <c r="MA33" s="307"/>
      <c r="MB33" s="307"/>
      <c r="MC33" s="307"/>
      <c r="MD33" s="307"/>
      <c r="ME33" s="307"/>
      <c r="MF33" s="307"/>
      <c r="MG33" s="307"/>
      <c r="MH33" s="307"/>
      <c r="MI33" s="307"/>
      <c r="MJ33" s="307"/>
      <c r="MK33" s="307"/>
      <c r="ML33" s="307"/>
      <c r="MM33" s="307"/>
      <c r="MN33" s="307"/>
      <c r="MO33" s="307"/>
      <c r="MP33" s="307"/>
      <c r="MQ33" s="307"/>
      <c r="MR33" s="307"/>
      <c r="MS33" s="307"/>
      <c r="MT33" s="307"/>
      <c r="MU33" s="307"/>
      <c r="MV33" s="307"/>
      <c r="MW33" s="307"/>
      <c r="MX33" s="307"/>
      <c r="MY33" s="307"/>
      <c r="MZ33" s="307"/>
      <c r="NA33" s="307"/>
      <c r="NB33" s="307"/>
      <c r="NC33" s="307"/>
      <c r="ND33" s="307"/>
      <c r="NE33" s="307"/>
      <c r="NF33" s="307"/>
      <c r="NG33" s="307"/>
      <c r="NH33" s="307"/>
      <c r="NI33" s="307"/>
      <c r="NJ33" s="307"/>
      <c r="NK33" s="307"/>
      <c r="NL33" s="307"/>
      <c r="NM33" s="307"/>
      <c r="NN33" s="307"/>
      <c r="NO33" s="307"/>
      <c r="NP33" s="307"/>
      <c r="NQ33" s="307"/>
      <c r="NR33" s="307"/>
      <c r="NS33" s="307"/>
      <c r="NT33" s="307"/>
      <c r="NU33" s="307"/>
      <c r="NV33" s="307"/>
      <c r="NW33" s="307"/>
      <c r="NX33" s="307"/>
      <c r="NY33" s="307"/>
      <c r="NZ33" s="307"/>
      <c r="OA33" s="307"/>
      <c r="OB33" s="307"/>
      <c r="OC33" s="307"/>
      <c r="OD33" s="307"/>
      <c r="OE33" s="307"/>
      <c r="OF33" s="307"/>
      <c r="OG33" s="307"/>
      <c r="OH33" s="307"/>
      <c r="OI33" s="307"/>
      <c r="OJ33" s="307"/>
      <c r="OK33" s="307"/>
      <c r="OL33" s="307"/>
      <c r="OM33" s="307"/>
      <c r="ON33" s="307"/>
      <c r="OO33" s="307"/>
      <c r="OP33" s="307"/>
      <c r="OQ33" s="307"/>
      <c r="OR33" s="307"/>
      <c r="OS33" s="307"/>
      <c r="OT33" s="307"/>
      <c r="OU33" s="307"/>
      <c r="OV33" s="307"/>
      <c r="OW33" s="307"/>
      <c r="OX33" s="307"/>
      <c r="OY33" s="307"/>
      <c r="OZ33" s="307"/>
      <c r="PA33" s="307"/>
      <c r="PB33" s="307"/>
      <c r="PC33" s="307"/>
      <c r="PD33" s="307"/>
      <c r="PE33" s="307"/>
      <c r="PF33" s="307"/>
      <c r="PG33" s="307"/>
      <c r="PH33" s="307"/>
      <c r="PI33" s="307"/>
      <c r="PJ33" s="307"/>
      <c r="PK33" s="307"/>
      <c r="PL33" s="307"/>
      <c r="PM33" s="307"/>
      <c r="PN33" s="307"/>
      <c r="PO33" s="307"/>
      <c r="PP33" s="307"/>
      <c r="PQ33" s="307"/>
      <c r="PR33" s="307"/>
      <c r="PS33" s="307"/>
      <c r="PT33" s="307"/>
      <c r="PU33" s="307"/>
      <c r="PV33" s="307"/>
      <c r="PW33" s="307"/>
      <c r="PX33" s="307"/>
      <c r="PY33" s="307"/>
      <c r="PZ33" s="307"/>
      <c r="QA33" s="307"/>
      <c r="QB33" s="307"/>
      <c r="QC33" s="307"/>
      <c r="QD33" s="307"/>
      <c r="QE33" s="307"/>
      <c r="QF33" s="307"/>
      <c r="QG33" s="307"/>
      <c r="QH33" s="307"/>
      <c r="QI33" s="307"/>
      <c r="QJ33" s="307"/>
      <c r="QK33" s="307"/>
      <c r="QL33" s="307"/>
      <c r="QM33" s="307"/>
      <c r="QN33" s="307"/>
      <c r="QO33" s="307"/>
      <c r="QP33" s="307"/>
      <c r="QQ33" s="307"/>
      <c r="QR33" s="307"/>
      <c r="QS33" s="307"/>
      <c r="QT33" s="307"/>
      <c r="QU33" s="307"/>
      <c r="QV33" s="307"/>
      <c r="QW33" s="307"/>
      <c r="QX33" s="307"/>
      <c r="QY33" s="307"/>
      <c r="QZ33" s="307"/>
      <c r="RA33" s="307"/>
      <c r="RB33" s="307"/>
      <c r="RC33" s="307"/>
      <c r="RD33" s="307"/>
      <c r="RE33" s="307"/>
      <c r="RF33" s="307"/>
      <c r="RG33" s="307"/>
      <c r="RH33" s="307"/>
      <c r="RI33" s="307"/>
      <c r="RJ33" s="307"/>
      <c r="RK33" s="307"/>
      <c r="RL33" s="307"/>
      <c r="RM33" s="307"/>
      <c r="RN33" s="307"/>
      <c r="RO33" s="307"/>
      <c r="RP33" s="307"/>
      <c r="RQ33" s="307"/>
      <c r="RR33" s="307"/>
      <c r="RS33" s="307"/>
      <c r="RT33" s="307"/>
      <c r="RU33" s="307"/>
      <c r="RV33" s="307"/>
      <c r="RW33" s="307"/>
      <c r="RX33" s="307"/>
      <c r="RY33" s="307"/>
      <c r="RZ33" s="307"/>
      <c r="SA33" s="307"/>
      <c r="SB33" s="307"/>
      <c r="SC33" s="307"/>
      <c r="SD33" s="307"/>
      <c r="SE33" s="307"/>
      <c r="SF33" s="307"/>
      <c r="SG33" s="307"/>
      <c r="SH33" s="307"/>
      <c r="SI33" s="307"/>
      <c r="SJ33" s="307"/>
      <c r="SK33" s="307"/>
      <c r="SL33" s="307"/>
      <c r="SM33" s="307"/>
      <c r="SN33" s="307"/>
      <c r="SO33" s="307"/>
      <c r="SP33" s="307"/>
      <c r="SQ33" s="307"/>
      <c r="SR33" s="307"/>
      <c r="SS33" s="307"/>
      <c r="ST33" s="307"/>
      <c r="SU33" s="307"/>
      <c r="SV33" s="307"/>
      <c r="SW33" s="307"/>
      <c r="SX33" s="307"/>
      <c r="SY33" s="307"/>
      <c r="SZ33" s="307"/>
      <c r="TA33" s="307"/>
      <c r="TB33" s="307"/>
      <c r="TC33" s="307"/>
      <c r="TD33" s="307"/>
      <c r="TE33" s="307"/>
      <c r="TF33" s="307"/>
      <c r="TG33" s="307"/>
      <c r="TH33" s="307"/>
      <c r="TI33" s="307"/>
      <c r="TJ33" s="307"/>
      <c r="TK33" s="307"/>
      <c r="TL33" s="307"/>
      <c r="TM33" s="307"/>
      <c r="TN33" s="307"/>
      <c r="TO33" s="307"/>
      <c r="TP33" s="307"/>
      <c r="TQ33" s="307"/>
      <c r="TR33" s="307"/>
      <c r="TS33" s="307"/>
      <c r="TT33" s="307"/>
      <c r="TU33" s="307"/>
      <c r="TV33" s="307"/>
      <c r="TW33" s="307"/>
      <c r="TX33" s="307"/>
      <c r="TY33" s="307"/>
      <c r="TZ33" s="307"/>
      <c r="UA33" s="307"/>
      <c r="UB33" s="307"/>
      <c r="UC33" s="307"/>
      <c r="UD33" s="307"/>
      <c r="UE33" s="307"/>
      <c r="UF33" s="307"/>
      <c r="UG33" s="307"/>
      <c r="UH33" s="307"/>
      <c r="UI33" s="307"/>
      <c r="UJ33" s="307"/>
      <c r="UK33" s="307"/>
      <c r="UL33" s="307"/>
      <c r="UM33" s="307"/>
      <c r="UN33" s="307"/>
      <c r="UO33" s="307"/>
      <c r="UP33" s="307"/>
      <c r="UQ33" s="307"/>
      <c r="UR33" s="307"/>
      <c r="US33" s="307"/>
      <c r="UT33" s="307"/>
      <c r="UU33" s="307"/>
      <c r="UV33" s="307"/>
      <c r="UW33" s="307"/>
      <c r="UX33" s="307"/>
      <c r="UY33" s="307"/>
      <c r="UZ33" s="307"/>
      <c r="VA33" s="307"/>
      <c r="VB33" s="307"/>
      <c r="VC33" s="307"/>
      <c r="VD33" s="307"/>
      <c r="VE33" s="307"/>
      <c r="VF33" s="307"/>
      <c r="VG33" s="307"/>
      <c r="VH33" s="307"/>
      <c r="VI33" s="307"/>
      <c r="VJ33" s="307"/>
      <c r="VK33" s="307"/>
      <c r="VL33" s="307"/>
      <c r="VM33" s="307"/>
      <c r="VN33" s="307"/>
      <c r="VO33" s="307"/>
      <c r="VP33" s="307"/>
      <c r="VQ33" s="307"/>
      <c r="VR33" s="307"/>
      <c r="VS33" s="307"/>
      <c r="VT33" s="307"/>
      <c r="VU33" s="307"/>
      <c r="VV33" s="307"/>
      <c r="VW33" s="307"/>
      <c r="VX33" s="307"/>
      <c r="VY33" s="307"/>
      <c r="VZ33" s="307"/>
      <c r="WA33" s="307"/>
      <c r="WB33" s="307"/>
      <c r="WC33" s="307"/>
      <c r="WD33" s="307"/>
      <c r="WE33" s="307"/>
      <c r="WF33" s="307"/>
      <c r="WG33" s="307"/>
      <c r="WH33" s="307"/>
      <c r="WI33" s="307"/>
      <c r="WJ33" s="307"/>
      <c r="WK33" s="307"/>
      <c r="WL33" s="307"/>
      <c r="WM33" s="307"/>
      <c r="WN33" s="307"/>
      <c r="WO33" s="307"/>
      <c r="WP33" s="307"/>
      <c r="WQ33" s="307"/>
      <c r="WR33" s="307"/>
      <c r="WS33" s="307"/>
      <c r="WT33" s="307"/>
      <c r="WU33" s="307"/>
      <c r="WV33" s="307"/>
      <c r="WW33" s="307"/>
      <c r="WX33" s="307"/>
      <c r="WY33" s="307"/>
      <c r="WZ33" s="307"/>
      <c r="XA33" s="307"/>
      <c r="XB33" s="307"/>
      <c r="XC33" s="307"/>
      <c r="XD33" s="307"/>
      <c r="XE33" s="307"/>
      <c r="XF33" s="307"/>
      <c r="XG33" s="307"/>
      <c r="XH33" s="307"/>
      <c r="XI33" s="307"/>
      <c r="XJ33" s="307"/>
      <c r="XK33" s="307"/>
      <c r="XL33" s="307"/>
      <c r="XM33" s="307"/>
      <c r="XN33" s="307"/>
      <c r="XO33" s="307"/>
      <c r="XP33" s="307"/>
      <c r="XQ33" s="307"/>
      <c r="XR33" s="307"/>
      <c r="XS33" s="307"/>
      <c r="XT33" s="307"/>
      <c r="XU33" s="307"/>
      <c r="XV33" s="307"/>
      <c r="XW33" s="307"/>
      <c r="XX33" s="307"/>
      <c r="XY33" s="307"/>
      <c r="XZ33" s="307"/>
      <c r="YA33" s="307"/>
      <c r="YB33" s="307"/>
      <c r="YC33" s="307"/>
      <c r="YD33" s="307"/>
      <c r="YE33" s="307"/>
      <c r="YF33" s="307"/>
      <c r="YG33" s="307"/>
      <c r="YH33" s="307"/>
      <c r="YI33" s="307"/>
      <c r="YJ33" s="307"/>
      <c r="YK33" s="307"/>
      <c r="YL33" s="307"/>
      <c r="YM33" s="307"/>
      <c r="YN33" s="307"/>
      <c r="YO33" s="307"/>
      <c r="YP33" s="307"/>
      <c r="YQ33" s="307"/>
      <c r="YR33" s="307"/>
      <c r="YS33" s="307"/>
      <c r="YT33" s="307"/>
      <c r="YU33" s="307"/>
      <c r="YV33" s="307"/>
      <c r="YW33" s="307"/>
      <c r="YX33" s="307"/>
      <c r="YY33" s="307"/>
      <c r="YZ33" s="307"/>
      <c r="ZA33" s="307"/>
      <c r="ZB33" s="307"/>
      <c r="ZC33" s="307"/>
      <c r="ZD33" s="307"/>
      <c r="ZE33" s="307"/>
      <c r="ZF33" s="307"/>
      <c r="ZG33" s="307"/>
      <c r="ZH33" s="307"/>
      <c r="ZI33" s="307"/>
      <c r="ZJ33" s="307"/>
      <c r="ZK33" s="307"/>
      <c r="ZL33" s="307"/>
      <c r="ZM33" s="307"/>
      <c r="ZN33" s="307"/>
      <c r="ZO33" s="307"/>
      <c r="ZP33" s="307"/>
      <c r="ZQ33" s="307"/>
      <c r="ZR33" s="307"/>
      <c r="ZS33" s="307"/>
      <c r="ZT33" s="307"/>
      <c r="ZU33" s="307"/>
      <c r="ZV33" s="307"/>
      <c r="ZW33" s="307"/>
      <c r="ZX33" s="307"/>
      <c r="ZY33" s="307"/>
      <c r="ZZ33" s="307"/>
      <c r="AAA33" s="307"/>
      <c r="AAB33" s="307"/>
      <c r="AAC33" s="307"/>
      <c r="AAD33" s="307"/>
      <c r="AAE33" s="307"/>
      <c r="AAF33" s="307"/>
      <c r="AAG33" s="307"/>
      <c r="AAH33" s="307"/>
      <c r="AAI33" s="307"/>
      <c r="AAJ33" s="307"/>
      <c r="AAK33" s="307"/>
      <c r="AAL33" s="307"/>
      <c r="AAM33" s="307"/>
      <c r="AAN33" s="307"/>
      <c r="AAO33" s="307"/>
      <c r="AAP33" s="307"/>
      <c r="AAQ33" s="307"/>
      <c r="AAR33" s="307"/>
      <c r="AAS33" s="307"/>
      <c r="AAT33" s="307"/>
      <c r="AAU33" s="307"/>
      <c r="AAV33" s="307"/>
      <c r="AAW33" s="307"/>
      <c r="AAX33" s="307"/>
      <c r="AAY33" s="307"/>
      <c r="AAZ33" s="307"/>
      <c r="ABA33" s="307"/>
      <c r="ABB33" s="307"/>
      <c r="ABC33" s="307"/>
      <c r="ABD33" s="307"/>
      <c r="ABE33" s="307"/>
      <c r="ABF33" s="307"/>
      <c r="ABG33" s="307"/>
      <c r="ABH33" s="307"/>
      <c r="ABI33" s="307"/>
      <c r="ABJ33" s="307"/>
      <c r="ABK33" s="307"/>
      <c r="ABL33" s="307"/>
      <c r="ABM33" s="307"/>
      <c r="ABN33" s="307"/>
      <c r="ABO33" s="307"/>
      <c r="ABP33" s="307"/>
      <c r="ABQ33" s="307"/>
      <c r="ABR33" s="307"/>
      <c r="ABS33" s="307"/>
      <c r="ABT33" s="307"/>
      <c r="ABU33" s="307"/>
      <c r="ABV33" s="307"/>
      <c r="ABW33" s="307"/>
      <c r="ABX33" s="307"/>
      <c r="ABY33" s="307"/>
      <c r="ABZ33" s="307"/>
      <c r="ACA33" s="307"/>
      <c r="ACB33" s="307"/>
      <c r="ACC33" s="307"/>
      <c r="ACD33" s="307"/>
      <c r="ACE33" s="307"/>
      <c r="ACF33" s="307"/>
      <c r="ACG33" s="307"/>
      <c r="ACH33" s="307"/>
      <c r="ACI33" s="307"/>
      <c r="ACJ33" s="307"/>
      <c r="ACK33" s="307"/>
      <c r="ACL33" s="307"/>
      <c r="ACM33" s="307"/>
      <c r="ACN33" s="307"/>
      <c r="ACO33" s="307"/>
      <c r="ACP33" s="307"/>
      <c r="ACQ33" s="307"/>
      <c r="ACR33" s="307"/>
      <c r="ACS33" s="307"/>
      <c r="ACT33" s="307"/>
      <c r="ACU33" s="307"/>
      <c r="ACV33" s="307"/>
      <c r="ACW33" s="307"/>
      <c r="ACX33" s="307"/>
      <c r="ACY33" s="307"/>
      <c r="ACZ33" s="307"/>
      <c r="ADA33" s="307"/>
      <c r="ADB33" s="307"/>
      <c r="ADC33" s="307"/>
      <c r="ADD33" s="307"/>
      <c r="ADE33" s="307"/>
      <c r="ADF33" s="307"/>
      <c r="ADG33" s="307"/>
      <c r="ADH33" s="307"/>
      <c r="ADI33" s="307"/>
      <c r="ADJ33" s="307"/>
      <c r="ADK33" s="307"/>
      <c r="ADL33" s="307"/>
      <c r="ADM33" s="307"/>
      <c r="ADN33" s="307"/>
      <c r="ADO33" s="307"/>
      <c r="ADP33" s="307"/>
      <c r="ADQ33" s="307"/>
      <c r="ADR33" s="307"/>
      <c r="ADS33" s="307"/>
      <c r="ADT33" s="307"/>
      <c r="ADU33" s="307"/>
      <c r="ADV33" s="307"/>
      <c r="ADW33" s="307"/>
      <c r="ADX33" s="307"/>
      <c r="ADY33" s="307"/>
      <c r="ADZ33" s="307"/>
      <c r="AEA33" s="307"/>
      <c r="AEB33" s="307"/>
      <c r="AEC33" s="307"/>
      <c r="AED33" s="307"/>
      <c r="AEE33" s="307"/>
      <c r="AEF33" s="307"/>
      <c r="AEG33" s="307"/>
      <c r="AEH33" s="307"/>
      <c r="AEI33" s="307"/>
      <c r="AEJ33" s="307"/>
      <c r="AEK33" s="307"/>
      <c r="AEL33" s="307"/>
      <c r="AEM33" s="307"/>
      <c r="AEN33" s="307"/>
      <c r="AEO33" s="307"/>
      <c r="AEP33" s="307"/>
      <c r="AEQ33" s="307"/>
      <c r="AER33" s="307"/>
      <c r="AES33" s="307"/>
      <c r="AET33" s="307"/>
      <c r="AEU33" s="307"/>
      <c r="AEV33" s="307"/>
      <c r="AEW33" s="307"/>
      <c r="AEX33" s="307"/>
      <c r="AEY33" s="307"/>
      <c r="AEZ33" s="307"/>
      <c r="AFA33" s="307"/>
      <c r="AFB33" s="307"/>
      <c r="AFC33" s="307"/>
      <c r="AFD33" s="307"/>
      <c r="AFE33" s="307"/>
      <c r="AFF33" s="307"/>
      <c r="AFG33" s="307"/>
      <c r="AFH33" s="307"/>
      <c r="AFI33" s="307"/>
      <c r="AFJ33" s="307"/>
      <c r="AFK33" s="307"/>
      <c r="AFL33" s="307"/>
      <c r="AFM33" s="307"/>
      <c r="AFN33" s="307"/>
      <c r="AFO33" s="307"/>
      <c r="AFP33" s="307"/>
      <c r="AFQ33" s="307"/>
      <c r="AFR33" s="307"/>
      <c r="AFS33" s="307"/>
      <c r="AFT33" s="307"/>
      <c r="AFU33" s="307"/>
      <c r="AFV33" s="307"/>
      <c r="AFW33" s="307"/>
      <c r="AFX33" s="307"/>
      <c r="AFY33" s="307"/>
      <c r="AFZ33" s="307"/>
      <c r="AGA33" s="307"/>
      <c r="AGB33" s="307"/>
      <c r="AGC33" s="307"/>
      <c r="AGD33" s="307"/>
      <c r="AGE33" s="307"/>
      <c r="AGF33" s="307"/>
      <c r="AGG33" s="307"/>
      <c r="AGH33" s="307"/>
      <c r="AGI33" s="307"/>
      <c r="AGJ33" s="307"/>
      <c r="AGK33" s="307"/>
      <c r="AGL33" s="307"/>
      <c r="AGM33" s="307"/>
      <c r="AGN33" s="307"/>
      <c r="AGO33" s="307"/>
      <c r="AGP33" s="307"/>
      <c r="AGQ33" s="307"/>
      <c r="AGR33" s="307"/>
      <c r="AGS33" s="307"/>
      <c r="AGT33" s="307"/>
      <c r="AGU33" s="307"/>
      <c r="AGV33" s="307"/>
      <c r="AGW33" s="307"/>
      <c r="AGX33" s="307"/>
      <c r="AGY33" s="307"/>
      <c r="AGZ33" s="307"/>
      <c r="AHA33" s="307"/>
      <c r="AHB33" s="307"/>
      <c r="AHC33" s="307"/>
      <c r="AHD33" s="307"/>
      <c r="AHE33" s="307"/>
      <c r="AHF33" s="307"/>
      <c r="AHG33" s="307"/>
      <c r="AHH33" s="307"/>
      <c r="AHI33" s="307"/>
      <c r="AHJ33" s="307"/>
      <c r="AHK33" s="307"/>
      <c r="AHL33" s="307"/>
      <c r="AHM33" s="307"/>
      <c r="AHN33" s="307"/>
      <c r="AHO33" s="307"/>
      <c r="AHP33" s="307"/>
      <c r="AHQ33" s="307"/>
      <c r="AHR33" s="307"/>
      <c r="AHS33" s="307"/>
      <c r="AHT33" s="307"/>
      <c r="AHU33" s="307"/>
      <c r="AHV33" s="307"/>
      <c r="AHW33" s="307"/>
      <c r="AHX33" s="307"/>
      <c r="AHY33" s="307"/>
      <c r="AHZ33" s="307"/>
      <c r="AIA33" s="307"/>
      <c r="AIB33" s="307"/>
      <c r="AIC33" s="307"/>
      <c r="AID33" s="307"/>
      <c r="AIE33" s="307"/>
      <c r="AIF33" s="307"/>
      <c r="AIG33" s="307"/>
      <c r="AIH33" s="307"/>
      <c r="AII33" s="307"/>
      <c r="AIJ33" s="307"/>
      <c r="AIK33" s="307"/>
      <c r="AIL33" s="307"/>
      <c r="AIM33" s="307"/>
      <c r="AIN33" s="307"/>
      <c r="AIO33" s="307"/>
      <c r="AIP33" s="307"/>
      <c r="AIQ33" s="307"/>
      <c r="AIR33" s="307"/>
      <c r="AIS33" s="307"/>
      <c r="AIT33" s="307"/>
      <c r="AIU33" s="307"/>
      <c r="AIV33" s="307"/>
      <c r="AIW33" s="307"/>
      <c r="AIX33" s="307"/>
      <c r="AIY33" s="307"/>
      <c r="AIZ33" s="307"/>
      <c r="AJA33" s="307"/>
      <c r="AJB33" s="307"/>
      <c r="AJC33" s="307"/>
      <c r="AJD33" s="307"/>
      <c r="AJE33" s="307"/>
      <c r="AJF33" s="307"/>
      <c r="AJG33" s="307"/>
      <c r="AJH33" s="307"/>
      <c r="AJI33" s="307"/>
      <c r="AJJ33" s="307"/>
      <c r="AJK33" s="307"/>
      <c r="AJL33" s="307"/>
      <c r="AJM33" s="307"/>
      <c r="AJN33" s="307"/>
      <c r="AJO33" s="307"/>
      <c r="AJP33" s="307"/>
      <c r="AJQ33" s="307"/>
      <c r="AJR33" s="307"/>
      <c r="AJS33" s="307"/>
      <c r="AJT33" s="307"/>
      <c r="AJU33" s="307"/>
      <c r="AJV33" s="307"/>
      <c r="AJW33" s="307"/>
      <c r="AJX33" s="307"/>
      <c r="AJY33" s="307"/>
      <c r="AJZ33" s="307"/>
      <c r="AKA33" s="307"/>
      <c r="AKB33" s="307"/>
      <c r="AKC33" s="307"/>
      <c r="AKD33" s="307"/>
      <c r="AKE33" s="307"/>
      <c r="AKF33" s="307"/>
      <c r="AKG33" s="307"/>
      <c r="AKH33" s="307"/>
      <c r="AKI33" s="307"/>
      <c r="AKJ33" s="307"/>
      <c r="AKK33" s="307"/>
      <c r="AKL33" s="307"/>
      <c r="AKM33" s="307"/>
      <c r="AKN33" s="307"/>
      <c r="AKO33" s="307"/>
      <c r="AKP33" s="307"/>
      <c r="AKQ33" s="307"/>
      <c r="AKR33" s="307"/>
      <c r="AKS33" s="307"/>
      <c r="AKT33" s="307"/>
      <c r="AKU33" s="307"/>
      <c r="AKV33" s="307"/>
      <c r="AKW33" s="307"/>
      <c r="AKX33" s="307"/>
      <c r="AKY33" s="307"/>
      <c r="AKZ33" s="307"/>
      <c r="ALA33" s="307"/>
      <c r="ALB33" s="307"/>
      <c r="ALC33" s="307"/>
      <c r="ALD33" s="307"/>
      <c r="ALE33" s="307"/>
      <c r="ALF33" s="307"/>
      <c r="ALG33" s="307"/>
      <c r="ALH33" s="307"/>
      <c r="ALI33" s="306"/>
      <c r="ALJ33" s="307"/>
      <c r="ALK33" s="307"/>
      <c r="ALL33" s="307"/>
      <c r="ALM33" s="307"/>
      <c r="ALN33" s="35"/>
      <c r="ALO33" s="35"/>
      <c r="ALP33" s="35"/>
    </row>
    <row r="34" spans="1:1004" s="19" customFormat="1" ht="31.5" customHeight="1" x14ac:dyDescent="0.25">
      <c r="A34" s="122" t="s">
        <v>2725</v>
      </c>
      <c r="B34" s="312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307"/>
      <c r="CC34" s="307"/>
      <c r="CD34" s="307"/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  <c r="CT34" s="307"/>
      <c r="CU34" s="307"/>
      <c r="CV34" s="307"/>
      <c r="CW34" s="307"/>
      <c r="CX34" s="307"/>
      <c r="CY34" s="307"/>
      <c r="CZ34" s="307"/>
      <c r="DA34" s="307"/>
      <c r="DB34" s="307"/>
      <c r="DC34" s="307"/>
      <c r="DD34" s="307"/>
      <c r="DE34" s="307"/>
      <c r="DF34" s="307"/>
      <c r="DG34" s="307"/>
      <c r="DH34" s="307"/>
      <c r="DI34" s="307"/>
      <c r="DJ34" s="307"/>
      <c r="DK34" s="307"/>
      <c r="DL34" s="307"/>
      <c r="DM34" s="307"/>
      <c r="DN34" s="307"/>
      <c r="DO34" s="307"/>
      <c r="DP34" s="307"/>
      <c r="DQ34" s="307"/>
      <c r="DR34" s="307"/>
      <c r="DS34" s="307"/>
      <c r="DT34" s="307"/>
      <c r="DU34" s="307"/>
      <c r="DV34" s="307"/>
      <c r="DW34" s="307"/>
      <c r="DX34" s="307"/>
      <c r="DY34" s="307"/>
      <c r="DZ34" s="307"/>
      <c r="EA34" s="307"/>
      <c r="EB34" s="307"/>
      <c r="EC34" s="307"/>
      <c r="ED34" s="307"/>
      <c r="EE34" s="307"/>
      <c r="EF34" s="307"/>
      <c r="EG34" s="307"/>
      <c r="EH34" s="307"/>
      <c r="EI34" s="307"/>
      <c r="EJ34" s="307"/>
      <c r="EK34" s="307"/>
      <c r="EL34" s="307"/>
      <c r="EM34" s="307"/>
      <c r="EN34" s="307"/>
      <c r="EO34" s="307"/>
      <c r="EP34" s="307"/>
      <c r="EQ34" s="307"/>
      <c r="ER34" s="307"/>
      <c r="ES34" s="307"/>
      <c r="ET34" s="307"/>
      <c r="EU34" s="307"/>
      <c r="EV34" s="307"/>
      <c r="EW34" s="307"/>
      <c r="EX34" s="307"/>
      <c r="EY34" s="307"/>
      <c r="EZ34" s="307"/>
      <c r="FA34" s="307"/>
      <c r="FB34" s="307"/>
      <c r="FC34" s="307"/>
      <c r="FD34" s="307"/>
      <c r="FE34" s="307"/>
      <c r="FF34" s="307"/>
      <c r="FG34" s="307"/>
      <c r="FH34" s="307"/>
      <c r="FI34" s="307"/>
      <c r="FJ34" s="307"/>
      <c r="FK34" s="307"/>
      <c r="FL34" s="307"/>
      <c r="FM34" s="307"/>
      <c r="FN34" s="307"/>
      <c r="FO34" s="307"/>
      <c r="FP34" s="307"/>
      <c r="FQ34" s="307"/>
      <c r="FR34" s="307"/>
      <c r="FS34" s="307"/>
      <c r="FT34" s="307"/>
      <c r="FU34" s="307"/>
      <c r="FV34" s="307"/>
      <c r="FW34" s="307"/>
      <c r="FX34" s="307"/>
      <c r="FY34" s="307"/>
      <c r="FZ34" s="307"/>
      <c r="GA34" s="307"/>
      <c r="GB34" s="307"/>
      <c r="GC34" s="307"/>
      <c r="GD34" s="307"/>
      <c r="GE34" s="307"/>
      <c r="GF34" s="307"/>
      <c r="GG34" s="307"/>
      <c r="GH34" s="307"/>
      <c r="GI34" s="307"/>
      <c r="GJ34" s="307"/>
      <c r="GK34" s="307"/>
      <c r="GL34" s="307"/>
      <c r="GM34" s="307"/>
      <c r="GN34" s="307"/>
      <c r="GO34" s="307"/>
      <c r="GP34" s="307"/>
      <c r="GQ34" s="307"/>
      <c r="GR34" s="307"/>
      <c r="GS34" s="307"/>
      <c r="GT34" s="307"/>
      <c r="GU34" s="307"/>
      <c r="GV34" s="307"/>
      <c r="GW34" s="307"/>
      <c r="GX34" s="307"/>
      <c r="GY34" s="307"/>
      <c r="GZ34" s="307"/>
      <c r="HA34" s="307"/>
      <c r="HB34" s="307"/>
      <c r="HC34" s="307"/>
      <c r="HD34" s="307"/>
      <c r="HE34" s="307"/>
      <c r="HF34" s="307"/>
      <c r="HG34" s="307"/>
      <c r="HH34" s="307"/>
      <c r="HI34" s="307"/>
      <c r="HJ34" s="307"/>
      <c r="HK34" s="307"/>
      <c r="HL34" s="307"/>
      <c r="HM34" s="307"/>
      <c r="HN34" s="307"/>
      <c r="HO34" s="307"/>
      <c r="HP34" s="307"/>
      <c r="HQ34" s="307"/>
      <c r="HR34" s="307"/>
      <c r="HS34" s="307"/>
      <c r="HT34" s="307"/>
      <c r="HU34" s="307"/>
      <c r="HV34" s="307"/>
      <c r="HW34" s="307"/>
      <c r="HX34" s="307"/>
      <c r="HY34" s="307"/>
      <c r="HZ34" s="307"/>
      <c r="IA34" s="307"/>
      <c r="IB34" s="307"/>
      <c r="IC34" s="307"/>
      <c r="ID34" s="307"/>
      <c r="IE34" s="307"/>
      <c r="IF34" s="307"/>
      <c r="IG34" s="307"/>
      <c r="IH34" s="307"/>
      <c r="II34" s="307"/>
      <c r="IJ34" s="307"/>
      <c r="IK34" s="307"/>
      <c r="IL34" s="307"/>
      <c r="IM34" s="307"/>
      <c r="IN34" s="307"/>
      <c r="IO34" s="307"/>
      <c r="IP34" s="307"/>
      <c r="IQ34" s="307"/>
      <c r="IR34" s="307"/>
      <c r="IS34" s="307"/>
      <c r="IT34" s="307"/>
      <c r="IU34" s="307"/>
      <c r="IV34" s="307"/>
      <c r="IW34" s="307"/>
      <c r="IX34" s="307"/>
      <c r="IY34" s="307"/>
      <c r="IZ34" s="307"/>
      <c r="JA34" s="307"/>
      <c r="JB34" s="307"/>
      <c r="JC34" s="307"/>
      <c r="JD34" s="307"/>
      <c r="JE34" s="307"/>
      <c r="JF34" s="307"/>
      <c r="JG34" s="307"/>
      <c r="JH34" s="307"/>
      <c r="JI34" s="307"/>
      <c r="JJ34" s="307"/>
      <c r="JK34" s="307"/>
      <c r="JL34" s="307"/>
      <c r="JM34" s="307"/>
      <c r="JN34" s="307"/>
      <c r="JO34" s="307"/>
      <c r="JP34" s="307"/>
      <c r="JQ34" s="307"/>
      <c r="JR34" s="307"/>
      <c r="JS34" s="307"/>
      <c r="JT34" s="307"/>
      <c r="JU34" s="307"/>
      <c r="JV34" s="307"/>
      <c r="JW34" s="307"/>
      <c r="JX34" s="307"/>
      <c r="JY34" s="307"/>
      <c r="JZ34" s="307"/>
      <c r="KA34" s="307"/>
      <c r="KB34" s="307"/>
      <c r="KC34" s="307"/>
      <c r="KD34" s="307"/>
      <c r="KE34" s="307"/>
      <c r="KF34" s="307"/>
      <c r="KG34" s="307"/>
      <c r="KH34" s="307"/>
      <c r="KI34" s="307"/>
      <c r="KJ34" s="307"/>
      <c r="KK34" s="307"/>
      <c r="KL34" s="307"/>
      <c r="KM34" s="307"/>
      <c r="KN34" s="307"/>
      <c r="KO34" s="307"/>
      <c r="KP34" s="307"/>
      <c r="KQ34" s="307"/>
      <c r="KR34" s="307"/>
      <c r="KS34" s="307"/>
      <c r="KT34" s="307"/>
      <c r="KU34" s="307"/>
      <c r="KV34" s="307"/>
      <c r="KW34" s="307"/>
      <c r="KX34" s="307"/>
      <c r="KY34" s="307"/>
      <c r="KZ34" s="307"/>
      <c r="LA34" s="307"/>
      <c r="LB34" s="307"/>
      <c r="LC34" s="307"/>
      <c r="LD34" s="307"/>
      <c r="LE34" s="307"/>
      <c r="LF34" s="307"/>
      <c r="LG34" s="307"/>
      <c r="LH34" s="307"/>
      <c r="LI34" s="307"/>
      <c r="LJ34" s="307"/>
      <c r="LK34" s="307"/>
      <c r="LL34" s="307"/>
      <c r="LM34" s="307"/>
      <c r="LN34" s="307"/>
      <c r="LO34" s="307"/>
      <c r="LP34" s="307"/>
      <c r="LQ34" s="307"/>
      <c r="LR34" s="307"/>
      <c r="LS34" s="307"/>
      <c r="LT34" s="307"/>
      <c r="LU34" s="307"/>
      <c r="LV34" s="307"/>
      <c r="LW34" s="307"/>
      <c r="LX34" s="307"/>
      <c r="LY34" s="307"/>
      <c r="LZ34" s="307"/>
      <c r="MA34" s="307"/>
      <c r="MB34" s="307"/>
      <c r="MC34" s="307"/>
      <c r="MD34" s="307"/>
      <c r="ME34" s="307"/>
      <c r="MF34" s="307"/>
      <c r="MG34" s="307"/>
      <c r="MH34" s="307"/>
      <c r="MI34" s="307"/>
      <c r="MJ34" s="307"/>
      <c r="MK34" s="307"/>
      <c r="ML34" s="307"/>
      <c r="MM34" s="307"/>
      <c r="MN34" s="307"/>
      <c r="MO34" s="307"/>
      <c r="MP34" s="307"/>
      <c r="MQ34" s="307"/>
      <c r="MR34" s="307"/>
      <c r="MS34" s="307"/>
      <c r="MT34" s="307"/>
      <c r="MU34" s="307"/>
      <c r="MV34" s="307"/>
      <c r="MW34" s="307"/>
      <c r="MX34" s="307"/>
      <c r="MY34" s="307"/>
      <c r="MZ34" s="307"/>
      <c r="NA34" s="307"/>
      <c r="NB34" s="307"/>
      <c r="NC34" s="307"/>
      <c r="ND34" s="307"/>
      <c r="NE34" s="307"/>
      <c r="NF34" s="307"/>
      <c r="NG34" s="307"/>
      <c r="NH34" s="307"/>
      <c r="NI34" s="307"/>
      <c r="NJ34" s="307"/>
      <c r="NK34" s="307"/>
      <c r="NL34" s="307"/>
      <c r="NM34" s="307"/>
      <c r="NN34" s="307"/>
      <c r="NO34" s="307"/>
      <c r="NP34" s="307"/>
      <c r="NQ34" s="307"/>
      <c r="NR34" s="307"/>
      <c r="NS34" s="307"/>
      <c r="NT34" s="307"/>
      <c r="NU34" s="307"/>
      <c r="NV34" s="307"/>
      <c r="NW34" s="307"/>
      <c r="NX34" s="307"/>
      <c r="NY34" s="307"/>
      <c r="NZ34" s="307"/>
      <c r="OA34" s="307"/>
      <c r="OB34" s="307"/>
      <c r="OC34" s="307"/>
      <c r="OD34" s="307"/>
      <c r="OE34" s="307"/>
      <c r="OF34" s="307"/>
      <c r="OG34" s="307"/>
      <c r="OH34" s="307"/>
      <c r="OI34" s="307"/>
      <c r="OJ34" s="307"/>
      <c r="OK34" s="307"/>
      <c r="OL34" s="307"/>
      <c r="OM34" s="307"/>
      <c r="ON34" s="307"/>
      <c r="OO34" s="307"/>
      <c r="OP34" s="307"/>
      <c r="OQ34" s="307"/>
      <c r="OR34" s="307"/>
      <c r="OS34" s="307"/>
      <c r="OT34" s="307"/>
      <c r="OU34" s="307"/>
      <c r="OV34" s="307"/>
      <c r="OW34" s="307"/>
      <c r="OX34" s="307"/>
      <c r="OY34" s="307"/>
      <c r="OZ34" s="307"/>
      <c r="PA34" s="307"/>
      <c r="PB34" s="307"/>
      <c r="PC34" s="307"/>
      <c r="PD34" s="307"/>
      <c r="PE34" s="307"/>
      <c r="PF34" s="307"/>
      <c r="PG34" s="307"/>
      <c r="PH34" s="307"/>
      <c r="PI34" s="307"/>
      <c r="PJ34" s="307"/>
      <c r="PK34" s="307"/>
      <c r="PL34" s="307"/>
      <c r="PM34" s="307"/>
      <c r="PN34" s="307"/>
      <c r="PO34" s="307"/>
      <c r="PP34" s="307"/>
      <c r="PQ34" s="307"/>
      <c r="PR34" s="307"/>
      <c r="PS34" s="307"/>
      <c r="PT34" s="307"/>
      <c r="PU34" s="307"/>
      <c r="PV34" s="307"/>
      <c r="PW34" s="307"/>
      <c r="PX34" s="307"/>
      <c r="PY34" s="307"/>
      <c r="PZ34" s="307"/>
      <c r="QA34" s="307"/>
      <c r="QB34" s="307"/>
      <c r="QC34" s="307"/>
      <c r="QD34" s="307"/>
      <c r="QE34" s="307"/>
      <c r="QF34" s="307"/>
      <c r="QG34" s="307"/>
      <c r="QH34" s="307"/>
      <c r="QI34" s="307"/>
      <c r="QJ34" s="307"/>
      <c r="QK34" s="307"/>
      <c r="QL34" s="307"/>
      <c r="QM34" s="307"/>
      <c r="QN34" s="307"/>
      <c r="QO34" s="307"/>
      <c r="QP34" s="307"/>
      <c r="QQ34" s="307"/>
      <c r="QR34" s="307"/>
      <c r="QS34" s="307"/>
      <c r="QT34" s="307"/>
      <c r="QU34" s="307"/>
      <c r="QV34" s="307"/>
      <c r="QW34" s="307"/>
      <c r="QX34" s="307"/>
      <c r="QY34" s="307"/>
      <c r="QZ34" s="307"/>
      <c r="RA34" s="307"/>
      <c r="RB34" s="307"/>
      <c r="RC34" s="307"/>
      <c r="RD34" s="307"/>
      <c r="RE34" s="307"/>
      <c r="RF34" s="307"/>
      <c r="RG34" s="307"/>
      <c r="RH34" s="307"/>
      <c r="RI34" s="307"/>
      <c r="RJ34" s="307"/>
      <c r="RK34" s="307"/>
      <c r="RL34" s="307"/>
      <c r="RM34" s="307"/>
      <c r="RN34" s="307"/>
      <c r="RO34" s="307"/>
      <c r="RP34" s="307"/>
      <c r="RQ34" s="307"/>
      <c r="RR34" s="307"/>
      <c r="RS34" s="307"/>
      <c r="RT34" s="307"/>
      <c r="RU34" s="307"/>
      <c r="RV34" s="307"/>
      <c r="RW34" s="307"/>
      <c r="RX34" s="307"/>
      <c r="RY34" s="307"/>
      <c r="RZ34" s="307"/>
      <c r="SA34" s="307"/>
      <c r="SB34" s="307"/>
      <c r="SC34" s="307"/>
      <c r="SD34" s="307"/>
      <c r="SE34" s="307"/>
      <c r="SF34" s="307"/>
      <c r="SG34" s="307"/>
      <c r="SH34" s="307"/>
      <c r="SI34" s="307"/>
      <c r="SJ34" s="307"/>
      <c r="SK34" s="307"/>
      <c r="SL34" s="307"/>
      <c r="SM34" s="307"/>
      <c r="SN34" s="307"/>
      <c r="SO34" s="307"/>
      <c r="SP34" s="307"/>
      <c r="SQ34" s="307"/>
      <c r="SR34" s="307"/>
      <c r="SS34" s="307"/>
      <c r="ST34" s="307"/>
      <c r="SU34" s="307"/>
      <c r="SV34" s="307"/>
      <c r="SW34" s="307"/>
      <c r="SX34" s="307"/>
      <c r="SY34" s="307"/>
      <c r="SZ34" s="307"/>
      <c r="TA34" s="307"/>
      <c r="TB34" s="307"/>
      <c r="TC34" s="307"/>
      <c r="TD34" s="307"/>
      <c r="TE34" s="307"/>
      <c r="TF34" s="307"/>
      <c r="TG34" s="307"/>
      <c r="TH34" s="307"/>
      <c r="TI34" s="307"/>
      <c r="TJ34" s="307"/>
      <c r="TK34" s="307"/>
      <c r="TL34" s="307"/>
      <c r="TM34" s="307"/>
      <c r="TN34" s="307"/>
      <c r="TO34" s="307"/>
      <c r="TP34" s="307"/>
      <c r="TQ34" s="307"/>
      <c r="TR34" s="307"/>
      <c r="TS34" s="307"/>
      <c r="TT34" s="307"/>
      <c r="TU34" s="307"/>
      <c r="TV34" s="307"/>
      <c r="TW34" s="307"/>
      <c r="TX34" s="307"/>
      <c r="TY34" s="307"/>
      <c r="TZ34" s="307"/>
      <c r="UA34" s="307"/>
      <c r="UB34" s="307"/>
      <c r="UC34" s="307"/>
      <c r="UD34" s="307"/>
      <c r="UE34" s="307"/>
      <c r="UF34" s="307"/>
      <c r="UG34" s="307"/>
      <c r="UH34" s="307"/>
      <c r="UI34" s="307"/>
      <c r="UJ34" s="307"/>
      <c r="UK34" s="307"/>
      <c r="UL34" s="307"/>
      <c r="UM34" s="307"/>
      <c r="UN34" s="307"/>
      <c r="UO34" s="307"/>
      <c r="UP34" s="307"/>
      <c r="UQ34" s="307"/>
      <c r="UR34" s="307"/>
      <c r="US34" s="307"/>
      <c r="UT34" s="307"/>
      <c r="UU34" s="307"/>
      <c r="UV34" s="307"/>
      <c r="UW34" s="307"/>
      <c r="UX34" s="307"/>
      <c r="UY34" s="307"/>
      <c r="UZ34" s="307"/>
      <c r="VA34" s="307"/>
      <c r="VB34" s="307"/>
      <c r="VC34" s="307"/>
      <c r="VD34" s="307"/>
      <c r="VE34" s="307"/>
      <c r="VF34" s="307"/>
      <c r="VG34" s="307"/>
      <c r="VH34" s="307"/>
      <c r="VI34" s="307"/>
      <c r="VJ34" s="307"/>
      <c r="VK34" s="307"/>
      <c r="VL34" s="307"/>
      <c r="VM34" s="307"/>
      <c r="VN34" s="307"/>
      <c r="VO34" s="307"/>
      <c r="VP34" s="307"/>
      <c r="VQ34" s="307"/>
      <c r="VR34" s="307"/>
      <c r="VS34" s="307"/>
      <c r="VT34" s="307"/>
      <c r="VU34" s="307"/>
      <c r="VV34" s="307"/>
      <c r="VW34" s="307"/>
      <c r="VX34" s="307"/>
      <c r="VY34" s="307"/>
      <c r="VZ34" s="307"/>
      <c r="WA34" s="307"/>
      <c r="WB34" s="307"/>
      <c r="WC34" s="307"/>
      <c r="WD34" s="307"/>
      <c r="WE34" s="307"/>
      <c r="WF34" s="307"/>
      <c r="WG34" s="307"/>
      <c r="WH34" s="307"/>
      <c r="WI34" s="307"/>
      <c r="WJ34" s="307"/>
      <c r="WK34" s="307"/>
      <c r="WL34" s="307"/>
      <c r="WM34" s="307"/>
      <c r="WN34" s="307"/>
      <c r="WO34" s="307"/>
      <c r="WP34" s="307"/>
      <c r="WQ34" s="307"/>
      <c r="WR34" s="307"/>
      <c r="WS34" s="307"/>
      <c r="WT34" s="307"/>
      <c r="WU34" s="307"/>
      <c r="WV34" s="307"/>
      <c r="WW34" s="307"/>
      <c r="WX34" s="307"/>
      <c r="WY34" s="307"/>
      <c r="WZ34" s="307"/>
      <c r="XA34" s="307"/>
      <c r="XB34" s="307"/>
      <c r="XC34" s="307"/>
      <c r="XD34" s="307"/>
      <c r="XE34" s="307"/>
      <c r="XF34" s="307"/>
      <c r="XG34" s="307"/>
      <c r="XH34" s="307"/>
      <c r="XI34" s="307"/>
      <c r="XJ34" s="307"/>
      <c r="XK34" s="307"/>
      <c r="XL34" s="307"/>
      <c r="XM34" s="307"/>
      <c r="XN34" s="307"/>
      <c r="XO34" s="307"/>
      <c r="XP34" s="307"/>
      <c r="XQ34" s="307"/>
      <c r="XR34" s="307"/>
      <c r="XS34" s="307"/>
      <c r="XT34" s="307"/>
      <c r="XU34" s="307"/>
      <c r="XV34" s="307"/>
      <c r="XW34" s="307"/>
      <c r="XX34" s="307"/>
      <c r="XY34" s="307"/>
      <c r="XZ34" s="307"/>
      <c r="YA34" s="307"/>
      <c r="YB34" s="307"/>
      <c r="YC34" s="307"/>
      <c r="YD34" s="307"/>
      <c r="YE34" s="307"/>
      <c r="YF34" s="307"/>
      <c r="YG34" s="307"/>
      <c r="YH34" s="307"/>
      <c r="YI34" s="307"/>
      <c r="YJ34" s="307"/>
      <c r="YK34" s="307"/>
      <c r="YL34" s="307"/>
      <c r="YM34" s="307"/>
      <c r="YN34" s="307"/>
      <c r="YO34" s="307"/>
      <c r="YP34" s="307"/>
      <c r="YQ34" s="307"/>
      <c r="YR34" s="307"/>
      <c r="YS34" s="307"/>
      <c r="YT34" s="307"/>
      <c r="YU34" s="307"/>
      <c r="YV34" s="307"/>
      <c r="YW34" s="307"/>
      <c r="YX34" s="307"/>
      <c r="YY34" s="307"/>
      <c r="YZ34" s="307"/>
      <c r="ZA34" s="307"/>
      <c r="ZB34" s="307"/>
      <c r="ZC34" s="307"/>
      <c r="ZD34" s="307"/>
      <c r="ZE34" s="307"/>
      <c r="ZF34" s="307"/>
      <c r="ZG34" s="307"/>
      <c r="ZH34" s="307"/>
      <c r="ZI34" s="307"/>
      <c r="ZJ34" s="307"/>
      <c r="ZK34" s="307"/>
      <c r="ZL34" s="307"/>
      <c r="ZM34" s="307"/>
      <c r="ZN34" s="307"/>
      <c r="ZO34" s="307"/>
      <c r="ZP34" s="307"/>
      <c r="ZQ34" s="307"/>
      <c r="ZR34" s="307"/>
      <c r="ZS34" s="307"/>
      <c r="ZT34" s="307"/>
      <c r="ZU34" s="307"/>
      <c r="ZV34" s="307"/>
      <c r="ZW34" s="307"/>
      <c r="ZX34" s="307"/>
      <c r="ZY34" s="307"/>
      <c r="ZZ34" s="307"/>
      <c r="AAA34" s="307"/>
      <c r="AAB34" s="307"/>
      <c r="AAC34" s="307"/>
      <c r="AAD34" s="307"/>
      <c r="AAE34" s="307"/>
      <c r="AAF34" s="307"/>
      <c r="AAG34" s="307"/>
      <c r="AAH34" s="307"/>
      <c r="AAI34" s="307"/>
      <c r="AAJ34" s="307"/>
      <c r="AAK34" s="307"/>
      <c r="AAL34" s="307"/>
      <c r="AAM34" s="307"/>
      <c r="AAN34" s="307"/>
      <c r="AAO34" s="307"/>
      <c r="AAP34" s="307"/>
      <c r="AAQ34" s="307"/>
      <c r="AAR34" s="307"/>
      <c r="AAS34" s="307"/>
      <c r="AAT34" s="307"/>
      <c r="AAU34" s="307"/>
      <c r="AAV34" s="307"/>
      <c r="AAW34" s="307"/>
      <c r="AAX34" s="307"/>
      <c r="AAY34" s="307"/>
      <c r="AAZ34" s="307"/>
      <c r="ABA34" s="307"/>
      <c r="ABB34" s="307"/>
      <c r="ABC34" s="307"/>
      <c r="ABD34" s="307"/>
      <c r="ABE34" s="307"/>
      <c r="ABF34" s="307"/>
      <c r="ABG34" s="307"/>
      <c r="ABH34" s="307"/>
      <c r="ABI34" s="307"/>
      <c r="ABJ34" s="307"/>
      <c r="ABK34" s="307"/>
      <c r="ABL34" s="307"/>
      <c r="ABM34" s="307"/>
      <c r="ABN34" s="307"/>
      <c r="ABO34" s="307"/>
      <c r="ABP34" s="307"/>
      <c r="ABQ34" s="307"/>
      <c r="ABR34" s="307"/>
      <c r="ABS34" s="307"/>
      <c r="ABT34" s="307"/>
      <c r="ABU34" s="307"/>
      <c r="ABV34" s="307"/>
      <c r="ABW34" s="307"/>
      <c r="ABX34" s="307"/>
      <c r="ABY34" s="307"/>
      <c r="ABZ34" s="307"/>
      <c r="ACA34" s="307"/>
      <c r="ACB34" s="307"/>
      <c r="ACC34" s="307"/>
      <c r="ACD34" s="307"/>
      <c r="ACE34" s="307"/>
      <c r="ACF34" s="307"/>
      <c r="ACG34" s="307"/>
      <c r="ACH34" s="307"/>
      <c r="ACI34" s="307"/>
      <c r="ACJ34" s="307"/>
      <c r="ACK34" s="307"/>
      <c r="ACL34" s="307"/>
      <c r="ACM34" s="307"/>
      <c r="ACN34" s="307"/>
      <c r="ACO34" s="307"/>
      <c r="ACP34" s="307"/>
      <c r="ACQ34" s="307"/>
      <c r="ACR34" s="307"/>
      <c r="ACS34" s="307"/>
      <c r="ACT34" s="307"/>
      <c r="ACU34" s="307"/>
      <c r="ACV34" s="307"/>
      <c r="ACW34" s="307"/>
      <c r="ACX34" s="307"/>
      <c r="ACY34" s="307"/>
      <c r="ACZ34" s="307"/>
      <c r="ADA34" s="307"/>
      <c r="ADB34" s="307"/>
      <c r="ADC34" s="307"/>
      <c r="ADD34" s="307"/>
      <c r="ADE34" s="307"/>
      <c r="ADF34" s="307"/>
      <c r="ADG34" s="307"/>
      <c r="ADH34" s="307"/>
      <c r="ADI34" s="307"/>
      <c r="ADJ34" s="307"/>
      <c r="ADK34" s="307"/>
      <c r="ADL34" s="307"/>
      <c r="ADM34" s="307"/>
      <c r="ADN34" s="307"/>
      <c r="ADO34" s="307"/>
      <c r="ADP34" s="307"/>
      <c r="ADQ34" s="307"/>
      <c r="ADR34" s="307"/>
      <c r="ADS34" s="307"/>
      <c r="ADT34" s="307"/>
      <c r="ADU34" s="307"/>
      <c r="ADV34" s="307"/>
      <c r="ADW34" s="307"/>
      <c r="ADX34" s="307"/>
      <c r="ADY34" s="307"/>
      <c r="ADZ34" s="307"/>
      <c r="AEA34" s="307"/>
      <c r="AEB34" s="307"/>
      <c r="AEC34" s="307"/>
      <c r="AED34" s="307"/>
      <c r="AEE34" s="307"/>
      <c r="AEF34" s="307"/>
      <c r="AEG34" s="307"/>
      <c r="AEH34" s="307"/>
      <c r="AEI34" s="307"/>
      <c r="AEJ34" s="307"/>
      <c r="AEK34" s="307"/>
      <c r="AEL34" s="307"/>
      <c r="AEM34" s="307"/>
      <c r="AEN34" s="307"/>
      <c r="AEO34" s="307"/>
      <c r="AEP34" s="307"/>
      <c r="AEQ34" s="307"/>
      <c r="AER34" s="307"/>
      <c r="AES34" s="307"/>
      <c r="AET34" s="307"/>
      <c r="AEU34" s="307"/>
      <c r="AEV34" s="307"/>
      <c r="AEW34" s="307"/>
      <c r="AEX34" s="307"/>
      <c r="AEY34" s="307"/>
      <c r="AEZ34" s="307"/>
      <c r="AFA34" s="307"/>
      <c r="AFB34" s="307"/>
      <c r="AFC34" s="307"/>
      <c r="AFD34" s="307"/>
      <c r="AFE34" s="307"/>
      <c r="AFF34" s="307"/>
      <c r="AFG34" s="307"/>
      <c r="AFH34" s="307"/>
      <c r="AFI34" s="307"/>
      <c r="AFJ34" s="307"/>
      <c r="AFK34" s="307"/>
      <c r="AFL34" s="307"/>
      <c r="AFM34" s="307"/>
      <c r="AFN34" s="307"/>
      <c r="AFO34" s="307"/>
      <c r="AFP34" s="307"/>
      <c r="AFQ34" s="307"/>
      <c r="AFR34" s="307"/>
      <c r="AFS34" s="307"/>
      <c r="AFT34" s="307"/>
      <c r="AFU34" s="307"/>
      <c r="AFV34" s="307"/>
      <c r="AFW34" s="307"/>
      <c r="AFX34" s="307"/>
      <c r="AFY34" s="307"/>
      <c r="AFZ34" s="307"/>
      <c r="AGA34" s="307"/>
      <c r="AGB34" s="307"/>
      <c r="AGC34" s="307"/>
      <c r="AGD34" s="307"/>
      <c r="AGE34" s="307"/>
      <c r="AGF34" s="307"/>
      <c r="AGG34" s="307"/>
      <c r="AGH34" s="307"/>
      <c r="AGI34" s="307"/>
      <c r="AGJ34" s="307"/>
      <c r="AGK34" s="307"/>
      <c r="AGL34" s="307"/>
      <c r="AGM34" s="307"/>
      <c r="AGN34" s="307"/>
      <c r="AGO34" s="307"/>
      <c r="AGP34" s="307"/>
      <c r="AGQ34" s="307"/>
      <c r="AGR34" s="307"/>
      <c r="AGS34" s="307"/>
      <c r="AGT34" s="307"/>
      <c r="AGU34" s="307"/>
      <c r="AGV34" s="307"/>
      <c r="AGW34" s="307"/>
      <c r="AGX34" s="307"/>
      <c r="AGY34" s="307"/>
      <c r="AGZ34" s="307"/>
      <c r="AHA34" s="307"/>
      <c r="AHB34" s="307"/>
      <c r="AHC34" s="307"/>
      <c r="AHD34" s="307"/>
      <c r="AHE34" s="307"/>
      <c r="AHF34" s="307"/>
      <c r="AHG34" s="307"/>
      <c r="AHH34" s="307"/>
      <c r="AHI34" s="307"/>
      <c r="AHJ34" s="307"/>
      <c r="AHK34" s="307"/>
      <c r="AHL34" s="307"/>
      <c r="AHM34" s="307"/>
      <c r="AHN34" s="307"/>
      <c r="AHO34" s="307"/>
      <c r="AHP34" s="307"/>
      <c r="AHQ34" s="307"/>
      <c r="AHR34" s="307"/>
      <c r="AHS34" s="307"/>
      <c r="AHT34" s="307"/>
      <c r="AHU34" s="307"/>
      <c r="AHV34" s="307"/>
      <c r="AHW34" s="307"/>
      <c r="AHX34" s="307"/>
      <c r="AHY34" s="307"/>
      <c r="AHZ34" s="307"/>
      <c r="AIA34" s="307"/>
      <c r="AIB34" s="307"/>
      <c r="AIC34" s="307"/>
      <c r="AID34" s="307"/>
      <c r="AIE34" s="307"/>
      <c r="AIF34" s="307"/>
      <c r="AIG34" s="307"/>
      <c r="AIH34" s="307"/>
      <c r="AII34" s="307"/>
      <c r="AIJ34" s="307"/>
      <c r="AIK34" s="307"/>
      <c r="AIL34" s="307"/>
      <c r="AIM34" s="307"/>
      <c r="AIN34" s="307"/>
      <c r="AIO34" s="307"/>
      <c r="AIP34" s="307"/>
      <c r="AIQ34" s="307"/>
      <c r="AIR34" s="307"/>
      <c r="AIS34" s="307"/>
      <c r="AIT34" s="307"/>
      <c r="AIU34" s="307"/>
      <c r="AIV34" s="307"/>
      <c r="AIW34" s="307"/>
      <c r="AIX34" s="307"/>
      <c r="AIY34" s="307"/>
      <c r="AIZ34" s="307"/>
      <c r="AJA34" s="307"/>
      <c r="AJB34" s="307"/>
      <c r="AJC34" s="307"/>
      <c r="AJD34" s="307"/>
      <c r="AJE34" s="307"/>
      <c r="AJF34" s="307"/>
      <c r="AJG34" s="307"/>
      <c r="AJH34" s="307"/>
      <c r="AJI34" s="307"/>
      <c r="AJJ34" s="307"/>
      <c r="AJK34" s="307"/>
      <c r="AJL34" s="307"/>
      <c r="AJM34" s="307"/>
      <c r="AJN34" s="307"/>
      <c r="AJO34" s="307"/>
      <c r="AJP34" s="307"/>
      <c r="AJQ34" s="307"/>
      <c r="AJR34" s="307"/>
      <c r="AJS34" s="307"/>
      <c r="AJT34" s="307"/>
      <c r="AJU34" s="307"/>
      <c r="AJV34" s="307"/>
      <c r="AJW34" s="307"/>
      <c r="AJX34" s="307"/>
      <c r="AJY34" s="307"/>
      <c r="AJZ34" s="307"/>
      <c r="AKA34" s="307"/>
      <c r="AKB34" s="307"/>
      <c r="AKC34" s="307"/>
      <c r="AKD34" s="307"/>
      <c r="AKE34" s="307"/>
      <c r="AKF34" s="307"/>
      <c r="AKG34" s="307"/>
      <c r="AKH34" s="307"/>
      <c r="AKI34" s="307"/>
      <c r="AKJ34" s="307"/>
      <c r="AKK34" s="307"/>
      <c r="AKL34" s="307"/>
      <c r="AKM34" s="307"/>
      <c r="AKN34" s="307"/>
      <c r="AKO34" s="307"/>
      <c r="AKP34" s="307"/>
      <c r="AKQ34" s="307"/>
      <c r="AKR34" s="307"/>
      <c r="AKS34" s="307"/>
      <c r="AKT34" s="307"/>
      <c r="AKU34" s="307"/>
      <c r="AKV34" s="307"/>
      <c r="AKW34" s="307"/>
      <c r="AKX34" s="307"/>
      <c r="AKY34" s="307"/>
      <c r="AKZ34" s="307"/>
      <c r="ALA34" s="307"/>
      <c r="ALB34" s="307"/>
      <c r="ALC34" s="307"/>
      <c r="ALD34" s="307"/>
      <c r="ALE34" s="307"/>
      <c r="ALF34" s="307"/>
      <c r="ALG34" s="307"/>
      <c r="ALH34" s="307"/>
      <c r="ALI34" s="306"/>
      <c r="ALJ34" s="307"/>
      <c r="ALK34" s="307"/>
      <c r="ALL34" s="307"/>
      <c r="ALM34" s="307"/>
      <c r="ALN34" s="35"/>
      <c r="ALO34" s="35"/>
      <c r="ALP34" s="35"/>
    </row>
    <row r="35" spans="1:1004" s="146" customFormat="1" ht="31.5" customHeight="1" x14ac:dyDescent="0.25">
      <c r="A35" s="123" t="s">
        <v>2705</v>
      </c>
      <c r="B35" s="319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314"/>
      <c r="BR35" s="314"/>
      <c r="BS35" s="314"/>
      <c r="BT35" s="314"/>
      <c r="BU35" s="314"/>
      <c r="BV35" s="314"/>
      <c r="BW35" s="314"/>
      <c r="BX35" s="314"/>
      <c r="BY35" s="314"/>
      <c r="BZ35" s="314"/>
      <c r="CA35" s="314"/>
      <c r="CB35" s="314"/>
      <c r="CC35" s="314"/>
      <c r="CD35" s="314"/>
      <c r="CE35" s="314"/>
      <c r="CF35" s="314"/>
      <c r="CG35" s="314"/>
      <c r="CH35" s="314"/>
      <c r="CI35" s="314"/>
      <c r="CJ35" s="314"/>
      <c r="CK35" s="314"/>
      <c r="CL35" s="314"/>
      <c r="CM35" s="314"/>
      <c r="CN35" s="314"/>
      <c r="CO35" s="314"/>
      <c r="CP35" s="314"/>
      <c r="CQ35" s="314"/>
      <c r="CR35" s="314"/>
      <c r="CS35" s="314"/>
      <c r="CT35" s="314"/>
      <c r="CU35" s="314"/>
      <c r="CV35" s="314"/>
      <c r="CW35" s="314"/>
      <c r="CX35" s="314"/>
      <c r="CY35" s="314"/>
      <c r="CZ35" s="314"/>
      <c r="DA35" s="314"/>
      <c r="DB35" s="314"/>
      <c r="DC35" s="314"/>
      <c r="DD35" s="314"/>
      <c r="DE35" s="314"/>
      <c r="DF35" s="314"/>
      <c r="DG35" s="314"/>
      <c r="DH35" s="314"/>
      <c r="DI35" s="314"/>
      <c r="DJ35" s="314"/>
      <c r="DK35" s="314"/>
      <c r="DL35" s="314"/>
      <c r="DM35" s="314"/>
      <c r="DN35" s="314"/>
      <c r="DO35" s="314"/>
      <c r="DP35" s="314"/>
      <c r="DQ35" s="314"/>
      <c r="DR35" s="314"/>
      <c r="DS35" s="314"/>
      <c r="DT35" s="314"/>
      <c r="DU35" s="314"/>
      <c r="DV35" s="314"/>
      <c r="DW35" s="314"/>
      <c r="DX35" s="314"/>
      <c r="DY35" s="314"/>
      <c r="DZ35" s="314"/>
      <c r="EA35" s="314"/>
      <c r="EB35" s="314"/>
      <c r="EC35" s="314"/>
      <c r="ED35" s="314"/>
      <c r="EE35" s="314"/>
      <c r="EF35" s="314"/>
      <c r="EG35" s="314"/>
      <c r="EH35" s="314"/>
      <c r="EI35" s="314"/>
      <c r="EJ35" s="314"/>
      <c r="EK35" s="314"/>
      <c r="EL35" s="314"/>
      <c r="EM35" s="314"/>
      <c r="EN35" s="314"/>
      <c r="EO35" s="314"/>
      <c r="EP35" s="314"/>
      <c r="EQ35" s="314"/>
      <c r="ER35" s="314"/>
      <c r="ES35" s="314"/>
      <c r="ET35" s="314"/>
      <c r="EU35" s="314"/>
      <c r="EV35" s="314"/>
      <c r="EW35" s="314"/>
      <c r="EX35" s="314"/>
      <c r="EY35" s="314"/>
      <c r="EZ35" s="314"/>
      <c r="FA35" s="314"/>
      <c r="FB35" s="314"/>
      <c r="FC35" s="314"/>
      <c r="FD35" s="314"/>
      <c r="FE35" s="314"/>
      <c r="FF35" s="314"/>
      <c r="FG35" s="314"/>
      <c r="FH35" s="314"/>
      <c r="FI35" s="314"/>
      <c r="FJ35" s="314"/>
      <c r="FK35" s="314"/>
      <c r="FL35" s="314"/>
      <c r="FM35" s="314"/>
      <c r="FN35" s="314"/>
      <c r="FO35" s="314"/>
      <c r="FP35" s="314"/>
      <c r="FQ35" s="314"/>
      <c r="FR35" s="314"/>
      <c r="FS35" s="314"/>
      <c r="FT35" s="314"/>
      <c r="FU35" s="314"/>
      <c r="FV35" s="314"/>
      <c r="FW35" s="314"/>
      <c r="FX35" s="314"/>
      <c r="FY35" s="314"/>
      <c r="FZ35" s="314"/>
      <c r="GA35" s="314"/>
      <c r="GB35" s="314"/>
      <c r="GC35" s="314"/>
      <c r="GD35" s="314"/>
      <c r="GE35" s="314"/>
      <c r="GF35" s="314"/>
      <c r="GG35" s="314"/>
      <c r="GH35" s="314"/>
      <c r="GI35" s="314"/>
      <c r="GJ35" s="314"/>
      <c r="GK35" s="314"/>
      <c r="GL35" s="314"/>
      <c r="GM35" s="314"/>
      <c r="GN35" s="314"/>
      <c r="GO35" s="314"/>
      <c r="GP35" s="314"/>
      <c r="GQ35" s="314"/>
      <c r="GR35" s="314"/>
      <c r="GS35" s="314"/>
      <c r="GT35" s="314"/>
      <c r="GU35" s="314"/>
      <c r="GV35" s="314"/>
      <c r="GW35" s="314"/>
      <c r="GX35" s="314"/>
      <c r="GY35" s="314"/>
      <c r="GZ35" s="314"/>
      <c r="HA35" s="314"/>
      <c r="HB35" s="314"/>
      <c r="HC35" s="314"/>
      <c r="HD35" s="314"/>
      <c r="HE35" s="314"/>
      <c r="HF35" s="314"/>
      <c r="HG35" s="314"/>
      <c r="HH35" s="314"/>
      <c r="HI35" s="314"/>
      <c r="HJ35" s="314"/>
      <c r="HK35" s="314"/>
      <c r="HL35" s="314"/>
      <c r="HM35" s="314"/>
      <c r="HN35" s="314"/>
      <c r="HO35" s="314"/>
      <c r="HP35" s="314"/>
      <c r="HQ35" s="314"/>
      <c r="HR35" s="314"/>
      <c r="HS35" s="314"/>
      <c r="HT35" s="314"/>
      <c r="HU35" s="314"/>
      <c r="HV35" s="314"/>
      <c r="HW35" s="314"/>
      <c r="HX35" s="314"/>
      <c r="HY35" s="314"/>
      <c r="HZ35" s="314"/>
      <c r="IA35" s="314"/>
      <c r="IB35" s="314"/>
      <c r="IC35" s="314"/>
      <c r="ID35" s="314"/>
      <c r="IE35" s="314"/>
      <c r="IF35" s="314"/>
      <c r="IG35" s="314"/>
      <c r="IH35" s="314"/>
      <c r="II35" s="314"/>
      <c r="IJ35" s="314"/>
      <c r="IK35" s="314"/>
      <c r="IL35" s="314"/>
      <c r="IM35" s="314"/>
      <c r="IN35" s="314"/>
      <c r="IO35" s="314"/>
      <c r="IP35" s="314"/>
      <c r="IQ35" s="314"/>
      <c r="IR35" s="314"/>
      <c r="IS35" s="314"/>
      <c r="IT35" s="314"/>
      <c r="IU35" s="314"/>
      <c r="IV35" s="314"/>
      <c r="IW35" s="314"/>
      <c r="IX35" s="314"/>
      <c r="IY35" s="314"/>
      <c r="IZ35" s="314"/>
      <c r="JA35" s="314"/>
      <c r="JB35" s="314"/>
      <c r="JC35" s="314"/>
      <c r="JD35" s="314"/>
      <c r="JE35" s="314"/>
      <c r="JF35" s="314"/>
      <c r="JG35" s="314"/>
      <c r="JH35" s="314"/>
      <c r="JI35" s="314"/>
      <c r="JJ35" s="314"/>
      <c r="JK35" s="314"/>
      <c r="JL35" s="314"/>
      <c r="JM35" s="314"/>
      <c r="JN35" s="314"/>
      <c r="JO35" s="314"/>
      <c r="JP35" s="314"/>
      <c r="JQ35" s="314"/>
      <c r="JR35" s="314"/>
      <c r="JS35" s="314"/>
      <c r="JT35" s="314"/>
      <c r="JU35" s="314"/>
      <c r="JV35" s="314"/>
      <c r="JW35" s="314"/>
      <c r="JX35" s="314"/>
      <c r="JY35" s="314"/>
      <c r="JZ35" s="314"/>
      <c r="KA35" s="314"/>
      <c r="KB35" s="314"/>
      <c r="KC35" s="314"/>
      <c r="KD35" s="314"/>
      <c r="KE35" s="314"/>
      <c r="KF35" s="314"/>
      <c r="KG35" s="314"/>
      <c r="KH35" s="314"/>
      <c r="KI35" s="314"/>
      <c r="KJ35" s="314"/>
      <c r="KK35" s="314"/>
      <c r="KL35" s="314"/>
      <c r="KM35" s="314"/>
      <c r="KN35" s="314"/>
      <c r="KO35" s="314"/>
      <c r="KP35" s="314"/>
      <c r="KQ35" s="314"/>
      <c r="KR35" s="314"/>
      <c r="KS35" s="314"/>
      <c r="KT35" s="314"/>
      <c r="KU35" s="314"/>
      <c r="KV35" s="314"/>
      <c r="KW35" s="314"/>
      <c r="KX35" s="314"/>
      <c r="KY35" s="314"/>
      <c r="KZ35" s="314"/>
      <c r="LA35" s="314"/>
      <c r="LB35" s="314"/>
      <c r="LC35" s="314"/>
      <c r="LD35" s="314"/>
      <c r="LE35" s="314"/>
      <c r="LF35" s="314"/>
      <c r="LG35" s="314"/>
      <c r="LH35" s="314"/>
      <c r="LI35" s="314"/>
      <c r="LJ35" s="314"/>
      <c r="LK35" s="314"/>
      <c r="LL35" s="314"/>
      <c r="LM35" s="314"/>
      <c r="LN35" s="314"/>
      <c r="LO35" s="314"/>
      <c r="LP35" s="314"/>
      <c r="LQ35" s="314"/>
      <c r="LR35" s="314"/>
      <c r="LS35" s="314"/>
      <c r="LT35" s="314"/>
      <c r="LU35" s="314"/>
      <c r="LV35" s="314"/>
      <c r="LW35" s="314"/>
      <c r="LX35" s="314"/>
      <c r="LY35" s="314"/>
      <c r="LZ35" s="314"/>
      <c r="MA35" s="314"/>
      <c r="MB35" s="314"/>
      <c r="MC35" s="314"/>
      <c r="MD35" s="314"/>
      <c r="ME35" s="314"/>
      <c r="MF35" s="314"/>
      <c r="MG35" s="314"/>
      <c r="MH35" s="314"/>
      <c r="MI35" s="314"/>
      <c r="MJ35" s="314"/>
      <c r="MK35" s="314"/>
      <c r="ML35" s="314"/>
      <c r="MM35" s="314"/>
      <c r="MN35" s="314"/>
      <c r="MO35" s="314"/>
      <c r="MP35" s="314"/>
      <c r="MQ35" s="314"/>
      <c r="MR35" s="314"/>
      <c r="MS35" s="314"/>
      <c r="MT35" s="314"/>
      <c r="MU35" s="314"/>
      <c r="MV35" s="314"/>
      <c r="MW35" s="314"/>
      <c r="MX35" s="314"/>
      <c r="MY35" s="314"/>
      <c r="MZ35" s="314"/>
      <c r="NA35" s="314"/>
      <c r="NB35" s="314"/>
      <c r="NC35" s="314"/>
      <c r="ND35" s="314"/>
      <c r="NE35" s="314"/>
      <c r="NF35" s="314"/>
      <c r="NG35" s="314"/>
      <c r="NH35" s="314"/>
      <c r="NI35" s="314"/>
      <c r="NJ35" s="314"/>
      <c r="NK35" s="314"/>
      <c r="NL35" s="314"/>
      <c r="NM35" s="314"/>
      <c r="NN35" s="314"/>
      <c r="NO35" s="314"/>
      <c r="NP35" s="314"/>
      <c r="NQ35" s="314"/>
      <c r="NR35" s="314"/>
      <c r="NS35" s="314"/>
      <c r="NT35" s="314"/>
      <c r="NU35" s="314"/>
      <c r="NV35" s="314"/>
      <c r="NW35" s="314"/>
      <c r="NX35" s="314"/>
      <c r="NY35" s="314"/>
      <c r="NZ35" s="314"/>
      <c r="OA35" s="314"/>
      <c r="OB35" s="314"/>
      <c r="OC35" s="314"/>
      <c r="OD35" s="314"/>
      <c r="OE35" s="314"/>
      <c r="OF35" s="314"/>
      <c r="OG35" s="314"/>
      <c r="OH35" s="314"/>
      <c r="OI35" s="314"/>
      <c r="OJ35" s="314"/>
      <c r="OK35" s="314"/>
      <c r="OL35" s="314"/>
      <c r="OM35" s="314"/>
      <c r="ON35" s="314"/>
      <c r="OO35" s="314"/>
      <c r="OP35" s="314"/>
      <c r="OQ35" s="314"/>
      <c r="OR35" s="314"/>
      <c r="OS35" s="314"/>
      <c r="OT35" s="314"/>
      <c r="OU35" s="314"/>
      <c r="OV35" s="314"/>
      <c r="OW35" s="314"/>
      <c r="OX35" s="314"/>
      <c r="OY35" s="314"/>
      <c r="OZ35" s="314"/>
      <c r="PA35" s="314"/>
      <c r="PB35" s="314"/>
      <c r="PC35" s="314"/>
      <c r="PD35" s="314"/>
      <c r="PE35" s="314"/>
      <c r="PF35" s="314"/>
      <c r="PG35" s="314"/>
      <c r="PH35" s="314"/>
      <c r="PI35" s="314"/>
      <c r="PJ35" s="314"/>
      <c r="PK35" s="314"/>
      <c r="PL35" s="314"/>
      <c r="PM35" s="314"/>
      <c r="PN35" s="314"/>
      <c r="PO35" s="314"/>
      <c r="PP35" s="314"/>
      <c r="PQ35" s="314"/>
      <c r="PR35" s="314"/>
      <c r="PS35" s="314"/>
      <c r="PT35" s="314"/>
      <c r="PU35" s="314"/>
      <c r="PV35" s="314"/>
      <c r="PW35" s="314"/>
      <c r="PX35" s="314"/>
      <c r="PY35" s="314"/>
      <c r="PZ35" s="314"/>
      <c r="QA35" s="314"/>
      <c r="QB35" s="314"/>
      <c r="QC35" s="314"/>
      <c r="QD35" s="314"/>
      <c r="QE35" s="314"/>
      <c r="QF35" s="314"/>
      <c r="QG35" s="314"/>
      <c r="QH35" s="314"/>
      <c r="QI35" s="314"/>
      <c r="QJ35" s="314"/>
      <c r="QK35" s="314"/>
      <c r="QL35" s="314"/>
      <c r="QM35" s="314"/>
      <c r="QN35" s="314"/>
      <c r="QO35" s="314"/>
      <c r="QP35" s="314"/>
      <c r="QQ35" s="314"/>
      <c r="QR35" s="314"/>
      <c r="QS35" s="314"/>
      <c r="QT35" s="314"/>
      <c r="QU35" s="314"/>
      <c r="QV35" s="314"/>
      <c r="QW35" s="314"/>
      <c r="QX35" s="314"/>
      <c r="QY35" s="314"/>
      <c r="QZ35" s="314"/>
      <c r="RA35" s="314"/>
      <c r="RB35" s="314"/>
      <c r="RC35" s="314"/>
      <c r="RD35" s="314"/>
      <c r="RE35" s="314"/>
      <c r="RF35" s="314"/>
      <c r="RG35" s="314"/>
      <c r="RH35" s="314"/>
      <c r="RI35" s="314"/>
      <c r="RJ35" s="314"/>
      <c r="RK35" s="314"/>
      <c r="RL35" s="314"/>
      <c r="RM35" s="314"/>
      <c r="RN35" s="314"/>
      <c r="RO35" s="314"/>
      <c r="RP35" s="314"/>
      <c r="RQ35" s="314"/>
      <c r="RR35" s="314"/>
      <c r="RS35" s="314"/>
      <c r="RT35" s="314"/>
      <c r="RU35" s="314"/>
      <c r="RV35" s="314"/>
      <c r="RW35" s="314"/>
      <c r="RX35" s="314"/>
      <c r="RY35" s="314"/>
      <c r="RZ35" s="314"/>
      <c r="SA35" s="314"/>
      <c r="SB35" s="314"/>
      <c r="SC35" s="314"/>
      <c r="SD35" s="314"/>
      <c r="SE35" s="314"/>
      <c r="SF35" s="314"/>
      <c r="SG35" s="314"/>
      <c r="SH35" s="314"/>
      <c r="SI35" s="314"/>
      <c r="SJ35" s="314"/>
      <c r="SK35" s="314"/>
      <c r="SL35" s="314"/>
      <c r="SM35" s="314"/>
      <c r="SN35" s="314"/>
      <c r="SO35" s="314"/>
      <c r="SP35" s="314"/>
      <c r="SQ35" s="314"/>
      <c r="SR35" s="314"/>
      <c r="SS35" s="314"/>
      <c r="ST35" s="314"/>
      <c r="SU35" s="314"/>
      <c r="SV35" s="314"/>
      <c r="SW35" s="314"/>
      <c r="SX35" s="314"/>
      <c r="SY35" s="314"/>
      <c r="SZ35" s="314"/>
      <c r="TA35" s="314"/>
      <c r="TB35" s="314"/>
      <c r="TC35" s="314"/>
      <c r="TD35" s="314"/>
      <c r="TE35" s="314"/>
      <c r="TF35" s="314"/>
      <c r="TG35" s="314"/>
      <c r="TH35" s="314"/>
      <c r="TI35" s="314"/>
      <c r="TJ35" s="314"/>
      <c r="TK35" s="314"/>
      <c r="TL35" s="314"/>
      <c r="TM35" s="314"/>
      <c r="TN35" s="314"/>
      <c r="TO35" s="314"/>
      <c r="TP35" s="314"/>
      <c r="TQ35" s="314"/>
      <c r="TR35" s="314"/>
      <c r="TS35" s="314"/>
      <c r="TT35" s="314"/>
      <c r="TU35" s="314"/>
      <c r="TV35" s="314"/>
      <c r="TW35" s="314"/>
      <c r="TX35" s="314"/>
      <c r="TY35" s="314"/>
      <c r="TZ35" s="314"/>
      <c r="UA35" s="314"/>
      <c r="UB35" s="314"/>
      <c r="UC35" s="314"/>
      <c r="UD35" s="314"/>
      <c r="UE35" s="314"/>
      <c r="UF35" s="314"/>
      <c r="UG35" s="314"/>
      <c r="UH35" s="314"/>
      <c r="UI35" s="314"/>
      <c r="UJ35" s="314"/>
      <c r="UK35" s="314"/>
      <c r="UL35" s="314"/>
      <c r="UM35" s="314"/>
      <c r="UN35" s="314"/>
      <c r="UO35" s="314"/>
      <c r="UP35" s="314"/>
      <c r="UQ35" s="314"/>
      <c r="UR35" s="314"/>
      <c r="US35" s="314"/>
      <c r="UT35" s="314"/>
      <c r="UU35" s="314"/>
      <c r="UV35" s="314"/>
      <c r="UW35" s="314"/>
      <c r="UX35" s="314"/>
      <c r="UY35" s="314"/>
      <c r="UZ35" s="314"/>
      <c r="VA35" s="314"/>
      <c r="VB35" s="314"/>
      <c r="VC35" s="314"/>
      <c r="VD35" s="314"/>
      <c r="VE35" s="314"/>
      <c r="VF35" s="314"/>
      <c r="VG35" s="314"/>
      <c r="VH35" s="314"/>
      <c r="VI35" s="314"/>
      <c r="VJ35" s="314"/>
      <c r="VK35" s="314"/>
      <c r="VL35" s="314"/>
      <c r="VM35" s="314"/>
      <c r="VN35" s="314"/>
      <c r="VO35" s="314"/>
      <c r="VP35" s="314"/>
      <c r="VQ35" s="314"/>
      <c r="VR35" s="314"/>
      <c r="VS35" s="314"/>
      <c r="VT35" s="314"/>
      <c r="VU35" s="314"/>
      <c r="VV35" s="314"/>
      <c r="VW35" s="314"/>
      <c r="VX35" s="314"/>
      <c r="VY35" s="314"/>
      <c r="VZ35" s="314"/>
      <c r="WA35" s="314"/>
      <c r="WB35" s="314"/>
      <c r="WC35" s="314"/>
      <c r="WD35" s="314"/>
      <c r="WE35" s="314"/>
      <c r="WF35" s="314"/>
      <c r="WG35" s="314"/>
      <c r="WH35" s="314"/>
      <c r="WI35" s="314"/>
      <c r="WJ35" s="314"/>
      <c r="WK35" s="314"/>
      <c r="WL35" s="314"/>
      <c r="WM35" s="314"/>
      <c r="WN35" s="314"/>
      <c r="WO35" s="314"/>
      <c r="WP35" s="314"/>
      <c r="WQ35" s="314"/>
      <c r="WR35" s="314"/>
      <c r="WS35" s="314"/>
      <c r="WT35" s="314"/>
      <c r="WU35" s="314"/>
      <c r="WV35" s="314"/>
      <c r="WW35" s="314"/>
      <c r="WX35" s="314"/>
      <c r="WY35" s="314"/>
      <c r="WZ35" s="314"/>
      <c r="XA35" s="314"/>
      <c r="XB35" s="314"/>
      <c r="XC35" s="314"/>
      <c r="XD35" s="314"/>
      <c r="XE35" s="314"/>
      <c r="XF35" s="314"/>
      <c r="XG35" s="314"/>
      <c r="XH35" s="314"/>
      <c r="XI35" s="314"/>
      <c r="XJ35" s="314"/>
      <c r="XK35" s="314"/>
      <c r="XL35" s="314"/>
      <c r="XM35" s="314"/>
      <c r="XN35" s="314"/>
      <c r="XO35" s="314"/>
      <c r="XP35" s="314"/>
      <c r="XQ35" s="314"/>
      <c r="XR35" s="314"/>
      <c r="XS35" s="314"/>
      <c r="XT35" s="314"/>
      <c r="XU35" s="314"/>
      <c r="XV35" s="314"/>
      <c r="XW35" s="314"/>
      <c r="XX35" s="314"/>
      <c r="XY35" s="314"/>
      <c r="XZ35" s="314"/>
      <c r="YA35" s="314"/>
      <c r="YB35" s="314"/>
      <c r="YC35" s="314"/>
      <c r="YD35" s="314"/>
      <c r="YE35" s="314"/>
      <c r="YF35" s="314"/>
      <c r="YG35" s="314"/>
      <c r="YH35" s="314"/>
      <c r="YI35" s="314"/>
      <c r="YJ35" s="314"/>
      <c r="YK35" s="314"/>
      <c r="YL35" s="314"/>
      <c r="YM35" s="314"/>
      <c r="YN35" s="314"/>
      <c r="YO35" s="314"/>
      <c r="YP35" s="314"/>
      <c r="YQ35" s="314"/>
      <c r="YR35" s="314"/>
      <c r="YS35" s="314"/>
      <c r="YT35" s="314"/>
      <c r="YU35" s="314"/>
      <c r="YV35" s="314"/>
      <c r="YW35" s="314"/>
      <c r="YX35" s="314"/>
      <c r="YY35" s="314"/>
      <c r="YZ35" s="314"/>
      <c r="ZA35" s="314"/>
      <c r="ZB35" s="314"/>
      <c r="ZC35" s="314"/>
      <c r="ZD35" s="314"/>
      <c r="ZE35" s="314"/>
      <c r="ZF35" s="314"/>
      <c r="ZG35" s="314"/>
      <c r="ZH35" s="314"/>
      <c r="ZI35" s="314"/>
      <c r="ZJ35" s="314"/>
      <c r="ZK35" s="314"/>
      <c r="ZL35" s="314"/>
      <c r="ZM35" s="314"/>
      <c r="ZN35" s="314"/>
      <c r="ZO35" s="314"/>
      <c r="ZP35" s="314"/>
      <c r="ZQ35" s="314"/>
      <c r="ZR35" s="314"/>
      <c r="ZS35" s="314"/>
      <c r="ZT35" s="314"/>
      <c r="ZU35" s="314"/>
      <c r="ZV35" s="314"/>
      <c r="ZW35" s="314"/>
      <c r="ZX35" s="314"/>
      <c r="ZY35" s="314"/>
      <c r="ZZ35" s="314"/>
      <c r="AAA35" s="314"/>
      <c r="AAB35" s="314"/>
      <c r="AAC35" s="314"/>
      <c r="AAD35" s="314"/>
      <c r="AAE35" s="314"/>
      <c r="AAF35" s="314"/>
      <c r="AAG35" s="314"/>
      <c r="AAH35" s="314"/>
      <c r="AAI35" s="314"/>
      <c r="AAJ35" s="314"/>
      <c r="AAK35" s="314"/>
      <c r="AAL35" s="314"/>
      <c r="AAM35" s="314"/>
      <c r="AAN35" s="314"/>
      <c r="AAO35" s="314"/>
      <c r="AAP35" s="314"/>
      <c r="AAQ35" s="314"/>
      <c r="AAR35" s="314"/>
      <c r="AAS35" s="314"/>
      <c r="AAT35" s="314"/>
      <c r="AAU35" s="314"/>
      <c r="AAV35" s="314"/>
      <c r="AAW35" s="314"/>
      <c r="AAX35" s="314"/>
      <c r="AAY35" s="314"/>
      <c r="AAZ35" s="314"/>
      <c r="ABA35" s="314"/>
      <c r="ABB35" s="314"/>
      <c r="ABC35" s="314"/>
      <c r="ABD35" s="314"/>
      <c r="ABE35" s="314"/>
      <c r="ABF35" s="314"/>
      <c r="ABG35" s="314"/>
      <c r="ABH35" s="314"/>
      <c r="ABI35" s="314"/>
      <c r="ABJ35" s="314"/>
      <c r="ABK35" s="314"/>
      <c r="ABL35" s="314"/>
      <c r="ABM35" s="314"/>
      <c r="ABN35" s="314"/>
      <c r="ABO35" s="314"/>
      <c r="ABP35" s="314"/>
      <c r="ABQ35" s="314"/>
      <c r="ABR35" s="314"/>
      <c r="ABS35" s="314"/>
      <c r="ABT35" s="314"/>
      <c r="ABU35" s="314"/>
      <c r="ABV35" s="314"/>
      <c r="ABW35" s="314"/>
      <c r="ABX35" s="314"/>
      <c r="ABY35" s="314"/>
      <c r="ABZ35" s="314"/>
      <c r="ACA35" s="314"/>
      <c r="ACB35" s="314"/>
      <c r="ACC35" s="314"/>
      <c r="ACD35" s="314"/>
      <c r="ACE35" s="314"/>
      <c r="ACF35" s="314"/>
      <c r="ACG35" s="314"/>
      <c r="ACH35" s="314"/>
      <c r="ACI35" s="314"/>
      <c r="ACJ35" s="314"/>
      <c r="ACK35" s="314"/>
      <c r="ACL35" s="314"/>
      <c r="ACM35" s="314"/>
      <c r="ACN35" s="314"/>
      <c r="ACO35" s="314"/>
      <c r="ACP35" s="314"/>
      <c r="ACQ35" s="314"/>
      <c r="ACR35" s="314"/>
      <c r="ACS35" s="314"/>
      <c r="ACT35" s="314"/>
      <c r="ACU35" s="314"/>
      <c r="ACV35" s="314"/>
      <c r="ACW35" s="314"/>
      <c r="ACX35" s="314"/>
      <c r="ACY35" s="314"/>
      <c r="ACZ35" s="314"/>
      <c r="ADA35" s="314"/>
      <c r="ADB35" s="314"/>
      <c r="ADC35" s="314"/>
      <c r="ADD35" s="314"/>
      <c r="ADE35" s="314"/>
      <c r="ADF35" s="314"/>
      <c r="ADG35" s="314"/>
      <c r="ADH35" s="314"/>
      <c r="ADI35" s="314"/>
      <c r="ADJ35" s="314"/>
      <c r="ADK35" s="314"/>
      <c r="ADL35" s="314"/>
      <c r="ADM35" s="314"/>
      <c r="ADN35" s="314"/>
      <c r="ADO35" s="314"/>
      <c r="ADP35" s="314"/>
      <c r="ADQ35" s="314"/>
      <c r="ADR35" s="314"/>
      <c r="ADS35" s="314"/>
      <c r="ADT35" s="314"/>
      <c r="ADU35" s="314"/>
      <c r="ADV35" s="314"/>
      <c r="ADW35" s="314"/>
      <c r="ADX35" s="314"/>
      <c r="ADY35" s="314"/>
      <c r="ADZ35" s="314"/>
      <c r="AEA35" s="314"/>
      <c r="AEB35" s="314"/>
      <c r="AEC35" s="314"/>
      <c r="AED35" s="314"/>
      <c r="AEE35" s="314"/>
      <c r="AEF35" s="314"/>
      <c r="AEG35" s="314"/>
      <c r="AEH35" s="314"/>
      <c r="AEI35" s="314"/>
      <c r="AEJ35" s="314"/>
      <c r="AEK35" s="314"/>
      <c r="AEL35" s="314"/>
      <c r="AEM35" s="314"/>
      <c r="AEN35" s="314"/>
      <c r="AEO35" s="314"/>
      <c r="AEP35" s="314"/>
      <c r="AEQ35" s="314"/>
      <c r="AER35" s="314"/>
      <c r="AES35" s="314"/>
      <c r="AET35" s="314"/>
      <c r="AEU35" s="314"/>
      <c r="AEV35" s="314"/>
      <c r="AEW35" s="314"/>
      <c r="AEX35" s="314"/>
      <c r="AEY35" s="314"/>
      <c r="AEZ35" s="314"/>
      <c r="AFA35" s="314"/>
      <c r="AFB35" s="314"/>
      <c r="AFC35" s="314"/>
      <c r="AFD35" s="314"/>
      <c r="AFE35" s="314"/>
      <c r="AFF35" s="314"/>
      <c r="AFG35" s="314"/>
      <c r="AFH35" s="314"/>
      <c r="AFI35" s="314"/>
      <c r="AFJ35" s="314"/>
      <c r="AFK35" s="314"/>
      <c r="AFL35" s="314"/>
      <c r="AFM35" s="314"/>
      <c r="AFN35" s="314"/>
      <c r="AFO35" s="314"/>
      <c r="AFP35" s="314"/>
      <c r="AFQ35" s="314"/>
      <c r="AFR35" s="314"/>
      <c r="AFS35" s="314"/>
      <c r="AFT35" s="314"/>
      <c r="AFU35" s="314"/>
      <c r="AFV35" s="314"/>
      <c r="AFW35" s="314"/>
      <c r="AFX35" s="314"/>
      <c r="AFY35" s="314"/>
      <c r="AFZ35" s="314"/>
      <c r="AGA35" s="314"/>
      <c r="AGB35" s="314"/>
      <c r="AGC35" s="314"/>
      <c r="AGD35" s="314"/>
      <c r="AGE35" s="314"/>
      <c r="AGF35" s="314"/>
      <c r="AGG35" s="314"/>
      <c r="AGH35" s="314"/>
      <c r="AGI35" s="314"/>
      <c r="AGJ35" s="314"/>
      <c r="AGK35" s="314"/>
      <c r="AGL35" s="314"/>
      <c r="AGM35" s="314"/>
      <c r="AGN35" s="314"/>
      <c r="AGO35" s="314"/>
      <c r="AGP35" s="314"/>
      <c r="AGQ35" s="314"/>
      <c r="AGR35" s="314"/>
      <c r="AGS35" s="314"/>
      <c r="AGT35" s="314"/>
      <c r="AGU35" s="314"/>
      <c r="AGV35" s="314"/>
      <c r="AGW35" s="314"/>
      <c r="AGX35" s="314"/>
      <c r="AGY35" s="314"/>
      <c r="AGZ35" s="314"/>
      <c r="AHA35" s="314"/>
      <c r="AHB35" s="314"/>
      <c r="AHC35" s="314"/>
      <c r="AHD35" s="314"/>
      <c r="AHE35" s="314"/>
      <c r="AHF35" s="314"/>
      <c r="AHG35" s="314"/>
      <c r="AHH35" s="314"/>
      <c r="AHI35" s="314"/>
      <c r="AHJ35" s="314"/>
      <c r="AHK35" s="314"/>
      <c r="AHL35" s="314"/>
      <c r="AHM35" s="314"/>
      <c r="AHN35" s="314"/>
      <c r="AHO35" s="314"/>
      <c r="AHP35" s="314"/>
      <c r="AHQ35" s="314"/>
      <c r="AHR35" s="314"/>
      <c r="AHS35" s="314"/>
      <c r="AHT35" s="314"/>
      <c r="AHU35" s="314"/>
      <c r="AHV35" s="314"/>
      <c r="AHW35" s="314"/>
      <c r="AHX35" s="314"/>
      <c r="AHY35" s="314"/>
      <c r="AHZ35" s="314"/>
      <c r="AIA35" s="314"/>
      <c r="AIB35" s="314"/>
      <c r="AIC35" s="314"/>
      <c r="AID35" s="314"/>
      <c r="AIE35" s="314"/>
      <c r="AIF35" s="314"/>
      <c r="AIG35" s="314"/>
      <c r="AIH35" s="314"/>
      <c r="AII35" s="314"/>
      <c r="AIJ35" s="314"/>
      <c r="AIK35" s="314"/>
      <c r="AIL35" s="314"/>
      <c r="AIM35" s="314"/>
      <c r="AIN35" s="314"/>
      <c r="AIO35" s="314"/>
      <c r="AIP35" s="314"/>
      <c r="AIQ35" s="314"/>
      <c r="AIR35" s="314"/>
      <c r="AIS35" s="314"/>
      <c r="AIT35" s="314"/>
      <c r="AIU35" s="314"/>
      <c r="AIV35" s="314"/>
      <c r="AIW35" s="314"/>
      <c r="AIX35" s="314"/>
      <c r="AIY35" s="314"/>
      <c r="AIZ35" s="314"/>
      <c r="AJA35" s="314"/>
      <c r="AJB35" s="314"/>
      <c r="AJC35" s="314"/>
      <c r="AJD35" s="314"/>
      <c r="AJE35" s="314"/>
      <c r="AJF35" s="314"/>
      <c r="AJG35" s="314"/>
      <c r="AJH35" s="314"/>
      <c r="AJI35" s="314"/>
      <c r="AJJ35" s="314"/>
      <c r="AJK35" s="314"/>
      <c r="AJL35" s="314"/>
      <c r="AJM35" s="314"/>
      <c r="AJN35" s="314"/>
      <c r="AJO35" s="314"/>
      <c r="AJP35" s="314"/>
      <c r="AJQ35" s="314"/>
      <c r="AJR35" s="314"/>
      <c r="AJS35" s="314"/>
      <c r="AJT35" s="314"/>
      <c r="AJU35" s="314"/>
      <c r="AJV35" s="314"/>
      <c r="AJW35" s="314"/>
      <c r="AJX35" s="314"/>
      <c r="AJY35" s="314"/>
      <c r="AJZ35" s="314"/>
      <c r="AKA35" s="314"/>
      <c r="AKB35" s="314"/>
      <c r="AKC35" s="314"/>
      <c r="AKD35" s="314"/>
      <c r="AKE35" s="314"/>
      <c r="AKF35" s="314"/>
      <c r="AKG35" s="314"/>
      <c r="AKH35" s="314"/>
      <c r="AKI35" s="314"/>
      <c r="AKJ35" s="314"/>
      <c r="AKK35" s="314"/>
      <c r="AKL35" s="314"/>
      <c r="AKM35" s="314"/>
      <c r="AKN35" s="314"/>
      <c r="AKO35" s="314"/>
      <c r="AKP35" s="314"/>
      <c r="AKQ35" s="314"/>
      <c r="AKR35" s="314"/>
      <c r="AKS35" s="314"/>
      <c r="AKT35" s="314"/>
      <c r="AKU35" s="314"/>
      <c r="AKV35" s="314"/>
      <c r="AKW35" s="314"/>
      <c r="AKX35" s="314"/>
      <c r="AKY35" s="314"/>
      <c r="AKZ35" s="314"/>
      <c r="ALA35" s="314"/>
      <c r="ALB35" s="314"/>
      <c r="ALC35" s="314"/>
      <c r="ALD35" s="314"/>
      <c r="ALE35" s="314"/>
      <c r="ALF35" s="314"/>
      <c r="ALG35" s="314"/>
      <c r="ALH35" s="314"/>
      <c r="ALI35" s="314"/>
      <c r="ALJ35" s="314"/>
      <c r="ALK35" s="314"/>
      <c r="ALL35" s="314"/>
      <c r="ALM35" s="314"/>
      <c r="ALN35" s="144"/>
      <c r="ALO35" s="144"/>
      <c r="ALP35" s="144"/>
    </row>
    <row r="36" spans="1:1004" s="249" customFormat="1" ht="31.5" customHeight="1" x14ac:dyDescent="0.25">
      <c r="A36" s="250" t="s">
        <v>3798</v>
      </c>
      <c r="B36" s="320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1"/>
      <c r="BD36" s="321"/>
      <c r="BE36" s="321"/>
      <c r="BF36" s="321"/>
      <c r="BG36" s="321"/>
      <c r="BH36" s="321"/>
      <c r="BI36" s="321"/>
      <c r="BJ36" s="321"/>
      <c r="BK36" s="321"/>
      <c r="BL36" s="321"/>
      <c r="BM36" s="321"/>
      <c r="BN36" s="321"/>
      <c r="BO36" s="321"/>
      <c r="BP36" s="321"/>
      <c r="BQ36" s="321"/>
      <c r="BR36" s="321"/>
      <c r="BS36" s="321"/>
      <c r="BT36" s="321"/>
      <c r="BU36" s="321"/>
      <c r="BV36" s="321"/>
      <c r="BW36" s="321"/>
      <c r="BX36" s="321"/>
      <c r="BY36" s="321"/>
      <c r="BZ36" s="321"/>
      <c r="CA36" s="321"/>
      <c r="CB36" s="321"/>
      <c r="CC36" s="321"/>
      <c r="CD36" s="321"/>
      <c r="CE36" s="321"/>
      <c r="CF36" s="321"/>
      <c r="CG36" s="321"/>
      <c r="CH36" s="321"/>
      <c r="CI36" s="321"/>
      <c r="CJ36" s="321"/>
      <c r="CK36" s="321"/>
      <c r="CL36" s="321"/>
      <c r="CM36" s="321"/>
      <c r="CN36" s="321"/>
      <c r="CO36" s="321"/>
      <c r="CP36" s="321"/>
      <c r="CQ36" s="321"/>
      <c r="CR36" s="321"/>
      <c r="CS36" s="321"/>
      <c r="CT36" s="321"/>
      <c r="CU36" s="321"/>
      <c r="CV36" s="321"/>
      <c r="CW36" s="321"/>
      <c r="CX36" s="321"/>
      <c r="CY36" s="321"/>
      <c r="CZ36" s="321"/>
      <c r="DA36" s="321"/>
      <c r="DB36" s="321"/>
      <c r="DC36" s="321"/>
      <c r="DD36" s="321"/>
      <c r="DE36" s="321"/>
      <c r="DF36" s="321"/>
      <c r="DG36" s="321"/>
      <c r="DH36" s="321"/>
      <c r="DI36" s="321"/>
      <c r="DJ36" s="321"/>
      <c r="DK36" s="321"/>
      <c r="DL36" s="321"/>
      <c r="DM36" s="321"/>
      <c r="DN36" s="321"/>
      <c r="DO36" s="321"/>
      <c r="DP36" s="321"/>
      <c r="DQ36" s="321"/>
      <c r="DR36" s="321"/>
      <c r="DS36" s="321"/>
      <c r="DT36" s="321"/>
      <c r="DU36" s="321"/>
      <c r="DV36" s="321"/>
      <c r="DW36" s="321"/>
      <c r="DX36" s="321"/>
      <c r="DY36" s="321"/>
      <c r="DZ36" s="321"/>
      <c r="EA36" s="321"/>
      <c r="EB36" s="321"/>
      <c r="EC36" s="321"/>
      <c r="ED36" s="321"/>
      <c r="EE36" s="321"/>
      <c r="EF36" s="321"/>
      <c r="EG36" s="321"/>
      <c r="EH36" s="321"/>
      <c r="EI36" s="321"/>
      <c r="EJ36" s="321"/>
      <c r="EK36" s="321"/>
      <c r="EL36" s="321"/>
      <c r="EM36" s="321"/>
      <c r="EN36" s="321"/>
      <c r="EO36" s="321"/>
      <c r="EP36" s="321"/>
      <c r="EQ36" s="321"/>
      <c r="ER36" s="321"/>
      <c r="ES36" s="321"/>
      <c r="ET36" s="321"/>
      <c r="EU36" s="321"/>
      <c r="EV36" s="321"/>
      <c r="EW36" s="321"/>
      <c r="EX36" s="321"/>
      <c r="EY36" s="321"/>
      <c r="EZ36" s="321"/>
      <c r="FA36" s="321"/>
      <c r="FB36" s="321"/>
      <c r="FC36" s="321"/>
      <c r="FD36" s="321"/>
      <c r="FE36" s="321"/>
      <c r="FF36" s="321"/>
      <c r="FG36" s="321"/>
      <c r="FH36" s="321"/>
      <c r="FI36" s="321"/>
      <c r="FJ36" s="321"/>
      <c r="FK36" s="321"/>
      <c r="FL36" s="321"/>
      <c r="FM36" s="321"/>
      <c r="FN36" s="321"/>
      <c r="FO36" s="321"/>
      <c r="FP36" s="321"/>
      <c r="FQ36" s="321"/>
      <c r="FR36" s="321"/>
      <c r="FS36" s="321"/>
      <c r="FT36" s="321"/>
      <c r="FU36" s="321"/>
      <c r="FV36" s="321"/>
      <c r="FW36" s="321"/>
      <c r="FX36" s="321"/>
      <c r="FY36" s="321"/>
      <c r="FZ36" s="321"/>
      <c r="GA36" s="321"/>
      <c r="GB36" s="321"/>
      <c r="GC36" s="321"/>
      <c r="GD36" s="321"/>
      <c r="GE36" s="321"/>
      <c r="GF36" s="321"/>
      <c r="GG36" s="321"/>
      <c r="GH36" s="321"/>
      <c r="GI36" s="321"/>
      <c r="GJ36" s="321"/>
      <c r="GK36" s="321"/>
      <c r="GL36" s="321"/>
      <c r="GM36" s="321"/>
      <c r="GN36" s="321"/>
      <c r="GO36" s="321"/>
      <c r="GP36" s="321"/>
      <c r="GQ36" s="321"/>
      <c r="GR36" s="321"/>
      <c r="GS36" s="321"/>
      <c r="GT36" s="321"/>
      <c r="GU36" s="321"/>
      <c r="GV36" s="321"/>
      <c r="GW36" s="321"/>
      <c r="GX36" s="321"/>
      <c r="GY36" s="321"/>
      <c r="GZ36" s="321"/>
      <c r="HA36" s="321"/>
      <c r="HB36" s="321"/>
      <c r="HC36" s="321"/>
      <c r="HD36" s="321"/>
      <c r="HE36" s="321"/>
      <c r="HF36" s="321"/>
      <c r="HG36" s="321"/>
      <c r="HH36" s="321"/>
      <c r="HI36" s="321"/>
      <c r="HJ36" s="321"/>
      <c r="HK36" s="321"/>
      <c r="HL36" s="321"/>
      <c r="HM36" s="321"/>
      <c r="HN36" s="321"/>
      <c r="HO36" s="321"/>
      <c r="HP36" s="321"/>
      <c r="HQ36" s="321"/>
      <c r="HR36" s="321"/>
      <c r="HS36" s="321"/>
      <c r="HT36" s="321"/>
      <c r="HU36" s="321"/>
      <c r="HV36" s="321"/>
      <c r="HW36" s="321"/>
      <c r="HX36" s="321"/>
      <c r="HY36" s="321"/>
      <c r="HZ36" s="321"/>
      <c r="IA36" s="321"/>
      <c r="IB36" s="321"/>
      <c r="IC36" s="321"/>
      <c r="ID36" s="321"/>
      <c r="IE36" s="321"/>
      <c r="IF36" s="321"/>
      <c r="IG36" s="321"/>
      <c r="IH36" s="321"/>
      <c r="II36" s="321"/>
      <c r="IJ36" s="321"/>
      <c r="IK36" s="321"/>
      <c r="IL36" s="321"/>
      <c r="IM36" s="321"/>
      <c r="IN36" s="321"/>
      <c r="IO36" s="321"/>
      <c r="IP36" s="321"/>
      <c r="IQ36" s="321"/>
      <c r="IR36" s="321"/>
      <c r="IS36" s="321"/>
      <c r="IT36" s="321"/>
      <c r="IU36" s="321"/>
      <c r="IV36" s="321"/>
      <c r="IW36" s="321"/>
      <c r="IX36" s="321"/>
      <c r="IY36" s="321"/>
      <c r="IZ36" s="321"/>
      <c r="JA36" s="321"/>
      <c r="JB36" s="321"/>
      <c r="JC36" s="321"/>
      <c r="JD36" s="321"/>
      <c r="JE36" s="321"/>
      <c r="JF36" s="321"/>
      <c r="JG36" s="321"/>
      <c r="JH36" s="321"/>
      <c r="JI36" s="321"/>
      <c r="JJ36" s="321"/>
      <c r="JK36" s="321"/>
      <c r="JL36" s="321"/>
      <c r="JM36" s="321"/>
      <c r="JN36" s="321"/>
      <c r="JO36" s="321"/>
      <c r="JP36" s="321"/>
      <c r="JQ36" s="321"/>
      <c r="JR36" s="321"/>
      <c r="JS36" s="321"/>
      <c r="JT36" s="321"/>
      <c r="JU36" s="321"/>
      <c r="JV36" s="321"/>
      <c r="JW36" s="321"/>
      <c r="JX36" s="321"/>
      <c r="JY36" s="321"/>
      <c r="JZ36" s="321"/>
      <c r="KA36" s="321"/>
      <c r="KB36" s="321"/>
      <c r="KC36" s="321"/>
      <c r="KD36" s="321"/>
      <c r="KE36" s="321"/>
      <c r="KF36" s="321"/>
      <c r="KG36" s="321"/>
      <c r="KH36" s="321"/>
      <c r="KI36" s="321"/>
      <c r="KJ36" s="321"/>
      <c r="KK36" s="321"/>
      <c r="KL36" s="321"/>
      <c r="KM36" s="321"/>
      <c r="KN36" s="321"/>
      <c r="KO36" s="321"/>
      <c r="KP36" s="321"/>
      <c r="KQ36" s="321"/>
      <c r="KR36" s="321"/>
      <c r="KS36" s="321"/>
      <c r="KT36" s="321"/>
      <c r="KU36" s="321"/>
      <c r="KV36" s="321"/>
      <c r="KW36" s="321"/>
      <c r="KX36" s="321"/>
      <c r="KY36" s="321"/>
      <c r="KZ36" s="321"/>
      <c r="LA36" s="321"/>
      <c r="LB36" s="321"/>
      <c r="LC36" s="321"/>
      <c r="LD36" s="321"/>
      <c r="LE36" s="321"/>
      <c r="LF36" s="321"/>
      <c r="LG36" s="321"/>
      <c r="LH36" s="321"/>
      <c r="LI36" s="321"/>
      <c r="LJ36" s="321"/>
      <c r="LK36" s="321"/>
      <c r="LL36" s="321"/>
      <c r="LM36" s="321"/>
      <c r="LN36" s="321"/>
      <c r="LO36" s="321"/>
      <c r="LP36" s="321"/>
      <c r="LQ36" s="321"/>
      <c r="LR36" s="321"/>
      <c r="LS36" s="321"/>
      <c r="LT36" s="321"/>
      <c r="LU36" s="321"/>
      <c r="LV36" s="321"/>
      <c r="LW36" s="321"/>
      <c r="LX36" s="321"/>
      <c r="LY36" s="321"/>
      <c r="LZ36" s="321"/>
      <c r="MA36" s="321"/>
      <c r="MB36" s="321"/>
      <c r="MC36" s="321"/>
      <c r="MD36" s="321"/>
      <c r="ME36" s="321"/>
      <c r="MF36" s="321"/>
      <c r="MG36" s="321"/>
      <c r="MH36" s="321"/>
      <c r="MI36" s="321"/>
      <c r="MJ36" s="321"/>
      <c r="MK36" s="321"/>
      <c r="ML36" s="321"/>
      <c r="MM36" s="321"/>
      <c r="MN36" s="321"/>
      <c r="MO36" s="321"/>
      <c r="MP36" s="321"/>
      <c r="MQ36" s="321"/>
      <c r="MR36" s="321"/>
      <c r="MS36" s="321"/>
      <c r="MT36" s="321"/>
      <c r="MU36" s="321"/>
      <c r="MV36" s="321"/>
      <c r="MW36" s="321"/>
      <c r="MX36" s="321"/>
      <c r="MY36" s="321"/>
      <c r="MZ36" s="321"/>
      <c r="NA36" s="321"/>
      <c r="NB36" s="321"/>
      <c r="NC36" s="321"/>
      <c r="ND36" s="321"/>
      <c r="NE36" s="321"/>
      <c r="NF36" s="321"/>
      <c r="NG36" s="321"/>
      <c r="NH36" s="321"/>
      <c r="NI36" s="321"/>
      <c r="NJ36" s="321"/>
      <c r="NK36" s="321"/>
      <c r="NL36" s="321"/>
      <c r="NM36" s="321"/>
      <c r="NN36" s="321"/>
      <c r="NO36" s="321"/>
      <c r="NP36" s="321"/>
      <c r="NQ36" s="321"/>
      <c r="NR36" s="321"/>
      <c r="NS36" s="321"/>
      <c r="NT36" s="321"/>
      <c r="NU36" s="321"/>
      <c r="NV36" s="321"/>
      <c r="NW36" s="321"/>
      <c r="NX36" s="321"/>
      <c r="NY36" s="321"/>
      <c r="NZ36" s="321"/>
      <c r="OA36" s="321"/>
      <c r="OB36" s="321"/>
      <c r="OC36" s="321"/>
      <c r="OD36" s="321"/>
      <c r="OE36" s="321"/>
      <c r="OF36" s="321"/>
      <c r="OG36" s="321"/>
      <c r="OH36" s="321"/>
      <c r="OI36" s="321"/>
      <c r="OJ36" s="321"/>
      <c r="OK36" s="321"/>
      <c r="OL36" s="321"/>
      <c r="OM36" s="321"/>
      <c r="ON36" s="321"/>
      <c r="OO36" s="321"/>
      <c r="OP36" s="321"/>
      <c r="OQ36" s="321"/>
      <c r="OR36" s="321"/>
      <c r="OS36" s="321"/>
      <c r="OT36" s="321"/>
      <c r="OU36" s="321"/>
      <c r="OV36" s="321"/>
      <c r="OW36" s="321"/>
      <c r="OX36" s="321"/>
      <c r="OY36" s="321"/>
      <c r="OZ36" s="321"/>
      <c r="PA36" s="321"/>
      <c r="PB36" s="321"/>
      <c r="PC36" s="321"/>
      <c r="PD36" s="321"/>
      <c r="PE36" s="321"/>
      <c r="PF36" s="321"/>
      <c r="PG36" s="321"/>
      <c r="PH36" s="321"/>
      <c r="PI36" s="321"/>
      <c r="PJ36" s="321"/>
      <c r="PK36" s="321"/>
      <c r="PL36" s="321"/>
      <c r="PM36" s="321"/>
      <c r="PN36" s="321"/>
      <c r="PO36" s="321"/>
      <c r="PP36" s="321"/>
      <c r="PQ36" s="321"/>
      <c r="PR36" s="321"/>
      <c r="PS36" s="321"/>
      <c r="PT36" s="321"/>
      <c r="PU36" s="321"/>
      <c r="PV36" s="321"/>
      <c r="PW36" s="321"/>
      <c r="PX36" s="321"/>
      <c r="PY36" s="321"/>
      <c r="PZ36" s="321"/>
      <c r="QA36" s="321"/>
      <c r="QB36" s="321"/>
      <c r="QC36" s="321"/>
      <c r="QD36" s="321"/>
      <c r="QE36" s="321"/>
      <c r="QF36" s="321"/>
      <c r="QG36" s="321"/>
      <c r="QH36" s="321"/>
      <c r="QI36" s="321"/>
      <c r="QJ36" s="321"/>
      <c r="QK36" s="321"/>
      <c r="QL36" s="321"/>
      <c r="QM36" s="321"/>
      <c r="QN36" s="321"/>
      <c r="QO36" s="321"/>
      <c r="QP36" s="321"/>
      <c r="QQ36" s="321"/>
      <c r="QR36" s="321"/>
      <c r="QS36" s="321"/>
      <c r="QT36" s="321"/>
      <c r="QU36" s="321"/>
      <c r="QV36" s="321"/>
      <c r="QW36" s="321"/>
      <c r="QX36" s="321"/>
      <c r="QY36" s="321"/>
      <c r="QZ36" s="321"/>
      <c r="RA36" s="321"/>
      <c r="RB36" s="321"/>
      <c r="RC36" s="321"/>
      <c r="RD36" s="321"/>
      <c r="RE36" s="321"/>
      <c r="RF36" s="321"/>
      <c r="RG36" s="321"/>
      <c r="RH36" s="321"/>
      <c r="RI36" s="321"/>
      <c r="RJ36" s="321"/>
      <c r="RK36" s="321"/>
      <c r="RL36" s="321"/>
      <c r="RM36" s="321"/>
      <c r="RN36" s="321"/>
      <c r="RO36" s="321"/>
      <c r="RP36" s="321"/>
      <c r="RQ36" s="321"/>
      <c r="RR36" s="321"/>
      <c r="RS36" s="321"/>
      <c r="RT36" s="321"/>
      <c r="RU36" s="321"/>
      <c r="RV36" s="321"/>
      <c r="RW36" s="321"/>
      <c r="RX36" s="321"/>
      <c r="RY36" s="321"/>
      <c r="RZ36" s="321"/>
      <c r="SA36" s="321"/>
      <c r="SB36" s="321"/>
      <c r="SC36" s="321"/>
      <c r="SD36" s="321"/>
      <c r="SE36" s="321"/>
      <c r="SF36" s="321"/>
      <c r="SG36" s="321"/>
      <c r="SH36" s="321"/>
      <c r="SI36" s="321"/>
      <c r="SJ36" s="321"/>
      <c r="SK36" s="321"/>
      <c r="SL36" s="321"/>
      <c r="SM36" s="321"/>
      <c r="SN36" s="321"/>
      <c r="SO36" s="321"/>
      <c r="SP36" s="321"/>
      <c r="SQ36" s="321"/>
      <c r="SR36" s="321"/>
      <c r="SS36" s="321"/>
      <c r="ST36" s="321"/>
      <c r="SU36" s="321"/>
      <c r="SV36" s="321"/>
      <c r="SW36" s="321"/>
      <c r="SX36" s="321"/>
      <c r="SY36" s="321"/>
      <c r="SZ36" s="321"/>
      <c r="TA36" s="321"/>
      <c r="TB36" s="321"/>
      <c r="TC36" s="321"/>
      <c r="TD36" s="321"/>
      <c r="TE36" s="321"/>
      <c r="TF36" s="321"/>
      <c r="TG36" s="321"/>
      <c r="TH36" s="321"/>
      <c r="TI36" s="321"/>
      <c r="TJ36" s="321"/>
      <c r="TK36" s="321"/>
      <c r="TL36" s="321"/>
      <c r="TM36" s="321"/>
      <c r="TN36" s="321"/>
      <c r="TO36" s="321"/>
      <c r="TP36" s="321"/>
      <c r="TQ36" s="321"/>
      <c r="TR36" s="321"/>
      <c r="TS36" s="321"/>
      <c r="TT36" s="321"/>
      <c r="TU36" s="321"/>
      <c r="TV36" s="321"/>
      <c r="TW36" s="321"/>
      <c r="TX36" s="321"/>
      <c r="TY36" s="321"/>
      <c r="TZ36" s="321"/>
      <c r="UA36" s="321"/>
      <c r="UB36" s="321"/>
      <c r="UC36" s="321"/>
      <c r="UD36" s="321"/>
      <c r="UE36" s="321"/>
      <c r="UF36" s="321"/>
      <c r="UG36" s="321"/>
      <c r="UH36" s="321"/>
      <c r="UI36" s="321"/>
      <c r="UJ36" s="321"/>
      <c r="UK36" s="321"/>
      <c r="UL36" s="321"/>
      <c r="UM36" s="321"/>
      <c r="UN36" s="321"/>
      <c r="UO36" s="321"/>
      <c r="UP36" s="321"/>
      <c r="UQ36" s="321"/>
      <c r="UR36" s="321"/>
      <c r="US36" s="321"/>
      <c r="UT36" s="321"/>
      <c r="UU36" s="321"/>
      <c r="UV36" s="321"/>
      <c r="UW36" s="321"/>
      <c r="UX36" s="321"/>
      <c r="UY36" s="321"/>
      <c r="UZ36" s="321"/>
      <c r="VA36" s="321"/>
      <c r="VB36" s="321"/>
      <c r="VC36" s="321"/>
      <c r="VD36" s="321"/>
      <c r="VE36" s="321"/>
      <c r="VF36" s="321"/>
      <c r="VG36" s="321"/>
      <c r="VH36" s="321"/>
      <c r="VI36" s="321"/>
      <c r="VJ36" s="321"/>
      <c r="VK36" s="321"/>
      <c r="VL36" s="321"/>
      <c r="VM36" s="321"/>
      <c r="VN36" s="321"/>
      <c r="VO36" s="321"/>
      <c r="VP36" s="321"/>
      <c r="VQ36" s="321"/>
      <c r="VR36" s="321"/>
      <c r="VS36" s="321"/>
      <c r="VT36" s="321"/>
      <c r="VU36" s="321"/>
      <c r="VV36" s="321"/>
      <c r="VW36" s="321"/>
      <c r="VX36" s="321"/>
      <c r="VY36" s="321"/>
      <c r="VZ36" s="321"/>
      <c r="WA36" s="321"/>
      <c r="WB36" s="321"/>
      <c r="WC36" s="321"/>
      <c r="WD36" s="321"/>
      <c r="WE36" s="321"/>
      <c r="WF36" s="321"/>
      <c r="WG36" s="321"/>
      <c r="WH36" s="321"/>
      <c r="WI36" s="321"/>
      <c r="WJ36" s="321"/>
      <c r="WK36" s="321"/>
      <c r="WL36" s="321"/>
      <c r="WM36" s="321"/>
      <c r="WN36" s="321"/>
      <c r="WO36" s="321"/>
      <c r="WP36" s="321"/>
      <c r="WQ36" s="321"/>
      <c r="WR36" s="321"/>
      <c r="WS36" s="321"/>
      <c r="WT36" s="321"/>
      <c r="WU36" s="321"/>
      <c r="WV36" s="321"/>
      <c r="WW36" s="321"/>
      <c r="WX36" s="321"/>
      <c r="WY36" s="321"/>
      <c r="WZ36" s="321"/>
      <c r="XA36" s="321"/>
      <c r="XB36" s="321"/>
      <c r="XC36" s="321"/>
      <c r="XD36" s="321"/>
      <c r="XE36" s="321"/>
      <c r="XF36" s="321"/>
      <c r="XG36" s="321"/>
      <c r="XH36" s="321"/>
      <c r="XI36" s="321"/>
      <c r="XJ36" s="321"/>
      <c r="XK36" s="321"/>
      <c r="XL36" s="321"/>
      <c r="XM36" s="321"/>
      <c r="XN36" s="321"/>
      <c r="XO36" s="321"/>
      <c r="XP36" s="321"/>
      <c r="XQ36" s="321"/>
      <c r="XR36" s="321"/>
      <c r="XS36" s="321"/>
      <c r="XT36" s="321"/>
      <c r="XU36" s="321"/>
      <c r="XV36" s="321"/>
      <c r="XW36" s="321"/>
      <c r="XX36" s="321"/>
      <c r="XY36" s="321"/>
      <c r="XZ36" s="321"/>
      <c r="YA36" s="321"/>
      <c r="YB36" s="321"/>
      <c r="YC36" s="321"/>
      <c r="YD36" s="321"/>
      <c r="YE36" s="321"/>
      <c r="YF36" s="321"/>
      <c r="YG36" s="321"/>
      <c r="YH36" s="321"/>
      <c r="YI36" s="321"/>
      <c r="YJ36" s="321"/>
      <c r="YK36" s="321"/>
      <c r="YL36" s="321"/>
      <c r="YM36" s="321"/>
      <c r="YN36" s="321"/>
      <c r="YO36" s="321"/>
      <c r="YP36" s="321"/>
      <c r="YQ36" s="321"/>
      <c r="YR36" s="321"/>
      <c r="YS36" s="321"/>
      <c r="YT36" s="321"/>
      <c r="YU36" s="321"/>
      <c r="YV36" s="321"/>
      <c r="YW36" s="321"/>
      <c r="YX36" s="321"/>
      <c r="YY36" s="321"/>
      <c r="YZ36" s="321"/>
      <c r="ZA36" s="321"/>
      <c r="ZB36" s="321"/>
      <c r="ZC36" s="321"/>
      <c r="ZD36" s="321"/>
      <c r="ZE36" s="321"/>
      <c r="ZF36" s="321"/>
      <c r="ZG36" s="321"/>
      <c r="ZH36" s="321"/>
      <c r="ZI36" s="321"/>
      <c r="ZJ36" s="321"/>
      <c r="ZK36" s="321"/>
      <c r="ZL36" s="321"/>
      <c r="ZM36" s="321"/>
      <c r="ZN36" s="321"/>
      <c r="ZO36" s="321"/>
      <c r="ZP36" s="321"/>
      <c r="ZQ36" s="321"/>
      <c r="ZR36" s="321"/>
      <c r="ZS36" s="321"/>
      <c r="ZT36" s="321"/>
      <c r="ZU36" s="321"/>
      <c r="ZV36" s="321"/>
      <c r="ZW36" s="321"/>
      <c r="ZX36" s="321"/>
      <c r="ZY36" s="321"/>
      <c r="ZZ36" s="321"/>
      <c r="AAA36" s="321"/>
      <c r="AAB36" s="321"/>
      <c r="AAC36" s="321"/>
      <c r="AAD36" s="321"/>
      <c r="AAE36" s="321"/>
      <c r="AAF36" s="321"/>
      <c r="AAG36" s="321"/>
      <c r="AAH36" s="321"/>
      <c r="AAI36" s="321"/>
      <c r="AAJ36" s="321"/>
      <c r="AAK36" s="321"/>
      <c r="AAL36" s="321"/>
      <c r="AAM36" s="321"/>
      <c r="AAN36" s="321"/>
      <c r="AAO36" s="321"/>
      <c r="AAP36" s="321"/>
      <c r="AAQ36" s="321"/>
      <c r="AAR36" s="321"/>
      <c r="AAS36" s="321"/>
      <c r="AAT36" s="321"/>
      <c r="AAU36" s="321"/>
      <c r="AAV36" s="321"/>
      <c r="AAW36" s="321"/>
      <c r="AAX36" s="321"/>
      <c r="AAY36" s="321"/>
      <c r="AAZ36" s="321"/>
      <c r="ABA36" s="321"/>
      <c r="ABB36" s="321"/>
      <c r="ABC36" s="321"/>
      <c r="ABD36" s="321"/>
      <c r="ABE36" s="321"/>
      <c r="ABF36" s="321"/>
      <c r="ABG36" s="321"/>
      <c r="ABH36" s="321"/>
      <c r="ABI36" s="321"/>
      <c r="ABJ36" s="321"/>
      <c r="ABK36" s="321"/>
      <c r="ABL36" s="321"/>
      <c r="ABM36" s="321"/>
      <c r="ABN36" s="321"/>
      <c r="ABO36" s="321"/>
      <c r="ABP36" s="321"/>
      <c r="ABQ36" s="321"/>
      <c r="ABR36" s="321"/>
      <c r="ABS36" s="321"/>
      <c r="ABT36" s="321"/>
      <c r="ABU36" s="321"/>
      <c r="ABV36" s="321"/>
      <c r="ABW36" s="321"/>
      <c r="ABX36" s="321"/>
      <c r="ABY36" s="321"/>
      <c r="ABZ36" s="321"/>
      <c r="ACA36" s="321"/>
      <c r="ACB36" s="321"/>
      <c r="ACC36" s="321"/>
      <c r="ACD36" s="321"/>
      <c r="ACE36" s="321"/>
      <c r="ACF36" s="321"/>
      <c r="ACG36" s="321"/>
      <c r="ACH36" s="321"/>
      <c r="ACI36" s="321"/>
      <c r="ACJ36" s="321"/>
      <c r="ACK36" s="321"/>
      <c r="ACL36" s="321"/>
      <c r="ACM36" s="321"/>
      <c r="ACN36" s="321"/>
      <c r="ACO36" s="321"/>
      <c r="ACP36" s="321"/>
      <c r="ACQ36" s="321"/>
      <c r="ACR36" s="321"/>
      <c r="ACS36" s="321"/>
      <c r="ACT36" s="321"/>
      <c r="ACU36" s="321"/>
      <c r="ACV36" s="321"/>
      <c r="ACW36" s="321"/>
      <c r="ACX36" s="321"/>
      <c r="ACY36" s="321"/>
      <c r="ACZ36" s="321"/>
      <c r="ADA36" s="321"/>
      <c r="ADB36" s="321"/>
      <c r="ADC36" s="321"/>
      <c r="ADD36" s="321"/>
      <c r="ADE36" s="321"/>
      <c r="ADF36" s="321"/>
      <c r="ADG36" s="321"/>
      <c r="ADH36" s="321"/>
      <c r="ADI36" s="321"/>
      <c r="ADJ36" s="321"/>
      <c r="ADK36" s="321"/>
      <c r="ADL36" s="321"/>
      <c r="ADM36" s="321"/>
      <c r="ADN36" s="321"/>
      <c r="ADO36" s="321"/>
      <c r="ADP36" s="321"/>
      <c r="ADQ36" s="321"/>
      <c r="ADR36" s="321"/>
      <c r="ADS36" s="321"/>
      <c r="ADT36" s="321"/>
      <c r="ADU36" s="321"/>
      <c r="ADV36" s="321"/>
      <c r="ADW36" s="321"/>
      <c r="ADX36" s="321"/>
      <c r="ADY36" s="321"/>
      <c r="ADZ36" s="321"/>
      <c r="AEA36" s="321"/>
      <c r="AEB36" s="321"/>
      <c r="AEC36" s="321"/>
      <c r="AED36" s="321"/>
      <c r="AEE36" s="321"/>
      <c r="AEF36" s="321"/>
      <c r="AEG36" s="321"/>
      <c r="AEH36" s="321"/>
      <c r="AEI36" s="321"/>
      <c r="AEJ36" s="321"/>
      <c r="AEK36" s="321"/>
      <c r="AEL36" s="321"/>
      <c r="AEM36" s="321"/>
      <c r="AEN36" s="321"/>
      <c r="AEO36" s="321"/>
      <c r="AEP36" s="321"/>
      <c r="AEQ36" s="321"/>
      <c r="AER36" s="321"/>
      <c r="AES36" s="321"/>
      <c r="AET36" s="321"/>
      <c r="AEU36" s="321"/>
      <c r="AEV36" s="321"/>
      <c r="AEW36" s="321"/>
      <c r="AEX36" s="321"/>
      <c r="AEY36" s="321"/>
      <c r="AEZ36" s="321"/>
      <c r="AFA36" s="321"/>
      <c r="AFB36" s="321"/>
      <c r="AFC36" s="321"/>
      <c r="AFD36" s="321"/>
      <c r="AFE36" s="321"/>
      <c r="AFF36" s="321"/>
      <c r="AFG36" s="321"/>
      <c r="AFH36" s="321"/>
      <c r="AFI36" s="321"/>
      <c r="AFJ36" s="321"/>
      <c r="AFK36" s="321"/>
      <c r="AFL36" s="321"/>
      <c r="AFM36" s="321"/>
      <c r="AFN36" s="321"/>
      <c r="AFO36" s="321"/>
      <c r="AFP36" s="321"/>
      <c r="AFQ36" s="321"/>
      <c r="AFR36" s="321"/>
      <c r="AFS36" s="321"/>
      <c r="AFT36" s="321"/>
      <c r="AFU36" s="321"/>
      <c r="AFV36" s="321"/>
      <c r="AFW36" s="321"/>
      <c r="AFX36" s="321"/>
      <c r="AFY36" s="321"/>
      <c r="AFZ36" s="321"/>
      <c r="AGA36" s="321"/>
      <c r="AGB36" s="321"/>
      <c r="AGC36" s="321"/>
      <c r="AGD36" s="321"/>
      <c r="AGE36" s="321"/>
      <c r="AGF36" s="321"/>
      <c r="AGG36" s="321"/>
      <c r="AGH36" s="321"/>
      <c r="AGI36" s="321"/>
      <c r="AGJ36" s="321"/>
      <c r="AGK36" s="321"/>
      <c r="AGL36" s="321"/>
      <c r="AGM36" s="321"/>
      <c r="AGN36" s="321"/>
      <c r="AGO36" s="321"/>
      <c r="AGP36" s="321"/>
      <c r="AGQ36" s="321"/>
      <c r="AGR36" s="321"/>
      <c r="AGS36" s="321"/>
      <c r="AGT36" s="321"/>
      <c r="AGU36" s="321"/>
      <c r="AGV36" s="321"/>
      <c r="AGW36" s="321"/>
      <c r="AGX36" s="321"/>
      <c r="AGY36" s="321"/>
      <c r="AGZ36" s="321"/>
      <c r="AHA36" s="321"/>
      <c r="AHB36" s="321"/>
      <c r="AHC36" s="321"/>
      <c r="AHD36" s="321"/>
      <c r="AHE36" s="321"/>
      <c r="AHF36" s="321"/>
      <c r="AHG36" s="321"/>
      <c r="AHH36" s="321"/>
      <c r="AHI36" s="321"/>
      <c r="AHJ36" s="321"/>
      <c r="AHK36" s="321"/>
      <c r="AHL36" s="321"/>
      <c r="AHM36" s="321"/>
      <c r="AHN36" s="321"/>
      <c r="AHO36" s="321"/>
      <c r="AHP36" s="321"/>
      <c r="AHQ36" s="321"/>
      <c r="AHR36" s="321"/>
      <c r="AHS36" s="321"/>
      <c r="AHT36" s="321"/>
      <c r="AHU36" s="321"/>
      <c r="AHV36" s="321"/>
      <c r="AHW36" s="321"/>
      <c r="AHX36" s="321"/>
      <c r="AHY36" s="321"/>
      <c r="AHZ36" s="321"/>
      <c r="AIA36" s="321"/>
      <c r="AIB36" s="321"/>
      <c r="AIC36" s="321"/>
      <c r="AID36" s="321"/>
      <c r="AIE36" s="321"/>
      <c r="AIF36" s="321"/>
      <c r="AIG36" s="321"/>
      <c r="AIH36" s="321"/>
      <c r="AII36" s="321"/>
      <c r="AIJ36" s="321"/>
      <c r="AIK36" s="321"/>
      <c r="AIL36" s="321"/>
      <c r="AIM36" s="321"/>
      <c r="AIN36" s="321"/>
      <c r="AIO36" s="321"/>
      <c r="AIP36" s="321"/>
      <c r="AIQ36" s="321"/>
      <c r="AIR36" s="321"/>
      <c r="AIS36" s="321"/>
      <c r="AIT36" s="321"/>
      <c r="AIU36" s="321"/>
      <c r="AIV36" s="321"/>
      <c r="AIW36" s="321"/>
      <c r="AIX36" s="321"/>
      <c r="AIY36" s="321"/>
      <c r="AIZ36" s="321"/>
      <c r="AJA36" s="321"/>
      <c r="AJB36" s="321"/>
      <c r="AJC36" s="321"/>
      <c r="AJD36" s="321"/>
      <c r="AJE36" s="321"/>
      <c r="AJF36" s="321"/>
      <c r="AJG36" s="321"/>
      <c r="AJH36" s="321"/>
      <c r="AJI36" s="321"/>
      <c r="AJJ36" s="321"/>
      <c r="AJK36" s="321"/>
      <c r="AJL36" s="321"/>
      <c r="AJM36" s="321"/>
      <c r="AJN36" s="321"/>
      <c r="AJO36" s="321"/>
      <c r="AJP36" s="321"/>
      <c r="AJQ36" s="321"/>
      <c r="AJR36" s="321"/>
      <c r="AJS36" s="321"/>
      <c r="AJT36" s="321"/>
      <c r="AJU36" s="321"/>
      <c r="AJV36" s="321"/>
      <c r="AJW36" s="321"/>
      <c r="AJX36" s="321"/>
      <c r="AJY36" s="321"/>
      <c r="AJZ36" s="321"/>
      <c r="AKA36" s="321"/>
      <c r="AKB36" s="321"/>
      <c r="AKC36" s="321"/>
      <c r="AKD36" s="321"/>
      <c r="AKE36" s="321"/>
      <c r="AKF36" s="321"/>
      <c r="AKG36" s="321"/>
      <c r="AKH36" s="321"/>
      <c r="AKI36" s="321"/>
      <c r="AKJ36" s="321"/>
      <c r="AKK36" s="321"/>
      <c r="AKL36" s="321"/>
      <c r="AKM36" s="321"/>
      <c r="AKN36" s="321"/>
      <c r="AKO36" s="321"/>
      <c r="AKP36" s="321"/>
      <c r="AKQ36" s="321"/>
      <c r="AKR36" s="321"/>
      <c r="AKS36" s="321"/>
      <c r="AKT36" s="321"/>
      <c r="AKU36" s="321"/>
      <c r="AKV36" s="321"/>
      <c r="AKW36" s="321"/>
      <c r="AKX36" s="321"/>
      <c r="AKY36" s="321"/>
      <c r="AKZ36" s="321"/>
      <c r="ALA36" s="321"/>
      <c r="ALB36" s="321"/>
      <c r="ALC36" s="321"/>
      <c r="ALD36" s="321"/>
      <c r="ALE36" s="321"/>
      <c r="ALF36" s="321"/>
      <c r="ALG36" s="321"/>
      <c r="ALH36" s="321"/>
      <c r="ALI36" s="321"/>
      <c r="ALJ36" s="321"/>
      <c r="ALK36" s="321"/>
      <c r="ALL36" s="321"/>
      <c r="ALM36" s="321"/>
      <c r="ALN36" s="248"/>
      <c r="ALO36" s="248"/>
      <c r="ALP36" s="248"/>
    </row>
    <row r="37" spans="1:1004" s="19" customFormat="1" ht="31.5" customHeight="1" x14ac:dyDescent="0.25">
      <c r="A37" s="124" t="s">
        <v>2726</v>
      </c>
      <c r="B37" s="322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8"/>
      <c r="CH37" s="318"/>
      <c r="CI37" s="318"/>
      <c r="CJ37" s="318"/>
      <c r="CK37" s="318"/>
      <c r="CL37" s="318"/>
      <c r="CM37" s="318"/>
      <c r="CN37" s="318"/>
      <c r="CO37" s="318"/>
      <c r="CP37" s="318"/>
      <c r="CQ37" s="318"/>
      <c r="CR37" s="318"/>
      <c r="CS37" s="318"/>
      <c r="CT37" s="318"/>
      <c r="CU37" s="318"/>
      <c r="CV37" s="318"/>
      <c r="CW37" s="318"/>
      <c r="CX37" s="318"/>
      <c r="CY37" s="318"/>
      <c r="CZ37" s="318"/>
      <c r="DA37" s="318"/>
      <c r="DB37" s="318"/>
      <c r="DC37" s="318"/>
      <c r="DD37" s="318"/>
      <c r="DE37" s="318"/>
      <c r="DF37" s="318"/>
      <c r="DG37" s="318"/>
      <c r="DH37" s="318"/>
      <c r="DI37" s="318"/>
      <c r="DJ37" s="318"/>
      <c r="DK37" s="318"/>
      <c r="DL37" s="318"/>
      <c r="DM37" s="318"/>
      <c r="DN37" s="318"/>
      <c r="DO37" s="318"/>
      <c r="DP37" s="318"/>
      <c r="DQ37" s="318"/>
      <c r="DR37" s="318"/>
      <c r="DS37" s="318"/>
      <c r="DT37" s="318"/>
      <c r="DU37" s="318"/>
      <c r="DV37" s="318"/>
      <c r="DW37" s="318"/>
      <c r="DX37" s="318"/>
      <c r="DY37" s="318"/>
      <c r="DZ37" s="318"/>
      <c r="EA37" s="318"/>
      <c r="EB37" s="318"/>
      <c r="EC37" s="318"/>
      <c r="ED37" s="318"/>
      <c r="EE37" s="318"/>
      <c r="EF37" s="318"/>
      <c r="EG37" s="318"/>
      <c r="EH37" s="318"/>
      <c r="EI37" s="318"/>
      <c r="EJ37" s="318"/>
      <c r="EK37" s="318"/>
      <c r="EL37" s="318"/>
      <c r="EM37" s="318"/>
      <c r="EN37" s="318"/>
      <c r="EO37" s="318"/>
      <c r="EP37" s="318"/>
      <c r="EQ37" s="318"/>
      <c r="ER37" s="318"/>
      <c r="ES37" s="318"/>
      <c r="ET37" s="318"/>
      <c r="EU37" s="318"/>
      <c r="EV37" s="318"/>
      <c r="EW37" s="318"/>
      <c r="EX37" s="318"/>
      <c r="EY37" s="318"/>
      <c r="EZ37" s="318"/>
      <c r="FA37" s="318"/>
      <c r="FB37" s="318"/>
      <c r="FC37" s="318"/>
      <c r="FD37" s="318"/>
      <c r="FE37" s="318"/>
      <c r="FF37" s="318"/>
      <c r="FG37" s="318"/>
      <c r="FH37" s="318"/>
      <c r="FI37" s="318"/>
      <c r="FJ37" s="318"/>
      <c r="FK37" s="318"/>
      <c r="FL37" s="318"/>
      <c r="FM37" s="318"/>
      <c r="FN37" s="318"/>
      <c r="FO37" s="318"/>
      <c r="FP37" s="318"/>
      <c r="FQ37" s="318"/>
      <c r="FR37" s="318"/>
      <c r="FS37" s="318"/>
      <c r="FT37" s="318"/>
      <c r="FU37" s="318"/>
      <c r="FV37" s="318"/>
      <c r="FW37" s="318"/>
      <c r="FX37" s="318"/>
      <c r="FY37" s="318"/>
      <c r="FZ37" s="318"/>
      <c r="GA37" s="318"/>
      <c r="GB37" s="318"/>
      <c r="GC37" s="318"/>
      <c r="GD37" s="318"/>
      <c r="GE37" s="318"/>
      <c r="GF37" s="318"/>
      <c r="GG37" s="318"/>
      <c r="GH37" s="318"/>
      <c r="GI37" s="318"/>
      <c r="GJ37" s="318"/>
      <c r="GK37" s="318"/>
      <c r="GL37" s="318"/>
      <c r="GM37" s="318"/>
      <c r="GN37" s="318"/>
      <c r="GO37" s="318"/>
      <c r="GP37" s="318"/>
      <c r="GQ37" s="318"/>
      <c r="GR37" s="318"/>
      <c r="GS37" s="318"/>
      <c r="GT37" s="318"/>
      <c r="GU37" s="318"/>
      <c r="GV37" s="318"/>
      <c r="GW37" s="318"/>
      <c r="GX37" s="318"/>
      <c r="GY37" s="318"/>
      <c r="GZ37" s="318"/>
      <c r="HA37" s="318"/>
      <c r="HB37" s="318"/>
      <c r="HC37" s="318"/>
      <c r="HD37" s="318"/>
      <c r="HE37" s="318"/>
      <c r="HF37" s="318"/>
      <c r="HG37" s="318"/>
      <c r="HH37" s="318"/>
      <c r="HI37" s="318"/>
      <c r="HJ37" s="318"/>
      <c r="HK37" s="318"/>
      <c r="HL37" s="318"/>
      <c r="HM37" s="318"/>
      <c r="HN37" s="318"/>
      <c r="HO37" s="318"/>
      <c r="HP37" s="318"/>
      <c r="HQ37" s="318"/>
      <c r="HR37" s="318"/>
      <c r="HS37" s="318"/>
      <c r="HT37" s="318"/>
      <c r="HU37" s="318"/>
      <c r="HV37" s="318"/>
      <c r="HW37" s="318"/>
      <c r="HX37" s="318"/>
      <c r="HY37" s="318"/>
      <c r="HZ37" s="318"/>
      <c r="IA37" s="318"/>
      <c r="IB37" s="318"/>
      <c r="IC37" s="318"/>
      <c r="ID37" s="318"/>
      <c r="IE37" s="318"/>
      <c r="IF37" s="318"/>
      <c r="IG37" s="318"/>
      <c r="IH37" s="318"/>
      <c r="II37" s="318"/>
      <c r="IJ37" s="318"/>
      <c r="IK37" s="318"/>
      <c r="IL37" s="318"/>
      <c r="IM37" s="318"/>
      <c r="IN37" s="318"/>
      <c r="IO37" s="318"/>
      <c r="IP37" s="318"/>
      <c r="IQ37" s="318"/>
      <c r="IR37" s="318"/>
      <c r="IS37" s="318"/>
      <c r="IT37" s="318"/>
      <c r="IU37" s="318"/>
      <c r="IV37" s="318"/>
      <c r="IW37" s="318"/>
      <c r="IX37" s="318"/>
      <c r="IY37" s="318"/>
      <c r="IZ37" s="318"/>
      <c r="JA37" s="318"/>
      <c r="JB37" s="318"/>
      <c r="JC37" s="318"/>
      <c r="JD37" s="318"/>
      <c r="JE37" s="318"/>
      <c r="JF37" s="318"/>
      <c r="JG37" s="318"/>
      <c r="JH37" s="318"/>
      <c r="JI37" s="318"/>
      <c r="JJ37" s="318"/>
      <c r="JK37" s="318"/>
      <c r="JL37" s="318"/>
      <c r="JM37" s="318"/>
      <c r="JN37" s="318"/>
      <c r="JO37" s="318"/>
      <c r="JP37" s="318"/>
      <c r="JQ37" s="318"/>
      <c r="JR37" s="318"/>
      <c r="JS37" s="318"/>
      <c r="JT37" s="318"/>
      <c r="JU37" s="318"/>
      <c r="JV37" s="318"/>
      <c r="JW37" s="318"/>
      <c r="JX37" s="318"/>
      <c r="JY37" s="318"/>
      <c r="JZ37" s="318"/>
      <c r="KA37" s="318"/>
      <c r="KB37" s="318"/>
      <c r="KC37" s="318"/>
      <c r="KD37" s="318"/>
      <c r="KE37" s="318"/>
      <c r="KF37" s="318"/>
      <c r="KG37" s="318"/>
      <c r="KH37" s="318"/>
      <c r="KI37" s="318"/>
      <c r="KJ37" s="318"/>
      <c r="KK37" s="318"/>
      <c r="KL37" s="318"/>
      <c r="KM37" s="318"/>
      <c r="KN37" s="318"/>
      <c r="KO37" s="318"/>
      <c r="KP37" s="318"/>
      <c r="KQ37" s="318"/>
      <c r="KR37" s="318"/>
      <c r="KS37" s="318"/>
      <c r="KT37" s="318"/>
      <c r="KU37" s="318"/>
      <c r="KV37" s="318"/>
      <c r="KW37" s="318"/>
      <c r="KX37" s="318"/>
      <c r="KY37" s="318"/>
      <c r="KZ37" s="318"/>
      <c r="LA37" s="318"/>
      <c r="LB37" s="318"/>
      <c r="LC37" s="318"/>
      <c r="LD37" s="318"/>
      <c r="LE37" s="318"/>
      <c r="LF37" s="318"/>
      <c r="LG37" s="318"/>
      <c r="LH37" s="318"/>
      <c r="LI37" s="318"/>
      <c r="LJ37" s="318"/>
      <c r="LK37" s="318"/>
      <c r="LL37" s="318"/>
      <c r="LM37" s="318"/>
      <c r="LN37" s="318"/>
      <c r="LO37" s="318"/>
      <c r="LP37" s="318"/>
      <c r="LQ37" s="318"/>
      <c r="LR37" s="318"/>
      <c r="LS37" s="318"/>
      <c r="LT37" s="318"/>
      <c r="LU37" s="318"/>
      <c r="LV37" s="318"/>
      <c r="LW37" s="318"/>
      <c r="LX37" s="318"/>
      <c r="LY37" s="318"/>
      <c r="LZ37" s="318"/>
      <c r="MA37" s="318"/>
      <c r="MB37" s="318"/>
      <c r="MC37" s="318"/>
      <c r="MD37" s="318"/>
      <c r="ME37" s="318"/>
      <c r="MF37" s="318"/>
      <c r="MG37" s="318"/>
      <c r="MH37" s="318"/>
      <c r="MI37" s="318"/>
      <c r="MJ37" s="318"/>
      <c r="MK37" s="318"/>
      <c r="ML37" s="318"/>
      <c r="MM37" s="318"/>
      <c r="MN37" s="318"/>
      <c r="MO37" s="318"/>
      <c r="MP37" s="318"/>
      <c r="MQ37" s="318"/>
      <c r="MR37" s="318"/>
      <c r="MS37" s="318"/>
      <c r="MT37" s="318"/>
      <c r="MU37" s="318"/>
      <c r="MV37" s="318"/>
      <c r="MW37" s="318"/>
      <c r="MX37" s="318"/>
      <c r="MY37" s="318"/>
      <c r="MZ37" s="318"/>
      <c r="NA37" s="318"/>
      <c r="NB37" s="318"/>
      <c r="NC37" s="318"/>
      <c r="ND37" s="318"/>
      <c r="NE37" s="318"/>
      <c r="NF37" s="318"/>
      <c r="NG37" s="318"/>
      <c r="NH37" s="318"/>
      <c r="NI37" s="318"/>
      <c r="NJ37" s="318"/>
      <c r="NK37" s="318"/>
      <c r="NL37" s="318"/>
      <c r="NM37" s="318"/>
      <c r="NN37" s="318"/>
      <c r="NO37" s="318"/>
      <c r="NP37" s="318"/>
      <c r="NQ37" s="318"/>
      <c r="NR37" s="318"/>
      <c r="NS37" s="318"/>
      <c r="NT37" s="318"/>
      <c r="NU37" s="318"/>
      <c r="NV37" s="318"/>
      <c r="NW37" s="318"/>
      <c r="NX37" s="318"/>
      <c r="NY37" s="318"/>
      <c r="NZ37" s="318"/>
      <c r="OA37" s="318"/>
      <c r="OB37" s="318"/>
      <c r="OC37" s="318"/>
      <c r="OD37" s="318"/>
      <c r="OE37" s="318"/>
      <c r="OF37" s="318"/>
      <c r="OG37" s="318"/>
      <c r="OH37" s="318"/>
      <c r="OI37" s="318"/>
      <c r="OJ37" s="318"/>
      <c r="OK37" s="318"/>
      <c r="OL37" s="318"/>
      <c r="OM37" s="318"/>
      <c r="ON37" s="318"/>
      <c r="OO37" s="318"/>
      <c r="OP37" s="318"/>
      <c r="OQ37" s="318"/>
      <c r="OR37" s="318"/>
      <c r="OS37" s="318"/>
      <c r="OT37" s="318"/>
      <c r="OU37" s="318"/>
      <c r="OV37" s="318"/>
      <c r="OW37" s="318"/>
      <c r="OX37" s="318"/>
      <c r="OY37" s="318"/>
      <c r="OZ37" s="318"/>
      <c r="PA37" s="318"/>
      <c r="PB37" s="318"/>
      <c r="PC37" s="318"/>
      <c r="PD37" s="318"/>
      <c r="PE37" s="318"/>
      <c r="PF37" s="318"/>
      <c r="PG37" s="318"/>
      <c r="PH37" s="318"/>
      <c r="PI37" s="318"/>
      <c r="PJ37" s="318"/>
      <c r="PK37" s="318"/>
      <c r="PL37" s="318"/>
      <c r="PM37" s="318"/>
      <c r="PN37" s="318"/>
      <c r="PO37" s="318"/>
      <c r="PP37" s="318"/>
      <c r="PQ37" s="318"/>
      <c r="PR37" s="318"/>
      <c r="PS37" s="318"/>
      <c r="PT37" s="318"/>
      <c r="PU37" s="318"/>
      <c r="PV37" s="318"/>
      <c r="PW37" s="318"/>
      <c r="PX37" s="318"/>
      <c r="PY37" s="318"/>
      <c r="PZ37" s="318"/>
      <c r="QA37" s="318"/>
      <c r="QB37" s="318"/>
      <c r="QC37" s="318"/>
      <c r="QD37" s="318"/>
      <c r="QE37" s="318"/>
      <c r="QF37" s="318"/>
      <c r="QG37" s="318"/>
      <c r="QH37" s="318"/>
      <c r="QI37" s="318"/>
      <c r="QJ37" s="318"/>
      <c r="QK37" s="318"/>
      <c r="QL37" s="318"/>
      <c r="QM37" s="318"/>
      <c r="QN37" s="318"/>
      <c r="QO37" s="318"/>
      <c r="QP37" s="318"/>
      <c r="QQ37" s="318"/>
      <c r="QR37" s="318"/>
      <c r="QS37" s="318"/>
      <c r="QT37" s="318"/>
      <c r="QU37" s="318"/>
      <c r="QV37" s="318"/>
      <c r="QW37" s="318"/>
      <c r="QX37" s="318"/>
      <c r="QY37" s="318"/>
      <c r="QZ37" s="318"/>
      <c r="RA37" s="318"/>
      <c r="RB37" s="318"/>
      <c r="RC37" s="318"/>
      <c r="RD37" s="318"/>
      <c r="RE37" s="318"/>
      <c r="RF37" s="318"/>
      <c r="RG37" s="318"/>
      <c r="RH37" s="318"/>
      <c r="RI37" s="318"/>
      <c r="RJ37" s="318"/>
      <c r="RK37" s="318"/>
      <c r="RL37" s="318"/>
      <c r="RM37" s="318"/>
      <c r="RN37" s="318"/>
      <c r="RO37" s="318"/>
      <c r="RP37" s="318"/>
      <c r="RQ37" s="318"/>
      <c r="RR37" s="318"/>
      <c r="RS37" s="318"/>
      <c r="RT37" s="318"/>
      <c r="RU37" s="318"/>
      <c r="RV37" s="318"/>
      <c r="RW37" s="318"/>
      <c r="RX37" s="318"/>
      <c r="RY37" s="318"/>
      <c r="RZ37" s="318"/>
      <c r="SA37" s="318"/>
      <c r="SB37" s="318"/>
      <c r="SC37" s="318"/>
      <c r="SD37" s="318"/>
      <c r="SE37" s="318"/>
      <c r="SF37" s="318"/>
      <c r="SG37" s="318"/>
      <c r="SH37" s="318"/>
      <c r="SI37" s="318"/>
      <c r="SJ37" s="318"/>
      <c r="SK37" s="318"/>
      <c r="SL37" s="318"/>
      <c r="SM37" s="318"/>
      <c r="SN37" s="318"/>
      <c r="SO37" s="318"/>
      <c r="SP37" s="318"/>
      <c r="SQ37" s="318"/>
      <c r="SR37" s="318"/>
      <c r="SS37" s="318"/>
      <c r="ST37" s="318"/>
      <c r="SU37" s="318"/>
      <c r="SV37" s="318"/>
      <c r="SW37" s="318"/>
      <c r="SX37" s="318"/>
      <c r="SY37" s="318"/>
      <c r="SZ37" s="318"/>
      <c r="TA37" s="318"/>
      <c r="TB37" s="318"/>
      <c r="TC37" s="318"/>
      <c r="TD37" s="318"/>
      <c r="TE37" s="318"/>
      <c r="TF37" s="318"/>
      <c r="TG37" s="318"/>
      <c r="TH37" s="318"/>
      <c r="TI37" s="318"/>
      <c r="TJ37" s="318"/>
      <c r="TK37" s="318"/>
      <c r="TL37" s="318"/>
      <c r="TM37" s="318"/>
      <c r="TN37" s="318"/>
      <c r="TO37" s="318"/>
      <c r="TP37" s="318"/>
      <c r="TQ37" s="318"/>
      <c r="TR37" s="318"/>
      <c r="TS37" s="318"/>
      <c r="TT37" s="318"/>
      <c r="TU37" s="318"/>
      <c r="TV37" s="318"/>
      <c r="TW37" s="318"/>
      <c r="TX37" s="318"/>
      <c r="TY37" s="318"/>
      <c r="TZ37" s="318"/>
      <c r="UA37" s="318"/>
      <c r="UB37" s="318"/>
      <c r="UC37" s="318"/>
      <c r="UD37" s="318"/>
      <c r="UE37" s="318"/>
      <c r="UF37" s="318"/>
      <c r="UG37" s="318"/>
      <c r="UH37" s="318"/>
      <c r="UI37" s="318"/>
      <c r="UJ37" s="318"/>
      <c r="UK37" s="318"/>
      <c r="UL37" s="318"/>
      <c r="UM37" s="318"/>
      <c r="UN37" s="318"/>
      <c r="UO37" s="318"/>
      <c r="UP37" s="318"/>
      <c r="UQ37" s="318"/>
      <c r="UR37" s="318"/>
      <c r="US37" s="318"/>
      <c r="UT37" s="318"/>
      <c r="UU37" s="318"/>
      <c r="UV37" s="318"/>
      <c r="UW37" s="318"/>
      <c r="UX37" s="318"/>
      <c r="UY37" s="318"/>
      <c r="UZ37" s="318"/>
      <c r="VA37" s="318"/>
      <c r="VB37" s="318"/>
      <c r="VC37" s="318"/>
      <c r="VD37" s="318"/>
      <c r="VE37" s="318"/>
      <c r="VF37" s="318"/>
      <c r="VG37" s="318"/>
      <c r="VH37" s="318"/>
      <c r="VI37" s="318"/>
      <c r="VJ37" s="318"/>
      <c r="VK37" s="318"/>
      <c r="VL37" s="318"/>
      <c r="VM37" s="318"/>
      <c r="VN37" s="318"/>
      <c r="VO37" s="318"/>
      <c r="VP37" s="318"/>
      <c r="VQ37" s="318"/>
      <c r="VR37" s="318"/>
      <c r="VS37" s="318"/>
      <c r="VT37" s="318"/>
      <c r="VU37" s="318"/>
      <c r="VV37" s="318"/>
      <c r="VW37" s="318"/>
      <c r="VX37" s="318"/>
      <c r="VY37" s="318"/>
      <c r="VZ37" s="318"/>
      <c r="WA37" s="318"/>
      <c r="WB37" s="318"/>
      <c r="WC37" s="318"/>
      <c r="WD37" s="318"/>
      <c r="WE37" s="318"/>
      <c r="WF37" s="318"/>
      <c r="WG37" s="318"/>
      <c r="WH37" s="318"/>
      <c r="WI37" s="318"/>
      <c r="WJ37" s="318"/>
      <c r="WK37" s="318"/>
      <c r="WL37" s="318"/>
      <c r="WM37" s="318"/>
      <c r="WN37" s="318"/>
      <c r="WO37" s="318"/>
      <c r="WP37" s="318"/>
      <c r="WQ37" s="318"/>
      <c r="WR37" s="318"/>
      <c r="WS37" s="318"/>
      <c r="WT37" s="318"/>
      <c r="WU37" s="318"/>
      <c r="WV37" s="318"/>
      <c r="WW37" s="318"/>
      <c r="WX37" s="318"/>
      <c r="WY37" s="318"/>
      <c r="WZ37" s="318"/>
      <c r="XA37" s="318"/>
      <c r="XB37" s="318"/>
      <c r="XC37" s="318"/>
      <c r="XD37" s="318"/>
      <c r="XE37" s="318"/>
      <c r="XF37" s="318"/>
      <c r="XG37" s="318"/>
      <c r="XH37" s="318"/>
      <c r="XI37" s="318"/>
      <c r="XJ37" s="318"/>
      <c r="XK37" s="318"/>
      <c r="XL37" s="318"/>
      <c r="XM37" s="318"/>
      <c r="XN37" s="318"/>
      <c r="XO37" s="318"/>
      <c r="XP37" s="318"/>
      <c r="XQ37" s="318"/>
      <c r="XR37" s="318"/>
      <c r="XS37" s="318"/>
      <c r="XT37" s="318"/>
      <c r="XU37" s="318"/>
      <c r="XV37" s="318"/>
      <c r="XW37" s="318"/>
      <c r="XX37" s="318"/>
      <c r="XY37" s="318"/>
      <c r="XZ37" s="318"/>
      <c r="YA37" s="318"/>
      <c r="YB37" s="318"/>
      <c r="YC37" s="318"/>
      <c r="YD37" s="318"/>
      <c r="YE37" s="318"/>
      <c r="YF37" s="318"/>
      <c r="YG37" s="318"/>
      <c r="YH37" s="318"/>
      <c r="YI37" s="318"/>
      <c r="YJ37" s="318"/>
      <c r="YK37" s="318"/>
      <c r="YL37" s="318"/>
      <c r="YM37" s="318"/>
      <c r="YN37" s="318"/>
      <c r="YO37" s="318"/>
      <c r="YP37" s="318"/>
      <c r="YQ37" s="318"/>
      <c r="YR37" s="318"/>
      <c r="YS37" s="318"/>
      <c r="YT37" s="318"/>
      <c r="YU37" s="318"/>
      <c r="YV37" s="318"/>
      <c r="YW37" s="318"/>
      <c r="YX37" s="318"/>
      <c r="YY37" s="318"/>
      <c r="YZ37" s="318"/>
      <c r="ZA37" s="318"/>
      <c r="ZB37" s="318"/>
      <c r="ZC37" s="318"/>
      <c r="ZD37" s="318"/>
      <c r="ZE37" s="318"/>
      <c r="ZF37" s="318"/>
      <c r="ZG37" s="318"/>
      <c r="ZH37" s="318"/>
      <c r="ZI37" s="318"/>
      <c r="ZJ37" s="318"/>
      <c r="ZK37" s="318"/>
      <c r="ZL37" s="318"/>
      <c r="ZM37" s="318"/>
      <c r="ZN37" s="318"/>
      <c r="ZO37" s="318"/>
      <c r="ZP37" s="318"/>
      <c r="ZQ37" s="318"/>
      <c r="ZR37" s="318"/>
      <c r="ZS37" s="318"/>
      <c r="ZT37" s="318"/>
      <c r="ZU37" s="318"/>
      <c r="ZV37" s="318"/>
      <c r="ZW37" s="318"/>
      <c r="ZX37" s="318"/>
      <c r="ZY37" s="318"/>
      <c r="ZZ37" s="318"/>
      <c r="AAA37" s="318"/>
      <c r="AAB37" s="318"/>
      <c r="AAC37" s="318"/>
      <c r="AAD37" s="318"/>
      <c r="AAE37" s="318"/>
      <c r="AAF37" s="318"/>
      <c r="AAG37" s="318"/>
      <c r="AAH37" s="318"/>
      <c r="AAI37" s="318"/>
      <c r="AAJ37" s="318"/>
      <c r="AAK37" s="318"/>
      <c r="AAL37" s="318"/>
      <c r="AAM37" s="318"/>
      <c r="AAN37" s="318"/>
      <c r="AAO37" s="318"/>
      <c r="AAP37" s="318"/>
      <c r="AAQ37" s="318"/>
      <c r="AAR37" s="318"/>
      <c r="AAS37" s="318"/>
      <c r="AAT37" s="318"/>
      <c r="AAU37" s="318"/>
      <c r="AAV37" s="318"/>
      <c r="AAW37" s="318"/>
      <c r="AAX37" s="318"/>
      <c r="AAY37" s="318"/>
      <c r="AAZ37" s="318"/>
      <c r="ABA37" s="318"/>
      <c r="ABB37" s="318"/>
      <c r="ABC37" s="318"/>
      <c r="ABD37" s="318"/>
      <c r="ABE37" s="318"/>
      <c r="ABF37" s="318"/>
      <c r="ABG37" s="318"/>
      <c r="ABH37" s="318"/>
      <c r="ABI37" s="318"/>
      <c r="ABJ37" s="318"/>
      <c r="ABK37" s="318"/>
      <c r="ABL37" s="318"/>
      <c r="ABM37" s="318"/>
      <c r="ABN37" s="318"/>
      <c r="ABO37" s="318"/>
      <c r="ABP37" s="318"/>
      <c r="ABQ37" s="318"/>
      <c r="ABR37" s="318"/>
      <c r="ABS37" s="318"/>
      <c r="ABT37" s="318"/>
      <c r="ABU37" s="318"/>
      <c r="ABV37" s="318"/>
      <c r="ABW37" s="318"/>
      <c r="ABX37" s="318"/>
      <c r="ABY37" s="318"/>
      <c r="ABZ37" s="318"/>
      <c r="ACA37" s="318"/>
      <c r="ACB37" s="318"/>
      <c r="ACC37" s="318"/>
      <c r="ACD37" s="318"/>
      <c r="ACE37" s="318"/>
      <c r="ACF37" s="318"/>
      <c r="ACG37" s="318"/>
      <c r="ACH37" s="318"/>
      <c r="ACI37" s="318"/>
      <c r="ACJ37" s="318"/>
      <c r="ACK37" s="318"/>
      <c r="ACL37" s="318"/>
      <c r="ACM37" s="318"/>
      <c r="ACN37" s="318"/>
      <c r="ACO37" s="318"/>
      <c r="ACP37" s="318"/>
      <c r="ACQ37" s="318"/>
      <c r="ACR37" s="318"/>
      <c r="ACS37" s="318"/>
      <c r="ACT37" s="318"/>
      <c r="ACU37" s="318"/>
      <c r="ACV37" s="318"/>
      <c r="ACW37" s="318"/>
      <c r="ACX37" s="318"/>
      <c r="ACY37" s="318"/>
      <c r="ACZ37" s="318"/>
      <c r="ADA37" s="318"/>
      <c r="ADB37" s="318"/>
      <c r="ADC37" s="318"/>
      <c r="ADD37" s="318"/>
      <c r="ADE37" s="318"/>
      <c r="ADF37" s="318"/>
      <c r="ADG37" s="318"/>
      <c r="ADH37" s="318"/>
      <c r="ADI37" s="318"/>
      <c r="ADJ37" s="318"/>
      <c r="ADK37" s="318"/>
      <c r="ADL37" s="318"/>
      <c r="ADM37" s="318"/>
      <c r="ADN37" s="318"/>
      <c r="ADO37" s="318"/>
      <c r="ADP37" s="318"/>
      <c r="ADQ37" s="318"/>
      <c r="ADR37" s="318"/>
      <c r="ADS37" s="318"/>
      <c r="ADT37" s="318"/>
      <c r="ADU37" s="318"/>
      <c r="ADV37" s="318"/>
      <c r="ADW37" s="318"/>
      <c r="ADX37" s="318"/>
      <c r="ADY37" s="318"/>
      <c r="ADZ37" s="318"/>
      <c r="AEA37" s="318"/>
      <c r="AEB37" s="318"/>
      <c r="AEC37" s="318"/>
      <c r="AED37" s="318"/>
      <c r="AEE37" s="318"/>
      <c r="AEF37" s="318"/>
      <c r="AEG37" s="318"/>
      <c r="AEH37" s="318"/>
      <c r="AEI37" s="318"/>
      <c r="AEJ37" s="318"/>
      <c r="AEK37" s="318"/>
      <c r="AEL37" s="318"/>
      <c r="AEM37" s="318"/>
      <c r="AEN37" s="318"/>
      <c r="AEO37" s="318"/>
      <c r="AEP37" s="318"/>
      <c r="AEQ37" s="318"/>
      <c r="AER37" s="318"/>
      <c r="AES37" s="318"/>
      <c r="AET37" s="318"/>
      <c r="AEU37" s="318"/>
      <c r="AEV37" s="318"/>
      <c r="AEW37" s="318"/>
      <c r="AEX37" s="318"/>
      <c r="AEY37" s="318"/>
      <c r="AEZ37" s="318"/>
      <c r="AFA37" s="318"/>
      <c r="AFB37" s="318"/>
      <c r="AFC37" s="318"/>
      <c r="AFD37" s="318"/>
      <c r="AFE37" s="318"/>
      <c r="AFF37" s="318"/>
      <c r="AFG37" s="318"/>
      <c r="AFH37" s="318"/>
      <c r="AFI37" s="318"/>
      <c r="AFJ37" s="318"/>
      <c r="AFK37" s="318"/>
      <c r="AFL37" s="318"/>
      <c r="AFM37" s="318"/>
      <c r="AFN37" s="318"/>
      <c r="AFO37" s="318"/>
      <c r="AFP37" s="318"/>
      <c r="AFQ37" s="318"/>
      <c r="AFR37" s="318"/>
      <c r="AFS37" s="318"/>
      <c r="AFT37" s="318"/>
      <c r="AFU37" s="318"/>
      <c r="AFV37" s="318"/>
      <c r="AFW37" s="318"/>
      <c r="AFX37" s="318"/>
      <c r="AFY37" s="318"/>
      <c r="AFZ37" s="318"/>
      <c r="AGA37" s="318"/>
      <c r="AGB37" s="318"/>
      <c r="AGC37" s="318"/>
      <c r="AGD37" s="318"/>
      <c r="AGE37" s="318"/>
      <c r="AGF37" s="318"/>
      <c r="AGG37" s="318"/>
      <c r="AGH37" s="318"/>
      <c r="AGI37" s="318"/>
      <c r="AGJ37" s="318"/>
      <c r="AGK37" s="318"/>
      <c r="AGL37" s="318"/>
      <c r="AGM37" s="318"/>
      <c r="AGN37" s="318"/>
      <c r="AGO37" s="318"/>
      <c r="AGP37" s="318"/>
      <c r="AGQ37" s="318"/>
      <c r="AGR37" s="318"/>
      <c r="AGS37" s="318"/>
      <c r="AGT37" s="318"/>
      <c r="AGU37" s="318"/>
      <c r="AGV37" s="318"/>
      <c r="AGW37" s="318"/>
      <c r="AGX37" s="318"/>
      <c r="AGY37" s="318"/>
      <c r="AGZ37" s="318"/>
      <c r="AHA37" s="318"/>
      <c r="AHB37" s="318"/>
      <c r="AHC37" s="318"/>
      <c r="AHD37" s="318"/>
      <c r="AHE37" s="318"/>
      <c r="AHF37" s="318"/>
      <c r="AHG37" s="318"/>
      <c r="AHH37" s="318"/>
      <c r="AHI37" s="318"/>
      <c r="AHJ37" s="318"/>
      <c r="AHK37" s="318"/>
      <c r="AHL37" s="318"/>
      <c r="AHM37" s="318"/>
      <c r="AHN37" s="318"/>
      <c r="AHO37" s="318"/>
      <c r="AHP37" s="318"/>
      <c r="AHQ37" s="318"/>
      <c r="AHR37" s="318"/>
      <c r="AHS37" s="318"/>
      <c r="AHT37" s="318"/>
      <c r="AHU37" s="318"/>
      <c r="AHV37" s="318"/>
      <c r="AHW37" s="318"/>
      <c r="AHX37" s="318"/>
      <c r="AHY37" s="318"/>
      <c r="AHZ37" s="318"/>
      <c r="AIA37" s="318"/>
      <c r="AIB37" s="318"/>
      <c r="AIC37" s="318"/>
      <c r="AID37" s="318"/>
      <c r="AIE37" s="318"/>
      <c r="AIF37" s="318"/>
      <c r="AIG37" s="318"/>
      <c r="AIH37" s="318"/>
      <c r="AII37" s="318"/>
      <c r="AIJ37" s="318"/>
      <c r="AIK37" s="318"/>
      <c r="AIL37" s="318"/>
      <c r="AIM37" s="318"/>
      <c r="AIN37" s="318"/>
      <c r="AIO37" s="318"/>
      <c r="AIP37" s="318"/>
      <c r="AIQ37" s="318"/>
      <c r="AIR37" s="318"/>
      <c r="AIS37" s="318"/>
      <c r="AIT37" s="318"/>
      <c r="AIU37" s="318"/>
      <c r="AIV37" s="318"/>
      <c r="AIW37" s="318"/>
      <c r="AIX37" s="318"/>
      <c r="AIY37" s="318"/>
      <c r="AIZ37" s="318"/>
      <c r="AJA37" s="318"/>
      <c r="AJB37" s="318"/>
      <c r="AJC37" s="318"/>
      <c r="AJD37" s="318"/>
      <c r="AJE37" s="318"/>
      <c r="AJF37" s="318"/>
      <c r="AJG37" s="318"/>
      <c r="AJH37" s="318"/>
      <c r="AJI37" s="318"/>
      <c r="AJJ37" s="318"/>
      <c r="AJK37" s="318"/>
      <c r="AJL37" s="318"/>
      <c r="AJM37" s="318"/>
      <c r="AJN37" s="318"/>
      <c r="AJO37" s="318"/>
      <c r="AJP37" s="318"/>
      <c r="AJQ37" s="318"/>
      <c r="AJR37" s="318"/>
      <c r="AJS37" s="318"/>
      <c r="AJT37" s="318"/>
      <c r="AJU37" s="318"/>
      <c r="AJV37" s="318"/>
      <c r="AJW37" s="318"/>
      <c r="AJX37" s="318"/>
      <c r="AJY37" s="318"/>
      <c r="AJZ37" s="318"/>
      <c r="AKA37" s="318"/>
      <c r="AKB37" s="318"/>
      <c r="AKC37" s="318"/>
      <c r="AKD37" s="318"/>
      <c r="AKE37" s="318"/>
      <c r="AKF37" s="318"/>
      <c r="AKG37" s="318"/>
      <c r="AKH37" s="318"/>
      <c r="AKI37" s="318"/>
      <c r="AKJ37" s="318"/>
      <c r="AKK37" s="318"/>
      <c r="AKL37" s="318"/>
      <c r="AKM37" s="318"/>
      <c r="AKN37" s="318"/>
      <c r="AKO37" s="318"/>
      <c r="AKP37" s="318"/>
      <c r="AKQ37" s="318"/>
      <c r="AKR37" s="318"/>
      <c r="AKS37" s="318"/>
      <c r="AKT37" s="318"/>
      <c r="AKU37" s="318"/>
      <c r="AKV37" s="318"/>
      <c r="AKW37" s="318"/>
      <c r="AKX37" s="318"/>
      <c r="AKY37" s="318"/>
      <c r="AKZ37" s="318"/>
      <c r="ALA37" s="318"/>
      <c r="ALB37" s="318"/>
      <c r="ALC37" s="318"/>
      <c r="ALD37" s="318"/>
      <c r="ALE37" s="318"/>
      <c r="ALF37" s="318"/>
      <c r="ALG37" s="318"/>
      <c r="ALH37" s="318"/>
      <c r="ALI37" s="323"/>
      <c r="ALJ37" s="318"/>
      <c r="ALK37" s="318"/>
      <c r="ALL37" s="318"/>
      <c r="ALM37" s="318"/>
      <c r="ALN37" s="35"/>
      <c r="ALO37" s="35"/>
      <c r="ALP37" s="35"/>
    </row>
    <row r="38" spans="1:1004" s="19" customFormat="1" ht="31.5" customHeight="1" x14ac:dyDescent="0.25">
      <c r="A38" s="125" t="s">
        <v>2727</v>
      </c>
      <c r="B38" s="322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8"/>
      <c r="CX38" s="318"/>
      <c r="CY38" s="318"/>
      <c r="CZ38" s="318"/>
      <c r="DA38" s="318"/>
      <c r="DB38" s="318"/>
      <c r="DC38" s="318"/>
      <c r="DD38" s="318"/>
      <c r="DE38" s="318"/>
      <c r="DF38" s="318"/>
      <c r="DG38" s="318"/>
      <c r="DH38" s="318"/>
      <c r="DI38" s="318"/>
      <c r="DJ38" s="318"/>
      <c r="DK38" s="318"/>
      <c r="DL38" s="318"/>
      <c r="DM38" s="318"/>
      <c r="DN38" s="318"/>
      <c r="DO38" s="318"/>
      <c r="DP38" s="318"/>
      <c r="DQ38" s="318"/>
      <c r="DR38" s="318"/>
      <c r="DS38" s="318"/>
      <c r="DT38" s="318"/>
      <c r="DU38" s="318"/>
      <c r="DV38" s="318"/>
      <c r="DW38" s="318"/>
      <c r="DX38" s="318"/>
      <c r="DY38" s="318"/>
      <c r="DZ38" s="318"/>
      <c r="EA38" s="318"/>
      <c r="EB38" s="318"/>
      <c r="EC38" s="318"/>
      <c r="ED38" s="318"/>
      <c r="EE38" s="318"/>
      <c r="EF38" s="318"/>
      <c r="EG38" s="318"/>
      <c r="EH38" s="318"/>
      <c r="EI38" s="318"/>
      <c r="EJ38" s="318"/>
      <c r="EK38" s="318"/>
      <c r="EL38" s="318"/>
      <c r="EM38" s="318"/>
      <c r="EN38" s="318"/>
      <c r="EO38" s="318"/>
      <c r="EP38" s="318"/>
      <c r="EQ38" s="318"/>
      <c r="ER38" s="318"/>
      <c r="ES38" s="318"/>
      <c r="ET38" s="318"/>
      <c r="EU38" s="318"/>
      <c r="EV38" s="318"/>
      <c r="EW38" s="318"/>
      <c r="EX38" s="318"/>
      <c r="EY38" s="318"/>
      <c r="EZ38" s="318"/>
      <c r="FA38" s="318"/>
      <c r="FB38" s="318"/>
      <c r="FC38" s="318"/>
      <c r="FD38" s="318"/>
      <c r="FE38" s="318"/>
      <c r="FF38" s="318"/>
      <c r="FG38" s="318"/>
      <c r="FH38" s="318"/>
      <c r="FI38" s="318"/>
      <c r="FJ38" s="318"/>
      <c r="FK38" s="318"/>
      <c r="FL38" s="318"/>
      <c r="FM38" s="318"/>
      <c r="FN38" s="318"/>
      <c r="FO38" s="318"/>
      <c r="FP38" s="318"/>
      <c r="FQ38" s="318"/>
      <c r="FR38" s="318"/>
      <c r="FS38" s="318"/>
      <c r="FT38" s="318"/>
      <c r="FU38" s="318"/>
      <c r="FV38" s="318"/>
      <c r="FW38" s="318"/>
      <c r="FX38" s="318"/>
      <c r="FY38" s="318"/>
      <c r="FZ38" s="318"/>
      <c r="GA38" s="318"/>
      <c r="GB38" s="318"/>
      <c r="GC38" s="318"/>
      <c r="GD38" s="318"/>
      <c r="GE38" s="318"/>
      <c r="GF38" s="318"/>
      <c r="GG38" s="318"/>
      <c r="GH38" s="318"/>
      <c r="GI38" s="318"/>
      <c r="GJ38" s="318"/>
      <c r="GK38" s="318"/>
      <c r="GL38" s="318"/>
      <c r="GM38" s="318"/>
      <c r="GN38" s="318"/>
      <c r="GO38" s="318"/>
      <c r="GP38" s="318"/>
      <c r="GQ38" s="318"/>
      <c r="GR38" s="318"/>
      <c r="GS38" s="318"/>
      <c r="GT38" s="318"/>
      <c r="GU38" s="318"/>
      <c r="GV38" s="318"/>
      <c r="GW38" s="318"/>
      <c r="GX38" s="318"/>
      <c r="GY38" s="318"/>
      <c r="GZ38" s="318"/>
      <c r="HA38" s="318"/>
      <c r="HB38" s="318"/>
      <c r="HC38" s="318"/>
      <c r="HD38" s="318"/>
      <c r="HE38" s="318"/>
      <c r="HF38" s="318"/>
      <c r="HG38" s="318"/>
      <c r="HH38" s="318"/>
      <c r="HI38" s="318"/>
      <c r="HJ38" s="318"/>
      <c r="HK38" s="318"/>
      <c r="HL38" s="318"/>
      <c r="HM38" s="318"/>
      <c r="HN38" s="318"/>
      <c r="HO38" s="318"/>
      <c r="HP38" s="318"/>
      <c r="HQ38" s="318"/>
      <c r="HR38" s="318"/>
      <c r="HS38" s="318"/>
      <c r="HT38" s="318"/>
      <c r="HU38" s="318"/>
      <c r="HV38" s="318"/>
      <c r="HW38" s="318"/>
      <c r="HX38" s="318"/>
      <c r="HY38" s="318"/>
      <c r="HZ38" s="318"/>
      <c r="IA38" s="318"/>
      <c r="IB38" s="318"/>
      <c r="IC38" s="318"/>
      <c r="ID38" s="318"/>
      <c r="IE38" s="318"/>
      <c r="IF38" s="318"/>
      <c r="IG38" s="318"/>
      <c r="IH38" s="318"/>
      <c r="II38" s="318"/>
      <c r="IJ38" s="318"/>
      <c r="IK38" s="318"/>
      <c r="IL38" s="318"/>
      <c r="IM38" s="318"/>
      <c r="IN38" s="318"/>
      <c r="IO38" s="318"/>
      <c r="IP38" s="318"/>
      <c r="IQ38" s="318"/>
      <c r="IR38" s="318"/>
      <c r="IS38" s="318"/>
      <c r="IT38" s="318"/>
      <c r="IU38" s="318"/>
      <c r="IV38" s="318"/>
      <c r="IW38" s="318"/>
      <c r="IX38" s="318"/>
      <c r="IY38" s="318"/>
      <c r="IZ38" s="318"/>
      <c r="JA38" s="318"/>
      <c r="JB38" s="318"/>
      <c r="JC38" s="318"/>
      <c r="JD38" s="318"/>
      <c r="JE38" s="318"/>
      <c r="JF38" s="318"/>
      <c r="JG38" s="318"/>
      <c r="JH38" s="318"/>
      <c r="JI38" s="318"/>
      <c r="JJ38" s="318"/>
      <c r="JK38" s="318"/>
      <c r="JL38" s="318"/>
      <c r="JM38" s="318"/>
      <c r="JN38" s="318"/>
      <c r="JO38" s="318"/>
      <c r="JP38" s="318"/>
      <c r="JQ38" s="318"/>
      <c r="JR38" s="318"/>
      <c r="JS38" s="318"/>
      <c r="JT38" s="318"/>
      <c r="JU38" s="318"/>
      <c r="JV38" s="318"/>
      <c r="JW38" s="318"/>
      <c r="JX38" s="318"/>
      <c r="JY38" s="318"/>
      <c r="JZ38" s="318"/>
      <c r="KA38" s="318"/>
      <c r="KB38" s="318"/>
      <c r="KC38" s="318"/>
      <c r="KD38" s="318"/>
      <c r="KE38" s="318"/>
      <c r="KF38" s="318"/>
      <c r="KG38" s="318"/>
      <c r="KH38" s="318"/>
      <c r="KI38" s="318"/>
      <c r="KJ38" s="318"/>
      <c r="KK38" s="318"/>
      <c r="KL38" s="318"/>
      <c r="KM38" s="318"/>
      <c r="KN38" s="318"/>
      <c r="KO38" s="318"/>
      <c r="KP38" s="318"/>
      <c r="KQ38" s="318"/>
      <c r="KR38" s="318"/>
      <c r="KS38" s="318"/>
      <c r="KT38" s="318"/>
      <c r="KU38" s="318"/>
      <c r="KV38" s="318"/>
      <c r="KW38" s="318"/>
      <c r="KX38" s="318"/>
      <c r="KY38" s="318"/>
      <c r="KZ38" s="318"/>
      <c r="LA38" s="318"/>
      <c r="LB38" s="318"/>
      <c r="LC38" s="318"/>
      <c r="LD38" s="318"/>
      <c r="LE38" s="318"/>
      <c r="LF38" s="318"/>
      <c r="LG38" s="318"/>
      <c r="LH38" s="318"/>
      <c r="LI38" s="318"/>
      <c r="LJ38" s="318"/>
      <c r="LK38" s="318"/>
      <c r="LL38" s="318"/>
      <c r="LM38" s="318"/>
      <c r="LN38" s="318"/>
      <c r="LO38" s="318"/>
      <c r="LP38" s="318"/>
      <c r="LQ38" s="318"/>
      <c r="LR38" s="318"/>
      <c r="LS38" s="318"/>
      <c r="LT38" s="318"/>
      <c r="LU38" s="318"/>
      <c r="LV38" s="318"/>
      <c r="LW38" s="318"/>
      <c r="LX38" s="318"/>
      <c r="LY38" s="318"/>
      <c r="LZ38" s="318"/>
      <c r="MA38" s="318"/>
      <c r="MB38" s="318"/>
      <c r="MC38" s="318"/>
      <c r="MD38" s="318"/>
      <c r="ME38" s="318"/>
      <c r="MF38" s="318"/>
      <c r="MG38" s="318"/>
      <c r="MH38" s="318"/>
      <c r="MI38" s="318"/>
      <c r="MJ38" s="318"/>
      <c r="MK38" s="318"/>
      <c r="ML38" s="318"/>
      <c r="MM38" s="318"/>
      <c r="MN38" s="318"/>
      <c r="MO38" s="318"/>
      <c r="MP38" s="318"/>
      <c r="MQ38" s="318"/>
      <c r="MR38" s="318"/>
      <c r="MS38" s="318"/>
      <c r="MT38" s="318"/>
      <c r="MU38" s="318"/>
      <c r="MV38" s="318"/>
      <c r="MW38" s="318"/>
      <c r="MX38" s="318"/>
      <c r="MY38" s="318"/>
      <c r="MZ38" s="318"/>
      <c r="NA38" s="318"/>
      <c r="NB38" s="318"/>
      <c r="NC38" s="318"/>
      <c r="ND38" s="318"/>
      <c r="NE38" s="318"/>
      <c r="NF38" s="318"/>
      <c r="NG38" s="318"/>
      <c r="NH38" s="318"/>
      <c r="NI38" s="318"/>
      <c r="NJ38" s="318"/>
      <c r="NK38" s="318"/>
      <c r="NL38" s="318"/>
      <c r="NM38" s="318"/>
      <c r="NN38" s="318"/>
      <c r="NO38" s="318"/>
      <c r="NP38" s="318"/>
      <c r="NQ38" s="318"/>
      <c r="NR38" s="318"/>
      <c r="NS38" s="318"/>
      <c r="NT38" s="318"/>
      <c r="NU38" s="318"/>
      <c r="NV38" s="318"/>
      <c r="NW38" s="318"/>
      <c r="NX38" s="318"/>
      <c r="NY38" s="318"/>
      <c r="NZ38" s="318"/>
      <c r="OA38" s="318"/>
      <c r="OB38" s="318"/>
      <c r="OC38" s="318"/>
      <c r="OD38" s="318"/>
      <c r="OE38" s="318"/>
      <c r="OF38" s="318"/>
      <c r="OG38" s="318"/>
      <c r="OH38" s="318"/>
      <c r="OI38" s="318"/>
      <c r="OJ38" s="318"/>
      <c r="OK38" s="318"/>
      <c r="OL38" s="318"/>
      <c r="OM38" s="318"/>
      <c r="ON38" s="318"/>
      <c r="OO38" s="318"/>
      <c r="OP38" s="318"/>
      <c r="OQ38" s="318"/>
      <c r="OR38" s="318"/>
      <c r="OS38" s="318"/>
      <c r="OT38" s="318"/>
      <c r="OU38" s="318"/>
      <c r="OV38" s="318"/>
      <c r="OW38" s="318"/>
      <c r="OX38" s="318"/>
      <c r="OY38" s="318"/>
      <c r="OZ38" s="318"/>
      <c r="PA38" s="318"/>
      <c r="PB38" s="318"/>
      <c r="PC38" s="318"/>
      <c r="PD38" s="318"/>
      <c r="PE38" s="318"/>
      <c r="PF38" s="318"/>
      <c r="PG38" s="318"/>
      <c r="PH38" s="318"/>
      <c r="PI38" s="318"/>
      <c r="PJ38" s="318"/>
      <c r="PK38" s="318"/>
      <c r="PL38" s="318"/>
      <c r="PM38" s="318"/>
      <c r="PN38" s="318"/>
      <c r="PO38" s="318"/>
      <c r="PP38" s="318"/>
      <c r="PQ38" s="318"/>
      <c r="PR38" s="318"/>
      <c r="PS38" s="318"/>
      <c r="PT38" s="318"/>
      <c r="PU38" s="318"/>
      <c r="PV38" s="318"/>
      <c r="PW38" s="318"/>
      <c r="PX38" s="318"/>
      <c r="PY38" s="318"/>
      <c r="PZ38" s="318"/>
      <c r="QA38" s="318"/>
      <c r="QB38" s="318"/>
      <c r="QC38" s="318"/>
      <c r="QD38" s="318"/>
      <c r="QE38" s="318"/>
      <c r="QF38" s="318"/>
      <c r="QG38" s="318"/>
      <c r="QH38" s="318"/>
      <c r="QI38" s="318"/>
      <c r="QJ38" s="318"/>
      <c r="QK38" s="318"/>
      <c r="QL38" s="318"/>
      <c r="QM38" s="318"/>
      <c r="QN38" s="318"/>
      <c r="QO38" s="318"/>
      <c r="QP38" s="318"/>
      <c r="QQ38" s="318"/>
      <c r="QR38" s="318"/>
      <c r="QS38" s="318"/>
      <c r="QT38" s="318"/>
      <c r="QU38" s="318"/>
      <c r="QV38" s="318"/>
      <c r="QW38" s="318"/>
      <c r="QX38" s="318"/>
      <c r="QY38" s="318"/>
      <c r="QZ38" s="318"/>
      <c r="RA38" s="318"/>
      <c r="RB38" s="318"/>
      <c r="RC38" s="318"/>
      <c r="RD38" s="318"/>
      <c r="RE38" s="318"/>
      <c r="RF38" s="318"/>
      <c r="RG38" s="318"/>
      <c r="RH38" s="318"/>
      <c r="RI38" s="318"/>
      <c r="RJ38" s="318"/>
      <c r="RK38" s="318"/>
      <c r="RL38" s="318"/>
      <c r="RM38" s="318"/>
      <c r="RN38" s="318"/>
      <c r="RO38" s="318"/>
      <c r="RP38" s="318"/>
      <c r="RQ38" s="318"/>
      <c r="RR38" s="318"/>
      <c r="RS38" s="318"/>
      <c r="RT38" s="318"/>
      <c r="RU38" s="318"/>
      <c r="RV38" s="318"/>
      <c r="RW38" s="318"/>
      <c r="RX38" s="318"/>
      <c r="RY38" s="318"/>
      <c r="RZ38" s="318"/>
      <c r="SA38" s="318"/>
      <c r="SB38" s="318"/>
      <c r="SC38" s="318"/>
      <c r="SD38" s="318"/>
      <c r="SE38" s="318"/>
      <c r="SF38" s="318"/>
      <c r="SG38" s="318"/>
      <c r="SH38" s="318"/>
      <c r="SI38" s="318"/>
      <c r="SJ38" s="318"/>
      <c r="SK38" s="318"/>
      <c r="SL38" s="318"/>
      <c r="SM38" s="318"/>
      <c r="SN38" s="318"/>
      <c r="SO38" s="318"/>
      <c r="SP38" s="318"/>
      <c r="SQ38" s="318"/>
      <c r="SR38" s="318"/>
      <c r="SS38" s="318"/>
      <c r="ST38" s="318"/>
      <c r="SU38" s="318"/>
      <c r="SV38" s="318"/>
      <c r="SW38" s="318"/>
      <c r="SX38" s="318"/>
      <c r="SY38" s="318"/>
      <c r="SZ38" s="318"/>
      <c r="TA38" s="318"/>
      <c r="TB38" s="318"/>
      <c r="TC38" s="318"/>
      <c r="TD38" s="318"/>
      <c r="TE38" s="318"/>
      <c r="TF38" s="318"/>
      <c r="TG38" s="318"/>
      <c r="TH38" s="318"/>
      <c r="TI38" s="318"/>
      <c r="TJ38" s="318"/>
      <c r="TK38" s="318"/>
      <c r="TL38" s="318"/>
      <c r="TM38" s="318"/>
      <c r="TN38" s="318"/>
      <c r="TO38" s="318"/>
      <c r="TP38" s="318"/>
      <c r="TQ38" s="318"/>
      <c r="TR38" s="318"/>
      <c r="TS38" s="318"/>
      <c r="TT38" s="318"/>
      <c r="TU38" s="318"/>
      <c r="TV38" s="318"/>
      <c r="TW38" s="318"/>
      <c r="TX38" s="318"/>
      <c r="TY38" s="318"/>
      <c r="TZ38" s="318"/>
      <c r="UA38" s="318"/>
      <c r="UB38" s="318"/>
      <c r="UC38" s="318"/>
      <c r="UD38" s="318"/>
      <c r="UE38" s="318"/>
      <c r="UF38" s="318"/>
      <c r="UG38" s="318"/>
      <c r="UH38" s="318"/>
      <c r="UI38" s="318"/>
      <c r="UJ38" s="318"/>
      <c r="UK38" s="318"/>
      <c r="UL38" s="318"/>
      <c r="UM38" s="318"/>
      <c r="UN38" s="318"/>
      <c r="UO38" s="318"/>
      <c r="UP38" s="318"/>
      <c r="UQ38" s="318"/>
      <c r="UR38" s="318"/>
      <c r="US38" s="318"/>
      <c r="UT38" s="318"/>
      <c r="UU38" s="318"/>
      <c r="UV38" s="318"/>
      <c r="UW38" s="318"/>
      <c r="UX38" s="318"/>
      <c r="UY38" s="318"/>
      <c r="UZ38" s="318"/>
      <c r="VA38" s="318"/>
      <c r="VB38" s="318"/>
      <c r="VC38" s="318"/>
      <c r="VD38" s="318"/>
      <c r="VE38" s="318"/>
      <c r="VF38" s="318"/>
      <c r="VG38" s="318"/>
      <c r="VH38" s="318"/>
      <c r="VI38" s="318"/>
      <c r="VJ38" s="318"/>
      <c r="VK38" s="318"/>
      <c r="VL38" s="318"/>
      <c r="VM38" s="318"/>
      <c r="VN38" s="318"/>
      <c r="VO38" s="318"/>
      <c r="VP38" s="318"/>
      <c r="VQ38" s="318"/>
      <c r="VR38" s="318"/>
      <c r="VS38" s="318"/>
      <c r="VT38" s="318"/>
      <c r="VU38" s="318"/>
      <c r="VV38" s="318"/>
      <c r="VW38" s="318"/>
      <c r="VX38" s="318"/>
      <c r="VY38" s="318"/>
      <c r="VZ38" s="318"/>
      <c r="WA38" s="318"/>
      <c r="WB38" s="318"/>
      <c r="WC38" s="318"/>
      <c r="WD38" s="318"/>
      <c r="WE38" s="318"/>
      <c r="WF38" s="318"/>
      <c r="WG38" s="318"/>
      <c r="WH38" s="318"/>
      <c r="WI38" s="318"/>
      <c r="WJ38" s="318"/>
      <c r="WK38" s="318"/>
      <c r="WL38" s="318"/>
      <c r="WM38" s="318"/>
      <c r="WN38" s="318"/>
      <c r="WO38" s="318"/>
      <c r="WP38" s="318"/>
      <c r="WQ38" s="318"/>
      <c r="WR38" s="318"/>
      <c r="WS38" s="318"/>
      <c r="WT38" s="318"/>
      <c r="WU38" s="318"/>
      <c r="WV38" s="318"/>
      <c r="WW38" s="318"/>
      <c r="WX38" s="318"/>
      <c r="WY38" s="318"/>
      <c r="WZ38" s="318"/>
      <c r="XA38" s="318"/>
      <c r="XB38" s="318"/>
      <c r="XC38" s="318"/>
      <c r="XD38" s="318"/>
      <c r="XE38" s="318"/>
      <c r="XF38" s="318"/>
      <c r="XG38" s="318"/>
      <c r="XH38" s="318"/>
      <c r="XI38" s="318"/>
      <c r="XJ38" s="318"/>
      <c r="XK38" s="318"/>
      <c r="XL38" s="318"/>
      <c r="XM38" s="318"/>
      <c r="XN38" s="318"/>
      <c r="XO38" s="318"/>
      <c r="XP38" s="318"/>
      <c r="XQ38" s="318"/>
      <c r="XR38" s="318"/>
      <c r="XS38" s="318"/>
      <c r="XT38" s="318"/>
      <c r="XU38" s="318"/>
      <c r="XV38" s="318"/>
      <c r="XW38" s="318"/>
      <c r="XX38" s="318"/>
      <c r="XY38" s="318"/>
      <c r="XZ38" s="318"/>
      <c r="YA38" s="318"/>
      <c r="YB38" s="318"/>
      <c r="YC38" s="318"/>
      <c r="YD38" s="318"/>
      <c r="YE38" s="318"/>
      <c r="YF38" s="318"/>
      <c r="YG38" s="318"/>
      <c r="YH38" s="318"/>
      <c r="YI38" s="318"/>
      <c r="YJ38" s="318"/>
      <c r="YK38" s="318"/>
      <c r="YL38" s="318"/>
      <c r="YM38" s="318"/>
      <c r="YN38" s="318"/>
      <c r="YO38" s="318"/>
      <c r="YP38" s="318"/>
      <c r="YQ38" s="318"/>
      <c r="YR38" s="318"/>
      <c r="YS38" s="318"/>
      <c r="YT38" s="318"/>
      <c r="YU38" s="318"/>
      <c r="YV38" s="318"/>
      <c r="YW38" s="318"/>
      <c r="YX38" s="318"/>
      <c r="YY38" s="318"/>
      <c r="YZ38" s="318"/>
      <c r="ZA38" s="318"/>
      <c r="ZB38" s="318"/>
      <c r="ZC38" s="318"/>
      <c r="ZD38" s="318"/>
      <c r="ZE38" s="318"/>
      <c r="ZF38" s="318"/>
      <c r="ZG38" s="318"/>
      <c r="ZH38" s="318"/>
      <c r="ZI38" s="318"/>
      <c r="ZJ38" s="318"/>
      <c r="ZK38" s="318"/>
      <c r="ZL38" s="318"/>
      <c r="ZM38" s="318"/>
      <c r="ZN38" s="318"/>
      <c r="ZO38" s="318"/>
      <c r="ZP38" s="318"/>
      <c r="ZQ38" s="318"/>
      <c r="ZR38" s="318"/>
      <c r="ZS38" s="318"/>
      <c r="ZT38" s="318"/>
      <c r="ZU38" s="318"/>
      <c r="ZV38" s="318"/>
      <c r="ZW38" s="318"/>
      <c r="ZX38" s="318"/>
      <c r="ZY38" s="318"/>
      <c r="ZZ38" s="318"/>
      <c r="AAA38" s="318"/>
      <c r="AAB38" s="318"/>
      <c r="AAC38" s="318"/>
      <c r="AAD38" s="318"/>
      <c r="AAE38" s="318"/>
      <c r="AAF38" s="318"/>
      <c r="AAG38" s="318"/>
      <c r="AAH38" s="318"/>
      <c r="AAI38" s="318"/>
      <c r="AAJ38" s="318"/>
      <c r="AAK38" s="318"/>
      <c r="AAL38" s="318"/>
      <c r="AAM38" s="318"/>
      <c r="AAN38" s="318"/>
      <c r="AAO38" s="318"/>
      <c r="AAP38" s="318"/>
      <c r="AAQ38" s="318"/>
      <c r="AAR38" s="318"/>
      <c r="AAS38" s="318"/>
      <c r="AAT38" s="318"/>
      <c r="AAU38" s="318"/>
      <c r="AAV38" s="318"/>
      <c r="AAW38" s="318"/>
      <c r="AAX38" s="318"/>
      <c r="AAY38" s="318"/>
      <c r="AAZ38" s="318"/>
      <c r="ABA38" s="318"/>
      <c r="ABB38" s="318"/>
      <c r="ABC38" s="318"/>
      <c r="ABD38" s="318"/>
      <c r="ABE38" s="318"/>
      <c r="ABF38" s="318"/>
      <c r="ABG38" s="318"/>
      <c r="ABH38" s="318"/>
      <c r="ABI38" s="318"/>
      <c r="ABJ38" s="318"/>
      <c r="ABK38" s="318"/>
      <c r="ABL38" s="318"/>
      <c r="ABM38" s="318"/>
      <c r="ABN38" s="318"/>
      <c r="ABO38" s="318"/>
      <c r="ABP38" s="318"/>
      <c r="ABQ38" s="318"/>
      <c r="ABR38" s="318"/>
      <c r="ABS38" s="318"/>
      <c r="ABT38" s="318"/>
      <c r="ABU38" s="318"/>
      <c r="ABV38" s="318"/>
      <c r="ABW38" s="318"/>
      <c r="ABX38" s="318"/>
      <c r="ABY38" s="318"/>
      <c r="ABZ38" s="318"/>
      <c r="ACA38" s="318"/>
      <c r="ACB38" s="318"/>
      <c r="ACC38" s="318"/>
      <c r="ACD38" s="318"/>
      <c r="ACE38" s="318"/>
      <c r="ACF38" s="318"/>
      <c r="ACG38" s="318"/>
      <c r="ACH38" s="318"/>
      <c r="ACI38" s="318"/>
      <c r="ACJ38" s="318"/>
      <c r="ACK38" s="318"/>
      <c r="ACL38" s="318"/>
      <c r="ACM38" s="318"/>
      <c r="ACN38" s="318"/>
      <c r="ACO38" s="318"/>
      <c r="ACP38" s="318"/>
      <c r="ACQ38" s="318"/>
      <c r="ACR38" s="318"/>
      <c r="ACS38" s="318"/>
      <c r="ACT38" s="318"/>
      <c r="ACU38" s="318"/>
      <c r="ACV38" s="318"/>
      <c r="ACW38" s="318"/>
      <c r="ACX38" s="318"/>
      <c r="ACY38" s="318"/>
      <c r="ACZ38" s="318"/>
      <c r="ADA38" s="318"/>
      <c r="ADB38" s="318"/>
      <c r="ADC38" s="318"/>
      <c r="ADD38" s="318"/>
      <c r="ADE38" s="318"/>
      <c r="ADF38" s="318"/>
      <c r="ADG38" s="318"/>
      <c r="ADH38" s="318"/>
      <c r="ADI38" s="318"/>
      <c r="ADJ38" s="318"/>
      <c r="ADK38" s="318"/>
      <c r="ADL38" s="318"/>
      <c r="ADM38" s="318"/>
      <c r="ADN38" s="318"/>
      <c r="ADO38" s="318"/>
      <c r="ADP38" s="318"/>
      <c r="ADQ38" s="318"/>
      <c r="ADR38" s="318"/>
      <c r="ADS38" s="318"/>
      <c r="ADT38" s="318"/>
      <c r="ADU38" s="318"/>
      <c r="ADV38" s="318"/>
      <c r="ADW38" s="318"/>
      <c r="ADX38" s="318"/>
      <c r="ADY38" s="318"/>
      <c r="ADZ38" s="318"/>
      <c r="AEA38" s="318"/>
      <c r="AEB38" s="318"/>
      <c r="AEC38" s="318"/>
      <c r="AED38" s="318"/>
      <c r="AEE38" s="318"/>
      <c r="AEF38" s="318"/>
      <c r="AEG38" s="318"/>
      <c r="AEH38" s="318"/>
      <c r="AEI38" s="318"/>
      <c r="AEJ38" s="318"/>
      <c r="AEK38" s="318"/>
      <c r="AEL38" s="318"/>
      <c r="AEM38" s="318"/>
      <c r="AEN38" s="318"/>
      <c r="AEO38" s="318"/>
      <c r="AEP38" s="318"/>
      <c r="AEQ38" s="318"/>
      <c r="AER38" s="318"/>
      <c r="AES38" s="318"/>
      <c r="AET38" s="318"/>
      <c r="AEU38" s="318"/>
      <c r="AEV38" s="318"/>
      <c r="AEW38" s="318"/>
      <c r="AEX38" s="318"/>
      <c r="AEY38" s="318"/>
      <c r="AEZ38" s="318"/>
      <c r="AFA38" s="318"/>
      <c r="AFB38" s="318"/>
      <c r="AFC38" s="318"/>
      <c r="AFD38" s="318"/>
      <c r="AFE38" s="318"/>
      <c r="AFF38" s="318"/>
      <c r="AFG38" s="318"/>
      <c r="AFH38" s="318"/>
      <c r="AFI38" s="318"/>
      <c r="AFJ38" s="318"/>
      <c r="AFK38" s="318"/>
      <c r="AFL38" s="318"/>
      <c r="AFM38" s="318"/>
      <c r="AFN38" s="318"/>
      <c r="AFO38" s="318"/>
      <c r="AFP38" s="318"/>
      <c r="AFQ38" s="318"/>
      <c r="AFR38" s="318"/>
      <c r="AFS38" s="318"/>
      <c r="AFT38" s="318"/>
      <c r="AFU38" s="318"/>
      <c r="AFV38" s="318"/>
      <c r="AFW38" s="318"/>
      <c r="AFX38" s="318"/>
      <c r="AFY38" s="318"/>
      <c r="AFZ38" s="318"/>
      <c r="AGA38" s="318"/>
      <c r="AGB38" s="318"/>
      <c r="AGC38" s="318"/>
      <c r="AGD38" s="318"/>
      <c r="AGE38" s="318"/>
      <c r="AGF38" s="318"/>
      <c r="AGG38" s="318"/>
      <c r="AGH38" s="318"/>
      <c r="AGI38" s="318"/>
      <c r="AGJ38" s="318"/>
      <c r="AGK38" s="318"/>
      <c r="AGL38" s="318"/>
      <c r="AGM38" s="318"/>
      <c r="AGN38" s="318"/>
      <c r="AGO38" s="318"/>
      <c r="AGP38" s="318"/>
      <c r="AGQ38" s="318"/>
      <c r="AGR38" s="318"/>
      <c r="AGS38" s="318"/>
      <c r="AGT38" s="318"/>
      <c r="AGU38" s="318"/>
      <c r="AGV38" s="318"/>
      <c r="AGW38" s="318"/>
      <c r="AGX38" s="318"/>
      <c r="AGY38" s="318"/>
      <c r="AGZ38" s="318"/>
      <c r="AHA38" s="318"/>
      <c r="AHB38" s="318"/>
      <c r="AHC38" s="318"/>
      <c r="AHD38" s="318"/>
      <c r="AHE38" s="318"/>
      <c r="AHF38" s="318"/>
      <c r="AHG38" s="318"/>
      <c r="AHH38" s="318"/>
      <c r="AHI38" s="318"/>
      <c r="AHJ38" s="318"/>
      <c r="AHK38" s="318"/>
      <c r="AHL38" s="318"/>
      <c r="AHM38" s="318"/>
      <c r="AHN38" s="318"/>
      <c r="AHO38" s="318"/>
      <c r="AHP38" s="318"/>
      <c r="AHQ38" s="318"/>
      <c r="AHR38" s="318"/>
      <c r="AHS38" s="318"/>
      <c r="AHT38" s="318"/>
      <c r="AHU38" s="318"/>
      <c r="AHV38" s="318"/>
      <c r="AHW38" s="318"/>
      <c r="AHX38" s="318"/>
      <c r="AHY38" s="318"/>
      <c r="AHZ38" s="318"/>
      <c r="AIA38" s="318"/>
      <c r="AIB38" s="318"/>
      <c r="AIC38" s="318"/>
      <c r="AID38" s="318"/>
      <c r="AIE38" s="318"/>
      <c r="AIF38" s="318"/>
      <c r="AIG38" s="318"/>
      <c r="AIH38" s="318"/>
      <c r="AII38" s="318"/>
      <c r="AIJ38" s="318"/>
      <c r="AIK38" s="318"/>
      <c r="AIL38" s="318"/>
      <c r="AIM38" s="318"/>
      <c r="AIN38" s="318"/>
      <c r="AIO38" s="318"/>
      <c r="AIP38" s="318"/>
      <c r="AIQ38" s="318"/>
      <c r="AIR38" s="318"/>
      <c r="AIS38" s="318"/>
      <c r="AIT38" s="318"/>
      <c r="AIU38" s="318"/>
      <c r="AIV38" s="318"/>
      <c r="AIW38" s="318"/>
      <c r="AIX38" s="318"/>
      <c r="AIY38" s="318"/>
      <c r="AIZ38" s="318"/>
      <c r="AJA38" s="318"/>
      <c r="AJB38" s="318"/>
      <c r="AJC38" s="318"/>
      <c r="AJD38" s="318"/>
      <c r="AJE38" s="318"/>
      <c r="AJF38" s="318"/>
      <c r="AJG38" s="318"/>
      <c r="AJH38" s="318"/>
      <c r="AJI38" s="318"/>
      <c r="AJJ38" s="318"/>
      <c r="AJK38" s="318"/>
      <c r="AJL38" s="318"/>
      <c r="AJM38" s="318"/>
      <c r="AJN38" s="318"/>
      <c r="AJO38" s="318"/>
      <c r="AJP38" s="318"/>
      <c r="AJQ38" s="318"/>
      <c r="AJR38" s="318"/>
      <c r="AJS38" s="318"/>
      <c r="AJT38" s="318"/>
      <c r="AJU38" s="318"/>
      <c r="AJV38" s="318"/>
      <c r="AJW38" s="318"/>
      <c r="AJX38" s="318"/>
      <c r="AJY38" s="318"/>
      <c r="AJZ38" s="318"/>
      <c r="AKA38" s="318"/>
      <c r="AKB38" s="318"/>
      <c r="AKC38" s="318"/>
      <c r="AKD38" s="318"/>
      <c r="AKE38" s="318"/>
      <c r="AKF38" s="318"/>
      <c r="AKG38" s="318"/>
      <c r="AKH38" s="318"/>
      <c r="AKI38" s="318"/>
      <c r="AKJ38" s="318"/>
      <c r="AKK38" s="318"/>
      <c r="AKL38" s="318"/>
      <c r="AKM38" s="318"/>
      <c r="AKN38" s="318"/>
      <c r="AKO38" s="318"/>
      <c r="AKP38" s="318"/>
      <c r="AKQ38" s="318"/>
      <c r="AKR38" s="318"/>
      <c r="AKS38" s="318"/>
      <c r="AKT38" s="318"/>
      <c r="AKU38" s="318"/>
      <c r="AKV38" s="318"/>
      <c r="AKW38" s="318"/>
      <c r="AKX38" s="318"/>
      <c r="AKY38" s="318"/>
      <c r="AKZ38" s="318"/>
      <c r="ALA38" s="318"/>
      <c r="ALB38" s="318"/>
      <c r="ALC38" s="318"/>
      <c r="ALD38" s="318"/>
      <c r="ALE38" s="318"/>
      <c r="ALF38" s="318"/>
      <c r="ALG38" s="318"/>
      <c r="ALH38" s="318"/>
      <c r="ALI38" s="323"/>
      <c r="ALJ38" s="318"/>
      <c r="ALK38" s="318"/>
      <c r="ALL38" s="318"/>
      <c r="ALM38" s="318"/>
      <c r="ALN38" s="35"/>
      <c r="ALO38" s="35"/>
      <c r="ALP38" s="35"/>
    </row>
    <row r="39" spans="1:1004" s="146" customFormat="1" ht="31.5" customHeight="1" x14ac:dyDescent="0.25">
      <c r="A39" s="120" t="s">
        <v>2706</v>
      </c>
      <c r="B39" s="308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1"/>
      <c r="BS39" s="301"/>
      <c r="BT39" s="301"/>
      <c r="BU39" s="301"/>
      <c r="BV39" s="301"/>
      <c r="BW39" s="301"/>
      <c r="BX39" s="301"/>
      <c r="BY39" s="301"/>
      <c r="BZ39" s="301"/>
      <c r="CA39" s="301"/>
      <c r="CB39" s="301"/>
      <c r="CC39" s="301"/>
      <c r="CD39" s="301"/>
      <c r="CE39" s="301"/>
      <c r="CF39" s="301"/>
      <c r="CG39" s="301"/>
      <c r="CH39" s="301"/>
      <c r="CI39" s="301"/>
      <c r="CJ39" s="301"/>
      <c r="CK39" s="301"/>
      <c r="CL39" s="301"/>
      <c r="CM39" s="301"/>
      <c r="CN39" s="301"/>
      <c r="CO39" s="301"/>
      <c r="CP39" s="301"/>
      <c r="CQ39" s="301"/>
      <c r="CR39" s="301"/>
      <c r="CS39" s="301"/>
      <c r="CT39" s="301"/>
      <c r="CU39" s="301"/>
      <c r="CV39" s="301"/>
      <c r="CW39" s="301"/>
      <c r="CX39" s="301"/>
      <c r="CY39" s="301"/>
      <c r="CZ39" s="301"/>
      <c r="DA39" s="301"/>
      <c r="DB39" s="301"/>
      <c r="DC39" s="301"/>
      <c r="DD39" s="301"/>
      <c r="DE39" s="301"/>
      <c r="DF39" s="301"/>
      <c r="DG39" s="301"/>
      <c r="DH39" s="301"/>
      <c r="DI39" s="301"/>
      <c r="DJ39" s="301"/>
      <c r="DK39" s="301"/>
      <c r="DL39" s="301"/>
      <c r="DM39" s="301"/>
      <c r="DN39" s="301"/>
      <c r="DO39" s="301"/>
      <c r="DP39" s="301"/>
      <c r="DQ39" s="301"/>
      <c r="DR39" s="301"/>
      <c r="DS39" s="301"/>
      <c r="DT39" s="301"/>
      <c r="DU39" s="301"/>
      <c r="DV39" s="301"/>
      <c r="DW39" s="301"/>
      <c r="DX39" s="301"/>
      <c r="DY39" s="301"/>
      <c r="DZ39" s="301"/>
      <c r="EA39" s="301"/>
      <c r="EB39" s="301"/>
      <c r="EC39" s="301"/>
      <c r="ED39" s="301"/>
      <c r="EE39" s="301"/>
      <c r="EF39" s="301"/>
      <c r="EG39" s="301"/>
      <c r="EH39" s="301"/>
      <c r="EI39" s="301"/>
      <c r="EJ39" s="301"/>
      <c r="EK39" s="301"/>
      <c r="EL39" s="301"/>
      <c r="EM39" s="301"/>
      <c r="EN39" s="301"/>
      <c r="EO39" s="301"/>
      <c r="EP39" s="301"/>
      <c r="EQ39" s="301"/>
      <c r="ER39" s="301"/>
      <c r="ES39" s="301"/>
      <c r="ET39" s="301"/>
      <c r="EU39" s="301"/>
      <c r="EV39" s="301"/>
      <c r="EW39" s="301"/>
      <c r="EX39" s="301"/>
      <c r="EY39" s="301"/>
      <c r="EZ39" s="301"/>
      <c r="FA39" s="301"/>
      <c r="FB39" s="301"/>
      <c r="FC39" s="301"/>
      <c r="FD39" s="301"/>
      <c r="FE39" s="301"/>
      <c r="FF39" s="301"/>
      <c r="FG39" s="301"/>
      <c r="FH39" s="301"/>
      <c r="FI39" s="301"/>
      <c r="FJ39" s="301"/>
      <c r="FK39" s="301"/>
      <c r="FL39" s="301"/>
      <c r="FM39" s="301"/>
      <c r="FN39" s="301"/>
      <c r="FO39" s="301"/>
      <c r="FP39" s="301"/>
      <c r="FQ39" s="301"/>
      <c r="FR39" s="301"/>
      <c r="FS39" s="301"/>
      <c r="FT39" s="301"/>
      <c r="FU39" s="301"/>
      <c r="FV39" s="301"/>
      <c r="FW39" s="301"/>
      <c r="FX39" s="301"/>
      <c r="FY39" s="301"/>
      <c r="FZ39" s="301"/>
      <c r="GA39" s="301"/>
      <c r="GB39" s="301"/>
      <c r="GC39" s="301"/>
      <c r="GD39" s="301"/>
      <c r="GE39" s="301"/>
      <c r="GF39" s="301"/>
      <c r="GG39" s="301"/>
      <c r="GH39" s="301"/>
      <c r="GI39" s="301"/>
      <c r="GJ39" s="301"/>
      <c r="GK39" s="301"/>
      <c r="GL39" s="301"/>
      <c r="GM39" s="301"/>
      <c r="GN39" s="301"/>
      <c r="GO39" s="301"/>
      <c r="GP39" s="301"/>
      <c r="GQ39" s="301"/>
      <c r="GR39" s="301"/>
      <c r="GS39" s="301"/>
      <c r="GT39" s="301"/>
      <c r="GU39" s="301"/>
      <c r="GV39" s="301"/>
      <c r="GW39" s="301"/>
      <c r="GX39" s="301"/>
      <c r="GY39" s="301"/>
      <c r="GZ39" s="301"/>
      <c r="HA39" s="301"/>
      <c r="HB39" s="301"/>
      <c r="HC39" s="301"/>
      <c r="HD39" s="301"/>
      <c r="HE39" s="301"/>
      <c r="HF39" s="301"/>
      <c r="HG39" s="301"/>
      <c r="HH39" s="301"/>
      <c r="HI39" s="301"/>
      <c r="HJ39" s="301"/>
      <c r="HK39" s="301"/>
      <c r="HL39" s="301"/>
      <c r="HM39" s="301"/>
      <c r="HN39" s="301"/>
      <c r="HO39" s="301"/>
      <c r="HP39" s="301"/>
      <c r="HQ39" s="301"/>
      <c r="HR39" s="301"/>
      <c r="HS39" s="301"/>
      <c r="HT39" s="301"/>
      <c r="HU39" s="301"/>
      <c r="HV39" s="301"/>
      <c r="HW39" s="301"/>
      <c r="HX39" s="301"/>
      <c r="HY39" s="301"/>
      <c r="HZ39" s="301"/>
      <c r="IA39" s="301"/>
      <c r="IB39" s="301"/>
      <c r="IC39" s="301"/>
      <c r="ID39" s="301"/>
      <c r="IE39" s="301"/>
      <c r="IF39" s="301"/>
      <c r="IG39" s="301"/>
      <c r="IH39" s="301"/>
      <c r="II39" s="301"/>
      <c r="IJ39" s="301"/>
      <c r="IK39" s="301"/>
      <c r="IL39" s="301"/>
      <c r="IM39" s="301"/>
      <c r="IN39" s="301"/>
      <c r="IO39" s="301"/>
      <c r="IP39" s="301"/>
      <c r="IQ39" s="301"/>
      <c r="IR39" s="301"/>
      <c r="IS39" s="301"/>
      <c r="IT39" s="301"/>
      <c r="IU39" s="301"/>
      <c r="IV39" s="301"/>
      <c r="IW39" s="301"/>
      <c r="IX39" s="301"/>
      <c r="IY39" s="301"/>
      <c r="IZ39" s="301"/>
      <c r="JA39" s="301"/>
      <c r="JB39" s="301"/>
      <c r="JC39" s="301"/>
      <c r="JD39" s="301"/>
      <c r="JE39" s="301"/>
      <c r="JF39" s="301"/>
      <c r="JG39" s="301"/>
      <c r="JH39" s="301"/>
      <c r="JI39" s="301"/>
      <c r="JJ39" s="301"/>
      <c r="JK39" s="301"/>
      <c r="JL39" s="301"/>
      <c r="JM39" s="301"/>
      <c r="JN39" s="301"/>
      <c r="JO39" s="301"/>
      <c r="JP39" s="301"/>
      <c r="JQ39" s="301"/>
      <c r="JR39" s="301"/>
      <c r="JS39" s="301"/>
      <c r="JT39" s="301"/>
      <c r="JU39" s="301"/>
      <c r="JV39" s="301"/>
      <c r="JW39" s="301"/>
      <c r="JX39" s="301"/>
      <c r="JY39" s="301"/>
      <c r="JZ39" s="301"/>
      <c r="KA39" s="301"/>
      <c r="KB39" s="301"/>
      <c r="KC39" s="301"/>
      <c r="KD39" s="301"/>
      <c r="KE39" s="301"/>
      <c r="KF39" s="301"/>
      <c r="KG39" s="301"/>
      <c r="KH39" s="301"/>
      <c r="KI39" s="301"/>
      <c r="KJ39" s="301"/>
      <c r="KK39" s="301"/>
      <c r="KL39" s="301"/>
      <c r="KM39" s="301"/>
      <c r="KN39" s="301"/>
      <c r="KO39" s="301"/>
      <c r="KP39" s="301"/>
      <c r="KQ39" s="301"/>
      <c r="KR39" s="301"/>
      <c r="KS39" s="301"/>
      <c r="KT39" s="301"/>
      <c r="KU39" s="301"/>
      <c r="KV39" s="301"/>
      <c r="KW39" s="301"/>
      <c r="KX39" s="301"/>
      <c r="KY39" s="301"/>
      <c r="KZ39" s="301"/>
      <c r="LA39" s="301"/>
      <c r="LB39" s="301"/>
      <c r="LC39" s="301"/>
      <c r="LD39" s="301"/>
      <c r="LE39" s="301"/>
      <c r="LF39" s="301"/>
      <c r="LG39" s="301"/>
      <c r="LH39" s="301"/>
      <c r="LI39" s="301"/>
      <c r="LJ39" s="301"/>
      <c r="LK39" s="301"/>
      <c r="LL39" s="301"/>
      <c r="LM39" s="301"/>
      <c r="LN39" s="301"/>
      <c r="LO39" s="301"/>
      <c r="LP39" s="301"/>
      <c r="LQ39" s="301"/>
      <c r="LR39" s="301"/>
      <c r="LS39" s="301"/>
      <c r="LT39" s="301"/>
      <c r="LU39" s="301"/>
      <c r="LV39" s="301"/>
      <c r="LW39" s="301"/>
      <c r="LX39" s="301"/>
      <c r="LY39" s="301"/>
      <c r="LZ39" s="301"/>
      <c r="MA39" s="301"/>
      <c r="MB39" s="301"/>
      <c r="MC39" s="301"/>
      <c r="MD39" s="301"/>
      <c r="ME39" s="301"/>
      <c r="MF39" s="301"/>
      <c r="MG39" s="301"/>
      <c r="MH39" s="301"/>
      <c r="MI39" s="301"/>
      <c r="MJ39" s="301"/>
      <c r="MK39" s="301"/>
      <c r="ML39" s="301"/>
      <c r="MM39" s="301"/>
      <c r="MN39" s="301"/>
      <c r="MO39" s="301"/>
      <c r="MP39" s="301"/>
      <c r="MQ39" s="301"/>
      <c r="MR39" s="301"/>
      <c r="MS39" s="301"/>
      <c r="MT39" s="301"/>
      <c r="MU39" s="301"/>
      <c r="MV39" s="301"/>
      <c r="MW39" s="301"/>
      <c r="MX39" s="301"/>
      <c r="MY39" s="301"/>
      <c r="MZ39" s="301"/>
      <c r="NA39" s="301"/>
      <c r="NB39" s="301"/>
      <c r="NC39" s="301"/>
      <c r="ND39" s="301"/>
      <c r="NE39" s="301"/>
      <c r="NF39" s="301"/>
      <c r="NG39" s="301"/>
      <c r="NH39" s="301"/>
      <c r="NI39" s="301"/>
      <c r="NJ39" s="301"/>
      <c r="NK39" s="301"/>
      <c r="NL39" s="301"/>
      <c r="NM39" s="301"/>
      <c r="NN39" s="301"/>
      <c r="NO39" s="301"/>
      <c r="NP39" s="301"/>
      <c r="NQ39" s="301"/>
      <c r="NR39" s="301"/>
      <c r="NS39" s="301"/>
      <c r="NT39" s="301"/>
      <c r="NU39" s="301"/>
      <c r="NV39" s="301"/>
      <c r="NW39" s="301"/>
      <c r="NX39" s="301"/>
      <c r="NY39" s="301"/>
      <c r="NZ39" s="301"/>
      <c r="OA39" s="301"/>
      <c r="OB39" s="301"/>
      <c r="OC39" s="301"/>
      <c r="OD39" s="301"/>
      <c r="OE39" s="301"/>
      <c r="OF39" s="301"/>
      <c r="OG39" s="301"/>
      <c r="OH39" s="301"/>
      <c r="OI39" s="301"/>
      <c r="OJ39" s="301"/>
      <c r="OK39" s="301"/>
      <c r="OL39" s="301"/>
      <c r="OM39" s="301"/>
      <c r="ON39" s="301"/>
      <c r="OO39" s="301"/>
      <c r="OP39" s="301"/>
      <c r="OQ39" s="301"/>
      <c r="OR39" s="301"/>
      <c r="OS39" s="301"/>
      <c r="OT39" s="301"/>
      <c r="OU39" s="301"/>
      <c r="OV39" s="301"/>
      <c r="OW39" s="301"/>
      <c r="OX39" s="301"/>
      <c r="OY39" s="301"/>
      <c r="OZ39" s="301"/>
      <c r="PA39" s="301"/>
      <c r="PB39" s="301"/>
      <c r="PC39" s="301"/>
      <c r="PD39" s="301"/>
      <c r="PE39" s="301"/>
      <c r="PF39" s="301"/>
      <c r="PG39" s="301"/>
      <c r="PH39" s="301"/>
      <c r="PI39" s="301"/>
      <c r="PJ39" s="301"/>
      <c r="PK39" s="301"/>
      <c r="PL39" s="301"/>
      <c r="PM39" s="301"/>
      <c r="PN39" s="301"/>
      <c r="PO39" s="301"/>
      <c r="PP39" s="301"/>
      <c r="PQ39" s="301"/>
      <c r="PR39" s="301"/>
      <c r="PS39" s="301"/>
      <c r="PT39" s="301"/>
      <c r="PU39" s="301"/>
      <c r="PV39" s="301"/>
      <c r="PW39" s="301"/>
      <c r="PX39" s="301"/>
      <c r="PY39" s="301"/>
      <c r="PZ39" s="301"/>
      <c r="QA39" s="301"/>
      <c r="QB39" s="301"/>
      <c r="QC39" s="301"/>
      <c r="QD39" s="301"/>
      <c r="QE39" s="301"/>
      <c r="QF39" s="301"/>
      <c r="QG39" s="301"/>
      <c r="QH39" s="301"/>
      <c r="QI39" s="301"/>
      <c r="QJ39" s="301"/>
      <c r="QK39" s="301"/>
      <c r="QL39" s="301"/>
      <c r="QM39" s="301"/>
      <c r="QN39" s="301"/>
      <c r="QO39" s="301"/>
      <c r="QP39" s="301"/>
      <c r="QQ39" s="301"/>
      <c r="QR39" s="301"/>
      <c r="QS39" s="301"/>
      <c r="QT39" s="301"/>
      <c r="QU39" s="301"/>
      <c r="QV39" s="301"/>
      <c r="QW39" s="301"/>
      <c r="QX39" s="301"/>
      <c r="QY39" s="301"/>
      <c r="QZ39" s="301"/>
      <c r="RA39" s="301"/>
      <c r="RB39" s="301"/>
      <c r="RC39" s="301"/>
      <c r="RD39" s="301"/>
      <c r="RE39" s="301"/>
      <c r="RF39" s="301"/>
      <c r="RG39" s="301"/>
      <c r="RH39" s="301"/>
      <c r="RI39" s="301"/>
      <c r="RJ39" s="301"/>
      <c r="RK39" s="301"/>
      <c r="RL39" s="301"/>
      <c r="RM39" s="301"/>
      <c r="RN39" s="301"/>
      <c r="RO39" s="301"/>
      <c r="RP39" s="301"/>
      <c r="RQ39" s="301"/>
      <c r="RR39" s="301"/>
      <c r="RS39" s="301"/>
      <c r="RT39" s="301"/>
      <c r="RU39" s="301"/>
      <c r="RV39" s="301"/>
      <c r="RW39" s="301"/>
      <c r="RX39" s="301"/>
      <c r="RY39" s="301"/>
      <c r="RZ39" s="301"/>
      <c r="SA39" s="301"/>
      <c r="SB39" s="301"/>
      <c r="SC39" s="301"/>
      <c r="SD39" s="301"/>
      <c r="SE39" s="301"/>
      <c r="SF39" s="301"/>
      <c r="SG39" s="301"/>
      <c r="SH39" s="301"/>
      <c r="SI39" s="301"/>
      <c r="SJ39" s="301"/>
      <c r="SK39" s="301"/>
      <c r="SL39" s="301"/>
      <c r="SM39" s="301"/>
      <c r="SN39" s="301"/>
      <c r="SO39" s="301"/>
      <c r="SP39" s="301"/>
      <c r="SQ39" s="301"/>
      <c r="SR39" s="301"/>
      <c r="SS39" s="301"/>
      <c r="ST39" s="301"/>
      <c r="SU39" s="301"/>
      <c r="SV39" s="301"/>
      <c r="SW39" s="301"/>
      <c r="SX39" s="301"/>
      <c r="SY39" s="301"/>
      <c r="SZ39" s="301"/>
      <c r="TA39" s="301"/>
      <c r="TB39" s="301"/>
      <c r="TC39" s="301"/>
      <c r="TD39" s="301"/>
      <c r="TE39" s="301"/>
      <c r="TF39" s="301"/>
      <c r="TG39" s="301"/>
      <c r="TH39" s="301"/>
      <c r="TI39" s="301"/>
      <c r="TJ39" s="301"/>
      <c r="TK39" s="301"/>
      <c r="TL39" s="301"/>
      <c r="TM39" s="301"/>
      <c r="TN39" s="301"/>
      <c r="TO39" s="301"/>
      <c r="TP39" s="301"/>
      <c r="TQ39" s="301"/>
      <c r="TR39" s="301"/>
      <c r="TS39" s="301"/>
      <c r="TT39" s="301"/>
      <c r="TU39" s="301"/>
      <c r="TV39" s="301"/>
      <c r="TW39" s="301"/>
      <c r="TX39" s="301"/>
      <c r="TY39" s="301"/>
      <c r="TZ39" s="301"/>
      <c r="UA39" s="301"/>
      <c r="UB39" s="301"/>
      <c r="UC39" s="301"/>
      <c r="UD39" s="301"/>
      <c r="UE39" s="301"/>
      <c r="UF39" s="301"/>
      <c r="UG39" s="301"/>
      <c r="UH39" s="301"/>
      <c r="UI39" s="301"/>
      <c r="UJ39" s="301"/>
      <c r="UK39" s="301"/>
      <c r="UL39" s="301"/>
      <c r="UM39" s="301"/>
      <c r="UN39" s="301"/>
      <c r="UO39" s="301"/>
      <c r="UP39" s="301"/>
      <c r="UQ39" s="301"/>
      <c r="UR39" s="301"/>
      <c r="US39" s="301"/>
      <c r="UT39" s="301"/>
      <c r="UU39" s="301"/>
      <c r="UV39" s="301"/>
      <c r="UW39" s="301"/>
      <c r="UX39" s="301"/>
      <c r="UY39" s="301"/>
      <c r="UZ39" s="301"/>
      <c r="VA39" s="301"/>
      <c r="VB39" s="301"/>
      <c r="VC39" s="301"/>
      <c r="VD39" s="301"/>
      <c r="VE39" s="301"/>
      <c r="VF39" s="301"/>
      <c r="VG39" s="301"/>
      <c r="VH39" s="301"/>
      <c r="VI39" s="301"/>
      <c r="VJ39" s="301"/>
      <c r="VK39" s="301"/>
      <c r="VL39" s="301"/>
      <c r="VM39" s="301"/>
      <c r="VN39" s="301"/>
      <c r="VO39" s="301"/>
      <c r="VP39" s="301"/>
      <c r="VQ39" s="301"/>
      <c r="VR39" s="301"/>
      <c r="VS39" s="301"/>
      <c r="VT39" s="301"/>
      <c r="VU39" s="301"/>
      <c r="VV39" s="301"/>
      <c r="VW39" s="301"/>
      <c r="VX39" s="301"/>
      <c r="VY39" s="301"/>
      <c r="VZ39" s="301"/>
      <c r="WA39" s="301"/>
      <c r="WB39" s="301"/>
      <c r="WC39" s="301"/>
      <c r="WD39" s="301"/>
      <c r="WE39" s="301"/>
      <c r="WF39" s="301"/>
      <c r="WG39" s="301"/>
      <c r="WH39" s="301"/>
      <c r="WI39" s="301"/>
      <c r="WJ39" s="301"/>
      <c r="WK39" s="301"/>
      <c r="WL39" s="301"/>
      <c r="WM39" s="301"/>
      <c r="WN39" s="301"/>
      <c r="WO39" s="301"/>
      <c r="WP39" s="301"/>
      <c r="WQ39" s="301"/>
      <c r="WR39" s="301"/>
      <c r="WS39" s="301"/>
      <c r="WT39" s="301"/>
      <c r="WU39" s="301"/>
      <c r="WV39" s="301"/>
      <c r="WW39" s="301"/>
      <c r="WX39" s="301"/>
      <c r="WY39" s="301"/>
      <c r="WZ39" s="301"/>
      <c r="XA39" s="301"/>
      <c r="XB39" s="301"/>
      <c r="XC39" s="301"/>
      <c r="XD39" s="301"/>
      <c r="XE39" s="301"/>
      <c r="XF39" s="301"/>
      <c r="XG39" s="301"/>
      <c r="XH39" s="301"/>
      <c r="XI39" s="301"/>
      <c r="XJ39" s="301"/>
      <c r="XK39" s="301"/>
      <c r="XL39" s="301"/>
      <c r="XM39" s="301"/>
      <c r="XN39" s="301"/>
      <c r="XO39" s="301"/>
      <c r="XP39" s="301"/>
      <c r="XQ39" s="301"/>
      <c r="XR39" s="301"/>
      <c r="XS39" s="301"/>
      <c r="XT39" s="301"/>
      <c r="XU39" s="301"/>
      <c r="XV39" s="301"/>
      <c r="XW39" s="301"/>
      <c r="XX39" s="301"/>
      <c r="XY39" s="301"/>
      <c r="XZ39" s="301"/>
      <c r="YA39" s="301"/>
      <c r="YB39" s="301"/>
      <c r="YC39" s="301"/>
      <c r="YD39" s="301"/>
      <c r="YE39" s="301"/>
      <c r="YF39" s="301"/>
      <c r="YG39" s="301"/>
      <c r="YH39" s="301"/>
      <c r="YI39" s="301"/>
      <c r="YJ39" s="301"/>
      <c r="YK39" s="301"/>
      <c r="YL39" s="301"/>
      <c r="YM39" s="301"/>
      <c r="YN39" s="301"/>
      <c r="YO39" s="301"/>
      <c r="YP39" s="301"/>
      <c r="YQ39" s="301"/>
      <c r="YR39" s="301"/>
      <c r="YS39" s="301"/>
      <c r="YT39" s="301"/>
      <c r="YU39" s="301"/>
      <c r="YV39" s="301"/>
      <c r="YW39" s="301"/>
      <c r="YX39" s="301"/>
      <c r="YY39" s="301"/>
      <c r="YZ39" s="301"/>
      <c r="ZA39" s="301"/>
      <c r="ZB39" s="301"/>
      <c r="ZC39" s="301"/>
      <c r="ZD39" s="301"/>
      <c r="ZE39" s="301"/>
      <c r="ZF39" s="301"/>
      <c r="ZG39" s="301"/>
      <c r="ZH39" s="301"/>
      <c r="ZI39" s="301"/>
      <c r="ZJ39" s="301"/>
      <c r="ZK39" s="301"/>
      <c r="ZL39" s="301"/>
      <c r="ZM39" s="301"/>
      <c r="ZN39" s="301"/>
      <c r="ZO39" s="301"/>
      <c r="ZP39" s="301"/>
      <c r="ZQ39" s="301"/>
      <c r="ZR39" s="301"/>
      <c r="ZS39" s="301"/>
      <c r="ZT39" s="301"/>
      <c r="ZU39" s="301"/>
      <c r="ZV39" s="301"/>
      <c r="ZW39" s="301"/>
      <c r="ZX39" s="301"/>
      <c r="ZY39" s="301"/>
      <c r="ZZ39" s="301"/>
      <c r="AAA39" s="301"/>
      <c r="AAB39" s="301"/>
      <c r="AAC39" s="301"/>
      <c r="AAD39" s="301"/>
      <c r="AAE39" s="301"/>
      <c r="AAF39" s="301"/>
      <c r="AAG39" s="301"/>
      <c r="AAH39" s="301"/>
      <c r="AAI39" s="301"/>
      <c r="AAJ39" s="301"/>
      <c r="AAK39" s="301"/>
      <c r="AAL39" s="301"/>
      <c r="AAM39" s="301"/>
      <c r="AAN39" s="301"/>
      <c r="AAO39" s="301"/>
      <c r="AAP39" s="301"/>
      <c r="AAQ39" s="301"/>
      <c r="AAR39" s="301"/>
      <c r="AAS39" s="301"/>
      <c r="AAT39" s="301"/>
      <c r="AAU39" s="301"/>
      <c r="AAV39" s="301"/>
      <c r="AAW39" s="301"/>
      <c r="AAX39" s="301"/>
      <c r="AAY39" s="301"/>
      <c r="AAZ39" s="301"/>
      <c r="ABA39" s="301"/>
      <c r="ABB39" s="301"/>
      <c r="ABC39" s="301"/>
      <c r="ABD39" s="301"/>
      <c r="ABE39" s="301"/>
      <c r="ABF39" s="301"/>
      <c r="ABG39" s="301"/>
      <c r="ABH39" s="301"/>
      <c r="ABI39" s="301"/>
      <c r="ABJ39" s="301"/>
      <c r="ABK39" s="301"/>
      <c r="ABL39" s="301"/>
      <c r="ABM39" s="301"/>
      <c r="ABN39" s="301"/>
      <c r="ABO39" s="301"/>
      <c r="ABP39" s="301"/>
      <c r="ABQ39" s="301"/>
      <c r="ABR39" s="301"/>
      <c r="ABS39" s="301"/>
      <c r="ABT39" s="301"/>
      <c r="ABU39" s="301"/>
      <c r="ABV39" s="301"/>
      <c r="ABW39" s="301"/>
      <c r="ABX39" s="301"/>
      <c r="ABY39" s="301"/>
      <c r="ABZ39" s="301"/>
      <c r="ACA39" s="301"/>
      <c r="ACB39" s="301"/>
      <c r="ACC39" s="301"/>
      <c r="ACD39" s="301"/>
      <c r="ACE39" s="301"/>
      <c r="ACF39" s="301"/>
      <c r="ACG39" s="301"/>
      <c r="ACH39" s="301"/>
      <c r="ACI39" s="301"/>
      <c r="ACJ39" s="301"/>
      <c r="ACK39" s="301"/>
      <c r="ACL39" s="301"/>
      <c r="ACM39" s="301"/>
      <c r="ACN39" s="301"/>
      <c r="ACO39" s="301"/>
      <c r="ACP39" s="301"/>
      <c r="ACQ39" s="301"/>
      <c r="ACR39" s="301"/>
      <c r="ACS39" s="301"/>
      <c r="ACT39" s="301"/>
      <c r="ACU39" s="301"/>
      <c r="ACV39" s="301"/>
      <c r="ACW39" s="301"/>
      <c r="ACX39" s="301"/>
      <c r="ACY39" s="301"/>
      <c r="ACZ39" s="301"/>
      <c r="ADA39" s="301"/>
      <c r="ADB39" s="301"/>
      <c r="ADC39" s="301"/>
      <c r="ADD39" s="301"/>
      <c r="ADE39" s="301"/>
      <c r="ADF39" s="301"/>
      <c r="ADG39" s="301"/>
      <c r="ADH39" s="301"/>
      <c r="ADI39" s="301"/>
      <c r="ADJ39" s="301"/>
      <c r="ADK39" s="301"/>
      <c r="ADL39" s="301"/>
      <c r="ADM39" s="301"/>
      <c r="ADN39" s="301"/>
      <c r="ADO39" s="301"/>
      <c r="ADP39" s="301"/>
      <c r="ADQ39" s="301"/>
      <c r="ADR39" s="301"/>
      <c r="ADS39" s="301"/>
      <c r="ADT39" s="301"/>
      <c r="ADU39" s="301"/>
      <c r="ADV39" s="301"/>
      <c r="ADW39" s="301"/>
      <c r="ADX39" s="301"/>
      <c r="ADY39" s="301"/>
      <c r="ADZ39" s="301"/>
      <c r="AEA39" s="301"/>
      <c r="AEB39" s="301"/>
      <c r="AEC39" s="301"/>
      <c r="AED39" s="301"/>
      <c r="AEE39" s="301"/>
      <c r="AEF39" s="301"/>
      <c r="AEG39" s="301"/>
      <c r="AEH39" s="301"/>
      <c r="AEI39" s="301"/>
      <c r="AEJ39" s="301"/>
      <c r="AEK39" s="301"/>
      <c r="AEL39" s="301"/>
      <c r="AEM39" s="301"/>
      <c r="AEN39" s="301"/>
      <c r="AEO39" s="301"/>
      <c r="AEP39" s="301"/>
      <c r="AEQ39" s="301"/>
      <c r="AER39" s="301"/>
      <c r="AES39" s="301"/>
      <c r="AET39" s="301"/>
      <c r="AEU39" s="301"/>
      <c r="AEV39" s="301"/>
      <c r="AEW39" s="301"/>
      <c r="AEX39" s="301"/>
      <c r="AEY39" s="301"/>
      <c r="AEZ39" s="301"/>
      <c r="AFA39" s="301"/>
      <c r="AFB39" s="301"/>
      <c r="AFC39" s="301"/>
      <c r="AFD39" s="301"/>
      <c r="AFE39" s="301"/>
      <c r="AFF39" s="301"/>
      <c r="AFG39" s="301"/>
      <c r="AFH39" s="301"/>
      <c r="AFI39" s="301"/>
      <c r="AFJ39" s="301"/>
      <c r="AFK39" s="301"/>
      <c r="AFL39" s="301"/>
      <c r="AFM39" s="301"/>
      <c r="AFN39" s="301"/>
      <c r="AFO39" s="301"/>
      <c r="AFP39" s="301"/>
      <c r="AFQ39" s="301"/>
      <c r="AFR39" s="301"/>
      <c r="AFS39" s="301"/>
      <c r="AFT39" s="301"/>
      <c r="AFU39" s="301"/>
      <c r="AFV39" s="301"/>
      <c r="AFW39" s="301"/>
      <c r="AFX39" s="301"/>
      <c r="AFY39" s="301"/>
      <c r="AFZ39" s="301"/>
      <c r="AGA39" s="301"/>
      <c r="AGB39" s="301"/>
      <c r="AGC39" s="301"/>
      <c r="AGD39" s="301"/>
      <c r="AGE39" s="301"/>
      <c r="AGF39" s="301"/>
      <c r="AGG39" s="301"/>
      <c r="AGH39" s="301"/>
      <c r="AGI39" s="301"/>
      <c r="AGJ39" s="301"/>
      <c r="AGK39" s="301"/>
      <c r="AGL39" s="301"/>
      <c r="AGM39" s="301"/>
      <c r="AGN39" s="301"/>
      <c r="AGO39" s="301"/>
      <c r="AGP39" s="301"/>
      <c r="AGQ39" s="301"/>
      <c r="AGR39" s="301"/>
      <c r="AGS39" s="301"/>
      <c r="AGT39" s="301"/>
      <c r="AGU39" s="301"/>
      <c r="AGV39" s="301"/>
      <c r="AGW39" s="301"/>
      <c r="AGX39" s="301"/>
      <c r="AGY39" s="301"/>
      <c r="AGZ39" s="301"/>
      <c r="AHA39" s="301"/>
      <c r="AHB39" s="301"/>
      <c r="AHC39" s="301"/>
      <c r="AHD39" s="301"/>
      <c r="AHE39" s="301"/>
      <c r="AHF39" s="301"/>
      <c r="AHG39" s="301"/>
      <c r="AHH39" s="301"/>
      <c r="AHI39" s="301"/>
      <c r="AHJ39" s="301"/>
      <c r="AHK39" s="301"/>
      <c r="AHL39" s="301"/>
      <c r="AHM39" s="301"/>
      <c r="AHN39" s="301"/>
      <c r="AHO39" s="301"/>
      <c r="AHP39" s="301"/>
      <c r="AHQ39" s="301"/>
      <c r="AHR39" s="301"/>
      <c r="AHS39" s="301"/>
      <c r="AHT39" s="301"/>
      <c r="AHU39" s="301"/>
      <c r="AHV39" s="301"/>
      <c r="AHW39" s="301"/>
      <c r="AHX39" s="301"/>
      <c r="AHY39" s="301"/>
      <c r="AHZ39" s="301"/>
      <c r="AIA39" s="301"/>
      <c r="AIB39" s="301"/>
      <c r="AIC39" s="301"/>
      <c r="AID39" s="301"/>
      <c r="AIE39" s="301"/>
      <c r="AIF39" s="301"/>
      <c r="AIG39" s="301"/>
      <c r="AIH39" s="301"/>
      <c r="AII39" s="301"/>
      <c r="AIJ39" s="301"/>
      <c r="AIK39" s="301"/>
      <c r="AIL39" s="301"/>
      <c r="AIM39" s="301"/>
      <c r="AIN39" s="301"/>
      <c r="AIO39" s="301"/>
      <c r="AIP39" s="301"/>
      <c r="AIQ39" s="301"/>
      <c r="AIR39" s="301"/>
      <c r="AIS39" s="301"/>
      <c r="AIT39" s="301"/>
      <c r="AIU39" s="301"/>
      <c r="AIV39" s="301"/>
      <c r="AIW39" s="301"/>
      <c r="AIX39" s="301"/>
      <c r="AIY39" s="301"/>
      <c r="AIZ39" s="301"/>
      <c r="AJA39" s="301"/>
      <c r="AJB39" s="301"/>
      <c r="AJC39" s="301"/>
      <c r="AJD39" s="301"/>
      <c r="AJE39" s="301"/>
      <c r="AJF39" s="301"/>
      <c r="AJG39" s="301"/>
      <c r="AJH39" s="301"/>
      <c r="AJI39" s="301"/>
      <c r="AJJ39" s="301"/>
      <c r="AJK39" s="301"/>
      <c r="AJL39" s="301"/>
      <c r="AJM39" s="301"/>
      <c r="AJN39" s="301"/>
      <c r="AJO39" s="301"/>
      <c r="AJP39" s="301"/>
      <c r="AJQ39" s="301"/>
      <c r="AJR39" s="301"/>
      <c r="AJS39" s="301"/>
      <c r="AJT39" s="301"/>
      <c r="AJU39" s="301"/>
      <c r="AJV39" s="301"/>
      <c r="AJW39" s="301"/>
      <c r="AJX39" s="301"/>
      <c r="AJY39" s="301"/>
      <c r="AJZ39" s="301"/>
      <c r="AKA39" s="301"/>
      <c r="AKB39" s="301"/>
      <c r="AKC39" s="301"/>
      <c r="AKD39" s="301"/>
      <c r="AKE39" s="301"/>
      <c r="AKF39" s="301"/>
      <c r="AKG39" s="301"/>
      <c r="AKH39" s="301"/>
      <c r="AKI39" s="301"/>
      <c r="AKJ39" s="301"/>
      <c r="AKK39" s="301"/>
      <c r="AKL39" s="301"/>
      <c r="AKM39" s="301"/>
      <c r="AKN39" s="301"/>
      <c r="AKO39" s="301"/>
      <c r="AKP39" s="301"/>
      <c r="AKQ39" s="301"/>
      <c r="AKR39" s="301"/>
      <c r="AKS39" s="301"/>
      <c r="AKT39" s="301"/>
      <c r="AKU39" s="301"/>
      <c r="AKV39" s="301"/>
      <c r="AKW39" s="301"/>
      <c r="AKX39" s="301"/>
      <c r="AKY39" s="301"/>
      <c r="AKZ39" s="301"/>
      <c r="ALA39" s="301"/>
      <c r="ALB39" s="301"/>
      <c r="ALC39" s="301"/>
      <c r="ALD39" s="301"/>
      <c r="ALE39" s="301"/>
      <c r="ALF39" s="301"/>
      <c r="ALG39" s="301"/>
      <c r="ALH39" s="301"/>
      <c r="ALI39" s="301"/>
      <c r="ALJ39" s="301"/>
      <c r="ALK39" s="301"/>
      <c r="ALL39" s="301"/>
      <c r="ALM39" s="301"/>
      <c r="ALN39" s="144"/>
      <c r="ALO39" s="144"/>
      <c r="ALP39" s="144"/>
    </row>
    <row r="40" spans="1:1004" s="284" customFormat="1" ht="31.5" customHeight="1" x14ac:dyDescent="0.25">
      <c r="A40" s="279" t="s">
        <v>3799</v>
      </c>
      <c r="B40" s="309"/>
      <c r="C40" s="310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311"/>
      <c r="AL40" s="311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  <c r="BM40" s="311"/>
      <c r="BN40" s="311"/>
      <c r="BO40" s="311"/>
      <c r="BP40" s="311"/>
      <c r="BQ40" s="311"/>
      <c r="BR40" s="311"/>
      <c r="BS40" s="311"/>
      <c r="BT40" s="311"/>
      <c r="BU40" s="311"/>
      <c r="BV40" s="311"/>
      <c r="BW40" s="311"/>
      <c r="BX40" s="311"/>
      <c r="BY40" s="311"/>
      <c r="BZ40" s="311"/>
      <c r="CA40" s="311"/>
      <c r="CB40" s="311"/>
      <c r="CC40" s="311"/>
      <c r="CD40" s="311"/>
      <c r="CE40" s="311"/>
      <c r="CF40" s="311"/>
      <c r="CG40" s="311"/>
      <c r="CH40" s="311"/>
      <c r="CI40" s="311"/>
      <c r="CJ40" s="311"/>
      <c r="CK40" s="311"/>
      <c r="CL40" s="311"/>
      <c r="CM40" s="311"/>
      <c r="CN40" s="311"/>
      <c r="CO40" s="311"/>
      <c r="CP40" s="311"/>
      <c r="CQ40" s="311"/>
      <c r="CR40" s="311"/>
      <c r="CS40" s="311"/>
      <c r="CT40" s="311"/>
      <c r="CU40" s="311"/>
      <c r="CV40" s="311"/>
      <c r="CW40" s="311"/>
      <c r="CX40" s="311"/>
      <c r="CY40" s="311"/>
      <c r="CZ40" s="311"/>
      <c r="DA40" s="311"/>
      <c r="DB40" s="311"/>
      <c r="DC40" s="311"/>
      <c r="DD40" s="311"/>
      <c r="DE40" s="311"/>
      <c r="DF40" s="311"/>
      <c r="DG40" s="311"/>
      <c r="DH40" s="311"/>
      <c r="DI40" s="311"/>
      <c r="DJ40" s="311"/>
      <c r="DK40" s="311"/>
      <c r="DL40" s="311"/>
      <c r="DM40" s="311"/>
      <c r="DN40" s="311"/>
      <c r="DO40" s="311"/>
      <c r="DP40" s="311"/>
      <c r="DQ40" s="311"/>
      <c r="DR40" s="311"/>
      <c r="DS40" s="311"/>
      <c r="DT40" s="311"/>
      <c r="DU40" s="311"/>
      <c r="DV40" s="311"/>
      <c r="DW40" s="311"/>
      <c r="DX40" s="311"/>
      <c r="DY40" s="311"/>
      <c r="DZ40" s="311"/>
      <c r="EA40" s="311"/>
      <c r="EB40" s="311"/>
      <c r="EC40" s="311"/>
      <c r="ED40" s="311"/>
      <c r="EE40" s="311"/>
      <c r="EF40" s="311"/>
      <c r="EG40" s="311"/>
      <c r="EH40" s="311"/>
      <c r="EI40" s="311"/>
      <c r="EJ40" s="311"/>
      <c r="EK40" s="311"/>
      <c r="EL40" s="311"/>
      <c r="EM40" s="311"/>
      <c r="EN40" s="311"/>
      <c r="EO40" s="311"/>
      <c r="EP40" s="311"/>
      <c r="EQ40" s="311"/>
      <c r="ER40" s="311"/>
      <c r="ES40" s="311"/>
      <c r="ET40" s="311"/>
      <c r="EU40" s="311"/>
      <c r="EV40" s="311"/>
      <c r="EW40" s="311"/>
      <c r="EX40" s="311"/>
      <c r="EY40" s="311"/>
      <c r="EZ40" s="311"/>
      <c r="FA40" s="311"/>
      <c r="FB40" s="311"/>
      <c r="FC40" s="311"/>
      <c r="FD40" s="311"/>
      <c r="FE40" s="311"/>
      <c r="FF40" s="311"/>
      <c r="FG40" s="311"/>
      <c r="FH40" s="311"/>
      <c r="FI40" s="311"/>
      <c r="FJ40" s="311"/>
      <c r="FK40" s="311"/>
      <c r="FL40" s="311"/>
      <c r="FM40" s="311"/>
      <c r="FN40" s="311"/>
      <c r="FO40" s="311"/>
      <c r="FP40" s="311"/>
      <c r="FQ40" s="311"/>
      <c r="FR40" s="311"/>
      <c r="FS40" s="311"/>
      <c r="FT40" s="311"/>
      <c r="FU40" s="311"/>
      <c r="FV40" s="311"/>
      <c r="FW40" s="311"/>
      <c r="FX40" s="311"/>
      <c r="FY40" s="311"/>
      <c r="FZ40" s="311"/>
      <c r="GA40" s="311"/>
      <c r="GB40" s="311"/>
      <c r="GC40" s="311"/>
      <c r="GD40" s="311"/>
      <c r="GE40" s="311"/>
      <c r="GF40" s="311"/>
      <c r="GG40" s="311"/>
      <c r="GH40" s="311"/>
      <c r="GI40" s="311"/>
      <c r="GJ40" s="311"/>
      <c r="GK40" s="311"/>
      <c r="GL40" s="311"/>
      <c r="GM40" s="311"/>
      <c r="GN40" s="311"/>
      <c r="GO40" s="311"/>
      <c r="GP40" s="311"/>
      <c r="GQ40" s="311"/>
      <c r="GR40" s="311"/>
      <c r="GS40" s="311"/>
      <c r="GT40" s="311"/>
      <c r="GU40" s="311"/>
      <c r="GV40" s="311"/>
      <c r="GW40" s="311"/>
      <c r="GX40" s="311"/>
      <c r="GY40" s="311"/>
      <c r="GZ40" s="311"/>
      <c r="HA40" s="311"/>
      <c r="HB40" s="311"/>
      <c r="HC40" s="311"/>
      <c r="HD40" s="311"/>
      <c r="HE40" s="311"/>
      <c r="HF40" s="311"/>
      <c r="HG40" s="311"/>
      <c r="HH40" s="311"/>
      <c r="HI40" s="311"/>
      <c r="HJ40" s="311"/>
      <c r="HK40" s="311"/>
      <c r="HL40" s="311"/>
      <c r="HM40" s="311"/>
      <c r="HN40" s="311"/>
      <c r="HO40" s="311"/>
      <c r="HP40" s="311"/>
      <c r="HQ40" s="311"/>
      <c r="HR40" s="311"/>
      <c r="HS40" s="311"/>
      <c r="HT40" s="311"/>
      <c r="HU40" s="311"/>
      <c r="HV40" s="311"/>
      <c r="HW40" s="311"/>
      <c r="HX40" s="311"/>
      <c r="HY40" s="311"/>
      <c r="HZ40" s="311"/>
      <c r="IA40" s="311"/>
      <c r="IB40" s="311"/>
      <c r="IC40" s="311"/>
      <c r="ID40" s="311"/>
      <c r="IE40" s="311"/>
      <c r="IF40" s="311"/>
      <c r="IG40" s="311"/>
      <c r="IH40" s="311"/>
      <c r="II40" s="311"/>
      <c r="IJ40" s="311"/>
      <c r="IK40" s="311"/>
      <c r="IL40" s="311"/>
      <c r="IM40" s="311"/>
      <c r="IN40" s="311"/>
      <c r="IO40" s="311"/>
      <c r="IP40" s="311"/>
      <c r="IQ40" s="311"/>
      <c r="IR40" s="311"/>
      <c r="IS40" s="311"/>
      <c r="IT40" s="311"/>
      <c r="IU40" s="311"/>
      <c r="IV40" s="311"/>
      <c r="IW40" s="311"/>
      <c r="IX40" s="311"/>
      <c r="IY40" s="311"/>
      <c r="IZ40" s="311"/>
      <c r="JA40" s="311"/>
      <c r="JB40" s="311"/>
      <c r="JC40" s="311"/>
      <c r="JD40" s="311"/>
      <c r="JE40" s="311"/>
      <c r="JF40" s="311"/>
      <c r="JG40" s="311"/>
      <c r="JH40" s="311"/>
      <c r="JI40" s="311"/>
      <c r="JJ40" s="311"/>
      <c r="JK40" s="311"/>
      <c r="JL40" s="311"/>
      <c r="JM40" s="311"/>
      <c r="JN40" s="311"/>
      <c r="JO40" s="311"/>
      <c r="JP40" s="311"/>
      <c r="JQ40" s="311"/>
      <c r="JR40" s="311"/>
      <c r="JS40" s="311"/>
      <c r="JT40" s="311"/>
      <c r="JU40" s="311"/>
      <c r="JV40" s="311"/>
      <c r="JW40" s="311"/>
      <c r="JX40" s="311"/>
      <c r="JY40" s="311"/>
      <c r="JZ40" s="311"/>
      <c r="KA40" s="311"/>
      <c r="KB40" s="311"/>
      <c r="KC40" s="311"/>
      <c r="KD40" s="311"/>
      <c r="KE40" s="311"/>
      <c r="KF40" s="311"/>
      <c r="KG40" s="311"/>
      <c r="KH40" s="311"/>
      <c r="KI40" s="311"/>
      <c r="KJ40" s="311"/>
      <c r="KK40" s="311"/>
      <c r="KL40" s="311"/>
      <c r="KM40" s="311"/>
      <c r="KN40" s="311"/>
      <c r="KO40" s="311"/>
      <c r="KP40" s="311"/>
      <c r="KQ40" s="311"/>
      <c r="KR40" s="311"/>
      <c r="KS40" s="311"/>
      <c r="KT40" s="311"/>
      <c r="KU40" s="311"/>
      <c r="KV40" s="311"/>
      <c r="KW40" s="311"/>
      <c r="KX40" s="311"/>
      <c r="KY40" s="311"/>
      <c r="KZ40" s="311"/>
      <c r="LA40" s="311"/>
      <c r="LB40" s="311"/>
      <c r="LC40" s="311"/>
      <c r="LD40" s="311"/>
      <c r="LE40" s="311"/>
      <c r="LF40" s="311"/>
      <c r="LG40" s="311"/>
      <c r="LH40" s="311"/>
      <c r="LI40" s="311"/>
      <c r="LJ40" s="311"/>
      <c r="LK40" s="311"/>
      <c r="LL40" s="311"/>
      <c r="LM40" s="311"/>
      <c r="LN40" s="311"/>
      <c r="LO40" s="311"/>
      <c r="LP40" s="311"/>
      <c r="LQ40" s="311"/>
      <c r="LR40" s="311"/>
      <c r="LS40" s="311"/>
      <c r="LT40" s="311"/>
      <c r="LU40" s="311"/>
      <c r="LV40" s="311"/>
      <c r="LW40" s="311"/>
      <c r="LX40" s="311"/>
      <c r="LY40" s="311"/>
      <c r="LZ40" s="311"/>
      <c r="MA40" s="311"/>
      <c r="MB40" s="311"/>
      <c r="MC40" s="311"/>
      <c r="MD40" s="311"/>
      <c r="ME40" s="311"/>
      <c r="MF40" s="311"/>
      <c r="MG40" s="311"/>
      <c r="MH40" s="311"/>
      <c r="MI40" s="311"/>
      <c r="MJ40" s="311"/>
      <c r="MK40" s="311"/>
      <c r="ML40" s="311"/>
      <c r="MM40" s="311"/>
      <c r="MN40" s="311"/>
      <c r="MO40" s="311"/>
      <c r="MP40" s="311"/>
      <c r="MQ40" s="311"/>
      <c r="MR40" s="311"/>
      <c r="MS40" s="311"/>
      <c r="MT40" s="311"/>
      <c r="MU40" s="311"/>
      <c r="MV40" s="311"/>
      <c r="MW40" s="311"/>
      <c r="MX40" s="311"/>
      <c r="MY40" s="311"/>
      <c r="MZ40" s="311"/>
      <c r="NA40" s="311"/>
      <c r="NB40" s="311"/>
      <c r="NC40" s="311"/>
      <c r="ND40" s="311"/>
      <c r="NE40" s="311"/>
      <c r="NF40" s="311"/>
      <c r="NG40" s="311"/>
      <c r="NH40" s="311"/>
      <c r="NI40" s="311"/>
      <c r="NJ40" s="311"/>
      <c r="NK40" s="311"/>
      <c r="NL40" s="311"/>
      <c r="NM40" s="311"/>
      <c r="NN40" s="311"/>
      <c r="NO40" s="311"/>
      <c r="NP40" s="311"/>
      <c r="NQ40" s="311"/>
      <c r="NR40" s="311"/>
      <c r="NS40" s="311"/>
      <c r="NT40" s="311"/>
      <c r="NU40" s="311"/>
      <c r="NV40" s="311"/>
      <c r="NW40" s="311"/>
      <c r="NX40" s="311"/>
      <c r="NY40" s="311"/>
      <c r="NZ40" s="311"/>
      <c r="OA40" s="311"/>
      <c r="OB40" s="311"/>
      <c r="OC40" s="311"/>
      <c r="OD40" s="311"/>
      <c r="OE40" s="311"/>
      <c r="OF40" s="311"/>
      <c r="OG40" s="311"/>
      <c r="OH40" s="311"/>
      <c r="OI40" s="311"/>
      <c r="OJ40" s="311"/>
      <c r="OK40" s="311"/>
      <c r="OL40" s="311"/>
      <c r="OM40" s="311"/>
      <c r="ON40" s="311"/>
      <c r="OO40" s="311"/>
      <c r="OP40" s="311"/>
      <c r="OQ40" s="311"/>
      <c r="OR40" s="311"/>
      <c r="OS40" s="311"/>
      <c r="OT40" s="311"/>
      <c r="OU40" s="311"/>
      <c r="OV40" s="311"/>
      <c r="OW40" s="311"/>
      <c r="OX40" s="311"/>
      <c r="OY40" s="311"/>
      <c r="OZ40" s="311"/>
      <c r="PA40" s="311"/>
      <c r="PB40" s="311"/>
      <c r="PC40" s="311"/>
      <c r="PD40" s="311"/>
      <c r="PE40" s="311"/>
      <c r="PF40" s="311"/>
      <c r="PG40" s="311"/>
      <c r="PH40" s="311"/>
      <c r="PI40" s="311"/>
      <c r="PJ40" s="311"/>
      <c r="PK40" s="311"/>
      <c r="PL40" s="311"/>
      <c r="PM40" s="311"/>
      <c r="PN40" s="311"/>
      <c r="PO40" s="311"/>
      <c r="PP40" s="311"/>
      <c r="PQ40" s="311"/>
      <c r="PR40" s="311"/>
      <c r="PS40" s="311"/>
      <c r="PT40" s="311"/>
      <c r="PU40" s="311"/>
      <c r="PV40" s="311"/>
      <c r="PW40" s="311"/>
      <c r="PX40" s="311"/>
      <c r="PY40" s="311"/>
      <c r="PZ40" s="311"/>
      <c r="QA40" s="311"/>
      <c r="QB40" s="311"/>
      <c r="QC40" s="311"/>
      <c r="QD40" s="311"/>
      <c r="QE40" s="311"/>
      <c r="QF40" s="311"/>
      <c r="QG40" s="311"/>
      <c r="QH40" s="311"/>
      <c r="QI40" s="311"/>
      <c r="QJ40" s="311"/>
      <c r="QK40" s="311"/>
      <c r="QL40" s="311"/>
      <c r="QM40" s="311"/>
      <c r="QN40" s="311"/>
      <c r="QO40" s="311"/>
      <c r="QP40" s="311"/>
      <c r="QQ40" s="311"/>
      <c r="QR40" s="311"/>
      <c r="QS40" s="311"/>
      <c r="QT40" s="311"/>
      <c r="QU40" s="311"/>
      <c r="QV40" s="311"/>
      <c r="QW40" s="311"/>
      <c r="QX40" s="311"/>
      <c r="QY40" s="311"/>
      <c r="QZ40" s="311"/>
      <c r="RA40" s="311"/>
      <c r="RB40" s="311"/>
      <c r="RC40" s="311"/>
      <c r="RD40" s="311"/>
      <c r="RE40" s="311"/>
      <c r="RF40" s="311"/>
      <c r="RG40" s="311"/>
      <c r="RH40" s="311"/>
      <c r="RI40" s="311"/>
      <c r="RJ40" s="311"/>
      <c r="RK40" s="311"/>
      <c r="RL40" s="311"/>
      <c r="RM40" s="311"/>
      <c r="RN40" s="311"/>
      <c r="RO40" s="311"/>
      <c r="RP40" s="311"/>
      <c r="RQ40" s="311"/>
      <c r="RR40" s="311"/>
      <c r="RS40" s="311"/>
      <c r="RT40" s="311"/>
      <c r="RU40" s="311"/>
      <c r="RV40" s="311"/>
      <c r="RW40" s="311"/>
      <c r="RX40" s="311"/>
      <c r="RY40" s="311"/>
      <c r="RZ40" s="311"/>
      <c r="SA40" s="311"/>
      <c r="SB40" s="311"/>
      <c r="SC40" s="311"/>
      <c r="SD40" s="311"/>
      <c r="SE40" s="311"/>
      <c r="SF40" s="311"/>
      <c r="SG40" s="311"/>
      <c r="SH40" s="311"/>
      <c r="SI40" s="311"/>
      <c r="SJ40" s="311"/>
      <c r="SK40" s="311"/>
      <c r="SL40" s="311"/>
      <c r="SM40" s="311"/>
      <c r="SN40" s="311"/>
      <c r="SO40" s="311"/>
      <c r="SP40" s="311"/>
      <c r="SQ40" s="311"/>
      <c r="SR40" s="311"/>
      <c r="SS40" s="311"/>
      <c r="ST40" s="311"/>
      <c r="SU40" s="311"/>
      <c r="SV40" s="311"/>
      <c r="SW40" s="311"/>
      <c r="SX40" s="311"/>
      <c r="SY40" s="311"/>
      <c r="SZ40" s="311"/>
      <c r="TA40" s="311"/>
      <c r="TB40" s="311"/>
      <c r="TC40" s="311"/>
      <c r="TD40" s="311"/>
      <c r="TE40" s="311"/>
      <c r="TF40" s="311"/>
      <c r="TG40" s="311"/>
      <c r="TH40" s="311"/>
      <c r="TI40" s="311"/>
      <c r="TJ40" s="311"/>
      <c r="TK40" s="311"/>
      <c r="TL40" s="311"/>
      <c r="TM40" s="311"/>
      <c r="TN40" s="311"/>
      <c r="TO40" s="311"/>
      <c r="TP40" s="311"/>
      <c r="TQ40" s="311"/>
      <c r="TR40" s="311"/>
      <c r="TS40" s="311"/>
      <c r="TT40" s="311"/>
      <c r="TU40" s="311"/>
      <c r="TV40" s="311"/>
      <c r="TW40" s="311"/>
      <c r="TX40" s="311"/>
      <c r="TY40" s="311"/>
      <c r="TZ40" s="311"/>
      <c r="UA40" s="311"/>
      <c r="UB40" s="311"/>
      <c r="UC40" s="311"/>
      <c r="UD40" s="311"/>
      <c r="UE40" s="311"/>
      <c r="UF40" s="311"/>
      <c r="UG40" s="311"/>
      <c r="UH40" s="311"/>
      <c r="UI40" s="311"/>
      <c r="UJ40" s="311"/>
      <c r="UK40" s="311"/>
      <c r="UL40" s="311"/>
      <c r="UM40" s="311"/>
      <c r="UN40" s="311"/>
      <c r="UO40" s="311"/>
      <c r="UP40" s="311"/>
      <c r="UQ40" s="311"/>
      <c r="UR40" s="311"/>
      <c r="US40" s="311"/>
      <c r="UT40" s="311"/>
      <c r="UU40" s="311"/>
      <c r="UV40" s="311"/>
      <c r="UW40" s="311"/>
      <c r="UX40" s="311"/>
      <c r="UY40" s="311"/>
      <c r="UZ40" s="311"/>
      <c r="VA40" s="311"/>
      <c r="VB40" s="311"/>
      <c r="VC40" s="311"/>
      <c r="VD40" s="311"/>
      <c r="VE40" s="311"/>
      <c r="VF40" s="311"/>
      <c r="VG40" s="311"/>
      <c r="VH40" s="311"/>
      <c r="VI40" s="311"/>
      <c r="VJ40" s="311"/>
      <c r="VK40" s="311"/>
      <c r="VL40" s="311"/>
      <c r="VM40" s="311"/>
      <c r="VN40" s="311"/>
      <c r="VO40" s="311"/>
      <c r="VP40" s="311"/>
      <c r="VQ40" s="311"/>
      <c r="VR40" s="311"/>
      <c r="VS40" s="311"/>
      <c r="VT40" s="311"/>
      <c r="VU40" s="311"/>
      <c r="VV40" s="311"/>
      <c r="VW40" s="311"/>
      <c r="VX40" s="311"/>
      <c r="VY40" s="311"/>
      <c r="VZ40" s="311"/>
      <c r="WA40" s="311"/>
      <c r="WB40" s="311"/>
      <c r="WC40" s="311"/>
      <c r="WD40" s="311"/>
      <c r="WE40" s="311"/>
      <c r="WF40" s="311"/>
      <c r="WG40" s="311"/>
      <c r="WH40" s="311"/>
      <c r="WI40" s="311"/>
      <c r="WJ40" s="311"/>
      <c r="WK40" s="311"/>
      <c r="WL40" s="311"/>
      <c r="WM40" s="311"/>
      <c r="WN40" s="311"/>
      <c r="WO40" s="311"/>
      <c r="WP40" s="311"/>
      <c r="WQ40" s="311"/>
      <c r="WR40" s="311"/>
      <c r="WS40" s="311"/>
      <c r="WT40" s="311"/>
      <c r="WU40" s="311"/>
      <c r="WV40" s="311"/>
      <c r="WW40" s="311"/>
      <c r="WX40" s="311"/>
      <c r="WY40" s="311"/>
      <c r="WZ40" s="311"/>
      <c r="XA40" s="311"/>
      <c r="XB40" s="311"/>
      <c r="XC40" s="311"/>
      <c r="XD40" s="311"/>
      <c r="XE40" s="311"/>
      <c r="XF40" s="311"/>
      <c r="XG40" s="311"/>
      <c r="XH40" s="311"/>
      <c r="XI40" s="311"/>
      <c r="XJ40" s="311"/>
      <c r="XK40" s="311"/>
      <c r="XL40" s="311"/>
      <c r="XM40" s="311"/>
      <c r="XN40" s="311"/>
      <c r="XO40" s="311"/>
      <c r="XP40" s="311"/>
      <c r="XQ40" s="311"/>
      <c r="XR40" s="311"/>
      <c r="XS40" s="311"/>
      <c r="XT40" s="311"/>
      <c r="XU40" s="311"/>
      <c r="XV40" s="311"/>
      <c r="XW40" s="311"/>
      <c r="XX40" s="311"/>
      <c r="XY40" s="311"/>
      <c r="XZ40" s="311"/>
      <c r="YA40" s="311"/>
      <c r="YB40" s="311"/>
      <c r="YC40" s="311"/>
      <c r="YD40" s="311"/>
      <c r="YE40" s="311"/>
      <c r="YF40" s="311"/>
      <c r="YG40" s="311"/>
      <c r="YH40" s="311"/>
      <c r="YI40" s="311"/>
      <c r="YJ40" s="311"/>
      <c r="YK40" s="311"/>
      <c r="YL40" s="311"/>
      <c r="YM40" s="311"/>
      <c r="YN40" s="311"/>
      <c r="YO40" s="311"/>
      <c r="YP40" s="311"/>
      <c r="YQ40" s="311"/>
      <c r="YR40" s="311"/>
      <c r="YS40" s="311"/>
      <c r="YT40" s="311"/>
      <c r="YU40" s="311"/>
      <c r="YV40" s="311"/>
      <c r="YW40" s="311"/>
      <c r="YX40" s="311"/>
      <c r="YY40" s="311"/>
      <c r="YZ40" s="311"/>
      <c r="ZA40" s="311"/>
      <c r="ZB40" s="311"/>
      <c r="ZC40" s="311"/>
      <c r="ZD40" s="311"/>
      <c r="ZE40" s="311"/>
      <c r="ZF40" s="311"/>
      <c r="ZG40" s="311"/>
      <c r="ZH40" s="311"/>
      <c r="ZI40" s="311"/>
      <c r="ZJ40" s="311"/>
      <c r="ZK40" s="311"/>
      <c r="ZL40" s="311"/>
      <c r="ZM40" s="311"/>
      <c r="ZN40" s="311"/>
      <c r="ZO40" s="311"/>
      <c r="ZP40" s="311"/>
      <c r="ZQ40" s="311"/>
      <c r="ZR40" s="311"/>
      <c r="ZS40" s="311"/>
      <c r="ZT40" s="311"/>
      <c r="ZU40" s="311"/>
      <c r="ZV40" s="311"/>
      <c r="ZW40" s="311"/>
      <c r="ZX40" s="311"/>
      <c r="ZY40" s="311"/>
      <c r="ZZ40" s="311"/>
      <c r="AAA40" s="311"/>
      <c r="AAB40" s="311"/>
      <c r="AAC40" s="311"/>
      <c r="AAD40" s="311"/>
      <c r="AAE40" s="311"/>
      <c r="AAF40" s="311"/>
      <c r="AAG40" s="311"/>
      <c r="AAH40" s="311"/>
      <c r="AAI40" s="311"/>
      <c r="AAJ40" s="311"/>
      <c r="AAK40" s="311"/>
      <c r="AAL40" s="311"/>
      <c r="AAM40" s="311"/>
      <c r="AAN40" s="311"/>
      <c r="AAO40" s="311"/>
      <c r="AAP40" s="311"/>
      <c r="AAQ40" s="311"/>
      <c r="AAR40" s="311"/>
      <c r="AAS40" s="311"/>
      <c r="AAT40" s="311"/>
      <c r="AAU40" s="311"/>
      <c r="AAV40" s="311"/>
      <c r="AAW40" s="311"/>
      <c r="AAX40" s="311"/>
      <c r="AAY40" s="311"/>
      <c r="AAZ40" s="311"/>
      <c r="ABA40" s="311"/>
      <c r="ABB40" s="311"/>
      <c r="ABC40" s="311"/>
      <c r="ABD40" s="311"/>
      <c r="ABE40" s="311"/>
      <c r="ABF40" s="311"/>
      <c r="ABG40" s="311"/>
      <c r="ABH40" s="311"/>
      <c r="ABI40" s="311"/>
      <c r="ABJ40" s="311"/>
      <c r="ABK40" s="311"/>
      <c r="ABL40" s="311"/>
      <c r="ABM40" s="311"/>
      <c r="ABN40" s="311"/>
      <c r="ABO40" s="311"/>
      <c r="ABP40" s="311"/>
      <c r="ABQ40" s="311"/>
      <c r="ABR40" s="311"/>
      <c r="ABS40" s="311"/>
      <c r="ABT40" s="311"/>
      <c r="ABU40" s="311"/>
      <c r="ABV40" s="311"/>
      <c r="ABW40" s="311"/>
      <c r="ABX40" s="311"/>
      <c r="ABY40" s="311"/>
      <c r="ABZ40" s="311"/>
      <c r="ACA40" s="311"/>
      <c r="ACB40" s="311"/>
      <c r="ACC40" s="311"/>
      <c r="ACD40" s="311"/>
      <c r="ACE40" s="311"/>
      <c r="ACF40" s="311"/>
      <c r="ACG40" s="311"/>
      <c r="ACH40" s="311"/>
      <c r="ACI40" s="311"/>
      <c r="ACJ40" s="311"/>
      <c r="ACK40" s="311"/>
      <c r="ACL40" s="311"/>
      <c r="ACM40" s="311"/>
      <c r="ACN40" s="311"/>
      <c r="ACO40" s="311"/>
      <c r="ACP40" s="311"/>
      <c r="ACQ40" s="311"/>
      <c r="ACR40" s="311"/>
      <c r="ACS40" s="311"/>
      <c r="ACT40" s="311"/>
      <c r="ACU40" s="311"/>
      <c r="ACV40" s="311"/>
      <c r="ACW40" s="311"/>
      <c r="ACX40" s="311"/>
      <c r="ACY40" s="311"/>
      <c r="ACZ40" s="311"/>
      <c r="ADA40" s="311"/>
      <c r="ADB40" s="311"/>
      <c r="ADC40" s="311"/>
      <c r="ADD40" s="311"/>
      <c r="ADE40" s="311"/>
      <c r="ADF40" s="311"/>
      <c r="ADG40" s="311"/>
      <c r="ADH40" s="311"/>
      <c r="ADI40" s="311"/>
      <c r="ADJ40" s="311"/>
      <c r="ADK40" s="311"/>
      <c r="ADL40" s="311"/>
      <c r="ADM40" s="311"/>
      <c r="ADN40" s="311"/>
      <c r="ADO40" s="311"/>
      <c r="ADP40" s="311"/>
      <c r="ADQ40" s="311"/>
      <c r="ADR40" s="311"/>
      <c r="ADS40" s="311"/>
      <c r="ADT40" s="311"/>
      <c r="ADU40" s="311"/>
      <c r="ADV40" s="311"/>
      <c r="ADW40" s="311"/>
      <c r="ADX40" s="311"/>
      <c r="ADY40" s="311"/>
      <c r="ADZ40" s="311"/>
      <c r="AEA40" s="311"/>
      <c r="AEB40" s="311"/>
      <c r="AEC40" s="311"/>
      <c r="AED40" s="311"/>
      <c r="AEE40" s="311"/>
      <c r="AEF40" s="311"/>
      <c r="AEG40" s="311"/>
      <c r="AEH40" s="311"/>
      <c r="AEI40" s="311"/>
      <c r="AEJ40" s="311"/>
      <c r="AEK40" s="311"/>
      <c r="AEL40" s="311"/>
      <c r="AEM40" s="311"/>
      <c r="AEN40" s="311"/>
      <c r="AEO40" s="311"/>
      <c r="AEP40" s="311"/>
      <c r="AEQ40" s="311"/>
      <c r="AER40" s="311"/>
      <c r="AES40" s="311"/>
      <c r="AET40" s="311"/>
      <c r="AEU40" s="311"/>
      <c r="AEV40" s="311"/>
      <c r="AEW40" s="311"/>
      <c r="AEX40" s="311"/>
      <c r="AEY40" s="311"/>
      <c r="AEZ40" s="311"/>
      <c r="AFA40" s="311"/>
      <c r="AFB40" s="311"/>
      <c r="AFC40" s="311"/>
      <c r="AFD40" s="311"/>
      <c r="AFE40" s="311"/>
      <c r="AFF40" s="311"/>
      <c r="AFG40" s="311"/>
      <c r="AFH40" s="311"/>
      <c r="AFI40" s="311"/>
      <c r="AFJ40" s="311"/>
      <c r="AFK40" s="311"/>
      <c r="AFL40" s="311"/>
      <c r="AFM40" s="311"/>
      <c r="AFN40" s="311"/>
      <c r="AFO40" s="311"/>
      <c r="AFP40" s="311"/>
      <c r="AFQ40" s="311"/>
      <c r="AFR40" s="311"/>
      <c r="AFS40" s="311"/>
      <c r="AFT40" s="311"/>
      <c r="AFU40" s="311"/>
      <c r="AFV40" s="311"/>
      <c r="AFW40" s="311"/>
      <c r="AFX40" s="311"/>
      <c r="AFY40" s="311"/>
      <c r="AFZ40" s="311"/>
      <c r="AGA40" s="311"/>
      <c r="AGB40" s="311"/>
      <c r="AGC40" s="311"/>
      <c r="AGD40" s="311"/>
      <c r="AGE40" s="311"/>
      <c r="AGF40" s="311"/>
      <c r="AGG40" s="311"/>
      <c r="AGH40" s="311"/>
      <c r="AGI40" s="311"/>
      <c r="AGJ40" s="311"/>
      <c r="AGK40" s="311"/>
      <c r="AGL40" s="311"/>
      <c r="AGM40" s="311"/>
      <c r="AGN40" s="311"/>
      <c r="AGO40" s="311"/>
      <c r="AGP40" s="311"/>
      <c r="AGQ40" s="311"/>
      <c r="AGR40" s="311"/>
      <c r="AGS40" s="311"/>
      <c r="AGT40" s="311"/>
      <c r="AGU40" s="311"/>
      <c r="AGV40" s="311"/>
      <c r="AGW40" s="311"/>
      <c r="AGX40" s="311"/>
      <c r="AGY40" s="311"/>
      <c r="AGZ40" s="311"/>
      <c r="AHA40" s="311"/>
      <c r="AHB40" s="311"/>
      <c r="AHC40" s="311"/>
      <c r="AHD40" s="311"/>
      <c r="AHE40" s="311"/>
      <c r="AHF40" s="311"/>
      <c r="AHG40" s="311"/>
      <c r="AHH40" s="311"/>
      <c r="AHI40" s="311"/>
      <c r="AHJ40" s="311"/>
      <c r="AHK40" s="311"/>
      <c r="AHL40" s="311"/>
      <c r="AHM40" s="311"/>
      <c r="AHN40" s="311"/>
      <c r="AHO40" s="311"/>
      <c r="AHP40" s="311"/>
      <c r="AHQ40" s="311"/>
      <c r="AHR40" s="311"/>
      <c r="AHS40" s="311"/>
      <c r="AHT40" s="311"/>
      <c r="AHU40" s="311"/>
      <c r="AHV40" s="311"/>
      <c r="AHW40" s="311"/>
      <c r="AHX40" s="311"/>
      <c r="AHY40" s="311"/>
      <c r="AHZ40" s="311"/>
      <c r="AIA40" s="311"/>
      <c r="AIB40" s="311"/>
      <c r="AIC40" s="311"/>
      <c r="AID40" s="311"/>
      <c r="AIE40" s="311"/>
      <c r="AIF40" s="311"/>
      <c r="AIG40" s="311"/>
      <c r="AIH40" s="311"/>
      <c r="AII40" s="311"/>
      <c r="AIJ40" s="311"/>
      <c r="AIK40" s="311"/>
      <c r="AIL40" s="311"/>
      <c r="AIM40" s="311"/>
      <c r="AIN40" s="311"/>
      <c r="AIO40" s="311"/>
      <c r="AIP40" s="311"/>
      <c r="AIQ40" s="311"/>
      <c r="AIR40" s="311"/>
      <c r="AIS40" s="311"/>
      <c r="AIT40" s="311"/>
      <c r="AIU40" s="311"/>
      <c r="AIV40" s="311"/>
      <c r="AIW40" s="311"/>
      <c r="AIX40" s="311"/>
      <c r="AIY40" s="311"/>
      <c r="AIZ40" s="311"/>
      <c r="AJA40" s="311"/>
      <c r="AJB40" s="311"/>
      <c r="AJC40" s="311"/>
      <c r="AJD40" s="311"/>
      <c r="AJE40" s="311"/>
      <c r="AJF40" s="311"/>
      <c r="AJG40" s="311"/>
      <c r="AJH40" s="311"/>
      <c r="AJI40" s="311"/>
      <c r="AJJ40" s="311"/>
      <c r="AJK40" s="311"/>
      <c r="AJL40" s="311"/>
      <c r="AJM40" s="311"/>
      <c r="AJN40" s="311"/>
      <c r="AJO40" s="311"/>
      <c r="AJP40" s="311"/>
      <c r="AJQ40" s="311"/>
      <c r="AJR40" s="311"/>
      <c r="AJS40" s="311"/>
      <c r="AJT40" s="311"/>
      <c r="AJU40" s="311"/>
      <c r="AJV40" s="311"/>
      <c r="AJW40" s="311"/>
      <c r="AJX40" s="311"/>
      <c r="AJY40" s="311"/>
      <c r="AJZ40" s="311"/>
      <c r="AKA40" s="311"/>
      <c r="AKB40" s="311"/>
      <c r="AKC40" s="311"/>
      <c r="AKD40" s="311"/>
      <c r="AKE40" s="311"/>
      <c r="AKF40" s="311"/>
      <c r="AKG40" s="311"/>
      <c r="AKH40" s="311"/>
      <c r="AKI40" s="311"/>
      <c r="AKJ40" s="311"/>
      <c r="AKK40" s="311"/>
      <c r="AKL40" s="311"/>
      <c r="AKM40" s="311"/>
      <c r="AKN40" s="311"/>
      <c r="AKO40" s="311"/>
      <c r="AKP40" s="311"/>
      <c r="AKQ40" s="311"/>
      <c r="AKR40" s="311"/>
      <c r="AKS40" s="311"/>
      <c r="AKT40" s="311"/>
      <c r="AKU40" s="311"/>
      <c r="AKV40" s="311"/>
      <c r="AKW40" s="311"/>
      <c r="AKX40" s="311"/>
      <c r="AKY40" s="311"/>
      <c r="AKZ40" s="311"/>
      <c r="ALA40" s="311"/>
      <c r="ALB40" s="311"/>
      <c r="ALC40" s="311"/>
      <c r="ALD40" s="311"/>
      <c r="ALE40" s="311"/>
      <c r="ALF40" s="311"/>
      <c r="ALG40" s="311"/>
      <c r="ALH40" s="311"/>
      <c r="ALI40" s="310"/>
      <c r="ALJ40" s="311"/>
      <c r="ALK40" s="311"/>
      <c r="ALL40" s="311"/>
      <c r="ALM40" s="311"/>
      <c r="ALN40" s="283"/>
      <c r="ALO40" s="283"/>
      <c r="ALP40" s="283"/>
    </row>
    <row r="41" spans="1:1004" s="19" customFormat="1" ht="31.5" customHeight="1" x14ac:dyDescent="0.25">
      <c r="A41" s="121" t="s">
        <v>2728</v>
      </c>
      <c r="B41" s="312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  <c r="BU41" s="307"/>
      <c r="BV41" s="307"/>
      <c r="BW41" s="307"/>
      <c r="BX41" s="307"/>
      <c r="BY41" s="307"/>
      <c r="BZ41" s="307"/>
      <c r="CA41" s="307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  <c r="CM41" s="307"/>
      <c r="CN41" s="307"/>
      <c r="CO41" s="307"/>
      <c r="CP41" s="307"/>
      <c r="CQ41" s="307"/>
      <c r="CR41" s="307"/>
      <c r="CS41" s="307"/>
      <c r="CT41" s="307"/>
      <c r="CU41" s="307"/>
      <c r="CV41" s="307"/>
      <c r="CW41" s="307"/>
      <c r="CX41" s="307"/>
      <c r="CY41" s="307"/>
      <c r="CZ41" s="307"/>
      <c r="DA41" s="307"/>
      <c r="DB41" s="307"/>
      <c r="DC41" s="307"/>
      <c r="DD41" s="307"/>
      <c r="DE41" s="307"/>
      <c r="DF41" s="307"/>
      <c r="DG41" s="307"/>
      <c r="DH41" s="307"/>
      <c r="DI41" s="307"/>
      <c r="DJ41" s="307"/>
      <c r="DK41" s="307"/>
      <c r="DL41" s="307"/>
      <c r="DM41" s="307"/>
      <c r="DN41" s="307"/>
      <c r="DO41" s="307"/>
      <c r="DP41" s="307"/>
      <c r="DQ41" s="307"/>
      <c r="DR41" s="307"/>
      <c r="DS41" s="307"/>
      <c r="DT41" s="307"/>
      <c r="DU41" s="307"/>
      <c r="DV41" s="307"/>
      <c r="DW41" s="307"/>
      <c r="DX41" s="307"/>
      <c r="DY41" s="307"/>
      <c r="DZ41" s="307"/>
      <c r="EA41" s="307"/>
      <c r="EB41" s="307"/>
      <c r="EC41" s="307"/>
      <c r="ED41" s="307"/>
      <c r="EE41" s="307"/>
      <c r="EF41" s="307"/>
      <c r="EG41" s="307"/>
      <c r="EH41" s="307"/>
      <c r="EI41" s="307"/>
      <c r="EJ41" s="307"/>
      <c r="EK41" s="307"/>
      <c r="EL41" s="307"/>
      <c r="EM41" s="307"/>
      <c r="EN41" s="307"/>
      <c r="EO41" s="307"/>
      <c r="EP41" s="307"/>
      <c r="EQ41" s="307"/>
      <c r="ER41" s="307"/>
      <c r="ES41" s="307"/>
      <c r="ET41" s="307"/>
      <c r="EU41" s="307"/>
      <c r="EV41" s="307"/>
      <c r="EW41" s="307"/>
      <c r="EX41" s="307"/>
      <c r="EY41" s="307"/>
      <c r="EZ41" s="307"/>
      <c r="FA41" s="307"/>
      <c r="FB41" s="307"/>
      <c r="FC41" s="307"/>
      <c r="FD41" s="307"/>
      <c r="FE41" s="307"/>
      <c r="FF41" s="307"/>
      <c r="FG41" s="307"/>
      <c r="FH41" s="307"/>
      <c r="FI41" s="307"/>
      <c r="FJ41" s="307"/>
      <c r="FK41" s="307"/>
      <c r="FL41" s="307"/>
      <c r="FM41" s="307"/>
      <c r="FN41" s="307"/>
      <c r="FO41" s="307"/>
      <c r="FP41" s="307"/>
      <c r="FQ41" s="307"/>
      <c r="FR41" s="307"/>
      <c r="FS41" s="307"/>
      <c r="FT41" s="307"/>
      <c r="FU41" s="307"/>
      <c r="FV41" s="307"/>
      <c r="FW41" s="307"/>
      <c r="FX41" s="307"/>
      <c r="FY41" s="307"/>
      <c r="FZ41" s="307"/>
      <c r="GA41" s="307"/>
      <c r="GB41" s="307"/>
      <c r="GC41" s="307"/>
      <c r="GD41" s="307"/>
      <c r="GE41" s="307"/>
      <c r="GF41" s="307"/>
      <c r="GG41" s="307"/>
      <c r="GH41" s="307"/>
      <c r="GI41" s="307"/>
      <c r="GJ41" s="307"/>
      <c r="GK41" s="307"/>
      <c r="GL41" s="307"/>
      <c r="GM41" s="307"/>
      <c r="GN41" s="307"/>
      <c r="GO41" s="307"/>
      <c r="GP41" s="307"/>
      <c r="GQ41" s="307"/>
      <c r="GR41" s="307"/>
      <c r="GS41" s="307"/>
      <c r="GT41" s="307"/>
      <c r="GU41" s="307"/>
      <c r="GV41" s="307"/>
      <c r="GW41" s="307"/>
      <c r="GX41" s="307"/>
      <c r="GY41" s="307"/>
      <c r="GZ41" s="307"/>
      <c r="HA41" s="307"/>
      <c r="HB41" s="307"/>
      <c r="HC41" s="307"/>
      <c r="HD41" s="307"/>
      <c r="HE41" s="307"/>
      <c r="HF41" s="307"/>
      <c r="HG41" s="307"/>
      <c r="HH41" s="307"/>
      <c r="HI41" s="307"/>
      <c r="HJ41" s="307"/>
      <c r="HK41" s="307"/>
      <c r="HL41" s="307"/>
      <c r="HM41" s="307"/>
      <c r="HN41" s="307"/>
      <c r="HO41" s="307"/>
      <c r="HP41" s="307"/>
      <c r="HQ41" s="307"/>
      <c r="HR41" s="307"/>
      <c r="HS41" s="307"/>
      <c r="HT41" s="307"/>
      <c r="HU41" s="307"/>
      <c r="HV41" s="307"/>
      <c r="HW41" s="307"/>
      <c r="HX41" s="307"/>
      <c r="HY41" s="307"/>
      <c r="HZ41" s="307"/>
      <c r="IA41" s="307"/>
      <c r="IB41" s="307"/>
      <c r="IC41" s="307"/>
      <c r="ID41" s="307"/>
      <c r="IE41" s="307"/>
      <c r="IF41" s="307"/>
      <c r="IG41" s="307"/>
      <c r="IH41" s="307"/>
      <c r="II41" s="307"/>
      <c r="IJ41" s="307"/>
      <c r="IK41" s="307"/>
      <c r="IL41" s="307"/>
      <c r="IM41" s="307"/>
      <c r="IN41" s="307"/>
      <c r="IO41" s="307"/>
      <c r="IP41" s="307"/>
      <c r="IQ41" s="307"/>
      <c r="IR41" s="307"/>
      <c r="IS41" s="307"/>
      <c r="IT41" s="307"/>
      <c r="IU41" s="307"/>
      <c r="IV41" s="307"/>
      <c r="IW41" s="307"/>
      <c r="IX41" s="307"/>
      <c r="IY41" s="307"/>
      <c r="IZ41" s="307"/>
      <c r="JA41" s="307"/>
      <c r="JB41" s="307"/>
      <c r="JC41" s="307"/>
      <c r="JD41" s="307"/>
      <c r="JE41" s="307"/>
      <c r="JF41" s="307"/>
      <c r="JG41" s="307"/>
      <c r="JH41" s="307"/>
      <c r="JI41" s="307"/>
      <c r="JJ41" s="307"/>
      <c r="JK41" s="307"/>
      <c r="JL41" s="307"/>
      <c r="JM41" s="307"/>
      <c r="JN41" s="307"/>
      <c r="JO41" s="307"/>
      <c r="JP41" s="307"/>
      <c r="JQ41" s="307"/>
      <c r="JR41" s="307"/>
      <c r="JS41" s="307"/>
      <c r="JT41" s="307"/>
      <c r="JU41" s="307"/>
      <c r="JV41" s="307"/>
      <c r="JW41" s="307"/>
      <c r="JX41" s="307"/>
      <c r="JY41" s="307"/>
      <c r="JZ41" s="307"/>
      <c r="KA41" s="307"/>
      <c r="KB41" s="307"/>
      <c r="KC41" s="307"/>
      <c r="KD41" s="307"/>
      <c r="KE41" s="307"/>
      <c r="KF41" s="307"/>
      <c r="KG41" s="307"/>
      <c r="KH41" s="307"/>
      <c r="KI41" s="307"/>
      <c r="KJ41" s="307"/>
      <c r="KK41" s="307"/>
      <c r="KL41" s="307"/>
      <c r="KM41" s="307"/>
      <c r="KN41" s="307"/>
      <c r="KO41" s="307"/>
      <c r="KP41" s="307"/>
      <c r="KQ41" s="307"/>
      <c r="KR41" s="307"/>
      <c r="KS41" s="307"/>
      <c r="KT41" s="307"/>
      <c r="KU41" s="307"/>
      <c r="KV41" s="307"/>
      <c r="KW41" s="307"/>
      <c r="KX41" s="307"/>
      <c r="KY41" s="307"/>
      <c r="KZ41" s="307"/>
      <c r="LA41" s="307"/>
      <c r="LB41" s="307"/>
      <c r="LC41" s="307"/>
      <c r="LD41" s="307"/>
      <c r="LE41" s="307"/>
      <c r="LF41" s="307"/>
      <c r="LG41" s="307"/>
      <c r="LH41" s="307"/>
      <c r="LI41" s="307"/>
      <c r="LJ41" s="307"/>
      <c r="LK41" s="307"/>
      <c r="LL41" s="307"/>
      <c r="LM41" s="307"/>
      <c r="LN41" s="307"/>
      <c r="LO41" s="307"/>
      <c r="LP41" s="307"/>
      <c r="LQ41" s="307"/>
      <c r="LR41" s="307"/>
      <c r="LS41" s="307"/>
      <c r="LT41" s="307"/>
      <c r="LU41" s="307"/>
      <c r="LV41" s="307"/>
      <c r="LW41" s="307"/>
      <c r="LX41" s="307"/>
      <c r="LY41" s="307"/>
      <c r="LZ41" s="307"/>
      <c r="MA41" s="307"/>
      <c r="MB41" s="307"/>
      <c r="MC41" s="307"/>
      <c r="MD41" s="307"/>
      <c r="ME41" s="307"/>
      <c r="MF41" s="307"/>
      <c r="MG41" s="307"/>
      <c r="MH41" s="307"/>
      <c r="MI41" s="307"/>
      <c r="MJ41" s="307"/>
      <c r="MK41" s="307"/>
      <c r="ML41" s="307"/>
      <c r="MM41" s="307"/>
      <c r="MN41" s="307"/>
      <c r="MO41" s="307"/>
      <c r="MP41" s="307"/>
      <c r="MQ41" s="307"/>
      <c r="MR41" s="307"/>
      <c r="MS41" s="307"/>
      <c r="MT41" s="307"/>
      <c r="MU41" s="307"/>
      <c r="MV41" s="307"/>
      <c r="MW41" s="307"/>
      <c r="MX41" s="307"/>
      <c r="MY41" s="307"/>
      <c r="MZ41" s="307"/>
      <c r="NA41" s="307"/>
      <c r="NB41" s="307"/>
      <c r="NC41" s="307"/>
      <c r="ND41" s="307"/>
      <c r="NE41" s="307"/>
      <c r="NF41" s="307"/>
      <c r="NG41" s="307"/>
      <c r="NH41" s="307"/>
      <c r="NI41" s="307"/>
      <c r="NJ41" s="307"/>
      <c r="NK41" s="307"/>
      <c r="NL41" s="307"/>
      <c r="NM41" s="307"/>
      <c r="NN41" s="307"/>
      <c r="NO41" s="307"/>
      <c r="NP41" s="307"/>
      <c r="NQ41" s="307"/>
      <c r="NR41" s="307"/>
      <c r="NS41" s="307"/>
      <c r="NT41" s="307"/>
      <c r="NU41" s="307"/>
      <c r="NV41" s="307"/>
      <c r="NW41" s="307"/>
      <c r="NX41" s="307"/>
      <c r="NY41" s="307"/>
      <c r="NZ41" s="307"/>
      <c r="OA41" s="307"/>
      <c r="OB41" s="307"/>
      <c r="OC41" s="307"/>
      <c r="OD41" s="307"/>
      <c r="OE41" s="307"/>
      <c r="OF41" s="307"/>
      <c r="OG41" s="307"/>
      <c r="OH41" s="307"/>
      <c r="OI41" s="307"/>
      <c r="OJ41" s="307"/>
      <c r="OK41" s="307"/>
      <c r="OL41" s="307"/>
      <c r="OM41" s="307"/>
      <c r="ON41" s="307"/>
      <c r="OO41" s="307"/>
      <c r="OP41" s="307"/>
      <c r="OQ41" s="307"/>
      <c r="OR41" s="307"/>
      <c r="OS41" s="307"/>
      <c r="OT41" s="307"/>
      <c r="OU41" s="307"/>
      <c r="OV41" s="307"/>
      <c r="OW41" s="307"/>
      <c r="OX41" s="307"/>
      <c r="OY41" s="307"/>
      <c r="OZ41" s="307"/>
      <c r="PA41" s="307"/>
      <c r="PB41" s="307"/>
      <c r="PC41" s="307"/>
      <c r="PD41" s="307"/>
      <c r="PE41" s="307"/>
      <c r="PF41" s="307"/>
      <c r="PG41" s="307"/>
      <c r="PH41" s="307"/>
      <c r="PI41" s="307"/>
      <c r="PJ41" s="307"/>
      <c r="PK41" s="307"/>
      <c r="PL41" s="307"/>
      <c r="PM41" s="307"/>
      <c r="PN41" s="307"/>
      <c r="PO41" s="307"/>
      <c r="PP41" s="307"/>
      <c r="PQ41" s="307"/>
      <c r="PR41" s="307"/>
      <c r="PS41" s="307"/>
      <c r="PT41" s="307"/>
      <c r="PU41" s="307"/>
      <c r="PV41" s="307"/>
      <c r="PW41" s="307"/>
      <c r="PX41" s="307"/>
      <c r="PY41" s="307"/>
      <c r="PZ41" s="307"/>
      <c r="QA41" s="307"/>
      <c r="QB41" s="307"/>
      <c r="QC41" s="307"/>
      <c r="QD41" s="307"/>
      <c r="QE41" s="307"/>
      <c r="QF41" s="307"/>
      <c r="QG41" s="307"/>
      <c r="QH41" s="307"/>
      <c r="QI41" s="307"/>
      <c r="QJ41" s="307"/>
      <c r="QK41" s="307"/>
      <c r="QL41" s="307"/>
      <c r="QM41" s="307"/>
      <c r="QN41" s="307"/>
      <c r="QO41" s="307"/>
      <c r="QP41" s="307"/>
      <c r="QQ41" s="307"/>
      <c r="QR41" s="307"/>
      <c r="QS41" s="307"/>
      <c r="QT41" s="307"/>
      <c r="QU41" s="307"/>
      <c r="QV41" s="307"/>
      <c r="QW41" s="307"/>
      <c r="QX41" s="307"/>
      <c r="QY41" s="307"/>
      <c r="QZ41" s="307"/>
      <c r="RA41" s="307"/>
      <c r="RB41" s="307"/>
      <c r="RC41" s="307"/>
      <c r="RD41" s="307"/>
      <c r="RE41" s="307"/>
      <c r="RF41" s="307"/>
      <c r="RG41" s="307"/>
      <c r="RH41" s="307"/>
      <c r="RI41" s="307"/>
      <c r="RJ41" s="307"/>
      <c r="RK41" s="307"/>
      <c r="RL41" s="307"/>
      <c r="RM41" s="307"/>
      <c r="RN41" s="307"/>
      <c r="RO41" s="307"/>
      <c r="RP41" s="307"/>
      <c r="RQ41" s="307"/>
      <c r="RR41" s="307"/>
      <c r="RS41" s="307"/>
      <c r="RT41" s="307"/>
      <c r="RU41" s="307"/>
      <c r="RV41" s="307"/>
      <c r="RW41" s="307"/>
      <c r="RX41" s="307"/>
      <c r="RY41" s="307"/>
      <c r="RZ41" s="307"/>
      <c r="SA41" s="307"/>
      <c r="SB41" s="307"/>
      <c r="SC41" s="307"/>
      <c r="SD41" s="307"/>
      <c r="SE41" s="307"/>
      <c r="SF41" s="307"/>
      <c r="SG41" s="307"/>
      <c r="SH41" s="307"/>
      <c r="SI41" s="307"/>
      <c r="SJ41" s="307"/>
      <c r="SK41" s="307"/>
      <c r="SL41" s="307"/>
      <c r="SM41" s="307"/>
      <c r="SN41" s="307"/>
      <c r="SO41" s="307"/>
      <c r="SP41" s="307"/>
      <c r="SQ41" s="307"/>
      <c r="SR41" s="307"/>
      <c r="SS41" s="307"/>
      <c r="ST41" s="307"/>
      <c r="SU41" s="307"/>
      <c r="SV41" s="307"/>
      <c r="SW41" s="307"/>
      <c r="SX41" s="307"/>
      <c r="SY41" s="307"/>
      <c r="SZ41" s="307"/>
      <c r="TA41" s="307"/>
      <c r="TB41" s="307"/>
      <c r="TC41" s="307"/>
      <c r="TD41" s="307"/>
      <c r="TE41" s="307"/>
      <c r="TF41" s="307"/>
      <c r="TG41" s="307"/>
      <c r="TH41" s="307"/>
      <c r="TI41" s="307"/>
      <c r="TJ41" s="307"/>
      <c r="TK41" s="307"/>
      <c r="TL41" s="307"/>
      <c r="TM41" s="307"/>
      <c r="TN41" s="307"/>
      <c r="TO41" s="307"/>
      <c r="TP41" s="307"/>
      <c r="TQ41" s="307"/>
      <c r="TR41" s="307"/>
      <c r="TS41" s="307"/>
      <c r="TT41" s="307"/>
      <c r="TU41" s="307"/>
      <c r="TV41" s="307"/>
      <c r="TW41" s="307"/>
      <c r="TX41" s="307"/>
      <c r="TY41" s="307"/>
      <c r="TZ41" s="307"/>
      <c r="UA41" s="307"/>
      <c r="UB41" s="307"/>
      <c r="UC41" s="307"/>
      <c r="UD41" s="307"/>
      <c r="UE41" s="307"/>
      <c r="UF41" s="307"/>
      <c r="UG41" s="307"/>
      <c r="UH41" s="307"/>
      <c r="UI41" s="307"/>
      <c r="UJ41" s="307"/>
      <c r="UK41" s="307"/>
      <c r="UL41" s="307"/>
      <c r="UM41" s="307"/>
      <c r="UN41" s="307"/>
      <c r="UO41" s="307"/>
      <c r="UP41" s="307"/>
      <c r="UQ41" s="307"/>
      <c r="UR41" s="307"/>
      <c r="US41" s="307"/>
      <c r="UT41" s="307"/>
      <c r="UU41" s="307"/>
      <c r="UV41" s="307"/>
      <c r="UW41" s="307"/>
      <c r="UX41" s="307"/>
      <c r="UY41" s="307"/>
      <c r="UZ41" s="307"/>
      <c r="VA41" s="307"/>
      <c r="VB41" s="307"/>
      <c r="VC41" s="307"/>
      <c r="VD41" s="307"/>
      <c r="VE41" s="307"/>
      <c r="VF41" s="307"/>
      <c r="VG41" s="307"/>
      <c r="VH41" s="307"/>
      <c r="VI41" s="307"/>
      <c r="VJ41" s="307"/>
      <c r="VK41" s="307"/>
      <c r="VL41" s="307"/>
      <c r="VM41" s="307"/>
      <c r="VN41" s="307"/>
      <c r="VO41" s="307"/>
      <c r="VP41" s="307"/>
      <c r="VQ41" s="307"/>
      <c r="VR41" s="307"/>
      <c r="VS41" s="307"/>
      <c r="VT41" s="307"/>
      <c r="VU41" s="307"/>
      <c r="VV41" s="307"/>
      <c r="VW41" s="307"/>
      <c r="VX41" s="307"/>
      <c r="VY41" s="307"/>
      <c r="VZ41" s="307"/>
      <c r="WA41" s="307"/>
      <c r="WB41" s="307"/>
      <c r="WC41" s="307"/>
      <c r="WD41" s="307"/>
      <c r="WE41" s="307"/>
      <c r="WF41" s="307"/>
      <c r="WG41" s="307"/>
      <c r="WH41" s="307"/>
      <c r="WI41" s="307"/>
      <c r="WJ41" s="307"/>
      <c r="WK41" s="307"/>
      <c r="WL41" s="307"/>
      <c r="WM41" s="307"/>
      <c r="WN41" s="307"/>
      <c r="WO41" s="307"/>
      <c r="WP41" s="307"/>
      <c r="WQ41" s="307"/>
      <c r="WR41" s="307"/>
      <c r="WS41" s="307"/>
      <c r="WT41" s="307"/>
      <c r="WU41" s="307"/>
      <c r="WV41" s="307"/>
      <c r="WW41" s="307"/>
      <c r="WX41" s="307"/>
      <c r="WY41" s="307"/>
      <c r="WZ41" s="307"/>
      <c r="XA41" s="307"/>
      <c r="XB41" s="307"/>
      <c r="XC41" s="307"/>
      <c r="XD41" s="307"/>
      <c r="XE41" s="307"/>
      <c r="XF41" s="307"/>
      <c r="XG41" s="307"/>
      <c r="XH41" s="307"/>
      <c r="XI41" s="307"/>
      <c r="XJ41" s="307"/>
      <c r="XK41" s="307"/>
      <c r="XL41" s="307"/>
      <c r="XM41" s="307"/>
      <c r="XN41" s="307"/>
      <c r="XO41" s="307"/>
      <c r="XP41" s="307"/>
      <c r="XQ41" s="307"/>
      <c r="XR41" s="307"/>
      <c r="XS41" s="307"/>
      <c r="XT41" s="307"/>
      <c r="XU41" s="307"/>
      <c r="XV41" s="307"/>
      <c r="XW41" s="307"/>
      <c r="XX41" s="307"/>
      <c r="XY41" s="307"/>
      <c r="XZ41" s="307"/>
      <c r="YA41" s="307"/>
      <c r="YB41" s="307"/>
      <c r="YC41" s="307"/>
      <c r="YD41" s="307"/>
      <c r="YE41" s="307"/>
      <c r="YF41" s="307"/>
      <c r="YG41" s="307"/>
      <c r="YH41" s="307"/>
      <c r="YI41" s="307"/>
      <c r="YJ41" s="307"/>
      <c r="YK41" s="307"/>
      <c r="YL41" s="307"/>
      <c r="YM41" s="307"/>
      <c r="YN41" s="307"/>
      <c r="YO41" s="307"/>
      <c r="YP41" s="307"/>
      <c r="YQ41" s="307"/>
      <c r="YR41" s="307"/>
      <c r="YS41" s="307"/>
      <c r="YT41" s="307"/>
      <c r="YU41" s="307"/>
      <c r="YV41" s="307"/>
      <c r="YW41" s="307"/>
      <c r="YX41" s="307"/>
      <c r="YY41" s="307"/>
      <c r="YZ41" s="307"/>
      <c r="ZA41" s="307"/>
      <c r="ZB41" s="307"/>
      <c r="ZC41" s="307"/>
      <c r="ZD41" s="307"/>
      <c r="ZE41" s="307"/>
      <c r="ZF41" s="307"/>
      <c r="ZG41" s="307"/>
      <c r="ZH41" s="307"/>
      <c r="ZI41" s="307"/>
      <c r="ZJ41" s="307"/>
      <c r="ZK41" s="307"/>
      <c r="ZL41" s="307"/>
      <c r="ZM41" s="307"/>
      <c r="ZN41" s="307"/>
      <c r="ZO41" s="307"/>
      <c r="ZP41" s="307"/>
      <c r="ZQ41" s="307"/>
      <c r="ZR41" s="307"/>
      <c r="ZS41" s="307"/>
      <c r="ZT41" s="307"/>
      <c r="ZU41" s="307"/>
      <c r="ZV41" s="307"/>
      <c r="ZW41" s="307"/>
      <c r="ZX41" s="307"/>
      <c r="ZY41" s="307"/>
      <c r="ZZ41" s="307"/>
      <c r="AAA41" s="307"/>
      <c r="AAB41" s="307"/>
      <c r="AAC41" s="307"/>
      <c r="AAD41" s="307"/>
      <c r="AAE41" s="307"/>
      <c r="AAF41" s="307"/>
      <c r="AAG41" s="307"/>
      <c r="AAH41" s="307"/>
      <c r="AAI41" s="307"/>
      <c r="AAJ41" s="307"/>
      <c r="AAK41" s="307"/>
      <c r="AAL41" s="307"/>
      <c r="AAM41" s="307"/>
      <c r="AAN41" s="307"/>
      <c r="AAO41" s="307"/>
      <c r="AAP41" s="307"/>
      <c r="AAQ41" s="307"/>
      <c r="AAR41" s="307"/>
      <c r="AAS41" s="307"/>
      <c r="AAT41" s="307"/>
      <c r="AAU41" s="307"/>
      <c r="AAV41" s="307"/>
      <c r="AAW41" s="307"/>
      <c r="AAX41" s="307"/>
      <c r="AAY41" s="307"/>
      <c r="AAZ41" s="307"/>
      <c r="ABA41" s="307"/>
      <c r="ABB41" s="307"/>
      <c r="ABC41" s="307"/>
      <c r="ABD41" s="307"/>
      <c r="ABE41" s="307"/>
      <c r="ABF41" s="307"/>
      <c r="ABG41" s="307"/>
      <c r="ABH41" s="307"/>
      <c r="ABI41" s="307"/>
      <c r="ABJ41" s="307"/>
      <c r="ABK41" s="307"/>
      <c r="ABL41" s="307"/>
      <c r="ABM41" s="307"/>
      <c r="ABN41" s="307"/>
      <c r="ABO41" s="307"/>
      <c r="ABP41" s="307"/>
      <c r="ABQ41" s="307"/>
      <c r="ABR41" s="307"/>
      <c r="ABS41" s="307"/>
      <c r="ABT41" s="307"/>
      <c r="ABU41" s="307"/>
      <c r="ABV41" s="307"/>
      <c r="ABW41" s="307"/>
      <c r="ABX41" s="307"/>
      <c r="ABY41" s="307"/>
      <c r="ABZ41" s="307"/>
      <c r="ACA41" s="307"/>
      <c r="ACB41" s="307"/>
      <c r="ACC41" s="307"/>
      <c r="ACD41" s="307"/>
      <c r="ACE41" s="307"/>
      <c r="ACF41" s="307"/>
      <c r="ACG41" s="307"/>
      <c r="ACH41" s="307"/>
      <c r="ACI41" s="307"/>
      <c r="ACJ41" s="307"/>
      <c r="ACK41" s="307"/>
      <c r="ACL41" s="307"/>
      <c r="ACM41" s="307"/>
      <c r="ACN41" s="307"/>
      <c r="ACO41" s="307"/>
      <c r="ACP41" s="307"/>
      <c r="ACQ41" s="307"/>
      <c r="ACR41" s="307"/>
      <c r="ACS41" s="307"/>
      <c r="ACT41" s="307"/>
      <c r="ACU41" s="307"/>
      <c r="ACV41" s="307"/>
      <c r="ACW41" s="307"/>
      <c r="ACX41" s="307"/>
      <c r="ACY41" s="307"/>
      <c r="ACZ41" s="307"/>
      <c r="ADA41" s="307"/>
      <c r="ADB41" s="307"/>
      <c r="ADC41" s="307"/>
      <c r="ADD41" s="307"/>
      <c r="ADE41" s="307"/>
      <c r="ADF41" s="307"/>
      <c r="ADG41" s="307"/>
      <c r="ADH41" s="307"/>
      <c r="ADI41" s="307"/>
      <c r="ADJ41" s="307"/>
      <c r="ADK41" s="307"/>
      <c r="ADL41" s="307"/>
      <c r="ADM41" s="307"/>
      <c r="ADN41" s="307"/>
      <c r="ADO41" s="307"/>
      <c r="ADP41" s="307"/>
      <c r="ADQ41" s="307"/>
      <c r="ADR41" s="307"/>
      <c r="ADS41" s="307"/>
      <c r="ADT41" s="307"/>
      <c r="ADU41" s="307"/>
      <c r="ADV41" s="307"/>
      <c r="ADW41" s="307"/>
      <c r="ADX41" s="307"/>
      <c r="ADY41" s="307"/>
      <c r="ADZ41" s="307"/>
      <c r="AEA41" s="307"/>
      <c r="AEB41" s="307"/>
      <c r="AEC41" s="307"/>
      <c r="AED41" s="307"/>
      <c r="AEE41" s="307"/>
      <c r="AEF41" s="307"/>
      <c r="AEG41" s="307"/>
      <c r="AEH41" s="307"/>
      <c r="AEI41" s="307"/>
      <c r="AEJ41" s="307"/>
      <c r="AEK41" s="307"/>
      <c r="AEL41" s="307"/>
      <c r="AEM41" s="307"/>
      <c r="AEN41" s="307"/>
      <c r="AEO41" s="307"/>
      <c r="AEP41" s="307"/>
      <c r="AEQ41" s="307"/>
      <c r="AER41" s="307"/>
      <c r="AES41" s="307"/>
      <c r="AET41" s="307"/>
      <c r="AEU41" s="307"/>
      <c r="AEV41" s="307"/>
      <c r="AEW41" s="307"/>
      <c r="AEX41" s="307"/>
      <c r="AEY41" s="307"/>
      <c r="AEZ41" s="307"/>
      <c r="AFA41" s="307"/>
      <c r="AFB41" s="307"/>
      <c r="AFC41" s="307"/>
      <c r="AFD41" s="307"/>
      <c r="AFE41" s="307"/>
      <c r="AFF41" s="307"/>
      <c r="AFG41" s="307"/>
      <c r="AFH41" s="307"/>
      <c r="AFI41" s="307"/>
      <c r="AFJ41" s="307"/>
      <c r="AFK41" s="307"/>
      <c r="AFL41" s="307"/>
      <c r="AFM41" s="307"/>
      <c r="AFN41" s="307"/>
      <c r="AFO41" s="307"/>
      <c r="AFP41" s="307"/>
      <c r="AFQ41" s="307"/>
      <c r="AFR41" s="307"/>
      <c r="AFS41" s="307"/>
      <c r="AFT41" s="307"/>
      <c r="AFU41" s="307"/>
      <c r="AFV41" s="307"/>
      <c r="AFW41" s="307"/>
      <c r="AFX41" s="307"/>
      <c r="AFY41" s="307"/>
      <c r="AFZ41" s="307"/>
      <c r="AGA41" s="307"/>
      <c r="AGB41" s="307"/>
      <c r="AGC41" s="307"/>
      <c r="AGD41" s="307"/>
      <c r="AGE41" s="307"/>
      <c r="AGF41" s="307"/>
      <c r="AGG41" s="307"/>
      <c r="AGH41" s="307"/>
      <c r="AGI41" s="307"/>
      <c r="AGJ41" s="307"/>
      <c r="AGK41" s="307"/>
      <c r="AGL41" s="307"/>
      <c r="AGM41" s="307"/>
      <c r="AGN41" s="307"/>
      <c r="AGO41" s="307"/>
      <c r="AGP41" s="307"/>
      <c r="AGQ41" s="307"/>
      <c r="AGR41" s="307"/>
      <c r="AGS41" s="307"/>
      <c r="AGT41" s="307"/>
      <c r="AGU41" s="307"/>
      <c r="AGV41" s="307"/>
      <c r="AGW41" s="307"/>
      <c r="AGX41" s="307"/>
      <c r="AGY41" s="307"/>
      <c r="AGZ41" s="307"/>
      <c r="AHA41" s="307"/>
      <c r="AHB41" s="307"/>
      <c r="AHC41" s="307"/>
      <c r="AHD41" s="307"/>
      <c r="AHE41" s="307"/>
      <c r="AHF41" s="307"/>
      <c r="AHG41" s="307"/>
      <c r="AHH41" s="307"/>
      <c r="AHI41" s="307"/>
      <c r="AHJ41" s="307"/>
      <c r="AHK41" s="307"/>
      <c r="AHL41" s="307"/>
      <c r="AHM41" s="307"/>
      <c r="AHN41" s="307"/>
      <c r="AHO41" s="307"/>
      <c r="AHP41" s="307"/>
      <c r="AHQ41" s="307"/>
      <c r="AHR41" s="307"/>
      <c r="AHS41" s="307"/>
      <c r="AHT41" s="307"/>
      <c r="AHU41" s="307"/>
      <c r="AHV41" s="307"/>
      <c r="AHW41" s="307"/>
      <c r="AHX41" s="307"/>
      <c r="AHY41" s="307"/>
      <c r="AHZ41" s="307"/>
      <c r="AIA41" s="307"/>
      <c r="AIB41" s="307"/>
      <c r="AIC41" s="307"/>
      <c r="AID41" s="307"/>
      <c r="AIE41" s="307"/>
      <c r="AIF41" s="307"/>
      <c r="AIG41" s="307"/>
      <c r="AIH41" s="307"/>
      <c r="AII41" s="307"/>
      <c r="AIJ41" s="307"/>
      <c r="AIK41" s="307"/>
      <c r="AIL41" s="307"/>
      <c r="AIM41" s="307"/>
      <c r="AIN41" s="307"/>
      <c r="AIO41" s="307"/>
      <c r="AIP41" s="307"/>
      <c r="AIQ41" s="307"/>
      <c r="AIR41" s="307"/>
      <c r="AIS41" s="307"/>
      <c r="AIT41" s="307"/>
      <c r="AIU41" s="307"/>
      <c r="AIV41" s="307"/>
      <c r="AIW41" s="307"/>
      <c r="AIX41" s="307"/>
      <c r="AIY41" s="307"/>
      <c r="AIZ41" s="307"/>
      <c r="AJA41" s="307"/>
      <c r="AJB41" s="307"/>
      <c r="AJC41" s="307"/>
      <c r="AJD41" s="307"/>
      <c r="AJE41" s="307"/>
      <c r="AJF41" s="307"/>
      <c r="AJG41" s="307"/>
      <c r="AJH41" s="307"/>
      <c r="AJI41" s="307"/>
      <c r="AJJ41" s="307"/>
      <c r="AJK41" s="307"/>
      <c r="AJL41" s="307"/>
      <c r="AJM41" s="307"/>
      <c r="AJN41" s="307"/>
      <c r="AJO41" s="307"/>
      <c r="AJP41" s="307"/>
      <c r="AJQ41" s="307"/>
      <c r="AJR41" s="307"/>
      <c r="AJS41" s="307"/>
      <c r="AJT41" s="307"/>
      <c r="AJU41" s="307"/>
      <c r="AJV41" s="307"/>
      <c r="AJW41" s="307"/>
      <c r="AJX41" s="307"/>
      <c r="AJY41" s="307"/>
      <c r="AJZ41" s="307"/>
      <c r="AKA41" s="307"/>
      <c r="AKB41" s="307"/>
      <c r="AKC41" s="307"/>
      <c r="AKD41" s="307"/>
      <c r="AKE41" s="307"/>
      <c r="AKF41" s="307"/>
      <c r="AKG41" s="307"/>
      <c r="AKH41" s="307"/>
      <c r="AKI41" s="307"/>
      <c r="AKJ41" s="307"/>
      <c r="AKK41" s="307"/>
      <c r="AKL41" s="307"/>
      <c r="AKM41" s="307"/>
      <c r="AKN41" s="307"/>
      <c r="AKO41" s="307"/>
      <c r="AKP41" s="307"/>
      <c r="AKQ41" s="307"/>
      <c r="AKR41" s="307"/>
      <c r="AKS41" s="307"/>
      <c r="AKT41" s="307"/>
      <c r="AKU41" s="307"/>
      <c r="AKV41" s="307"/>
      <c r="AKW41" s="307"/>
      <c r="AKX41" s="307"/>
      <c r="AKY41" s="307"/>
      <c r="AKZ41" s="307"/>
      <c r="ALA41" s="307"/>
      <c r="ALB41" s="307"/>
      <c r="ALC41" s="307"/>
      <c r="ALD41" s="307"/>
      <c r="ALE41" s="307"/>
      <c r="ALF41" s="307"/>
      <c r="ALG41" s="307"/>
      <c r="ALH41" s="307"/>
      <c r="ALI41" s="306"/>
      <c r="ALJ41" s="307"/>
      <c r="ALK41" s="307"/>
      <c r="ALL41" s="307"/>
      <c r="ALM41" s="307"/>
      <c r="ALN41" s="35"/>
      <c r="ALO41" s="35"/>
      <c r="ALP41" s="35"/>
    </row>
    <row r="42" spans="1:1004" s="19" customFormat="1" ht="31.5" customHeight="1" x14ac:dyDescent="0.25">
      <c r="A42" s="122" t="s">
        <v>2729</v>
      </c>
      <c r="B42" s="312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  <c r="BU42" s="307"/>
      <c r="BV42" s="307"/>
      <c r="BW42" s="307"/>
      <c r="BX42" s="307"/>
      <c r="BY42" s="307"/>
      <c r="BZ42" s="307"/>
      <c r="CA42" s="307"/>
      <c r="CB42" s="307"/>
      <c r="CC42" s="307"/>
      <c r="CD42" s="307"/>
      <c r="CE42" s="307"/>
      <c r="CF42" s="307"/>
      <c r="CG42" s="307"/>
      <c r="CH42" s="307"/>
      <c r="CI42" s="307"/>
      <c r="CJ42" s="307"/>
      <c r="CK42" s="307"/>
      <c r="CL42" s="307"/>
      <c r="CM42" s="307"/>
      <c r="CN42" s="307"/>
      <c r="CO42" s="307"/>
      <c r="CP42" s="307"/>
      <c r="CQ42" s="307"/>
      <c r="CR42" s="307"/>
      <c r="CS42" s="307"/>
      <c r="CT42" s="307"/>
      <c r="CU42" s="307"/>
      <c r="CV42" s="307"/>
      <c r="CW42" s="307"/>
      <c r="CX42" s="307"/>
      <c r="CY42" s="307"/>
      <c r="CZ42" s="307"/>
      <c r="DA42" s="307"/>
      <c r="DB42" s="307"/>
      <c r="DC42" s="307"/>
      <c r="DD42" s="307"/>
      <c r="DE42" s="307"/>
      <c r="DF42" s="307"/>
      <c r="DG42" s="307"/>
      <c r="DH42" s="307"/>
      <c r="DI42" s="307"/>
      <c r="DJ42" s="307"/>
      <c r="DK42" s="307"/>
      <c r="DL42" s="307"/>
      <c r="DM42" s="307"/>
      <c r="DN42" s="307"/>
      <c r="DO42" s="307"/>
      <c r="DP42" s="307"/>
      <c r="DQ42" s="307"/>
      <c r="DR42" s="307"/>
      <c r="DS42" s="307"/>
      <c r="DT42" s="307"/>
      <c r="DU42" s="307"/>
      <c r="DV42" s="307"/>
      <c r="DW42" s="307"/>
      <c r="DX42" s="307"/>
      <c r="DY42" s="307"/>
      <c r="DZ42" s="307"/>
      <c r="EA42" s="307"/>
      <c r="EB42" s="307"/>
      <c r="EC42" s="307"/>
      <c r="ED42" s="307"/>
      <c r="EE42" s="307"/>
      <c r="EF42" s="307"/>
      <c r="EG42" s="307"/>
      <c r="EH42" s="307"/>
      <c r="EI42" s="307"/>
      <c r="EJ42" s="307"/>
      <c r="EK42" s="307"/>
      <c r="EL42" s="307"/>
      <c r="EM42" s="307"/>
      <c r="EN42" s="307"/>
      <c r="EO42" s="307"/>
      <c r="EP42" s="307"/>
      <c r="EQ42" s="307"/>
      <c r="ER42" s="307"/>
      <c r="ES42" s="307"/>
      <c r="ET42" s="307"/>
      <c r="EU42" s="307"/>
      <c r="EV42" s="307"/>
      <c r="EW42" s="307"/>
      <c r="EX42" s="307"/>
      <c r="EY42" s="307"/>
      <c r="EZ42" s="307"/>
      <c r="FA42" s="307"/>
      <c r="FB42" s="307"/>
      <c r="FC42" s="307"/>
      <c r="FD42" s="307"/>
      <c r="FE42" s="307"/>
      <c r="FF42" s="307"/>
      <c r="FG42" s="307"/>
      <c r="FH42" s="307"/>
      <c r="FI42" s="307"/>
      <c r="FJ42" s="307"/>
      <c r="FK42" s="307"/>
      <c r="FL42" s="307"/>
      <c r="FM42" s="307"/>
      <c r="FN42" s="307"/>
      <c r="FO42" s="307"/>
      <c r="FP42" s="307"/>
      <c r="FQ42" s="307"/>
      <c r="FR42" s="307"/>
      <c r="FS42" s="307"/>
      <c r="FT42" s="307"/>
      <c r="FU42" s="307"/>
      <c r="FV42" s="307"/>
      <c r="FW42" s="307"/>
      <c r="FX42" s="307"/>
      <c r="FY42" s="307"/>
      <c r="FZ42" s="307"/>
      <c r="GA42" s="307"/>
      <c r="GB42" s="307"/>
      <c r="GC42" s="307"/>
      <c r="GD42" s="307"/>
      <c r="GE42" s="307"/>
      <c r="GF42" s="307"/>
      <c r="GG42" s="307"/>
      <c r="GH42" s="307"/>
      <c r="GI42" s="307"/>
      <c r="GJ42" s="307"/>
      <c r="GK42" s="307"/>
      <c r="GL42" s="307"/>
      <c r="GM42" s="307"/>
      <c r="GN42" s="307"/>
      <c r="GO42" s="307"/>
      <c r="GP42" s="307"/>
      <c r="GQ42" s="307"/>
      <c r="GR42" s="307"/>
      <c r="GS42" s="307"/>
      <c r="GT42" s="307"/>
      <c r="GU42" s="307"/>
      <c r="GV42" s="307"/>
      <c r="GW42" s="307"/>
      <c r="GX42" s="307"/>
      <c r="GY42" s="307"/>
      <c r="GZ42" s="307"/>
      <c r="HA42" s="307"/>
      <c r="HB42" s="307"/>
      <c r="HC42" s="307"/>
      <c r="HD42" s="307"/>
      <c r="HE42" s="307"/>
      <c r="HF42" s="307"/>
      <c r="HG42" s="307"/>
      <c r="HH42" s="307"/>
      <c r="HI42" s="307"/>
      <c r="HJ42" s="307"/>
      <c r="HK42" s="307"/>
      <c r="HL42" s="307"/>
      <c r="HM42" s="307"/>
      <c r="HN42" s="307"/>
      <c r="HO42" s="307"/>
      <c r="HP42" s="307"/>
      <c r="HQ42" s="307"/>
      <c r="HR42" s="307"/>
      <c r="HS42" s="307"/>
      <c r="HT42" s="307"/>
      <c r="HU42" s="307"/>
      <c r="HV42" s="307"/>
      <c r="HW42" s="307"/>
      <c r="HX42" s="307"/>
      <c r="HY42" s="307"/>
      <c r="HZ42" s="307"/>
      <c r="IA42" s="307"/>
      <c r="IB42" s="307"/>
      <c r="IC42" s="307"/>
      <c r="ID42" s="307"/>
      <c r="IE42" s="307"/>
      <c r="IF42" s="307"/>
      <c r="IG42" s="307"/>
      <c r="IH42" s="307"/>
      <c r="II42" s="307"/>
      <c r="IJ42" s="307"/>
      <c r="IK42" s="307"/>
      <c r="IL42" s="307"/>
      <c r="IM42" s="307"/>
      <c r="IN42" s="307"/>
      <c r="IO42" s="307"/>
      <c r="IP42" s="307"/>
      <c r="IQ42" s="307"/>
      <c r="IR42" s="307"/>
      <c r="IS42" s="307"/>
      <c r="IT42" s="307"/>
      <c r="IU42" s="307"/>
      <c r="IV42" s="307"/>
      <c r="IW42" s="307"/>
      <c r="IX42" s="307"/>
      <c r="IY42" s="307"/>
      <c r="IZ42" s="307"/>
      <c r="JA42" s="307"/>
      <c r="JB42" s="307"/>
      <c r="JC42" s="307"/>
      <c r="JD42" s="307"/>
      <c r="JE42" s="307"/>
      <c r="JF42" s="307"/>
      <c r="JG42" s="307"/>
      <c r="JH42" s="307"/>
      <c r="JI42" s="307"/>
      <c r="JJ42" s="307"/>
      <c r="JK42" s="307"/>
      <c r="JL42" s="307"/>
      <c r="JM42" s="307"/>
      <c r="JN42" s="307"/>
      <c r="JO42" s="307"/>
      <c r="JP42" s="307"/>
      <c r="JQ42" s="307"/>
      <c r="JR42" s="307"/>
      <c r="JS42" s="307"/>
      <c r="JT42" s="307"/>
      <c r="JU42" s="307"/>
      <c r="JV42" s="307"/>
      <c r="JW42" s="307"/>
      <c r="JX42" s="307"/>
      <c r="JY42" s="307"/>
      <c r="JZ42" s="307"/>
      <c r="KA42" s="307"/>
      <c r="KB42" s="307"/>
      <c r="KC42" s="307"/>
      <c r="KD42" s="307"/>
      <c r="KE42" s="307"/>
      <c r="KF42" s="307"/>
      <c r="KG42" s="307"/>
      <c r="KH42" s="307"/>
      <c r="KI42" s="307"/>
      <c r="KJ42" s="307"/>
      <c r="KK42" s="307"/>
      <c r="KL42" s="307"/>
      <c r="KM42" s="307"/>
      <c r="KN42" s="307"/>
      <c r="KO42" s="307"/>
      <c r="KP42" s="307"/>
      <c r="KQ42" s="307"/>
      <c r="KR42" s="307"/>
      <c r="KS42" s="307"/>
      <c r="KT42" s="307"/>
      <c r="KU42" s="307"/>
      <c r="KV42" s="307"/>
      <c r="KW42" s="307"/>
      <c r="KX42" s="307"/>
      <c r="KY42" s="307"/>
      <c r="KZ42" s="307"/>
      <c r="LA42" s="307"/>
      <c r="LB42" s="307"/>
      <c r="LC42" s="307"/>
      <c r="LD42" s="307"/>
      <c r="LE42" s="307"/>
      <c r="LF42" s="307"/>
      <c r="LG42" s="307"/>
      <c r="LH42" s="307"/>
      <c r="LI42" s="307"/>
      <c r="LJ42" s="307"/>
      <c r="LK42" s="307"/>
      <c r="LL42" s="307"/>
      <c r="LM42" s="307"/>
      <c r="LN42" s="307"/>
      <c r="LO42" s="307"/>
      <c r="LP42" s="307"/>
      <c r="LQ42" s="307"/>
      <c r="LR42" s="307"/>
      <c r="LS42" s="307"/>
      <c r="LT42" s="307"/>
      <c r="LU42" s="307"/>
      <c r="LV42" s="307"/>
      <c r="LW42" s="307"/>
      <c r="LX42" s="307"/>
      <c r="LY42" s="307"/>
      <c r="LZ42" s="307"/>
      <c r="MA42" s="307"/>
      <c r="MB42" s="307"/>
      <c r="MC42" s="307"/>
      <c r="MD42" s="307"/>
      <c r="ME42" s="307"/>
      <c r="MF42" s="307"/>
      <c r="MG42" s="307"/>
      <c r="MH42" s="307"/>
      <c r="MI42" s="307"/>
      <c r="MJ42" s="307"/>
      <c r="MK42" s="307"/>
      <c r="ML42" s="307"/>
      <c r="MM42" s="307"/>
      <c r="MN42" s="307"/>
      <c r="MO42" s="307"/>
      <c r="MP42" s="307"/>
      <c r="MQ42" s="307"/>
      <c r="MR42" s="307"/>
      <c r="MS42" s="307"/>
      <c r="MT42" s="307"/>
      <c r="MU42" s="307"/>
      <c r="MV42" s="307"/>
      <c r="MW42" s="307"/>
      <c r="MX42" s="307"/>
      <c r="MY42" s="307"/>
      <c r="MZ42" s="307"/>
      <c r="NA42" s="307"/>
      <c r="NB42" s="307"/>
      <c r="NC42" s="307"/>
      <c r="ND42" s="307"/>
      <c r="NE42" s="307"/>
      <c r="NF42" s="307"/>
      <c r="NG42" s="307"/>
      <c r="NH42" s="307"/>
      <c r="NI42" s="307"/>
      <c r="NJ42" s="307"/>
      <c r="NK42" s="307"/>
      <c r="NL42" s="307"/>
      <c r="NM42" s="307"/>
      <c r="NN42" s="307"/>
      <c r="NO42" s="307"/>
      <c r="NP42" s="307"/>
      <c r="NQ42" s="307"/>
      <c r="NR42" s="307"/>
      <c r="NS42" s="307"/>
      <c r="NT42" s="307"/>
      <c r="NU42" s="307"/>
      <c r="NV42" s="307"/>
      <c r="NW42" s="307"/>
      <c r="NX42" s="307"/>
      <c r="NY42" s="307"/>
      <c r="NZ42" s="307"/>
      <c r="OA42" s="307"/>
      <c r="OB42" s="307"/>
      <c r="OC42" s="307"/>
      <c r="OD42" s="307"/>
      <c r="OE42" s="307"/>
      <c r="OF42" s="307"/>
      <c r="OG42" s="307"/>
      <c r="OH42" s="307"/>
      <c r="OI42" s="307"/>
      <c r="OJ42" s="307"/>
      <c r="OK42" s="307"/>
      <c r="OL42" s="307"/>
      <c r="OM42" s="307"/>
      <c r="ON42" s="307"/>
      <c r="OO42" s="307"/>
      <c r="OP42" s="307"/>
      <c r="OQ42" s="307"/>
      <c r="OR42" s="307"/>
      <c r="OS42" s="307"/>
      <c r="OT42" s="307"/>
      <c r="OU42" s="307"/>
      <c r="OV42" s="307"/>
      <c r="OW42" s="307"/>
      <c r="OX42" s="307"/>
      <c r="OY42" s="307"/>
      <c r="OZ42" s="307"/>
      <c r="PA42" s="307"/>
      <c r="PB42" s="307"/>
      <c r="PC42" s="307"/>
      <c r="PD42" s="307"/>
      <c r="PE42" s="307"/>
      <c r="PF42" s="307"/>
      <c r="PG42" s="307"/>
      <c r="PH42" s="307"/>
      <c r="PI42" s="307"/>
      <c r="PJ42" s="307"/>
      <c r="PK42" s="307"/>
      <c r="PL42" s="307"/>
      <c r="PM42" s="307"/>
      <c r="PN42" s="307"/>
      <c r="PO42" s="307"/>
      <c r="PP42" s="307"/>
      <c r="PQ42" s="307"/>
      <c r="PR42" s="307"/>
      <c r="PS42" s="307"/>
      <c r="PT42" s="307"/>
      <c r="PU42" s="307"/>
      <c r="PV42" s="307"/>
      <c r="PW42" s="307"/>
      <c r="PX42" s="307"/>
      <c r="PY42" s="307"/>
      <c r="PZ42" s="307"/>
      <c r="QA42" s="307"/>
      <c r="QB42" s="307"/>
      <c r="QC42" s="307"/>
      <c r="QD42" s="307"/>
      <c r="QE42" s="307"/>
      <c r="QF42" s="307"/>
      <c r="QG42" s="307"/>
      <c r="QH42" s="307"/>
      <c r="QI42" s="307"/>
      <c r="QJ42" s="307"/>
      <c r="QK42" s="307"/>
      <c r="QL42" s="307"/>
      <c r="QM42" s="307"/>
      <c r="QN42" s="307"/>
      <c r="QO42" s="307"/>
      <c r="QP42" s="307"/>
      <c r="QQ42" s="307"/>
      <c r="QR42" s="307"/>
      <c r="QS42" s="307"/>
      <c r="QT42" s="307"/>
      <c r="QU42" s="307"/>
      <c r="QV42" s="307"/>
      <c r="QW42" s="307"/>
      <c r="QX42" s="307"/>
      <c r="QY42" s="307"/>
      <c r="QZ42" s="307"/>
      <c r="RA42" s="307"/>
      <c r="RB42" s="307"/>
      <c r="RC42" s="307"/>
      <c r="RD42" s="307"/>
      <c r="RE42" s="307"/>
      <c r="RF42" s="307"/>
      <c r="RG42" s="307"/>
      <c r="RH42" s="307"/>
      <c r="RI42" s="307"/>
      <c r="RJ42" s="307"/>
      <c r="RK42" s="307"/>
      <c r="RL42" s="307"/>
      <c r="RM42" s="307"/>
      <c r="RN42" s="307"/>
      <c r="RO42" s="307"/>
      <c r="RP42" s="307"/>
      <c r="RQ42" s="307"/>
      <c r="RR42" s="307"/>
      <c r="RS42" s="307"/>
      <c r="RT42" s="307"/>
      <c r="RU42" s="307"/>
      <c r="RV42" s="307"/>
      <c r="RW42" s="307"/>
      <c r="RX42" s="307"/>
      <c r="RY42" s="307"/>
      <c r="RZ42" s="307"/>
      <c r="SA42" s="307"/>
      <c r="SB42" s="307"/>
      <c r="SC42" s="307"/>
      <c r="SD42" s="307"/>
      <c r="SE42" s="307"/>
      <c r="SF42" s="307"/>
      <c r="SG42" s="307"/>
      <c r="SH42" s="307"/>
      <c r="SI42" s="307"/>
      <c r="SJ42" s="307"/>
      <c r="SK42" s="307"/>
      <c r="SL42" s="307"/>
      <c r="SM42" s="307"/>
      <c r="SN42" s="307"/>
      <c r="SO42" s="307"/>
      <c r="SP42" s="307"/>
      <c r="SQ42" s="307"/>
      <c r="SR42" s="307"/>
      <c r="SS42" s="307"/>
      <c r="ST42" s="307"/>
      <c r="SU42" s="307"/>
      <c r="SV42" s="307"/>
      <c r="SW42" s="307"/>
      <c r="SX42" s="307"/>
      <c r="SY42" s="307"/>
      <c r="SZ42" s="307"/>
      <c r="TA42" s="307"/>
      <c r="TB42" s="307"/>
      <c r="TC42" s="307"/>
      <c r="TD42" s="307"/>
      <c r="TE42" s="307"/>
      <c r="TF42" s="307"/>
      <c r="TG42" s="307"/>
      <c r="TH42" s="307"/>
      <c r="TI42" s="307"/>
      <c r="TJ42" s="307"/>
      <c r="TK42" s="307"/>
      <c r="TL42" s="307"/>
      <c r="TM42" s="307"/>
      <c r="TN42" s="307"/>
      <c r="TO42" s="307"/>
      <c r="TP42" s="307"/>
      <c r="TQ42" s="307"/>
      <c r="TR42" s="307"/>
      <c r="TS42" s="307"/>
      <c r="TT42" s="307"/>
      <c r="TU42" s="307"/>
      <c r="TV42" s="307"/>
      <c r="TW42" s="307"/>
      <c r="TX42" s="307"/>
      <c r="TY42" s="307"/>
      <c r="TZ42" s="307"/>
      <c r="UA42" s="307"/>
      <c r="UB42" s="307"/>
      <c r="UC42" s="307"/>
      <c r="UD42" s="307"/>
      <c r="UE42" s="307"/>
      <c r="UF42" s="307"/>
      <c r="UG42" s="307"/>
      <c r="UH42" s="307"/>
      <c r="UI42" s="307"/>
      <c r="UJ42" s="307"/>
      <c r="UK42" s="307"/>
      <c r="UL42" s="307"/>
      <c r="UM42" s="307"/>
      <c r="UN42" s="307"/>
      <c r="UO42" s="307"/>
      <c r="UP42" s="307"/>
      <c r="UQ42" s="307"/>
      <c r="UR42" s="307"/>
      <c r="US42" s="307"/>
      <c r="UT42" s="307"/>
      <c r="UU42" s="307"/>
      <c r="UV42" s="307"/>
      <c r="UW42" s="307"/>
      <c r="UX42" s="307"/>
      <c r="UY42" s="307"/>
      <c r="UZ42" s="307"/>
      <c r="VA42" s="307"/>
      <c r="VB42" s="307"/>
      <c r="VC42" s="307"/>
      <c r="VD42" s="307"/>
      <c r="VE42" s="307"/>
      <c r="VF42" s="307"/>
      <c r="VG42" s="307"/>
      <c r="VH42" s="307"/>
      <c r="VI42" s="307"/>
      <c r="VJ42" s="307"/>
      <c r="VK42" s="307"/>
      <c r="VL42" s="307"/>
      <c r="VM42" s="307"/>
      <c r="VN42" s="307"/>
      <c r="VO42" s="307"/>
      <c r="VP42" s="307"/>
      <c r="VQ42" s="307"/>
      <c r="VR42" s="307"/>
      <c r="VS42" s="307"/>
      <c r="VT42" s="307"/>
      <c r="VU42" s="307"/>
      <c r="VV42" s="307"/>
      <c r="VW42" s="307"/>
      <c r="VX42" s="307"/>
      <c r="VY42" s="307"/>
      <c r="VZ42" s="307"/>
      <c r="WA42" s="307"/>
      <c r="WB42" s="307"/>
      <c r="WC42" s="307"/>
      <c r="WD42" s="307"/>
      <c r="WE42" s="307"/>
      <c r="WF42" s="307"/>
      <c r="WG42" s="307"/>
      <c r="WH42" s="307"/>
      <c r="WI42" s="307"/>
      <c r="WJ42" s="307"/>
      <c r="WK42" s="307"/>
      <c r="WL42" s="307"/>
      <c r="WM42" s="307"/>
      <c r="WN42" s="307"/>
      <c r="WO42" s="307"/>
      <c r="WP42" s="307"/>
      <c r="WQ42" s="307"/>
      <c r="WR42" s="307"/>
      <c r="WS42" s="307"/>
      <c r="WT42" s="307"/>
      <c r="WU42" s="307"/>
      <c r="WV42" s="307"/>
      <c r="WW42" s="307"/>
      <c r="WX42" s="307"/>
      <c r="WY42" s="307"/>
      <c r="WZ42" s="307"/>
      <c r="XA42" s="307"/>
      <c r="XB42" s="307"/>
      <c r="XC42" s="307"/>
      <c r="XD42" s="307"/>
      <c r="XE42" s="307"/>
      <c r="XF42" s="307"/>
      <c r="XG42" s="307"/>
      <c r="XH42" s="307"/>
      <c r="XI42" s="307"/>
      <c r="XJ42" s="307"/>
      <c r="XK42" s="307"/>
      <c r="XL42" s="307"/>
      <c r="XM42" s="307"/>
      <c r="XN42" s="307"/>
      <c r="XO42" s="307"/>
      <c r="XP42" s="307"/>
      <c r="XQ42" s="307"/>
      <c r="XR42" s="307"/>
      <c r="XS42" s="307"/>
      <c r="XT42" s="307"/>
      <c r="XU42" s="307"/>
      <c r="XV42" s="307"/>
      <c r="XW42" s="307"/>
      <c r="XX42" s="307"/>
      <c r="XY42" s="307"/>
      <c r="XZ42" s="307"/>
      <c r="YA42" s="307"/>
      <c r="YB42" s="307"/>
      <c r="YC42" s="307"/>
      <c r="YD42" s="307"/>
      <c r="YE42" s="307"/>
      <c r="YF42" s="307"/>
      <c r="YG42" s="307"/>
      <c r="YH42" s="307"/>
      <c r="YI42" s="307"/>
      <c r="YJ42" s="307"/>
      <c r="YK42" s="307"/>
      <c r="YL42" s="307"/>
      <c r="YM42" s="307"/>
      <c r="YN42" s="307"/>
      <c r="YO42" s="307"/>
      <c r="YP42" s="307"/>
      <c r="YQ42" s="307"/>
      <c r="YR42" s="307"/>
      <c r="YS42" s="307"/>
      <c r="YT42" s="307"/>
      <c r="YU42" s="307"/>
      <c r="YV42" s="307"/>
      <c r="YW42" s="307"/>
      <c r="YX42" s="307"/>
      <c r="YY42" s="307"/>
      <c r="YZ42" s="307"/>
      <c r="ZA42" s="307"/>
      <c r="ZB42" s="307"/>
      <c r="ZC42" s="307"/>
      <c r="ZD42" s="307"/>
      <c r="ZE42" s="307"/>
      <c r="ZF42" s="307"/>
      <c r="ZG42" s="307"/>
      <c r="ZH42" s="307"/>
      <c r="ZI42" s="307"/>
      <c r="ZJ42" s="307"/>
      <c r="ZK42" s="307"/>
      <c r="ZL42" s="307"/>
      <c r="ZM42" s="307"/>
      <c r="ZN42" s="307"/>
      <c r="ZO42" s="307"/>
      <c r="ZP42" s="307"/>
      <c r="ZQ42" s="307"/>
      <c r="ZR42" s="307"/>
      <c r="ZS42" s="307"/>
      <c r="ZT42" s="307"/>
      <c r="ZU42" s="307"/>
      <c r="ZV42" s="307"/>
      <c r="ZW42" s="307"/>
      <c r="ZX42" s="307"/>
      <c r="ZY42" s="307"/>
      <c r="ZZ42" s="307"/>
      <c r="AAA42" s="307"/>
      <c r="AAB42" s="307"/>
      <c r="AAC42" s="307"/>
      <c r="AAD42" s="307"/>
      <c r="AAE42" s="307"/>
      <c r="AAF42" s="307"/>
      <c r="AAG42" s="307"/>
      <c r="AAH42" s="307"/>
      <c r="AAI42" s="307"/>
      <c r="AAJ42" s="307"/>
      <c r="AAK42" s="307"/>
      <c r="AAL42" s="307"/>
      <c r="AAM42" s="307"/>
      <c r="AAN42" s="307"/>
      <c r="AAO42" s="307"/>
      <c r="AAP42" s="307"/>
      <c r="AAQ42" s="307"/>
      <c r="AAR42" s="307"/>
      <c r="AAS42" s="307"/>
      <c r="AAT42" s="307"/>
      <c r="AAU42" s="307"/>
      <c r="AAV42" s="307"/>
      <c r="AAW42" s="307"/>
      <c r="AAX42" s="307"/>
      <c r="AAY42" s="307"/>
      <c r="AAZ42" s="307"/>
      <c r="ABA42" s="307"/>
      <c r="ABB42" s="307"/>
      <c r="ABC42" s="307"/>
      <c r="ABD42" s="307"/>
      <c r="ABE42" s="307"/>
      <c r="ABF42" s="307"/>
      <c r="ABG42" s="307"/>
      <c r="ABH42" s="307"/>
      <c r="ABI42" s="307"/>
      <c r="ABJ42" s="307"/>
      <c r="ABK42" s="307"/>
      <c r="ABL42" s="307"/>
      <c r="ABM42" s="307"/>
      <c r="ABN42" s="307"/>
      <c r="ABO42" s="307"/>
      <c r="ABP42" s="307"/>
      <c r="ABQ42" s="307"/>
      <c r="ABR42" s="307"/>
      <c r="ABS42" s="307"/>
      <c r="ABT42" s="307"/>
      <c r="ABU42" s="307"/>
      <c r="ABV42" s="307"/>
      <c r="ABW42" s="307"/>
      <c r="ABX42" s="307"/>
      <c r="ABY42" s="307"/>
      <c r="ABZ42" s="307"/>
      <c r="ACA42" s="307"/>
      <c r="ACB42" s="307"/>
      <c r="ACC42" s="307"/>
      <c r="ACD42" s="307"/>
      <c r="ACE42" s="307"/>
      <c r="ACF42" s="307"/>
      <c r="ACG42" s="307"/>
      <c r="ACH42" s="307"/>
      <c r="ACI42" s="307"/>
      <c r="ACJ42" s="307"/>
      <c r="ACK42" s="307"/>
      <c r="ACL42" s="307"/>
      <c r="ACM42" s="307"/>
      <c r="ACN42" s="307"/>
      <c r="ACO42" s="307"/>
      <c r="ACP42" s="307"/>
      <c r="ACQ42" s="307"/>
      <c r="ACR42" s="307"/>
      <c r="ACS42" s="307"/>
      <c r="ACT42" s="307"/>
      <c r="ACU42" s="307"/>
      <c r="ACV42" s="307"/>
      <c r="ACW42" s="307"/>
      <c r="ACX42" s="307"/>
      <c r="ACY42" s="307"/>
      <c r="ACZ42" s="307"/>
      <c r="ADA42" s="307"/>
      <c r="ADB42" s="307"/>
      <c r="ADC42" s="307"/>
      <c r="ADD42" s="307"/>
      <c r="ADE42" s="307"/>
      <c r="ADF42" s="307"/>
      <c r="ADG42" s="307"/>
      <c r="ADH42" s="307"/>
      <c r="ADI42" s="307"/>
      <c r="ADJ42" s="307"/>
      <c r="ADK42" s="307"/>
      <c r="ADL42" s="307"/>
      <c r="ADM42" s="307"/>
      <c r="ADN42" s="307"/>
      <c r="ADO42" s="307"/>
      <c r="ADP42" s="307"/>
      <c r="ADQ42" s="307"/>
      <c r="ADR42" s="307"/>
      <c r="ADS42" s="307"/>
      <c r="ADT42" s="307"/>
      <c r="ADU42" s="307"/>
      <c r="ADV42" s="307"/>
      <c r="ADW42" s="307"/>
      <c r="ADX42" s="307"/>
      <c r="ADY42" s="307"/>
      <c r="ADZ42" s="307"/>
      <c r="AEA42" s="307"/>
      <c r="AEB42" s="307"/>
      <c r="AEC42" s="307"/>
      <c r="AED42" s="307"/>
      <c r="AEE42" s="307"/>
      <c r="AEF42" s="307"/>
      <c r="AEG42" s="307"/>
      <c r="AEH42" s="307"/>
      <c r="AEI42" s="307"/>
      <c r="AEJ42" s="307"/>
      <c r="AEK42" s="307"/>
      <c r="AEL42" s="307"/>
      <c r="AEM42" s="307"/>
      <c r="AEN42" s="307"/>
      <c r="AEO42" s="307"/>
      <c r="AEP42" s="307"/>
      <c r="AEQ42" s="307"/>
      <c r="AER42" s="307"/>
      <c r="AES42" s="307"/>
      <c r="AET42" s="307"/>
      <c r="AEU42" s="307"/>
      <c r="AEV42" s="307"/>
      <c r="AEW42" s="307"/>
      <c r="AEX42" s="307"/>
      <c r="AEY42" s="307"/>
      <c r="AEZ42" s="307"/>
      <c r="AFA42" s="307"/>
      <c r="AFB42" s="307"/>
      <c r="AFC42" s="307"/>
      <c r="AFD42" s="307"/>
      <c r="AFE42" s="307"/>
      <c r="AFF42" s="307"/>
      <c r="AFG42" s="307"/>
      <c r="AFH42" s="307"/>
      <c r="AFI42" s="307"/>
      <c r="AFJ42" s="307"/>
      <c r="AFK42" s="307"/>
      <c r="AFL42" s="307"/>
      <c r="AFM42" s="307"/>
      <c r="AFN42" s="307"/>
      <c r="AFO42" s="307"/>
      <c r="AFP42" s="307"/>
      <c r="AFQ42" s="307"/>
      <c r="AFR42" s="307"/>
      <c r="AFS42" s="307"/>
      <c r="AFT42" s="307"/>
      <c r="AFU42" s="307"/>
      <c r="AFV42" s="307"/>
      <c r="AFW42" s="307"/>
      <c r="AFX42" s="307"/>
      <c r="AFY42" s="307"/>
      <c r="AFZ42" s="307"/>
      <c r="AGA42" s="307"/>
      <c r="AGB42" s="307"/>
      <c r="AGC42" s="307"/>
      <c r="AGD42" s="307"/>
      <c r="AGE42" s="307"/>
      <c r="AGF42" s="307"/>
      <c r="AGG42" s="307"/>
      <c r="AGH42" s="307"/>
      <c r="AGI42" s="307"/>
      <c r="AGJ42" s="307"/>
      <c r="AGK42" s="307"/>
      <c r="AGL42" s="307"/>
      <c r="AGM42" s="307"/>
      <c r="AGN42" s="307"/>
      <c r="AGO42" s="307"/>
      <c r="AGP42" s="307"/>
      <c r="AGQ42" s="307"/>
      <c r="AGR42" s="307"/>
      <c r="AGS42" s="307"/>
      <c r="AGT42" s="307"/>
      <c r="AGU42" s="307"/>
      <c r="AGV42" s="307"/>
      <c r="AGW42" s="307"/>
      <c r="AGX42" s="307"/>
      <c r="AGY42" s="307"/>
      <c r="AGZ42" s="307"/>
      <c r="AHA42" s="307"/>
      <c r="AHB42" s="307"/>
      <c r="AHC42" s="307"/>
      <c r="AHD42" s="307"/>
      <c r="AHE42" s="307"/>
      <c r="AHF42" s="307"/>
      <c r="AHG42" s="307"/>
      <c r="AHH42" s="307"/>
      <c r="AHI42" s="307"/>
      <c r="AHJ42" s="307"/>
      <c r="AHK42" s="307"/>
      <c r="AHL42" s="307"/>
      <c r="AHM42" s="307"/>
      <c r="AHN42" s="307"/>
      <c r="AHO42" s="307"/>
      <c r="AHP42" s="307"/>
      <c r="AHQ42" s="307"/>
      <c r="AHR42" s="307"/>
      <c r="AHS42" s="307"/>
      <c r="AHT42" s="307"/>
      <c r="AHU42" s="307"/>
      <c r="AHV42" s="307"/>
      <c r="AHW42" s="307"/>
      <c r="AHX42" s="307"/>
      <c r="AHY42" s="307"/>
      <c r="AHZ42" s="307"/>
      <c r="AIA42" s="307"/>
      <c r="AIB42" s="307"/>
      <c r="AIC42" s="307"/>
      <c r="AID42" s="307"/>
      <c r="AIE42" s="307"/>
      <c r="AIF42" s="307"/>
      <c r="AIG42" s="307"/>
      <c r="AIH42" s="307"/>
      <c r="AII42" s="307"/>
      <c r="AIJ42" s="307"/>
      <c r="AIK42" s="307"/>
      <c r="AIL42" s="307"/>
      <c r="AIM42" s="307"/>
      <c r="AIN42" s="307"/>
      <c r="AIO42" s="307"/>
      <c r="AIP42" s="307"/>
      <c r="AIQ42" s="307"/>
      <c r="AIR42" s="307"/>
      <c r="AIS42" s="307"/>
      <c r="AIT42" s="307"/>
      <c r="AIU42" s="307"/>
      <c r="AIV42" s="307"/>
      <c r="AIW42" s="307"/>
      <c r="AIX42" s="307"/>
      <c r="AIY42" s="307"/>
      <c r="AIZ42" s="307"/>
      <c r="AJA42" s="307"/>
      <c r="AJB42" s="307"/>
      <c r="AJC42" s="307"/>
      <c r="AJD42" s="307"/>
      <c r="AJE42" s="307"/>
      <c r="AJF42" s="307"/>
      <c r="AJG42" s="307"/>
      <c r="AJH42" s="307"/>
      <c r="AJI42" s="307"/>
      <c r="AJJ42" s="307"/>
      <c r="AJK42" s="307"/>
      <c r="AJL42" s="307"/>
      <c r="AJM42" s="307"/>
      <c r="AJN42" s="307"/>
      <c r="AJO42" s="307"/>
      <c r="AJP42" s="307"/>
      <c r="AJQ42" s="307"/>
      <c r="AJR42" s="307"/>
      <c r="AJS42" s="307"/>
      <c r="AJT42" s="307"/>
      <c r="AJU42" s="307"/>
      <c r="AJV42" s="307"/>
      <c r="AJW42" s="307"/>
      <c r="AJX42" s="307"/>
      <c r="AJY42" s="307"/>
      <c r="AJZ42" s="307"/>
      <c r="AKA42" s="307"/>
      <c r="AKB42" s="307"/>
      <c r="AKC42" s="307"/>
      <c r="AKD42" s="307"/>
      <c r="AKE42" s="307"/>
      <c r="AKF42" s="307"/>
      <c r="AKG42" s="307"/>
      <c r="AKH42" s="307"/>
      <c r="AKI42" s="307"/>
      <c r="AKJ42" s="307"/>
      <c r="AKK42" s="307"/>
      <c r="AKL42" s="307"/>
      <c r="AKM42" s="307"/>
      <c r="AKN42" s="307"/>
      <c r="AKO42" s="307"/>
      <c r="AKP42" s="307"/>
      <c r="AKQ42" s="307"/>
      <c r="AKR42" s="307"/>
      <c r="AKS42" s="307"/>
      <c r="AKT42" s="307"/>
      <c r="AKU42" s="307"/>
      <c r="AKV42" s="307"/>
      <c r="AKW42" s="307"/>
      <c r="AKX42" s="307"/>
      <c r="AKY42" s="307"/>
      <c r="AKZ42" s="307"/>
      <c r="ALA42" s="307"/>
      <c r="ALB42" s="307"/>
      <c r="ALC42" s="307"/>
      <c r="ALD42" s="307"/>
      <c r="ALE42" s="307"/>
      <c r="ALF42" s="307"/>
      <c r="ALG42" s="307"/>
      <c r="ALH42" s="307"/>
      <c r="ALI42" s="306"/>
      <c r="ALJ42" s="307"/>
      <c r="ALK42" s="307"/>
      <c r="ALL42" s="307"/>
      <c r="ALM42" s="307"/>
      <c r="ALN42" s="35"/>
      <c r="ALO42" s="35"/>
      <c r="ALP42" s="35"/>
    </row>
    <row r="43" spans="1:1004" s="146" customFormat="1" ht="31.5" customHeight="1" x14ac:dyDescent="0.25">
      <c r="A43" s="123" t="s">
        <v>2707</v>
      </c>
      <c r="B43" s="319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4"/>
      <c r="BP43" s="314"/>
      <c r="BQ43" s="314"/>
      <c r="BR43" s="314"/>
      <c r="BS43" s="314"/>
      <c r="BT43" s="314"/>
      <c r="BU43" s="314"/>
      <c r="BV43" s="314"/>
      <c r="BW43" s="314"/>
      <c r="BX43" s="314"/>
      <c r="BY43" s="314"/>
      <c r="BZ43" s="314"/>
      <c r="CA43" s="314"/>
      <c r="CB43" s="314"/>
      <c r="CC43" s="314"/>
      <c r="CD43" s="314"/>
      <c r="CE43" s="314"/>
      <c r="CF43" s="314"/>
      <c r="CG43" s="314"/>
      <c r="CH43" s="314"/>
      <c r="CI43" s="314"/>
      <c r="CJ43" s="314"/>
      <c r="CK43" s="314"/>
      <c r="CL43" s="314"/>
      <c r="CM43" s="314"/>
      <c r="CN43" s="314"/>
      <c r="CO43" s="314"/>
      <c r="CP43" s="314"/>
      <c r="CQ43" s="314"/>
      <c r="CR43" s="314"/>
      <c r="CS43" s="314"/>
      <c r="CT43" s="314"/>
      <c r="CU43" s="314"/>
      <c r="CV43" s="314"/>
      <c r="CW43" s="314"/>
      <c r="CX43" s="314"/>
      <c r="CY43" s="314"/>
      <c r="CZ43" s="314"/>
      <c r="DA43" s="314"/>
      <c r="DB43" s="314"/>
      <c r="DC43" s="314"/>
      <c r="DD43" s="314"/>
      <c r="DE43" s="314"/>
      <c r="DF43" s="314"/>
      <c r="DG43" s="314"/>
      <c r="DH43" s="314"/>
      <c r="DI43" s="314"/>
      <c r="DJ43" s="314"/>
      <c r="DK43" s="314"/>
      <c r="DL43" s="314"/>
      <c r="DM43" s="314"/>
      <c r="DN43" s="314"/>
      <c r="DO43" s="314"/>
      <c r="DP43" s="314"/>
      <c r="DQ43" s="314"/>
      <c r="DR43" s="314"/>
      <c r="DS43" s="314"/>
      <c r="DT43" s="314"/>
      <c r="DU43" s="314"/>
      <c r="DV43" s="314"/>
      <c r="DW43" s="314"/>
      <c r="DX43" s="314"/>
      <c r="DY43" s="314"/>
      <c r="DZ43" s="314"/>
      <c r="EA43" s="314"/>
      <c r="EB43" s="314"/>
      <c r="EC43" s="314"/>
      <c r="ED43" s="314"/>
      <c r="EE43" s="314"/>
      <c r="EF43" s="314"/>
      <c r="EG43" s="314"/>
      <c r="EH43" s="314"/>
      <c r="EI43" s="314"/>
      <c r="EJ43" s="314"/>
      <c r="EK43" s="314"/>
      <c r="EL43" s="314"/>
      <c r="EM43" s="314"/>
      <c r="EN43" s="314"/>
      <c r="EO43" s="314"/>
      <c r="EP43" s="314"/>
      <c r="EQ43" s="314"/>
      <c r="ER43" s="314"/>
      <c r="ES43" s="314"/>
      <c r="ET43" s="314"/>
      <c r="EU43" s="314"/>
      <c r="EV43" s="314"/>
      <c r="EW43" s="314"/>
      <c r="EX43" s="314"/>
      <c r="EY43" s="314"/>
      <c r="EZ43" s="314"/>
      <c r="FA43" s="314"/>
      <c r="FB43" s="314"/>
      <c r="FC43" s="314"/>
      <c r="FD43" s="314"/>
      <c r="FE43" s="314"/>
      <c r="FF43" s="314"/>
      <c r="FG43" s="314"/>
      <c r="FH43" s="314"/>
      <c r="FI43" s="314"/>
      <c r="FJ43" s="314"/>
      <c r="FK43" s="314"/>
      <c r="FL43" s="314"/>
      <c r="FM43" s="314"/>
      <c r="FN43" s="314"/>
      <c r="FO43" s="314"/>
      <c r="FP43" s="314"/>
      <c r="FQ43" s="314"/>
      <c r="FR43" s="314"/>
      <c r="FS43" s="314"/>
      <c r="FT43" s="314"/>
      <c r="FU43" s="314"/>
      <c r="FV43" s="314"/>
      <c r="FW43" s="314"/>
      <c r="FX43" s="314"/>
      <c r="FY43" s="314"/>
      <c r="FZ43" s="314"/>
      <c r="GA43" s="314"/>
      <c r="GB43" s="314"/>
      <c r="GC43" s="314"/>
      <c r="GD43" s="314"/>
      <c r="GE43" s="314"/>
      <c r="GF43" s="314"/>
      <c r="GG43" s="314"/>
      <c r="GH43" s="314"/>
      <c r="GI43" s="314"/>
      <c r="GJ43" s="314"/>
      <c r="GK43" s="314"/>
      <c r="GL43" s="314"/>
      <c r="GM43" s="314"/>
      <c r="GN43" s="314"/>
      <c r="GO43" s="314"/>
      <c r="GP43" s="314"/>
      <c r="GQ43" s="314"/>
      <c r="GR43" s="314"/>
      <c r="GS43" s="314"/>
      <c r="GT43" s="314"/>
      <c r="GU43" s="314"/>
      <c r="GV43" s="314"/>
      <c r="GW43" s="314"/>
      <c r="GX43" s="314"/>
      <c r="GY43" s="314"/>
      <c r="GZ43" s="314"/>
      <c r="HA43" s="314"/>
      <c r="HB43" s="314"/>
      <c r="HC43" s="314"/>
      <c r="HD43" s="314"/>
      <c r="HE43" s="314"/>
      <c r="HF43" s="314"/>
      <c r="HG43" s="314"/>
      <c r="HH43" s="314"/>
      <c r="HI43" s="314"/>
      <c r="HJ43" s="314"/>
      <c r="HK43" s="314"/>
      <c r="HL43" s="314"/>
      <c r="HM43" s="314"/>
      <c r="HN43" s="314"/>
      <c r="HO43" s="314"/>
      <c r="HP43" s="314"/>
      <c r="HQ43" s="314"/>
      <c r="HR43" s="314"/>
      <c r="HS43" s="314"/>
      <c r="HT43" s="314"/>
      <c r="HU43" s="314"/>
      <c r="HV43" s="314"/>
      <c r="HW43" s="314"/>
      <c r="HX43" s="314"/>
      <c r="HY43" s="314"/>
      <c r="HZ43" s="314"/>
      <c r="IA43" s="314"/>
      <c r="IB43" s="314"/>
      <c r="IC43" s="314"/>
      <c r="ID43" s="314"/>
      <c r="IE43" s="314"/>
      <c r="IF43" s="314"/>
      <c r="IG43" s="314"/>
      <c r="IH43" s="314"/>
      <c r="II43" s="314"/>
      <c r="IJ43" s="314"/>
      <c r="IK43" s="314"/>
      <c r="IL43" s="314"/>
      <c r="IM43" s="314"/>
      <c r="IN43" s="314"/>
      <c r="IO43" s="314"/>
      <c r="IP43" s="314"/>
      <c r="IQ43" s="314"/>
      <c r="IR43" s="314"/>
      <c r="IS43" s="314"/>
      <c r="IT43" s="314"/>
      <c r="IU43" s="314"/>
      <c r="IV43" s="314"/>
      <c r="IW43" s="314"/>
      <c r="IX43" s="314"/>
      <c r="IY43" s="314"/>
      <c r="IZ43" s="314"/>
      <c r="JA43" s="314"/>
      <c r="JB43" s="314"/>
      <c r="JC43" s="314"/>
      <c r="JD43" s="314"/>
      <c r="JE43" s="314"/>
      <c r="JF43" s="314"/>
      <c r="JG43" s="314"/>
      <c r="JH43" s="314"/>
      <c r="JI43" s="314"/>
      <c r="JJ43" s="314"/>
      <c r="JK43" s="314"/>
      <c r="JL43" s="314"/>
      <c r="JM43" s="314"/>
      <c r="JN43" s="314"/>
      <c r="JO43" s="314"/>
      <c r="JP43" s="314"/>
      <c r="JQ43" s="314"/>
      <c r="JR43" s="314"/>
      <c r="JS43" s="314"/>
      <c r="JT43" s="314"/>
      <c r="JU43" s="314"/>
      <c r="JV43" s="314"/>
      <c r="JW43" s="314"/>
      <c r="JX43" s="314"/>
      <c r="JY43" s="314"/>
      <c r="JZ43" s="314"/>
      <c r="KA43" s="314"/>
      <c r="KB43" s="314"/>
      <c r="KC43" s="314"/>
      <c r="KD43" s="314"/>
      <c r="KE43" s="314"/>
      <c r="KF43" s="314"/>
      <c r="KG43" s="314"/>
      <c r="KH43" s="314"/>
      <c r="KI43" s="314"/>
      <c r="KJ43" s="314"/>
      <c r="KK43" s="314"/>
      <c r="KL43" s="314"/>
      <c r="KM43" s="314"/>
      <c r="KN43" s="314"/>
      <c r="KO43" s="314"/>
      <c r="KP43" s="314"/>
      <c r="KQ43" s="314"/>
      <c r="KR43" s="314"/>
      <c r="KS43" s="314"/>
      <c r="KT43" s="314"/>
      <c r="KU43" s="314"/>
      <c r="KV43" s="314"/>
      <c r="KW43" s="314"/>
      <c r="KX43" s="314"/>
      <c r="KY43" s="314"/>
      <c r="KZ43" s="314"/>
      <c r="LA43" s="314"/>
      <c r="LB43" s="314"/>
      <c r="LC43" s="314"/>
      <c r="LD43" s="314"/>
      <c r="LE43" s="314"/>
      <c r="LF43" s="314"/>
      <c r="LG43" s="314"/>
      <c r="LH43" s="314"/>
      <c r="LI43" s="314"/>
      <c r="LJ43" s="314"/>
      <c r="LK43" s="314"/>
      <c r="LL43" s="314"/>
      <c r="LM43" s="314"/>
      <c r="LN43" s="314"/>
      <c r="LO43" s="314"/>
      <c r="LP43" s="314"/>
      <c r="LQ43" s="314"/>
      <c r="LR43" s="314"/>
      <c r="LS43" s="314"/>
      <c r="LT43" s="314"/>
      <c r="LU43" s="314"/>
      <c r="LV43" s="314"/>
      <c r="LW43" s="314"/>
      <c r="LX43" s="314"/>
      <c r="LY43" s="314"/>
      <c r="LZ43" s="314"/>
      <c r="MA43" s="314"/>
      <c r="MB43" s="314"/>
      <c r="MC43" s="314"/>
      <c r="MD43" s="314"/>
      <c r="ME43" s="314"/>
      <c r="MF43" s="314"/>
      <c r="MG43" s="314"/>
      <c r="MH43" s="314"/>
      <c r="MI43" s="314"/>
      <c r="MJ43" s="314"/>
      <c r="MK43" s="314"/>
      <c r="ML43" s="314"/>
      <c r="MM43" s="314"/>
      <c r="MN43" s="314"/>
      <c r="MO43" s="314"/>
      <c r="MP43" s="314"/>
      <c r="MQ43" s="314"/>
      <c r="MR43" s="314"/>
      <c r="MS43" s="314"/>
      <c r="MT43" s="314"/>
      <c r="MU43" s="314"/>
      <c r="MV43" s="314"/>
      <c r="MW43" s="314"/>
      <c r="MX43" s="314"/>
      <c r="MY43" s="314"/>
      <c r="MZ43" s="314"/>
      <c r="NA43" s="314"/>
      <c r="NB43" s="314"/>
      <c r="NC43" s="314"/>
      <c r="ND43" s="314"/>
      <c r="NE43" s="314"/>
      <c r="NF43" s="314"/>
      <c r="NG43" s="314"/>
      <c r="NH43" s="314"/>
      <c r="NI43" s="314"/>
      <c r="NJ43" s="314"/>
      <c r="NK43" s="314"/>
      <c r="NL43" s="314"/>
      <c r="NM43" s="314"/>
      <c r="NN43" s="314"/>
      <c r="NO43" s="314"/>
      <c r="NP43" s="314"/>
      <c r="NQ43" s="314"/>
      <c r="NR43" s="314"/>
      <c r="NS43" s="314"/>
      <c r="NT43" s="314"/>
      <c r="NU43" s="314"/>
      <c r="NV43" s="314"/>
      <c r="NW43" s="314"/>
      <c r="NX43" s="314"/>
      <c r="NY43" s="314"/>
      <c r="NZ43" s="314"/>
      <c r="OA43" s="314"/>
      <c r="OB43" s="314"/>
      <c r="OC43" s="314"/>
      <c r="OD43" s="314"/>
      <c r="OE43" s="314"/>
      <c r="OF43" s="314"/>
      <c r="OG43" s="314"/>
      <c r="OH43" s="314"/>
      <c r="OI43" s="314"/>
      <c r="OJ43" s="314"/>
      <c r="OK43" s="314"/>
      <c r="OL43" s="314"/>
      <c r="OM43" s="314"/>
      <c r="ON43" s="314"/>
      <c r="OO43" s="314"/>
      <c r="OP43" s="314"/>
      <c r="OQ43" s="314"/>
      <c r="OR43" s="314"/>
      <c r="OS43" s="314"/>
      <c r="OT43" s="314"/>
      <c r="OU43" s="314"/>
      <c r="OV43" s="314"/>
      <c r="OW43" s="314"/>
      <c r="OX43" s="314"/>
      <c r="OY43" s="314"/>
      <c r="OZ43" s="314"/>
      <c r="PA43" s="314"/>
      <c r="PB43" s="314"/>
      <c r="PC43" s="314"/>
      <c r="PD43" s="314"/>
      <c r="PE43" s="314"/>
      <c r="PF43" s="314"/>
      <c r="PG43" s="314"/>
      <c r="PH43" s="314"/>
      <c r="PI43" s="314"/>
      <c r="PJ43" s="314"/>
      <c r="PK43" s="314"/>
      <c r="PL43" s="314"/>
      <c r="PM43" s="314"/>
      <c r="PN43" s="314"/>
      <c r="PO43" s="314"/>
      <c r="PP43" s="314"/>
      <c r="PQ43" s="314"/>
      <c r="PR43" s="314"/>
      <c r="PS43" s="314"/>
      <c r="PT43" s="314"/>
      <c r="PU43" s="314"/>
      <c r="PV43" s="314"/>
      <c r="PW43" s="314"/>
      <c r="PX43" s="314"/>
      <c r="PY43" s="314"/>
      <c r="PZ43" s="314"/>
      <c r="QA43" s="314"/>
      <c r="QB43" s="314"/>
      <c r="QC43" s="314"/>
      <c r="QD43" s="314"/>
      <c r="QE43" s="314"/>
      <c r="QF43" s="314"/>
      <c r="QG43" s="314"/>
      <c r="QH43" s="314"/>
      <c r="QI43" s="314"/>
      <c r="QJ43" s="314"/>
      <c r="QK43" s="314"/>
      <c r="QL43" s="314"/>
      <c r="QM43" s="314"/>
      <c r="QN43" s="314"/>
      <c r="QO43" s="314"/>
      <c r="QP43" s="314"/>
      <c r="QQ43" s="314"/>
      <c r="QR43" s="314"/>
      <c r="QS43" s="314"/>
      <c r="QT43" s="314"/>
      <c r="QU43" s="314"/>
      <c r="QV43" s="314"/>
      <c r="QW43" s="314"/>
      <c r="QX43" s="314"/>
      <c r="QY43" s="314"/>
      <c r="QZ43" s="314"/>
      <c r="RA43" s="314"/>
      <c r="RB43" s="314"/>
      <c r="RC43" s="314"/>
      <c r="RD43" s="314"/>
      <c r="RE43" s="314"/>
      <c r="RF43" s="314"/>
      <c r="RG43" s="314"/>
      <c r="RH43" s="314"/>
      <c r="RI43" s="314"/>
      <c r="RJ43" s="314"/>
      <c r="RK43" s="314"/>
      <c r="RL43" s="314"/>
      <c r="RM43" s="314"/>
      <c r="RN43" s="314"/>
      <c r="RO43" s="314"/>
      <c r="RP43" s="314"/>
      <c r="RQ43" s="314"/>
      <c r="RR43" s="314"/>
      <c r="RS43" s="314"/>
      <c r="RT43" s="314"/>
      <c r="RU43" s="314"/>
      <c r="RV43" s="314"/>
      <c r="RW43" s="314"/>
      <c r="RX43" s="314"/>
      <c r="RY43" s="314"/>
      <c r="RZ43" s="314"/>
      <c r="SA43" s="314"/>
      <c r="SB43" s="314"/>
      <c r="SC43" s="314"/>
      <c r="SD43" s="314"/>
      <c r="SE43" s="314"/>
      <c r="SF43" s="314"/>
      <c r="SG43" s="314"/>
      <c r="SH43" s="314"/>
      <c r="SI43" s="314"/>
      <c r="SJ43" s="314"/>
      <c r="SK43" s="314"/>
      <c r="SL43" s="314"/>
      <c r="SM43" s="314"/>
      <c r="SN43" s="314"/>
      <c r="SO43" s="314"/>
      <c r="SP43" s="314"/>
      <c r="SQ43" s="314"/>
      <c r="SR43" s="314"/>
      <c r="SS43" s="314"/>
      <c r="ST43" s="314"/>
      <c r="SU43" s="314"/>
      <c r="SV43" s="314"/>
      <c r="SW43" s="314"/>
      <c r="SX43" s="314"/>
      <c r="SY43" s="314"/>
      <c r="SZ43" s="314"/>
      <c r="TA43" s="314"/>
      <c r="TB43" s="314"/>
      <c r="TC43" s="314"/>
      <c r="TD43" s="314"/>
      <c r="TE43" s="314"/>
      <c r="TF43" s="314"/>
      <c r="TG43" s="314"/>
      <c r="TH43" s="314"/>
      <c r="TI43" s="314"/>
      <c r="TJ43" s="314"/>
      <c r="TK43" s="314"/>
      <c r="TL43" s="314"/>
      <c r="TM43" s="314"/>
      <c r="TN43" s="314"/>
      <c r="TO43" s="314"/>
      <c r="TP43" s="314"/>
      <c r="TQ43" s="314"/>
      <c r="TR43" s="314"/>
      <c r="TS43" s="314"/>
      <c r="TT43" s="314"/>
      <c r="TU43" s="314"/>
      <c r="TV43" s="314"/>
      <c r="TW43" s="314"/>
      <c r="TX43" s="314"/>
      <c r="TY43" s="314"/>
      <c r="TZ43" s="314"/>
      <c r="UA43" s="314"/>
      <c r="UB43" s="314"/>
      <c r="UC43" s="314"/>
      <c r="UD43" s="314"/>
      <c r="UE43" s="314"/>
      <c r="UF43" s="314"/>
      <c r="UG43" s="314"/>
      <c r="UH43" s="314"/>
      <c r="UI43" s="314"/>
      <c r="UJ43" s="314"/>
      <c r="UK43" s="314"/>
      <c r="UL43" s="314"/>
      <c r="UM43" s="314"/>
      <c r="UN43" s="314"/>
      <c r="UO43" s="314"/>
      <c r="UP43" s="314"/>
      <c r="UQ43" s="314"/>
      <c r="UR43" s="314"/>
      <c r="US43" s="314"/>
      <c r="UT43" s="314"/>
      <c r="UU43" s="314"/>
      <c r="UV43" s="314"/>
      <c r="UW43" s="314"/>
      <c r="UX43" s="314"/>
      <c r="UY43" s="314"/>
      <c r="UZ43" s="314"/>
      <c r="VA43" s="314"/>
      <c r="VB43" s="314"/>
      <c r="VC43" s="314"/>
      <c r="VD43" s="314"/>
      <c r="VE43" s="314"/>
      <c r="VF43" s="314"/>
      <c r="VG43" s="314"/>
      <c r="VH43" s="314"/>
      <c r="VI43" s="314"/>
      <c r="VJ43" s="314"/>
      <c r="VK43" s="314"/>
      <c r="VL43" s="314"/>
      <c r="VM43" s="314"/>
      <c r="VN43" s="314"/>
      <c r="VO43" s="314"/>
      <c r="VP43" s="314"/>
      <c r="VQ43" s="314"/>
      <c r="VR43" s="314"/>
      <c r="VS43" s="314"/>
      <c r="VT43" s="314"/>
      <c r="VU43" s="314"/>
      <c r="VV43" s="314"/>
      <c r="VW43" s="314"/>
      <c r="VX43" s="314"/>
      <c r="VY43" s="314"/>
      <c r="VZ43" s="314"/>
      <c r="WA43" s="314"/>
      <c r="WB43" s="314"/>
      <c r="WC43" s="314"/>
      <c r="WD43" s="314"/>
      <c r="WE43" s="314"/>
      <c r="WF43" s="314"/>
      <c r="WG43" s="314"/>
      <c r="WH43" s="314"/>
      <c r="WI43" s="314"/>
      <c r="WJ43" s="314"/>
      <c r="WK43" s="314"/>
      <c r="WL43" s="314"/>
      <c r="WM43" s="314"/>
      <c r="WN43" s="314"/>
      <c r="WO43" s="314"/>
      <c r="WP43" s="314"/>
      <c r="WQ43" s="314"/>
      <c r="WR43" s="314"/>
      <c r="WS43" s="314"/>
      <c r="WT43" s="314"/>
      <c r="WU43" s="314"/>
      <c r="WV43" s="314"/>
      <c r="WW43" s="314"/>
      <c r="WX43" s="314"/>
      <c r="WY43" s="314"/>
      <c r="WZ43" s="314"/>
      <c r="XA43" s="314"/>
      <c r="XB43" s="314"/>
      <c r="XC43" s="314"/>
      <c r="XD43" s="314"/>
      <c r="XE43" s="314"/>
      <c r="XF43" s="314"/>
      <c r="XG43" s="314"/>
      <c r="XH43" s="314"/>
      <c r="XI43" s="314"/>
      <c r="XJ43" s="314"/>
      <c r="XK43" s="314"/>
      <c r="XL43" s="314"/>
      <c r="XM43" s="314"/>
      <c r="XN43" s="314"/>
      <c r="XO43" s="314"/>
      <c r="XP43" s="314"/>
      <c r="XQ43" s="314"/>
      <c r="XR43" s="314"/>
      <c r="XS43" s="314"/>
      <c r="XT43" s="314"/>
      <c r="XU43" s="314"/>
      <c r="XV43" s="314"/>
      <c r="XW43" s="314"/>
      <c r="XX43" s="314"/>
      <c r="XY43" s="314"/>
      <c r="XZ43" s="314"/>
      <c r="YA43" s="314"/>
      <c r="YB43" s="314"/>
      <c r="YC43" s="314"/>
      <c r="YD43" s="314"/>
      <c r="YE43" s="314"/>
      <c r="YF43" s="314"/>
      <c r="YG43" s="314"/>
      <c r="YH43" s="314"/>
      <c r="YI43" s="314"/>
      <c r="YJ43" s="314"/>
      <c r="YK43" s="314"/>
      <c r="YL43" s="314"/>
      <c r="YM43" s="314"/>
      <c r="YN43" s="314"/>
      <c r="YO43" s="314"/>
      <c r="YP43" s="314"/>
      <c r="YQ43" s="314"/>
      <c r="YR43" s="314"/>
      <c r="YS43" s="314"/>
      <c r="YT43" s="314"/>
      <c r="YU43" s="314"/>
      <c r="YV43" s="314"/>
      <c r="YW43" s="314"/>
      <c r="YX43" s="314"/>
      <c r="YY43" s="314"/>
      <c r="YZ43" s="314"/>
      <c r="ZA43" s="314"/>
      <c r="ZB43" s="314"/>
      <c r="ZC43" s="314"/>
      <c r="ZD43" s="314"/>
      <c r="ZE43" s="314"/>
      <c r="ZF43" s="314"/>
      <c r="ZG43" s="314"/>
      <c r="ZH43" s="314"/>
      <c r="ZI43" s="314"/>
      <c r="ZJ43" s="314"/>
      <c r="ZK43" s="314"/>
      <c r="ZL43" s="314"/>
      <c r="ZM43" s="314"/>
      <c r="ZN43" s="314"/>
      <c r="ZO43" s="314"/>
      <c r="ZP43" s="314"/>
      <c r="ZQ43" s="314"/>
      <c r="ZR43" s="314"/>
      <c r="ZS43" s="314"/>
      <c r="ZT43" s="314"/>
      <c r="ZU43" s="314"/>
      <c r="ZV43" s="314"/>
      <c r="ZW43" s="314"/>
      <c r="ZX43" s="314"/>
      <c r="ZY43" s="314"/>
      <c r="ZZ43" s="314"/>
      <c r="AAA43" s="314"/>
      <c r="AAB43" s="314"/>
      <c r="AAC43" s="314"/>
      <c r="AAD43" s="314"/>
      <c r="AAE43" s="314"/>
      <c r="AAF43" s="314"/>
      <c r="AAG43" s="314"/>
      <c r="AAH43" s="314"/>
      <c r="AAI43" s="314"/>
      <c r="AAJ43" s="314"/>
      <c r="AAK43" s="314"/>
      <c r="AAL43" s="314"/>
      <c r="AAM43" s="314"/>
      <c r="AAN43" s="314"/>
      <c r="AAO43" s="314"/>
      <c r="AAP43" s="314"/>
      <c r="AAQ43" s="314"/>
      <c r="AAR43" s="314"/>
      <c r="AAS43" s="314"/>
      <c r="AAT43" s="314"/>
      <c r="AAU43" s="314"/>
      <c r="AAV43" s="314"/>
      <c r="AAW43" s="314"/>
      <c r="AAX43" s="314"/>
      <c r="AAY43" s="314"/>
      <c r="AAZ43" s="314"/>
      <c r="ABA43" s="314"/>
      <c r="ABB43" s="314"/>
      <c r="ABC43" s="314"/>
      <c r="ABD43" s="314"/>
      <c r="ABE43" s="314"/>
      <c r="ABF43" s="314"/>
      <c r="ABG43" s="314"/>
      <c r="ABH43" s="314"/>
      <c r="ABI43" s="314"/>
      <c r="ABJ43" s="314"/>
      <c r="ABK43" s="314"/>
      <c r="ABL43" s="314"/>
      <c r="ABM43" s="314"/>
      <c r="ABN43" s="314"/>
      <c r="ABO43" s="314"/>
      <c r="ABP43" s="314"/>
      <c r="ABQ43" s="314"/>
      <c r="ABR43" s="314"/>
      <c r="ABS43" s="314"/>
      <c r="ABT43" s="314"/>
      <c r="ABU43" s="314"/>
      <c r="ABV43" s="314"/>
      <c r="ABW43" s="314"/>
      <c r="ABX43" s="314"/>
      <c r="ABY43" s="314"/>
      <c r="ABZ43" s="314"/>
      <c r="ACA43" s="314"/>
      <c r="ACB43" s="314"/>
      <c r="ACC43" s="314"/>
      <c r="ACD43" s="314"/>
      <c r="ACE43" s="314"/>
      <c r="ACF43" s="314"/>
      <c r="ACG43" s="314"/>
      <c r="ACH43" s="314"/>
      <c r="ACI43" s="314"/>
      <c r="ACJ43" s="314"/>
      <c r="ACK43" s="314"/>
      <c r="ACL43" s="314"/>
      <c r="ACM43" s="314"/>
      <c r="ACN43" s="314"/>
      <c r="ACO43" s="314"/>
      <c r="ACP43" s="314"/>
      <c r="ACQ43" s="314"/>
      <c r="ACR43" s="314"/>
      <c r="ACS43" s="314"/>
      <c r="ACT43" s="314"/>
      <c r="ACU43" s="314"/>
      <c r="ACV43" s="314"/>
      <c r="ACW43" s="314"/>
      <c r="ACX43" s="314"/>
      <c r="ACY43" s="314"/>
      <c r="ACZ43" s="314"/>
      <c r="ADA43" s="314"/>
      <c r="ADB43" s="314"/>
      <c r="ADC43" s="314"/>
      <c r="ADD43" s="314"/>
      <c r="ADE43" s="314"/>
      <c r="ADF43" s="314"/>
      <c r="ADG43" s="314"/>
      <c r="ADH43" s="314"/>
      <c r="ADI43" s="314"/>
      <c r="ADJ43" s="314"/>
      <c r="ADK43" s="314"/>
      <c r="ADL43" s="314"/>
      <c r="ADM43" s="314"/>
      <c r="ADN43" s="314"/>
      <c r="ADO43" s="314"/>
      <c r="ADP43" s="314"/>
      <c r="ADQ43" s="314"/>
      <c r="ADR43" s="314"/>
      <c r="ADS43" s="314"/>
      <c r="ADT43" s="314"/>
      <c r="ADU43" s="314"/>
      <c r="ADV43" s="314"/>
      <c r="ADW43" s="314"/>
      <c r="ADX43" s="314"/>
      <c r="ADY43" s="314"/>
      <c r="ADZ43" s="314"/>
      <c r="AEA43" s="314"/>
      <c r="AEB43" s="314"/>
      <c r="AEC43" s="314"/>
      <c r="AED43" s="314"/>
      <c r="AEE43" s="314"/>
      <c r="AEF43" s="314"/>
      <c r="AEG43" s="314"/>
      <c r="AEH43" s="314"/>
      <c r="AEI43" s="314"/>
      <c r="AEJ43" s="314"/>
      <c r="AEK43" s="314"/>
      <c r="AEL43" s="314"/>
      <c r="AEM43" s="314"/>
      <c r="AEN43" s="314"/>
      <c r="AEO43" s="314"/>
      <c r="AEP43" s="314"/>
      <c r="AEQ43" s="314"/>
      <c r="AER43" s="314"/>
      <c r="AES43" s="314"/>
      <c r="AET43" s="314"/>
      <c r="AEU43" s="314"/>
      <c r="AEV43" s="314"/>
      <c r="AEW43" s="314"/>
      <c r="AEX43" s="314"/>
      <c r="AEY43" s="314"/>
      <c r="AEZ43" s="314"/>
      <c r="AFA43" s="314"/>
      <c r="AFB43" s="314"/>
      <c r="AFC43" s="314"/>
      <c r="AFD43" s="314"/>
      <c r="AFE43" s="314"/>
      <c r="AFF43" s="314"/>
      <c r="AFG43" s="314"/>
      <c r="AFH43" s="314"/>
      <c r="AFI43" s="314"/>
      <c r="AFJ43" s="314"/>
      <c r="AFK43" s="314"/>
      <c r="AFL43" s="314"/>
      <c r="AFM43" s="314"/>
      <c r="AFN43" s="314"/>
      <c r="AFO43" s="314"/>
      <c r="AFP43" s="314"/>
      <c r="AFQ43" s="314"/>
      <c r="AFR43" s="314"/>
      <c r="AFS43" s="314"/>
      <c r="AFT43" s="314"/>
      <c r="AFU43" s="314"/>
      <c r="AFV43" s="314"/>
      <c r="AFW43" s="314"/>
      <c r="AFX43" s="314"/>
      <c r="AFY43" s="314"/>
      <c r="AFZ43" s="314"/>
      <c r="AGA43" s="314"/>
      <c r="AGB43" s="314"/>
      <c r="AGC43" s="314"/>
      <c r="AGD43" s="314"/>
      <c r="AGE43" s="314"/>
      <c r="AGF43" s="314"/>
      <c r="AGG43" s="314"/>
      <c r="AGH43" s="314"/>
      <c r="AGI43" s="314"/>
      <c r="AGJ43" s="314"/>
      <c r="AGK43" s="314"/>
      <c r="AGL43" s="314"/>
      <c r="AGM43" s="314"/>
      <c r="AGN43" s="314"/>
      <c r="AGO43" s="314"/>
      <c r="AGP43" s="314"/>
      <c r="AGQ43" s="314"/>
      <c r="AGR43" s="314"/>
      <c r="AGS43" s="314"/>
      <c r="AGT43" s="314"/>
      <c r="AGU43" s="314"/>
      <c r="AGV43" s="314"/>
      <c r="AGW43" s="314"/>
      <c r="AGX43" s="314"/>
      <c r="AGY43" s="314"/>
      <c r="AGZ43" s="314"/>
      <c r="AHA43" s="314"/>
      <c r="AHB43" s="314"/>
      <c r="AHC43" s="314"/>
      <c r="AHD43" s="314"/>
      <c r="AHE43" s="314"/>
      <c r="AHF43" s="314"/>
      <c r="AHG43" s="314"/>
      <c r="AHH43" s="314"/>
      <c r="AHI43" s="314"/>
      <c r="AHJ43" s="314"/>
      <c r="AHK43" s="314"/>
      <c r="AHL43" s="314"/>
      <c r="AHM43" s="314"/>
      <c r="AHN43" s="314"/>
      <c r="AHO43" s="314"/>
      <c r="AHP43" s="314"/>
      <c r="AHQ43" s="314"/>
      <c r="AHR43" s="314"/>
      <c r="AHS43" s="314"/>
      <c r="AHT43" s="314"/>
      <c r="AHU43" s="314"/>
      <c r="AHV43" s="314"/>
      <c r="AHW43" s="314"/>
      <c r="AHX43" s="314"/>
      <c r="AHY43" s="314"/>
      <c r="AHZ43" s="314"/>
      <c r="AIA43" s="314"/>
      <c r="AIB43" s="314"/>
      <c r="AIC43" s="314"/>
      <c r="AID43" s="314"/>
      <c r="AIE43" s="314"/>
      <c r="AIF43" s="314"/>
      <c r="AIG43" s="314"/>
      <c r="AIH43" s="314"/>
      <c r="AII43" s="314"/>
      <c r="AIJ43" s="314"/>
      <c r="AIK43" s="314"/>
      <c r="AIL43" s="314"/>
      <c r="AIM43" s="314"/>
      <c r="AIN43" s="314"/>
      <c r="AIO43" s="314"/>
      <c r="AIP43" s="314"/>
      <c r="AIQ43" s="314"/>
      <c r="AIR43" s="314"/>
      <c r="AIS43" s="314"/>
      <c r="AIT43" s="314"/>
      <c r="AIU43" s="314"/>
      <c r="AIV43" s="314"/>
      <c r="AIW43" s="314"/>
      <c r="AIX43" s="314"/>
      <c r="AIY43" s="314"/>
      <c r="AIZ43" s="314"/>
      <c r="AJA43" s="314"/>
      <c r="AJB43" s="314"/>
      <c r="AJC43" s="314"/>
      <c r="AJD43" s="314"/>
      <c r="AJE43" s="314"/>
      <c r="AJF43" s="314"/>
      <c r="AJG43" s="314"/>
      <c r="AJH43" s="314"/>
      <c r="AJI43" s="314"/>
      <c r="AJJ43" s="314"/>
      <c r="AJK43" s="314"/>
      <c r="AJL43" s="314"/>
      <c r="AJM43" s="314"/>
      <c r="AJN43" s="314"/>
      <c r="AJO43" s="314"/>
      <c r="AJP43" s="314"/>
      <c r="AJQ43" s="314"/>
      <c r="AJR43" s="314"/>
      <c r="AJS43" s="314"/>
      <c r="AJT43" s="314"/>
      <c r="AJU43" s="314"/>
      <c r="AJV43" s="314"/>
      <c r="AJW43" s="314"/>
      <c r="AJX43" s="314"/>
      <c r="AJY43" s="314"/>
      <c r="AJZ43" s="314"/>
      <c r="AKA43" s="314"/>
      <c r="AKB43" s="314"/>
      <c r="AKC43" s="314"/>
      <c r="AKD43" s="314"/>
      <c r="AKE43" s="314"/>
      <c r="AKF43" s="314"/>
      <c r="AKG43" s="314"/>
      <c r="AKH43" s="314"/>
      <c r="AKI43" s="314"/>
      <c r="AKJ43" s="314"/>
      <c r="AKK43" s="314"/>
      <c r="AKL43" s="314"/>
      <c r="AKM43" s="314"/>
      <c r="AKN43" s="314"/>
      <c r="AKO43" s="314"/>
      <c r="AKP43" s="314"/>
      <c r="AKQ43" s="314"/>
      <c r="AKR43" s="314"/>
      <c r="AKS43" s="314"/>
      <c r="AKT43" s="314"/>
      <c r="AKU43" s="314"/>
      <c r="AKV43" s="314"/>
      <c r="AKW43" s="314"/>
      <c r="AKX43" s="314"/>
      <c r="AKY43" s="314"/>
      <c r="AKZ43" s="314"/>
      <c r="ALA43" s="314"/>
      <c r="ALB43" s="314"/>
      <c r="ALC43" s="314"/>
      <c r="ALD43" s="314"/>
      <c r="ALE43" s="314"/>
      <c r="ALF43" s="314"/>
      <c r="ALG43" s="314"/>
      <c r="ALH43" s="314"/>
      <c r="ALI43" s="314"/>
      <c r="ALJ43" s="314"/>
      <c r="ALK43" s="314"/>
      <c r="ALL43" s="314"/>
      <c r="ALM43" s="314"/>
      <c r="ALN43" s="144"/>
      <c r="ALO43" s="144"/>
      <c r="ALP43" s="144"/>
    </row>
    <row r="44" spans="1:1004" s="249" customFormat="1" ht="31.5" customHeight="1" x14ac:dyDescent="0.25">
      <c r="A44" s="250" t="s">
        <v>3800</v>
      </c>
      <c r="B44" s="320"/>
      <c r="C44" s="321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21"/>
      <c r="AL44" s="321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1"/>
      <c r="BE44" s="321"/>
      <c r="BF44" s="321"/>
      <c r="BG44" s="321"/>
      <c r="BH44" s="321"/>
      <c r="BI44" s="321"/>
      <c r="BJ44" s="321"/>
      <c r="BK44" s="321"/>
      <c r="BL44" s="321"/>
      <c r="BM44" s="321"/>
      <c r="BN44" s="321"/>
      <c r="BO44" s="321"/>
      <c r="BP44" s="321"/>
      <c r="BQ44" s="321"/>
      <c r="BR44" s="321"/>
      <c r="BS44" s="321"/>
      <c r="BT44" s="321"/>
      <c r="BU44" s="321"/>
      <c r="BV44" s="321"/>
      <c r="BW44" s="321"/>
      <c r="BX44" s="321"/>
      <c r="BY44" s="321"/>
      <c r="BZ44" s="321"/>
      <c r="CA44" s="321"/>
      <c r="CB44" s="321"/>
      <c r="CC44" s="321"/>
      <c r="CD44" s="321"/>
      <c r="CE44" s="321"/>
      <c r="CF44" s="321"/>
      <c r="CG44" s="321"/>
      <c r="CH44" s="321"/>
      <c r="CI44" s="321"/>
      <c r="CJ44" s="321"/>
      <c r="CK44" s="321"/>
      <c r="CL44" s="321"/>
      <c r="CM44" s="321"/>
      <c r="CN44" s="321"/>
      <c r="CO44" s="321"/>
      <c r="CP44" s="321"/>
      <c r="CQ44" s="321"/>
      <c r="CR44" s="321"/>
      <c r="CS44" s="321"/>
      <c r="CT44" s="321"/>
      <c r="CU44" s="321"/>
      <c r="CV44" s="321"/>
      <c r="CW44" s="321"/>
      <c r="CX44" s="321"/>
      <c r="CY44" s="321"/>
      <c r="CZ44" s="321"/>
      <c r="DA44" s="321"/>
      <c r="DB44" s="321"/>
      <c r="DC44" s="321"/>
      <c r="DD44" s="321"/>
      <c r="DE44" s="321"/>
      <c r="DF44" s="321"/>
      <c r="DG44" s="321"/>
      <c r="DH44" s="321"/>
      <c r="DI44" s="321"/>
      <c r="DJ44" s="321"/>
      <c r="DK44" s="321"/>
      <c r="DL44" s="321"/>
      <c r="DM44" s="321"/>
      <c r="DN44" s="321"/>
      <c r="DO44" s="321"/>
      <c r="DP44" s="321"/>
      <c r="DQ44" s="321"/>
      <c r="DR44" s="321"/>
      <c r="DS44" s="321"/>
      <c r="DT44" s="321"/>
      <c r="DU44" s="321"/>
      <c r="DV44" s="321"/>
      <c r="DW44" s="321"/>
      <c r="DX44" s="321"/>
      <c r="DY44" s="321"/>
      <c r="DZ44" s="321"/>
      <c r="EA44" s="321"/>
      <c r="EB44" s="321"/>
      <c r="EC44" s="321"/>
      <c r="ED44" s="321"/>
      <c r="EE44" s="321"/>
      <c r="EF44" s="321"/>
      <c r="EG44" s="321"/>
      <c r="EH44" s="321"/>
      <c r="EI44" s="321"/>
      <c r="EJ44" s="321"/>
      <c r="EK44" s="321"/>
      <c r="EL44" s="321"/>
      <c r="EM44" s="321"/>
      <c r="EN44" s="321"/>
      <c r="EO44" s="321"/>
      <c r="EP44" s="321"/>
      <c r="EQ44" s="321"/>
      <c r="ER44" s="321"/>
      <c r="ES44" s="321"/>
      <c r="ET44" s="321"/>
      <c r="EU44" s="321"/>
      <c r="EV44" s="321"/>
      <c r="EW44" s="321"/>
      <c r="EX44" s="321"/>
      <c r="EY44" s="321"/>
      <c r="EZ44" s="321"/>
      <c r="FA44" s="321"/>
      <c r="FB44" s="321"/>
      <c r="FC44" s="321"/>
      <c r="FD44" s="321"/>
      <c r="FE44" s="321"/>
      <c r="FF44" s="321"/>
      <c r="FG44" s="321"/>
      <c r="FH44" s="321"/>
      <c r="FI44" s="321"/>
      <c r="FJ44" s="321"/>
      <c r="FK44" s="321"/>
      <c r="FL44" s="321"/>
      <c r="FM44" s="321"/>
      <c r="FN44" s="321"/>
      <c r="FO44" s="321"/>
      <c r="FP44" s="321"/>
      <c r="FQ44" s="321"/>
      <c r="FR44" s="321"/>
      <c r="FS44" s="321"/>
      <c r="FT44" s="321"/>
      <c r="FU44" s="321"/>
      <c r="FV44" s="321"/>
      <c r="FW44" s="321"/>
      <c r="FX44" s="321"/>
      <c r="FY44" s="321"/>
      <c r="FZ44" s="321"/>
      <c r="GA44" s="321"/>
      <c r="GB44" s="321"/>
      <c r="GC44" s="321"/>
      <c r="GD44" s="321"/>
      <c r="GE44" s="321"/>
      <c r="GF44" s="321"/>
      <c r="GG44" s="321"/>
      <c r="GH44" s="321"/>
      <c r="GI44" s="321"/>
      <c r="GJ44" s="321"/>
      <c r="GK44" s="321"/>
      <c r="GL44" s="321"/>
      <c r="GM44" s="321"/>
      <c r="GN44" s="321"/>
      <c r="GO44" s="321"/>
      <c r="GP44" s="321"/>
      <c r="GQ44" s="321"/>
      <c r="GR44" s="321"/>
      <c r="GS44" s="321"/>
      <c r="GT44" s="321"/>
      <c r="GU44" s="321"/>
      <c r="GV44" s="321"/>
      <c r="GW44" s="321"/>
      <c r="GX44" s="321"/>
      <c r="GY44" s="321"/>
      <c r="GZ44" s="321"/>
      <c r="HA44" s="321"/>
      <c r="HB44" s="321"/>
      <c r="HC44" s="321"/>
      <c r="HD44" s="321"/>
      <c r="HE44" s="321"/>
      <c r="HF44" s="321"/>
      <c r="HG44" s="321"/>
      <c r="HH44" s="321"/>
      <c r="HI44" s="321"/>
      <c r="HJ44" s="321"/>
      <c r="HK44" s="321"/>
      <c r="HL44" s="321"/>
      <c r="HM44" s="321"/>
      <c r="HN44" s="321"/>
      <c r="HO44" s="321"/>
      <c r="HP44" s="321"/>
      <c r="HQ44" s="321"/>
      <c r="HR44" s="321"/>
      <c r="HS44" s="321"/>
      <c r="HT44" s="321"/>
      <c r="HU44" s="321"/>
      <c r="HV44" s="321"/>
      <c r="HW44" s="321"/>
      <c r="HX44" s="321"/>
      <c r="HY44" s="321"/>
      <c r="HZ44" s="321"/>
      <c r="IA44" s="321"/>
      <c r="IB44" s="321"/>
      <c r="IC44" s="321"/>
      <c r="ID44" s="321"/>
      <c r="IE44" s="321"/>
      <c r="IF44" s="321"/>
      <c r="IG44" s="321"/>
      <c r="IH44" s="321"/>
      <c r="II44" s="321"/>
      <c r="IJ44" s="321"/>
      <c r="IK44" s="321"/>
      <c r="IL44" s="321"/>
      <c r="IM44" s="321"/>
      <c r="IN44" s="321"/>
      <c r="IO44" s="321"/>
      <c r="IP44" s="321"/>
      <c r="IQ44" s="321"/>
      <c r="IR44" s="321"/>
      <c r="IS44" s="321"/>
      <c r="IT44" s="321"/>
      <c r="IU44" s="321"/>
      <c r="IV44" s="321"/>
      <c r="IW44" s="321"/>
      <c r="IX44" s="321"/>
      <c r="IY44" s="321"/>
      <c r="IZ44" s="321"/>
      <c r="JA44" s="321"/>
      <c r="JB44" s="321"/>
      <c r="JC44" s="321"/>
      <c r="JD44" s="321"/>
      <c r="JE44" s="321"/>
      <c r="JF44" s="321"/>
      <c r="JG44" s="321"/>
      <c r="JH44" s="321"/>
      <c r="JI44" s="321"/>
      <c r="JJ44" s="321"/>
      <c r="JK44" s="321"/>
      <c r="JL44" s="321"/>
      <c r="JM44" s="321"/>
      <c r="JN44" s="321"/>
      <c r="JO44" s="321"/>
      <c r="JP44" s="321"/>
      <c r="JQ44" s="321"/>
      <c r="JR44" s="321"/>
      <c r="JS44" s="321"/>
      <c r="JT44" s="321"/>
      <c r="JU44" s="321"/>
      <c r="JV44" s="321"/>
      <c r="JW44" s="321"/>
      <c r="JX44" s="321"/>
      <c r="JY44" s="321"/>
      <c r="JZ44" s="321"/>
      <c r="KA44" s="321"/>
      <c r="KB44" s="321"/>
      <c r="KC44" s="321"/>
      <c r="KD44" s="321"/>
      <c r="KE44" s="321"/>
      <c r="KF44" s="321"/>
      <c r="KG44" s="321"/>
      <c r="KH44" s="321"/>
      <c r="KI44" s="321"/>
      <c r="KJ44" s="321"/>
      <c r="KK44" s="321"/>
      <c r="KL44" s="321"/>
      <c r="KM44" s="321"/>
      <c r="KN44" s="321"/>
      <c r="KO44" s="321"/>
      <c r="KP44" s="321"/>
      <c r="KQ44" s="321"/>
      <c r="KR44" s="321"/>
      <c r="KS44" s="321"/>
      <c r="KT44" s="321"/>
      <c r="KU44" s="321"/>
      <c r="KV44" s="321"/>
      <c r="KW44" s="321"/>
      <c r="KX44" s="321"/>
      <c r="KY44" s="321"/>
      <c r="KZ44" s="321"/>
      <c r="LA44" s="321"/>
      <c r="LB44" s="321"/>
      <c r="LC44" s="321"/>
      <c r="LD44" s="321"/>
      <c r="LE44" s="321"/>
      <c r="LF44" s="321"/>
      <c r="LG44" s="321"/>
      <c r="LH44" s="321"/>
      <c r="LI44" s="321"/>
      <c r="LJ44" s="321"/>
      <c r="LK44" s="321"/>
      <c r="LL44" s="321"/>
      <c r="LM44" s="321"/>
      <c r="LN44" s="321"/>
      <c r="LO44" s="321"/>
      <c r="LP44" s="321"/>
      <c r="LQ44" s="321"/>
      <c r="LR44" s="321"/>
      <c r="LS44" s="321"/>
      <c r="LT44" s="321"/>
      <c r="LU44" s="321"/>
      <c r="LV44" s="321"/>
      <c r="LW44" s="321"/>
      <c r="LX44" s="321"/>
      <c r="LY44" s="321"/>
      <c r="LZ44" s="321"/>
      <c r="MA44" s="321"/>
      <c r="MB44" s="321"/>
      <c r="MC44" s="321"/>
      <c r="MD44" s="321"/>
      <c r="ME44" s="321"/>
      <c r="MF44" s="321"/>
      <c r="MG44" s="321"/>
      <c r="MH44" s="321"/>
      <c r="MI44" s="321"/>
      <c r="MJ44" s="321"/>
      <c r="MK44" s="321"/>
      <c r="ML44" s="321"/>
      <c r="MM44" s="321"/>
      <c r="MN44" s="321"/>
      <c r="MO44" s="321"/>
      <c r="MP44" s="321"/>
      <c r="MQ44" s="321"/>
      <c r="MR44" s="321"/>
      <c r="MS44" s="321"/>
      <c r="MT44" s="321"/>
      <c r="MU44" s="321"/>
      <c r="MV44" s="321"/>
      <c r="MW44" s="321"/>
      <c r="MX44" s="321"/>
      <c r="MY44" s="321"/>
      <c r="MZ44" s="321"/>
      <c r="NA44" s="321"/>
      <c r="NB44" s="321"/>
      <c r="NC44" s="321"/>
      <c r="ND44" s="321"/>
      <c r="NE44" s="321"/>
      <c r="NF44" s="321"/>
      <c r="NG44" s="321"/>
      <c r="NH44" s="321"/>
      <c r="NI44" s="321"/>
      <c r="NJ44" s="321"/>
      <c r="NK44" s="321"/>
      <c r="NL44" s="321"/>
      <c r="NM44" s="321"/>
      <c r="NN44" s="321"/>
      <c r="NO44" s="321"/>
      <c r="NP44" s="321"/>
      <c r="NQ44" s="321"/>
      <c r="NR44" s="321"/>
      <c r="NS44" s="321"/>
      <c r="NT44" s="321"/>
      <c r="NU44" s="321"/>
      <c r="NV44" s="321"/>
      <c r="NW44" s="321"/>
      <c r="NX44" s="321"/>
      <c r="NY44" s="321"/>
      <c r="NZ44" s="321"/>
      <c r="OA44" s="321"/>
      <c r="OB44" s="321"/>
      <c r="OC44" s="321"/>
      <c r="OD44" s="321"/>
      <c r="OE44" s="321"/>
      <c r="OF44" s="321"/>
      <c r="OG44" s="321"/>
      <c r="OH44" s="321"/>
      <c r="OI44" s="321"/>
      <c r="OJ44" s="321"/>
      <c r="OK44" s="321"/>
      <c r="OL44" s="321"/>
      <c r="OM44" s="321"/>
      <c r="ON44" s="321"/>
      <c r="OO44" s="321"/>
      <c r="OP44" s="321"/>
      <c r="OQ44" s="321"/>
      <c r="OR44" s="321"/>
      <c r="OS44" s="321"/>
      <c r="OT44" s="321"/>
      <c r="OU44" s="321"/>
      <c r="OV44" s="321"/>
      <c r="OW44" s="321"/>
      <c r="OX44" s="321"/>
      <c r="OY44" s="321"/>
      <c r="OZ44" s="321"/>
      <c r="PA44" s="321"/>
      <c r="PB44" s="321"/>
      <c r="PC44" s="321"/>
      <c r="PD44" s="321"/>
      <c r="PE44" s="321"/>
      <c r="PF44" s="321"/>
      <c r="PG44" s="321"/>
      <c r="PH44" s="321"/>
      <c r="PI44" s="321"/>
      <c r="PJ44" s="321"/>
      <c r="PK44" s="321"/>
      <c r="PL44" s="321"/>
      <c r="PM44" s="321"/>
      <c r="PN44" s="321"/>
      <c r="PO44" s="321"/>
      <c r="PP44" s="321"/>
      <c r="PQ44" s="321"/>
      <c r="PR44" s="321"/>
      <c r="PS44" s="321"/>
      <c r="PT44" s="321"/>
      <c r="PU44" s="321"/>
      <c r="PV44" s="321"/>
      <c r="PW44" s="321"/>
      <c r="PX44" s="321"/>
      <c r="PY44" s="321"/>
      <c r="PZ44" s="321"/>
      <c r="QA44" s="321"/>
      <c r="QB44" s="321"/>
      <c r="QC44" s="321"/>
      <c r="QD44" s="321"/>
      <c r="QE44" s="321"/>
      <c r="QF44" s="321"/>
      <c r="QG44" s="321"/>
      <c r="QH44" s="321"/>
      <c r="QI44" s="321"/>
      <c r="QJ44" s="321"/>
      <c r="QK44" s="321"/>
      <c r="QL44" s="321"/>
      <c r="QM44" s="321"/>
      <c r="QN44" s="321"/>
      <c r="QO44" s="321"/>
      <c r="QP44" s="321"/>
      <c r="QQ44" s="321"/>
      <c r="QR44" s="321"/>
      <c r="QS44" s="321"/>
      <c r="QT44" s="321"/>
      <c r="QU44" s="321"/>
      <c r="QV44" s="321"/>
      <c r="QW44" s="321"/>
      <c r="QX44" s="321"/>
      <c r="QY44" s="321"/>
      <c r="QZ44" s="321"/>
      <c r="RA44" s="321"/>
      <c r="RB44" s="321"/>
      <c r="RC44" s="321"/>
      <c r="RD44" s="321"/>
      <c r="RE44" s="321"/>
      <c r="RF44" s="321"/>
      <c r="RG44" s="321"/>
      <c r="RH44" s="321"/>
      <c r="RI44" s="321"/>
      <c r="RJ44" s="321"/>
      <c r="RK44" s="321"/>
      <c r="RL44" s="321"/>
      <c r="RM44" s="321"/>
      <c r="RN44" s="321"/>
      <c r="RO44" s="321"/>
      <c r="RP44" s="321"/>
      <c r="RQ44" s="321"/>
      <c r="RR44" s="321"/>
      <c r="RS44" s="321"/>
      <c r="RT44" s="321"/>
      <c r="RU44" s="321"/>
      <c r="RV44" s="321"/>
      <c r="RW44" s="321"/>
      <c r="RX44" s="321"/>
      <c r="RY44" s="321"/>
      <c r="RZ44" s="321"/>
      <c r="SA44" s="321"/>
      <c r="SB44" s="321"/>
      <c r="SC44" s="321"/>
      <c r="SD44" s="321"/>
      <c r="SE44" s="321"/>
      <c r="SF44" s="321"/>
      <c r="SG44" s="321"/>
      <c r="SH44" s="321"/>
      <c r="SI44" s="321"/>
      <c r="SJ44" s="321"/>
      <c r="SK44" s="321"/>
      <c r="SL44" s="321"/>
      <c r="SM44" s="321"/>
      <c r="SN44" s="321"/>
      <c r="SO44" s="321"/>
      <c r="SP44" s="321"/>
      <c r="SQ44" s="321"/>
      <c r="SR44" s="321"/>
      <c r="SS44" s="321"/>
      <c r="ST44" s="321"/>
      <c r="SU44" s="321"/>
      <c r="SV44" s="321"/>
      <c r="SW44" s="321"/>
      <c r="SX44" s="321"/>
      <c r="SY44" s="321"/>
      <c r="SZ44" s="321"/>
      <c r="TA44" s="321"/>
      <c r="TB44" s="321"/>
      <c r="TC44" s="321"/>
      <c r="TD44" s="321"/>
      <c r="TE44" s="321"/>
      <c r="TF44" s="321"/>
      <c r="TG44" s="321"/>
      <c r="TH44" s="321"/>
      <c r="TI44" s="321"/>
      <c r="TJ44" s="321"/>
      <c r="TK44" s="321"/>
      <c r="TL44" s="321"/>
      <c r="TM44" s="321"/>
      <c r="TN44" s="321"/>
      <c r="TO44" s="321"/>
      <c r="TP44" s="321"/>
      <c r="TQ44" s="321"/>
      <c r="TR44" s="321"/>
      <c r="TS44" s="321"/>
      <c r="TT44" s="321"/>
      <c r="TU44" s="321"/>
      <c r="TV44" s="321"/>
      <c r="TW44" s="321"/>
      <c r="TX44" s="321"/>
      <c r="TY44" s="321"/>
      <c r="TZ44" s="321"/>
      <c r="UA44" s="321"/>
      <c r="UB44" s="321"/>
      <c r="UC44" s="321"/>
      <c r="UD44" s="321"/>
      <c r="UE44" s="321"/>
      <c r="UF44" s="321"/>
      <c r="UG44" s="321"/>
      <c r="UH44" s="321"/>
      <c r="UI44" s="321"/>
      <c r="UJ44" s="321"/>
      <c r="UK44" s="321"/>
      <c r="UL44" s="321"/>
      <c r="UM44" s="321"/>
      <c r="UN44" s="321"/>
      <c r="UO44" s="321"/>
      <c r="UP44" s="321"/>
      <c r="UQ44" s="321"/>
      <c r="UR44" s="321"/>
      <c r="US44" s="321"/>
      <c r="UT44" s="321"/>
      <c r="UU44" s="321"/>
      <c r="UV44" s="321"/>
      <c r="UW44" s="321"/>
      <c r="UX44" s="321"/>
      <c r="UY44" s="321"/>
      <c r="UZ44" s="321"/>
      <c r="VA44" s="321"/>
      <c r="VB44" s="321"/>
      <c r="VC44" s="321"/>
      <c r="VD44" s="321"/>
      <c r="VE44" s="321"/>
      <c r="VF44" s="321"/>
      <c r="VG44" s="321"/>
      <c r="VH44" s="321"/>
      <c r="VI44" s="321"/>
      <c r="VJ44" s="321"/>
      <c r="VK44" s="321"/>
      <c r="VL44" s="321"/>
      <c r="VM44" s="321"/>
      <c r="VN44" s="321"/>
      <c r="VO44" s="321"/>
      <c r="VP44" s="321"/>
      <c r="VQ44" s="321"/>
      <c r="VR44" s="321"/>
      <c r="VS44" s="321"/>
      <c r="VT44" s="321"/>
      <c r="VU44" s="321"/>
      <c r="VV44" s="321"/>
      <c r="VW44" s="321"/>
      <c r="VX44" s="321"/>
      <c r="VY44" s="321"/>
      <c r="VZ44" s="321"/>
      <c r="WA44" s="321"/>
      <c r="WB44" s="321"/>
      <c r="WC44" s="321"/>
      <c r="WD44" s="321"/>
      <c r="WE44" s="321"/>
      <c r="WF44" s="321"/>
      <c r="WG44" s="321"/>
      <c r="WH44" s="321"/>
      <c r="WI44" s="321"/>
      <c r="WJ44" s="321"/>
      <c r="WK44" s="321"/>
      <c r="WL44" s="321"/>
      <c r="WM44" s="321"/>
      <c r="WN44" s="321"/>
      <c r="WO44" s="321"/>
      <c r="WP44" s="321"/>
      <c r="WQ44" s="321"/>
      <c r="WR44" s="321"/>
      <c r="WS44" s="321"/>
      <c r="WT44" s="321"/>
      <c r="WU44" s="321"/>
      <c r="WV44" s="321"/>
      <c r="WW44" s="321"/>
      <c r="WX44" s="321"/>
      <c r="WY44" s="321"/>
      <c r="WZ44" s="321"/>
      <c r="XA44" s="321"/>
      <c r="XB44" s="321"/>
      <c r="XC44" s="321"/>
      <c r="XD44" s="321"/>
      <c r="XE44" s="321"/>
      <c r="XF44" s="321"/>
      <c r="XG44" s="321"/>
      <c r="XH44" s="321"/>
      <c r="XI44" s="321"/>
      <c r="XJ44" s="321"/>
      <c r="XK44" s="321"/>
      <c r="XL44" s="321"/>
      <c r="XM44" s="321"/>
      <c r="XN44" s="321"/>
      <c r="XO44" s="321"/>
      <c r="XP44" s="321"/>
      <c r="XQ44" s="321"/>
      <c r="XR44" s="321"/>
      <c r="XS44" s="321"/>
      <c r="XT44" s="321"/>
      <c r="XU44" s="321"/>
      <c r="XV44" s="321"/>
      <c r="XW44" s="321"/>
      <c r="XX44" s="321"/>
      <c r="XY44" s="321"/>
      <c r="XZ44" s="321"/>
      <c r="YA44" s="321"/>
      <c r="YB44" s="321"/>
      <c r="YC44" s="321"/>
      <c r="YD44" s="321"/>
      <c r="YE44" s="321"/>
      <c r="YF44" s="321"/>
      <c r="YG44" s="321"/>
      <c r="YH44" s="321"/>
      <c r="YI44" s="321"/>
      <c r="YJ44" s="321"/>
      <c r="YK44" s="321"/>
      <c r="YL44" s="321"/>
      <c r="YM44" s="321"/>
      <c r="YN44" s="321"/>
      <c r="YO44" s="321"/>
      <c r="YP44" s="321"/>
      <c r="YQ44" s="321"/>
      <c r="YR44" s="321"/>
      <c r="YS44" s="321"/>
      <c r="YT44" s="321"/>
      <c r="YU44" s="321"/>
      <c r="YV44" s="321"/>
      <c r="YW44" s="321"/>
      <c r="YX44" s="321"/>
      <c r="YY44" s="321"/>
      <c r="YZ44" s="321"/>
      <c r="ZA44" s="321"/>
      <c r="ZB44" s="321"/>
      <c r="ZC44" s="321"/>
      <c r="ZD44" s="321"/>
      <c r="ZE44" s="321"/>
      <c r="ZF44" s="321"/>
      <c r="ZG44" s="321"/>
      <c r="ZH44" s="321"/>
      <c r="ZI44" s="321"/>
      <c r="ZJ44" s="321"/>
      <c r="ZK44" s="321"/>
      <c r="ZL44" s="321"/>
      <c r="ZM44" s="321"/>
      <c r="ZN44" s="321"/>
      <c r="ZO44" s="321"/>
      <c r="ZP44" s="321"/>
      <c r="ZQ44" s="321"/>
      <c r="ZR44" s="321"/>
      <c r="ZS44" s="321"/>
      <c r="ZT44" s="321"/>
      <c r="ZU44" s="321"/>
      <c r="ZV44" s="321"/>
      <c r="ZW44" s="321"/>
      <c r="ZX44" s="321"/>
      <c r="ZY44" s="321"/>
      <c r="ZZ44" s="321"/>
      <c r="AAA44" s="321"/>
      <c r="AAB44" s="321"/>
      <c r="AAC44" s="321"/>
      <c r="AAD44" s="321"/>
      <c r="AAE44" s="321"/>
      <c r="AAF44" s="321"/>
      <c r="AAG44" s="321"/>
      <c r="AAH44" s="321"/>
      <c r="AAI44" s="321"/>
      <c r="AAJ44" s="321"/>
      <c r="AAK44" s="321"/>
      <c r="AAL44" s="321"/>
      <c r="AAM44" s="321"/>
      <c r="AAN44" s="321"/>
      <c r="AAO44" s="321"/>
      <c r="AAP44" s="321"/>
      <c r="AAQ44" s="321"/>
      <c r="AAR44" s="321"/>
      <c r="AAS44" s="321"/>
      <c r="AAT44" s="321"/>
      <c r="AAU44" s="321"/>
      <c r="AAV44" s="321"/>
      <c r="AAW44" s="321"/>
      <c r="AAX44" s="321"/>
      <c r="AAY44" s="321"/>
      <c r="AAZ44" s="321"/>
      <c r="ABA44" s="321"/>
      <c r="ABB44" s="321"/>
      <c r="ABC44" s="321"/>
      <c r="ABD44" s="321"/>
      <c r="ABE44" s="321"/>
      <c r="ABF44" s="321"/>
      <c r="ABG44" s="321"/>
      <c r="ABH44" s="321"/>
      <c r="ABI44" s="321"/>
      <c r="ABJ44" s="321"/>
      <c r="ABK44" s="321"/>
      <c r="ABL44" s="321"/>
      <c r="ABM44" s="321"/>
      <c r="ABN44" s="321"/>
      <c r="ABO44" s="321"/>
      <c r="ABP44" s="321"/>
      <c r="ABQ44" s="321"/>
      <c r="ABR44" s="321"/>
      <c r="ABS44" s="321"/>
      <c r="ABT44" s="321"/>
      <c r="ABU44" s="321"/>
      <c r="ABV44" s="321"/>
      <c r="ABW44" s="321"/>
      <c r="ABX44" s="321"/>
      <c r="ABY44" s="321"/>
      <c r="ABZ44" s="321"/>
      <c r="ACA44" s="321"/>
      <c r="ACB44" s="321"/>
      <c r="ACC44" s="321"/>
      <c r="ACD44" s="321"/>
      <c r="ACE44" s="321"/>
      <c r="ACF44" s="321"/>
      <c r="ACG44" s="321"/>
      <c r="ACH44" s="321"/>
      <c r="ACI44" s="321"/>
      <c r="ACJ44" s="321"/>
      <c r="ACK44" s="321"/>
      <c r="ACL44" s="321"/>
      <c r="ACM44" s="321"/>
      <c r="ACN44" s="321"/>
      <c r="ACO44" s="321"/>
      <c r="ACP44" s="321"/>
      <c r="ACQ44" s="321"/>
      <c r="ACR44" s="321"/>
      <c r="ACS44" s="321"/>
      <c r="ACT44" s="321"/>
      <c r="ACU44" s="321"/>
      <c r="ACV44" s="321"/>
      <c r="ACW44" s="321"/>
      <c r="ACX44" s="321"/>
      <c r="ACY44" s="321"/>
      <c r="ACZ44" s="321"/>
      <c r="ADA44" s="321"/>
      <c r="ADB44" s="321"/>
      <c r="ADC44" s="321"/>
      <c r="ADD44" s="321"/>
      <c r="ADE44" s="321"/>
      <c r="ADF44" s="321"/>
      <c r="ADG44" s="321"/>
      <c r="ADH44" s="321"/>
      <c r="ADI44" s="321"/>
      <c r="ADJ44" s="321"/>
      <c r="ADK44" s="321"/>
      <c r="ADL44" s="321"/>
      <c r="ADM44" s="321"/>
      <c r="ADN44" s="321"/>
      <c r="ADO44" s="321"/>
      <c r="ADP44" s="321"/>
      <c r="ADQ44" s="321"/>
      <c r="ADR44" s="321"/>
      <c r="ADS44" s="321"/>
      <c r="ADT44" s="321"/>
      <c r="ADU44" s="321"/>
      <c r="ADV44" s="321"/>
      <c r="ADW44" s="321"/>
      <c r="ADX44" s="321"/>
      <c r="ADY44" s="321"/>
      <c r="ADZ44" s="321"/>
      <c r="AEA44" s="321"/>
      <c r="AEB44" s="321"/>
      <c r="AEC44" s="321"/>
      <c r="AED44" s="321"/>
      <c r="AEE44" s="321"/>
      <c r="AEF44" s="321"/>
      <c r="AEG44" s="321"/>
      <c r="AEH44" s="321"/>
      <c r="AEI44" s="321"/>
      <c r="AEJ44" s="321"/>
      <c r="AEK44" s="321"/>
      <c r="AEL44" s="321"/>
      <c r="AEM44" s="321"/>
      <c r="AEN44" s="321"/>
      <c r="AEO44" s="321"/>
      <c r="AEP44" s="321"/>
      <c r="AEQ44" s="321"/>
      <c r="AER44" s="321"/>
      <c r="AES44" s="321"/>
      <c r="AET44" s="321"/>
      <c r="AEU44" s="321"/>
      <c r="AEV44" s="321"/>
      <c r="AEW44" s="321"/>
      <c r="AEX44" s="321"/>
      <c r="AEY44" s="321"/>
      <c r="AEZ44" s="321"/>
      <c r="AFA44" s="321"/>
      <c r="AFB44" s="321"/>
      <c r="AFC44" s="321"/>
      <c r="AFD44" s="321"/>
      <c r="AFE44" s="321"/>
      <c r="AFF44" s="321"/>
      <c r="AFG44" s="321"/>
      <c r="AFH44" s="321"/>
      <c r="AFI44" s="321"/>
      <c r="AFJ44" s="321"/>
      <c r="AFK44" s="321"/>
      <c r="AFL44" s="321"/>
      <c r="AFM44" s="321"/>
      <c r="AFN44" s="321"/>
      <c r="AFO44" s="321"/>
      <c r="AFP44" s="321"/>
      <c r="AFQ44" s="321"/>
      <c r="AFR44" s="321"/>
      <c r="AFS44" s="321"/>
      <c r="AFT44" s="321"/>
      <c r="AFU44" s="321"/>
      <c r="AFV44" s="321"/>
      <c r="AFW44" s="321"/>
      <c r="AFX44" s="321"/>
      <c r="AFY44" s="321"/>
      <c r="AFZ44" s="321"/>
      <c r="AGA44" s="321"/>
      <c r="AGB44" s="321"/>
      <c r="AGC44" s="321"/>
      <c r="AGD44" s="321"/>
      <c r="AGE44" s="321"/>
      <c r="AGF44" s="321"/>
      <c r="AGG44" s="321"/>
      <c r="AGH44" s="321"/>
      <c r="AGI44" s="321"/>
      <c r="AGJ44" s="321"/>
      <c r="AGK44" s="321"/>
      <c r="AGL44" s="321"/>
      <c r="AGM44" s="321"/>
      <c r="AGN44" s="321"/>
      <c r="AGO44" s="321"/>
      <c r="AGP44" s="321"/>
      <c r="AGQ44" s="321"/>
      <c r="AGR44" s="321"/>
      <c r="AGS44" s="321"/>
      <c r="AGT44" s="321"/>
      <c r="AGU44" s="321"/>
      <c r="AGV44" s="321"/>
      <c r="AGW44" s="321"/>
      <c r="AGX44" s="321"/>
      <c r="AGY44" s="321"/>
      <c r="AGZ44" s="321"/>
      <c r="AHA44" s="321"/>
      <c r="AHB44" s="321"/>
      <c r="AHC44" s="321"/>
      <c r="AHD44" s="321"/>
      <c r="AHE44" s="321"/>
      <c r="AHF44" s="321"/>
      <c r="AHG44" s="321"/>
      <c r="AHH44" s="321"/>
      <c r="AHI44" s="321"/>
      <c r="AHJ44" s="321"/>
      <c r="AHK44" s="321"/>
      <c r="AHL44" s="321"/>
      <c r="AHM44" s="321"/>
      <c r="AHN44" s="321"/>
      <c r="AHO44" s="321"/>
      <c r="AHP44" s="321"/>
      <c r="AHQ44" s="321"/>
      <c r="AHR44" s="321"/>
      <c r="AHS44" s="321"/>
      <c r="AHT44" s="321"/>
      <c r="AHU44" s="321"/>
      <c r="AHV44" s="321"/>
      <c r="AHW44" s="321"/>
      <c r="AHX44" s="321"/>
      <c r="AHY44" s="321"/>
      <c r="AHZ44" s="321"/>
      <c r="AIA44" s="321"/>
      <c r="AIB44" s="321"/>
      <c r="AIC44" s="321"/>
      <c r="AID44" s="321"/>
      <c r="AIE44" s="321"/>
      <c r="AIF44" s="321"/>
      <c r="AIG44" s="321"/>
      <c r="AIH44" s="321"/>
      <c r="AII44" s="321"/>
      <c r="AIJ44" s="321"/>
      <c r="AIK44" s="321"/>
      <c r="AIL44" s="321"/>
      <c r="AIM44" s="321"/>
      <c r="AIN44" s="321"/>
      <c r="AIO44" s="321"/>
      <c r="AIP44" s="321"/>
      <c r="AIQ44" s="321"/>
      <c r="AIR44" s="321"/>
      <c r="AIS44" s="321"/>
      <c r="AIT44" s="321"/>
      <c r="AIU44" s="321"/>
      <c r="AIV44" s="321"/>
      <c r="AIW44" s="321"/>
      <c r="AIX44" s="321"/>
      <c r="AIY44" s="321"/>
      <c r="AIZ44" s="321"/>
      <c r="AJA44" s="321"/>
      <c r="AJB44" s="321"/>
      <c r="AJC44" s="321"/>
      <c r="AJD44" s="321"/>
      <c r="AJE44" s="321"/>
      <c r="AJF44" s="321"/>
      <c r="AJG44" s="321"/>
      <c r="AJH44" s="321"/>
      <c r="AJI44" s="321"/>
      <c r="AJJ44" s="321"/>
      <c r="AJK44" s="321"/>
      <c r="AJL44" s="321"/>
      <c r="AJM44" s="321"/>
      <c r="AJN44" s="321"/>
      <c r="AJO44" s="321"/>
      <c r="AJP44" s="321"/>
      <c r="AJQ44" s="321"/>
      <c r="AJR44" s="321"/>
      <c r="AJS44" s="321"/>
      <c r="AJT44" s="321"/>
      <c r="AJU44" s="321"/>
      <c r="AJV44" s="321"/>
      <c r="AJW44" s="321"/>
      <c r="AJX44" s="321"/>
      <c r="AJY44" s="321"/>
      <c r="AJZ44" s="321"/>
      <c r="AKA44" s="321"/>
      <c r="AKB44" s="321"/>
      <c r="AKC44" s="321"/>
      <c r="AKD44" s="321"/>
      <c r="AKE44" s="321"/>
      <c r="AKF44" s="321"/>
      <c r="AKG44" s="321"/>
      <c r="AKH44" s="321"/>
      <c r="AKI44" s="321"/>
      <c r="AKJ44" s="321"/>
      <c r="AKK44" s="321"/>
      <c r="AKL44" s="321"/>
      <c r="AKM44" s="321"/>
      <c r="AKN44" s="321"/>
      <c r="AKO44" s="321"/>
      <c r="AKP44" s="321"/>
      <c r="AKQ44" s="321"/>
      <c r="AKR44" s="321"/>
      <c r="AKS44" s="321"/>
      <c r="AKT44" s="321"/>
      <c r="AKU44" s="321"/>
      <c r="AKV44" s="321"/>
      <c r="AKW44" s="321"/>
      <c r="AKX44" s="321"/>
      <c r="AKY44" s="321"/>
      <c r="AKZ44" s="321"/>
      <c r="ALA44" s="321"/>
      <c r="ALB44" s="321"/>
      <c r="ALC44" s="321"/>
      <c r="ALD44" s="321"/>
      <c r="ALE44" s="321"/>
      <c r="ALF44" s="321"/>
      <c r="ALG44" s="321"/>
      <c r="ALH44" s="321"/>
      <c r="ALI44" s="321"/>
      <c r="ALJ44" s="321"/>
      <c r="ALK44" s="321"/>
      <c r="ALL44" s="321"/>
      <c r="ALM44" s="321"/>
      <c r="ALN44" s="248"/>
      <c r="ALO44" s="248"/>
      <c r="ALP44" s="248"/>
    </row>
    <row r="45" spans="1:1004" s="19" customFormat="1" ht="31.5" customHeight="1" x14ac:dyDescent="0.25">
      <c r="A45" s="124" t="s">
        <v>2730</v>
      </c>
      <c r="B45" s="322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  <c r="CA45" s="318"/>
      <c r="CB45" s="318"/>
      <c r="CC45" s="318"/>
      <c r="CD45" s="318"/>
      <c r="CE45" s="318"/>
      <c r="CF45" s="318"/>
      <c r="CG45" s="318"/>
      <c r="CH45" s="318"/>
      <c r="CI45" s="318"/>
      <c r="CJ45" s="318"/>
      <c r="CK45" s="318"/>
      <c r="CL45" s="318"/>
      <c r="CM45" s="318"/>
      <c r="CN45" s="318"/>
      <c r="CO45" s="318"/>
      <c r="CP45" s="318"/>
      <c r="CQ45" s="318"/>
      <c r="CR45" s="318"/>
      <c r="CS45" s="318"/>
      <c r="CT45" s="318"/>
      <c r="CU45" s="318"/>
      <c r="CV45" s="318"/>
      <c r="CW45" s="318"/>
      <c r="CX45" s="318"/>
      <c r="CY45" s="318"/>
      <c r="CZ45" s="318"/>
      <c r="DA45" s="318"/>
      <c r="DB45" s="318"/>
      <c r="DC45" s="318"/>
      <c r="DD45" s="318"/>
      <c r="DE45" s="318"/>
      <c r="DF45" s="318"/>
      <c r="DG45" s="318"/>
      <c r="DH45" s="318"/>
      <c r="DI45" s="318"/>
      <c r="DJ45" s="318"/>
      <c r="DK45" s="318"/>
      <c r="DL45" s="318"/>
      <c r="DM45" s="318"/>
      <c r="DN45" s="318"/>
      <c r="DO45" s="318"/>
      <c r="DP45" s="318"/>
      <c r="DQ45" s="318"/>
      <c r="DR45" s="318"/>
      <c r="DS45" s="318"/>
      <c r="DT45" s="318"/>
      <c r="DU45" s="318"/>
      <c r="DV45" s="318"/>
      <c r="DW45" s="318"/>
      <c r="DX45" s="318"/>
      <c r="DY45" s="318"/>
      <c r="DZ45" s="318"/>
      <c r="EA45" s="318"/>
      <c r="EB45" s="318"/>
      <c r="EC45" s="318"/>
      <c r="ED45" s="318"/>
      <c r="EE45" s="318"/>
      <c r="EF45" s="318"/>
      <c r="EG45" s="318"/>
      <c r="EH45" s="318"/>
      <c r="EI45" s="318"/>
      <c r="EJ45" s="318"/>
      <c r="EK45" s="318"/>
      <c r="EL45" s="318"/>
      <c r="EM45" s="318"/>
      <c r="EN45" s="318"/>
      <c r="EO45" s="318"/>
      <c r="EP45" s="318"/>
      <c r="EQ45" s="318"/>
      <c r="ER45" s="318"/>
      <c r="ES45" s="318"/>
      <c r="ET45" s="318"/>
      <c r="EU45" s="318"/>
      <c r="EV45" s="318"/>
      <c r="EW45" s="318"/>
      <c r="EX45" s="318"/>
      <c r="EY45" s="318"/>
      <c r="EZ45" s="318"/>
      <c r="FA45" s="318"/>
      <c r="FB45" s="318"/>
      <c r="FC45" s="318"/>
      <c r="FD45" s="318"/>
      <c r="FE45" s="318"/>
      <c r="FF45" s="318"/>
      <c r="FG45" s="318"/>
      <c r="FH45" s="318"/>
      <c r="FI45" s="318"/>
      <c r="FJ45" s="318"/>
      <c r="FK45" s="318"/>
      <c r="FL45" s="318"/>
      <c r="FM45" s="318"/>
      <c r="FN45" s="318"/>
      <c r="FO45" s="318"/>
      <c r="FP45" s="318"/>
      <c r="FQ45" s="318"/>
      <c r="FR45" s="318"/>
      <c r="FS45" s="318"/>
      <c r="FT45" s="318"/>
      <c r="FU45" s="318"/>
      <c r="FV45" s="318"/>
      <c r="FW45" s="318"/>
      <c r="FX45" s="318"/>
      <c r="FY45" s="318"/>
      <c r="FZ45" s="318"/>
      <c r="GA45" s="318"/>
      <c r="GB45" s="318"/>
      <c r="GC45" s="318"/>
      <c r="GD45" s="318"/>
      <c r="GE45" s="318"/>
      <c r="GF45" s="318"/>
      <c r="GG45" s="318"/>
      <c r="GH45" s="318"/>
      <c r="GI45" s="318"/>
      <c r="GJ45" s="318"/>
      <c r="GK45" s="318"/>
      <c r="GL45" s="318"/>
      <c r="GM45" s="318"/>
      <c r="GN45" s="318"/>
      <c r="GO45" s="318"/>
      <c r="GP45" s="318"/>
      <c r="GQ45" s="318"/>
      <c r="GR45" s="318"/>
      <c r="GS45" s="318"/>
      <c r="GT45" s="318"/>
      <c r="GU45" s="318"/>
      <c r="GV45" s="318"/>
      <c r="GW45" s="318"/>
      <c r="GX45" s="318"/>
      <c r="GY45" s="318"/>
      <c r="GZ45" s="318"/>
      <c r="HA45" s="318"/>
      <c r="HB45" s="318"/>
      <c r="HC45" s="318"/>
      <c r="HD45" s="318"/>
      <c r="HE45" s="318"/>
      <c r="HF45" s="318"/>
      <c r="HG45" s="318"/>
      <c r="HH45" s="318"/>
      <c r="HI45" s="318"/>
      <c r="HJ45" s="318"/>
      <c r="HK45" s="318"/>
      <c r="HL45" s="318"/>
      <c r="HM45" s="318"/>
      <c r="HN45" s="318"/>
      <c r="HO45" s="318"/>
      <c r="HP45" s="318"/>
      <c r="HQ45" s="318"/>
      <c r="HR45" s="318"/>
      <c r="HS45" s="318"/>
      <c r="HT45" s="318"/>
      <c r="HU45" s="318"/>
      <c r="HV45" s="318"/>
      <c r="HW45" s="318"/>
      <c r="HX45" s="318"/>
      <c r="HY45" s="318"/>
      <c r="HZ45" s="318"/>
      <c r="IA45" s="318"/>
      <c r="IB45" s="318"/>
      <c r="IC45" s="318"/>
      <c r="ID45" s="318"/>
      <c r="IE45" s="318"/>
      <c r="IF45" s="318"/>
      <c r="IG45" s="318"/>
      <c r="IH45" s="318"/>
      <c r="II45" s="318"/>
      <c r="IJ45" s="318"/>
      <c r="IK45" s="318"/>
      <c r="IL45" s="318"/>
      <c r="IM45" s="318"/>
      <c r="IN45" s="318"/>
      <c r="IO45" s="318"/>
      <c r="IP45" s="318"/>
      <c r="IQ45" s="318"/>
      <c r="IR45" s="318"/>
      <c r="IS45" s="318"/>
      <c r="IT45" s="318"/>
      <c r="IU45" s="318"/>
      <c r="IV45" s="318"/>
      <c r="IW45" s="318"/>
      <c r="IX45" s="318"/>
      <c r="IY45" s="318"/>
      <c r="IZ45" s="318"/>
      <c r="JA45" s="318"/>
      <c r="JB45" s="318"/>
      <c r="JC45" s="318"/>
      <c r="JD45" s="318"/>
      <c r="JE45" s="318"/>
      <c r="JF45" s="318"/>
      <c r="JG45" s="318"/>
      <c r="JH45" s="318"/>
      <c r="JI45" s="318"/>
      <c r="JJ45" s="318"/>
      <c r="JK45" s="318"/>
      <c r="JL45" s="318"/>
      <c r="JM45" s="318"/>
      <c r="JN45" s="318"/>
      <c r="JO45" s="318"/>
      <c r="JP45" s="318"/>
      <c r="JQ45" s="318"/>
      <c r="JR45" s="318"/>
      <c r="JS45" s="318"/>
      <c r="JT45" s="318"/>
      <c r="JU45" s="318"/>
      <c r="JV45" s="318"/>
      <c r="JW45" s="318"/>
      <c r="JX45" s="318"/>
      <c r="JY45" s="318"/>
      <c r="JZ45" s="318"/>
      <c r="KA45" s="318"/>
      <c r="KB45" s="318"/>
      <c r="KC45" s="318"/>
      <c r="KD45" s="318"/>
      <c r="KE45" s="318"/>
      <c r="KF45" s="318"/>
      <c r="KG45" s="318"/>
      <c r="KH45" s="318"/>
      <c r="KI45" s="318"/>
      <c r="KJ45" s="318"/>
      <c r="KK45" s="318"/>
      <c r="KL45" s="318"/>
      <c r="KM45" s="318"/>
      <c r="KN45" s="318"/>
      <c r="KO45" s="318"/>
      <c r="KP45" s="318"/>
      <c r="KQ45" s="318"/>
      <c r="KR45" s="318"/>
      <c r="KS45" s="318"/>
      <c r="KT45" s="318"/>
      <c r="KU45" s="318"/>
      <c r="KV45" s="318"/>
      <c r="KW45" s="318"/>
      <c r="KX45" s="318"/>
      <c r="KY45" s="318"/>
      <c r="KZ45" s="318"/>
      <c r="LA45" s="318"/>
      <c r="LB45" s="318"/>
      <c r="LC45" s="318"/>
      <c r="LD45" s="318"/>
      <c r="LE45" s="318"/>
      <c r="LF45" s="318"/>
      <c r="LG45" s="318"/>
      <c r="LH45" s="318"/>
      <c r="LI45" s="318"/>
      <c r="LJ45" s="318"/>
      <c r="LK45" s="318"/>
      <c r="LL45" s="318"/>
      <c r="LM45" s="318"/>
      <c r="LN45" s="318"/>
      <c r="LO45" s="318"/>
      <c r="LP45" s="318"/>
      <c r="LQ45" s="318"/>
      <c r="LR45" s="318"/>
      <c r="LS45" s="318"/>
      <c r="LT45" s="318"/>
      <c r="LU45" s="318"/>
      <c r="LV45" s="318"/>
      <c r="LW45" s="318"/>
      <c r="LX45" s="318"/>
      <c r="LY45" s="318"/>
      <c r="LZ45" s="318"/>
      <c r="MA45" s="318"/>
      <c r="MB45" s="318"/>
      <c r="MC45" s="318"/>
      <c r="MD45" s="318"/>
      <c r="ME45" s="318"/>
      <c r="MF45" s="318"/>
      <c r="MG45" s="318"/>
      <c r="MH45" s="318"/>
      <c r="MI45" s="318"/>
      <c r="MJ45" s="318"/>
      <c r="MK45" s="318"/>
      <c r="ML45" s="318"/>
      <c r="MM45" s="318"/>
      <c r="MN45" s="318"/>
      <c r="MO45" s="318"/>
      <c r="MP45" s="318"/>
      <c r="MQ45" s="318"/>
      <c r="MR45" s="318"/>
      <c r="MS45" s="318"/>
      <c r="MT45" s="318"/>
      <c r="MU45" s="318"/>
      <c r="MV45" s="318"/>
      <c r="MW45" s="318"/>
      <c r="MX45" s="318"/>
      <c r="MY45" s="318"/>
      <c r="MZ45" s="318"/>
      <c r="NA45" s="318"/>
      <c r="NB45" s="318"/>
      <c r="NC45" s="318"/>
      <c r="ND45" s="318"/>
      <c r="NE45" s="318"/>
      <c r="NF45" s="318"/>
      <c r="NG45" s="318"/>
      <c r="NH45" s="318"/>
      <c r="NI45" s="318"/>
      <c r="NJ45" s="318"/>
      <c r="NK45" s="318"/>
      <c r="NL45" s="318"/>
      <c r="NM45" s="318"/>
      <c r="NN45" s="318"/>
      <c r="NO45" s="318"/>
      <c r="NP45" s="318"/>
      <c r="NQ45" s="318"/>
      <c r="NR45" s="318"/>
      <c r="NS45" s="318"/>
      <c r="NT45" s="318"/>
      <c r="NU45" s="318"/>
      <c r="NV45" s="318"/>
      <c r="NW45" s="318"/>
      <c r="NX45" s="318"/>
      <c r="NY45" s="318"/>
      <c r="NZ45" s="318"/>
      <c r="OA45" s="318"/>
      <c r="OB45" s="318"/>
      <c r="OC45" s="318"/>
      <c r="OD45" s="318"/>
      <c r="OE45" s="318"/>
      <c r="OF45" s="318"/>
      <c r="OG45" s="318"/>
      <c r="OH45" s="318"/>
      <c r="OI45" s="318"/>
      <c r="OJ45" s="318"/>
      <c r="OK45" s="318"/>
      <c r="OL45" s="318"/>
      <c r="OM45" s="318"/>
      <c r="ON45" s="318"/>
      <c r="OO45" s="318"/>
      <c r="OP45" s="318"/>
      <c r="OQ45" s="318"/>
      <c r="OR45" s="318"/>
      <c r="OS45" s="318"/>
      <c r="OT45" s="318"/>
      <c r="OU45" s="318"/>
      <c r="OV45" s="318"/>
      <c r="OW45" s="318"/>
      <c r="OX45" s="318"/>
      <c r="OY45" s="318"/>
      <c r="OZ45" s="318"/>
      <c r="PA45" s="318"/>
      <c r="PB45" s="318"/>
      <c r="PC45" s="318"/>
      <c r="PD45" s="318"/>
      <c r="PE45" s="318"/>
      <c r="PF45" s="318"/>
      <c r="PG45" s="318"/>
      <c r="PH45" s="318"/>
      <c r="PI45" s="318"/>
      <c r="PJ45" s="318"/>
      <c r="PK45" s="318"/>
      <c r="PL45" s="318"/>
      <c r="PM45" s="318"/>
      <c r="PN45" s="318"/>
      <c r="PO45" s="318"/>
      <c r="PP45" s="318"/>
      <c r="PQ45" s="318"/>
      <c r="PR45" s="318"/>
      <c r="PS45" s="318"/>
      <c r="PT45" s="318"/>
      <c r="PU45" s="318"/>
      <c r="PV45" s="318"/>
      <c r="PW45" s="318"/>
      <c r="PX45" s="318"/>
      <c r="PY45" s="318"/>
      <c r="PZ45" s="318"/>
      <c r="QA45" s="318"/>
      <c r="QB45" s="318"/>
      <c r="QC45" s="318"/>
      <c r="QD45" s="318"/>
      <c r="QE45" s="318"/>
      <c r="QF45" s="318"/>
      <c r="QG45" s="318"/>
      <c r="QH45" s="318"/>
      <c r="QI45" s="318"/>
      <c r="QJ45" s="318"/>
      <c r="QK45" s="318"/>
      <c r="QL45" s="318"/>
      <c r="QM45" s="318"/>
      <c r="QN45" s="318"/>
      <c r="QO45" s="318"/>
      <c r="QP45" s="318"/>
      <c r="QQ45" s="318"/>
      <c r="QR45" s="318"/>
      <c r="QS45" s="318"/>
      <c r="QT45" s="318"/>
      <c r="QU45" s="318"/>
      <c r="QV45" s="318"/>
      <c r="QW45" s="318"/>
      <c r="QX45" s="318"/>
      <c r="QY45" s="318"/>
      <c r="QZ45" s="318"/>
      <c r="RA45" s="318"/>
      <c r="RB45" s="318"/>
      <c r="RC45" s="318"/>
      <c r="RD45" s="318"/>
      <c r="RE45" s="318"/>
      <c r="RF45" s="318"/>
      <c r="RG45" s="318"/>
      <c r="RH45" s="318"/>
      <c r="RI45" s="318"/>
      <c r="RJ45" s="318"/>
      <c r="RK45" s="318"/>
      <c r="RL45" s="318"/>
      <c r="RM45" s="318"/>
      <c r="RN45" s="318"/>
      <c r="RO45" s="318"/>
      <c r="RP45" s="318"/>
      <c r="RQ45" s="318"/>
      <c r="RR45" s="318"/>
      <c r="RS45" s="318"/>
      <c r="RT45" s="318"/>
      <c r="RU45" s="318"/>
      <c r="RV45" s="318"/>
      <c r="RW45" s="318"/>
      <c r="RX45" s="318"/>
      <c r="RY45" s="318"/>
      <c r="RZ45" s="318"/>
      <c r="SA45" s="318"/>
      <c r="SB45" s="318"/>
      <c r="SC45" s="318"/>
      <c r="SD45" s="318"/>
      <c r="SE45" s="318"/>
      <c r="SF45" s="318"/>
      <c r="SG45" s="318"/>
      <c r="SH45" s="318"/>
      <c r="SI45" s="318"/>
      <c r="SJ45" s="318"/>
      <c r="SK45" s="318"/>
      <c r="SL45" s="318"/>
      <c r="SM45" s="318"/>
      <c r="SN45" s="318"/>
      <c r="SO45" s="318"/>
      <c r="SP45" s="318"/>
      <c r="SQ45" s="318"/>
      <c r="SR45" s="318"/>
      <c r="SS45" s="318"/>
      <c r="ST45" s="318"/>
      <c r="SU45" s="318"/>
      <c r="SV45" s="318"/>
      <c r="SW45" s="318"/>
      <c r="SX45" s="318"/>
      <c r="SY45" s="318"/>
      <c r="SZ45" s="318"/>
      <c r="TA45" s="318"/>
      <c r="TB45" s="318"/>
      <c r="TC45" s="318"/>
      <c r="TD45" s="318"/>
      <c r="TE45" s="318"/>
      <c r="TF45" s="318"/>
      <c r="TG45" s="318"/>
      <c r="TH45" s="318"/>
      <c r="TI45" s="318"/>
      <c r="TJ45" s="318"/>
      <c r="TK45" s="318"/>
      <c r="TL45" s="318"/>
      <c r="TM45" s="318"/>
      <c r="TN45" s="318"/>
      <c r="TO45" s="318"/>
      <c r="TP45" s="318"/>
      <c r="TQ45" s="318"/>
      <c r="TR45" s="318"/>
      <c r="TS45" s="318"/>
      <c r="TT45" s="318"/>
      <c r="TU45" s="318"/>
      <c r="TV45" s="318"/>
      <c r="TW45" s="318"/>
      <c r="TX45" s="318"/>
      <c r="TY45" s="318"/>
      <c r="TZ45" s="318"/>
      <c r="UA45" s="318"/>
      <c r="UB45" s="318"/>
      <c r="UC45" s="318"/>
      <c r="UD45" s="318"/>
      <c r="UE45" s="318"/>
      <c r="UF45" s="318"/>
      <c r="UG45" s="318"/>
      <c r="UH45" s="318"/>
      <c r="UI45" s="318"/>
      <c r="UJ45" s="318"/>
      <c r="UK45" s="318"/>
      <c r="UL45" s="318"/>
      <c r="UM45" s="318"/>
      <c r="UN45" s="318"/>
      <c r="UO45" s="318"/>
      <c r="UP45" s="318"/>
      <c r="UQ45" s="318"/>
      <c r="UR45" s="318"/>
      <c r="US45" s="318"/>
      <c r="UT45" s="318"/>
      <c r="UU45" s="318"/>
      <c r="UV45" s="318"/>
      <c r="UW45" s="318"/>
      <c r="UX45" s="318"/>
      <c r="UY45" s="318"/>
      <c r="UZ45" s="318"/>
      <c r="VA45" s="318"/>
      <c r="VB45" s="318"/>
      <c r="VC45" s="318"/>
      <c r="VD45" s="318"/>
      <c r="VE45" s="318"/>
      <c r="VF45" s="318"/>
      <c r="VG45" s="318"/>
      <c r="VH45" s="318"/>
      <c r="VI45" s="318"/>
      <c r="VJ45" s="318"/>
      <c r="VK45" s="318"/>
      <c r="VL45" s="318"/>
      <c r="VM45" s="318"/>
      <c r="VN45" s="318"/>
      <c r="VO45" s="318"/>
      <c r="VP45" s="318"/>
      <c r="VQ45" s="318"/>
      <c r="VR45" s="318"/>
      <c r="VS45" s="318"/>
      <c r="VT45" s="318"/>
      <c r="VU45" s="318"/>
      <c r="VV45" s="318"/>
      <c r="VW45" s="318"/>
      <c r="VX45" s="318"/>
      <c r="VY45" s="318"/>
      <c r="VZ45" s="318"/>
      <c r="WA45" s="318"/>
      <c r="WB45" s="318"/>
      <c r="WC45" s="318"/>
      <c r="WD45" s="318"/>
      <c r="WE45" s="318"/>
      <c r="WF45" s="318"/>
      <c r="WG45" s="318"/>
      <c r="WH45" s="318"/>
      <c r="WI45" s="318"/>
      <c r="WJ45" s="318"/>
      <c r="WK45" s="318"/>
      <c r="WL45" s="318"/>
      <c r="WM45" s="318"/>
      <c r="WN45" s="318"/>
      <c r="WO45" s="318"/>
      <c r="WP45" s="318"/>
      <c r="WQ45" s="318"/>
      <c r="WR45" s="318"/>
      <c r="WS45" s="318"/>
      <c r="WT45" s="318"/>
      <c r="WU45" s="318"/>
      <c r="WV45" s="318"/>
      <c r="WW45" s="318"/>
      <c r="WX45" s="318"/>
      <c r="WY45" s="318"/>
      <c r="WZ45" s="318"/>
      <c r="XA45" s="318"/>
      <c r="XB45" s="318"/>
      <c r="XC45" s="318"/>
      <c r="XD45" s="318"/>
      <c r="XE45" s="318"/>
      <c r="XF45" s="318"/>
      <c r="XG45" s="318"/>
      <c r="XH45" s="318"/>
      <c r="XI45" s="318"/>
      <c r="XJ45" s="318"/>
      <c r="XK45" s="318"/>
      <c r="XL45" s="318"/>
      <c r="XM45" s="318"/>
      <c r="XN45" s="318"/>
      <c r="XO45" s="318"/>
      <c r="XP45" s="318"/>
      <c r="XQ45" s="318"/>
      <c r="XR45" s="318"/>
      <c r="XS45" s="318"/>
      <c r="XT45" s="318"/>
      <c r="XU45" s="318"/>
      <c r="XV45" s="318"/>
      <c r="XW45" s="318"/>
      <c r="XX45" s="318"/>
      <c r="XY45" s="318"/>
      <c r="XZ45" s="318"/>
      <c r="YA45" s="318"/>
      <c r="YB45" s="318"/>
      <c r="YC45" s="318"/>
      <c r="YD45" s="318"/>
      <c r="YE45" s="318"/>
      <c r="YF45" s="318"/>
      <c r="YG45" s="318"/>
      <c r="YH45" s="318"/>
      <c r="YI45" s="318"/>
      <c r="YJ45" s="318"/>
      <c r="YK45" s="318"/>
      <c r="YL45" s="318"/>
      <c r="YM45" s="318"/>
      <c r="YN45" s="318"/>
      <c r="YO45" s="318"/>
      <c r="YP45" s="318"/>
      <c r="YQ45" s="318"/>
      <c r="YR45" s="318"/>
      <c r="YS45" s="318"/>
      <c r="YT45" s="318"/>
      <c r="YU45" s="318"/>
      <c r="YV45" s="318"/>
      <c r="YW45" s="318"/>
      <c r="YX45" s="318"/>
      <c r="YY45" s="318"/>
      <c r="YZ45" s="318"/>
      <c r="ZA45" s="318"/>
      <c r="ZB45" s="318"/>
      <c r="ZC45" s="318"/>
      <c r="ZD45" s="318"/>
      <c r="ZE45" s="318"/>
      <c r="ZF45" s="318"/>
      <c r="ZG45" s="318"/>
      <c r="ZH45" s="318"/>
      <c r="ZI45" s="318"/>
      <c r="ZJ45" s="318"/>
      <c r="ZK45" s="318"/>
      <c r="ZL45" s="318"/>
      <c r="ZM45" s="318"/>
      <c r="ZN45" s="318"/>
      <c r="ZO45" s="318"/>
      <c r="ZP45" s="318"/>
      <c r="ZQ45" s="318"/>
      <c r="ZR45" s="318"/>
      <c r="ZS45" s="318"/>
      <c r="ZT45" s="318"/>
      <c r="ZU45" s="318"/>
      <c r="ZV45" s="318"/>
      <c r="ZW45" s="318"/>
      <c r="ZX45" s="318"/>
      <c r="ZY45" s="318"/>
      <c r="ZZ45" s="318"/>
      <c r="AAA45" s="318"/>
      <c r="AAB45" s="318"/>
      <c r="AAC45" s="318"/>
      <c r="AAD45" s="318"/>
      <c r="AAE45" s="318"/>
      <c r="AAF45" s="318"/>
      <c r="AAG45" s="318"/>
      <c r="AAH45" s="318"/>
      <c r="AAI45" s="318"/>
      <c r="AAJ45" s="318"/>
      <c r="AAK45" s="318"/>
      <c r="AAL45" s="318"/>
      <c r="AAM45" s="318"/>
      <c r="AAN45" s="318"/>
      <c r="AAO45" s="318"/>
      <c r="AAP45" s="318"/>
      <c r="AAQ45" s="318"/>
      <c r="AAR45" s="318"/>
      <c r="AAS45" s="318"/>
      <c r="AAT45" s="318"/>
      <c r="AAU45" s="318"/>
      <c r="AAV45" s="318"/>
      <c r="AAW45" s="318"/>
      <c r="AAX45" s="318"/>
      <c r="AAY45" s="318"/>
      <c r="AAZ45" s="318"/>
      <c r="ABA45" s="318"/>
      <c r="ABB45" s="318"/>
      <c r="ABC45" s="318"/>
      <c r="ABD45" s="318"/>
      <c r="ABE45" s="318"/>
      <c r="ABF45" s="318"/>
      <c r="ABG45" s="318"/>
      <c r="ABH45" s="318"/>
      <c r="ABI45" s="318"/>
      <c r="ABJ45" s="318"/>
      <c r="ABK45" s="318"/>
      <c r="ABL45" s="318"/>
      <c r="ABM45" s="318"/>
      <c r="ABN45" s="318"/>
      <c r="ABO45" s="318"/>
      <c r="ABP45" s="318"/>
      <c r="ABQ45" s="318"/>
      <c r="ABR45" s="318"/>
      <c r="ABS45" s="318"/>
      <c r="ABT45" s="318"/>
      <c r="ABU45" s="318"/>
      <c r="ABV45" s="318"/>
      <c r="ABW45" s="318"/>
      <c r="ABX45" s="318"/>
      <c r="ABY45" s="318"/>
      <c r="ABZ45" s="318"/>
      <c r="ACA45" s="318"/>
      <c r="ACB45" s="318"/>
      <c r="ACC45" s="318"/>
      <c r="ACD45" s="318"/>
      <c r="ACE45" s="318"/>
      <c r="ACF45" s="318"/>
      <c r="ACG45" s="318"/>
      <c r="ACH45" s="318"/>
      <c r="ACI45" s="318"/>
      <c r="ACJ45" s="318"/>
      <c r="ACK45" s="318"/>
      <c r="ACL45" s="318"/>
      <c r="ACM45" s="318"/>
      <c r="ACN45" s="318"/>
      <c r="ACO45" s="318"/>
      <c r="ACP45" s="318"/>
      <c r="ACQ45" s="318"/>
      <c r="ACR45" s="318"/>
      <c r="ACS45" s="318"/>
      <c r="ACT45" s="318"/>
      <c r="ACU45" s="318"/>
      <c r="ACV45" s="318"/>
      <c r="ACW45" s="318"/>
      <c r="ACX45" s="318"/>
      <c r="ACY45" s="318"/>
      <c r="ACZ45" s="318"/>
      <c r="ADA45" s="318"/>
      <c r="ADB45" s="318"/>
      <c r="ADC45" s="318"/>
      <c r="ADD45" s="318"/>
      <c r="ADE45" s="318"/>
      <c r="ADF45" s="318"/>
      <c r="ADG45" s="318"/>
      <c r="ADH45" s="318"/>
      <c r="ADI45" s="318"/>
      <c r="ADJ45" s="318"/>
      <c r="ADK45" s="318"/>
      <c r="ADL45" s="318"/>
      <c r="ADM45" s="318"/>
      <c r="ADN45" s="318"/>
      <c r="ADO45" s="318"/>
      <c r="ADP45" s="318"/>
      <c r="ADQ45" s="318"/>
      <c r="ADR45" s="318"/>
      <c r="ADS45" s="318"/>
      <c r="ADT45" s="318"/>
      <c r="ADU45" s="318"/>
      <c r="ADV45" s="318"/>
      <c r="ADW45" s="318"/>
      <c r="ADX45" s="318"/>
      <c r="ADY45" s="318"/>
      <c r="ADZ45" s="318"/>
      <c r="AEA45" s="318"/>
      <c r="AEB45" s="318"/>
      <c r="AEC45" s="318"/>
      <c r="AED45" s="318"/>
      <c r="AEE45" s="318"/>
      <c r="AEF45" s="318"/>
      <c r="AEG45" s="318"/>
      <c r="AEH45" s="318"/>
      <c r="AEI45" s="318"/>
      <c r="AEJ45" s="318"/>
      <c r="AEK45" s="318"/>
      <c r="AEL45" s="318"/>
      <c r="AEM45" s="318"/>
      <c r="AEN45" s="318"/>
      <c r="AEO45" s="318"/>
      <c r="AEP45" s="318"/>
      <c r="AEQ45" s="318"/>
      <c r="AER45" s="318"/>
      <c r="AES45" s="318"/>
      <c r="AET45" s="318"/>
      <c r="AEU45" s="318"/>
      <c r="AEV45" s="318"/>
      <c r="AEW45" s="318"/>
      <c r="AEX45" s="318"/>
      <c r="AEY45" s="318"/>
      <c r="AEZ45" s="318"/>
      <c r="AFA45" s="318"/>
      <c r="AFB45" s="318"/>
      <c r="AFC45" s="318"/>
      <c r="AFD45" s="318"/>
      <c r="AFE45" s="318"/>
      <c r="AFF45" s="318"/>
      <c r="AFG45" s="318"/>
      <c r="AFH45" s="318"/>
      <c r="AFI45" s="318"/>
      <c r="AFJ45" s="318"/>
      <c r="AFK45" s="318"/>
      <c r="AFL45" s="318"/>
      <c r="AFM45" s="318"/>
      <c r="AFN45" s="318"/>
      <c r="AFO45" s="318"/>
      <c r="AFP45" s="318"/>
      <c r="AFQ45" s="318"/>
      <c r="AFR45" s="318"/>
      <c r="AFS45" s="318"/>
      <c r="AFT45" s="318"/>
      <c r="AFU45" s="318"/>
      <c r="AFV45" s="318"/>
      <c r="AFW45" s="318"/>
      <c r="AFX45" s="318"/>
      <c r="AFY45" s="318"/>
      <c r="AFZ45" s="318"/>
      <c r="AGA45" s="318"/>
      <c r="AGB45" s="318"/>
      <c r="AGC45" s="318"/>
      <c r="AGD45" s="318"/>
      <c r="AGE45" s="318"/>
      <c r="AGF45" s="318"/>
      <c r="AGG45" s="318"/>
      <c r="AGH45" s="318"/>
      <c r="AGI45" s="318"/>
      <c r="AGJ45" s="318"/>
      <c r="AGK45" s="318"/>
      <c r="AGL45" s="318"/>
      <c r="AGM45" s="318"/>
      <c r="AGN45" s="318"/>
      <c r="AGO45" s="318"/>
      <c r="AGP45" s="318"/>
      <c r="AGQ45" s="318"/>
      <c r="AGR45" s="318"/>
      <c r="AGS45" s="318"/>
      <c r="AGT45" s="318"/>
      <c r="AGU45" s="318"/>
      <c r="AGV45" s="318"/>
      <c r="AGW45" s="318"/>
      <c r="AGX45" s="318"/>
      <c r="AGY45" s="318"/>
      <c r="AGZ45" s="318"/>
      <c r="AHA45" s="318"/>
      <c r="AHB45" s="318"/>
      <c r="AHC45" s="318"/>
      <c r="AHD45" s="318"/>
      <c r="AHE45" s="318"/>
      <c r="AHF45" s="318"/>
      <c r="AHG45" s="318"/>
      <c r="AHH45" s="318"/>
      <c r="AHI45" s="318"/>
      <c r="AHJ45" s="318"/>
      <c r="AHK45" s="318"/>
      <c r="AHL45" s="318"/>
      <c r="AHM45" s="318"/>
      <c r="AHN45" s="318"/>
      <c r="AHO45" s="318"/>
      <c r="AHP45" s="318"/>
      <c r="AHQ45" s="318"/>
      <c r="AHR45" s="318"/>
      <c r="AHS45" s="318"/>
      <c r="AHT45" s="318"/>
      <c r="AHU45" s="318"/>
      <c r="AHV45" s="318"/>
      <c r="AHW45" s="318"/>
      <c r="AHX45" s="318"/>
      <c r="AHY45" s="318"/>
      <c r="AHZ45" s="318"/>
      <c r="AIA45" s="318"/>
      <c r="AIB45" s="318"/>
      <c r="AIC45" s="318"/>
      <c r="AID45" s="318"/>
      <c r="AIE45" s="318"/>
      <c r="AIF45" s="318"/>
      <c r="AIG45" s="318"/>
      <c r="AIH45" s="318"/>
      <c r="AII45" s="318"/>
      <c r="AIJ45" s="318"/>
      <c r="AIK45" s="318"/>
      <c r="AIL45" s="318"/>
      <c r="AIM45" s="318"/>
      <c r="AIN45" s="318"/>
      <c r="AIO45" s="318"/>
      <c r="AIP45" s="318"/>
      <c r="AIQ45" s="318"/>
      <c r="AIR45" s="318"/>
      <c r="AIS45" s="318"/>
      <c r="AIT45" s="318"/>
      <c r="AIU45" s="318"/>
      <c r="AIV45" s="318"/>
      <c r="AIW45" s="318"/>
      <c r="AIX45" s="318"/>
      <c r="AIY45" s="318"/>
      <c r="AIZ45" s="318"/>
      <c r="AJA45" s="318"/>
      <c r="AJB45" s="318"/>
      <c r="AJC45" s="318"/>
      <c r="AJD45" s="318"/>
      <c r="AJE45" s="318"/>
      <c r="AJF45" s="318"/>
      <c r="AJG45" s="318"/>
      <c r="AJH45" s="318"/>
      <c r="AJI45" s="318"/>
      <c r="AJJ45" s="318"/>
      <c r="AJK45" s="318"/>
      <c r="AJL45" s="318"/>
      <c r="AJM45" s="318"/>
      <c r="AJN45" s="318"/>
      <c r="AJO45" s="318"/>
      <c r="AJP45" s="318"/>
      <c r="AJQ45" s="318"/>
      <c r="AJR45" s="318"/>
      <c r="AJS45" s="318"/>
      <c r="AJT45" s="318"/>
      <c r="AJU45" s="318"/>
      <c r="AJV45" s="318"/>
      <c r="AJW45" s="318"/>
      <c r="AJX45" s="318"/>
      <c r="AJY45" s="318"/>
      <c r="AJZ45" s="318"/>
      <c r="AKA45" s="318"/>
      <c r="AKB45" s="318"/>
      <c r="AKC45" s="318"/>
      <c r="AKD45" s="318"/>
      <c r="AKE45" s="318"/>
      <c r="AKF45" s="318"/>
      <c r="AKG45" s="318"/>
      <c r="AKH45" s="318"/>
      <c r="AKI45" s="318"/>
      <c r="AKJ45" s="318"/>
      <c r="AKK45" s="318"/>
      <c r="AKL45" s="318"/>
      <c r="AKM45" s="318"/>
      <c r="AKN45" s="318"/>
      <c r="AKO45" s="318"/>
      <c r="AKP45" s="318"/>
      <c r="AKQ45" s="318"/>
      <c r="AKR45" s="318"/>
      <c r="AKS45" s="318"/>
      <c r="AKT45" s="318"/>
      <c r="AKU45" s="318"/>
      <c r="AKV45" s="318"/>
      <c r="AKW45" s="318"/>
      <c r="AKX45" s="318"/>
      <c r="AKY45" s="318"/>
      <c r="AKZ45" s="318"/>
      <c r="ALA45" s="318"/>
      <c r="ALB45" s="318"/>
      <c r="ALC45" s="318"/>
      <c r="ALD45" s="318"/>
      <c r="ALE45" s="318"/>
      <c r="ALF45" s="318"/>
      <c r="ALG45" s="318"/>
      <c r="ALH45" s="318"/>
      <c r="ALI45" s="323"/>
      <c r="ALJ45" s="318"/>
      <c r="ALK45" s="318"/>
      <c r="ALL45" s="318"/>
      <c r="ALM45" s="318"/>
      <c r="ALN45" s="35"/>
      <c r="ALO45" s="35"/>
      <c r="ALP45" s="35"/>
    </row>
    <row r="46" spans="1:1004" s="19" customFormat="1" ht="31.5" customHeight="1" x14ac:dyDescent="0.25">
      <c r="A46" s="125" t="s">
        <v>2731</v>
      </c>
      <c r="B46" s="322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8"/>
      <c r="CD46" s="318"/>
      <c r="CE46" s="318"/>
      <c r="CF46" s="318"/>
      <c r="CG46" s="318"/>
      <c r="CH46" s="318"/>
      <c r="CI46" s="318"/>
      <c r="CJ46" s="318"/>
      <c r="CK46" s="318"/>
      <c r="CL46" s="318"/>
      <c r="CM46" s="318"/>
      <c r="CN46" s="318"/>
      <c r="CO46" s="318"/>
      <c r="CP46" s="318"/>
      <c r="CQ46" s="318"/>
      <c r="CR46" s="318"/>
      <c r="CS46" s="318"/>
      <c r="CT46" s="318"/>
      <c r="CU46" s="318"/>
      <c r="CV46" s="318"/>
      <c r="CW46" s="318"/>
      <c r="CX46" s="318"/>
      <c r="CY46" s="318"/>
      <c r="CZ46" s="318"/>
      <c r="DA46" s="318"/>
      <c r="DB46" s="318"/>
      <c r="DC46" s="318"/>
      <c r="DD46" s="318"/>
      <c r="DE46" s="318"/>
      <c r="DF46" s="318"/>
      <c r="DG46" s="318"/>
      <c r="DH46" s="318"/>
      <c r="DI46" s="318"/>
      <c r="DJ46" s="318"/>
      <c r="DK46" s="318"/>
      <c r="DL46" s="318"/>
      <c r="DM46" s="318"/>
      <c r="DN46" s="318"/>
      <c r="DO46" s="318"/>
      <c r="DP46" s="318"/>
      <c r="DQ46" s="318"/>
      <c r="DR46" s="318"/>
      <c r="DS46" s="318"/>
      <c r="DT46" s="318"/>
      <c r="DU46" s="318"/>
      <c r="DV46" s="318"/>
      <c r="DW46" s="318"/>
      <c r="DX46" s="318"/>
      <c r="DY46" s="318"/>
      <c r="DZ46" s="318"/>
      <c r="EA46" s="318"/>
      <c r="EB46" s="318"/>
      <c r="EC46" s="318"/>
      <c r="ED46" s="318"/>
      <c r="EE46" s="318"/>
      <c r="EF46" s="318"/>
      <c r="EG46" s="318"/>
      <c r="EH46" s="318"/>
      <c r="EI46" s="318"/>
      <c r="EJ46" s="318"/>
      <c r="EK46" s="318"/>
      <c r="EL46" s="318"/>
      <c r="EM46" s="318"/>
      <c r="EN46" s="318"/>
      <c r="EO46" s="318"/>
      <c r="EP46" s="318"/>
      <c r="EQ46" s="318"/>
      <c r="ER46" s="318"/>
      <c r="ES46" s="318"/>
      <c r="ET46" s="318"/>
      <c r="EU46" s="318"/>
      <c r="EV46" s="318"/>
      <c r="EW46" s="318"/>
      <c r="EX46" s="318"/>
      <c r="EY46" s="318"/>
      <c r="EZ46" s="318"/>
      <c r="FA46" s="318"/>
      <c r="FB46" s="318"/>
      <c r="FC46" s="318"/>
      <c r="FD46" s="318"/>
      <c r="FE46" s="318"/>
      <c r="FF46" s="318"/>
      <c r="FG46" s="318"/>
      <c r="FH46" s="318"/>
      <c r="FI46" s="318"/>
      <c r="FJ46" s="318"/>
      <c r="FK46" s="318"/>
      <c r="FL46" s="318"/>
      <c r="FM46" s="318"/>
      <c r="FN46" s="318"/>
      <c r="FO46" s="318"/>
      <c r="FP46" s="318"/>
      <c r="FQ46" s="318"/>
      <c r="FR46" s="318"/>
      <c r="FS46" s="318"/>
      <c r="FT46" s="318"/>
      <c r="FU46" s="318"/>
      <c r="FV46" s="318"/>
      <c r="FW46" s="318"/>
      <c r="FX46" s="318"/>
      <c r="FY46" s="318"/>
      <c r="FZ46" s="318"/>
      <c r="GA46" s="318"/>
      <c r="GB46" s="318"/>
      <c r="GC46" s="318"/>
      <c r="GD46" s="318"/>
      <c r="GE46" s="318"/>
      <c r="GF46" s="318"/>
      <c r="GG46" s="318"/>
      <c r="GH46" s="318"/>
      <c r="GI46" s="318"/>
      <c r="GJ46" s="318"/>
      <c r="GK46" s="318"/>
      <c r="GL46" s="318"/>
      <c r="GM46" s="318"/>
      <c r="GN46" s="318"/>
      <c r="GO46" s="318"/>
      <c r="GP46" s="318"/>
      <c r="GQ46" s="318"/>
      <c r="GR46" s="318"/>
      <c r="GS46" s="318"/>
      <c r="GT46" s="318"/>
      <c r="GU46" s="318"/>
      <c r="GV46" s="318"/>
      <c r="GW46" s="318"/>
      <c r="GX46" s="318"/>
      <c r="GY46" s="318"/>
      <c r="GZ46" s="318"/>
      <c r="HA46" s="318"/>
      <c r="HB46" s="318"/>
      <c r="HC46" s="318"/>
      <c r="HD46" s="318"/>
      <c r="HE46" s="318"/>
      <c r="HF46" s="318"/>
      <c r="HG46" s="318"/>
      <c r="HH46" s="318"/>
      <c r="HI46" s="318"/>
      <c r="HJ46" s="318"/>
      <c r="HK46" s="318"/>
      <c r="HL46" s="318"/>
      <c r="HM46" s="318"/>
      <c r="HN46" s="318"/>
      <c r="HO46" s="318"/>
      <c r="HP46" s="318"/>
      <c r="HQ46" s="318"/>
      <c r="HR46" s="318"/>
      <c r="HS46" s="318"/>
      <c r="HT46" s="318"/>
      <c r="HU46" s="318"/>
      <c r="HV46" s="318"/>
      <c r="HW46" s="318"/>
      <c r="HX46" s="318"/>
      <c r="HY46" s="318"/>
      <c r="HZ46" s="318"/>
      <c r="IA46" s="318"/>
      <c r="IB46" s="318"/>
      <c r="IC46" s="318"/>
      <c r="ID46" s="318"/>
      <c r="IE46" s="318"/>
      <c r="IF46" s="318"/>
      <c r="IG46" s="318"/>
      <c r="IH46" s="318"/>
      <c r="II46" s="318"/>
      <c r="IJ46" s="318"/>
      <c r="IK46" s="318"/>
      <c r="IL46" s="318"/>
      <c r="IM46" s="318"/>
      <c r="IN46" s="318"/>
      <c r="IO46" s="318"/>
      <c r="IP46" s="318"/>
      <c r="IQ46" s="318"/>
      <c r="IR46" s="318"/>
      <c r="IS46" s="318"/>
      <c r="IT46" s="318"/>
      <c r="IU46" s="318"/>
      <c r="IV46" s="318"/>
      <c r="IW46" s="318"/>
      <c r="IX46" s="318"/>
      <c r="IY46" s="318"/>
      <c r="IZ46" s="318"/>
      <c r="JA46" s="318"/>
      <c r="JB46" s="318"/>
      <c r="JC46" s="318"/>
      <c r="JD46" s="318"/>
      <c r="JE46" s="318"/>
      <c r="JF46" s="318"/>
      <c r="JG46" s="318"/>
      <c r="JH46" s="318"/>
      <c r="JI46" s="318"/>
      <c r="JJ46" s="318"/>
      <c r="JK46" s="318"/>
      <c r="JL46" s="318"/>
      <c r="JM46" s="318"/>
      <c r="JN46" s="318"/>
      <c r="JO46" s="318"/>
      <c r="JP46" s="318"/>
      <c r="JQ46" s="318"/>
      <c r="JR46" s="318"/>
      <c r="JS46" s="318"/>
      <c r="JT46" s="318"/>
      <c r="JU46" s="318"/>
      <c r="JV46" s="318"/>
      <c r="JW46" s="318"/>
      <c r="JX46" s="318"/>
      <c r="JY46" s="318"/>
      <c r="JZ46" s="318"/>
      <c r="KA46" s="318"/>
      <c r="KB46" s="318"/>
      <c r="KC46" s="318"/>
      <c r="KD46" s="318"/>
      <c r="KE46" s="318"/>
      <c r="KF46" s="318"/>
      <c r="KG46" s="318"/>
      <c r="KH46" s="318"/>
      <c r="KI46" s="318"/>
      <c r="KJ46" s="318"/>
      <c r="KK46" s="318"/>
      <c r="KL46" s="318"/>
      <c r="KM46" s="318"/>
      <c r="KN46" s="318"/>
      <c r="KO46" s="318"/>
      <c r="KP46" s="318"/>
      <c r="KQ46" s="318"/>
      <c r="KR46" s="318"/>
      <c r="KS46" s="318"/>
      <c r="KT46" s="318"/>
      <c r="KU46" s="318"/>
      <c r="KV46" s="318"/>
      <c r="KW46" s="318"/>
      <c r="KX46" s="318"/>
      <c r="KY46" s="318"/>
      <c r="KZ46" s="318"/>
      <c r="LA46" s="318"/>
      <c r="LB46" s="318"/>
      <c r="LC46" s="318"/>
      <c r="LD46" s="318"/>
      <c r="LE46" s="318"/>
      <c r="LF46" s="318"/>
      <c r="LG46" s="318"/>
      <c r="LH46" s="318"/>
      <c r="LI46" s="318"/>
      <c r="LJ46" s="318"/>
      <c r="LK46" s="318"/>
      <c r="LL46" s="318"/>
      <c r="LM46" s="318"/>
      <c r="LN46" s="318"/>
      <c r="LO46" s="318"/>
      <c r="LP46" s="318"/>
      <c r="LQ46" s="318"/>
      <c r="LR46" s="318"/>
      <c r="LS46" s="318"/>
      <c r="LT46" s="318"/>
      <c r="LU46" s="318"/>
      <c r="LV46" s="318"/>
      <c r="LW46" s="318"/>
      <c r="LX46" s="318"/>
      <c r="LY46" s="318"/>
      <c r="LZ46" s="318"/>
      <c r="MA46" s="318"/>
      <c r="MB46" s="318"/>
      <c r="MC46" s="318"/>
      <c r="MD46" s="318"/>
      <c r="ME46" s="318"/>
      <c r="MF46" s="318"/>
      <c r="MG46" s="318"/>
      <c r="MH46" s="318"/>
      <c r="MI46" s="318"/>
      <c r="MJ46" s="318"/>
      <c r="MK46" s="318"/>
      <c r="ML46" s="318"/>
      <c r="MM46" s="318"/>
      <c r="MN46" s="318"/>
      <c r="MO46" s="318"/>
      <c r="MP46" s="318"/>
      <c r="MQ46" s="318"/>
      <c r="MR46" s="318"/>
      <c r="MS46" s="318"/>
      <c r="MT46" s="318"/>
      <c r="MU46" s="318"/>
      <c r="MV46" s="318"/>
      <c r="MW46" s="318"/>
      <c r="MX46" s="318"/>
      <c r="MY46" s="318"/>
      <c r="MZ46" s="318"/>
      <c r="NA46" s="318"/>
      <c r="NB46" s="318"/>
      <c r="NC46" s="318"/>
      <c r="ND46" s="318"/>
      <c r="NE46" s="318"/>
      <c r="NF46" s="318"/>
      <c r="NG46" s="318"/>
      <c r="NH46" s="318"/>
      <c r="NI46" s="318"/>
      <c r="NJ46" s="318"/>
      <c r="NK46" s="318"/>
      <c r="NL46" s="318"/>
      <c r="NM46" s="318"/>
      <c r="NN46" s="318"/>
      <c r="NO46" s="318"/>
      <c r="NP46" s="318"/>
      <c r="NQ46" s="318"/>
      <c r="NR46" s="318"/>
      <c r="NS46" s="318"/>
      <c r="NT46" s="318"/>
      <c r="NU46" s="318"/>
      <c r="NV46" s="318"/>
      <c r="NW46" s="318"/>
      <c r="NX46" s="318"/>
      <c r="NY46" s="318"/>
      <c r="NZ46" s="318"/>
      <c r="OA46" s="318"/>
      <c r="OB46" s="318"/>
      <c r="OC46" s="318"/>
      <c r="OD46" s="318"/>
      <c r="OE46" s="318"/>
      <c r="OF46" s="318"/>
      <c r="OG46" s="318"/>
      <c r="OH46" s="318"/>
      <c r="OI46" s="318"/>
      <c r="OJ46" s="318"/>
      <c r="OK46" s="318"/>
      <c r="OL46" s="318"/>
      <c r="OM46" s="318"/>
      <c r="ON46" s="318"/>
      <c r="OO46" s="318"/>
      <c r="OP46" s="318"/>
      <c r="OQ46" s="318"/>
      <c r="OR46" s="318"/>
      <c r="OS46" s="318"/>
      <c r="OT46" s="318"/>
      <c r="OU46" s="318"/>
      <c r="OV46" s="318"/>
      <c r="OW46" s="318"/>
      <c r="OX46" s="318"/>
      <c r="OY46" s="318"/>
      <c r="OZ46" s="318"/>
      <c r="PA46" s="318"/>
      <c r="PB46" s="318"/>
      <c r="PC46" s="318"/>
      <c r="PD46" s="318"/>
      <c r="PE46" s="318"/>
      <c r="PF46" s="318"/>
      <c r="PG46" s="318"/>
      <c r="PH46" s="318"/>
      <c r="PI46" s="318"/>
      <c r="PJ46" s="318"/>
      <c r="PK46" s="318"/>
      <c r="PL46" s="318"/>
      <c r="PM46" s="318"/>
      <c r="PN46" s="318"/>
      <c r="PO46" s="318"/>
      <c r="PP46" s="318"/>
      <c r="PQ46" s="318"/>
      <c r="PR46" s="318"/>
      <c r="PS46" s="318"/>
      <c r="PT46" s="318"/>
      <c r="PU46" s="318"/>
      <c r="PV46" s="318"/>
      <c r="PW46" s="318"/>
      <c r="PX46" s="318"/>
      <c r="PY46" s="318"/>
      <c r="PZ46" s="318"/>
      <c r="QA46" s="318"/>
      <c r="QB46" s="318"/>
      <c r="QC46" s="318"/>
      <c r="QD46" s="318"/>
      <c r="QE46" s="318"/>
      <c r="QF46" s="318"/>
      <c r="QG46" s="318"/>
      <c r="QH46" s="318"/>
      <c r="QI46" s="318"/>
      <c r="QJ46" s="318"/>
      <c r="QK46" s="318"/>
      <c r="QL46" s="318"/>
      <c r="QM46" s="318"/>
      <c r="QN46" s="318"/>
      <c r="QO46" s="318"/>
      <c r="QP46" s="318"/>
      <c r="QQ46" s="318"/>
      <c r="QR46" s="318"/>
      <c r="QS46" s="318"/>
      <c r="QT46" s="318"/>
      <c r="QU46" s="318"/>
      <c r="QV46" s="318"/>
      <c r="QW46" s="318"/>
      <c r="QX46" s="318"/>
      <c r="QY46" s="318"/>
      <c r="QZ46" s="318"/>
      <c r="RA46" s="318"/>
      <c r="RB46" s="318"/>
      <c r="RC46" s="318"/>
      <c r="RD46" s="318"/>
      <c r="RE46" s="318"/>
      <c r="RF46" s="318"/>
      <c r="RG46" s="318"/>
      <c r="RH46" s="318"/>
      <c r="RI46" s="318"/>
      <c r="RJ46" s="318"/>
      <c r="RK46" s="318"/>
      <c r="RL46" s="318"/>
      <c r="RM46" s="318"/>
      <c r="RN46" s="318"/>
      <c r="RO46" s="318"/>
      <c r="RP46" s="318"/>
      <c r="RQ46" s="318"/>
      <c r="RR46" s="318"/>
      <c r="RS46" s="318"/>
      <c r="RT46" s="318"/>
      <c r="RU46" s="318"/>
      <c r="RV46" s="318"/>
      <c r="RW46" s="318"/>
      <c r="RX46" s="318"/>
      <c r="RY46" s="318"/>
      <c r="RZ46" s="318"/>
      <c r="SA46" s="318"/>
      <c r="SB46" s="318"/>
      <c r="SC46" s="318"/>
      <c r="SD46" s="318"/>
      <c r="SE46" s="318"/>
      <c r="SF46" s="318"/>
      <c r="SG46" s="318"/>
      <c r="SH46" s="318"/>
      <c r="SI46" s="318"/>
      <c r="SJ46" s="318"/>
      <c r="SK46" s="318"/>
      <c r="SL46" s="318"/>
      <c r="SM46" s="318"/>
      <c r="SN46" s="318"/>
      <c r="SO46" s="318"/>
      <c r="SP46" s="318"/>
      <c r="SQ46" s="318"/>
      <c r="SR46" s="318"/>
      <c r="SS46" s="318"/>
      <c r="ST46" s="318"/>
      <c r="SU46" s="318"/>
      <c r="SV46" s="318"/>
      <c r="SW46" s="318"/>
      <c r="SX46" s="318"/>
      <c r="SY46" s="318"/>
      <c r="SZ46" s="318"/>
      <c r="TA46" s="318"/>
      <c r="TB46" s="318"/>
      <c r="TC46" s="318"/>
      <c r="TD46" s="318"/>
      <c r="TE46" s="318"/>
      <c r="TF46" s="318"/>
      <c r="TG46" s="318"/>
      <c r="TH46" s="318"/>
      <c r="TI46" s="318"/>
      <c r="TJ46" s="318"/>
      <c r="TK46" s="318"/>
      <c r="TL46" s="318"/>
      <c r="TM46" s="318"/>
      <c r="TN46" s="318"/>
      <c r="TO46" s="318"/>
      <c r="TP46" s="318"/>
      <c r="TQ46" s="318"/>
      <c r="TR46" s="318"/>
      <c r="TS46" s="318"/>
      <c r="TT46" s="318"/>
      <c r="TU46" s="318"/>
      <c r="TV46" s="318"/>
      <c r="TW46" s="318"/>
      <c r="TX46" s="318"/>
      <c r="TY46" s="318"/>
      <c r="TZ46" s="318"/>
      <c r="UA46" s="318"/>
      <c r="UB46" s="318"/>
      <c r="UC46" s="318"/>
      <c r="UD46" s="318"/>
      <c r="UE46" s="318"/>
      <c r="UF46" s="318"/>
      <c r="UG46" s="318"/>
      <c r="UH46" s="318"/>
      <c r="UI46" s="318"/>
      <c r="UJ46" s="318"/>
      <c r="UK46" s="318"/>
      <c r="UL46" s="318"/>
      <c r="UM46" s="318"/>
      <c r="UN46" s="318"/>
      <c r="UO46" s="318"/>
      <c r="UP46" s="318"/>
      <c r="UQ46" s="318"/>
      <c r="UR46" s="318"/>
      <c r="US46" s="318"/>
      <c r="UT46" s="318"/>
      <c r="UU46" s="318"/>
      <c r="UV46" s="318"/>
      <c r="UW46" s="318"/>
      <c r="UX46" s="318"/>
      <c r="UY46" s="318"/>
      <c r="UZ46" s="318"/>
      <c r="VA46" s="318"/>
      <c r="VB46" s="318"/>
      <c r="VC46" s="318"/>
      <c r="VD46" s="318"/>
      <c r="VE46" s="318"/>
      <c r="VF46" s="318"/>
      <c r="VG46" s="318"/>
      <c r="VH46" s="318"/>
      <c r="VI46" s="318"/>
      <c r="VJ46" s="318"/>
      <c r="VK46" s="318"/>
      <c r="VL46" s="318"/>
      <c r="VM46" s="318"/>
      <c r="VN46" s="318"/>
      <c r="VO46" s="318"/>
      <c r="VP46" s="318"/>
      <c r="VQ46" s="318"/>
      <c r="VR46" s="318"/>
      <c r="VS46" s="318"/>
      <c r="VT46" s="318"/>
      <c r="VU46" s="318"/>
      <c r="VV46" s="318"/>
      <c r="VW46" s="318"/>
      <c r="VX46" s="318"/>
      <c r="VY46" s="318"/>
      <c r="VZ46" s="318"/>
      <c r="WA46" s="318"/>
      <c r="WB46" s="318"/>
      <c r="WC46" s="318"/>
      <c r="WD46" s="318"/>
      <c r="WE46" s="318"/>
      <c r="WF46" s="318"/>
      <c r="WG46" s="318"/>
      <c r="WH46" s="318"/>
      <c r="WI46" s="318"/>
      <c r="WJ46" s="318"/>
      <c r="WK46" s="318"/>
      <c r="WL46" s="318"/>
      <c r="WM46" s="318"/>
      <c r="WN46" s="318"/>
      <c r="WO46" s="318"/>
      <c r="WP46" s="318"/>
      <c r="WQ46" s="318"/>
      <c r="WR46" s="318"/>
      <c r="WS46" s="318"/>
      <c r="WT46" s="318"/>
      <c r="WU46" s="318"/>
      <c r="WV46" s="318"/>
      <c r="WW46" s="318"/>
      <c r="WX46" s="318"/>
      <c r="WY46" s="318"/>
      <c r="WZ46" s="318"/>
      <c r="XA46" s="318"/>
      <c r="XB46" s="318"/>
      <c r="XC46" s="318"/>
      <c r="XD46" s="318"/>
      <c r="XE46" s="318"/>
      <c r="XF46" s="318"/>
      <c r="XG46" s="318"/>
      <c r="XH46" s="318"/>
      <c r="XI46" s="318"/>
      <c r="XJ46" s="318"/>
      <c r="XK46" s="318"/>
      <c r="XL46" s="318"/>
      <c r="XM46" s="318"/>
      <c r="XN46" s="318"/>
      <c r="XO46" s="318"/>
      <c r="XP46" s="318"/>
      <c r="XQ46" s="318"/>
      <c r="XR46" s="318"/>
      <c r="XS46" s="318"/>
      <c r="XT46" s="318"/>
      <c r="XU46" s="318"/>
      <c r="XV46" s="318"/>
      <c r="XW46" s="318"/>
      <c r="XX46" s="318"/>
      <c r="XY46" s="318"/>
      <c r="XZ46" s="318"/>
      <c r="YA46" s="318"/>
      <c r="YB46" s="318"/>
      <c r="YC46" s="318"/>
      <c r="YD46" s="318"/>
      <c r="YE46" s="318"/>
      <c r="YF46" s="318"/>
      <c r="YG46" s="318"/>
      <c r="YH46" s="318"/>
      <c r="YI46" s="318"/>
      <c r="YJ46" s="318"/>
      <c r="YK46" s="318"/>
      <c r="YL46" s="318"/>
      <c r="YM46" s="318"/>
      <c r="YN46" s="318"/>
      <c r="YO46" s="318"/>
      <c r="YP46" s="318"/>
      <c r="YQ46" s="318"/>
      <c r="YR46" s="318"/>
      <c r="YS46" s="318"/>
      <c r="YT46" s="318"/>
      <c r="YU46" s="318"/>
      <c r="YV46" s="318"/>
      <c r="YW46" s="318"/>
      <c r="YX46" s="318"/>
      <c r="YY46" s="318"/>
      <c r="YZ46" s="318"/>
      <c r="ZA46" s="318"/>
      <c r="ZB46" s="318"/>
      <c r="ZC46" s="318"/>
      <c r="ZD46" s="318"/>
      <c r="ZE46" s="318"/>
      <c r="ZF46" s="318"/>
      <c r="ZG46" s="318"/>
      <c r="ZH46" s="318"/>
      <c r="ZI46" s="318"/>
      <c r="ZJ46" s="318"/>
      <c r="ZK46" s="318"/>
      <c r="ZL46" s="318"/>
      <c r="ZM46" s="318"/>
      <c r="ZN46" s="318"/>
      <c r="ZO46" s="318"/>
      <c r="ZP46" s="318"/>
      <c r="ZQ46" s="318"/>
      <c r="ZR46" s="318"/>
      <c r="ZS46" s="318"/>
      <c r="ZT46" s="318"/>
      <c r="ZU46" s="318"/>
      <c r="ZV46" s="318"/>
      <c r="ZW46" s="318"/>
      <c r="ZX46" s="318"/>
      <c r="ZY46" s="318"/>
      <c r="ZZ46" s="318"/>
      <c r="AAA46" s="318"/>
      <c r="AAB46" s="318"/>
      <c r="AAC46" s="318"/>
      <c r="AAD46" s="318"/>
      <c r="AAE46" s="318"/>
      <c r="AAF46" s="318"/>
      <c r="AAG46" s="318"/>
      <c r="AAH46" s="318"/>
      <c r="AAI46" s="318"/>
      <c r="AAJ46" s="318"/>
      <c r="AAK46" s="318"/>
      <c r="AAL46" s="318"/>
      <c r="AAM46" s="318"/>
      <c r="AAN46" s="318"/>
      <c r="AAO46" s="318"/>
      <c r="AAP46" s="318"/>
      <c r="AAQ46" s="318"/>
      <c r="AAR46" s="318"/>
      <c r="AAS46" s="318"/>
      <c r="AAT46" s="318"/>
      <c r="AAU46" s="318"/>
      <c r="AAV46" s="318"/>
      <c r="AAW46" s="318"/>
      <c r="AAX46" s="318"/>
      <c r="AAY46" s="318"/>
      <c r="AAZ46" s="318"/>
      <c r="ABA46" s="318"/>
      <c r="ABB46" s="318"/>
      <c r="ABC46" s="318"/>
      <c r="ABD46" s="318"/>
      <c r="ABE46" s="318"/>
      <c r="ABF46" s="318"/>
      <c r="ABG46" s="318"/>
      <c r="ABH46" s="318"/>
      <c r="ABI46" s="318"/>
      <c r="ABJ46" s="318"/>
      <c r="ABK46" s="318"/>
      <c r="ABL46" s="318"/>
      <c r="ABM46" s="318"/>
      <c r="ABN46" s="318"/>
      <c r="ABO46" s="318"/>
      <c r="ABP46" s="318"/>
      <c r="ABQ46" s="318"/>
      <c r="ABR46" s="318"/>
      <c r="ABS46" s="318"/>
      <c r="ABT46" s="318"/>
      <c r="ABU46" s="318"/>
      <c r="ABV46" s="318"/>
      <c r="ABW46" s="318"/>
      <c r="ABX46" s="318"/>
      <c r="ABY46" s="318"/>
      <c r="ABZ46" s="318"/>
      <c r="ACA46" s="318"/>
      <c r="ACB46" s="318"/>
      <c r="ACC46" s="318"/>
      <c r="ACD46" s="318"/>
      <c r="ACE46" s="318"/>
      <c r="ACF46" s="318"/>
      <c r="ACG46" s="318"/>
      <c r="ACH46" s="318"/>
      <c r="ACI46" s="318"/>
      <c r="ACJ46" s="318"/>
      <c r="ACK46" s="318"/>
      <c r="ACL46" s="318"/>
      <c r="ACM46" s="318"/>
      <c r="ACN46" s="318"/>
      <c r="ACO46" s="318"/>
      <c r="ACP46" s="318"/>
      <c r="ACQ46" s="318"/>
      <c r="ACR46" s="318"/>
      <c r="ACS46" s="318"/>
      <c r="ACT46" s="318"/>
      <c r="ACU46" s="318"/>
      <c r="ACV46" s="318"/>
      <c r="ACW46" s="318"/>
      <c r="ACX46" s="318"/>
      <c r="ACY46" s="318"/>
      <c r="ACZ46" s="318"/>
      <c r="ADA46" s="318"/>
      <c r="ADB46" s="318"/>
      <c r="ADC46" s="318"/>
      <c r="ADD46" s="318"/>
      <c r="ADE46" s="318"/>
      <c r="ADF46" s="318"/>
      <c r="ADG46" s="318"/>
      <c r="ADH46" s="318"/>
      <c r="ADI46" s="318"/>
      <c r="ADJ46" s="318"/>
      <c r="ADK46" s="318"/>
      <c r="ADL46" s="318"/>
      <c r="ADM46" s="318"/>
      <c r="ADN46" s="318"/>
      <c r="ADO46" s="318"/>
      <c r="ADP46" s="318"/>
      <c r="ADQ46" s="318"/>
      <c r="ADR46" s="318"/>
      <c r="ADS46" s="318"/>
      <c r="ADT46" s="318"/>
      <c r="ADU46" s="318"/>
      <c r="ADV46" s="318"/>
      <c r="ADW46" s="318"/>
      <c r="ADX46" s="318"/>
      <c r="ADY46" s="318"/>
      <c r="ADZ46" s="318"/>
      <c r="AEA46" s="318"/>
      <c r="AEB46" s="318"/>
      <c r="AEC46" s="318"/>
      <c r="AED46" s="318"/>
      <c r="AEE46" s="318"/>
      <c r="AEF46" s="318"/>
      <c r="AEG46" s="318"/>
      <c r="AEH46" s="318"/>
      <c r="AEI46" s="318"/>
      <c r="AEJ46" s="318"/>
      <c r="AEK46" s="318"/>
      <c r="AEL46" s="318"/>
      <c r="AEM46" s="318"/>
      <c r="AEN46" s="318"/>
      <c r="AEO46" s="318"/>
      <c r="AEP46" s="318"/>
      <c r="AEQ46" s="318"/>
      <c r="AER46" s="318"/>
      <c r="AES46" s="318"/>
      <c r="AET46" s="318"/>
      <c r="AEU46" s="318"/>
      <c r="AEV46" s="318"/>
      <c r="AEW46" s="318"/>
      <c r="AEX46" s="318"/>
      <c r="AEY46" s="318"/>
      <c r="AEZ46" s="318"/>
      <c r="AFA46" s="318"/>
      <c r="AFB46" s="318"/>
      <c r="AFC46" s="318"/>
      <c r="AFD46" s="318"/>
      <c r="AFE46" s="318"/>
      <c r="AFF46" s="318"/>
      <c r="AFG46" s="318"/>
      <c r="AFH46" s="318"/>
      <c r="AFI46" s="318"/>
      <c r="AFJ46" s="318"/>
      <c r="AFK46" s="318"/>
      <c r="AFL46" s="318"/>
      <c r="AFM46" s="318"/>
      <c r="AFN46" s="318"/>
      <c r="AFO46" s="318"/>
      <c r="AFP46" s="318"/>
      <c r="AFQ46" s="318"/>
      <c r="AFR46" s="318"/>
      <c r="AFS46" s="318"/>
      <c r="AFT46" s="318"/>
      <c r="AFU46" s="318"/>
      <c r="AFV46" s="318"/>
      <c r="AFW46" s="318"/>
      <c r="AFX46" s="318"/>
      <c r="AFY46" s="318"/>
      <c r="AFZ46" s="318"/>
      <c r="AGA46" s="318"/>
      <c r="AGB46" s="318"/>
      <c r="AGC46" s="318"/>
      <c r="AGD46" s="318"/>
      <c r="AGE46" s="318"/>
      <c r="AGF46" s="318"/>
      <c r="AGG46" s="318"/>
      <c r="AGH46" s="318"/>
      <c r="AGI46" s="318"/>
      <c r="AGJ46" s="318"/>
      <c r="AGK46" s="318"/>
      <c r="AGL46" s="318"/>
      <c r="AGM46" s="318"/>
      <c r="AGN46" s="318"/>
      <c r="AGO46" s="318"/>
      <c r="AGP46" s="318"/>
      <c r="AGQ46" s="318"/>
      <c r="AGR46" s="318"/>
      <c r="AGS46" s="318"/>
      <c r="AGT46" s="318"/>
      <c r="AGU46" s="318"/>
      <c r="AGV46" s="318"/>
      <c r="AGW46" s="318"/>
      <c r="AGX46" s="318"/>
      <c r="AGY46" s="318"/>
      <c r="AGZ46" s="318"/>
      <c r="AHA46" s="318"/>
      <c r="AHB46" s="318"/>
      <c r="AHC46" s="318"/>
      <c r="AHD46" s="318"/>
      <c r="AHE46" s="318"/>
      <c r="AHF46" s="318"/>
      <c r="AHG46" s="318"/>
      <c r="AHH46" s="318"/>
      <c r="AHI46" s="318"/>
      <c r="AHJ46" s="318"/>
      <c r="AHK46" s="318"/>
      <c r="AHL46" s="318"/>
      <c r="AHM46" s="318"/>
      <c r="AHN46" s="318"/>
      <c r="AHO46" s="318"/>
      <c r="AHP46" s="318"/>
      <c r="AHQ46" s="318"/>
      <c r="AHR46" s="318"/>
      <c r="AHS46" s="318"/>
      <c r="AHT46" s="318"/>
      <c r="AHU46" s="318"/>
      <c r="AHV46" s="318"/>
      <c r="AHW46" s="318"/>
      <c r="AHX46" s="318"/>
      <c r="AHY46" s="318"/>
      <c r="AHZ46" s="318"/>
      <c r="AIA46" s="318"/>
      <c r="AIB46" s="318"/>
      <c r="AIC46" s="318"/>
      <c r="AID46" s="318"/>
      <c r="AIE46" s="318"/>
      <c r="AIF46" s="318"/>
      <c r="AIG46" s="318"/>
      <c r="AIH46" s="318"/>
      <c r="AII46" s="318"/>
      <c r="AIJ46" s="318"/>
      <c r="AIK46" s="318"/>
      <c r="AIL46" s="318"/>
      <c r="AIM46" s="318"/>
      <c r="AIN46" s="318"/>
      <c r="AIO46" s="318"/>
      <c r="AIP46" s="318"/>
      <c r="AIQ46" s="318"/>
      <c r="AIR46" s="318"/>
      <c r="AIS46" s="318"/>
      <c r="AIT46" s="318"/>
      <c r="AIU46" s="318"/>
      <c r="AIV46" s="318"/>
      <c r="AIW46" s="318"/>
      <c r="AIX46" s="318"/>
      <c r="AIY46" s="318"/>
      <c r="AIZ46" s="318"/>
      <c r="AJA46" s="318"/>
      <c r="AJB46" s="318"/>
      <c r="AJC46" s="318"/>
      <c r="AJD46" s="318"/>
      <c r="AJE46" s="318"/>
      <c r="AJF46" s="318"/>
      <c r="AJG46" s="318"/>
      <c r="AJH46" s="318"/>
      <c r="AJI46" s="318"/>
      <c r="AJJ46" s="318"/>
      <c r="AJK46" s="318"/>
      <c r="AJL46" s="318"/>
      <c r="AJM46" s="318"/>
      <c r="AJN46" s="318"/>
      <c r="AJO46" s="318"/>
      <c r="AJP46" s="318"/>
      <c r="AJQ46" s="318"/>
      <c r="AJR46" s="318"/>
      <c r="AJS46" s="318"/>
      <c r="AJT46" s="318"/>
      <c r="AJU46" s="318"/>
      <c r="AJV46" s="318"/>
      <c r="AJW46" s="318"/>
      <c r="AJX46" s="318"/>
      <c r="AJY46" s="318"/>
      <c r="AJZ46" s="318"/>
      <c r="AKA46" s="318"/>
      <c r="AKB46" s="318"/>
      <c r="AKC46" s="318"/>
      <c r="AKD46" s="318"/>
      <c r="AKE46" s="318"/>
      <c r="AKF46" s="318"/>
      <c r="AKG46" s="318"/>
      <c r="AKH46" s="318"/>
      <c r="AKI46" s="318"/>
      <c r="AKJ46" s="318"/>
      <c r="AKK46" s="318"/>
      <c r="AKL46" s="318"/>
      <c r="AKM46" s="318"/>
      <c r="AKN46" s="318"/>
      <c r="AKO46" s="318"/>
      <c r="AKP46" s="318"/>
      <c r="AKQ46" s="318"/>
      <c r="AKR46" s="318"/>
      <c r="AKS46" s="318"/>
      <c r="AKT46" s="318"/>
      <c r="AKU46" s="318"/>
      <c r="AKV46" s="318"/>
      <c r="AKW46" s="318"/>
      <c r="AKX46" s="318"/>
      <c r="AKY46" s="318"/>
      <c r="AKZ46" s="318"/>
      <c r="ALA46" s="318"/>
      <c r="ALB46" s="318"/>
      <c r="ALC46" s="318"/>
      <c r="ALD46" s="318"/>
      <c r="ALE46" s="318"/>
      <c r="ALF46" s="318"/>
      <c r="ALG46" s="318"/>
      <c r="ALH46" s="318"/>
      <c r="ALI46" s="323"/>
      <c r="ALJ46" s="318"/>
      <c r="ALK46" s="318"/>
      <c r="ALL46" s="318"/>
      <c r="ALM46" s="318"/>
      <c r="ALN46" s="35"/>
      <c r="ALO46" s="35"/>
      <c r="ALP46" s="35"/>
    </row>
    <row r="47" spans="1:1004" s="146" customFormat="1" ht="31.5" customHeight="1" x14ac:dyDescent="0.25">
      <c r="A47" s="120" t="s">
        <v>2708</v>
      </c>
      <c r="B47" s="308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AW47" s="301"/>
      <c r="AX47" s="301"/>
      <c r="AY47" s="30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1"/>
      <c r="BS47" s="301"/>
      <c r="BT47" s="301"/>
      <c r="BU47" s="301"/>
      <c r="BV47" s="301"/>
      <c r="BW47" s="301"/>
      <c r="BX47" s="301"/>
      <c r="BY47" s="301"/>
      <c r="BZ47" s="301"/>
      <c r="CA47" s="301"/>
      <c r="CB47" s="301"/>
      <c r="CC47" s="301"/>
      <c r="CD47" s="301"/>
      <c r="CE47" s="301"/>
      <c r="CF47" s="301"/>
      <c r="CG47" s="301"/>
      <c r="CH47" s="301"/>
      <c r="CI47" s="301"/>
      <c r="CJ47" s="301"/>
      <c r="CK47" s="301"/>
      <c r="CL47" s="301"/>
      <c r="CM47" s="301"/>
      <c r="CN47" s="301"/>
      <c r="CO47" s="301"/>
      <c r="CP47" s="301"/>
      <c r="CQ47" s="301"/>
      <c r="CR47" s="301"/>
      <c r="CS47" s="301"/>
      <c r="CT47" s="301"/>
      <c r="CU47" s="301"/>
      <c r="CV47" s="301"/>
      <c r="CW47" s="301"/>
      <c r="CX47" s="301"/>
      <c r="CY47" s="301"/>
      <c r="CZ47" s="301"/>
      <c r="DA47" s="301"/>
      <c r="DB47" s="301"/>
      <c r="DC47" s="301"/>
      <c r="DD47" s="301"/>
      <c r="DE47" s="301"/>
      <c r="DF47" s="301"/>
      <c r="DG47" s="301"/>
      <c r="DH47" s="301"/>
      <c r="DI47" s="301"/>
      <c r="DJ47" s="301"/>
      <c r="DK47" s="301"/>
      <c r="DL47" s="301"/>
      <c r="DM47" s="301"/>
      <c r="DN47" s="301"/>
      <c r="DO47" s="301"/>
      <c r="DP47" s="301"/>
      <c r="DQ47" s="301"/>
      <c r="DR47" s="301"/>
      <c r="DS47" s="301"/>
      <c r="DT47" s="301"/>
      <c r="DU47" s="301"/>
      <c r="DV47" s="301"/>
      <c r="DW47" s="301"/>
      <c r="DX47" s="301"/>
      <c r="DY47" s="301"/>
      <c r="DZ47" s="301"/>
      <c r="EA47" s="301"/>
      <c r="EB47" s="301"/>
      <c r="EC47" s="301"/>
      <c r="ED47" s="301"/>
      <c r="EE47" s="301"/>
      <c r="EF47" s="301"/>
      <c r="EG47" s="301"/>
      <c r="EH47" s="301"/>
      <c r="EI47" s="301"/>
      <c r="EJ47" s="301"/>
      <c r="EK47" s="301"/>
      <c r="EL47" s="301"/>
      <c r="EM47" s="301"/>
      <c r="EN47" s="301"/>
      <c r="EO47" s="301"/>
      <c r="EP47" s="301"/>
      <c r="EQ47" s="301"/>
      <c r="ER47" s="301"/>
      <c r="ES47" s="301"/>
      <c r="ET47" s="301"/>
      <c r="EU47" s="301"/>
      <c r="EV47" s="301"/>
      <c r="EW47" s="301"/>
      <c r="EX47" s="301"/>
      <c r="EY47" s="301"/>
      <c r="EZ47" s="301"/>
      <c r="FA47" s="301"/>
      <c r="FB47" s="301"/>
      <c r="FC47" s="301"/>
      <c r="FD47" s="301"/>
      <c r="FE47" s="301"/>
      <c r="FF47" s="301"/>
      <c r="FG47" s="301"/>
      <c r="FH47" s="301"/>
      <c r="FI47" s="301"/>
      <c r="FJ47" s="301"/>
      <c r="FK47" s="301"/>
      <c r="FL47" s="301"/>
      <c r="FM47" s="301"/>
      <c r="FN47" s="301"/>
      <c r="FO47" s="301"/>
      <c r="FP47" s="301"/>
      <c r="FQ47" s="301"/>
      <c r="FR47" s="301"/>
      <c r="FS47" s="301"/>
      <c r="FT47" s="301"/>
      <c r="FU47" s="301"/>
      <c r="FV47" s="301"/>
      <c r="FW47" s="301"/>
      <c r="FX47" s="301"/>
      <c r="FY47" s="301"/>
      <c r="FZ47" s="301"/>
      <c r="GA47" s="301"/>
      <c r="GB47" s="301"/>
      <c r="GC47" s="301"/>
      <c r="GD47" s="301"/>
      <c r="GE47" s="301"/>
      <c r="GF47" s="301"/>
      <c r="GG47" s="301"/>
      <c r="GH47" s="301"/>
      <c r="GI47" s="301"/>
      <c r="GJ47" s="301"/>
      <c r="GK47" s="301"/>
      <c r="GL47" s="301"/>
      <c r="GM47" s="301"/>
      <c r="GN47" s="301"/>
      <c r="GO47" s="301"/>
      <c r="GP47" s="301"/>
      <c r="GQ47" s="301"/>
      <c r="GR47" s="301"/>
      <c r="GS47" s="301"/>
      <c r="GT47" s="301"/>
      <c r="GU47" s="301"/>
      <c r="GV47" s="301"/>
      <c r="GW47" s="301"/>
      <c r="GX47" s="301"/>
      <c r="GY47" s="301"/>
      <c r="GZ47" s="301"/>
      <c r="HA47" s="301"/>
      <c r="HB47" s="301"/>
      <c r="HC47" s="301"/>
      <c r="HD47" s="301"/>
      <c r="HE47" s="301"/>
      <c r="HF47" s="301"/>
      <c r="HG47" s="301"/>
      <c r="HH47" s="301"/>
      <c r="HI47" s="301"/>
      <c r="HJ47" s="301"/>
      <c r="HK47" s="301"/>
      <c r="HL47" s="301"/>
      <c r="HM47" s="301"/>
      <c r="HN47" s="301"/>
      <c r="HO47" s="301"/>
      <c r="HP47" s="301"/>
      <c r="HQ47" s="301"/>
      <c r="HR47" s="301"/>
      <c r="HS47" s="301"/>
      <c r="HT47" s="301"/>
      <c r="HU47" s="301"/>
      <c r="HV47" s="301"/>
      <c r="HW47" s="301"/>
      <c r="HX47" s="301"/>
      <c r="HY47" s="301"/>
      <c r="HZ47" s="301"/>
      <c r="IA47" s="301"/>
      <c r="IB47" s="301"/>
      <c r="IC47" s="301"/>
      <c r="ID47" s="301"/>
      <c r="IE47" s="301"/>
      <c r="IF47" s="301"/>
      <c r="IG47" s="301"/>
      <c r="IH47" s="301"/>
      <c r="II47" s="301"/>
      <c r="IJ47" s="301"/>
      <c r="IK47" s="301"/>
      <c r="IL47" s="301"/>
      <c r="IM47" s="301"/>
      <c r="IN47" s="301"/>
      <c r="IO47" s="301"/>
      <c r="IP47" s="301"/>
      <c r="IQ47" s="301"/>
      <c r="IR47" s="301"/>
      <c r="IS47" s="301"/>
      <c r="IT47" s="301"/>
      <c r="IU47" s="301"/>
      <c r="IV47" s="301"/>
      <c r="IW47" s="301"/>
      <c r="IX47" s="301"/>
      <c r="IY47" s="301"/>
      <c r="IZ47" s="301"/>
      <c r="JA47" s="301"/>
      <c r="JB47" s="301"/>
      <c r="JC47" s="301"/>
      <c r="JD47" s="301"/>
      <c r="JE47" s="301"/>
      <c r="JF47" s="301"/>
      <c r="JG47" s="301"/>
      <c r="JH47" s="301"/>
      <c r="JI47" s="301"/>
      <c r="JJ47" s="301"/>
      <c r="JK47" s="301"/>
      <c r="JL47" s="301"/>
      <c r="JM47" s="301"/>
      <c r="JN47" s="301"/>
      <c r="JO47" s="301"/>
      <c r="JP47" s="301"/>
      <c r="JQ47" s="301"/>
      <c r="JR47" s="301"/>
      <c r="JS47" s="301"/>
      <c r="JT47" s="301"/>
      <c r="JU47" s="301"/>
      <c r="JV47" s="301"/>
      <c r="JW47" s="301"/>
      <c r="JX47" s="301"/>
      <c r="JY47" s="301"/>
      <c r="JZ47" s="301"/>
      <c r="KA47" s="301"/>
      <c r="KB47" s="301"/>
      <c r="KC47" s="301"/>
      <c r="KD47" s="301"/>
      <c r="KE47" s="301"/>
      <c r="KF47" s="301"/>
      <c r="KG47" s="301"/>
      <c r="KH47" s="301"/>
      <c r="KI47" s="301"/>
      <c r="KJ47" s="301"/>
      <c r="KK47" s="301"/>
      <c r="KL47" s="301"/>
      <c r="KM47" s="301"/>
      <c r="KN47" s="301"/>
      <c r="KO47" s="301"/>
      <c r="KP47" s="301"/>
      <c r="KQ47" s="301"/>
      <c r="KR47" s="301"/>
      <c r="KS47" s="301"/>
      <c r="KT47" s="301"/>
      <c r="KU47" s="301"/>
      <c r="KV47" s="301"/>
      <c r="KW47" s="301"/>
      <c r="KX47" s="301"/>
      <c r="KY47" s="301"/>
      <c r="KZ47" s="301"/>
      <c r="LA47" s="301"/>
      <c r="LB47" s="301"/>
      <c r="LC47" s="301"/>
      <c r="LD47" s="301"/>
      <c r="LE47" s="301"/>
      <c r="LF47" s="301"/>
      <c r="LG47" s="301"/>
      <c r="LH47" s="301"/>
      <c r="LI47" s="301"/>
      <c r="LJ47" s="301"/>
      <c r="LK47" s="301"/>
      <c r="LL47" s="301"/>
      <c r="LM47" s="301"/>
      <c r="LN47" s="301"/>
      <c r="LO47" s="301"/>
      <c r="LP47" s="301"/>
      <c r="LQ47" s="301"/>
      <c r="LR47" s="301"/>
      <c r="LS47" s="301"/>
      <c r="LT47" s="301"/>
      <c r="LU47" s="301"/>
      <c r="LV47" s="301"/>
      <c r="LW47" s="301"/>
      <c r="LX47" s="301"/>
      <c r="LY47" s="301"/>
      <c r="LZ47" s="301"/>
      <c r="MA47" s="301"/>
      <c r="MB47" s="301"/>
      <c r="MC47" s="301"/>
      <c r="MD47" s="301"/>
      <c r="ME47" s="301"/>
      <c r="MF47" s="301"/>
      <c r="MG47" s="301"/>
      <c r="MH47" s="301"/>
      <c r="MI47" s="301"/>
      <c r="MJ47" s="301"/>
      <c r="MK47" s="301"/>
      <c r="ML47" s="301"/>
      <c r="MM47" s="301"/>
      <c r="MN47" s="301"/>
      <c r="MO47" s="301"/>
      <c r="MP47" s="301"/>
      <c r="MQ47" s="301"/>
      <c r="MR47" s="301"/>
      <c r="MS47" s="301"/>
      <c r="MT47" s="301"/>
      <c r="MU47" s="301"/>
      <c r="MV47" s="301"/>
      <c r="MW47" s="301"/>
      <c r="MX47" s="301"/>
      <c r="MY47" s="301"/>
      <c r="MZ47" s="301"/>
      <c r="NA47" s="301"/>
      <c r="NB47" s="301"/>
      <c r="NC47" s="301"/>
      <c r="ND47" s="301"/>
      <c r="NE47" s="301"/>
      <c r="NF47" s="301"/>
      <c r="NG47" s="301"/>
      <c r="NH47" s="301"/>
      <c r="NI47" s="301"/>
      <c r="NJ47" s="301"/>
      <c r="NK47" s="301"/>
      <c r="NL47" s="301"/>
      <c r="NM47" s="301"/>
      <c r="NN47" s="301"/>
      <c r="NO47" s="301"/>
      <c r="NP47" s="301"/>
      <c r="NQ47" s="301"/>
      <c r="NR47" s="301"/>
      <c r="NS47" s="301"/>
      <c r="NT47" s="301"/>
      <c r="NU47" s="301"/>
      <c r="NV47" s="301"/>
      <c r="NW47" s="301"/>
      <c r="NX47" s="301"/>
      <c r="NY47" s="301"/>
      <c r="NZ47" s="301"/>
      <c r="OA47" s="301"/>
      <c r="OB47" s="301"/>
      <c r="OC47" s="301"/>
      <c r="OD47" s="301"/>
      <c r="OE47" s="301"/>
      <c r="OF47" s="301"/>
      <c r="OG47" s="301"/>
      <c r="OH47" s="301"/>
      <c r="OI47" s="301"/>
      <c r="OJ47" s="301"/>
      <c r="OK47" s="301"/>
      <c r="OL47" s="301"/>
      <c r="OM47" s="301"/>
      <c r="ON47" s="301"/>
      <c r="OO47" s="301"/>
      <c r="OP47" s="301"/>
      <c r="OQ47" s="301"/>
      <c r="OR47" s="301"/>
      <c r="OS47" s="301"/>
      <c r="OT47" s="301"/>
      <c r="OU47" s="301"/>
      <c r="OV47" s="301"/>
      <c r="OW47" s="301"/>
      <c r="OX47" s="301"/>
      <c r="OY47" s="301"/>
      <c r="OZ47" s="301"/>
      <c r="PA47" s="301"/>
      <c r="PB47" s="301"/>
      <c r="PC47" s="301"/>
      <c r="PD47" s="301"/>
      <c r="PE47" s="301"/>
      <c r="PF47" s="301"/>
      <c r="PG47" s="301"/>
      <c r="PH47" s="301"/>
      <c r="PI47" s="301"/>
      <c r="PJ47" s="301"/>
      <c r="PK47" s="301"/>
      <c r="PL47" s="301"/>
      <c r="PM47" s="301"/>
      <c r="PN47" s="301"/>
      <c r="PO47" s="301"/>
      <c r="PP47" s="301"/>
      <c r="PQ47" s="301"/>
      <c r="PR47" s="301"/>
      <c r="PS47" s="301"/>
      <c r="PT47" s="301"/>
      <c r="PU47" s="301"/>
      <c r="PV47" s="301"/>
      <c r="PW47" s="301"/>
      <c r="PX47" s="301"/>
      <c r="PY47" s="301"/>
      <c r="PZ47" s="301"/>
      <c r="QA47" s="301"/>
      <c r="QB47" s="301"/>
      <c r="QC47" s="301"/>
      <c r="QD47" s="301"/>
      <c r="QE47" s="301"/>
      <c r="QF47" s="301"/>
      <c r="QG47" s="301"/>
      <c r="QH47" s="301"/>
      <c r="QI47" s="301"/>
      <c r="QJ47" s="301"/>
      <c r="QK47" s="301"/>
      <c r="QL47" s="301"/>
      <c r="QM47" s="301"/>
      <c r="QN47" s="301"/>
      <c r="QO47" s="301"/>
      <c r="QP47" s="301"/>
      <c r="QQ47" s="301"/>
      <c r="QR47" s="301"/>
      <c r="QS47" s="301"/>
      <c r="QT47" s="301"/>
      <c r="QU47" s="301"/>
      <c r="QV47" s="301"/>
      <c r="QW47" s="301"/>
      <c r="QX47" s="301"/>
      <c r="QY47" s="301"/>
      <c r="QZ47" s="301"/>
      <c r="RA47" s="301"/>
      <c r="RB47" s="301"/>
      <c r="RC47" s="301"/>
      <c r="RD47" s="301"/>
      <c r="RE47" s="301"/>
      <c r="RF47" s="301"/>
      <c r="RG47" s="301"/>
      <c r="RH47" s="301"/>
      <c r="RI47" s="301"/>
      <c r="RJ47" s="301"/>
      <c r="RK47" s="301"/>
      <c r="RL47" s="301"/>
      <c r="RM47" s="301"/>
      <c r="RN47" s="301"/>
      <c r="RO47" s="301"/>
      <c r="RP47" s="301"/>
      <c r="RQ47" s="301"/>
      <c r="RR47" s="301"/>
      <c r="RS47" s="301"/>
      <c r="RT47" s="301"/>
      <c r="RU47" s="301"/>
      <c r="RV47" s="301"/>
      <c r="RW47" s="301"/>
      <c r="RX47" s="301"/>
      <c r="RY47" s="301"/>
      <c r="RZ47" s="301"/>
      <c r="SA47" s="301"/>
      <c r="SB47" s="301"/>
      <c r="SC47" s="301"/>
      <c r="SD47" s="301"/>
      <c r="SE47" s="301"/>
      <c r="SF47" s="301"/>
      <c r="SG47" s="301"/>
      <c r="SH47" s="301"/>
      <c r="SI47" s="301"/>
      <c r="SJ47" s="301"/>
      <c r="SK47" s="301"/>
      <c r="SL47" s="301"/>
      <c r="SM47" s="301"/>
      <c r="SN47" s="301"/>
      <c r="SO47" s="301"/>
      <c r="SP47" s="301"/>
      <c r="SQ47" s="301"/>
      <c r="SR47" s="301"/>
      <c r="SS47" s="301"/>
      <c r="ST47" s="301"/>
      <c r="SU47" s="301"/>
      <c r="SV47" s="301"/>
      <c r="SW47" s="301"/>
      <c r="SX47" s="301"/>
      <c r="SY47" s="301"/>
      <c r="SZ47" s="301"/>
      <c r="TA47" s="301"/>
      <c r="TB47" s="301"/>
      <c r="TC47" s="301"/>
      <c r="TD47" s="301"/>
      <c r="TE47" s="301"/>
      <c r="TF47" s="301"/>
      <c r="TG47" s="301"/>
      <c r="TH47" s="301"/>
      <c r="TI47" s="301"/>
      <c r="TJ47" s="301"/>
      <c r="TK47" s="301"/>
      <c r="TL47" s="301"/>
      <c r="TM47" s="301"/>
      <c r="TN47" s="301"/>
      <c r="TO47" s="301"/>
      <c r="TP47" s="301"/>
      <c r="TQ47" s="301"/>
      <c r="TR47" s="301"/>
      <c r="TS47" s="301"/>
      <c r="TT47" s="301"/>
      <c r="TU47" s="301"/>
      <c r="TV47" s="301"/>
      <c r="TW47" s="301"/>
      <c r="TX47" s="301"/>
      <c r="TY47" s="301"/>
      <c r="TZ47" s="301"/>
      <c r="UA47" s="301"/>
      <c r="UB47" s="301"/>
      <c r="UC47" s="301"/>
      <c r="UD47" s="301"/>
      <c r="UE47" s="301"/>
      <c r="UF47" s="301"/>
      <c r="UG47" s="301"/>
      <c r="UH47" s="301"/>
      <c r="UI47" s="301"/>
      <c r="UJ47" s="301"/>
      <c r="UK47" s="301"/>
      <c r="UL47" s="301"/>
      <c r="UM47" s="301"/>
      <c r="UN47" s="301"/>
      <c r="UO47" s="301"/>
      <c r="UP47" s="301"/>
      <c r="UQ47" s="301"/>
      <c r="UR47" s="301"/>
      <c r="US47" s="301"/>
      <c r="UT47" s="301"/>
      <c r="UU47" s="301"/>
      <c r="UV47" s="301"/>
      <c r="UW47" s="301"/>
      <c r="UX47" s="301"/>
      <c r="UY47" s="301"/>
      <c r="UZ47" s="301"/>
      <c r="VA47" s="301"/>
      <c r="VB47" s="301"/>
      <c r="VC47" s="301"/>
      <c r="VD47" s="301"/>
      <c r="VE47" s="301"/>
      <c r="VF47" s="301"/>
      <c r="VG47" s="301"/>
      <c r="VH47" s="301"/>
      <c r="VI47" s="301"/>
      <c r="VJ47" s="301"/>
      <c r="VK47" s="301"/>
      <c r="VL47" s="301"/>
      <c r="VM47" s="301"/>
      <c r="VN47" s="301"/>
      <c r="VO47" s="301"/>
      <c r="VP47" s="301"/>
      <c r="VQ47" s="301"/>
      <c r="VR47" s="301"/>
      <c r="VS47" s="301"/>
      <c r="VT47" s="301"/>
      <c r="VU47" s="301"/>
      <c r="VV47" s="301"/>
      <c r="VW47" s="301"/>
      <c r="VX47" s="301"/>
      <c r="VY47" s="301"/>
      <c r="VZ47" s="301"/>
      <c r="WA47" s="301"/>
      <c r="WB47" s="301"/>
      <c r="WC47" s="301"/>
      <c r="WD47" s="301"/>
      <c r="WE47" s="301"/>
      <c r="WF47" s="301"/>
      <c r="WG47" s="301"/>
      <c r="WH47" s="301"/>
      <c r="WI47" s="301"/>
      <c r="WJ47" s="301"/>
      <c r="WK47" s="301"/>
      <c r="WL47" s="301"/>
      <c r="WM47" s="301"/>
      <c r="WN47" s="301"/>
      <c r="WO47" s="301"/>
      <c r="WP47" s="301"/>
      <c r="WQ47" s="301"/>
      <c r="WR47" s="301"/>
      <c r="WS47" s="301"/>
      <c r="WT47" s="301"/>
      <c r="WU47" s="301"/>
      <c r="WV47" s="301"/>
      <c r="WW47" s="301"/>
      <c r="WX47" s="301"/>
      <c r="WY47" s="301"/>
      <c r="WZ47" s="301"/>
      <c r="XA47" s="301"/>
      <c r="XB47" s="301"/>
      <c r="XC47" s="301"/>
      <c r="XD47" s="301"/>
      <c r="XE47" s="301"/>
      <c r="XF47" s="301"/>
      <c r="XG47" s="301"/>
      <c r="XH47" s="301"/>
      <c r="XI47" s="301"/>
      <c r="XJ47" s="301"/>
      <c r="XK47" s="301"/>
      <c r="XL47" s="301"/>
      <c r="XM47" s="301"/>
      <c r="XN47" s="301"/>
      <c r="XO47" s="301"/>
      <c r="XP47" s="301"/>
      <c r="XQ47" s="301"/>
      <c r="XR47" s="301"/>
      <c r="XS47" s="301"/>
      <c r="XT47" s="301"/>
      <c r="XU47" s="301"/>
      <c r="XV47" s="301"/>
      <c r="XW47" s="301"/>
      <c r="XX47" s="301"/>
      <c r="XY47" s="301"/>
      <c r="XZ47" s="301"/>
      <c r="YA47" s="301"/>
      <c r="YB47" s="301"/>
      <c r="YC47" s="301"/>
      <c r="YD47" s="301"/>
      <c r="YE47" s="301"/>
      <c r="YF47" s="301"/>
      <c r="YG47" s="301"/>
      <c r="YH47" s="301"/>
      <c r="YI47" s="301"/>
      <c r="YJ47" s="301"/>
      <c r="YK47" s="301"/>
      <c r="YL47" s="301"/>
      <c r="YM47" s="301"/>
      <c r="YN47" s="301"/>
      <c r="YO47" s="301"/>
      <c r="YP47" s="301"/>
      <c r="YQ47" s="301"/>
      <c r="YR47" s="301"/>
      <c r="YS47" s="301"/>
      <c r="YT47" s="301"/>
      <c r="YU47" s="301"/>
      <c r="YV47" s="301"/>
      <c r="YW47" s="301"/>
      <c r="YX47" s="301"/>
      <c r="YY47" s="301"/>
      <c r="YZ47" s="301"/>
      <c r="ZA47" s="301"/>
      <c r="ZB47" s="301"/>
      <c r="ZC47" s="301"/>
      <c r="ZD47" s="301"/>
      <c r="ZE47" s="301"/>
      <c r="ZF47" s="301"/>
      <c r="ZG47" s="301"/>
      <c r="ZH47" s="301"/>
      <c r="ZI47" s="301"/>
      <c r="ZJ47" s="301"/>
      <c r="ZK47" s="301"/>
      <c r="ZL47" s="301"/>
      <c r="ZM47" s="301"/>
      <c r="ZN47" s="301"/>
      <c r="ZO47" s="301"/>
      <c r="ZP47" s="301"/>
      <c r="ZQ47" s="301"/>
      <c r="ZR47" s="301"/>
      <c r="ZS47" s="301"/>
      <c r="ZT47" s="301"/>
      <c r="ZU47" s="301"/>
      <c r="ZV47" s="301"/>
      <c r="ZW47" s="301"/>
      <c r="ZX47" s="301"/>
      <c r="ZY47" s="301"/>
      <c r="ZZ47" s="301"/>
      <c r="AAA47" s="301"/>
      <c r="AAB47" s="301"/>
      <c r="AAC47" s="301"/>
      <c r="AAD47" s="301"/>
      <c r="AAE47" s="301"/>
      <c r="AAF47" s="301"/>
      <c r="AAG47" s="301"/>
      <c r="AAH47" s="301"/>
      <c r="AAI47" s="301"/>
      <c r="AAJ47" s="301"/>
      <c r="AAK47" s="301"/>
      <c r="AAL47" s="301"/>
      <c r="AAM47" s="301"/>
      <c r="AAN47" s="301"/>
      <c r="AAO47" s="301"/>
      <c r="AAP47" s="301"/>
      <c r="AAQ47" s="301"/>
      <c r="AAR47" s="301"/>
      <c r="AAS47" s="301"/>
      <c r="AAT47" s="301"/>
      <c r="AAU47" s="301"/>
      <c r="AAV47" s="301"/>
      <c r="AAW47" s="301"/>
      <c r="AAX47" s="301"/>
      <c r="AAY47" s="301"/>
      <c r="AAZ47" s="301"/>
      <c r="ABA47" s="301"/>
      <c r="ABB47" s="301"/>
      <c r="ABC47" s="301"/>
      <c r="ABD47" s="301"/>
      <c r="ABE47" s="301"/>
      <c r="ABF47" s="301"/>
      <c r="ABG47" s="301"/>
      <c r="ABH47" s="301"/>
      <c r="ABI47" s="301"/>
      <c r="ABJ47" s="301"/>
      <c r="ABK47" s="301"/>
      <c r="ABL47" s="301"/>
      <c r="ABM47" s="301"/>
      <c r="ABN47" s="301"/>
      <c r="ABO47" s="301"/>
      <c r="ABP47" s="301"/>
      <c r="ABQ47" s="301"/>
      <c r="ABR47" s="301"/>
      <c r="ABS47" s="301"/>
      <c r="ABT47" s="301"/>
      <c r="ABU47" s="301"/>
      <c r="ABV47" s="301"/>
      <c r="ABW47" s="301"/>
      <c r="ABX47" s="301"/>
      <c r="ABY47" s="301"/>
      <c r="ABZ47" s="301"/>
      <c r="ACA47" s="301"/>
      <c r="ACB47" s="301"/>
      <c r="ACC47" s="301"/>
      <c r="ACD47" s="301"/>
      <c r="ACE47" s="301"/>
      <c r="ACF47" s="301"/>
      <c r="ACG47" s="301"/>
      <c r="ACH47" s="301"/>
      <c r="ACI47" s="301"/>
      <c r="ACJ47" s="301"/>
      <c r="ACK47" s="301"/>
      <c r="ACL47" s="301"/>
      <c r="ACM47" s="301"/>
      <c r="ACN47" s="301"/>
      <c r="ACO47" s="301"/>
      <c r="ACP47" s="301"/>
      <c r="ACQ47" s="301"/>
      <c r="ACR47" s="301"/>
      <c r="ACS47" s="301"/>
      <c r="ACT47" s="301"/>
      <c r="ACU47" s="301"/>
      <c r="ACV47" s="301"/>
      <c r="ACW47" s="301"/>
      <c r="ACX47" s="301"/>
      <c r="ACY47" s="301"/>
      <c r="ACZ47" s="301"/>
      <c r="ADA47" s="301"/>
      <c r="ADB47" s="301"/>
      <c r="ADC47" s="301"/>
      <c r="ADD47" s="301"/>
      <c r="ADE47" s="301"/>
      <c r="ADF47" s="301"/>
      <c r="ADG47" s="301"/>
      <c r="ADH47" s="301"/>
      <c r="ADI47" s="301"/>
      <c r="ADJ47" s="301"/>
      <c r="ADK47" s="301"/>
      <c r="ADL47" s="301"/>
      <c r="ADM47" s="301"/>
      <c r="ADN47" s="301"/>
      <c r="ADO47" s="301"/>
      <c r="ADP47" s="301"/>
      <c r="ADQ47" s="301"/>
      <c r="ADR47" s="301"/>
      <c r="ADS47" s="301"/>
      <c r="ADT47" s="301"/>
      <c r="ADU47" s="301"/>
      <c r="ADV47" s="301"/>
      <c r="ADW47" s="301"/>
      <c r="ADX47" s="301"/>
      <c r="ADY47" s="301"/>
      <c r="ADZ47" s="301"/>
      <c r="AEA47" s="301"/>
      <c r="AEB47" s="301"/>
      <c r="AEC47" s="301"/>
      <c r="AED47" s="301"/>
      <c r="AEE47" s="301"/>
      <c r="AEF47" s="301"/>
      <c r="AEG47" s="301"/>
      <c r="AEH47" s="301"/>
      <c r="AEI47" s="301"/>
      <c r="AEJ47" s="301"/>
      <c r="AEK47" s="301"/>
      <c r="AEL47" s="301"/>
      <c r="AEM47" s="301"/>
      <c r="AEN47" s="301"/>
      <c r="AEO47" s="301"/>
      <c r="AEP47" s="301"/>
      <c r="AEQ47" s="301"/>
      <c r="AER47" s="301"/>
      <c r="AES47" s="301"/>
      <c r="AET47" s="301"/>
      <c r="AEU47" s="301"/>
      <c r="AEV47" s="301"/>
      <c r="AEW47" s="301"/>
      <c r="AEX47" s="301"/>
      <c r="AEY47" s="301"/>
      <c r="AEZ47" s="301"/>
      <c r="AFA47" s="301"/>
      <c r="AFB47" s="301"/>
      <c r="AFC47" s="301"/>
      <c r="AFD47" s="301"/>
      <c r="AFE47" s="301"/>
      <c r="AFF47" s="301"/>
      <c r="AFG47" s="301"/>
      <c r="AFH47" s="301"/>
      <c r="AFI47" s="301"/>
      <c r="AFJ47" s="301"/>
      <c r="AFK47" s="301"/>
      <c r="AFL47" s="301"/>
      <c r="AFM47" s="301"/>
      <c r="AFN47" s="301"/>
      <c r="AFO47" s="301"/>
      <c r="AFP47" s="301"/>
      <c r="AFQ47" s="301"/>
      <c r="AFR47" s="301"/>
      <c r="AFS47" s="301"/>
      <c r="AFT47" s="301"/>
      <c r="AFU47" s="301"/>
      <c r="AFV47" s="301"/>
      <c r="AFW47" s="301"/>
      <c r="AFX47" s="301"/>
      <c r="AFY47" s="301"/>
      <c r="AFZ47" s="301"/>
      <c r="AGA47" s="301"/>
      <c r="AGB47" s="301"/>
      <c r="AGC47" s="301"/>
      <c r="AGD47" s="301"/>
      <c r="AGE47" s="301"/>
      <c r="AGF47" s="301"/>
      <c r="AGG47" s="301"/>
      <c r="AGH47" s="301"/>
      <c r="AGI47" s="301"/>
      <c r="AGJ47" s="301"/>
      <c r="AGK47" s="301"/>
      <c r="AGL47" s="301"/>
      <c r="AGM47" s="301"/>
      <c r="AGN47" s="301"/>
      <c r="AGO47" s="301"/>
      <c r="AGP47" s="301"/>
      <c r="AGQ47" s="301"/>
      <c r="AGR47" s="301"/>
      <c r="AGS47" s="301"/>
      <c r="AGT47" s="301"/>
      <c r="AGU47" s="301"/>
      <c r="AGV47" s="301"/>
      <c r="AGW47" s="301"/>
      <c r="AGX47" s="301"/>
      <c r="AGY47" s="301"/>
      <c r="AGZ47" s="301"/>
      <c r="AHA47" s="301"/>
      <c r="AHB47" s="301"/>
      <c r="AHC47" s="301"/>
      <c r="AHD47" s="301"/>
      <c r="AHE47" s="301"/>
      <c r="AHF47" s="301"/>
      <c r="AHG47" s="301"/>
      <c r="AHH47" s="301"/>
      <c r="AHI47" s="301"/>
      <c r="AHJ47" s="301"/>
      <c r="AHK47" s="301"/>
      <c r="AHL47" s="301"/>
      <c r="AHM47" s="301"/>
      <c r="AHN47" s="301"/>
      <c r="AHO47" s="301"/>
      <c r="AHP47" s="301"/>
      <c r="AHQ47" s="301"/>
      <c r="AHR47" s="301"/>
      <c r="AHS47" s="301"/>
      <c r="AHT47" s="301"/>
      <c r="AHU47" s="301"/>
      <c r="AHV47" s="301"/>
      <c r="AHW47" s="301"/>
      <c r="AHX47" s="301"/>
      <c r="AHY47" s="301"/>
      <c r="AHZ47" s="301"/>
      <c r="AIA47" s="301"/>
      <c r="AIB47" s="301"/>
      <c r="AIC47" s="301"/>
      <c r="AID47" s="301"/>
      <c r="AIE47" s="301"/>
      <c r="AIF47" s="301"/>
      <c r="AIG47" s="301"/>
      <c r="AIH47" s="301"/>
      <c r="AII47" s="301"/>
      <c r="AIJ47" s="301"/>
      <c r="AIK47" s="301"/>
      <c r="AIL47" s="301"/>
      <c r="AIM47" s="301"/>
      <c r="AIN47" s="301"/>
      <c r="AIO47" s="301"/>
      <c r="AIP47" s="301"/>
      <c r="AIQ47" s="301"/>
      <c r="AIR47" s="301"/>
      <c r="AIS47" s="301"/>
      <c r="AIT47" s="301"/>
      <c r="AIU47" s="301"/>
      <c r="AIV47" s="301"/>
      <c r="AIW47" s="301"/>
      <c r="AIX47" s="301"/>
      <c r="AIY47" s="301"/>
      <c r="AIZ47" s="301"/>
      <c r="AJA47" s="301"/>
      <c r="AJB47" s="301"/>
      <c r="AJC47" s="301"/>
      <c r="AJD47" s="301"/>
      <c r="AJE47" s="301"/>
      <c r="AJF47" s="301"/>
      <c r="AJG47" s="301"/>
      <c r="AJH47" s="301"/>
      <c r="AJI47" s="301"/>
      <c r="AJJ47" s="301"/>
      <c r="AJK47" s="301"/>
      <c r="AJL47" s="301"/>
      <c r="AJM47" s="301"/>
      <c r="AJN47" s="301"/>
      <c r="AJO47" s="301"/>
      <c r="AJP47" s="301"/>
      <c r="AJQ47" s="301"/>
      <c r="AJR47" s="301"/>
      <c r="AJS47" s="301"/>
      <c r="AJT47" s="301"/>
      <c r="AJU47" s="301"/>
      <c r="AJV47" s="301"/>
      <c r="AJW47" s="301"/>
      <c r="AJX47" s="301"/>
      <c r="AJY47" s="301"/>
      <c r="AJZ47" s="301"/>
      <c r="AKA47" s="301"/>
      <c r="AKB47" s="301"/>
      <c r="AKC47" s="301"/>
      <c r="AKD47" s="301"/>
      <c r="AKE47" s="301"/>
      <c r="AKF47" s="301"/>
      <c r="AKG47" s="301"/>
      <c r="AKH47" s="301"/>
      <c r="AKI47" s="301"/>
      <c r="AKJ47" s="301"/>
      <c r="AKK47" s="301"/>
      <c r="AKL47" s="301"/>
      <c r="AKM47" s="301"/>
      <c r="AKN47" s="301"/>
      <c r="AKO47" s="301"/>
      <c r="AKP47" s="301"/>
      <c r="AKQ47" s="301"/>
      <c r="AKR47" s="301"/>
      <c r="AKS47" s="301"/>
      <c r="AKT47" s="301"/>
      <c r="AKU47" s="301"/>
      <c r="AKV47" s="301"/>
      <c r="AKW47" s="301"/>
      <c r="AKX47" s="301"/>
      <c r="AKY47" s="301"/>
      <c r="AKZ47" s="301"/>
      <c r="ALA47" s="301"/>
      <c r="ALB47" s="301"/>
      <c r="ALC47" s="301"/>
      <c r="ALD47" s="301"/>
      <c r="ALE47" s="301"/>
      <c r="ALF47" s="301"/>
      <c r="ALG47" s="301"/>
      <c r="ALH47" s="301"/>
      <c r="ALI47" s="301"/>
      <c r="ALJ47" s="301"/>
      <c r="ALK47" s="301"/>
      <c r="ALL47" s="301"/>
      <c r="ALM47" s="301"/>
      <c r="ALN47" s="144"/>
      <c r="ALO47" s="144"/>
      <c r="ALP47" s="144"/>
    </row>
    <row r="48" spans="1:1004" s="284" customFormat="1" ht="31.5" customHeight="1" x14ac:dyDescent="0.25">
      <c r="A48" s="279" t="s">
        <v>3801</v>
      </c>
      <c r="B48" s="309"/>
      <c r="C48" s="310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  <c r="BM48" s="311"/>
      <c r="BN48" s="311"/>
      <c r="BO48" s="311"/>
      <c r="BP48" s="311"/>
      <c r="BQ48" s="311"/>
      <c r="BR48" s="311"/>
      <c r="BS48" s="311"/>
      <c r="BT48" s="311"/>
      <c r="BU48" s="311"/>
      <c r="BV48" s="311"/>
      <c r="BW48" s="311"/>
      <c r="BX48" s="311"/>
      <c r="BY48" s="311"/>
      <c r="BZ48" s="311"/>
      <c r="CA48" s="311"/>
      <c r="CB48" s="311"/>
      <c r="CC48" s="311"/>
      <c r="CD48" s="311"/>
      <c r="CE48" s="311"/>
      <c r="CF48" s="311"/>
      <c r="CG48" s="311"/>
      <c r="CH48" s="311"/>
      <c r="CI48" s="311"/>
      <c r="CJ48" s="311"/>
      <c r="CK48" s="311"/>
      <c r="CL48" s="311"/>
      <c r="CM48" s="311"/>
      <c r="CN48" s="311"/>
      <c r="CO48" s="311"/>
      <c r="CP48" s="311"/>
      <c r="CQ48" s="311"/>
      <c r="CR48" s="311"/>
      <c r="CS48" s="311"/>
      <c r="CT48" s="311"/>
      <c r="CU48" s="311"/>
      <c r="CV48" s="311"/>
      <c r="CW48" s="311"/>
      <c r="CX48" s="311"/>
      <c r="CY48" s="311"/>
      <c r="CZ48" s="311"/>
      <c r="DA48" s="311"/>
      <c r="DB48" s="311"/>
      <c r="DC48" s="311"/>
      <c r="DD48" s="311"/>
      <c r="DE48" s="311"/>
      <c r="DF48" s="311"/>
      <c r="DG48" s="311"/>
      <c r="DH48" s="311"/>
      <c r="DI48" s="311"/>
      <c r="DJ48" s="311"/>
      <c r="DK48" s="311"/>
      <c r="DL48" s="311"/>
      <c r="DM48" s="311"/>
      <c r="DN48" s="311"/>
      <c r="DO48" s="311"/>
      <c r="DP48" s="311"/>
      <c r="DQ48" s="311"/>
      <c r="DR48" s="311"/>
      <c r="DS48" s="311"/>
      <c r="DT48" s="311"/>
      <c r="DU48" s="311"/>
      <c r="DV48" s="311"/>
      <c r="DW48" s="311"/>
      <c r="DX48" s="311"/>
      <c r="DY48" s="311"/>
      <c r="DZ48" s="311"/>
      <c r="EA48" s="311"/>
      <c r="EB48" s="311"/>
      <c r="EC48" s="311"/>
      <c r="ED48" s="311"/>
      <c r="EE48" s="311"/>
      <c r="EF48" s="311"/>
      <c r="EG48" s="311"/>
      <c r="EH48" s="311"/>
      <c r="EI48" s="311"/>
      <c r="EJ48" s="311"/>
      <c r="EK48" s="311"/>
      <c r="EL48" s="311"/>
      <c r="EM48" s="311"/>
      <c r="EN48" s="311"/>
      <c r="EO48" s="311"/>
      <c r="EP48" s="311"/>
      <c r="EQ48" s="311"/>
      <c r="ER48" s="311"/>
      <c r="ES48" s="311"/>
      <c r="ET48" s="311"/>
      <c r="EU48" s="311"/>
      <c r="EV48" s="311"/>
      <c r="EW48" s="311"/>
      <c r="EX48" s="311"/>
      <c r="EY48" s="311"/>
      <c r="EZ48" s="311"/>
      <c r="FA48" s="311"/>
      <c r="FB48" s="311"/>
      <c r="FC48" s="311"/>
      <c r="FD48" s="311"/>
      <c r="FE48" s="311"/>
      <c r="FF48" s="311"/>
      <c r="FG48" s="311"/>
      <c r="FH48" s="311"/>
      <c r="FI48" s="311"/>
      <c r="FJ48" s="311"/>
      <c r="FK48" s="311"/>
      <c r="FL48" s="311"/>
      <c r="FM48" s="311"/>
      <c r="FN48" s="311"/>
      <c r="FO48" s="311"/>
      <c r="FP48" s="311"/>
      <c r="FQ48" s="311"/>
      <c r="FR48" s="311"/>
      <c r="FS48" s="311"/>
      <c r="FT48" s="311"/>
      <c r="FU48" s="311"/>
      <c r="FV48" s="311"/>
      <c r="FW48" s="311"/>
      <c r="FX48" s="311"/>
      <c r="FY48" s="311"/>
      <c r="FZ48" s="311"/>
      <c r="GA48" s="311"/>
      <c r="GB48" s="311"/>
      <c r="GC48" s="311"/>
      <c r="GD48" s="311"/>
      <c r="GE48" s="311"/>
      <c r="GF48" s="311"/>
      <c r="GG48" s="311"/>
      <c r="GH48" s="311"/>
      <c r="GI48" s="311"/>
      <c r="GJ48" s="311"/>
      <c r="GK48" s="311"/>
      <c r="GL48" s="311"/>
      <c r="GM48" s="311"/>
      <c r="GN48" s="311"/>
      <c r="GO48" s="311"/>
      <c r="GP48" s="311"/>
      <c r="GQ48" s="311"/>
      <c r="GR48" s="311"/>
      <c r="GS48" s="311"/>
      <c r="GT48" s="311"/>
      <c r="GU48" s="311"/>
      <c r="GV48" s="311"/>
      <c r="GW48" s="311"/>
      <c r="GX48" s="311"/>
      <c r="GY48" s="311"/>
      <c r="GZ48" s="311"/>
      <c r="HA48" s="311"/>
      <c r="HB48" s="311"/>
      <c r="HC48" s="311"/>
      <c r="HD48" s="311"/>
      <c r="HE48" s="311"/>
      <c r="HF48" s="311"/>
      <c r="HG48" s="311"/>
      <c r="HH48" s="311"/>
      <c r="HI48" s="311"/>
      <c r="HJ48" s="311"/>
      <c r="HK48" s="311"/>
      <c r="HL48" s="311"/>
      <c r="HM48" s="311"/>
      <c r="HN48" s="311"/>
      <c r="HO48" s="311"/>
      <c r="HP48" s="311"/>
      <c r="HQ48" s="311"/>
      <c r="HR48" s="311"/>
      <c r="HS48" s="311"/>
      <c r="HT48" s="311"/>
      <c r="HU48" s="311"/>
      <c r="HV48" s="311"/>
      <c r="HW48" s="311"/>
      <c r="HX48" s="311"/>
      <c r="HY48" s="311"/>
      <c r="HZ48" s="311"/>
      <c r="IA48" s="311"/>
      <c r="IB48" s="311"/>
      <c r="IC48" s="311"/>
      <c r="ID48" s="311"/>
      <c r="IE48" s="311"/>
      <c r="IF48" s="311"/>
      <c r="IG48" s="311"/>
      <c r="IH48" s="311"/>
      <c r="II48" s="311"/>
      <c r="IJ48" s="311"/>
      <c r="IK48" s="311"/>
      <c r="IL48" s="311"/>
      <c r="IM48" s="311"/>
      <c r="IN48" s="311"/>
      <c r="IO48" s="311"/>
      <c r="IP48" s="311"/>
      <c r="IQ48" s="311"/>
      <c r="IR48" s="311"/>
      <c r="IS48" s="311"/>
      <c r="IT48" s="311"/>
      <c r="IU48" s="311"/>
      <c r="IV48" s="311"/>
      <c r="IW48" s="311"/>
      <c r="IX48" s="311"/>
      <c r="IY48" s="311"/>
      <c r="IZ48" s="311"/>
      <c r="JA48" s="311"/>
      <c r="JB48" s="311"/>
      <c r="JC48" s="311"/>
      <c r="JD48" s="311"/>
      <c r="JE48" s="311"/>
      <c r="JF48" s="311"/>
      <c r="JG48" s="311"/>
      <c r="JH48" s="311"/>
      <c r="JI48" s="311"/>
      <c r="JJ48" s="311"/>
      <c r="JK48" s="311"/>
      <c r="JL48" s="311"/>
      <c r="JM48" s="311"/>
      <c r="JN48" s="311"/>
      <c r="JO48" s="311"/>
      <c r="JP48" s="311"/>
      <c r="JQ48" s="311"/>
      <c r="JR48" s="311"/>
      <c r="JS48" s="311"/>
      <c r="JT48" s="311"/>
      <c r="JU48" s="311"/>
      <c r="JV48" s="311"/>
      <c r="JW48" s="311"/>
      <c r="JX48" s="311"/>
      <c r="JY48" s="311"/>
      <c r="JZ48" s="311"/>
      <c r="KA48" s="311"/>
      <c r="KB48" s="311"/>
      <c r="KC48" s="311"/>
      <c r="KD48" s="311"/>
      <c r="KE48" s="311"/>
      <c r="KF48" s="311"/>
      <c r="KG48" s="311"/>
      <c r="KH48" s="311"/>
      <c r="KI48" s="311"/>
      <c r="KJ48" s="311"/>
      <c r="KK48" s="311"/>
      <c r="KL48" s="311"/>
      <c r="KM48" s="311"/>
      <c r="KN48" s="311"/>
      <c r="KO48" s="311"/>
      <c r="KP48" s="311"/>
      <c r="KQ48" s="311"/>
      <c r="KR48" s="311"/>
      <c r="KS48" s="311"/>
      <c r="KT48" s="311"/>
      <c r="KU48" s="311"/>
      <c r="KV48" s="311"/>
      <c r="KW48" s="311"/>
      <c r="KX48" s="311"/>
      <c r="KY48" s="311"/>
      <c r="KZ48" s="311"/>
      <c r="LA48" s="311"/>
      <c r="LB48" s="311"/>
      <c r="LC48" s="311"/>
      <c r="LD48" s="311"/>
      <c r="LE48" s="311"/>
      <c r="LF48" s="311"/>
      <c r="LG48" s="311"/>
      <c r="LH48" s="311"/>
      <c r="LI48" s="311"/>
      <c r="LJ48" s="311"/>
      <c r="LK48" s="311"/>
      <c r="LL48" s="311"/>
      <c r="LM48" s="311"/>
      <c r="LN48" s="311"/>
      <c r="LO48" s="311"/>
      <c r="LP48" s="311"/>
      <c r="LQ48" s="311"/>
      <c r="LR48" s="311"/>
      <c r="LS48" s="311"/>
      <c r="LT48" s="311"/>
      <c r="LU48" s="311"/>
      <c r="LV48" s="311"/>
      <c r="LW48" s="311"/>
      <c r="LX48" s="311"/>
      <c r="LY48" s="311"/>
      <c r="LZ48" s="311"/>
      <c r="MA48" s="311"/>
      <c r="MB48" s="311"/>
      <c r="MC48" s="311"/>
      <c r="MD48" s="311"/>
      <c r="ME48" s="311"/>
      <c r="MF48" s="311"/>
      <c r="MG48" s="311"/>
      <c r="MH48" s="311"/>
      <c r="MI48" s="311"/>
      <c r="MJ48" s="311"/>
      <c r="MK48" s="311"/>
      <c r="ML48" s="311"/>
      <c r="MM48" s="311"/>
      <c r="MN48" s="311"/>
      <c r="MO48" s="311"/>
      <c r="MP48" s="311"/>
      <c r="MQ48" s="311"/>
      <c r="MR48" s="311"/>
      <c r="MS48" s="311"/>
      <c r="MT48" s="311"/>
      <c r="MU48" s="311"/>
      <c r="MV48" s="311"/>
      <c r="MW48" s="311"/>
      <c r="MX48" s="311"/>
      <c r="MY48" s="311"/>
      <c r="MZ48" s="311"/>
      <c r="NA48" s="311"/>
      <c r="NB48" s="311"/>
      <c r="NC48" s="311"/>
      <c r="ND48" s="311"/>
      <c r="NE48" s="311"/>
      <c r="NF48" s="311"/>
      <c r="NG48" s="311"/>
      <c r="NH48" s="311"/>
      <c r="NI48" s="311"/>
      <c r="NJ48" s="311"/>
      <c r="NK48" s="311"/>
      <c r="NL48" s="311"/>
      <c r="NM48" s="311"/>
      <c r="NN48" s="311"/>
      <c r="NO48" s="311"/>
      <c r="NP48" s="311"/>
      <c r="NQ48" s="311"/>
      <c r="NR48" s="311"/>
      <c r="NS48" s="311"/>
      <c r="NT48" s="311"/>
      <c r="NU48" s="311"/>
      <c r="NV48" s="311"/>
      <c r="NW48" s="311"/>
      <c r="NX48" s="311"/>
      <c r="NY48" s="311"/>
      <c r="NZ48" s="311"/>
      <c r="OA48" s="311"/>
      <c r="OB48" s="311"/>
      <c r="OC48" s="311"/>
      <c r="OD48" s="311"/>
      <c r="OE48" s="311"/>
      <c r="OF48" s="311"/>
      <c r="OG48" s="311"/>
      <c r="OH48" s="311"/>
      <c r="OI48" s="311"/>
      <c r="OJ48" s="311"/>
      <c r="OK48" s="311"/>
      <c r="OL48" s="311"/>
      <c r="OM48" s="311"/>
      <c r="ON48" s="311"/>
      <c r="OO48" s="311"/>
      <c r="OP48" s="311"/>
      <c r="OQ48" s="311"/>
      <c r="OR48" s="311"/>
      <c r="OS48" s="311"/>
      <c r="OT48" s="311"/>
      <c r="OU48" s="311"/>
      <c r="OV48" s="311"/>
      <c r="OW48" s="311"/>
      <c r="OX48" s="311"/>
      <c r="OY48" s="311"/>
      <c r="OZ48" s="311"/>
      <c r="PA48" s="311"/>
      <c r="PB48" s="311"/>
      <c r="PC48" s="311"/>
      <c r="PD48" s="311"/>
      <c r="PE48" s="311"/>
      <c r="PF48" s="311"/>
      <c r="PG48" s="311"/>
      <c r="PH48" s="311"/>
      <c r="PI48" s="311"/>
      <c r="PJ48" s="311"/>
      <c r="PK48" s="311"/>
      <c r="PL48" s="311"/>
      <c r="PM48" s="311"/>
      <c r="PN48" s="311"/>
      <c r="PO48" s="311"/>
      <c r="PP48" s="311"/>
      <c r="PQ48" s="311"/>
      <c r="PR48" s="311"/>
      <c r="PS48" s="311"/>
      <c r="PT48" s="311"/>
      <c r="PU48" s="311"/>
      <c r="PV48" s="311"/>
      <c r="PW48" s="311"/>
      <c r="PX48" s="311"/>
      <c r="PY48" s="311"/>
      <c r="PZ48" s="311"/>
      <c r="QA48" s="311"/>
      <c r="QB48" s="311"/>
      <c r="QC48" s="311"/>
      <c r="QD48" s="311"/>
      <c r="QE48" s="311"/>
      <c r="QF48" s="311"/>
      <c r="QG48" s="311"/>
      <c r="QH48" s="311"/>
      <c r="QI48" s="311"/>
      <c r="QJ48" s="311"/>
      <c r="QK48" s="311"/>
      <c r="QL48" s="311"/>
      <c r="QM48" s="311"/>
      <c r="QN48" s="311"/>
      <c r="QO48" s="311"/>
      <c r="QP48" s="311"/>
      <c r="QQ48" s="311"/>
      <c r="QR48" s="311"/>
      <c r="QS48" s="311"/>
      <c r="QT48" s="311"/>
      <c r="QU48" s="311"/>
      <c r="QV48" s="311"/>
      <c r="QW48" s="311"/>
      <c r="QX48" s="311"/>
      <c r="QY48" s="311"/>
      <c r="QZ48" s="311"/>
      <c r="RA48" s="311"/>
      <c r="RB48" s="311"/>
      <c r="RC48" s="311"/>
      <c r="RD48" s="311"/>
      <c r="RE48" s="311"/>
      <c r="RF48" s="311"/>
      <c r="RG48" s="311"/>
      <c r="RH48" s="311"/>
      <c r="RI48" s="311"/>
      <c r="RJ48" s="311"/>
      <c r="RK48" s="311"/>
      <c r="RL48" s="311"/>
      <c r="RM48" s="311"/>
      <c r="RN48" s="311"/>
      <c r="RO48" s="311"/>
      <c r="RP48" s="311"/>
      <c r="RQ48" s="311"/>
      <c r="RR48" s="311"/>
      <c r="RS48" s="311"/>
      <c r="RT48" s="311"/>
      <c r="RU48" s="311"/>
      <c r="RV48" s="311"/>
      <c r="RW48" s="311"/>
      <c r="RX48" s="311"/>
      <c r="RY48" s="311"/>
      <c r="RZ48" s="311"/>
      <c r="SA48" s="311"/>
      <c r="SB48" s="311"/>
      <c r="SC48" s="311"/>
      <c r="SD48" s="311"/>
      <c r="SE48" s="311"/>
      <c r="SF48" s="311"/>
      <c r="SG48" s="311"/>
      <c r="SH48" s="311"/>
      <c r="SI48" s="311"/>
      <c r="SJ48" s="311"/>
      <c r="SK48" s="311"/>
      <c r="SL48" s="311"/>
      <c r="SM48" s="311"/>
      <c r="SN48" s="311"/>
      <c r="SO48" s="311"/>
      <c r="SP48" s="311"/>
      <c r="SQ48" s="311"/>
      <c r="SR48" s="311"/>
      <c r="SS48" s="311"/>
      <c r="ST48" s="311"/>
      <c r="SU48" s="311"/>
      <c r="SV48" s="311"/>
      <c r="SW48" s="311"/>
      <c r="SX48" s="311"/>
      <c r="SY48" s="311"/>
      <c r="SZ48" s="311"/>
      <c r="TA48" s="311"/>
      <c r="TB48" s="311"/>
      <c r="TC48" s="311"/>
      <c r="TD48" s="311"/>
      <c r="TE48" s="311"/>
      <c r="TF48" s="311"/>
      <c r="TG48" s="311"/>
      <c r="TH48" s="311"/>
      <c r="TI48" s="311"/>
      <c r="TJ48" s="311"/>
      <c r="TK48" s="311"/>
      <c r="TL48" s="311"/>
      <c r="TM48" s="311"/>
      <c r="TN48" s="311"/>
      <c r="TO48" s="311"/>
      <c r="TP48" s="311"/>
      <c r="TQ48" s="311"/>
      <c r="TR48" s="311"/>
      <c r="TS48" s="311"/>
      <c r="TT48" s="311"/>
      <c r="TU48" s="311"/>
      <c r="TV48" s="311"/>
      <c r="TW48" s="311"/>
      <c r="TX48" s="311"/>
      <c r="TY48" s="311"/>
      <c r="TZ48" s="311"/>
      <c r="UA48" s="311"/>
      <c r="UB48" s="311"/>
      <c r="UC48" s="311"/>
      <c r="UD48" s="311"/>
      <c r="UE48" s="311"/>
      <c r="UF48" s="311"/>
      <c r="UG48" s="311"/>
      <c r="UH48" s="311"/>
      <c r="UI48" s="311"/>
      <c r="UJ48" s="311"/>
      <c r="UK48" s="311"/>
      <c r="UL48" s="311"/>
      <c r="UM48" s="311"/>
      <c r="UN48" s="311"/>
      <c r="UO48" s="311"/>
      <c r="UP48" s="311"/>
      <c r="UQ48" s="311"/>
      <c r="UR48" s="311"/>
      <c r="US48" s="311"/>
      <c r="UT48" s="311"/>
      <c r="UU48" s="311"/>
      <c r="UV48" s="311"/>
      <c r="UW48" s="311"/>
      <c r="UX48" s="311"/>
      <c r="UY48" s="311"/>
      <c r="UZ48" s="311"/>
      <c r="VA48" s="311"/>
      <c r="VB48" s="311"/>
      <c r="VC48" s="311"/>
      <c r="VD48" s="311"/>
      <c r="VE48" s="311"/>
      <c r="VF48" s="311"/>
      <c r="VG48" s="311"/>
      <c r="VH48" s="311"/>
      <c r="VI48" s="311"/>
      <c r="VJ48" s="311"/>
      <c r="VK48" s="311"/>
      <c r="VL48" s="311"/>
      <c r="VM48" s="311"/>
      <c r="VN48" s="311"/>
      <c r="VO48" s="311"/>
      <c r="VP48" s="311"/>
      <c r="VQ48" s="311"/>
      <c r="VR48" s="311"/>
      <c r="VS48" s="311"/>
      <c r="VT48" s="311"/>
      <c r="VU48" s="311"/>
      <c r="VV48" s="311"/>
      <c r="VW48" s="311"/>
      <c r="VX48" s="311"/>
      <c r="VY48" s="311"/>
      <c r="VZ48" s="311"/>
      <c r="WA48" s="311"/>
      <c r="WB48" s="311"/>
      <c r="WC48" s="311"/>
      <c r="WD48" s="311"/>
      <c r="WE48" s="311"/>
      <c r="WF48" s="311"/>
      <c r="WG48" s="311"/>
      <c r="WH48" s="311"/>
      <c r="WI48" s="311"/>
      <c r="WJ48" s="311"/>
      <c r="WK48" s="311"/>
      <c r="WL48" s="311"/>
      <c r="WM48" s="311"/>
      <c r="WN48" s="311"/>
      <c r="WO48" s="311"/>
      <c r="WP48" s="311"/>
      <c r="WQ48" s="311"/>
      <c r="WR48" s="311"/>
      <c r="WS48" s="311"/>
      <c r="WT48" s="311"/>
      <c r="WU48" s="311"/>
      <c r="WV48" s="311"/>
      <c r="WW48" s="311"/>
      <c r="WX48" s="311"/>
      <c r="WY48" s="311"/>
      <c r="WZ48" s="311"/>
      <c r="XA48" s="311"/>
      <c r="XB48" s="311"/>
      <c r="XC48" s="311"/>
      <c r="XD48" s="311"/>
      <c r="XE48" s="311"/>
      <c r="XF48" s="311"/>
      <c r="XG48" s="311"/>
      <c r="XH48" s="311"/>
      <c r="XI48" s="311"/>
      <c r="XJ48" s="311"/>
      <c r="XK48" s="311"/>
      <c r="XL48" s="311"/>
      <c r="XM48" s="311"/>
      <c r="XN48" s="311"/>
      <c r="XO48" s="311"/>
      <c r="XP48" s="311"/>
      <c r="XQ48" s="311"/>
      <c r="XR48" s="311"/>
      <c r="XS48" s="311"/>
      <c r="XT48" s="311"/>
      <c r="XU48" s="311"/>
      <c r="XV48" s="311"/>
      <c r="XW48" s="311"/>
      <c r="XX48" s="311"/>
      <c r="XY48" s="311"/>
      <c r="XZ48" s="311"/>
      <c r="YA48" s="311"/>
      <c r="YB48" s="311"/>
      <c r="YC48" s="311"/>
      <c r="YD48" s="311"/>
      <c r="YE48" s="311"/>
      <c r="YF48" s="311"/>
      <c r="YG48" s="311"/>
      <c r="YH48" s="311"/>
      <c r="YI48" s="311"/>
      <c r="YJ48" s="311"/>
      <c r="YK48" s="311"/>
      <c r="YL48" s="311"/>
      <c r="YM48" s="311"/>
      <c r="YN48" s="311"/>
      <c r="YO48" s="311"/>
      <c r="YP48" s="311"/>
      <c r="YQ48" s="311"/>
      <c r="YR48" s="311"/>
      <c r="YS48" s="311"/>
      <c r="YT48" s="311"/>
      <c r="YU48" s="311"/>
      <c r="YV48" s="311"/>
      <c r="YW48" s="311"/>
      <c r="YX48" s="311"/>
      <c r="YY48" s="311"/>
      <c r="YZ48" s="311"/>
      <c r="ZA48" s="311"/>
      <c r="ZB48" s="311"/>
      <c r="ZC48" s="311"/>
      <c r="ZD48" s="311"/>
      <c r="ZE48" s="311"/>
      <c r="ZF48" s="311"/>
      <c r="ZG48" s="311"/>
      <c r="ZH48" s="311"/>
      <c r="ZI48" s="311"/>
      <c r="ZJ48" s="311"/>
      <c r="ZK48" s="311"/>
      <c r="ZL48" s="311"/>
      <c r="ZM48" s="311"/>
      <c r="ZN48" s="311"/>
      <c r="ZO48" s="311"/>
      <c r="ZP48" s="311"/>
      <c r="ZQ48" s="311"/>
      <c r="ZR48" s="311"/>
      <c r="ZS48" s="311"/>
      <c r="ZT48" s="311"/>
      <c r="ZU48" s="311"/>
      <c r="ZV48" s="311"/>
      <c r="ZW48" s="311"/>
      <c r="ZX48" s="311"/>
      <c r="ZY48" s="311"/>
      <c r="ZZ48" s="311"/>
      <c r="AAA48" s="311"/>
      <c r="AAB48" s="311"/>
      <c r="AAC48" s="311"/>
      <c r="AAD48" s="311"/>
      <c r="AAE48" s="311"/>
      <c r="AAF48" s="311"/>
      <c r="AAG48" s="311"/>
      <c r="AAH48" s="311"/>
      <c r="AAI48" s="311"/>
      <c r="AAJ48" s="311"/>
      <c r="AAK48" s="311"/>
      <c r="AAL48" s="311"/>
      <c r="AAM48" s="311"/>
      <c r="AAN48" s="311"/>
      <c r="AAO48" s="311"/>
      <c r="AAP48" s="311"/>
      <c r="AAQ48" s="311"/>
      <c r="AAR48" s="311"/>
      <c r="AAS48" s="311"/>
      <c r="AAT48" s="311"/>
      <c r="AAU48" s="311"/>
      <c r="AAV48" s="311"/>
      <c r="AAW48" s="311"/>
      <c r="AAX48" s="311"/>
      <c r="AAY48" s="311"/>
      <c r="AAZ48" s="311"/>
      <c r="ABA48" s="311"/>
      <c r="ABB48" s="311"/>
      <c r="ABC48" s="311"/>
      <c r="ABD48" s="311"/>
      <c r="ABE48" s="311"/>
      <c r="ABF48" s="311"/>
      <c r="ABG48" s="311"/>
      <c r="ABH48" s="311"/>
      <c r="ABI48" s="311"/>
      <c r="ABJ48" s="311"/>
      <c r="ABK48" s="311"/>
      <c r="ABL48" s="311"/>
      <c r="ABM48" s="311"/>
      <c r="ABN48" s="311"/>
      <c r="ABO48" s="311"/>
      <c r="ABP48" s="311"/>
      <c r="ABQ48" s="311"/>
      <c r="ABR48" s="311"/>
      <c r="ABS48" s="311"/>
      <c r="ABT48" s="311"/>
      <c r="ABU48" s="311"/>
      <c r="ABV48" s="311"/>
      <c r="ABW48" s="311"/>
      <c r="ABX48" s="311"/>
      <c r="ABY48" s="311"/>
      <c r="ABZ48" s="311"/>
      <c r="ACA48" s="311"/>
      <c r="ACB48" s="311"/>
      <c r="ACC48" s="311"/>
      <c r="ACD48" s="311"/>
      <c r="ACE48" s="311"/>
      <c r="ACF48" s="311"/>
      <c r="ACG48" s="311"/>
      <c r="ACH48" s="311"/>
      <c r="ACI48" s="311"/>
      <c r="ACJ48" s="311"/>
      <c r="ACK48" s="311"/>
      <c r="ACL48" s="311"/>
      <c r="ACM48" s="311"/>
      <c r="ACN48" s="311"/>
      <c r="ACO48" s="311"/>
      <c r="ACP48" s="311"/>
      <c r="ACQ48" s="311"/>
      <c r="ACR48" s="311"/>
      <c r="ACS48" s="311"/>
      <c r="ACT48" s="311"/>
      <c r="ACU48" s="311"/>
      <c r="ACV48" s="311"/>
      <c r="ACW48" s="311"/>
      <c r="ACX48" s="311"/>
      <c r="ACY48" s="311"/>
      <c r="ACZ48" s="311"/>
      <c r="ADA48" s="311"/>
      <c r="ADB48" s="311"/>
      <c r="ADC48" s="311"/>
      <c r="ADD48" s="311"/>
      <c r="ADE48" s="311"/>
      <c r="ADF48" s="311"/>
      <c r="ADG48" s="311"/>
      <c r="ADH48" s="311"/>
      <c r="ADI48" s="311"/>
      <c r="ADJ48" s="311"/>
      <c r="ADK48" s="311"/>
      <c r="ADL48" s="311"/>
      <c r="ADM48" s="311"/>
      <c r="ADN48" s="311"/>
      <c r="ADO48" s="311"/>
      <c r="ADP48" s="311"/>
      <c r="ADQ48" s="311"/>
      <c r="ADR48" s="311"/>
      <c r="ADS48" s="311"/>
      <c r="ADT48" s="311"/>
      <c r="ADU48" s="311"/>
      <c r="ADV48" s="311"/>
      <c r="ADW48" s="311"/>
      <c r="ADX48" s="311"/>
      <c r="ADY48" s="311"/>
      <c r="ADZ48" s="311"/>
      <c r="AEA48" s="311"/>
      <c r="AEB48" s="311"/>
      <c r="AEC48" s="311"/>
      <c r="AED48" s="311"/>
      <c r="AEE48" s="311"/>
      <c r="AEF48" s="311"/>
      <c r="AEG48" s="311"/>
      <c r="AEH48" s="311"/>
      <c r="AEI48" s="311"/>
      <c r="AEJ48" s="311"/>
      <c r="AEK48" s="311"/>
      <c r="AEL48" s="311"/>
      <c r="AEM48" s="311"/>
      <c r="AEN48" s="311"/>
      <c r="AEO48" s="311"/>
      <c r="AEP48" s="311"/>
      <c r="AEQ48" s="311"/>
      <c r="AER48" s="311"/>
      <c r="AES48" s="311"/>
      <c r="AET48" s="311"/>
      <c r="AEU48" s="311"/>
      <c r="AEV48" s="311"/>
      <c r="AEW48" s="311"/>
      <c r="AEX48" s="311"/>
      <c r="AEY48" s="311"/>
      <c r="AEZ48" s="311"/>
      <c r="AFA48" s="311"/>
      <c r="AFB48" s="311"/>
      <c r="AFC48" s="311"/>
      <c r="AFD48" s="311"/>
      <c r="AFE48" s="311"/>
      <c r="AFF48" s="311"/>
      <c r="AFG48" s="311"/>
      <c r="AFH48" s="311"/>
      <c r="AFI48" s="311"/>
      <c r="AFJ48" s="311"/>
      <c r="AFK48" s="311"/>
      <c r="AFL48" s="311"/>
      <c r="AFM48" s="311"/>
      <c r="AFN48" s="311"/>
      <c r="AFO48" s="311"/>
      <c r="AFP48" s="311"/>
      <c r="AFQ48" s="311"/>
      <c r="AFR48" s="311"/>
      <c r="AFS48" s="311"/>
      <c r="AFT48" s="311"/>
      <c r="AFU48" s="311"/>
      <c r="AFV48" s="311"/>
      <c r="AFW48" s="311"/>
      <c r="AFX48" s="311"/>
      <c r="AFY48" s="311"/>
      <c r="AFZ48" s="311"/>
      <c r="AGA48" s="311"/>
      <c r="AGB48" s="311"/>
      <c r="AGC48" s="311"/>
      <c r="AGD48" s="311"/>
      <c r="AGE48" s="311"/>
      <c r="AGF48" s="311"/>
      <c r="AGG48" s="311"/>
      <c r="AGH48" s="311"/>
      <c r="AGI48" s="311"/>
      <c r="AGJ48" s="311"/>
      <c r="AGK48" s="311"/>
      <c r="AGL48" s="311"/>
      <c r="AGM48" s="311"/>
      <c r="AGN48" s="311"/>
      <c r="AGO48" s="311"/>
      <c r="AGP48" s="311"/>
      <c r="AGQ48" s="311"/>
      <c r="AGR48" s="311"/>
      <c r="AGS48" s="311"/>
      <c r="AGT48" s="311"/>
      <c r="AGU48" s="311"/>
      <c r="AGV48" s="311"/>
      <c r="AGW48" s="311"/>
      <c r="AGX48" s="311"/>
      <c r="AGY48" s="311"/>
      <c r="AGZ48" s="311"/>
      <c r="AHA48" s="311"/>
      <c r="AHB48" s="311"/>
      <c r="AHC48" s="311"/>
      <c r="AHD48" s="311"/>
      <c r="AHE48" s="311"/>
      <c r="AHF48" s="311"/>
      <c r="AHG48" s="311"/>
      <c r="AHH48" s="311"/>
      <c r="AHI48" s="311"/>
      <c r="AHJ48" s="311"/>
      <c r="AHK48" s="311"/>
      <c r="AHL48" s="311"/>
      <c r="AHM48" s="311"/>
      <c r="AHN48" s="311"/>
      <c r="AHO48" s="311"/>
      <c r="AHP48" s="311"/>
      <c r="AHQ48" s="311"/>
      <c r="AHR48" s="311"/>
      <c r="AHS48" s="311"/>
      <c r="AHT48" s="311"/>
      <c r="AHU48" s="311"/>
      <c r="AHV48" s="311"/>
      <c r="AHW48" s="311"/>
      <c r="AHX48" s="311"/>
      <c r="AHY48" s="311"/>
      <c r="AHZ48" s="311"/>
      <c r="AIA48" s="311"/>
      <c r="AIB48" s="311"/>
      <c r="AIC48" s="311"/>
      <c r="AID48" s="311"/>
      <c r="AIE48" s="311"/>
      <c r="AIF48" s="311"/>
      <c r="AIG48" s="311"/>
      <c r="AIH48" s="311"/>
      <c r="AII48" s="311"/>
      <c r="AIJ48" s="311"/>
      <c r="AIK48" s="311"/>
      <c r="AIL48" s="311"/>
      <c r="AIM48" s="311"/>
      <c r="AIN48" s="311"/>
      <c r="AIO48" s="311"/>
      <c r="AIP48" s="311"/>
      <c r="AIQ48" s="311"/>
      <c r="AIR48" s="311"/>
      <c r="AIS48" s="311"/>
      <c r="AIT48" s="311"/>
      <c r="AIU48" s="311"/>
      <c r="AIV48" s="311"/>
      <c r="AIW48" s="311"/>
      <c r="AIX48" s="311"/>
      <c r="AIY48" s="311"/>
      <c r="AIZ48" s="311"/>
      <c r="AJA48" s="311"/>
      <c r="AJB48" s="311"/>
      <c r="AJC48" s="311"/>
      <c r="AJD48" s="311"/>
      <c r="AJE48" s="311"/>
      <c r="AJF48" s="311"/>
      <c r="AJG48" s="311"/>
      <c r="AJH48" s="311"/>
      <c r="AJI48" s="311"/>
      <c r="AJJ48" s="311"/>
      <c r="AJK48" s="311"/>
      <c r="AJL48" s="311"/>
      <c r="AJM48" s="311"/>
      <c r="AJN48" s="311"/>
      <c r="AJO48" s="311"/>
      <c r="AJP48" s="311"/>
      <c r="AJQ48" s="311"/>
      <c r="AJR48" s="311"/>
      <c r="AJS48" s="311"/>
      <c r="AJT48" s="311"/>
      <c r="AJU48" s="311"/>
      <c r="AJV48" s="311"/>
      <c r="AJW48" s="311"/>
      <c r="AJX48" s="311"/>
      <c r="AJY48" s="311"/>
      <c r="AJZ48" s="311"/>
      <c r="AKA48" s="311"/>
      <c r="AKB48" s="311"/>
      <c r="AKC48" s="311"/>
      <c r="AKD48" s="311"/>
      <c r="AKE48" s="311"/>
      <c r="AKF48" s="311"/>
      <c r="AKG48" s="311"/>
      <c r="AKH48" s="311"/>
      <c r="AKI48" s="311"/>
      <c r="AKJ48" s="311"/>
      <c r="AKK48" s="311"/>
      <c r="AKL48" s="311"/>
      <c r="AKM48" s="311"/>
      <c r="AKN48" s="311"/>
      <c r="AKO48" s="311"/>
      <c r="AKP48" s="311"/>
      <c r="AKQ48" s="311"/>
      <c r="AKR48" s="311"/>
      <c r="AKS48" s="311"/>
      <c r="AKT48" s="311"/>
      <c r="AKU48" s="311"/>
      <c r="AKV48" s="311"/>
      <c r="AKW48" s="311"/>
      <c r="AKX48" s="311"/>
      <c r="AKY48" s="311"/>
      <c r="AKZ48" s="311"/>
      <c r="ALA48" s="311"/>
      <c r="ALB48" s="311"/>
      <c r="ALC48" s="311"/>
      <c r="ALD48" s="311"/>
      <c r="ALE48" s="311"/>
      <c r="ALF48" s="311"/>
      <c r="ALG48" s="311"/>
      <c r="ALH48" s="311"/>
      <c r="ALI48" s="310"/>
      <c r="ALJ48" s="311"/>
      <c r="ALK48" s="311"/>
      <c r="ALL48" s="311"/>
      <c r="ALM48" s="311"/>
      <c r="ALN48" s="283"/>
      <c r="ALO48" s="283"/>
      <c r="ALP48" s="283"/>
    </row>
    <row r="49" spans="1:1004" s="19" customFormat="1" ht="31.5" customHeight="1" x14ac:dyDescent="0.25">
      <c r="A49" s="121" t="s">
        <v>2732</v>
      </c>
      <c r="B49" s="312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  <c r="CM49" s="307"/>
      <c r="CN49" s="307"/>
      <c r="CO49" s="307"/>
      <c r="CP49" s="307"/>
      <c r="CQ49" s="307"/>
      <c r="CR49" s="307"/>
      <c r="CS49" s="307"/>
      <c r="CT49" s="307"/>
      <c r="CU49" s="307"/>
      <c r="CV49" s="307"/>
      <c r="CW49" s="307"/>
      <c r="CX49" s="307"/>
      <c r="CY49" s="307"/>
      <c r="CZ49" s="307"/>
      <c r="DA49" s="307"/>
      <c r="DB49" s="307"/>
      <c r="DC49" s="307"/>
      <c r="DD49" s="307"/>
      <c r="DE49" s="307"/>
      <c r="DF49" s="307"/>
      <c r="DG49" s="307"/>
      <c r="DH49" s="307"/>
      <c r="DI49" s="307"/>
      <c r="DJ49" s="307"/>
      <c r="DK49" s="307"/>
      <c r="DL49" s="307"/>
      <c r="DM49" s="307"/>
      <c r="DN49" s="307"/>
      <c r="DO49" s="307"/>
      <c r="DP49" s="307"/>
      <c r="DQ49" s="307"/>
      <c r="DR49" s="307"/>
      <c r="DS49" s="307"/>
      <c r="DT49" s="307"/>
      <c r="DU49" s="307"/>
      <c r="DV49" s="307"/>
      <c r="DW49" s="307"/>
      <c r="DX49" s="307"/>
      <c r="DY49" s="307"/>
      <c r="DZ49" s="307"/>
      <c r="EA49" s="307"/>
      <c r="EB49" s="307"/>
      <c r="EC49" s="307"/>
      <c r="ED49" s="307"/>
      <c r="EE49" s="307"/>
      <c r="EF49" s="307"/>
      <c r="EG49" s="307"/>
      <c r="EH49" s="307"/>
      <c r="EI49" s="307"/>
      <c r="EJ49" s="307"/>
      <c r="EK49" s="307"/>
      <c r="EL49" s="307"/>
      <c r="EM49" s="307"/>
      <c r="EN49" s="307"/>
      <c r="EO49" s="307"/>
      <c r="EP49" s="307"/>
      <c r="EQ49" s="307"/>
      <c r="ER49" s="307"/>
      <c r="ES49" s="307"/>
      <c r="ET49" s="307"/>
      <c r="EU49" s="307"/>
      <c r="EV49" s="307"/>
      <c r="EW49" s="307"/>
      <c r="EX49" s="307"/>
      <c r="EY49" s="307"/>
      <c r="EZ49" s="307"/>
      <c r="FA49" s="307"/>
      <c r="FB49" s="307"/>
      <c r="FC49" s="307"/>
      <c r="FD49" s="307"/>
      <c r="FE49" s="307"/>
      <c r="FF49" s="307"/>
      <c r="FG49" s="307"/>
      <c r="FH49" s="307"/>
      <c r="FI49" s="307"/>
      <c r="FJ49" s="307"/>
      <c r="FK49" s="307"/>
      <c r="FL49" s="307"/>
      <c r="FM49" s="307"/>
      <c r="FN49" s="307"/>
      <c r="FO49" s="307"/>
      <c r="FP49" s="307"/>
      <c r="FQ49" s="307"/>
      <c r="FR49" s="307"/>
      <c r="FS49" s="307"/>
      <c r="FT49" s="307"/>
      <c r="FU49" s="307"/>
      <c r="FV49" s="307"/>
      <c r="FW49" s="307"/>
      <c r="FX49" s="307"/>
      <c r="FY49" s="307"/>
      <c r="FZ49" s="307"/>
      <c r="GA49" s="307"/>
      <c r="GB49" s="307"/>
      <c r="GC49" s="307"/>
      <c r="GD49" s="307"/>
      <c r="GE49" s="307"/>
      <c r="GF49" s="307"/>
      <c r="GG49" s="307"/>
      <c r="GH49" s="307"/>
      <c r="GI49" s="307"/>
      <c r="GJ49" s="307"/>
      <c r="GK49" s="307"/>
      <c r="GL49" s="307"/>
      <c r="GM49" s="307"/>
      <c r="GN49" s="307"/>
      <c r="GO49" s="307"/>
      <c r="GP49" s="307"/>
      <c r="GQ49" s="307"/>
      <c r="GR49" s="307"/>
      <c r="GS49" s="307"/>
      <c r="GT49" s="307"/>
      <c r="GU49" s="307"/>
      <c r="GV49" s="307"/>
      <c r="GW49" s="307"/>
      <c r="GX49" s="307"/>
      <c r="GY49" s="307"/>
      <c r="GZ49" s="307"/>
      <c r="HA49" s="307"/>
      <c r="HB49" s="307"/>
      <c r="HC49" s="307"/>
      <c r="HD49" s="307"/>
      <c r="HE49" s="307"/>
      <c r="HF49" s="307"/>
      <c r="HG49" s="307"/>
      <c r="HH49" s="307"/>
      <c r="HI49" s="307"/>
      <c r="HJ49" s="307"/>
      <c r="HK49" s="307"/>
      <c r="HL49" s="307"/>
      <c r="HM49" s="307"/>
      <c r="HN49" s="307"/>
      <c r="HO49" s="307"/>
      <c r="HP49" s="307"/>
      <c r="HQ49" s="307"/>
      <c r="HR49" s="307"/>
      <c r="HS49" s="307"/>
      <c r="HT49" s="307"/>
      <c r="HU49" s="307"/>
      <c r="HV49" s="307"/>
      <c r="HW49" s="307"/>
      <c r="HX49" s="307"/>
      <c r="HY49" s="307"/>
      <c r="HZ49" s="307"/>
      <c r="IA49" s="307"/>
      <c r="IB49" s="307"/>
      <c r="IC49" s="307"/>
      <c r="ID49" s="307"/>
      <c r="IE49" s="307"/>
      <c r="IF49" s="307"/>
      <c r="IG49" s="307"/>
      <c r="IH49" s="307"/>
      <c r="II49" s="307"/>
      <c r="IJ49" s="307"/>
      <c r="IK49" s="307"/>
      <c r="IL49" s="307"/>
      <c r="IM49" s="307"/>
      <c r="IN49" s="307"/>
      <c r="IO49" s="307"/>
      <c r="IP49" s="307"/>
      <c r="IQ49" s="307"/>
      <c r="IR49" s="307"/>
      <c r="IS49" s="307"/>
      <c r="IT49" s="307"/>
      <c r="IU49" s="307"/>
      <c r="IV49" s="307"/>
      <c r="IW49" s="307"/>
      <c r="IX49" s="307"/>
      <c r="IY49" s="307"/>
      <c r="IZ49" s="307"/>
      <c r="JA49" s="307"/>
      <c r="JB49" s="307"/>
      <c r="JC49" s="307"/>
      <c r="JD49" s="307"/>
      <c r="JE49" s="307"/>
      <c r="JF49" s="307"/>
      <c r="JG49" s="307"/>
      <c r="JH49" s="307"/>
      <c r="JI49" s="307"/>
      <c r="JJ49" s="307"/>
      <c r="JK49" s="307"/>
      <c r="JL49" s="307"/>
      <c r="JM49" s="307"/>
      <c r="JN49" s="307"/>
      <c r="JO49" s="307"/>
      <c r="JP49" s="307"/>
      <c r="JQ49" s="307"/>
      <c r="JR49" s="307"/>
      <c r="JS49" s="307"/>
      <c r="JT49" s="307"/>
      <c r="JU49" s="307"/>
      <c r="JV49" s="307"/>
      <c r="JW49" s="307"/>
      <c r="JX49" s="307"/>
      <c r="JY49" s="307"/>
      <c r="JZ49" s="307"/>
      <c r="KA49" s="307"/>
      <c r="KB49" s="307"/>
      <c r="KC49" s="307"/>
      <c r="KD49" s="307"/>
      <c r="KE49" s="307"/>
      <c r="KF49" s="307"/>
      <c r="KG49" s="307"/>
      <c r="KH49" s="307"/>
      <c r="KI49" s="307"/>
      <c r="KJ49" s="307"/>
      <c r="KK49" s="307"/>
      <c r="KL49" s="307"/>
      <c r="KM49" s="307"/>
      <c r="KN49" s="307"/>
      <c r="KO49" s="307"/>
      <c r="KP49" s="307"/>
      <c r="KQ49" s="307"/>
      <c r="KR49" s="307"/>
      <c r="KS49" s="307"/>
      <c r="KT49" s="307"/>
      <c r="KU49" s="307"/>
      <c r="KV49" s="307"/>
      <c r="KW49" s="307"/>
      <c r="KX49" s="307"/>
      <c r="KY49" s="307"/>
      <c r="KZ49" s="307"/>
      <c r="LA49" s="307"/>
      <c r="LB49" s="307"/>
      <c r="LC49" s="307"/>
      <c r="LD49" s="307"/>
      <c r="LE49" s="307"/>
      <c r="LF49" s="307"/>
      <c r="LG49" s="307"/>
      <c r="LH49" s="307"/>
      <c r="LI49" s="307"/>
      <c r="LJ49" s="307"/>
      <c r="LK49" s="307"/>
      <c r="LL49" s="307"/>
      <c r="LM49" s="307"/>
      <c r="LN49" s="307"/>
      <c r="LO49" s="307"/>
      <c r="LP49" s="307"/>
      <c r="LQ49" s="307"/>
      <c r="LR49" s="307"/>
      <c r="LS49" s="307"/>
      <c r="LT49" s="307"/>
      <c r="LU49" s="307"/>
      <c r="LV49" s="307"/>
      <c r="LW49" s="307"/>
      <c r="LX49" s="307"/>
      <c r="LY49" s="307"/>
      <c r="LZ49" s="307"/>
      <c r="MA49" s="307"/>
      <c r="MB49" s="307"/>
      <c r="MC49" s="307"/>
      <c r="MD49" s="307"/>
      <c r="ME49" s="307"/>
      <c r="MF49" s="307"/>
      <c r="MG49" s="307"/>
      <c r="MH49" s="307"/>
      <c r="MI49" s="307"/>
      <c r="MJ49" s="307"/>
      <c r="MK49" s="307"/>
      <c r="ML49" s="307"/>
      <c r="MM49" s="307"/>
      <c r="MN49" s="307"/>
      <c r="MO49" s="307"/>
      <c r="MP49" s="307"/>
      <c r="MQ49" s="307"/>
      <c r="MR49" s="307"/>
      <c r="MS49" s="307"/>
      <c r="MT49" s="307"/>
      <c r="MU49" s="307"/>
      <c r="MV49" s="307"/>
      <c r="MW49" s="307"/>
      <c r="MX49" s="307"/>
      <c r="MY49" s="307"/>
      <c r="MZ49" s="307"/>
      <c r="NA49" s="307"/>
      <c r="NB49" s="307"/>
      <c r="NC49" s="307"/>
      <c r="ND49" s="307"/>
      <c r="NE49" s="307"/>
      <c r="NF49" s="307"/>
      <c r="NG49" s="307"/>
      <c r="NH49" s="307"/>
      <c r="NI49" s="307"/>
      <c r="NJ49" s="307"/>
      <c r="NK49" s="307"/>
      <c r="NL49" s="307"/>
      <c r="NM49" s="307"/>
      <c r="NN49" s="307"/>
      <c r="NO49" s="307"/>
      <c r="NP49" s="307"/>
      <c r="NQ49" s="307"/>
      <c r="NR49" s="307"/>
      <c r="NS49" s="307"/>
      <c r="NT49" s="307"/>
      <c r="NU49" s="307"/>
      <c r="NV49" s="307"/>
      <c r="NW49" s="307"/>
      <c r="NX49" s="307"/>
      <c r="NY49" s="307"/>
      <c r="NZ49" s="307"/>
      <c r="OA49" s="307"/>
      <c r="OB49" s="307"/>
      <c r="OC49" s="307"/>
      <c r="OD49" s="307"/>
      <c r="OE49" s="307"/>
      <c r="OF49" s="307"/>
      <c r="OG49" s="307"/>
      <c r="OH49" s="307"/>
      <c r="OI49" s="307"/>
      <c r="OJ49" s="307"/>
      <c r="OK49" s="307"/>
      <c r="OL49" s="307"/>
      <c r="OM49" s="307"/>
      <c r="ON49" s="307"/>
      <c r="OO49" s="307"/>
      <c r="OP49" s="307"/>
      <c r="OQ49" s="307"/>
      <c r="OR49" s="307"/>
      <c r="OS49" s="307"/>
      <c r="OT49" s="307"/>
      <c r="OU49" s="307"/>
      <c r="OV49" s="307"/>
      <c r="OW49" s="307"/>
      <c r="OX49" s="307"/>
      <c r="OY49" s="307"/>
      <c r="OZ49" s="307"/>
      <c r="PA49" s="307"/>
      <c r="PB49" s="307"/>
      <c r="PC49" s="307"/>
      <c r="PD49" s="307"/>
      <c r="PE49" s="307"/>
      <c r="PF49" s="307"/>
      <c r="PG49" s="307"/>
      <c r="PH49" s="307"/>
      <c r="PI49" s="307"/>
      <c r="PJ49" s="307"/>
      <c r="PK49" s="307"/>
      <c r="PL49" s="307"/>
      <c r="PM49" s="307"/>
      <c r="PN49" s="307"/>
      <c r="PO49" s="307"/>
      <c r="PP49" s="307"/>
      <c r="PQ49" s="307"/>
      <c r="PR49" s="307"/>
      <c r="PS49" s="307"/>
      <c r="PT49" s="307"/>
      <c r="PU49" s="307"/>
      <c r="PV49" s="307"/>
      <c r="PW49" s="307"/>
      <c r="PX49" s="307"/>
      <c r="PY49" s="307"/>
      <c r="PZ49" s="307"/>
      <c r="QA49" s="307"/>
      <c r="QB49" s="307"/>
      <c r="QC49" s="307"/>
      <c r="QD49" s="307"/>
      <c r="QE49" s="307"/>
      <c r="QF49" s="307"/>
      <c r="QG49" s="307"/>
      <c r="QH49" s="307"/>
      <c r="QI49" s="307"/>
      <c r="QJ49" s="307"/>
      <c r="QK49" s="307"/>
      <c r="QL49" s="307"/>
      <c r="QM49" s="307"/>
      <c r="QN49" s="307"/>
      <c r="QO49" s="307"/>
      <c r="QP49" s="307"/>
      <c r="QQ49" s="307"/>
      <c r="QR49" s="307"/>
      <c r="QS49" s="307"/>
      <c r="QT49" s="307"/>
      <c r="QU49" s="307"/>
      <c r="QV49" s="307"/>
      <c r="QW49" s="307"/>
      <c r="QX49" s="307"/>
      <c r="QY49" s="307"/>
      <c r="QZ49" s="307"/>
      <c r="RA49" s="307"/>
      <c r="RB49" s="307"/>
      <c r="RC49" s="307"/>
      <c r="RD49" s="307"/>
      <c r="RE49" s="307"/>
      <c r="RF49" s="307"/>
      <c r="RG49" s="307"/>
      <c r="RH49" s="307"/>
      <c r="RI49" s="307"/>
      <c r="RJ49" s="307"/>
      <c r="RK49" s="307"/>
      <c r="RL49" s="307"/>
      <c r="RM49" s="307"/>
      <c r="RN49" s="307"/>
      <c r="RO49" s="307"/>
      <c r="RP49" s="307"/>
      <c r="RQ49" s="307"/>
      <c r="RR49" s="307"/>
      <c r="RS49" s="307"/>
      <c r="RT49" s="307"/>
      <c r="RU49" s="307"/>
      <c r="RV49" s="307"/>
      <c r="RW49" s="307"/>
      <c r="RX49" s="307"/>
      <c r="RY49" s="307"/>
      <c r="RZ49" s="307"/>
      <c r="SA49" s="307"/>
      <c r="SB49" s="307"/>
      <c r="SC49" s="307"/>
      <c r="SD49" s="307"/>
      <c r="SE49" s="307"/>
      <c r="SF49" s="307"/>
      <c r="SG49" s="307"/>
      <c r="SH49" s="307"/>
      <c r="SI49" s="307"/>
      <c r="SJ49" s="307"/>
      <c r="SK49" s="307"/>
      <c r="SL49" s="307"/>
      <c r="SM49" s="307"/>
      <c r="SN49" s="307"/>
      <c r="SO49" s="307"/>
      <c r="SP49" s="307"/>
      <c r="SQ49" s="307"/>
      <c r="SR49" s="307"/>
      <c r="SS49" s="307"/>
      <c r="ST49" s="307"/>
      <c r="SU49" s="307"/>
      <c r="SV49" s="307"/>
      <c r="SW49" s="307"/>
      <c r="SX49" s="307"/>
      <c r="SY49" s="307"/>
      <c r="SZ49" s="307"/>
      <c r="TA49" s="307"/>
      <c r="TB49" s="307"/>
      <c r="TC49" s="307"/>
      <c r="TD49" s="307"/>
      <c r="TE49" s="307"/>
      <c r="TF49" s="307"/>
      <c r="TG49" s="307"/>
      <c r="TH49" s="307"/>
      <c r="TI49" s="307"/>
      <c r="TJ49" s="307"/>
      <c r="TK49" s="307"/>
      <c r="TL49" s="307"/>
      <c r="TM49" s="307"/>
      <c r="TN49" s="307"/>
      <c r="TO49" s="307"/>
      <c r="TP49" s="307"/>
      <c r="TQ49" s="307"/>
      <c r="TR49" s="307"/>
      <c r="TS49" s="307"/>
      <c r="TT49" s="307"/>
      <c r="TU49" s="307"/>
      <c r="TV49" s="307"/>
      <c r="TW49" s="307"/>
      <c r="TX49" s="307"/>
      <c r="TY49" s="307"/>
      <c r="TZ49" s="307"/>
      <c r="UA49" s="307"/>
      <c r="UB49" s="307"/>
      <c r="UC49" s="307"/>
      <c r="UD49" s="307"/>
      <c r="UE49" s="307"/>
      <c r="UF49" s="307"/>
      <c r="UG49" s="307"/>
      <c r="UH49" s="307"/>
      <c r="UI49" s="307"/>
      <c r="UJ49" s="307"/>
      <c r="UK49" s="307"/>
      <c r="UL49" s="307"/>
      <c r="UM49" s="307"/>
      <c r="UN49" s="307"/>
      <c r="UO49" s="307"/>
      <c r="UP49" s="307"/>
      <c r="UQ49" s="307"/>
      <c r="UR49" s="307"/>
      <c r="US49" s="307"/>
      <c r="UT49" s="307"/>
      <c r="UU49" s="307"/>
      <c r="UV49" s="307"/>
      <c r="UW49" s="307"/>
      <c r="UX49" s="307"/>
      <c r="UY49" s="307"/>
      <c r="UZ49" s="307"/>
      <c r="VA49" s="307"/>
      <c r="VB49" s="307"/>
      <c r="VC49" s="307"/>
      <c r="VD49" s="307"/>
      <c r="VE49" s="307"/>
      <c r="VF49" s="307"/>
      <c r="VG49" s="307"/>
      <c r="VH49" s="307"/>
      <c r="VI49" s="307"/>
      <c r="VJ49" s="307"/>
      <c r="VK49" s="307"/>
      <c r="VL49" s="307"/>
      <c r="VM49" s="307"/>
      <c r="VN49" s="307"/>
      <c r="VO49" s="307"/>
      <c r="VP49" s="307"/>
      <c r="VQ49" s="307"/>
      <c r="VR49" s="307"/>
      <c r="VS49" s="307"/>
      <c r="VT49" s="307"/>
      <c r="VU49" s="307"/>
      <c r="VV49" s="307"/>
      <c r="VW49" s="307"/>
      <c r="VX49" s="307"/>
      <c r="VY49" s="307"/>
      <c r="VZ49" s="307"/>
      <c r="WA49" s="307"/>
      <c r="WB49" s="307"/>
      <c r="WC49" s="307"/>
      <c r="WD49" s="307"/>
      <c r="WE49" s="307"/>
      <c r="WF49" s="307"/>
      <c r="WG49" s="307"/>
      <c r="WH49" s="307"/>
      <c r="WI49" s="307"/>
      <c r="WJ49" s="307"/>
      <c r="WK49" s="307"/>
      <c r="WL49" s="307"/>
      <c r="WM49" s="307"/>
      <c r="WN49" s="307"/>
      <c r="WO49" s="307"/>
      <c r="WP49" s="307"/>
      <c r="WQ49" s="307"/>
      <c r="WR49" s="307"/>
      <c r="WS49" s="307"/>
      <c r="WT49" s="307"/>
      <c r="WU49" s="307"/>
      <c r="WV49" s="307"/>
      <c r="WW49" s="307"/>
      <c r="WX49" s="307"/>
      <c r="WY49" s="307"/>
      <c r="WZ49" s="307"/>
      <c r="XA49" s="307"/>
      <c r="XB49" s="307"/>
      <c r="XC49" s="307"/>
      <c r="XD49" s="307"/>
      <c r="XE49" s="307"/>
      <c r="XF49" s="307"/>
      <c r="XG49" s="307"/>
      <c r="XH49" s="307"/>
      <c r="XI49" s="307"/>
      <c r="XJ49" s="307"/>
      <c r="XK49" s="307"/>
      <c r="XL49" s="307"/>
      <c r="XM49" s="307"/>
      <c r="XN49" s="307"/>
      <c r="XO49" s="307"/>
      <c r="XP49" s="307"/>
      <c r="XQ49" s="307"/>
      <c r="XR49" s="307"/>
      <c r="XS49" s="307"/>
      <c r="XT49" s="307"/>
      <c r="XU49" s="307"/>
      <c r="XV49" s="307"/>
      <c r="XW49" s="307"/>
      <c r="XX49" s="307"/>
      <c r="XY49" s="307"/>
      <c r="XZ49" s="307"/>
      <c r="YA49" s="307"/>
      <c r="YB49" s="307"/>
      <c r="YC49" s="307"/>
      <c r="YD49" s="307"/>
      <c r="YE49" s="307"/>
      <c r="YF49" s="307"/>
      <c r="YG49" s="307"/>
      <c r="YH49" s="307"/>
      <c r="YI49" s="307"/>
      <c r="YJ49" s="307"/>
      <c r="YK49" s="307"/>
      <c r="YL49" s="307"/>
      <c r="YM49" s="307"/>
      <c r="YN49" s="307"/>
      <c r="YO49" s="307"/>
      <c r="YP49" s="307"/>
      <c r="YQ49" s="307"/>
      <c r="YR49" s="307"/>
      <c r="YS49" s="307"/>
      <c r="YT49" s="307"/>
      <c r="YU49" s="307"/>
      <c r="YV49" s="307"/>
      <c r="YW49" s="307"/>
      <c r="YX49" s="307"/>
      <c r="YY49" s="307"/>
      <c r="YZ49" s="307"/>
      <c r="ZA49" s="307"/>
      <c r="ZB49" s="307"/>
      <c r="ZC49" s="307"/>
      <c r="ZD49" s="307"/>
      <c r="ZE49" s="307"/>
      <c r="ZF49" s="307"/>
      <c r="ZG49" s="307"/>
      <c r="ZH49" s="307"/>
      <c r="ZI49" s="307"/>
      <c r="ZJ49" s="307"/>
      <c r="ZK49" s="307"/>
      <c r="ZL49" s="307"/>
      <c r="ZM49" s="307"/>
      <c r="ZN49" s="307"/>
      <c r="ZO49" s="307"/>
      <c r="ZP49" s="307"/>
      <c r="ZQ49" s="307"/>
      <c r="ZR49" s="307"/>
      <c r="ZS49" s="307"/>
      <c r="ZT49" s="307"/>
      <c r="ZU49" s="307"/>
      <c r="ZV49" s="307"/>
      <c r="ZW49" s="307"/>
      <c r="ZX49" s="307"/>
      <c r="ZY49" s="307"/>
      <c r="ZZ49" s="307"/>
      <c r="AAA49" s="307"/>
      <c r="AAB49" s="307"/>
      <c r="AAC49" s="307"/>
      <c r="AAD49" s="307"/>
      <c r="AAE49" s="307"/>
      <c r="AAF49" s="307"/>
      <c r="AAG49" s="307"/>
      <c r="AAH49" s="307"/>
      <c r="AAI49" s="307"/>
      <c r="AAJ49" s="307"/>
      <c r="AAK49" s="307"/>
      <c r="AAL49" s="307"/>
      <c r="AAM49" s="307"/>
      <c r="AAN49" s="307"/>
      <c r="AAO49" s="307"/>
      <c r="AAP49" s="307"/>
      <c r="AAQ49" s="307"/>
      <c r="AAR49" s="307"/>
      <c r="AAS49" s="307"/>
      <c r="AAT49" s="307"/>
      <c r="AAU49" s="307"/>
      <c r="AAV49" s="307"/>
      <c r="AAW49" s="307"/>
      <c r="AAX49" s="307"/>
      <c r="AAY49" s="307"/>
      <c r="AAZ49" s="307"/>
      <c r="ABA49" s="307"/>
      <c r="ABB49" s="307"/>
      <c r="ABC49" s="307"/>
      <c r="ABD49" s="307"/>
      <c r="ABE49" s="307"/>
      <c r="ABF49" s="307"/>
      <c r="ABG49" s="307"/>
      <c r="ABH49" s="307"/>
      <c r="ABI49" s="307"/>
      <c r="ABJ49" s="307"/>
      <c r="ABK49" s="307"/>
      <c r="ABL49" s="307"/>
      <c r="ABM49" s="307"/>
      <c r="ABN49" s="307"/>
      <c r="ABO49" s="307"/>
      <c r="ABP49" s="307"/>
      <c r="ABQ49" s="307"/>
      <c r="ABR49" s="307"/>
      <c r="ABS49" s="307"/>
      <c r="ABT49" s="307"/>
      <c r="ABU49" s="307"/>
      <c r="ABV49" s="307"/>
      <c r="ABW49" s="307"/>
      <c r="ABX49" s="307"/>
      <c r="ABY49" s="307"/>
      <c r="ABZ49" s="307"/>
      <c r="ACA49" s="307"/>
      <c r="ACB49" s="307"/>
      <c r="ACC49" s="307"/>
      <c r="ACD49" s="307"/>
      <c r="ACE49" s="307"/>
      <c r="ACF49" s="307"/>
      <c r="ACG49" s="307"/>
      <c r="ACH49" s="307"/>
      <c r="ACI49" s="307"/>
      <c r="ACJ49" s="307"/>
      <c r="ACK49" s="307"/>
      <c r="ACL49" s="307"/>
      <c r="ACM49" s="307"/>
      <c r="ACN49" s="307"/>
      <c r="ACO49" s="307"/>
      <c r="ACP49" s="307"/>
      <c r="ACQ49" s="307"/>
      <c r="ACR49" s="307"/>
      <c r="ACS49" s="307"/>
      <c r="ACT49" s="307"/>
      <c r="ACU49" s="307"/>
      <c r="ACV49" s="307"/>
      <c r="ACW49" s="307"/>
      <c r="ACX49" s="307"/>
      <c r="ACY49" s="307"/>
      <c r="ACZ49" s="307"/>
      <c r="ADA49" s="307"/>
      <c r="ADB49" s="307"/>
      <c r="ADC49" s="307"/>
      <c r="ADD49" s="307"/>
      <c r="ADE49" s="307"/>
      <c r="ADF49" s="307"/>
      <c r="ADG49" s="307"/>
      <c r="ADH49" s="307"/>
      <c r="ADI49" s="307"/>
      <c r="ADJ49" s="307"/>
      <c r="ADK49" s="307"/>
      <c r="ADL49" s="307"/>
      <c r="ADM49" s="307"/>
      <c r="ADN49" s="307"/>
      <c r="ADO49" s="307"/>
      <c r="ADP49" s="307"/>
      <c r="ADQ49" s="307"/>
      <c r="ADR49" s="307"/>
      <c r="ADS49" s="307"/>
      <c r="ADT49" s="307"/>
      <c r="ADU49" s="307"/>
      <c r="ADV49" s="307"/>
      <c r="ADW49" s="307"/>
      <c r="ADX49" s="307"/>
      <c r="ADY49" s="307"/>
      <c r="ADZ49" s="307"/>
      <c r="AEA49" s="307"/>
      <c r="AEB49" s="307"/>
      <c r="AEC49" s="307"/>
      <c r="AED49" s="307"/>
      <c r="AEE49" s="307"/>
      <c r="AEF49" s="307"/>
      <c r="AEG49" s="307"/>
      <c r="AEH49" s="307"/>
      <c r="AEI49" s="307"/>
      <c r="AEJ49" s="307"/>
      <c r="AEK49" s="307"/>
      <c r="AEL49" s="307"/>
      <c r="AEM49" s="307"/>
      <c r="AEN49" s="307"/>
      <c r="AEO49" s="307"/>
      <c r="AEP49" s="307"/>
      <c r="AEQ49" s="307"/>
      <c r="AER49" s="307"/>
      <c r="AES49" s="307"/>
      <c r="AET49" s="307"/>
      <c r="AEU49" s="307"/>
      <c r="AEV49" s="307"/>
      <c r="AEW49" s="307"/>
      <c r="AEX49" s="307"/>
      <c r="AEY49" s="307"/>
      <c r="AEZ49" s="307"/>
      <c r="AFA49" s="307"/>
      <c r="AFB49" s="307"/>
      <c r="AFC49" s="307"/>
      <c r="AFD49" s="307"/>
      <c r="AFE49" s="307"/>
      <c r="AFF49" s="307"/>
      <c r="AFG49" s="307"/>
      <c r="AFH49" s="307"/>
      <c r="AFI49" s="307"/>
      <c r="AFJ49" s="307"/>
      <c r="AFK49" s="307"/>
      <c r="AFL49" s="307"/>
      <c r="AFM49" s="307"/>
      <c r="AFN49" s="307"/>
      <c r="AFO49" s="307"/>
      <c r="AFP49" s="307"/>
      <c r="AFQ49" s="307"/>
      <c r="AFR49" s="307"/>
      <c r="AFS49" s="307"/>
      <c r="AFT49" s="307"/>
      <c r="AFU49" s="307"/>
      <c r="AFV49" s="307"/>
      <c r="AFW49" s="307"/>
      <c r="AFX49" s="307"/>
      <c r="AFY49" s="307"/>
      <c r="AFZ49" s="307"/>
      <c r="AGA49" s="307"/>
      <c r="AGB49" s="307"/>
      <c r="AGC49" s="307"/>
      <c r="AGD49" s="307"/>
      <c r="AGE49" s="307"/>
      <c r="AGF49" s="307"/>
      <c r="AGG49" s="307"/>
      <c r="AGH49" s="307"/>
      <c r="AGI49" s="307"/>
      <c r="AGJ49" s="307"/>
      <c r="AGK49" s="307"/>
      <c r="AGL49" s="307"/>
      <c r="AGM49" s="307"/>
      <c r="AGN49" s="307"/>
      <c r="AGO49" s="307"/>
      <c r="AGP49" s="307"/>
      <c r="AGQ49" s="307"/>
      <c r="AGR49" s="307"/>
      <c r="AGS49" s="307"/>
      <c r="AGT49" s="307"/>
      <c r="AGU49" s="307"/>
      <c r="AGV49" s="307"/>
      <c r="AGW49" s="307"/>
      <c r="AGX49" s="307"/>
      <c r="AGY49" s="307"/>
      <c r="AGZ49" s="307"/>
      <c r="AHA49" s="307"/>
      <c r="AHB49" s="307"/>
      <c r="AHC49" s="307"/>
      <c r="AHD49" s="307"/>
      <c r="AHE49" s="307"/>
      <c r="AHF49" s="307"/>
      <c r="AHG49" s="307"/>
      <c r="AHH49" s="307"/>
      <c r="AHI49" s="307"/>
      <c r="AHJ49" s="307"/>
      <c r="AHK49" s="307"/>
      <c r="AHL49" s="307"/>
      <c r="AHM49" s="307"/>
      <c r="AHN49" s="307"/>
      <c r="AHO49" s="307"/>
      <c r="AHP49" s="307"/>
      <c r="AHQ49" s="307"/>
      <c r="AHR49" s="307"/>
      <c r="AHS49" s="307"/>
      <c r="AHT49" s="307"/>
      <c r="AHU49" s="307"/>
      <c r="AHV49" s="307"/>
      <c r="AHW49" s="307"/>
      <c r="AHX49" s="307"/>
      <c r="AHY49" s="307"/>
      <c r="AHZ49" s="307"/>
      <c r="AIA49" s="307"/>
      <c r="AIB49" s="307"/>
      <c r="AIC49" s="307"/>
      <c r="AID49" s="307"/>
      <c r="AIE49" s="307"/>
      <c r="AIF49" s="307"/>
      <c r="AIG49" s="307"/>
      <c r="AIH49" s="307"/>
      <c r="AII49" s="307"/>
      <c r="AIJ49" s="307"/>
      <c r="AIK49" s="307"/>
      <c r="AIL49" s="307"/>
      <c r="AIM49" s="307"/>
      <c r="AIN49" s="307"/>
      <c r="AIO49" s="307"/>
      <c r="AIP49" s="307"/>
      <c r="AIQ49" s="307"/>
      <c r="AIR49" s="307"/>
      <c r="AIS49" s="307"/>
      <c r="AIT49" s="307"/>
      <c r="AIU49" s="307"/>
      <c r="AIV49" s="307"/>
      <c r="AIW49" s="307"/>
      <c r="AIX49" s="307"/>
      <c r="AIY49" s="307"/>
      <c r="AIZ49" s="307"/>
      <c r="AJA49" s="307"/>
      <c r="AJB49" s="307"/>
      <c r="AJC49" s="307"/>
      <c r="AJD49" s="307"/>
      <c r="AJE49" s="307"/>
      <c r="AJF49" s="307"/>
      <c r="AJG49" s="307"/>
      <c r="AJH49" s="307"/>
      <c r="AJI49" s="307"/>
      <c r="AJJ49" s="307"/>
      <c r="AJK49" s="307"/>
      <c r="AJL49" s="307"/>
      <c r="AJM49" s="307"/>
      <c r="AJN49" s="307"/>
      <c r="AJO49" s="307"/>
      <c r="AJP49" s="307"/>
      <c r="AJQ49" s="307"/>
      <c r="AJR49" s="307"/>
      <c r="AJS49" s="307"/>
      <c r="AJT49" s="307"/>
      <c r="AJU49" s="307"/>
      <c r="AJV49" s="307"/>
      <c r="AJW49" s="307"/>
      <c r="AJX49" s="307"/>
      <c r="AJY49" s="307"/>
      <c r="AJZ49" s="307"/>
      <c r="AKA49" s="307"/>
      <c r="AKB49" s="307"/>
      <c r="AKC49" s="307"/>
      <c r="AKD49" s="307"/>
      <c r="AKE49" s="307"/>
      <c r="AKF49" s="307"/>
      <c r="AKG49" s="307"/>
      <c r="AKH49" s="307"/>
      <c r="AKI49" s="307"/>
      <c r="AKJ49" s="307"/>
      <c r="AKK49" s="307"/>
      <c r="AKL49" s="307"/>
      <c r="AKM49" s="307"/>
      <c r="AKN49" s="307"/>
      <c r="AKO49" s="307"/>
      <c r="AKP49" s="307"/>
      <c r="AKQ49" s="307"/>
      <c r="AKR49" s="307"/>
      <c r="AKS49" s="307"/>
      <c r="AKT49" s="307"/>
      <c r="AKU49" s="307"/>
      <c r="AKV49" s="307"/>
      <c r="AKW49" s="307"/>
      <c r="AKX49" s="307"/>
      <c r="AKY49" s="307"/>
      <c r="AKZ49" s="307"/>
      <c r="ALA49" s="307"/>
      <c r="ALB49" s="307"/>
      <c r="ALC49" s="307"/>
      <c r="ALD49" s="307"/>
      <c r="ALE49" s="307"/>
      <c r="ALF49" s="307"/>
      <c r="ALG49" s="307"/>
      <c r="ALH49" s="307"/>
      <c r="ALI49" s="306"/>
      <c r="ALJ49" s="307"/>
      <c r="ALK49" s="307"/>
      <c r="ALL49" s="307"/>
      <c r="ALM49" s="307"/>
      <c r="ALN49" s="35"/>
      <c r="ALO49" s="35"/>
      <c r="ALP49" s="35"/>
    </row>
    <row r="50" spans="1:1004" s="19" customFormat="1" ht="31.5" customHeight="1" x14ac:dyDescent="0.25">
      <c r="A50" s="122" t="s">
        <v>2733</v>
      </c>
      <c r="B50" s="312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7"/>
      <c r="CH50" s="307"/>
      <c r="CI50" s="307"/>
      <c r="CJ50" s="307"/>
      <c r="CK50" s="307"/>
      <c r="CL50" s="307"/>
      <c r="CM50" s="307"/>
      <c r="CN50" s="307"/>
      <c r="CO50" s="307"/>
      <c r="CP50" s="307"/>
      <c r="CQ50" s="307"/>
      <c r="CR50" s="307"/>
      <c r="CS50" s="307"/>
      <c r="CT50" s="307"/>
      <c r="CU50" s="307"/>
      <c r="CV50" s="307"/>
      <c r="CW50" s="307"/>
      <c r="CX50" s="307"/>
      <c r="CY50" s="307"/>
      <c r="CZ50" s="307"/>
      <c r="DA50" s="307"/>
      <c r="DB50" s="307"/>
      <c r="DC50" s="307"/>
      <c r="DD50" s="307"/>
      <c r="DE50" s="307"/>
      <c r="DF50" s="307"/>
      <c r="DG50" s="307"/>
      <c r="DH50" s="307"/>
      <c r="DI50" s="307"/>
      <c r="DJ50" s="307"/>
      <c r="DK50" s="307"/>
      <c r="DL50" s="307"/>
      <c r="DM50" s="307"/>
      <c r="DN50" s="307"/>
      <c r="DO50" s="307"/>
      <c r="DP50" s="307"/>
      <c r="DQ50" s="307"/>
      <c r="DR50" s="307"/>
      <c r="DS50" s="307"/>
      <c r="DT50" s="307"/>
      <c r="DU50" s="307"/>
      <c r="DV50" s="307"/>
      <c r="DW50" s="307"/>
      <c r="DX50" s="307"/>
      <c r="DY50" s="307"/>
      <c r="DZ50" s="307"/>
      <c r="EA50" s="307"/>
      <c r="EB50" s="307"/>
      <c r="EC50" s="307"/>
      <c r="ED50" s="307"/>
      <c r="EE50" s="307"/>
      <c r="EF50" s="307"/>
      <c r="EG50" s="307"/>
      <c r="EH50" s="307"/>
      <c r="EI50" s="307"/>
      <c r="EJ50" s="307"/>
      <c r="EK50" s="307"/>
      <c r="EL50" s="307"/>
      <c r="EM50" s="307"/>
      <c r="EN50" s="307"/>
      <c r="EO50" s="307"/>
      <c r="EP50" s="307"/>
      <c r="EQ50" s="307"/>
      <c r="ER50" s="307"/>
      <c r="ES50" s="307"/>
      <c r="ET50" s="307"/>
      <c r="EU50" s="307"/>
      <c r="EV50" s="307"/>
      <c r="EW50" s="307"/>
      <c r="EX50" s="307"/>
      <c r="EY50" s="307"/>
      <c r="EZ50" s="307"/>
      <c r="FA50" s="307"/>
      <c r="FB50" s="307"/>
      <c r="FC50" s="307"/>
      <c r="FD50" s="307"/>
      <c r="FE50" s="307"/>
      <c r="FF50" s="307"/>
      <c r="FG50" s="307"/>
      <c r="FH50" s="307"/>
      <c r="FI50" s="307"/>
      <c r="FJ50" s="307"/>
      <c r="FK50" s="307"/>
      <c r="FL50" s="307"/>
      <c r="FM50" s="307"/>
      <c r="FN50" s="307"/>
      <c r="FO50" s="307"/>
      <c r="FP50" s="307"/>
      <c r="FQ50" s="307"/>
      <c r="FR50" s="307"/>
      <c r="FS50" s="307"/>
      <c r="FT50" s="307"/>
      <c r="FU50" s="307"/>
      <c r="FV50" s="307"/>
      <c r="FW50" s="307"/>
      <c r="FX50" s="307"/>
      <c r="FY50" s="307"/>
      <c r="FZ50" s="307"/>
      <c r="GA50" s="307"/>
      <c r="GB50" s="307"/>
      <c r="GC50" s="307"/>
      <c r="GD50" s="307"/>
      <c r="GE50" s="307"/>
      <c r="GF50" s="307"/>
      <c r="GG50" s="307"/>
      <c r="GH50" s="307"/>
      <c r="GI50" s="307"/>
      <c r="GJ50" s="307"/>
      <c r="GK50" s="307"/>
      <c r="GL50" s="307"/>
      <c r="GM50" s="307"/>
      <c r="GN50" s="307"/>
      <c r="GO50" s="307"/>
      <c r="GP50" s="307"/>
      <c r="GQ50" s="307"/>
      <c r="GR50" s="307"/>
      <c r="GS50" s="307"/>
      <c r="GT50" s="307"/>
      <c r="GU50" s="307"/>
      <c r="GV50" s="307"/>
      <c r="GW50" s="307"/>
      <c r="GX50" s="307"/>
      <c r="GY50" s="307"/>
      <c r="GZ50" s="307"/>
      <c r="HA50" s="307"/>
      <c r="HB50" s="307"/>
      <c r="HC50" s="307"/>
      <c r="HD50" s="307"/>
      <c r="HE50" s="307"/>
      <c r="HF50" s="307"/>
      <c r="HG50" s="307"/>
      <c r="HH50" s="307"/>
      <c r="HI50" s="307"/>
      <c r="HJ50" s="307"/>
      <c r="HK50" s="307"/>
      <c r="HL50" s="307"/>
      <c r="HM50" s="307"/>
      <c r="HN50" s="307"/>
      <c r="HO50" s="307"/>
      <c r="HP50" s="307"/>
      <c r="HQ50" s="307"/>
      <c r="HR50" s="307"/>
      <c r="HS50" s="307"/>
      <c r="HT50" s="307"/>
      <c r="HU50" s="307"/>
      <c r="HV50" s="307"/>
      <c r="HW50" s="307"/>
      <c r="HX50" s="307"/>
      <c r="HY50" s="307"/>
      <c r="HZ50" s="307"/>
      <c r="IA50" s="307"/>
      <c r="IB50" s="307"/>
      <c r="IC50" s="307"/>
      <c r="ID50" s="307"/>
      <c r="IE50" s="307"/>
      <c r="IF50" s="307"/>
      <c r="IG50" s="307"/>
      <c r="IH50" s="307"/>
      <c r="II50" s="307"/>
      <c r="IJ50" s="307"/>
      <c r="IK50" s="307"/>
      <c r="IL50" s="307"/>
      <c r="IM50" s="307"/>
      <c r="IN50" s="307"/>
      <c r="IO50" s="307"/>
      <c r="IP50" s="307"/>
      <c r="IQ50" s="307"/>
      <c r="IR50" s="307"/>
      <c r="IS50" s="307"/>
      <c r="IT50" s="307"/>
      <c r="IU50" s="307"/>
      <c r="IV50" s="307"/>
      <c r="IW50" s="307"/>
      <c r="IX50" s="307"/>
      <c r="IY50" s="307"/>
      <c r="IZ50" s="307"/>
      <c r="JA50" s="307"/>
      <c r="JB50" s="307"/>
      <c r="JC50" s="307"/>
      <c r="JD50" s="307"/>
      <c r="JE50" s="307"/>
      <c r="JF50" s="307"/>
      <c r="JG50" s="307"/>
      <c r="JH50" s="307"/>
      <c r="JI50" s="307"/>
      <c r="JJ50" s="307"/>
      <c r="JK50" s="307"/>
      <c r="JL50" s="307"/>
      <c r="JM50" s="307"/>
      <c r="JN50" s="307"/>
      <c r="JO50" s="307"/>
      <c r="JP50" s="307"/>
      <c r="JQ50" s="307"/>
      <c r="JR50" s="307"/>
      <c r="JS50" s="307"/>
      <c r="JT50" s="307"/>
      <c r="JU50" s="307"/>
      <c r="JV50" s="307"/>
      <c r="JW50" s="307"/>
      <c r="JX50" s="307"/>
      <c r="JY50" s="307"/>
      <c r="JZ50" s="307"/>
      <c r="KA50" s="307"/>
      <c r="KB50" s="307"/>
      <c r="KC50" s="307"/>
      <c r="KD50" s="307"/>
      <c r="KE50" s="307"/>
      <c r="KF50" s="307"/>
      <c r="KG50" s="307"/>
      <c r="KH50" s="307"/>
      <c r="KI50" s="307"/>
      <c r="KJ50" s="307"/>
      <c r="KK50" s="307"/>
      <c r="KL50" s="307"/>
      <c r="KM50" s="307"/>
      <c r="KN50" s="307"/>
      <c r="KO50" s="307"/>
      <c r="KP50" s="307"/>
      <c r="KQ50" s="307"/>
      <c r="KR50" s="307"/>
      <c r="KS50" s="307"/>
      <c r="KT50" s="307"/>
      <c r="KU50" s="307"/>
      <c r="KV50" s="307"/>
      <c r="KW50" s="307"/>
      <c r="KX50" s="307"/>
      <c r="KY50" s="307"/>
      <c r="KZ50" s="307"/>
      <c r="LA50" s="307"/>
      <c r="LB50" s="307"/>
      <c r="LC50" s="307"/>
      <c r="LD50" s="307"/>
      <c r="LE50" s="307"/>
      <c r="LF50" s="307"/>
      <c r="LG50" s="307"/>
      <c r="LH50" s="307"/>
      <c r="LI50" s="307"/>
      <c r="LJ50" s="307"/>
      <c r="LK50" s="307"/>
      <c r="LL50" s="307"/>
      <c r="LM50" s="307"/>
      <c r="LN50" s="307"/>
      <c r="LO50" s="307"/>
      <c r="LP50" s="307"/>
      <c r="LQ50" s="307"/>
      <c r="LR50" s="307"/>
      <c r="LS50" s="307"/>
      <c r="LT50" s="307"/>
      <c r="LU50" s="307"/>
      <c r="LV50" s="307"/>
      <c r="LW50" s="307"/>
      <c r="LX50" s="307"/>
      <c r="LY50" s="307"/>
      <c r="LZ50" s="307"/>
      <c r="MA50" s="307"/>
      <c r="MB50" s="307"/>
      <c r="MC50" s="307"/>
      <c r="MD50" s="307"/>
      <c r="ME50" s="307"/>
      <c r="MF50" s="307"/>
      <c r="MG50" s="307"/>
      <c r="MH50" s="307"/>
      <c r="MI50" s="307"/>
      <c r="MJ50" s="307"/>
      <c r="MK50" s="307"/>
      <c r="ML50" s="307"/>
      <c r="MM50" s="307"/>
      <c r="MN50" s="307"/>
      <c r="MO50" s="307"/>
      <c r="MP50" s="307"/>
      <c r="MQ50" s="307"/>
      <c r="MR50" s="307"/>
      <c r="MS50" s="307"/>
      <c r="MT50" s="307"/>
      <c r="MU50" s="307"/>
      <c r="MV50" s="307"/>
      <c r="MW50" s="307"/>
      <c r="MX50" s="307"/>
      <c r="MY50" s="307"/>
      <c r="MZ50" s="307"/>
      <c r="NA50" s="307"/>
      <c r="NB50" s="307"/>
      <c r="NC50" s="307"/>
      <c r="ND50" s="307"/>
      <c r="NE50" s="307"/>
      <c r="NF50" s="307"/>
      <c r="NG50" s="307"/>
      <c r="NH50" s="307"/>
      <c r="NI50" s="307"/>
      <c r="NJ50" s="307"/>
      <c r="NK50" s="307"/>
      <c r="NL50" s="307"/>
      <c r="NM50" s="307"/>
      <c r="NN50" s="307"/>
      <c r="NO50" s="307"/>
      <c r="NP50" s="307"/>
      <c r="NQ50" s="307"/>
      <c r="NR50" s="307"/>
      <c r="NS50" s="307"/>
      <c r="NT50" s="307"/>
      <c r="NU50" s="307"/>
      <c r="NV50" s="307"/>
      <c r="NW50" s="307"/>
      <c r="NX50" s="307"/>
      <c r="NY50" s="307"/>
      <c r="NZ50" s="307"/>
      <c r="OA50" s="307"/>
      <c r="OB50" s="307"/>
      <c r="OC50" s="307"/>
      <c r="OD50" s="307"/>
      <c r="OE50" s="307"/>
      <c r="OF50" s="307"/>
      <c r="OG50" s="307"/>
      <c r="OH50" s="307"/>
      <c r="OI50" s="307"/>
      <c r="OJ50" s="307"/>
      <c r="OK50" s="307"/>
      <c r="OL50" s="307"/>
      <c r="OM50" s="307"/>
      <c r="ON50" s="307"/>
      <c r="OO50" s="307"/>
      <c r="OP50" s="307"/>
      <c r="OQ50" s="307"/>
      <c r="OR50" s="307"/>
      <c r="OS50" s="307"/>
      <c r="OT50" s="307"/>
      <c r="OU50" s="307"/>
      <c r="OV50" s="307"/>
      <c r="OW50" s="307"/>
      <c r="OX50" s="307"/>
      <c r="OY50" s="307"/>
      <c r="OZ50" s="307"/>
      <c r="PA50" s="307"/>
      <c r="PB50" s="307"/>
      <c r="PC50" s="307"/>
      <c r="PD50" s="307"/>
      <c r="PE50" s="307"/>
      <c r="PF50" s="307"/>
      <c r="PG50" s="307"/>
      <c r="PH50" s="307"/>
      <c r="PI50" s="307"/>
      <c r="PJ50" s="307"/>
      <c r="PK50" s="307"/>
      <c r="PL50" s="307"/>
      <c r="PM50" s="307"/>
      <c r="PN50" s="307"/>
      <c r="PO50" s="307"/>
      <c r="PP50" s="307"/>
      <c r="PQ50" s="307"/>
      <c r="PR50" s="307"/>
      <c r="PS50" s="307"/>
      <c r="PT50" s="307"/>
      <c r="PU50" s="307"/>
      <c r="PV50" s="307"/>
      <c r="PW50" s="307"/>
      <c r="PX50" s="307"/>
      <c r="PY50" s="307"/>
      <c r="PZ50" s="307"/>
      <c r="QA50" s="307"/>
      <c r="QB50" s="307"/>
      <c r="QC50" s="307"/>
      <c r="QD50" s="307"/>
      <c r="QE50" s="307"/>
      <c r="QF50" s="307"/>
      <c r="QG50" s="307"/>
      <c r="QH50" s="307"/>
      <c r="QI50" s="307"/>
      <c r="QJ50" s="307"/>
      <c r="QK50" s="307"/>
      <c r="QL50" s="307"/>
      <c r="QM50" s="307"/>
      <c r="QN50" s="307"/>
      <c r="QO50" s="307"/>
      <c r="QP50" s="307"/>
      <c r="QQ50" s="307"/>
      <c r="QR50" s="307"/>
      <c r="QS50" s="307"/>
      <c r="QT50" s="307"/>
      <c r="QU50" s="307"/>
      <c r="QV50" s="307"/>
      <c r="QW50" s="307"/>
      <c r="QX50" s="307"/>
      <c r="QY50" s="307"/>
      <c r="QZ50" s="307"/>
      <c r="RA50" s="307"/>
      <c r="RB50" s="307"/>
      <c r="RC50" s="307"/>
      <c r="RD50" s="307"/>
      <c r="RE50" s="307"/>
      <c r="RF50" s="307"/>
      <c r="RG50" s="307"/>
      <c r="RH50" s="307"/>
      <c r="RI50" s="307"/>
      <c r="RJ50" s="307"/>
      <c r="RK50" s="307"/>
      <c r="RL50" s="307"/>
      <c r="RM50" s="307"/>
      <c r="RN50" s="307"/>
      <c r="RO50" s="307"/>
      <c r="RP50" s="307"/>
      <c r="RQ50" s="307"/>
      <c r="RR50" s="307"/>
      <c r="RS50" s="307"/>
      <c r="RT50" s="307"/>
      <c r="RU50" s="307"/>
      <c r="RV50" s="307"/>
      <c r="RW50" s="307"/>
      <c r="RX50" s="307"/>
      <c r="RY50" s="307"/>
      <c r="RZ50" s="307"/>
      <c r="SA50" s="307"/>
      <c r="SB50" s="307"/>
      <c r="SC50" s="307"/>
      <c r="SD50" s="307"/>
      <c r="SE50" s="307"/>
      <c r="SF50" s="307"/>
      <c r="SG50" s="307"/>
      <c r="SH50" s="307"/>
      <c r="SI50" s="307"/>
      <c r="SJ50" s="307"/>
      <c r="SK50" s="307"/>
      <c r="SL50" s="307"/>
      <c r="SM50" s="307"/>
      <c r="SN50" s="307"/>
      <c r="SO50" s="307"/>
      <c r="SP50" s="307"/>
      <c r="SQ50" s="307"/>
      <c r="SR50" s="307"/>
      <c r="SS50" s="307"/>
      <c r="ST50" s="307"/>
      <c r="SU50" s="307"/>
      <c r="SV50" s="307"/>
      <c r="SW50" s="307"/>
      <c r="SX50" s="307"/>
      <c r="SY50" s="307"/>
      <c r="SZ50" s="307"/>
      <c r="TA50" s="307"/>
      <c r="TB50" s="307"/>
      <c r="TC50" s="307"/>
      <c r="TD50" s="307"/>
      <c r="TE50" s="307"/>
      <c r="TF50" s="307"/>
      <c r="TG50" s="307"/>
      <c r="TH50" s="307"/>
      <c r="TI50" s="307"/>
      <c r="TJ50" s="307"/>
      <c r="TK50" s="307"/>
      <c r="TL50" s="307"/>
      <c r="TM50" s="307"/>
      <c r="TN50" s="307"/>
      <c r="TO50" s="307"/>
      <c r="TP50" s="307"/>
      <c r="TQ50" s="307"/>
      <c r="TR50" s="307"/>
      <c r="TS50" s="307"/>
      <c r="TT50" s="307"/>
      <c r="TU50" s="307"/>
      <c r="TV50" s="307"/>
      <c r="TW50" s="307"/>
      <c r="TX50" s="307"/>
      <c r="TY50" s="307"/>
      <c r="TZ50" s="307"/>
      <c r="UA50" s="307"/>
      <c r="UB50" s="307"/>
      <c r="UC50" s="307"/>
      <c r="UD50" s="307"/>
      <c r="UE50" s="307"/>
      <c r="UF50" s="307"/>
      <c r="UG50" s="307"/>
      <c r="UH50" s="307"/>
      <c r="UI50" s="307"/>
      <c r="UJ50" s="307"/>
      <c r="UK50" s="307"/>
      <c r="UL50" s="307"/>
      <c r="UM50" s="307"/>
      <c r="UN50" s="307"/>
      <c r="UO50" s="307"/>
      <c r="UP50" s="307"/>
      <c r="UQ50" s="307"/>
      <c r="UR50" s="307"/>
      <c r="US50" s="307"/>
      <c r="UT50" s="307"/>
      <c r="UU50" s="307"/>
      <c r="UV50" s="307"/>
      <c r="UW50" s="307"/>
      <c r="UX50" s="307"/>
      <c r="UY50" s="307"/>
      <c r="UZ50" s="307"/>
      <c r="VA50" s="307"/>
      <c r="VB50" s="307"/>
      <c r="VC50" s="307"/>
      <c r="VD50" s="307"/>
      <c r="VE50" s="307"/>
      <c r="VF50" s="307"/>
      <c r="VG50" s="307"/>
      <c r="VH50" s="307"/>
      <c r="VI50" s="307"/>
      <c r="VJ50" s="307"/>
      <c r="VK50" s="307"/>
      <c r="VL50" s="307"/>
      <c r="VM50" s="307"/>
      <c r="VN50" s="307"/>
      <c r="VO50" s="307"/>
      <c r="VP50" s="307"/>
      <c r="VQ50" s="307"/>
      <c r="VR50" s="307"/>
      <c r="VS50" s="307"/>
      <c r="VT50" s="307"/>
      <c r="VU50" s="307"/>
      <c r="VV50" s="307"/>
      <c r="VW50" s="307"/>
      <c r="VX50" s="307"/>
      <c r="VY50" s="307"/>
      <c r="VZ50" s="307"/>
      <c r="WA50" s="307"/>
      <c r="WB50" s="307"/>
      <c r="WC50" s="307"/>
      <c r="WD50" s="307"/>
      <c r="WE50" s="307"/>
      <c r="WF50" s="307"/>
      <c r="WG50" s="307"/>
      <c r="WH50" s="307"/>
      <c r="WI50" s="307"/>
      <c r="WJ50" s="307"/>
      <c r="WK50" s="307"/>
      <c r="WL50" s="307"/>
      <c r="WM50" s="307"/>
      <c r="WN50" s="307"/>
      <c r="WO50" s="307"/>
      <c r="WP50" s="307"/>
      <c r="WQ50" s="307"/>
      <c r="WR50" s="307"/>
      <c r="WS50" s="307"/>
      <c r="WT50" s="307"/>
      <c r="WU50" s="307"/>
      <c r="WV50" s="307"/>
      <c r="WW50" s="307"/>
      <c r="WX50" s="307"/>
      <c r="WY50" s="307"/>
      <c r="WZ50" s="307"/>
      <c r="XA50" s="307"/>
      <c r="XB50" s="307"/>
      <c r="XC50" s="307"/>
      <c r="XD50" s="307"/>
      <c r="XE50" s="307"/>
      <c r="XF50" s="307"/>
      <c r="XG50" s="307"/>
      <c r="XH50" s="307"/>
      <c r="XI50" s="307"/>
      <c r="XJ50" s="307"/>
      <c r="XK50" s="307"/>
      <c r="XL50" s="307"/>
      <c r="XM50" s="307"/>
      <c r="XN50" s="307"/>
      <c r="XO50" s="307"/>
      <c r="XP50" s="307"/>
      <c r="XQ50" s="307"/>
      <c r="XR50" s="307"/>
      <c r="XS50" s="307"/>
      <c r="XT50" s="307"/>
      <c r="XU50" s="307"/>
      <c r="XV50" s="307"/>
      <c r="XW50" s="307"/>
      <c r="XX50" s="307"/>
      <c r="XY50" s="307"/>
      <c r="XZ50" s="307"/>
      <c r="YA50" s="307"/>
      <c r="YB50" s="307"/>
      <c r="YC50" s="307"/>
      <c r="YD50" s="307"/>
      <c r="YE50" s="307"/>
      <c r="YF50" s="307"/>
      <c r="YG50" s="307"/>
      <c r="YH50" s="307"/>
      <c r="YI50" s="307"/>
      <c r="YJ50" s="307"/>
      <c r="YK50" s="307"/>
      <c r="YL50" s="307"/>
      <c r="YM50" s="307"/>
      <c r="YN50" s="307"/>
      <c r="YO50" s="307"/>
      <c r="YP50" s="307"/>
      <c r="YQ50" s="307"/>
      <c r="YR50" s="307"/>
      <c r="YS50" s="307"/>
      <c r="YT50" s="307"/>
      <c r="YU50" s="307"/>
      <c r="YV50" s="307"/>
      <c r="YW50" s="307"/>
      <c r="YX50" s="307"/>
      <c r="YY50" s="307"/>
      <c r="YZ50" s="307"/>
      <c r="ZA50" s="307"/>
      <c r="ZB50" s="307"/>
      <c r="ZC50" s="307"/>
      <c r="ZD50" s="307"/>
      <c r="ZE50" s="307"/>
      <c r="ZF50" s="307"/>
      <c r="ZG50" s="307"/>
      <c r="ZH50" s="307"/>
      <c r="ZI50" s="307"/>
      <c r="ZJ50" s="307"/>
      <c r="ZK50" s="307"/>
      <c r="ZL50" s="307"/>
      <c r="ZM50" s="307"/>
      <c r="ZN50" s="307"/>
      <c r="ZO50" s="307"/>
      <c r="ZP50" s="307"/>
      <c r="ZQ50" s="307"/>
      <c r="ZR50" s="307"/>
      <c r="ZS50" s="307"/>
      <c r="ZT50" s="307"/>
      <c r="ZU50" s="307"/>
      <c r="ZV50" s="307"/>
      <c r="ZW50" s="307"/>
      <c r="ZX50" s="307"/>
      <c r="ZY50" s="307"/>
      <c r="ZZ50" s="307"/>
      <c r="AAA50" s="307"/>
      <c r="AAB50" s="307"/>
      <c r="AAC50" s="307"/>
      <c r="AAD50" s="307"/>
      <c r="AAE50" s="307"/>
      <c r="AAF50" s="307"/>
      <c r="AAG50" s="307"/>
      <c r="AAH50" s="307"/>
      <c r="AAI50" s="307"/>
      <c r="AAJ50" s="307"/>
      <c r="AAK50" s="307"/>
      <c r="AAL50" s="307"/>
      <c r="AAM50" s="307"/>
      <c r="AAN50" s="307"/>
      <c r="AAO50" s="307"/>
      <c r="AAP50" s="307"/>
      <c r="AAQ50" s="307"/>
      <c r="AAR50" s="307"/>
      <c r="AAS50" s="307"/>
      <c r="AAT50" s="307"/>
      <c r="AAU50" s="307"/>
      <c r="AAV50" s="307"/>
      <c r="AAW50" s="307"/>
      <c r="AAX50" s="307"/>
      <c r="AAY50" s="307"/>
      <c r="AAZ50" s="307"/>
      <c r="ABA50" s="307"/>
      <c r="ABB50" s="307"/>
      <c r="ABC50" s="307"/>
      <c r="ABD50" s="307"/>
      <c r="ABE50" s="307"/>
      <c r="ABF50" s="307"/>
      <c r="ABG50" s="307"/>
      <c r="ABH50" s="307"/>
      <c r="ABI50" s="307"/>
      <c r="ABJ50" s="307"/>
      <c r="ABK50" s="307"/>
      <c r="ABL50" s="307"/>
      <c r="ABM50" s="307"/>
      <c r="ABN50" s="307"/>
      <c r="ABO50" s="307"/>
      <c r="ABP50" s="307"/>
      <c r="ABQ50" s="307"/>
      <c r="ABR50" s="307"/>
      <c r="ABS50" s="307"/>
      <c r="ABT50" s="307"/>
      <c r="ABU50" s="307"/>
      <c r="ABV50" s="307"/>
      <c r="ABW50" s="307"/>
      <c r="ABX50" s="307"/>
      <c r="ABY50" s="307"/>
      <c r="ABZ50" s="307"/>
      <c r="ACA50" s="307"/>
      <c r="ACB50" s="307"/>
      <c r="ACC50" s="307"/>
      <c r="ACD50" s="307"/>
      <c r="ACE50" s="307"/>
      <c r="ACF50" s="307"/>
      <c r="ACG50" s="307"/>
      <c r="ACH50" s="307"/>
      <c r="ACI50" s="307"/>
      <c r="ACJ50" s="307"/>
      <c r="ACK50" s="307"/>
      <c r="ACL50" s="307"/>
      <c r="ACM50" s="307"/>
      <c r="ACN50" s="307"/>
      <c r="ACO50" s="307"/>
      <c r="ACP50" s="307"/>
      <c r="ACQ50" s="307"/>
      <c r="ACR50" s="307"/>
      <c r="ACS50" s="307"/>
      <c r="ACT50" s="307"/>
      <c r="ACU50" s="307"/>
      <c r="ACV50" s="307"/>
      <c r="ACW50" s="307"/>
      <c r="ACX50" s="307"/>
      <c r="ACY50" s="307"/>
      <c r="ACZ50" s="307"/>
      <c r="ADA50" s="307"/>
      <c r="ADB50" s="307"/>
      <c r="ADC50" s="307"/>
      <c r="ADD50" s="307"/>
      <c r="ADE50" s="307"/>
      <c r="ADF50" s="307"/>
      <c r="ADG50" s="307"/>
      <c r="ADH50" s="307"/>
      <c r="ADI50" s="307"/>
      <c r="ADJ50" s="307"/>
      <c r="ADK50" s="307"/>
      <c r="ADL50" s="307"/>
      <c r="ADM50" s="307"/>
      <c r="ADN50" s="307"/>
      <c r="ADO50" s="307"/>
      <c r="ADP50" s="307"/>
      <c r="ADQ50" s="307"/>
      <c r="ADR50" s="307"/>
      <c r="ADS50" s="307"/>
      <c r="ADT50" s="307"/>
      <c r="ADU50" s="307"/>
      <c r="ADV50" s="307"/>
      <c r="ADW50" s="307"/>
      <c r="ADX50" s="307"/>
      <c r="ADY50" s="307"/>
      <c r="ADZ50" s="307"/>
      <c r="AEA50" s="307"/>
      <c r="AEB50" s="307"/>
      <c r="AEC50" s="307"/>
      <c r="AED50" s="307"/>
      <c r="AEE50" s="307"/>
      <c r="AEF50" s="307"/>
      <c r="AEG50" s="307"/>
      <c r="AEH50" s="307"/>
      <c r="AEI50" s="307"/>
      <c r="AEJ50" s="307"/>
      <c r="AEK50" s="307"/>
      <c r="AEL50" s="307"/>
      <c r="AEM50" s="307"/>
      <c r="AEN50" s="307"/>
      <c r="AEO50" s="307"/>
      <c r="AEP50" s="307"/>
      <c r="AEQ50" s="307"/>
      <c r="AER50" s="307"/>
      <c r="AES50" s="307"/>
      <c r="AET50" s="307"/>
      <c r="AEU50" s="307"/>
      <c r="AEV50" s="307"/>
      <c r="AEW50" s="307"/>
      <c r="AEX50" s="307"/>
      <c r="AEY50" s="307"/>
      <c r="AEZ50" s="307"/>
      <c r="AFA50" s="307"/>
      <c r="AFB50" s="307"/>
      <c r="AFC50" s="307"/>
      <c r="AFD50" s="307"/>
      <c r="AFE50" s="307"/>
      <c r="AFF50" s="307"/>
      <c r="AFG50" s="307"/>
      <c r="AFH50" s="307"/>
      <c r="AFI50" s="307"/>
      <c r="AFJ50" s="307"/>
      <c r="AFK50" s="307"/>
      <c r="AFL50" s="307"/>
      <c r="AFM50" s="307"/>
      <c r="AFN50" s="307"/>
      <c r="AFO50" s="307"/>
      <c r="AFP50" s="307"/>
      <c r="AFQ50" s="307"/>
      <c r="AFR50" s="307"/>
      <c r="AFS50" s="307"/>
      <c r="AFT50" s="307"/>
      <c r="AFU50" s="307"/>
      <c r="AFV50" s="307"/>
      <c r="AFW50" s="307"/>
      <c r="AFX50" s="307"/>
      <c r="AFY50" s="307"/>
      <c r="AFZ50" s="307"/>
      <c r="AGA50" s="307"/>
      <c r="AGB50" s="307"/>
      <c r="AGC50" s="307"/>
      <c r="AGD50" s="307"/>
      <c r="AGE50" s="307"/>
      <c r="AGF50" s="307"/>
      <c r="AGG50" s="307"/>
      <c r="AGH50" s="307"/>
      <c r="AGI50" s="307"/>
      <c r="AGJ50" s="307"/>
      <c r="AGK50" s="307"/>
      <c r="AGL50" s="307"/>
      <c r="AGM50" s="307"/>
      <c r="AGN50" s="307"/>
      <c r="AGO50" s="307"/>
      <c r="AGP50" s="307"/>
      <c r="AGQ50" s="307"/>
      <c r="AGR50" s="307"/>
      <c r="AGS50" s="307"/>
      <c r="AGT50" s="307"/>
      <c r="AGU50" s="307"/>
      <c r="AGV50" s="307"/>
      <c r="AGW50" s="307"/>
      <c r="AGX50" s="307"/>
      <c r="AGY50" s="307"/>
      <c r="AGZ50" s="307"/>
      <c r="AHA50" s="307"/>
      <c r="AHB50" s="307"/>
      <c r="AHC50" s="307"/>
      <c r="AHD50" s="307"/>
      <c r="AHE50" s="307"/>
      <c r="AHF50" s="307"/>
      <c r="AHG50" s="307"/>
      <c r="AHH50" s="307"/>
      <c r="AHI50" s="307"/>
      <c r="AHJ50" s="307"/>
      <c r="AHK50" s="307"/>
      <c r="AHL50" s="307"/>
      <c r="AHM50" s="307"/>
      <c r="AHN50" s="307"/>
      <c r="AHO50" s="307"/>
      <c r="AHP50" s="307"/>
      <c r="AHQ50" s="307"/>
      <c r="AHR50" s="307"/>
      <c r="AHS50" s="307"/>
      <c r="AHT50" s="307"/>
      <c r="AHU50" s="307"/>
      <c r="AHV50" s="307"/>
      <c r="AHW50" s="307"/>
      <c r="AHX50" s="307"/>
      <c r="AHY50" s="307"/>
      <c r="AHZ50" s="307"/>
      <c r="AIA50" s="307"/>
      <c r="AIB50" s="307"/>
      <c r="AIC50" s="307"/>
      <c r="AID50" s="307"/>
      <c r="AIE50" s="307"/>
      <c r="AIF50" s="307"/>
      <c r="AIG50" s="307"/>
      <c r="AIH50" s="307"/>
      <c r="AII50" s="307"/>
      <c r="AIJ50" s="307"/>
      <c r="AIK50" s="307"/>
      <c r="AIL50" s="307"/>
      <c r="AIM50" s="307"/>
      <c r="AIN50" s="307"/>
      <c r="AIO50" s="307"/>
      <c r="AIP50" s="307"/>
      <c r="AIQ50" s="307"/>
      <c r="AIR50" s="307"/>
      <c r="AIS50" s="307"/>
      <c r="AIT50" s="307"/>
      <c r="AIU50" s="307"/>
      <c r="AIV50" s="307"/>
      <c r="AIW50" s="307"/>
      <c r="AIX50" s="307"/>
      <c r="AIY50" s="307"/>
      <c r="AIZ50" s="307"/>
      <c r="AJA50" s="307"/>
      <c r="AJB50" s="307"/>
      <c r="AJC50" s="307"/>
      <c r="AJD50" s="307"/>
      <c r="AJE50" s="307"/>
      <c r="AJF50" s="307"/>
      <c r="AJG50" s="307"/>
      <c r="AJH50" s="307"/>
      <c r="AJI50" s="307"/>
      <c r="AJJ50" s="307"/>
      <c r="AJK50" s="307"/>
      <c r="AJL50" s="307"/>
      <c r="AJM50" s="307"/>
      <c r="AJN50" s="307"/>
      <c r="AJO50" s="307"/>
      <c r="AJP50" s="307"/>
      <c r="AJQ50" s="307"/>
      <c r="AJR50" s="307"/>
      <c r="AJS50" s="307"/>
      <c r="AJT50" s="307"/>
      <c r="AJU50" s="307"/>
      <c r="AJV50" s="307"/>
      <c r="AJW50" s="307"/>
      <c r="AJX50" s="307"/>
      <c r="AJY50" s="307"/>
      <c r="AJZ50" s="307"/>
      <c r="AKA50" s="307"/>
      <c r="AKB50" s="307"/>
      <c r="AKC50" s="307"/>
      <c r="AKD50" s="307"/>
      <c r="AKE50" s="307"/>
      <c r="AKF50" s="307"/>
      <c r="AKG50" s="307"/>
      <c r="AKH50" s="307"/>
      <c r="AKI50" s="307"/>
      <c r="AKJ50" s="307"/>
      <c r="AKK50" s="307"/>
      <c r="AKL50" s="307"/>
      <c r="AKM50" s="307"/>
      <c r="AKN50" s="307"/>
      <c r="AKO50" s="307"/>
      <c r="AKP50" s="307"/>
      <c r="AKQ50" s="307"/>
      <c r="AKR50" s="307"/>
      <c r="AKS50" s="307"/>
      <c r="AKT50" s="307"/>
      <c r="AKU50" s="307"/>
      <c r="AKV50" s="307"/>
      <c r="AKW50" s="307"/>
      <c r="AKX50" s="307"/>
      <c r="AKY50" s="307"/>
      <c r="AKZ50" s="307"/>
      <c r="ALA50" s="307"/>
      <c r="ALB50" s="307"/>
      <c r="ALC50" s="307"/>
      <c r="ALD50" s="307"/>
      <c r="ALE50" s="307"/>
      <c r="ALF50" s="307"/>
      <c r="ALG50" s="307"/>
      <c r="ALH50" s="307"/>
      <c r="ALI50" s="306"/>
      <c r="ALJ50" s="307"/>
      <c r="ALK50" s="307"/>
      <c r="ALL50" s="307"/>
      <c r="ALM50" s="307"/>
      <c r="ALN50" s="35"/>
      <c r="ALO50" s="35"/>
      <c r="ALP50" s="35"/>
    </row>
    <row r="51" spans="1:1004" s="146" customFormat="1" ht="31.5" customHeight="1" x14ac:dyDescent="0.25">
      <c r="A51" s="123" t="s">
        <v>2709</v>
      </c>
      <c r="B51" s="319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4"/>
      <c r="BI51" s="314"/>
      <c r="BJ51" s="314"/>
      <c r="BK51" s="314"/>
      <c r="BL51" s="314"/>
      <c r="BM51" s="314"/>
      <c r="BN51" s="314"/>
      <c r="BO51" s="314"/>
      <c r="BP51" s="314"/>
      <c r="BQ51" s="314"/>
      <c r="BR51" s="314"/>
      <c r="BS51" s="314"/>
      <c r="BT51" s="314"/>
      <c r="BU51" s="314"/>
      <c r="BV51" s="314"/>
      <c r="BW51" s="314"/>
      <c r="BX51" s="314"/>
      <c r="BY51" s="314"/>
      <c r="BZ51" s="314"/>
      <c r="CA51" s="314"/>
      <c r="CB51" s="314"/>
      <c r="CC51" s="314"/>
      <c r="CD51" s="314"/>
      <c r="CE51" s="314"/>
      <c r="CF51" s="314"/>
      <c r="CG51" s="314"/>
      <c r="CH51" s="314"/>
      <c r="CI51" s="314"/>
      <c r="CJ51" s="314"/>
      <c r="CK51" s="314"/>
      <c r="CL51" s="314"/>
      <c r="CM51" s="314"/>
      <c r="CN51" s="314"/>
      <c r="CO51" s="314"/>
      <c r="CP51" s="314"/>
      <c r="CQ51" s="314"/>
      <c r="CR51" s="314"/>
      <c r="CS51" s="314"/>
      <c r="CT51" s="314"/>
      <c r="CU51" s="314"/>
      <c r="CV51" s="314"/>
      <c r="CW51" s="314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4"/>
      <c r="GB51" s="314"/>
      <c r="GC51" s="314"/>
      <c r="GD51" s="314"/>
      <c r="GE51" s="314"/>
      <c r="GF51" s="314"/>
      <c r="GG51" s="314"/>
      <c r="GH51" s="314"/>
      <c r="GI51" s="314"/>
      <c r="GJ51" s="314"/>
      <c r="GK51" s="314"/>
      <c r="GL51" s="314"/>
      <c r="GM51" s="314"/>
      <c r="GN51" s="314"/>
      <c r="GO51" s="314"/>
      <c r="GP51" s="314"/>
      <c r="GQ51" s="314"/>
      <c r="GR51" s="314"/>
      <c r="GS51" s="314"/>
      <c r="GT51" s="314"/>
      <c r="GU51" s="314"/>
      <c r="GV51" s="314"/>
      <c r="GW51" s="314"/>
      <c r="GX51" s="314"/>
      <c r="GY51" s="314"/>
      <c r="GZ51" s="314"/>
      <c r="HA51" s="314"/>
      <c r="HB51" s="314"/>
      <c r="HC51" s="314"/>
      <c r="HD51" s="314"/>
      <c r="HE51" s="314"/>
      <c r="HF51" s="314"/>
      <c r="HG51" s="314"/>
      <c r="HH51" s="314"/>
      <c r="HI51" s="314"/>
      <c r="HJ51" s="314"/>
      <c r="HK51" s="314"/>
      <c r="HL51" s="314"/>
      <c r="HM51" s="314"/>
      <c r="HN51" s="314"/>
      <c r="HO51" s="314"/>
      <c r="HP51" s="314"/>
      <c r="HQ51" s="314"/>
      <c r="HR51" s="314"/>
      <c r="HS51" s="314"/>
      <c r="HT51" s="314"/>
      <c r="HU51" s="314"/>
      <c r="HV51" s="314"/>
      <c r="HW51" s="314"/>
      <c r="HX51" s="314"/>
      <c r="HY51" s="314"/>
      <c r="HZ51" s="314"/>
      <c r="IA51" s="314"/>
      <c r="IB51" s="314"/>
      <c r="IC51" s="314"/>
      <c r="ID51" s="314"/>
      <c r="IE51" s="314"/>
      <c r="IF51" s="314"/>
      <c r="IG51" s="314"/>
      <c r="IH51" s="314"/>
      <c r="II51" s="314"/>
      <c r="IJ51" s="314"/>
      <c r="IK51" s="314"/>
      <c r="IL51" s="314"/>
      <c r="IM51" s="314"/>
      <c r="IN51" s="314"/>
      <c r="IO51" s="314"/>
      <c r="IP51" s="314"/>
      <c r="IQ51" s="314"/>
      <c r="IR51" s="314"/>
      <c r="IS51" s="314"/>
      <c r="IT51" s="314"/>
      <c r="IU51" s="314"/>
      <c r="IV51" s="314"/>
      <c r="IW51" s="314"/>
      <c r="IX51" s="314"/>
      <c r="IY51" s="314"/>
      <c r="IZ51" s="314"/>
      <c r="JA51" s="314"/>
      <c r="JB51" s="314"/>
      <c r="JC51" s="314"/>
      <c r="JD51" s="314"/>
      <c r="JE51" s="314"/>
      <c r="JF51" s="314"/>
      <c r="JG51" s="314"/>
      <c r="JH51" s="314"/>
      <c r="JI51" s="314"/>
      <c r="JJ51" s="314"/>
      <c r="JK51" s="314"/>
      <c r="JL51" s="314"/>
      <c r="JM51" s="314"/>
      <c r="JN51" s="314"/>
      <c r="JO51" s="314"/>
      <c r="JP51" s="314"/>
      <c r="JQ51" s="314"/>
      <c r="JR51" s="314"/>
      <c r="JS51" s="314"/>
      <c r="JT51" s="314"/>
      <c r="JU51" s="314"/>
      <c r="JV51" s="314"/>
      <c r="JW51" s="314"/>
      <c r="JX51" s="314"/>
      <c r="JY51" s="314"/>
      <c r="JZ51" s="314"/>
      <c r="KA51" s="314"/>
      <c r="KB51" s="314"/>
      <c r="KC51" s="314"/>
      <c r="KD51" s="314"/>
      <c r="KE51" s="314"/>
      <c r="KF51" s="314"/>
      <c r="KG51" s="314"/>
      <c r="KH51" s="314"/>
      <c r="KI51" s="314"/>
      <c r="KJ51" s="314"/>
      <c r="KK51" s="314"/>
      <c r="KL51" s="314"/>
      <c r="KM51" s="314"/>
      <c r="KN51" s="314"/>
      <c r="KO51" s="314"/>
      <c r="KP51" s="314"/>
      <c r="KQ51" s="314"/>
      <c r="KR51" s="314"/>
      <c r="KS51" s="314"/>
      <c r="KT51" s="314"/>
      <c r="KU51" s="314"/>
      <c r="KV51" s="314"/>
      <c r="KW51" s="314"/>
      <c r="KX51" s="314"/>
      <c r="KY51" s="314"/>
      <c r="KZ51" s="314"/>
      <c r="LA51" s="314"/>
      <c r="LB51" s="314"/>
      <c r="LC51" s="314"/>
      <c r="LD51" s="314"/>
      <c r="LE51" s="314"/>
      <c r="LF51" s="314"/>
      <c r="LG51" s="314"/>
      <c r="LH51" s="314"/>
      <c r="LI51" s="314"/>
      <c r="LJ51" s="314"/>
      <c r="LK51" s="314"/>
      <c r="LL51" s="314"/>
      <c r="LM51" s="314"/>
      <c r="LN51" s="314"/>
      <c r="LO51" s="314"/>
      <c r="LP51" s="314"/>
      <c r="LQ51" s="314"/>
      <c r="LR51" s="314"/>
      <c r="LS51" s="314"/>
      <c r="LT51" s="314"/>
      <c r="LU51" s="314"/>
      <c r="LV51" s="314"/>
      <c r="LW51" s="314"/>
      <c r="LX51" s="314"/>
      <c r="LY51" s="314"/>
      <c r="LZ51" s="314"/>
      <c r="MA51" s="314"/>
      <c r="MB51" s="314"/>
      <c r="MC51" s="314"/>
      <c r="MD51" s="314"/>
      <c r="ME51" s="314"/>
      <c r="MF51" s="314"/>
      <c r="MG51" s="314"/>
      <c r="MH51" s="314"/>
      <c r="MI51" s="314"/>
      <c r="MJ51" s="314"/>
      <c r="MK51" s="314"/>
      <c r="ML51" s="314"/>
      <c r="MM51" s="314"/>
      <c r="MN51" s="314"/>
      <c r="MO51" s="314"/>
      <c r="MP51" s="314"/>
      <c r="MQ51" s="314"/>
      <c r="MR51" s="314"/>
      <c r="MS51" s="314"/>
      <c r="MT51" s="314"/>
      <c r="MU51" s="314"/>
      <c r="MV51" s="314"/>
      <c r="MW51" s="314"/>
      <c r="MX51" s="314"/>
      <c r="MY51" s="314"/>
      <c r="MZ51" s="314"/>
      <c r="NA51" s="314"/>
      <c r="NB51" s="314"/>
      <c r="NC51" s="314"/>
      <c r="ND51" s="314"/>
      <c r="NE51" s="314"/>
      <c r="NF51" s="314"/>
      <c r="NG51" s="314"/>
      <c r="NH51" s="314"/>
      <c r="NI51" s="314"/>
      <c r="NJ51" s="314"/>
      <c r="NK51" s="314"/>
      <c r="NL51" s="314"/>
      <c r="NM51" s="314"/>
      <c r="NN51" s="314"/>
      <c r="NO51" s="314"/>
      <c r="NP51" s="314"/>
      <c r="NQ51" s="314"/>
      <c r="NR51" s="314"/>
      <c r="NS51" s="314"/>
      <c r="NT51" s="314"/>
      <c r="NU51" s="314"/>
      <c r="NV51" s="314"/>
      <c r="NW51" s="314"/>
      <c r="NX51" s="314"/>
      <c r="NY51" s="314"/>
      <c r="NZ51" s="314"/>
      <c r="OA51" s="314"/>
      <c r="OB51" s="314"/>
      <c r="OC51" s="314"/>
      <c r="OD51" s="314"/>
      <c r="OE51" s="314"/>
      <c r="OF51" s="314"/>
      <c r="OG51" s="314"/>
      <c r="OH51" s="314"/>
      <c r="OI51" s="314"/>
      <c r="OJ51" s="314"/>
      <c r="OK51" s="314"/>
      <c r="OL51" s="314"/>
      <c r="OM51" s="314"/>
      <c r="ON51" s="314"/>
      <c r="OO51" s="314"/>
      <c r="OP51" s="314"/>
      <c r="OQ51" s="314"/>
      <c r="OR51" s="314"/>
      <c r="OS51" s="314"/>
      <c r="OT51" s="314"/>
      <c r="OU51" s="314"/>
      <c r="OV51" s="314"/>
      <c r="OW51" s="314"/>
      <c r="OX51" s="314"/>
      <c r="OY51" s="314"/>
      <c r="OZ51" s="314"/>
      <c r="PA51" s="314"/>
      <c r="PB51" s="314"/>
      <c r="PC51" s="314"/>
      <c r="PD51" s="314"/>
      <c r="PE51" s="314"/>
      <c r="PF51" s="314"/>
      <c r="PG51" s="314"/>
      <c r="PH51" s="314"/>
      <c r="PI51" s="314"/>
      <c r="PJ51" s="314"/>
      <c r="PK51" s="314"/>
      <c r="PL51" s="314"/>
      <c r="PM51" s="314"/>
      <c r="PN51" s="314"/>
      <c r="PO51" s="314"/>
      <c r="PP51" s="314"/>
      <c r="PQ51" s="314"/>
      <c r="PR51" s="314"/>
      <c r="PS51" s="314"/>
      <c r="PT51" s="314"/>
      <c r="PU51" s="314"/>
      <c r="PV51" s="314"/>
      <c r="PW51" s="314"/>
      <c r="PX51" s="314"/>
      <c r="PY51" s="314"/>
      <c r="PZ51" s="314"/>
      <c r="QA51" s="314"/>
      <c r="QB51" s="314"/>
      <c r="QC51" s="314"/>
      <c r="QD51" s="314"/>
      <c r="QE51" s="314"/>
      <c r="QF51" s="314"/>
      <c r="QG51" s="314"/>
      <c r="QH51" s="314"/>
      <c r="QI51" s="314"/>
      <c r="QJ51" s="314"/>
      <c r="QK51" s="314"/>
      <c r="QL51" s="314"/>
      <c r="QM51" s="314"/>
      <c r="QN51" s="314"/>
      <c r="QO51" s="314"/>
      <c r="QP51" s="314"/>
      <c r="QQ51" s="314"/>
      <c r="QR51" s="314"/>
      <c r="QS51" s="314"/>
      <c r="QT51" s="314"/>
      <c r="QU51" s="314"/>
      <c r="QV51" s="314"/>
      <c r="QW51" s="314"/>
      <c r="QX51" s="314"/>
      <c r="QY51" s="314"/>
      <c r="QZ51" s="314"/>
      <c r="RA51" s="314"/>
      <c r="RB51" s="314"/>
      <c r="RC51" s="314"/>
      <c r="RD51" s="314"/>
      <c r="RE51" s="314"/>
      <c r="RF51" s="314"/>
      <c r="RG51" s="314"/>
      <c r="RH51" s="314"/>
      <c r="RI51" s="314"/>
      <c r="RJ51" s="314"/>
      <c r="RK51" s="314"/>
      <c r="RL51" s="314"/>
      <c r="RM51" s="314"/>
      <c r="RN51" s="314"/>
      <c r="RO51" s="314"/>
      <c r="RP51" s="314"/>
      <c r="RQ51" s="314"/>
      <c r="RR51" s="314"/>
      <c r="RS51" s="314"/>
      <c r="RT51" s="314"/>
      <c r="RU51" s="314"/>
      <c r="RV51" s="314"/>
      <c r="RW51" s="314"/>
      <c r="RX51" s="314"/>
      <c r="RY51" s="314"/>
      <c r="RZ51" s="314"/>
      <c r="SA51" s="314"/>
      <c r="SB51" s="314"/>
      <c r="SC51" s="314"/>
      <c r="SD51" s="314"/>
      <c r="SE51" s="314"/>
      <c r="SF51" s="314"/>
      <c r="SG51" s="314"/>
      <c r="SH51" s="314"/>
      <c r="SI51" s="314"/>
      <c r="SJ51" s="314"/>
      <c r="SK51" s="314"/>
      <c r="SL51" s="314"/>
      <c r="SM51" s="314"/>
      <c r="SN51" s="314"/>
      <c r="SO51" s="314"/>
      <c r="SP51" s="314"/>
      <c r="SQ51" s="314"/>
      <c r="SR51" s="314"/>
      <c r="SS51" s="314"/>
      <c r="ST51" s="314"/>
      <c r="SU51" s="314"/>
      <c r="SV51" s="314"/>
      <c r="SW51" s="314"/>
      <c r="SX51" s="314"/>
      <c r="SY51" s="314"/>
      <c r="SZ51" s="314"/>
      <c r="TA51" s="314"/>
      <c r="TB51" s="314"/>
      <c r="TC51" s="314"/>
      <c r="TD51" s="314"/>
      <c r="TE51" s="314"/>
      <c r="TF51" s="314"/>
      <c r="TG51" s="314"/>
      <c r="TH51" s="314"/>
      <c r="TI51" s="314"/>
      <c r="TJ51" s="314"/>
      <c r="TK51" s="314"/>
      <c r="TL51" s="314"/>
      <c r="TM51" s="314"/>
      <c r="TN51" s="314"/>
      <c r="TO51" s="314"/>
      <c r="TP51" s="314"/>
      <c r="TQ51" s="314"/>
      <c r="TR51" s="314"/>
      <c r="TS51" s="314"/>
      <c r="TT51" s="314"/>
      <c r="TU51" s="314"/>
      <c r="TV51" s="314"/>
      <c r="TW51" s="314"/>
      <c r="TX51" s="314"/>
      <c r="TY51" s="314"/>
      <c r="TZ51" s="314"/>
      <c r="UA51" s="314"/>
      <c r="UB51" s="314"/>
      <c r="UC51" s="314"/>
      <c r="UD51" s="314"/>
      <c r="UE51" s="314"/>
      <c r="UF51" s="314"/>
      <c r="UG51" s="314"/>
      <c r="UH51" s="314"/>
      <c r="UI51" s="314"/>
      <c r="UJ51" s="314"/>
      <c r="UK51" s="314"/>
      <c r="UL51" s="314"/>
      <c r="UM51" s="314"/>
      <c r="UN51" s="314"/>
      <c r="UO51" s="314"/>
      <c r="UP51" s="314"/>
      <c r="UQ51" s="314"/>
      <c r="UR51" s="314"/>
      <c r="US51" s="314"/>
      <c r="UT51" s="314"/>
      <c r="UU51" s="314"/>
      <c r="UV51" s="314"/>
      <c r="UW51" s="314"/>
      <c r="UX51" s="314"/>
      <c r="UY51" s="314"/>
      <c r="UZ51" s="314"/>
      <c r="VA51" s="314"/>
      <c r="VB51" s="314"/>
      <c r="VC51" s="314"/>
      <c r="VD51" s="314"/>
      <c r="VE51" s="314"/>
      <c r="VF51" s="314"/>
      <c r="VG51" s="314"/>
      <c r="VH51" s="314"/>
      <c r="VI51" s="314"/>
      <c r="VJ51" s="314"/>
      <c r="VK51" s="314"/>
      <c r="VL51" s="314"/>
      <c r="VM51" s="314"/>
      <c r="VN51" s="314"/>
      <c r="VO51" s="314"/>
      <c r="VP51" s="314"/>
      <c r="VQ51" s="314"/>
      <c r="VR51" s="314"/>
      <c r="VS51" s="314"/>
      <c r="VT51" s="314"/>
      <c r="VU51" s="314"/>
      <c r="VV51" s="314"/>
      <c r="VW51" s="314"/>
      <c r="VX51" s="314"/>
      <c r="VY51" s="314"/>
      <c r="VZ51" s="314"/>
      <c r="WA51" s="314"/>
      <c r="WB51" s="314"/>
      <c r="WC51" s="314"/>
      <c r="WD51" s="314"/>
      <c r="WE51" s="314"/>
      <c r="WF51" s="314"/>
      <c r="WG51" s="314"/>
      <c r="WH51" s="314"/>
      <c r="WI51" s="314"/>
      <c r="WJ51" s="314"/>
      <c r="WK51" s="314"/>
      <c r="WL51" s="314"/>
      <c r="WM51" s="314"/>
      <c r="WN51" s="314"/>
      <c r="WO51" s="314"/>
      <c r="WP51" s="314"/>
      <c r="WQ51" s="314"/>
      <c r="WR51" s="314"/>
      <c r="WS51" s="314"/>
      <c r="WT51" s="314"/>
      <c r="WU51" s="314"/>
      <c r="WV51" s="314"/>
      <c r="WW51" s="314"/>
      <c r="WX51" s="314"/>
      <c r="WY51" s="314"/>
      <c r="WZ51" s="314"/>
      <c r="XA51" s="314"/>
      <c r="XB51" s="314"/>
      <c r="XC51" s="314"/>
      <c r="XD51" s="314"/>
      <c r="XE51" s="314"/>
      <c r="XF51" s="314"/>
      <c r="XG51" s="314"/>
      <c r="XH51" s="314"/>
      <c r="XI51" s="314"/>
      <c r="XJ51" s="314"/>
      <c r="XK51" s="314"/>
      <c r="XL51" s="314"/>
      <c r="XM51" s="314"/>
      <c r="XN51" s="314"/>
      <c r="XO51" s="314"/>
      <c r="XP51" s="314"/>
      <c r="XQ51" s="314"/>
      <c r="XR51" s="314"/>
      <c r="XS51" s="314"/>
      <c r="XT51" s="314"/>
      <c r="XU51" s="314"/>
      <c r="XV51" s="314"/>
      <c r="XW51" s="314"/>
      <c r="XX51" s="314"/>
      <c r="XY51" s="314"/>
      <c r="XZ51" s="314"/>
      <c r="YA51" s="314"/>
      <c r="YB51" s="314"/>
      <c r="YC51" s="314"/>
      <c r="YD51" s="314"/>
      <c r="YE51" s="314"/>
      <c r="YF51" s="314"/>
      <c r="YG51" s="314"/>
      <c r="YH51" s="314"/>
      <c r="YI51" s="314"/>
      <c r="YJ51" s="314"/>
      <c r="YK51" s="314"/>
      <c r="YL51" s="314"/>
      <c r="YM51" s="314"/>
      <c r="YN51" s="314"/>
      <c r="YO51" s="314"/>
      <c r="YP51" s="314"/>
      <c r="YQ51" s="314"/>
      <c r="YR51" s="314"/>
      <c r="YS51" s="314"/>
      <c r="YT51" s="314"/>
      <c r="YU51" s="314"/>
      <c r="YV51" s="314"/>
      <c r="YW51" s="314"/>
      <c r="YX51" s="314"/>
      <c r="YY51" s="314"/>
      <c r="YZ51" s="314"/>
      <c r="ZA51" s="314"/>
      <c r="ZB51" s="314"/>
      <c r="ZC51" s="314"/>
      <c r="ZD51" s="314"/>
      <c r="ZE51" s="314"/>
      <c r="ZF51" s="314"/>
      <c r="ZG51" s="314"/>
      <c r="ZH51" s="314"/>
      <c r="ZI51" s="314"/>
      <c r="ZJ51" s="314"/>
      <c r="ZK51" s="314"/>
      <c r="ZL51" s="314"/>
      <c r="ZM51" s="314"/>
      <c r="ZN51" s="314"/>
      <c r="ZO51" s="314"/>
      <c r="ZP51" s="314"/>
      <c r="ZQ51" s="314"/>
      <c r="ZR51" s="314"/>
      <c r="ZS51" s="314"/>
      <c r="ZT51" s="314"/>
      <c r="ZU51" s="314"/>
      <c r="ZV51" s="314"/>
      <c r="ZW51" s="314"/>
      <c r="ZX51" s="314"/>
      <c r="ZY51" s="314"/>
      <c r="ZZ51" s="314"/>
      <c r="AAA51" s="314"/>
      <c r="AAB51" s="314"/>
      <c r="AAC51" s="314"/>
      <c r="AAD51" s="314"/>
      <c r="AAE51" s="314"/>
      <c r="AAF51" s="314"/>
      <c r="AAG51" s="314"/>
      <c r="AAH51" s="314"/>
      <c r="AAI51" s="314"/>
      <c r="AAJ51" s="314"/>
      <c r="AAK51" s="314"/>
      <c r="AAL51" s="314"/>
      <c r="AAM51" s="314"/>
      <c r="AAN51" s="314"/>
      <c r="AAO51" s="314"/>
      <c r="AAP51" s="314"/>
      <c r="AAQ51" s="314"/>
      <c r="AAR51" s="314"/>
      <c r="AAS51" s="314"/>
      <c r="AAT51" s="314"/>
      <c r="AAU51" s="314"/>
      <c r="AAV51" s="314"/>
      <c r="AAW51" s="314"/>
      <c r="AAX51" s="314"/>
      <c r="AAY51" s="314"/>
      <c r="AAZ51" s="314"/>
      <c r="ABA51" s="314"/>
      <c r="ABB51" s="314"/>
      <c r="ABC51" s="314"/>
      <c r="ABD51" s="314"/>
      <c r="ABE51" s="314"/>
      <c r="ABF51" s="314"/>
      <c r="ABG51" s="314"/>
      <c r="ABH51" s="314"/>
      <c r="ABI51" s="314"/>
      <c r="ABJ51" s="314"/>
      <c r="ABK51" s="314"/>
      <c r="ABL51" s="314"/>
      <c r="ABM51" s="314"/>
      <c r="ABN51" s="314"/>
      <c r="ABO51" s="314"/>
      <c r="ABP51" s="314"/>
      <c r="ABQ51" s="314"/>
      <c r="ABR51" s="314"/>
      <c r="ABS51" s="314"/>
      <c r="ABT51" s="314"/>
      <c r="ABU51" s="314"/>
      <c r="ABV51" s="314"/>
      <c r="ABW51" s="314"/>
      <c r="ABX51" s="314"/>
      <c r="ABY51" s="314"/>
      <c r="ABZ51" s="314"/>
      <c r="ACA51" s="314"/>
      <c r="ACB51" s="314"/>
      <c r="ACC51" s="314"/>
      <c r="ACD51" s="314"/>
      <c r="ACE51" s="314"/>
      <c r="ACF51" s="314"/>
      <c r="ACG51" s="314"/>
      <c r="ACH51" s="314"/>
      <c r="ACI51" s="314"/>
      <c r="ACJ51" s="314"/>
      <c r="ACK51" s="314"/>
      <c r="ACL51" s="314"/>
      <c r="ACM51" s="314"/>
      <c r="ACN51" s="314"/>
      <c r="ACO51" s="314"/>
      <c r="ACP51" s="314"/>
      <c r="ACQ51" s="314"/>
      <c r="ACR51" s="314"/>
      <c r="ACS51" s="314"/>
      <c r="ACT51" s="314"/>
      <c r="ACU51" s="314"/>
      <c r="ACV51" s="314"/>
      <c r="ACW51" s="314"/>
      <c r="ACX51" s="314"/>
      <c r="ACY51" s="314"/>
      <c r="ACZ51" s="314"/>
      <c r="ADA51" s="314"/>
      <c r="ADB51" s="314"/>
      <c r="ADC51" s="314"/>
      <c r="ADD51" s="314"/>
      <c r="ADE51" s="314"/>
      <c r="ADF51" s="314"/>
      <c r="ADG51" s="314"/>
      <c r="ADH51" s="314"/>
      <c r="ADI51" s="314"/>
      <c r="ADJ51" s="314"/>
      <c r="ADK51" s="314"/>
      <c r="ADL51" s="314"/>
      <c r="ADM51" s="314"/>
      <c r="ADN51" s="314"/>
      <c r="ADO51" s="314"/>
      <c r="ADP51" s="314"/>
      <c r="ADQ51" s="314"/>
      <c r="ADR51" s="314"/>
      <c r="ADS51" s="314"/>
      <c r="ADT51" s="314"/>
      <c r="ADU51" s="314"/>
      <c r="ADV51" s="314"/>
      <c r="ADW51" s="314"/>
      <c r="ADX51" s="314"/>
      <c r="ADY51" s="314"/>
      <c r="ADZ51" s="314"/>
      <c r="AEA51" s="314"/>
      <c r="AEB51" s="314"/>
      <c r="AEC51" s="314"/>
      <c r="AED51" s="314"/>
      <c r="AEE51" s="314"/>
      <c r="AEF51" s="314"/>
      <c r="AEG51" s="314"/>
      <c r="AEH51" s="314"/>
      <c r="AEI51" s="314"/>
      <c r="AEJ51" s="314"/>
      <c r="AEK51" s="314"/>
      <c r="AEL51" s="314"/>
      <c r="AEM51" s="314"/>
      <c r="AEN51" s="314"/>
      <c r="AEO51" s="314"/>
      <c r="AEP51" s="314"/>
      <c r="AEQ51" s="314"/>
      <c r="AER51" s="314"/>
      <c r="AES51" s="314"/>
      <c r="AET51" s="314"/>
      <c r="AEU51" s="314"/>
      <c r="AEV51" s="314"/>
      <c r="AEW51" s="314"/>
      <c r="AEX51" s="314"/>
      <c r="AEY51" s="314"/>
      <c r="AEZ51" s="314"/>
      <c r="AFA51" s="314"/>
      <c r="AFB51" s="314"/>
      <c r="AFC51" s="314"/>
      <c r="AFD51" s="314"/>
      <c r="AFE51" s="314"/>
      <c r="AFF51" s="314"/>
      <c r="AFG51" s="314"/>
      <c r="AFH51" s="314"/>
      <c r="AFI51" s="314"/>
      <c r="AFJ51" s="314"/>
      <c r="AFK51" s="314"/>
      <c r="AFL51" s="314"/>
      <c r="AFM51" s="314"/>
      <c r="AFN51" s="314"/>
      <c r="AFO51" s="314"/>
      <c r="AFP51" s="314"/>
      <c r="AFQ51" s="314"/>
      <c r="AFR51" s="314"/>
      <c r="AFS51" s="314"/>
      <c r="AFT51" s="314"/>
      <c r="AFU51" s="314"/>
      <c r="AFV51" s="314"/>
      <c r="AFW51" s="314"/>
      <c r="AFX51" s="314"/>
      <c r="AFY51" s="314"/>
      <c r="AFZ51" s="314"/>
      <c r="AGA51" s="314"/>
      <c r="AGB51" s="314"/>
      <c r="AGC51" s="314"/>
      <c r="AGD51" s="314"/>
      <c r="AGE51" s="314"/>
      <c r="AGF51" s="314"/>
      <c r="AGG51" s="314"/>
      <c r="AGH51" s="314"/>
      <c r="AGI51" s="314"/>
      <c r="AGJ51" s="314"/>
      <c r="AGK51" s="314"/>
      <c r="AGL51" s="314"/>
      <c r="AGM51" s="314"/>
      <c r="AGN51" s="314"/>
      <c r="AGO51" s="314"/>
      <c r="AGP51" s="314"/>
      <c r="AGQ51" s="314"/>
      <c r="AGR51" s="314"/>
      <c r="AGS51" s="314"/>
      <c r="AGT51" s="314"/>
      <c r="AGU51" s="314"/>
      <c r="AGV51" s="314"/>
      <c r="AGW51" s="314"/>
      <c r="AGX51" s="314"/>
      <c r="AGY51" s="314"/>
      <c r="AGZ51" s="314"/>
      <c r="AHA51" s="314"/>
      <c r="AHB51" s="314"/>
      <c r="AHC51" s="314"/>
      <c r="AHD51" s="314"/>
      <c r="AHE51" s="314"/>
      <c r="AHF51" s="314"/>
      <c r="AHG51" s="314"/>
      <c r="AHH51" s="314"/>
      <c r="AHI51" s="314"/>
      <c r="AHJ51" s="314"/>
      <c r="AHK51" s="314"/>
      <c r="AHL51" s="314"/>
      <c r="AHM51" s="314"/>
      <c r="AHN51" s="314"/>
      <c r="AHO51" s="314"/>
      <c r="AHP51" s="314"/>
      <c r="AHQ51" s="314"/>
      <c r="AHR51" s="314"/>
      <c r="AHS51" s="314"/>
      <c r="AHT51" s="314"/>
      <c r="AHU51" s="314"/>
      <c r="AHV51" s="314"/>
      <c r="AHW51" s="314"/>
      <c r="AHX51" s="314"/>
      <c r="AHY51" s="314"/>
      <c r="AHZ51" s="314"/>
      <c r="AIA51" s="314"/>
      <c r="AIB51" s="314"/>
      <c r="AIC51" s="314"/>
      <c r="AID51" s="314"/>
      <c r="AIE51" s="314"/>
      <c r="AIF51" s="314"/>
      <c r="AIG51" s="314"/>
      <c r="AIH51" s="314"/>
      <c r="AII51" s="314"/>
      <c r="AIJ51" s="314"/>
      <c r="AIK51" s="314"/>
      <c r="AIL51" s="314"/>
      <c r="AIM51" s="314"/>
      <c r="AIN51" s="314"/>
      <c r="AIO51" s="314"/>
      <c r="AIP51" s="314"/>
      <c r="AIQ51" s="314"/>
      <c r="AIR51" s="314"/>
      <c r="AIS51" s="314"/>
      <c r="AIT51" s="314"/>
      <c r="AIU51" s="314"/>
      <c r="AIV51" s="314"/>
      <c r="AIW51" s="314"/>
      <c r="AIX51" s="314"/>
      <c r="AIY51" s="314"/>
      <c r="AIZ51" s="314"/>
      <c r="AJA51" s="314"/>
      <c r="AJB51" s="314"/>
      <c r="AJC51" s="314"/>
      <c r="AJD51" s="314"/>
      <c r="AJE51" s="314"/>
      <c r="AJF51" s="314"/>
      <c r="AJG51" s="314"/>
      <c r="AJH51" s="314"/>
      <c r="AJI51" s="314"/>
      <c r="AJJ51" s="314"/>
      <c r="AJK51" s="314"/>
      <c r="AJL51" s="314"/>
      <c r="AJM51" s="314"/>
      <c r="AJN51" s="314"/>
      <c r="AJO51" s="314"/>
      <c r="AJP51" s="314"/>
      <c r="AJQ51" s="314"/>
      <c r="AJR51" s="314"/>
      <c r="AJS51" s="314"/>
      <c r="AJT51" s="314"/>
      <c r="AJU51" s="314"/>
      <c r="AJV51" s="314"/>
      <c r="AJW51" s="314"/>
      <c r="AJX51" s="314"/>
      <c r="AJY51" s="314"/>
      <c r="AJZ51" s="314"/>
      <c r="AKA51" s="314"/>
      <c r="AKB51" s="314"/>
      <c r="AKC51" s="314"/>
      <c r="AKD51" s="314"/>
      <c r="AKE51" s="314"/>
      <c r="AKF51" s="314"/>
      <c r="AKG51" s="314"/>
      <c r="AKH51" s="314"/>
      <c r="AKI51" s="314"/>
      <c r="AKJ51" s="314"/>
      <c r="AKK51" s="314"/>
      <c r="AKL51" s="314"/>
      <c r="AKM51" s="314"/>
      <c r="AKN51" s="314"/>
      <c r="AKO51" s="314"/>
      <c r="AKP51" s="314"/>
      <c r="AKQ51" s="314"/>
      <c r="AKR51" s="314"/>
      <c r="AKS51" s="314"/>
      <c r="AKT51" s="314"/>
      <c r="AKU51" s="314"/>
      <c r="AKV51" s="314"/>
      <c r="AKW51" s="314"/>
      <c r="AKX51" s="314"/>
      <c r="AKY51" s="314"/>
      <c r="AKZ51" s="314"/>
      <c r="ALA51" s="314"/>
      <c r="ALB51" s="314"/>
      <c r="ALC51" s="314"/>
      <c r="ALD51" s="314"/>
      <c r="ALE51" s="314"/>
      <c r="ALF51" s="314"/>
      <c r="ALG51" s="314"/>
      <c r="ALH51" s="314"/>
      <c r="ALI51" s="314"/>
      <c r="ALJ51" s="314"/>
      <c r="ALK51" s="314"/>
      <c r="ALL51" s="314"/>
      <c r="ALM51" s="314"/>
      <c r="ALN51" s="144"/>
      <c r="ALO51" s="144"/>
      <c r="ALP51" s="144"/>
    </row>
    <row r="52" spans="1:1004" s="249" customFormat="1" ht="31.5" customHeight="1" x14ac:dyDescent="0.25">
      <c r="A52" s="250" t="s">
        <v>3802</v>
      </c>
      <c r="B52" s="320"/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1"/>
      <c r="BD52" s="321"/>
      <c r="BE52" s="321"/>
      <c r="BF52" s="321"/>
      <c r="BG52" s="321"/>
      <c r="BH52" s="321"/>
      <c r="BI52" s="321"/>
      <c r="BJ52" s="321"/>
      <c r="BK52" s="321"/>
      <c r="BL52" s="321"/>
      <c r="BM52" s="321"/>
      <c r="BN52" s="321"/>
      <c r="BO52" s="321"/>
      <c r="BP52" s="321"/>
      <c r="BQ52" s="321"/>
      <c r="BR52" s="321"/>
      <c r="BS52" s="321"/>
      <c r="BT52" s="321"/>
      <c r="BU52" s="321"/>
      <c r="BV52" s="321"/>
      <c r="BW52" s="321"/>
      <c r="BX52" s="321"/>
      <c r="BY52" s="321"/>
      <c r="BZ52" s="321"/>
      <c r="CA52" s="321"/>
      <c r="CB52" s="321"/>
      <c r="CC52" s="321"/>
      <c r="CD52" s="321"/>
      <c r="CE52" s="321"/>
      <c r="CF52" s="321"/>
      <c r="CG52" s="321"/>
      <c r="CH52" s="321"/>
      <c r="CI52" s="321"/>
      <c r="CJ52" s="321"/>
      <c r="CK52" s="321"/>
      <c r="CL52" s="321"/>
      <c r="CM52" s="321"/>
      <c r="CN52" s="321"/>
      <c r="CO52" s="321"/>
      <c r="CP52" s="321"/>
      <c r="CQ52" s="321"/>
      <c r="CR52" s="321"/>
      <c r="CS52" s="321"/>
      <c r="CT52" s="321"/>
      <c r="CU52" s="321"/>
      <c r="CV52" s="321"/>
      <c r="CW52" s="321"/>
      <c r="CX52" s="321"/>
      <c r="CY52" s="321"/>
      <c r="CZ52" s="321"/>
      <c r="DA52" s="321"/>
      <c r="DB52" s="321"/>
      <c r="DC52" s="321"/>
      <c r="DD52" s="321"/>
      <c r="DE52" s="321"/>
      <c r="DF52" s="321"/>
      <c r="DG52" s="321"/>
      <c r="DH52" s="321"/>
      <c r="DI52" s="321"/>
      <c r="DJ52" s="321"/>
      <c r="DK52" s="321"/>
      <c r="DL52" s="321"/>
      <c r="DM52" s="321"/>
      <c r="DN52" s="321"/>
      <c r="DO52" s="321"/>
      <c r="DP52" s="321"/>
      <c r="DQ52" s="321"/>
      <c r="DR52" s="321"/>
      <c r="DS52" s="321"/>
      <c r="DT52" s="321"/>
      <c r="DU52" s="321"/>
      <c r="DV52" s="321"/>
      <c r="DW52" s="321"/>
      <c r="DX52" s="321"/>
      <c r="DY52" s="321"/>
      <c r="DZ52" s="321"/>
      <c r="EA52" s="321"/>
      <c r="EB52" s="321"/>
      <c r="EC52" s="321"/>
      <c r="ED52" s="321"/>
      <c r="EE52" s="321"/>
      <c r="EF52" s="321"/>
      <c r="EG52" s="321"/>
      <c r="EH52" s="321"/>
      <c r="EI52" s="321"/>
      <c r="EJ52" s="321"/>
      <c r="EK52" s="321"/>
      <c r="EL52" s="321"/>
      <c r="EM52" s="321"/>
      <c r="EN52" s="321"/>
      <c r="EO52" s="321"/>
      <c r="EP52" s="321"/>
      <c r="EQ52" s="321"/>
      <c r="ER52" s="321"/>
      <c r="ES52" s="321"/>
      <c r="ET52" s="321"/>
      <c r="EU52" s="321"/>
      <c r="EV52" s="321"/>
      <c r="EW52" s="321"/>
      <c r="EX52" s="321"/>
      <c r="EY52" s="321"/>
      <c r="EZ52" s="321"/>
      <c r="FA52" s="321"/>
      <c r="FB52" s="321"/>
      <c r="FC52" s="321"/>
      <c r="FD52" s="321"/>
      <c r="FE52" s="321"/>
      <c r="FF52" s="321"/>
      <c r="FG52" s="321"/>
      <c r="FH52" s="321"/>
      <c r="FI52" s="321"/>
      <c r="FJ52" s="321"/>
      <c r="FK52" s="321"/>
      <c r="FL52" s="321"/>
      <c r="FM52" s="321"/>
      <c r="FN52" s="321"/>
      <c r="FO52" s="321"/>
      <c r="FP52" s="321"/>
      <c r="FQ52" s="321"/>
      <c r="FR52" s="321"/>
      <c r="FS52" s="321"/>
      <c r="FT52" s="321"/>
      <c r="FU52" s="321"/>
      <c r="FV52" s="321"/>
      <c r="FW52" s="321"/>
      <c r="FX52" s="321"/>
      <c r="FY52" s="321"/>
      <c r="FZ52" s="321"/>
      <c r="GA52" s="321"/>
      <c r="GB52" s="321"/>
      <c r="GC52" s="321"/>
      <c r="GD52" s="321"/>
      <c r="GE52" s="321"/>
      <c r="GF52" s="321"/>
      <c r="GG52" s="321"/>
      <c r="GH52" s="321"/>
      <c r="GI52" s="321"/>
      <c r="GJ52" s="321"/>
      <c r="GK52" s="321"/>
      <c r="GL52" s="321"/>
      <c r="GM52" s="321"/>
      <c r="GN52" s="321"/>
      <c r="GO52" s="321"/>
      <c r="GP52" s="321"/>
      <c r="GQ52" s="321"/>
      <c r="GR52" s="321"/>
      <c r="GS52" s="321"/>
      <c r="GT52" s="321"/>
      <c r="GU52" s="321"/>
      <c r="GV52" s="321"/>
      <c r="GW52" s="321"/>
      <c r="GX52" s="321"/>
      <c r="GY52" s="321"/>
      <c r="GZ52" s="321"/>
      <c r="HA52" s="321"/>
      <c r="HB52" s="321"/>
      <c r="HC52" s="321"/>
      <c r="HD52" s="321"/>
      <c r="HE52" s="321"/>
      <c r="HF52" s="321"/>
      <c r="HG52" s="321"/>
      <c r="HH52" s="321"/>
      <c r="HI52" s="321"/>
      <c r="HJ52" s="321"/>
      <c r="HK52" s="321"/>
      <c r="HL52" s="321"/>
      <c r="HM52" s="321"/>
      <c r="HN52" s="321"/>
      <c r="HO52" s="321"/>
      <c r="HP52" s="321"/>
      <c r="HQ52" s="321"/>
      <c r="HR52" s="321"/>
      <c r="HS52" s="321"/>
      <c r="HT52" s="321"/>
      <c r="HU52" s="321"/>
      <c r="HV52" s="321"/>
      <c r="HW52" s="321"/>
      <c r="HX52" s="321"/>
      <c r="HY52" s="321"/>
      <c r="HZ52" s="321"/>
      <c r="IA52" s="321"/>
      <c r="IB52" s="321"/>
      <c r="IC52" s="321"/>
      <c r="ID52" s="321"/>
      <c r="IE52" s="321"/>
      <c r="IF52" s="321"/>
      <c r="IG52" s="321"/>
      <c r="IH52" s="321"/>
      <c r="II52" s="321"/>
      <c r="IJ52" s="321"/>
      <c r="IK52" s="321"/>
      <c r="IL52" s="321"/>
      <c r="IM52" s="321"/>
      <c r="IN52" s="321"/>
      <c r="IO52" s="321"/>
      <c r="IP52" s="321"/>
      <c r="IQ52" s="321"/>
      <c r="IR52" s="321"/>
      <c r="IS52" s="321"/>
      <c r="IT52" s="321"/>
      <c r="IU52" s="321"/>
      <c r="IV52" s="321"/>
      <c r="IW52" s="321"/>
      <c r="IX52" s="321"/>
      <c r="IY52" s="321"/>
      <c r="IZ52" s="321"/>
      <c r="JA52" s="321"/>
      <c r="JB52" s="321"/>
      <c r="JC52" s="321"/>
      <c r="JD52" s="321"/>
      <c r="JE52" s="321"/>
      <c r="JF52" s="321"/>
      <c r="JG52" s="321"/>
      <c r="JH52" s="321"/>
      <c r="JI52" s="321"/>
      <c r="JJ52" s="321"/>
      <c r="JK52" s="321"/>
      <c r="JL52" s="321"/>
      <c r="JM52" s="321"/>
      <c r="JN52" s="321"/>
      <c r="JO52" s="321"/>
      <c r="JP52" s="321"/>
      <c r="JQ52" s="321"/>
      <c r="JR52" s="321"/>
      <c r="JS52" s="321"/>
      <c r="JT52" s="321"/>
      <c r="JU52" s="321"/>
      <c r="JV52" s="321"/>
      <c r="JW52" s="321"/>
      <c r="JX52" s="321"/>
      <c r="JY52" s="321"/>
      <c r="JZ52" s="321"/>
      <c r="KA52" s="321"/>
      <c r="KB52" s="321"/>
      <c r="KC52" s="321"/>
      <c r="KD52" s="321"/>
      <c r="KE52" s="321"/>
      <c r="KF52" s="321"/>
      <c r="KG52" s="321"/>
      <c r="KH52" s="321"/>
      <c r="KI52" s="321"/>
      <c r="KJ52" s="321"/>
      <c r="KK52" s="321"/>
      <c r="KL52" s="321"/>
      <c r="KM52" s="321"/>
      <c r="KN52" s="321"/>
      <c r="KO52" s="321"/>
      <c r="KP52" s="321"/>
      <c r="KQ52" s="321"/>
      <c r="KR52" s="321"/>
      <c r="KS52" s="321"/>
      <c r="KT52" s="321"/>
      <c r="KU52" s="321"/>
      <c r="KV52" s="321"/>
      <c r="KW52" s="321"/>
      <c r="KX52" s="321"/>
      <c r="KY52" s="321"/>
      <c r="KZ52" s="321"/>
      <c r="LA52" s="321"/>
      <c r="LB52" s="321"/>
      <c r="LC52" s="321"/>
      <c r="LD52" s="321"/>
      <c r="LE52" s="321"/>
      <c r="LF52" s="321"/>
      <c r="LG52" s="321"/>
      <c r="LH52" s="321"/>
      <c r="LI52" s="321"/>
      <c r="LJ52" s="321"/>
      <c r="LK52" s="321"/>
      <c r="LL52" s="321"/>
      <c r="LM52" s="321"/>
      <c r="LN52" s="321"/>
      <c r="LO52" s="321"/>
      <c r="LP52" s="321"/>
      <c r="LQ52" s="321"/>
      <c r="LR52" s="321"/>
      <c r="LS52" s="321"/>
      <c r="LT52" s="321"/>
      <c r="LU52" s="321"/>
      <c r="LV52" s="321"/>
      <c r="LW52" s="321"/>
      <c r="LX52" s="321"/>
      <c r="LY52" s="321"/>
      <c r="LZ52" s="321"/>
      <c r="MA52" s="321"/>
      <c r="MB52" s="321"/>
      <c r="MC52" s="321"/>
      <c r="MD52" s="321"/>
      <c r="ME52" s="321"/>
      <c r="MF52" s="321"/>
      <c r="MG52" s="321"/>
      <c r="MH52" s="321"/>
      <c r="MI52" s="321"/>
      <c r="MJ52" s="321"/>
      <c r="MK52" s="321"/>
      <c r="ML52" s="321"/>
      <c r="MM52" s="321"/>
      <c r="MN52" s="321"/>
      <c r="MO52" s="321"/>
      <c r="MP52" s="321"/>
      <c r="MQ52" s="321"/>
      <c r="MR52" s="321"/>
      <c r="MS52" s="321"/>
      <c r="MT52" s="321"/>
      <c r="MU52" s="321"/>
      <c r="MV52" s="321"/>
      <c r="MW52" s="321"/>
      <c r="MX52" s="321"/>
      <c r="MY52" s="321"/>
      <c r="MZ52" s="321"/>
      <c r="NA52" s="321"/>
      <c r="NB52" s="321"/>
      <c r="NC52" s="321"/>
      <c r="ND52" s="321"/>
      <c r="NE52" s="321"/>
      <c r="NF52" s="321"/>
      <c r="NG52" s="321"/>
      <c r="NH52" s="321"/>
      <c r="NI52" s="321"/>
      <c r="NJ52" s="321"/>
      <c r="NK52" s="321"/>
      <c r="NL52" s="321"/>
      <c r="NM52" s="321"/>
      <c r="NN52" s="321"/>
      <c r="NO52" s="321"/>
      <c r="NP52" s="321"/>
      <c r="NQ52" s="321"/>
      <c r="NR52" s="321"/>
      <c r="NS52" s="321"/>
      <c r="NT52" s="321"/>
      <c r="NU52" s="321"/>
      <c r="NV52" s="321"/>
      <c r="NW52" s="321"/>
      <c r="NX52" s="321"/>
      <c r="NY52" s="321"/>
      <c r="NZ52" s="321"/>
      <c r="OA52" s="321"/>
      <c r="OB52" s="321"/>
      <c r="OC52" s="321"/>
      <c r="OD52" s="321"/>
      <c r="OE52" s="321"/>
      <c r="OF52" s="321"/>
      <c r="OG52" s="321"/>
      <c r="OH52" s="321"/>
      <c r="OI52" s="321"/>
      <c r="OJ52" s="321"/>
      <c r="OK52" s="321"/>
      <c r="OL52" s="321"/>
      <c r="OM52" s="321"/>
      <c r="ON52" s="321"/>
      <c r="OO52" s="321"/>
      <c r="OP52" s="321"/>
      <c r="OQ52" s="321"/>
      <c r="OR52" s="321"/>
      <c r="OS52" s="321"/>
      <c r="OT52" s="321"/>
      <c r="OU52" s="321"/>
      <c r="OV52" s="321"/>
      <c r="OW52" s="321"/>
      <c r="OX52" s="321"/>
      <c r="OY52" s="321"/>
      <c r="OZ52" s="321"/>
      <c r="PA52" s="321"/>
      <c r="PB52" s="321"/>
      <c r="PC52" s="321"/>
      <c r="PD52" s="321"/>
      <c r="PE52" s="321"/>
      <c r="PF52" s="321"/>
      <c r="PG52" s="321"/>
      <c r="PH52" s="321"/>
      <c r="PI52" s="321"/>
      <c r="PJ52" s="321"/>
      <c r="PK52" s="321"/>
      <c r="PL52" s="321"/>
      <c r="PM52" s="321"/>
      <c r="PN52" s="321"/>
      <c r="PO52" s="321"/>
      <c r="PP52" s="321"/>
      <c r="PQ52" s="321"/>
      <c r="PR52" s="321"/>
      <c r="PS52" s="321"/>
      <c r="PT52" s="321"/>
      <c r="PU52" s="321"/>
      <c r="PV52" s="321"/>
      <c r="PW52" s="321"/>
      <c r="PX52" s="321"/>
      <c r="PY52" s="321"/>
      <c r="PZ52" s="321"/>
      <c r="QA52" s="321"/>
      <c r="QB52" s="321"/>
      <c r="QC52" s="321"/>
      <c r="QD52" s="321"/>
      <c r="QE52" s="321"/>
      <c r="QF52" s="321"/>
      <c r="QG52" s="321"/>
      <c r="QH52" s="321"/>
      <c r="QI52" s="321"/>
      <c r="QJ52" s="321"/>
      <c r="QK52" s="321"/>
      <c r="QL52" s="321"/>
      <c r="QM52" s="321"/>
      <c r="QN52" s="321"/>
      <c r="QO52" s="321"/>
      <c r="QP52" s="321"/>
      <c r="QQ52" s="321"/>
      <c r="QR52" s="321"/>
      <c r="QS52" s="321"/>
      <c r="QT52" s="321"/>
      <c r="QU52" s="321"/>
      <c r="QV52" s="321"/>
      <c r="QW52" s="321"/>
      <c r="QX52" s="321"/>
      <c r="QY52" s="321"/>
      <c r="QZ52" s="321"/>
      <c r="RA52" s="321"/>
      <c r="RB52" s="321"/>
      <c r="RC52" s="321"/>
      <c r="RD52" s="321"/>
      <c r="RE52" s="321"/>
      <c r="RF52" s="321"/>
      <c r="RG52" s="321"/>
      <c r="RH52" s="321"/>
      <c r="RI52" s="321"/>
      <c r="RJ52" s="321"/>
      <c r="RK52" s="321"/>
      <c r="RL52" s="321"/>
      <c r="RM52" s="321"/>
      <c r="RN52" s="321"/>
      <c r="RO52" s="321"/>
      <c r="RP52" s="321"/>
      <c r="RQ52" s="321"/>
      <c r="RR52" s="321"/>
      <c r="RS52" s="321"/>
      <c r="RT52" s="321"/>
      <c r="RU52" s="321"/>
      <c r="RV52" s="321"/>
      <c r="RW52" s="321"/>
      <c r="RX52" s="321"/>
      <c r="RY52" s="321"/>
      <c r="RZ52" s="321"/>
      <c r="SA52" s="321"/>
      <c r="SB52" s="321"/>
      <c r="SC52" s="321"/>
      <c r="SD52" s="321"/>
      <c r="SE52" s="321"/>
      <c r="SF52" s="321"/>
      <c r="SG52" s="321"/>
      <c r="SH52" s="321"/>
      <c r="SI52" s="321"/>
      <c r="SJ52" s="321"/>
      <c r="SK52" s="321"/>
      <c r="SL52" s="321"/>
      <c r="SM52" s="321"/>
      <c r="SN52" s="321"/>
      <c r="SO52" s="321"/>
      <c r="SP52" s="321"/>
      <c r="SQ52" s="321"/>
      <c r="SR52" s="321"/>
      <c r="SS52" s="321"/>
      <c r="ST52" s="321"/>
      <c r="SU52" s="321"/>
      <c r="SV52" s="321"/>
      <c r="SW52" s="321"/>
      <c r="SX52" s="321"/>
      <c r="SY52" s="321"/>
      <c r="SZ52" s="321"/>
      <c r="TA52" s="321"/>
      <c r="TB52" s="321"/>
      <c r="TC52" s="321"/>
      <c r="TD52" s="321"/>
      <c r="TE52" s="321"/>
      <c r="TF52" s="321"/>
      <c r="TG52" s="321"/>
      <c r="TH52" s="321"/>
      <c r="TI52" s="321"/>
      <c r="TJ52" s="321"/>
      <c r="TK52" s="321"/>
      <c r="TL52" s="321"/>
      <c r="TM52" s="321"/>
      <c r="TN52" s="321"/>
      <c r="TO52" s="321"/>
      <c r="TP52" s="321"/>
      <c r="TQ52" s="321"/>
      <c r="TR52" s="321"/>
      <c r="TS52" s="321"/>
      <c r="TT52" s="321"/>
      <c r="TU52" s="321"/>
      <c r="TV52" s="321"/>
      <c r="TW52" s="321"/>
      <c r="TX52" s="321"/>
      <c r="TY52" s="321"/>
      <c r="TZ52" s="321"/>
      <c r="UA52" s="321"/>
      <c r="UB52" s="321"/>
      <c r="UC52" s="321"/>
      <c r="UD52" s="321"/>
      <c r="UE52" s="321"/>
      <c r="UF52" s="321"/>
      <c r="UG52" s="321"/>
      <c r="UH52" s="321"/>
      <c r="UI52" s="321"/>
      <c r="UJ52" s="321"/>
      <c r="UK52" s="321"/>
      <c r="UL52" s="321"/>
      <c r="UM52" s="321"/>
      <c r="UN52" s="321"/>
      <c r="UO52" s="321"/>
      <c r="UP52" s="321"/>
      <c r="UQ52" s="321"/>
      <c r="UR52" s="321"/>
      <c r="US52" s="321"/>
      <c r="UT52" s="321"/>
      <c r="UU52" s="321"/>
      <c r="UV52" s="321"/>
      <c r="UW52" s="321"/>
      <c r="UX52" s="321"/>
      <c r="UY52" s="321"/>
      <c r="UZ52" s="321"/>
      <c r="VA52" s="321"/>
      <c r="VB52" s="321"/>
      <c r="VC52" s="321"/>
      <c r="VD52" s="321"/>
      <c r="VE52" s="321"/>
      <c r="VF52" s="321"/>
      <c r="VG52" s="321"/>
      <c r="VH52" s="321"/>
      <c r="VI52" s="321"/>
      <c r="VJ52" s="321"/>
      <c r="VK52" s="321"/>
      <c r="VL52" s="321"/>
      <c r="VM52" s="321"/>
      <c r="VN52" s="321"/>
      <c r="VO52" s="321"/>
      <c r="VP52" s="321"/>
      <c r="VQ52" s="321"/>
      <c r="VR52" s="321"/>
      <c r="VS52" s="321"/>
      <c r="VT52" s="321"/>
      <c r="VU52" s="321"/>
      <c r="VV52" s="321"/>
      <c r="VW52" s="321"/>
      <c r="VX52" s="321"/>
      <c r="VY52" s="321"/>
      <c r="VZ52" s="321"/>
      <c r="WA52" s="321"/>
      <c r="WB52" s="321"/>
      <c r="WC52" s="321"/>
      <c r="WD52" s="321"/>
      <c r="WE52" s="321"/>
      <c r="WF52" s="321"/>
      <c r="WG52" s="321"/>
      <c r="WH52" s="321"/>
      <c r="WI52" s="321"/>
      <c r="WJ52" s="321"/>
      <c r="WK52" s="321"/>
      <c r="WL52" s="321"/>
      <c r="WM52" s="321"/>
      <c r="WN52" s="321"/>
      <c r="WO52" s="321"/>
      <c r="WP52" s="321"/>
      <c r="WQ52" s="321"/>
      <c r="WR52" s="321"/>
      <c r="WS52" s="321"/>
      <c r="WT52" s="321"/>
      <c r="WU52" s="321"/>
      <c r="WV52" s="321"/>
      <c r="WW52" s="321"/>
      <c r="WX52" s="321"/>
      <c r="WY52" s="321"/>
      <c r="WZ52" s="321"/>
      <c r="XA52" s="321"/>
      <c r="XB52" s="321"/>
      <c r="XC52" s="321"/>
      <c r="XD52" s="321"/>
      <c r="XE52" s="321"/>
      <c r="XF52" s="321"/>
      <c r="XG52" s="321"/>
      <c r="XH52" s="321"/>
      <c r="XI52" s="321"/>
      <c r="XJ52" s="321"/>
      <c r="XK52" s="321"/>
      <c r="XL52" s="321"/>
      <c r="XM52" s="321"/>
      <c r="XN52" s="321"/>
      <c r="XO52" s="321"/>
      <c r="XP52" s="321"/>
      <c r="XQ52" s="321"/>
      <c r="XR52" s="321"/>
      <c r="XS52" s="321"/>
      <c r="XT52" s="321"/>
      <c r="XU52" s="321"/>
      <c r="XV52" s="321"/>
      <c r="XW52" s="321"/>
      <c r="XX52" s="321"/>
      <c r="XY52" s="321"/>
      <c r="XZ52" s="321"/>
      <c r="YA52" s="321"/>
      <c r="YB52" s="321"/>
      <c r="YC52" s="321"/>
      <c r="YD52" s="321"/>
      <c r="YE52" s="321"/>
      <c r="YF52" s="321"/>
      <c r="YG52" s="321"/>
      <c r="YH52" s="321"/>
      <c r="YI52" s="321"/>
      <c r="YJ52" s="321"/>
      <c r="YK52" s="321"/>
      <c r="YL52" s="321"/>
      <c r="YM52" s="321"/>
      <c r="YN52" s="321"/>
      <c r="YO52" s="321"/>
      <c r="YP52" s="321"/>
      <c r="YQ52" s="321"/>
      <c r="YR52" s="321"/>
      <c r="YS52" s="321"/>
      <c r="YT52" s="321"/>
      <c r="YU52" s="321"/>
      <c r="YV52" s="321"/>
      <c r="YW52" s="321"/>
      <c r="YX52" s="321"/>
      <c r="YY52" s="321"/>
      <c r="YZ52" s="321"/>
      <c r="ZA52" s="321"/>
      <c r="ZB52" s="321"/>
      <c r="ZC52" s="321"/>
      <c r="ZD52" s="321"/>
      <c r="ZE52" s="321"/>
      <c r="ZF52" s="321"/>
      <c r="ZG52" s="321"/>
      <c r="ZH52" s="321"/>
      <c r="ZI52" s="321"/>
      <c r="ZJ52" s="321"/>
      <c r="ZK52" s="321"/>
      <c r="ZL52" s="321"/>
      <c r="ZM52" s="321"/>
      <c r="ZN52" s="321"/>
      <c r="ZO52" s="321"/>
      <c r="ZP52" s="321"/>
      <c r="ZQ52" s="321"/>
      <c r="ZR52" s="321"/>
      <c r="ZS52" s="321"/>
      <c r="ZT52" s="321"/>
      <c r="ZU52" s="321"/>
      <c r="ZV52" s="321"/>
      <c r="ZW52" s="321"/>
      <c r="ZX52" s="321"/>
      <c r="ZY52" s="321"/>
      <c r="ZZ52" s="321"/>
      <c r="AAA52" s="321"/>
      <c r="AAB52" s="321"/>
      <c r="AAC52" s="321"/>
      <c r="AAD52" s="321"/>
      <c r="AAE52" s="321"/>
      <c r="AAF52" s="321"/>
      <c r="AAG52" s="321"/>
      <c r="AAH52" s="321"/>
      <c r="AAI52" s="321"/>
      <c r="AAJ52" s="321"/>
      <c r="AAK52" s="321"/>
      <c r="AAL52" s="321"/>
      <c r="AAM52" s="321"/>
      <c r="AAN52" s="321"/>
      <c r="AAO52" s="321"/>
      <c r="AAP52" s="321"/>
      <c r="AAQ52" s="321"/>
      <c r="AAR52" s="321"/>
      <c r="AAS52" s="321"/>
      <c r="AAT52" s="321"/>
      <c r="AAU52" s="321"/>
      <c r="AAV52" s="321"/>
      <c r="AAW52" s="321"/>
      <c r="AAX52" s="321"/>
      <c r="AAY52" s="321"/>
      <c r="AAZ52" s="321"/>
      <c r="ABA52" s="321"/>
      <c r="ABB52" s="321"/>
      <c r="ABC52" s="321"/>
      <c r="ABD52" s="321"/>
      <c r="ABE52" s="321"/>
      <c r="ABF52" s="321"/>
      <c r="ABG52" s="321"/>
      <c r="ABH52" s="321"/>
      <c r="ABI52" s="321"/>
      <c r="ABJ52" s="321"/>
      <c r="ABK52" s="321"/>
      <c r="ABL52" s="321"/>
      <c r="ABM52" s="321"/>
      <c r="ABN52" s="321"/>
      <c r="ABO52" s="321"/>
      <c r="ABP52" s="321"/>
      <c r="ABQ52" s="321"/>
      <c r="ABR52" s="321"/>
      <c r="ABS52" s="321"/>
      <c r="ABT52" s="321"/>
      <c r="ABU52" s="321"/>
      <c r="ABV52" s="321"/>
      <c r="ABW52" s="321"/>
      <c r="ABX52" s="321"/>
      <c r="ABY52" s="321"/>
      <c r="ABZ52" s="321"/>
      <c r="ACA52" s="321"/>
      <c r="ACB52" s="321"/>
      <c r="ACC52" s="321"/>
      <c r="ACD52" s="321"/>
      <c r="ACE52" s="321"/>
      <c r="ACF52" s="321"/>
      <c r="ACG52" s="321"/>
      <c r="ACH52" s="321"/>
      <c r="ACI52" s="321"/>
      <c r="ACJ52" s="321"/>
      <c r="ACK52" s="321"/>
      <c r="ACL52" s="321"/>
      <c r="ACM52" s="321"/>
      <c r="ACN52" s="321"/>
      <c r="ACO52" s="321"/>
      <c r="ACP52" s="321"/>
      <c r="ACQ52" s="321"/>
      <c r="ACR52" s="321"/>
      <c r="ACS52" s="321"/>
      <c r="ACT52" s="321"/>
      <c r="ACU52" s="321"/>
      <c r="ACV52" s="321"/>
      <c r="ACW52" s="321"/>
      <c r="ACX52" s="321"/>
      <c r="ACY52" s="321"/>
      <c r="ACZ52" s="321"/>
      <c r="ADA52" s="321"/>
      <c r="ADB52" s="321"/>
      <c r="ADC52" s="321"/>
      <c r="ADD52" s="321"/>
      <c r="ADE52" s="321"/>
      <c r="ADF52" s="321"/>
      <c r="ADG52" s="321"/>
      <c r="ADH52" s="321"/>
      <c r="ADI52" s="321"/>
      <c r="ADJ52" s="321"/>
      <c r="ADK52" s="321"/>
      <c r="ADL52" s="321"/>
      <c r="ADM52" s="321"/>
      <c r="ADN52" s="321"/>
      <c r="ADO52" s="321"/>
      <c r="ADP52" s="321"/>
      <c r="ADQ52" s="321"/>
      <c r="ADR52" s="321"/>
      <c r="ADS52" s="321"/>
      <c r="ADT52" s="321"/>
      <c r="ADU52" s="321"/>
      <c r="ADV52" s="321"/>
      <c r="ADW52" s="321"/>
      <c r="ADX52" s="321"/>
      <c r="ADY52" s="321"/>
      <c r="ADZ52" s="321"/>
      <c r="AEA52" s="321"/>
      <c r="AEB52" s="321"/>
      <c r="AEC52" s="321"/>
      <c r="AED52" s="321"/>
      <c r="AEE52" s="321"/>
      <c r="AEF52" s="321"/>
      <c r="AEG52" s="321"/>
      <c r="AEH52" s="321"/>
      <c r="AEI52" s="321"/>
      <c r="AEJ52" s="321"/>
      <c r="AEK52" s="321"/>
      <c r="AEL52" s="321"/>
      <c r="AEM52" s="321"/>
      <c r="AEN52" s="321"/>
      <c r="AEO52" s="321"/>
      <c r="AEP52" s="321"/>
      <c r="AEQ52" s="321"/>
      <c r="AER52" s="321"/>
      <c r="AES52" s="321"/>
      <c r="AET52" s="321"/>
      <c r="AEU52" s="321"/>
      <c r="AEV52" s="321"/>
      <c r="AEW52" s="321"/>
      <c r="AEX52" s="321"/>
      <c r="AEY52" s="321"/>
      <c r="AEZ52" s="321"/>
      <c r="AFA52" s="321"/>
      <c r="AFB52" s="321"/>
      <c r="AFC52" s="321"/>
      <c r="AFD52" s="321"/>
      <c r="AFE52" s="321"/>
      <c r="AFF52" s="321"/>
      <c r="AFG52" s="321"/>
      <c r="AFH52" s="321"/>
      <c r="AFI52" s="321"/>
      <c r="AFJ52" s="321"/>
      <c r="AFK52" s="321"/>
      <c r="AFL52" s="321"/>
      <c r="AFM52" s="321"/>
      <c r="AFN52" s="321"/>
      <c r="AFO52" s="321"/>
      <c r="AFP52" s="321"/>
      <c r="AFQ52" s="321"/>
      <c r="AFR52" s="321"/>
      <c r="AFS52" s="321"/>
      <c r="AFT52" s="321"/>
      <c r="AFU52" s="321"/>
      <c r="AFV52" s="321"/>
      <c r="AFW52" s="321"/>
      <c r="AFX52" s="321"/>
      <c r="AFY52" s="321"/>
      <c r="AFZ52" s="321"/>
      <c r="AGA52" s="321"/>
      <c r="AGB52" s="321"/>
      <c r="AGC52" s="321"/>
      <c r="AGD52" s="321"/>
      <c r="AGE52" s="321"/>
      <c r="AGF52" s="321"/>
      <c r="AGG52" s="321"/>
      <c r="AGH52" s="321"/>
      <c r="AGI52" s="321"/>
      <c r="AGJ52" s="321"/>
      <c r="AGK52" s="321"/>
      <c r="AGL52" s="321"/>
      <c r="AGM52" s="321"/>
      <c r="AGN52" s="321"/>
      <c r="AGO52" s="321"/>
      <c r="AGP52" s="321"/>
      <c r="AGQ52" s="321"/>
      <c r="AGR52" s="321"/>
      <c r="AGS52" s="321"/>
      <c r="AGT52" s="321"/>
      <c r="AGU52" s="321"/>
      <c r="AGV52" s="321"/>
      <c r="AGW52" s="321"/>
      <c r="AGX52" s="321"/>
      <c r="AGY52" s="321"/>
      <c r="AGZ52" s="321"/>
      <c r="AHA52" s="321"/>
      <c r="AHB52" s="321"/>
      <c r="AHC52" s="321"/>
      <c r="AHD52" s="321"/>
      <c r="AHE52" s="321"/>
      <c r="AHF52" s="321"/>
      <c r="AHG52" s="321"/>
      <c r="AHH52" s="321"/>
      <c r="AHI52" s="321"/>
      <c r="AHJ52" s="321"/>
      <c r="AHK52" s="321"/>
      <c r="AHL52" s="321"/>
      <c r="AHM52" s="321"/>
      <c r="AHN52" s="321"/>
      <c r="AHO52" s="321"/>
      <c r="AHP52" s="321"/>
      <c r="AHQ52" s="321"/>
      <c r="AHR52" s="321"/>
      <c r="AHS52" s="321"/>
      <c r="AHT52" s="321"/>
      <c r="AHU52" s="321"/>
      <c r="AHV52" s="321"/>
      <c r="AHW52" s="321"/>
      <c r="AHX52" s="321"/>
      <c r="AHY52" s="321"/>
      <c r="AHZ52" s="321"/>
      <c r="AIA52" s="321"/>
      <c r="AIB52" s="321"/>
      <c r="AIC52" s="321"/>
      <c r="AID52" s="321"/>
      <c r="AIE52" s="321"/>
      <c r="AIF52" s="321"/>
      <c r="AIG52" s="321"/>
      <c r="AIH52" s="321"/>
      <c r="AII52" s="321"/>
      <c r="AIJ52" s="321"/>
      <c r="AIK52" s="321"/>
      <c r="AIL52" s="321"/>
      <c r="AIM52" s="321"/>
      <c r="AIN52" s="321"/>
      <c r="AIO52" s="321"/>
      <c r="AIP52" s="321"/>
      <c r="AIQ52" s="321"/>
      <c r="AIR52" s="321"/>
      <c r="AIS52" s="321"/>
      <c r="AIT52" s="321"/>
      <c r="AIU52" s="321"/>
      <c r="AIV52" s="321"/>
      <c r="AIW52" s="321"/>
      <c r="AIX52" s="321"/>
      <c r="AIY52" s="321"/>
      <c r="AIZ52" s="321"/>
      <c r="AJA52" s="321"/>
      <c r="AJB52" s="321"/>
      <c r="AJC52" s="321"/>
      <c r="AJD52" s="321"/>
      <c r="AJE52" s="321"/>
      <c r="AJF52" s="321"/>
      <c r="AJG52" s="321"/>
      <c r="AJH52" s="321"/>
      <c r="AJI52" s="321"/>
      <c r="AJJ52" s="321"/>
      <c r="AJK52" s="321"/>
      <c r="AJL52" s="321"/>
      <c r="AJM52" s="321"/>
      <c r="AJN52" s="321"/>
      <c r="AJO52" s="321"/>
      <c r="AJP52" s="321"/>
      <c r="AJQ52" s="321"/>
      <c r="AJR52" s="321"/>
      <c r="AJS52" s="321"/>
      <c r="AJT52" s="321"/>
      <c r="AJU52" s="321"/>
      <c r="AJV52" s="321"/>
      <c r="AJW52" s="321"/>
      <c r="AJX52" s="321"/>
      <c r="AJY52" s="321"/>
      <c r="AJZ52" s="321"/>
      <c r="AKA52" s="321"/>
      <c r="AKB52" s="321"/>
      <c r="AKC52" s="321"/>
      <c r="AKD52" s="321"/>
      <c r="AKE52" s="321"/>
      <c r="AKF52" s="321"/>
      <c r="AKG52" s="321"/>
      <c r="AKH52" s="321"/>
      <c r="AKI52" s="321"/>
      <c r="AKJ52" s="321"/>
      <c r="AKK52" s="321"/>
      <c r="AKL52" s="321"/>
      <c r="AKM52" s="321"/>
      <c r="AKN52" s="321"/>
      <c r="AKO52" s="321"/>
      <c r="AKP52" s="321"/>
      <c r="AKQ52" s="321"/>
      <c r="AKR52" s="321"/>
      <c r="AKS52" s="321"/>
      <c r="AKT52" s="321"/>
      <c r="AKU52" s="321"/>
      <c r="AKV52" s="321"/>
      <c r="AKW52" s="321"/>
      <c r="AKX52" s="321"/>
      <c r="AKY52" s="321"/>
      <c r="AKZ52" s="321"/>
      <c r="ALA52" s="321"/>
      <c r="ALB52" s="321"/>
      <c r="ALC52" s="321"/>
      <c r="ALD52" s="321"/>
      <c r="ALE52" s="321"/>
      <c r="ALF52" s="321"/>
      <c r="ALG52" s="321"/>
      <c r="ALH52" s="321"/>
      <c r="ALI52" s="321"/>
      <c r="ALJ52" s="321"/>
      <c r="ALK52" s="321"/>
      <c r="ALL52" s="321"/>
      <c r="ALM52" s="321"/>
      <c r="ALN52" s="248"/>
      <c r="ALO52" s="248"/>
      <c r="ALP52" s="248"/>
    </row>
    <row r="53" spans="1:1004" s="19" customFormat="1" ht="31.5" customHeight="1" x14ac:dyDescent="0.25">
      <c r="A53" s="124" t="s">
        <v>2734</v>
      </c>
      <c r="B53" s="322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318"/>
      <c r="CG53" s="318"/>
      <c r="CH53" s="318"/>
      <c r="CI53" s="318"/>
      <c r="CJ53" s="318"/>
      <c r="CK53" s="318"/>
      <c r="CL53" s="318"/>
      <c r="CM53" s="318"/>
      <c r="CN53" s="318"/>
      <c r="CO53" s="318"/>
      <c r="CP53" s="318"/>
      <c r="CQ53" s="318"/>
      <c r="CR53" s="318"/>
      <c r="CS53" s="318"/>
      <c r="CT53" s="318"/>
      <c r="CU53" s="318"/>
      <c r="CV53" s="318"/>
      <c r="CW53" s="318"/>
      <c r="CX53" s="318"/>
      <c r="CY53" s="318"/>
      <c r="CZ53" s="318"/>
      <c r="DA53" s="318"/>
      <c r="DB53" s="318"/>
      <c r="DC53" s="318"/>
      <c r="DD53" s="318"/>
      <c r="DE53" s="318"/>
      <c r="DF53" s="318"/>
      <c r="DG53" s="318"/>
      <c r="DH53" s="318"/>
      <c r="DI53" s="318"/>
      <c r="DJ53" s="318"/>
      <c r="DK53" s="318"/>
      <c r="DL53" s="318"/>
      <c r="DM53" s="318"/>
      <c r="DN53" s="318"/>
      <c r="DO53" s="318"/>
      <c r="DP53" s="318"/>
      <c r="DQ53" s="318"/>
      <c r="DR53" s="318"/>
      <c r="DS53" s="318"/>
      <c r="DT53" s="318"/>
      <c r="DU53" s="318"/>
      <c r="DV53" s="318"/>
      <c r="DW53" s="318"/>
      <c r="DX53" s="318"/>
      <c r="DY53" s="318"/>
      <c r="DZ53" s="318"/>
      <c r="EA53" s="318"/>
      <c r="EB53" s="318"/>
      <c r="EC53" s="318"/>
      <c r="ED53" s="318"/>
      <c r="EE53" s="318"/>
      <c r="EF53" s="318"/>
      <c r="EG53" s="318"/>
      <c r="EH53" s="318"/>
      <c r="EI53" s="318"/>
      <c r="EJ53" s="318"/>
      <c r="EK53" s="318"/>
      <c r="EL53" s="318"/>
      <c r="EM53" s="318"/>
      <c r="EN53" s="318"/>
      <c r="EO53" s="318"/>
      <c r="EP53" s="318"/>
      <c r="EQ53" s="318"/>
      <c r="ER53" s="318"/>
      <c r="ES53" s="318"/>
      <c r="ET53" s="318"/>
      <c r="EU53" s="318"/>
      <c r="EV53" s="318"/>
      <c r="EW53" s="318"/>
      <c r="EX53" s="318"/>
      <c r="EY53" s="318"/>
      <c r="EZ53" s="318"/>
      <c r="FA53" s="318"/>
      <c r="FB53" s="318"/>
      <c r="FC53" s="318"/>
      <c r="FD53" s="318"/>
      <c r="FE53" s="318"/>
      <c r="FF53" s="318"/>
      <c r="FG53" s="318"/>
      <c r="FH53" s="318"/>
      <c r="FI53" s="318"/>
      <c r="FJ53" s="318"/>
      <c r="FK53" s="318"/>
      <c r="FL53" s="318"/>
      <c r="FM53" s="318"/>
      <c r="FN53" s="318"/>
      <c r="FO53" s="318"/>
      <c r="FP53" s="318"/>
      <c r="FQ53" s="318"/>
      <c r="FR53" s="318"/>
      <c r="FS53" s="318"/>
      <c r="FT53" s="318"/>
      <c r="FU53" s="318"/>
      <c r="FV53" s="318"/>
      <c r="FW53" s="318"/>
      <c r="FX53" s="318"/>
      <c r="FY53" s="318"/>
      <c r="FZ53" s="318"/>
      <c r="GA53" s="318"/>
      <c r="GB53" s="318"/>
      <c r="GC53" s="318"/>
      <c r="GD53" s="318"/>
      <c r="GE53" s="318"/>
      <c r="GF53" s="318"/>
      <c r="GG53" s="318"/>
      <c r="GH53" s="318"/>
      <c r="GI53" s="318"/>
      <c r="GJ53" s="318"/>
      <c r="GK53" s="318"/>
      <c r="GL53" s="318"/>
      <c r="GM53" s="318"/>
      <c r="GN53" s="318"/>
      <c r="GO53" s="318"/>
      <c r="GP53" s="318"/>
      <c r="GQ53" s="318"/>
      <c r="GR53" s="318"/>
      <c r="GS53" s="318"/>
      <c r="GT53" s="318"/>
      <c r="GU53" s="318"/>
      <c r="GV53" s="318"/>
      <c r="GW53" s="318"/>
      <c r="GX53" s="318"/>
      <c r="GY53" s="318"/>
      <c r="GZ53" s="318"/>
      <c r="HA53" s="318"/>
      <c r="HB53" s="318"/>
      <c r="HC53" s="318"/>
      <c r="HD53" s="318"/>
      <c r="HE53" s="318"/>
      <c r="HF53" s="318"/>
      <c r="HG53" s="318"/>
      <c r="HH53" s="318"/>
      <c r="HI53" s="318"/>
      <c r="HJ53" s="318"/>
      <c r="HK53" s="318"/>
      <c r="HL53" s="318"/>
      <c r="HM53" s="318"/>
      <c r="HN53" s="318"/>
      <c r="HO53" s="318"/>
      <c r="HP53" s="318"/>
      <c r="HQ53" s="318"/>
      <c r="HR53" s="318"/>
      <c r="HS53" s="318"/>
      <c r="HT53" s="318"/>
      <c r="HU53" s="318"/>
      <c r="HV53" s="318"/>
      <c r="HW53" s="318"/>
      <c r="HX53" s="318"/>
      <c r="HY53" s="318"/>
      <c r="HZ53" s="318"/>
      <c r="IA53" s="318"/>
      <c r="IB53" s="318"/>
      <c r="IC53" s="318"/>
      <c r="ID53" s="318"/>
      <c r="IE53" s="318"/>
      <c r="IF53" s="318"/>
      <c r="IG53" s="318"/>
      <c r="IH53" s="318"/>
      <c r="II53" s="318"/>
      <c r="IJ53" s="318"/>
      <c r="IK53" s="318"/>
      <c r="IL53" s="318"/>
      <c r="IM53" s="318"/>
      <c r="IN53" s="318"/>
      <c r="IO53" s="318"/>
      <c r="IP53" s="318"/>
      <c r="IQ53" s="318"/>
      <c r="IR53" s="318"/>
      <c r="IS53" s="318"/>
      <c r="IT53" s="318"/>
      <c r="IU53" s="318"/>
      <c r="IV53" s="318"/>
      <c r="IW53" s="318"/>
      <c r="IX53" s="318"/>
      <c r="IY53" s="318"/>
      <c r="IZ53" s="318"/>
      <c r="JA53" s="318"/>
      <c r="JB53" s="318"/>
      <c r="JC53" s="318"/>
      <c r="JD53" s="318"/>
      <c r="JE53" s="318"/>
      <c r="JF53" s="318"/>
      <c r="JG53" s="318"/>
      <c r="JH53" s="318"/>
      <c r="JI53" s="318"/>
      <c r="JJ53" s="318"/>
      <c r="JK53" s="318"/>
      <c r="JL53" s="318"/>
      <c r="JM53" s="318"/>
      <c r="JN53" s="318"/>
      <c r="JO53" s="318"/>
      <c r="JP53" s="318"/>
      <c r="JQ53" s="318"/>
      <c r="JR53" s="318"/>
      <c r="JS53" s="318"/>
      <c r="JT53" s="318"/>
      <c r="JU53" s="318"/>
      <c r="JV53" s="318"/>
      <c r="JW53" s="318"/>
      <c r="JX53" s="318"/>
      <c r="JY53" s="318"/>
      <c r="JZ53" s="318"/>
      <c r="KA53" s="318"/>
      <c r="KB53" s="318"/>
      <c r="KC53" s="318"/>
      <c r="KD53" s="318"/>
      <c r="KE53" s="318"/>
      <c r="KF53" s="318"/>
      <c r="KG53" s="318"/>
      <c r="KH53" s="318"/>
      <c r="KI53" s="318"/>
      <c r="KJ53" s="318"/>
      <c r="KK53" s="318"/>
      <c r="KL53" s="318"/>
      <c r="KM53" s="318"/>
      <c r="KN53" s="318"/>
      <c r="KO53" s="318"/>
      <c r="KP53" s="318"/>
      <c r="KQ53" s="318"/>
      <c r="KR53" s="318"/>
      <c r="KS53" s="318"/>
      <c r="KT53" s="318"/>
      <c r="KU53" s="318"/>
      <c r="KV53" s="318"/>
      <c r="KW53" s="318"/>
      <c r="KX53" s="318"/>
      <c r="KY53" s="318"/>
      <c r="KZ53" s="318"/>
      <c r="LA53" s="318"/>
      <c r="LB53" s="318"/>
      <c r="LC53" s="318"/>
      <c r="LD53" s="318"/>
      <c r="LE53" s="318"/>
      <c r="LF53" s="318"/>
      <c r="LG53" s="318"/>
      <c r="LH53" s="318"/>
      <c r="LI53" s="318"/>
      <c r="LJ53" s="318"/>
      <c r="LK53" s="318"/>
      <c r="LL53" s="318"/>
      <c r="LM53" s="318"/>
      <c r="LN53" s="318"/>
      <c r="LO53" s="318"/>
      <c r="LP53" s="318"/>
      <c r="LQ53" s="318"/>
      <c r="LR53" s="318"/>
      <c r="LS53" s="318"/>
      <c r="LT53" s="318"/>
      <c r="LU53" s="318"/>
      <c r="LV53" s="318"/>
      <c r="LW53" s="318"/>
      <c r="LX53" s="318"/>
      <c r="LY53" s="318"/>
      <c r="LZ53" s="318"/>
      <c r="MA53" s="318"/>
      <c r="MB53" s="318"/>
      <c r="MC53" s="318"/>
      <c r="MD53" s="318"/>
      <c r="ME53" s="318"/>
      <c r="MF53" s="318"/>
      <c r="MG53" s="318"/>
      <c r="MH53" s="318"/>
      <c r="MI53" s="318"/>
      <c r="MJ53" s="318"/>
      <c r="MK53" s="318"/>
      <c r="ML53" s="318"/>
      <c r="MM53" s="318"/>
      <c r="MN53" s="318"/>
      <c r="MO53" s="318"/>
      <c r="MP53" s="318"/>
      <c r="MQ53" s="318"/>
      <c r="MR53" s="318"/>
      <c r="MS53" s="318"/>
      <c r="MT53" s="318"/>
      <c r="MU53" s="318"/>
      <c r="MV53" s="318"/>
      <c r="MW53" s="318"/>
      <c r="MX53" s="318"/>
      <c r="MY53" s="318"/>
      <c r="MZ53" s="318"/>
      <c r="NA53" s="318"/>
      <c r="NB53" s="318"/>
      <c r="NC53" s="318"/>
      <c r="ND53" s="318"/>
      <c r="NE53" s="318"/>
      <c r="NF53" s="318"/>
      <c r="NG53" s="318"/>
      <c r="NH53" s="318"/>
      <c r="NI53" s="318"/>
      <c r="NJ53" s="318"/>
      <c r="NK53" s="318"/>
      <c r="NL53" s="318"/>
      <c r="NM53" s="318"/>
      <c r="NN53" s="318"/>
      <c r="NO53" s="318"/>
      <c r="NP53" s="318"/>
      <c r="NQ53" s="318"/>
      <c r="NR53" s="318"/>
      <c r="NS53" s="318"/>
      <c r="NT53" s="318"/>
      <c r="NU53" s="318"/>
      <c r="NV53" s="318"/>
      <c r="NW53" s="318"/>
      <c r="NX53" s="318"/>
      <c r="NY53" s="318"/>
      <c r="NZ53" s="318"/>
      <c r="OA53" s="318"/>
      <c r="OB53" s="318"/>
      <c r="OC53" s="318"/>
      <c r="OD53" s="318"/>
      <c r="OE53" s="318"/>
      <c r="OF53" s="318"/>
      <c r="OG53" s="318"/>
      <c r="OH53" s="318"/>
      <c r="OI53" s="318"/>
      <c r="OJ53" s="318"/>
      <c r="OK53" s="318"/>
      <c r="OL53" s="318"/>
      <c r="OM53" s="318"/>
      <c r="ON53" s="318"/>
      <c r="OO53" s="318"/>
      <c r="OP53" s="318"/>
      <c r="OQ53" s="318"/>
      <c r="OR53" s="318"/>
      <c r="OS53" s="318"/>
      <c r="OT53" s="318"/>
      <c r="OU53" s="318"/>
      <c r="OV53" s="318"/>
      <c r="OW53" s="318"/>
      <c r="OX53" s="318"/>
      <c r="OY53" s="318"/>
      <c r="OZ53" s="318"/>
      <c r="PA53" s="318"/>
      <c r="PB53" s="318"/>
      <c r="PC53" s="318"/>
      <c r="PD53" s="318"/>
      <c r="PE53" s="318"/>
      <c r="PF53" s="318"/>
      <c r="PG53" s="318"/>
      <c r="PH53" s="318"/>
      <c r="PI53" s="318"/>
      <c r="PJ53" s="318"/>
      <c r="PK53" s="318"/>
      <c r="PL53" s="318"/>
      <c r="PM53" s="318"/>
      <c r="PN53" s="318"/>
      <c r="PO53" s="318"/>
      <c r="PP53" s="318"/>
      <c r="PQ53" s="318"/>
      <c r="PR53" s="318"/>
      <c r="PS53" s="318"/>
      <c r="PT53" s="318"/>
      <c r="PU53" s="318"/>
      <c r="PV53" s="318"/>
      <c r="PW53" s="318"/>
      <c r="PX53" s="318"/>
      <c r="PY53" s="318"/>
      <c r="PZ53" s="318"/>
      <c r="QA53" s="318"/>
      <c r="QB53" s="318"/>
      <c r="QC53" s="318"/>
      <c r="QD53" s="318"/>
      <c r="QE53" s="318"/>
      <c r="QF53" s="318"/>
      <c r="QG53" s="318"/>
      <c r="QH53" s="318"/>
      <c r="QI53" s="318"/>
      <c r="QJ53" s="318"/>
      <c r="QK53" s="318"/>
      <c r="QL53" s="318"/>
      <c r="QM53" s="318"/>
      <c r="QN53" s="318"/>
      <c r="QO53" s="318"/>
      <c r="QP53" s="318"/>
      <c r="QQ53" s="318"/>
      <c r="QR53" s="318"/>
      <c r="QS53" s="318"/>
      <c r="QT53" s="318"/>
      <c r="QU53" s="318"/>
      <c r="QV53" s="318"/>
      <c r="QW53" s="318"/>
      <c r="QX53" s="318"/>
      <c r="QY53" s="318"/>
      <c r="QZ53" s="318"/>
      <c r="RA53" s="318"/>
      <c r="RB53" s="318"/>
      <c r="RC53" s="318"/>
      <c r="RD53" s="318"/>
      <c r="RE53" s="318"/>
      <c r="RF53" s="318"/>
      <c r="RG53" s="318"/>
      <c r="RH53" s="318"/>
      <c r="RI53" s="318"/>
      <c r="RJ53" s="318"/>
      <c r="RK53" s="318"/>
      <c r="RL53" s="318"/>
      <c r="RM53" s="318"/>
      <c r="RN53" s="318"/>
      <c r="RO53" s="318"/>
      <c r="RP53" s="318"/>
      <c r="RQ53" s="318"/>
      <c r="RR53" s="318"/>
      <c r="RS53" s="318"/>
      <c r="RT53" s="318"/>
      <c r="RU53" s="318"/>
      <c r="RV53" s="318"/>
      <c r="RW53" s="318"/>
      <c r="RX53" s="318"/>
      <c r="RY53" s="318"/>
      <c r="RZ53" s="318"/>
      <c r="SA53" s="318"/>
      <c r="SB53" s="318"/>
      <c r="SC53" s="318"/>
      <c r="SD53" s="318"/>
      <c r="SE53" s="318"/>
      <c r="SF53" s="318"/>
      <c r="SG53" s="318"/>
      <c r="SH53" s="318"/>
      <c r="SI53" s="318"/>
      <c r="SJ53" s="318"/>
      <c r="SK53" s="318"/>
      <c r="SL53" s="318"/>
      <c r="SM53" s="318"/>
      <c r="SN53" s="318"/>
      <c r="SO53" s="318"/>
      <c r="SP53" s="318"/>
      <c r="SQ53" s="318"/>
      <c r="SR53" s="318"/>
      <c r="SS53" s="318"/>
      <c r="ST53" s="318"/>
      <c r="SU53" s="318"/>
      <c r="SV53" s="318"/>
      <c r="SW53" s="318"/>
      <c r="SX53" s="318"/>
      <c r="SY53" s="318"/>
      <c r="SZ53" s="318"/>
      <c r="TA53" s="318"/>
      <c r="TB53" s="318"/>
      <c r="TC53" s="318"/>
      <c r="TD53" s="318"/>
      <c r="TE53" s="318"/>
      <c r="TF53" s="318"/>
      <c r="TG53" s="318"/>
      <c r="TH53" s="318"/>
      <c r="TI53" s="318"/>
      <c r="TJ53" s="318"/>
      <c r="TK53" s="318"/>
      <c r="TL53" s="318"/>
      <c r="TM53" s="318"/>
      <c r="TN53" s="318"/>
      <c r="TO53" s="318"/>
      <c r="TP53" s="318"/>
      <c r="TQ53" s="318"/>
      <c r="TR53" s="318"/>
      <c r="TS53" s="318"/>
      <c r="TT53" s="318"/>
      <c r="TU53" s="318"/>
      <c r="TV53" s="318"/>
      <c r="TW53" s="318"/>
      <c r="TX53" s="318"/>
      <c r="TY53" s="318"/>
      <c r="TZ53" s="318"/>
      <c r="UA53" s="318"/>
      <c r="UB53" s="318"/>
      <c r="UC53" s="318"/>
      <c r="UD53" s="318"/>
      <c r="UE53" s="318"/>
      <c r="UF53" s="318"/>
      <c r="UG53" s="318"/>
      <c r="UH53" s="318"/>
      <c r="UI53" s="318"/>
      <c r="UJ53" s="318"/>
      <c r="UK53" s="318"/>
      <c r="UL53" s="318"/>
      <c r="UM53" s="318"/>
      <c r="UN53" s="318"/>
      <c r="UO53" s="318"/>
      <c r="UP53" s="318"/>
      <c r="UQ53" s="318"/>
      <c r="UR53" s="318"/>
      <c r="US53" s="318"/>
      <c r="UT53" s="318"/>
      <c r="UU53" s="318"/>
      <c r="UV53" s="318"/>
      <c r="UW53" s="318"/>
      <c r="UX53" s="318"/>
      <c r="UY53" s="318"/>
      <c r="UZ53" s="318"/>
      <c r="VA53" s="318"/>
      <c r="VB53" s="318"/>
      <c r="VC53" s="318"/>
      <c r="VD53" s="318"/>
      <c r="VE53" s="318"/>
      <c r="VF53" s="318"/>
      <c r="VG53" s="318"/>
      <c r="VH53" s="318"/>
      <c r="VI53" s="318"/>
      <c r="VJ53" s="318"/>
      <c r="VK53" s="318"/>
      <c r="VL53" s="318"/>
      <c r="VM53" s="318"/>
      <c r="VN53" s="318"/>
      <c r="VO53" s="318"/>
      <c r="VP53" s="318"/>
      <c r="VQ53" s="318"/>
      <c r="VR53" s="318"/>
      <c r="VS53" s="318"/>
      <c r="VT53" s="318"/>
      <c r="VU53" s="318"/>
      <c r="VV53" s="318"/>
      <c r="VW53" s="318"/>
      <c r="VX53" s="318"/>
      <c r="VY53" s="318"/>
      <c r="VZ53" s="318"/>
      <c r="WA53" s="318"/>
      <c r="WB53" s="318"/>
      <c r="WC53" s="318"/>
      <c r="WD53" s="318"/>
      <c r="WE53" s="318"/>
      <c r="WF53" s="318"/>
      <c r="WG53" s="318"/>
      <c r="WH53" s="318"/>
      <c r="WI53" s="318"/>
      <c r="WJ53" s="318"/>
      <c r="WK53" s="318"/>
      <c r="WL53" s="318"/>
      <c r="WM53" s="318"/>
      <c r="WN53" s="318"/>
      <c r="WO53" s="318"/>
      <c r="WP53" s="318"/>
      <c r="WQ53" s="318"/>
      <c r="WR53" s="318"/>
      <c r="WS53" s="318"/>
      <c r="WT53" s="318"/>
      <c r="WU53" s="318"/>
      <c r="WV53" s="318"/>
      <c r="WW53" s="318"/>
      <c r="WX53" s="318"/>
      <c r="WY53" s="318"/>
      <c r="WZ53" s="318"/>
      <c r="XA53" s="318"/>
      <c r="XB53" s="318"/>
      <c r="XC53" s="318"/>
      <c r="XD53" s="318"/>
      <c r="XE53" s="318"/>
      <c r="XF53" s="318"/>
      <c r="XG53" s="318"/>
      <c r="XH53" s="318"/>
      <c r="XI53" s="318"/>
      <c r="XJ53" s="318"/>
      <c r="XK53" s="318"/>
      <c r="XL53" s="318"/>
      <c r="XM53" s="318"/>
      <c r="XN53" s="318"/>
      <c r="XO53" s="318"/>
      <c r="XP53" s="318"/>
      <c r="XQ53" s="318"/>
      <c r="XR53" s="318"/>
      <c r="XS53" s="318"/>
      <c r="XT53" s="318"/>
      <c r="XU53" s="318"/>
      <c r="XV53" s="318"/>
      <c r="XW53" s="318"/>
      <c r="XX53" s="318"/>
      <c r="XY53" s="318"/>
      <c r="XZ53" s="318"/>
      <c r="YA53" s="318"/>
      <c r="YB53" s="318"/>
      <c r="YC53" s="318"/>
      <c r="YD53" s="318"/>
      <c r="YE53" s="318"/>
      <c r="YF53" s="318"/>
      <c r="YG53" s="318"/>
      <c r="YH53" s="318"/>
      <c r="YI53" s="318"/>
      <c r="YJ53" s="318"/>
      <c r="YK53" s="318"/>
      <c r="YL53" s="318"/>
      <c r="YM53" s="318"/>
      <c r="YN53" s="318"/>
      <c r="YO53" s="318"/>
      <c r="YP53" s="318"/>
      <c r="YQ53" s="318"/>
      <c r="YR53" s="318"/>
      <c r="YS53" s="318"/>
      <c r="YT53" s="318"/>
      <c r="YU53" s="318"/>
      <c r="YV53" s="318"/>
      <c r="YW53" s="318"/>
      <c r="YX53" s="318"/>
      <c r="YY53" s="318"/>
      <c r="YZ53" s="318"/>
      <c r="ZA53" s="318"/>
      <c r="ZB53" s="318"/>
      <c r="ZC53" s="318"/>
      <c r="ZD53" s="318"/>
      <c r="ZE53" s="318"/>
      <c r="ZF53" s="318"/>
      <c r="ZG53" s="318"/>
      <c r="ZH53" s="318"/>
      <c r="ZI53" s="318"/>
      <c r="ZJ53" s="318"/>
      <c r="ZK53" s="318"/>
      <c r="ZL53" s="318"/>
      <c r="ZM53" s="318"/>
      <c r="ZN53" s="318"/>
      <c r="ZO53" s="318"/>
      <c r="ZP53" s="318"/>
      <c r="ZQ53" s="318"/>
      <c r="ZR53" s="318"/>
      <c r="ZS53" s="318"/>
      <c r="ZT53" s="318"/>
      <c r="ZU53" s="318"/>
      <c r="ZV53" s="318"/>
      <c r="ZW53" s="318"/>
      <c r="ZX53" s="318"/>
      <c r="ZY53" s="318"/>
      <c r="ZZ53" s="318"/>
      <c r="AAA53" s="318"/>
      <c r="AAB53" s="318"/>
      <c r="AAC53" s="318"/>
      <c r="AAD53" s="318"/>
      <c r="AAE53" s="318"/>
      <c r="AAF53" s="318"/>
      <c r="AAG53" s="318"/>
      <c r="AAH53" s="318"/>
      <c r="AAI53" s="318"/>
      <c r="AAJ53" s="318"/>
      <c r="AAK53" s="318"/>
      <c r="AAL53" s="318"/>
      <c r="AAM53" s="318"/>
      <c r="AAN53" s="318"/>
      <c r="AAO53" s="318"/>
      <c r="AAP53" s="318"/>
      <c r="AAQ53" s="318"/>
      <c r="AAR53" s="318"/>
      <c r="AAS53" s="318"/>
      <c r="AAT53" s="318"/>
      <c r="AAU53" s="318"/>
      <c r="AAV53" s="318"/>
      <c r="AAW53" s="318"/>
      <c r="AAX53" s="318"/>
      <c r="AAY53" s="318"/>
      <c r="AAZ53" s="318"/>
      <c r="ABA53" s="318"/>
      <c r="ABB53" s="318"/>
      <c r="ABC53" s="318"/>
      <c r="ABD53" s="318"/>
      <c r="ABE53" s="318"/>
      <c r="ABF53" s="318"/>
      <c r="ABG53" s="318"/>
      <c r="ABH53" s="318"/>
      <c r="ABI53" s="318"/>
      <c r="ABJ53" s="318"/>
      <c r="ABK53" s="318"/>
      <c r="ABL53" s="318"/>
      <c r="ABM53" s="318"/>
      <c r="ABN53" s="318"/>
      <c r="ABO53" s="318"/>
      <c r="ABP53" s="318"/>
      <c r="ABQ53" s="318"/>
      <c r="ABR53" s="318"/>
      <c r="ABS53" s="318"/>
      <c r="ABT53" s="318"/>
      <c r="ABU53" s="318"/>
      <c r="ABV53" s="318"/>
      <c r="ABW53" s="318"/>
      <c r="ABX53" s="318"/>
      <c r="ABY53" s="318"/>
      <c r="ABZ53" s="318"/>
      <c r="ACA53" s="318"/>
      <c r="ACB53" s="318"/>
      <c r="ACC53" s="318"/>
      <c r="ACD53" s="318"/>
      <c r="ACE53" s="318"/>
      <c r="ACF53" s="318"/>
      <c r="ACG53" s="318"/>
      <c r="ACH53" s="318"/>
      <c r="ACI53" s="318"/>
      <c r="ACJ53" s="318"/>
      <c r="ACK53" s="318"/>
      <c r="ACL53" s="318"/>
      <c r="ACM53" s="318"/>
      <c r="ACN53" s="318"/>
      <c r="ACO53" s="318"/>
      <c r="ACP53" s="318"/>
      <c r="ACQ53" s="318"/>
      <c r="ACR53" s="318"/>
      <c r="ACS53" s="318"/>
      <c r="ACT53" s="318"/>
      <c r="ACU53" s="318"/>
      <c r="ACV53" s="318"/>
      <c r="ACW53" s="318"/>
      <c r="ACX53" s="318"/>
      <c r="ACY53" s="318"/>
      <c r="ACZ53" s="318"/>
      <c r="ADA53" s="318"/>
      <c r="ADB53" s="318"/>
      <c r="ADC53" s="318"/>
      <c r="ADD53" s="318"/>
      <c r="ADE53" s="318"/>
      <c r="ADF53" s="318"/>
      <c r="ADG53" s="318"/>
      <c r="ADH53" s="318"/>
      <c r="ADI53" s="318"/>
      <c r="ADJ53" s="318"/>
      <c r="ADK53" s="318"/>
      <c r="ADL53" s="318"/>
      <c r="ADM53" s="318"/>
      <c r="ADN53" s="318"/>
      <c r="ADO53" s="318"/>
      <c r="ADP53" s="318"/>
      <c r="ADQ53" s="318"/>
      <c r="ADR53" s="318"/>
      <c r="ADS53" s="318"/>
      <c r="ADT53" s="318"/>
      <c r="ADU53" s="318"/>
      <c r="ADV53" s="318"/>
      <c r="ADW53" s="318"/>
      <c r="ADX53" s="318"/>
      <c r="ADY53" s="318"/>
      <c r="ADZ53" s="318"/>
      <c r="AEA53" s="318"/>
      <c r="AEB53" s="318"/>
      <c r="AEC53" s="318"/>
      <c r="AED53" s="318"/>
      <c r="AEE53" s="318"/>
      <c r="AEF53" s="318"/>
      <c r="AEG53" s="318"/>
      <c r="AEH53" s="318"/>
      <c r="AEI53" s="318"/>
      <c r="AEJ53" s="318"/>
      <c r="AEK53" s="318"/>
      <c r="AEL53" s="318"/>
      <c r="AEM53" s="318"/>
      <c r="AEN53" s="318"/>
      <c r="AEO53" s="318"/>
      <c r="AEP53" s="318"/>
      <c r="AEQ53" s="318"/>
      <c r="AER53" s="318"/>
      <c r="AES53" s="318"/>
      <c r="AET53" s="318"/>
      <c r="AEU53" s="318"/>
      <c r="AEV53" s="318"/>
      <c r="AEW53" s="318"/>
      <c r="AEX53" s="318"/>
      <c r="AEY53" s="318"/>
      <c r="AEZ53" s="318"/>
      <c r="AFA53" s="318"/>
      <c r="AFB53" s="318"/>
      <c r="AFC53" s="318"/>
      <c r="AFD53" s="318"/>
      <c r="AFE53" s="318"/>
      <c r="AFF53" s="318"/>
      <c r="AFG53" s="318"/>
      <c r="AFH53" s="318"/>
      <c r="AFI53" s="318"/>
      <c r="AFJ53" s="318"/>
      <c r="AFK53" s="318"/>
      <c r="AFL53" s="318"/>
      <c r="AFM53" s="318"/>
      <c r="AFN53" s="318"/>
      <c r="AFO53" s="318"/>
      <c r="AFP53" s="318"/>
      <c r="AFQ53" s="318"/>
      <c r="AFR53" s="318"/>
      <c r="AFS53" s="318"/>
      <c r="AFT53" s="318"/>
      <c r="AFU53" s="318"/>
      <c r="AFV53" s="318"/>
      <c r="AFW53" s="318"/>
      <c r="AFX53" s="318"/>
      <c r="AFY53" s="318"/>
      <c r="AFZ53" s="318"/>
      <c r="AGA53" s="318"/>
      <c r="AGB53" s="318"/>
      <c r="AGC53" s="318"/>
      <c r="AGD53" s="318"/>
      <c r="AGE53" s="318"/>
      <c r="AGF53" s="318"/>
      <c r="AGG53" s="318"/>
      <c r="AGH53" s="318"/>
      <c r="AGI53" s="318"/>
      <c r="AGJ53" s="318"/>
      <c r="AGK53" s="318"/>
      <c r="AGL53" s="318"/>
      <c r="AGM53" s="318"/>
      <c r="AGN53" s="318"/>
      <c r="AGO53" s="318"/>
      <c r="AGP53" s="318"/>
      <c r="AGQ53" s="318"/>
      <c r="AGR53" s="318"/>
      <c r="AGS53" s="318"/>
      <c r="AGT53" s="318"/>
      <c r="AGU53" s="318"/>
      <c r="AGV53" s="318"/>
      <c r="AGW53" s="318"/>
      <c r="AGX53" s="318"/>
      <c r="AGY53" s="318"/>
      <c r="AGZ53" s="318"/>
      <c r="AHA53" s="318"/>
      <c r="AHB53" s="318"/>
      <c r="AHC53" s="318"/>
      <c r="AHD53" s="318"/>
      <c r="AHE53" s="318"/>
      <c r="AHF53" s="318"/>
      <c r="AHG53" s="318"/>
      <c r="AHH53" s="318"/>
      <c r="AHI53" s="318"/>
      <c r="AHJ53" s="318"/>
      <c r="AHK53" s="318"/>
      <c r="AHL53" s="318"/>
      <c r="AHM53" s="318"/>
      <c r="AHN53" s="318"/>
      <c r="AHO53" s="318"/>
      <c r="AHP53" s="318"/>
      <c r="AHQ53" s="318"/>
      <c r="AHR53" s="318"/>
      <c r="AHS53" s="318"/>
      <c r="AHT53" s="318"/>
      <c r="AHU53" s="318"/>
      <c r="AHV53" s="318"/>
      <c r="AHW53" s="318"/>
      <c r="AHX53" s="318"/>
      <c r="AHY53" s="318"/>
      <c r="AHZ53" s="318"/>
      <c r="AIA53" s="318"/>
      <c r="AIB53" s="318"/>
      <c r="AIC53" s="318"/>
      <c r="AID53" s="318"/>
      <c r="AIE53" s="318"/>
      <c r="AIF53" s="318"/>
      <c r="AIG53" s="318"/>
      <c r="AIH53" s="318"/>
      <c r="AII53" s="318"/>
      <c r="AIJ53" s="318"/>
      <c r="AIK53" s="318"/>
      <c r="AIL53" s="318"/>
      <c r="AIM53" s="318"/>
      <c r="AIN53" s="318"/>
      <c r="AIO53" s="318"/>
      <c r="AIP53" s="318"/>
      <c r="AIQ53" s="318"/>
      <c r="AIR53" s="318"/>
      <c r="AIS53" s="318"/>
      <c r="AIT53" s="318"/>
      <c r="AIU53" s="318"/>
      <c r="AIV53" s="318"/>
      <c r="AIW53" s="318"/>
      <c r="AIX53" s="318"/>
      <c r="AIY53" s="318"/>
      <c r="AIZ53" s="318"/>
      <c r="AJA53" s="318"/>
      <c r="AJB53" s="318"/>
      <c r="AJC53" s="318"/>
      <c r="AJD53" s="318"/>
      <c r="AJE53" s="318"/>
      <c r="AJF53" s="318"/>
      <c r="AJG53" s="318"/>
      <c r="AJH53" s="318"/>
      <c r="AJI53" s="318"/>
      <c r="AJJ53" s="318"/>
      <c r="AJK53" s="318"/>
      <c r="AJL53" s="318"/>
      <c r="AJM53" s="318"/>
      <c r="AJN53" s="318"/>
      <c r="AJO53" s="318"/>
      <c r="AJP53" s="318"/>
      <c r="AJQ53" s="318"/>
      <c r="AJR53" s="318"/>
      <c r="AJS53" s="318"/>
      <c r="AJT53" s="318"/>
      <c r="AJU53" s="318"/>
      <c r="AJV53" s="318"/>
      <c r="AJW53" s="318"/>
      <c r="AJX53" s="318"/>
      <c r="AJY53" s="318"/>
      <c r="AJZ53" s="318"/>
      <c r="AKA53" s="318"/>
      <c r="AKB53" s="318"/>
      <c r="AKC53" s="318"/>
      <c r="AKD53" s="318"/>
      <c r="AKE53" s="318"/>
      <c r="AKF53" s="318"/>
      <c r="AKG53" s="318"/>
      <c r="AKH53" s="318"/>
      <c r="AKI53" s="318"/>
      <c r="AKJ53" s="318"/>
      <c r="AKK53" s="318"/>
      <c r="AKL53" s="318"/>
      <c r="AKM53" s="318"/>
      <c r="AKN53" s="318"/>
      <c r="AKO53" s="318"/>
      <c r="AKP53" s="318"/>
      <c r="AKQ53" s="318"/>
      <c r="AKR53" s="318"/>
      <c r="AKS53" s="318"/>
      <c r="AKT53" s="318"/>
      <c r="AKU53" s="318"/>
      <c r="AKV53" s="318"/>
      <c r="AKW53" s="318"/>
      <c r="AKX53" s="318"/>
      <c r="AKY53" s="318"/>
      <c r="AKZ53" s="318"/>
      <c r="ALA53" s="318"/>
      <c r="ALB53" s="318"/>
      <c r="ALC53" s="318"/>
      <c r="ALD53" s="318"/>
      <c r="ALE53" s="318"/>
      <c r="ALF53" s="318"/>
      <c r="ALG53" s="318"/>
      <c r="ALH53" s="318"/>
      <c r="ALI53" s="323"/>
      <c r="ALJ53" s="318"/>
      <c r="ALK53" s="318"/>
      <c r="ALL53" s="318"/>
      <c r="ALM53" s="318"/>
      <c r="ALN53" s="35"/>
      <c r="ALO53" s="35"/>
      <c r="ALP53" s="35"/>
    </row>
    <row r="54" spans="1:1004" s="19" customFormat="1" ht="31.5" customHeight="1" x14ac:dyDescent="0.25">
      <c r="A54" s="125" t="s">
        <v>2735</v>
      </c>
      <c r="B54" s="322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18"/>
      <c r="BF54" s="318"/>
      <c r="BG54" s="318"/>
      <c r="BH54" s="318"/>
      <c r="BI54" s="318"/>
      <c r="BJ54" s="318"/>
      <c r="BK54" s="318"/>
      <c r="BL54" s="318"/>
      <c r="BM54" s="318"/>
      <c r="BN54" s="318"/>
      <c r="BO54" s="318"/>
      <c r="BP54" s="318"/>
      <c r="BQ54" s="318"/>
      <c r="BR54" s="318"/>
      <c r="BS54" s="318"/>
      <c r="BT54" s="318"/>
      <c r="BU54" s="318"/>
      <c r="BV54" s="318"/>
      <c r="BW54" s="318"/>
      <c r="BX54" s="318"/>
      <c r="BY54" s="318"/>
      <c r="BZ54" s="318"/>
      <c r="CA54" s="318"/>
      <c r="CB54" s="318"/>
      <c r="CC54" s="318"/>
      <c r="CD54" s="318"/>
      <c r="CE54" s="318"/>
      <c r="CF54" s="318"/>
      <c r="CG54" s="318"/>
      <c r="CH54" s="318"/>
      <c r="CI54" s="318"/>
      <c r="CJ54" s="318"/>
      <c r="CK54" s="318"/>
      <c r="CL54" s="318"/>
      <c r="CM54" s="318"/>
      <c r="CN54" s="318"/>
      <c r="CO54" s="318"/>
      <c r="CP54" s="318"/>
      <c r="CQ54" s="318"/>
      <c r="CR54" s="318"/>
      <c r="CS54" s="318"/>
      <c r="CT54" s="318"/>
      <c r="CU54" s="318"/>
      <c r="CV54" s="318"/>
      <c r="CW54" s="318"/>
      <c r="CX54" s="318"/>
      <c r="CY54" s="318"/>
      <c r="CZ54" s="318"/>
      <c r="DA54" s="318"/>
      <c r="DB54" s="318"/>
      <c r="DC54" s="318"/>
      <c r="DD54" s="318"/>
      <c r="DE54" s="318"/>
      <c r="DF54" s="318"/>
      <c r="DG54" s="318"/>
      <c r="DH54" s="318"/>
      <c r="DI54" s="318"/>
      <c r="DJ54" s="318"/>
      <c r="DK54" s="318"/>
      <c r="DL54" s="318"/>
      <c r="DM54" s="318"/>
      <c r="DN54" s="318"/>
      <c r="DO54" s="318"/>
      <c r="DP54" s="318"/>
      <c r="DQ54" s="318"/>
      <c r="DR54" s="318"/>
      <c r="DS54" s="318"/>
      <c r="DT54" s="318"/>
      <c r="DU54" s="318"/>
      <c r="DV54" s="318"/>
      <c r="DW54" s="318"/>
      <c r="DX54" s="318"/>
      <c r="DY54" s="318"/>
      <c r="DZ54" s="318"/>
      <c r="EA54" s="318"/>
      <c r="EB54" s="318"/>
      <c r="EC54" s="318"/>
      <c r="ED54" s="318"/>
      <c r="EE54" s="318"/>
      <c r="EF54" s="318"/>
      <c r="EG54" s="318"/>
      <c r="EH54" s="318"/>
      <c r="EI54" s="318"/>
      <c r="EJ54" s="318"/>
      <c r="EK54" s="318"/>
      <c r="EL54" s="318"/>
      <c r="EM54" s="318"/>
      <c r="EN54" s="318"/>
      <c r="EO54" s="318"/>
      <c r="EP54" s="318"/>
      <c r="EQ54" s="318"/>
      <c r="ER54" s="318"/>
      <c r="ES54" s="318"/>
      <c r="ET54" s="318"/>
      <c r="EU54" s="318"/>
      <c r="EV54" s="318"/>
      <c r="EW54" s="318"/>
      <c r="EX54" s="318"/>
      <c r="EY54" s="318"/>
      <c r="EZ54" s="318"/>
      <c r="FA54" s="318"/>
      <c r="FB54" s="318"/>
      <c r="FC54" s="318"/>
      <c r="FD54" s="318"/>
      <c r="FE54" s="318"/>
      <c r="FF54" s="318"/>
      <c r="FG54" s="318"/>
      <c r="FH54" s="318"/>
      <c r="FI54" s="318"/>
      <c r="FJ54" s="318"/>
      <c r="FK54" s="318"/>
      <c r="FL54" s="318"/>
      <c r="FM54" s="318"/>
      <c r="FN54" s="318"/>
      <c r="FO54" s="318"/>
      <c r="FP54" s="318"/>
      <c r="FQ54" s="318"/>
      <c r="FR54" s="318"/>
      <c r="FS54" s="318"/>
      <c r="FT54" s="318"/>
      <c r="FU54" s="318"/>
      <c r="FV54" s="318"/>
      <c r="FW54" s="318"/>
      <c r="FX54" s="318"/>
      <c r="FY54" s="318"/>
      <c r="FZ54" s="318"/>
      <c r="GA54" s="318"/>
      <c r="GB54" s="318"/>
      <c r="GC54" s="318"/>
      <c r="GD54" s="318"/>
      <c r="GE54" s="318"/>
      <c r="GF54" s="318"/>
      <c r="GG54" s="318"/>
      <c r="GH54" s="318"/>
      <c r="GI54" s="318"/>
      <c r="GJ54" s="318"/>
      <c r="GK54" s="318"/>
      <c r="GL54" s="318"/>
      <c r="GM54" s="318"/>
      <c r="GN54" s="318"/>
      <c r="GO54" s="318"/>
      <c r="GP54" s="318"/>
      <c r="GQ54" s="318"/>
      <c r="GR54" s="318"/>
      <c r="GS54" s="318"/>
      <c r="GT54" s="318"/>
      <c r="GU54" s="318"/>
      <c r="GV54" s="318"/>
      <c r="GW54" s="318"/>
      <c r="GX54" s="318"/>
      <c r="GY54" s="318"/>
      <c r="GZ54" s="318"/>
      <c r="HA54" s="318"/>
      <c r="HB54" s="318"/>
      <c r="HC54" s="318"/>
      <c r="HD54" s="318"/>
      <c r="HE54" s="318"/>
      <c r="HF54" s="318"/>
      <c r="HG54" s="318"/>
      <c r="HH54" s="318"/>
      <c r="HI54" s="318"/>
      <c r="HJ54" s="318"/>
      <c r="HK54" s="318"/>
      <c r="HL54" s="318"/>
      <c r="HM54" s="318"/>
      <c r="HN54" s="318"/>
      <c r="HO54" s="318"/>
      <c r="HP54" s="318"/>
      <c r="HQ54" s="318"/>
      <c r="HR54" s="318"/>
      <c r="HS54" s="318"/>
      <c r="HT54" s="318"/>
      <c r="HU54" s="318"/>
      <c r="HV54" s="318"/>
      <c r="HW54" s="318"/>
      <c r="HX54" s="318"/>
      <c r="HY54" s="318"/>
      <c r="HZ54" s="318"/>
      <c r="IA54" s="318"/>
      <c r="IB54" s="318"/>
      <c r="IC54" s="318"/>
      <c r="ID54" s="318"/>
      <c r="IE54" s="318"/>
      <c r="IF54" s="318"/>
      <c r="IG54" s="318"/>
      <c r="IH54" s="318"/>
      <c r="II54" s="318"/>
      <c r="IJ54" s="318"/>
      <c r="IK54" s="318"/>
      <c r="IL54" s="318"/>
      <c r="IM54" s="318"/>
      <c r="IN54" s="318"/>
      <c r="IO54" s="318"/>
      <c r="IP54" s="318"/>
      <c r="IQ54" s="318"/>
      <c r="IR54" s="318"/>
      <c r="IS54" s="318"/>
      <c r="IT54" s="318"/>
      <c r="IU54" s="318"/>
      <c r="IV54" s="318"/>
      <c r="IW54" s="318"/>
      <c r="IX54" s="318"/>
      <c r="IY54" s="318"/>
      <c r="IZ54" s="318"/>
      <c r="JA54" s="318"/>
      <c r="JB54" s="318"/>
      <c r="JC54" s="318"/>
      <c r="JD54" s="318"/>
      <c r="JE54" s="318"/>
      <c r="JF54" s="318"/>
      <c r="JG54" s="318"/>
      <c r="JH54" s="318"/>
      <c r="JI54" s="318"/>
      <c r="JJ54" s="318"/>
      <c r="JK54" s="318"/>
      <c r="JL54" s="318"/>
      <c r="JM54" s="318"/>
      <c r="JN54" s="318"/>
      <c r="JO54" s="318"/>
      <c r="JP54" s="318"/>
      <c r="JQ54" s="318"/>
      <c r="JR54" s="318"/>
      <c r="JS54" s="318"/>
      <c r="JT54" s="318"/>
      <c r="JU54" s="318"/>
      <c r="JV54" s="318"/>
      <c r="JW54" s="318"/>
      <c r="JX54" s="318"/>
      <c r="JY54" s="318"/>
      <c r="JZ54" s="318"/>
      <c r="KA54" s="318"/>
      <c r="KB54" s="318"/>
      <c r="KC54" s="318"/>
      <c r="KD54" s="318"/>
      <c r="KE54" s="318"/>
      <c r="KF54" s="318"/>
      <c r="KG54" s="318"/>
      <c r="KH54" s="318"/>
      <c r="KI54" s="318"/>
      <c r="KJ54" s="318"/>
      <c r="KK54" s="318"/>
      <c r="KL54" s="318"/>
      <c r="KM54" s="318"/>
      <c r="KN54" s="318"/>
      <c r="KO54" s="318"/>
      <c r="KP54" s="318"/>
      <c r="KQ54" s="318"/>
      <c r="KR54" s="318"/>
      <c r="KS54" s="318"/>
      <c r="KT54" s="318"/>
      <c r="KU54" s="318"/>
      <c r="KV54" s="318"/>
      <c r="KW54" s="318"/>
      <c r="KX54" s="318"/>
      <c r="KY54" s="318"/>
      <c r="KZ54" s="318"/>
      <c r="LA54" s="318"/>
      <c r="LB54" s="318"/>
      <c r="LC54" s="318"/>
      <c r="LD54" s="318"/>
      <c r="LE54" s="318"/>
      <c r="LF54" s="318"/>
      <c r="LG54" s="318"/>
      <c r="LH54" s="318"/>
      <c r="LI54" s="318"/>
      <c r="LJ54" s="318"/>
      <c r="LK54" s="318"/>
      <c r="LL54" s="318"/>
      <c r="LM54" s="318"/>
      <c r="LN54" s="318"/>
      <c r="LO54" s="318"/>
      <c r="LP54" s="318"/>
      <c r="LQ54" s="318"/>
      <c r="LR54" s="318"/>
      <c r="LS54" s="318"/>
      <c r="LT54" s="318"/>
      <c r="LU54" s="318"/>
      <c r="LV54" s="318"/>
      <c r="LW54" s="318"/>
      <c r="LX54" s="318"/>
      <c r="LY54" s="318"/>
      <c r="LZ54" s="318"/>
      <c r="MA54" s="318"/>
      <c r="MB54" s="318"/>
      <c r="MC54" s="318"/>
      <c r="MD54" s="318"/>
      <c r="ME54" s="318"/>
      <c r="MF54" s="318"/>
      <c r="MG54" s="318"/>
      <c r="MH54" s="318"/>
      <c r="MI54" s="318"/>
      <c r="MJ54" s="318"/>
      <c r="MK54" s="318"/>
      <c r="ML54" s="318"/>
      <c r="MM54" s="318"/>
      <c r="MN54" s="318"/>
      <c r="MO54" s="318"/>
      <c r="MP54" s="318"/>
      <c r="MQ54" s="318"/>
      <c r="MR54" s="318"/>
      <c r="MS54" s="318"/>
      <c r="MT54" s="318"/>
      <c r="MU54" s="318"/>
      <c r="MV54" s="318"/>
      <c r="MW54" s="318"/>
      <c r="MX54" s="318"/>
      <c r="MY54" s="318"/>
      <c r="MZ54" s="318"/>
      <c r="NA54" s="318"/>
      <c r="NB54" s="318"/>
      <c r="NC54" s="318"/>
      <c r="ND54" s="318"/>
      <c r="NE54" s="318"/>
      <c r="NF54" s="318"/>
      <c r="NG54" s="318"/>
      <c r="NH54" s="318"/>
      <c r="NI54" s="318"/>
      <c r="NJ54" s="318"/>
      <c r="NK54" s="318"/>
      <c r="NL54" s="318"/>
      <c r="NM54" s="318"/>
      <c r="NN54" s="318"/>
      <c r="NO54" s="318"/>
      <c r="NP54" s="318"/>
      <c r="NQ54" s="318"/>
      <c r="NR54" s="318"/>
      <c r="NS54" s="318"/>
      <c r="NT54" s="318"/>
      <c r="NU54" s="318"/>
      <c r="NV54" s="318"/>
      <c r="NW54" s="318"/>
      <c r="NX54" s="318"/>
      <c r="NY54" s="318"/>
      <c r="NZ54" s="318"/>
      <c r="OA54" s="318"/>
      <c r="OB54" s="318"/>
      <c r="OC54" s="318"/>
      <c r="OD54" s="318"/>
      <c r="OE54" s="318"/>
      <c r="OF54" s="318"/>
      <c r="OG54" s="318"/>
      <c r="OH54" s="318"/>
      <c r="OI54" s="318"/>
      <c r="OJ54" s="318"/>
      <c r="OK54" s="318"/>
      <c r="OL54" s="318"/>
      <c r="OM54" s="318"/>
      <c r="ON54" s="318"/>
      <c r="OO54" s="318"/>
      <c r="OP54" s="318"/>
      <c r="OQ54" s="318"/>
      <c r="OR54" s="318"/>
      <c r="OS54" s="318"/>
      <c r="OT54" s="318"/>
      <c r="OU54" s="318"/>
      <c r="OV54" s="318"/>
      <c r="OW54" s="318"/>
      <c r="OX54" s="318"/>
      <c r="OY54" s="318"/>
      <c r="OZ54" s="318"/>
      <c r="PA54" s="318"/>
      <c r="PB54" s="318"/>
      <c r="PC54" s="318"/>
      <c r="PD54" s="318"/>
      <c r="PE54" s="318"/>
      <c r="PF54" s="318"/>
      <c r="PG54" s="318"/>
      <c r="PH54" s="318"/>
      <c r="PI54" s="318"/>
      <c r="PJ54" s="318"/>
      <c r="PK54" s="318"/>
      <c r="PL54" s="318"/>
      <c r="PM54" s="318"/>
      <c r="PN54" s="318"/>
      <c r="PO54" s="318"/>
      <c r="PP54" s="318"/>
      <c r="PQ54" s="318"/>
      <c r="PR54" s="318"/>
      <c r="PS54" s="318"/>
      <c r="PT54" s="318"/>
      <c r="PU54" s="318"/>
      <c r="PV54" s="318"/>
      <c r="PW54" s="318"/>
      <c r="PX54" s="318"/>
      <c r="PY54" s="318"/>
      <c r="PZ54" s="318"/>
      <c r="QA54" s="318"/>
      <c r="QB54" s="318"/>
      <c r="QC54" s="318"/>
      <c r="QD54" s="318"/>
      <c r="QE54" s="318"/>
      <c r="QF54" s="318"/>
      <c r="QG54" s="318"/>
      <c r="QH54" s="318"/>
      <c r="QI54" s="318"/>
      <c r="QJ54" s="318"/>
      <c r="QK54" s="318"/>
      <c r="QL54" s="318"/>
      <c r="QM54" s="318"/>
      <c r="QN54" s="318"/>
      <c r="QO54" s="318"/>
      <c r="QP54" s="318"/>
      <c r="QQ54" s="318"/>
      <c r="QR54" s="318"/>
      <c r="QS54" s="318"/>
      <c r="QT54" s="318"/>
      <c r="QU54" s="318"/>
      <c r="QV54" s="318"/>
      <c r="QW54" s="318"/>
      <c r="QX54" s="318"/>
      <c r="QY54" s="318"/>
      <c r="QZ54" s="318"/>
      <c r="RA54" s="318"/>
      <c r="RB54" s="318"/>
      <c r="RC54" s="318"/>
      <c r="RD54" s="318"/>
      <c r="RE54" s="318"/>
      <c r="RF54" s="318"/>
      <c r="RG54" s="318"/>
      <c r="RH54" s="318"/>
      <c r="RI54" s="318"/>
      <c r="RJ54" s="318"/>
      <c r="RK54" s="318"/>
      <c r="RL54" s="318"/>
      <c r="RM54" s="318"/>
      <c r="RN54" s="318"/>
      <c r="RO54" s="318"/>
      <c r="RP54" s="318"/>
      <c r="RQ54" s="318"/>
      <c r="RR54" s="318"/>
      <c r="RS54" s="318"/>
      <c r="RT54" s="318"/>
      <c r="RU54" s="318"/>
      <c r="RV54" s="318"/>
      <c r="RW54" s="318"/>
      <c r="RX54" s="318"/>
      <c r="RY54" s="318"/>
      <c r="RZ54" s="318"/>
      <c r="SA54" s="318"/>
      <c r="SB54" s="318"/>
      <c r="SC54" s="318"/>
      <c r="SD54" s="318"/>
      <c r="SE54" s="318"/>
      <c r="SF54" s="318"/>
      <c r="SG54" s="318"/>
      <c r="SH54" s="318"/>
      <c r="SI54" s="318"/>
      <c r="SJ54" s="318"/>
      <c r="SK54" s="318"/>
      <c r="SL54" s="318"/>
      <c r="SM54" s="318"/>
      <c r="SN54" s="318"/>
      <c r="SO54" s="318"/>
      <c r="SP54" s="318"/>
      <c r="SQ54" s="318"/>
      <c r="SR54" s="318"/>
      <c r="SS54" s="318"/>
      <c r="ST54" s="318"/>
      <c r="SU54" s="318"/>
      <c r="SV54" s="318"/>
      <c r="SW54" s="318"/>
      <c r="SX54" s="318"/>
      <c r="SY54" s="318"/>
      <c r="SZ54" s="318"/>
      <c r="TA54" s="318"/>
      <c r="TB54" s="318"/>
      <c r="TC54" s="318"/>
      <c r="TD54" s="318"/>
      <c r="TE54" s="318"/>
      <c r="TF54" s="318"/>
      <c r="TG54" s="318"/>
      <c r="TH54" s="318"/>
      <c r="TI54" s="318"/>
      <c r="TJ54" s="318"/>
      <c r="TK54" s="318"/>
      <c r="TL54" s="318"/>
      <c r="TM54" s="318"/>
      <c r="TN54" s="318"/>
      <c r="TO54" s="318"/>
      <c r="TP54" s="318"/>
      <c r="TQ54" s="318"/>
      <c r="TR54" s="318"/>
      <c r="TS54" s="318"/>
      <c r="TT54" s="318"/>
      <c r="TU54" s="318"/>
      <c r="TV54" s="318"/>
      <c r="TW54" s="318"/>
      <c r="TX54" s="318"/>
      <c r="TY54" s="318"/>
      <c r="TZ54" s="318"/>
      <c r="UA54" s="318"/>
      <c r="UB54" s="318"/>
      <c r="UC54" s="318"/>
      <c r="UD54" s="318"/>
      <c r="UE54" s="318"/>
      <c r="UF54" s="318"/>
      <c r="UG54" s="318"/>
      <c r="UH54" s="318"/>
      <c r="UI54" s="318"/>
      <c r="UJ54" s="318"/>
      <c r="UK54" s="318"/>
      <c r="UL54" s="318"/>
      <c r="UM54" s="318"/>
      <c r="UN54" s="318"/>
      <c r="UO54" s="318"/>
      <c r="UP54" s="318"/>
      <c r="UQ54" s="318"/>
      <c r="UR54" s="318"/>
      <c r="US54" s="318"/>
      <c r="UT54" s="318"/>
      <c r="UU54" s="318"/>
      <c r="UV54" s="318"/>
      <c r="UW54" s="318"/>
      <c r="UX54" s="318"/>
      <c r="UY54" s="318"/>
      <c r="UZ54" s="318"/>
      <c r="VA54" s="318"/>
      <c r="VB54" s="318"/>
      <c r="VC54" s="318"/>
      <c r="VD54" s="318"/>
      <c r="VE54" s="318"/>
      <c r="VF54" s="318"/>
      <c r="VG54" s="318"/>
      <c r="VH54" s="318"/>
      <c r="VI54" s="318"/>
      <c r="VJ54" s="318"/>
      <c r="VK54" s="318"/>
      <c r="VL54" s="318"/>
      <c r="VM54" s="318"/>
      <c r="VN54" s="318"/>
      <c r="VO54" s="318"/>
      <c r="VP54" s="318"/>
      <c r="VQ54" s="318"/>
      <c r="VR54" s="318"/>
      <c r="VS54" s="318"/>
      <c r="VT54" s="318"/>
      <c r="VU54" s="318"/>
      <c r="VV54" s="318"/>
      <c r="VW54" s="318"/>
      <c r="VX54" s="318"/>
      <c r="VY54" s="318"/>
      <c r="VZ54" s="318"/>
      <c r="WA54" s="318"/>
      <c r="WB54" s="318"/>
      <c r="WC54" s="318"/>
      <c r="WD54" s="318"/>
      <c r="WE54" s="318"/>
      <c r="WF54" s="318"/>
      <c r="WG54" s="318"/>
      <c r="WH54" s="318"/>
      <c r="WI54" s="318"/>
      <c r="WJ54" s="318"/>
      <c r="WK54" s="318"/>
      <c r="WL54" s="318"/>
      <c r="WM54" s="318"/>
      <c r="WN54" s="318"/>
      <c r="WO54" s="318"/>
      <c r="WP54" s="318"/>
      <c r="WQ54" s="318"/>
      <c r="WR54" s="318"/>
      <c r="WS54" s="318"/>
      <c r="WT54" s="318"/>
      <c r="WU54" s="318"/>
      <c r="WV54" s="318"/>
      <c r="WW54" s="318"/>
      <c r="WX54" s="318"/>
      <c r="WY54" s="318"/>
      <c r="WZ54" s="318"/>
      <c r="XA54" s="318"/>
      <c r="XB54" s="318"/>
      <c r="XC54" s="318"/>
      <c r="XD54" s="318"/>
      <c r="XE54" s="318"/>
      <c r="XF54" s="318"/>
      <c r="XG54" s="318"/>
      <c r="XH54" s="318"/>
      <c r="XI54" s="318"/>
      <c r="XJ54" s="318"/>
      <c r="XK54" s="318"/>
      <c r="XL54" s="318"/>
      <c r="XM54" s="318"/>
      <c r="XN54" s="318"/>
      <c r="XO54" s="318"/>
      <c r="XP54" s="318"/>
      <c r="XQ54" s="318"/>
      <c r="XR54" s="318"/>
      <c r="XS54" s="318"/>
      <c r="XT54" s="318"/>
      <c r="XU54" s="318"/>
      <c r="XV54" s="318"/>
      <c r="XW54" s="318"/>
      <c r="XX54" s="318"/>
      <c r="XY54" s="318"/>
      <c r="XZ54" s="318"/>
      <c r="YA54" s="318"/>
      <c r="YB54" s="318"/>
      <c r="YC54" s="318"/>
      <c r="YD54" s="318"/>
      <c r="YE54" s="318"/>
      <c r="YF54" s="318"/>
      <c r="YG54" s="318"/>
      <c r="YH54" s="318"/>
      <c r="YI54" s="318"/>
      <c r="YJ54" s="318"/>
      <c r="YK54" s="318"/>
      <c r="YL54" s="318"/>
      <c r="YM54" s="318"/>
      <c r="YN54" s="318"/>
      <c r="YO54" s="318"/>
      <c r="YP54" s="318"/>
      <c r="YQ54" s="318"/>
      <c r="YR54" s="318"/>
      <c r="YS54" s="318"/>
      <c r="YT54" s="318"/>
      <c r="YU54" s="318"/>
      <c r="YV54" s="318"/>
      <c r="YW54" s="318"/>
      <c r="YX54" s="318"/>
      <c r="YY54" s="318"/>
      <c r="YZ54" s="318"/>
      <c r="ZA54" s="318"/>
      <c r="ZB54" s="318"/>
      <c r="ZC54" s="318"/>
      <c r="ZD54" s="318"/>
      <c r="ZE54" s="318"/>
      <c r="ZF54" s="318"/>
      <c r="ZG54" s="318"/>
      <c r="ZH54" s="318"/>
      <c r="ZI54" s="318"/>
      <c r="ZJ54" s="318"/>
      <c r="ZK54" s="318"/>
      <c r="ZL54" s="318"/>
      <c r="ZM54" s="318"/>
      <c r="ZN54" s="318"/>
      <c r="ZO54" s="318"/>
      <c r="ZP54" s="318"/>
      <c r="ZQ54" s="318"/>
      <c r="ZR54" s="318"/>
      <c r="ZS54" s="318"/>
      <c r="ZT54" s="318"/>
      <c r="ZU54" s="318"/>
      <c r="ZV54" s="318"/>
      <c r="ZW54" s="318"/>
      <c r="ZX54" s="318"/>
      <c r="ZY54" s="318"/>
      <c r="ZZ54" s="318"/>
      <c r="AAA54" s="318"/>
      <c r="AAB54" s="318"/>
      <c r="AAC54" s="318"/>
      <c r="AAD54" s="318"/>
      <c r="AAE54" s="318"/>
      <c r="AAF54" s="318"/>
      <c r="AAG54" s="318"/>
      <c r="AAH54" s="318"/>
      <c r="AAI54" s="318"/>
      <c r="AAJ54" s="318"/>
      <c r="AAK54" s="318"/>
      <c r="AAL54" s="318"/>
      <c r="AAM54" s="318"/>
      <c r="AAN54" s="318"/>
      <c r="AAO54" s="318"/>
      <c r="AAP54" s="318"/>
      <c r="AAQ54" s="318"/>
      <c r="AAR54" s="318"/>
      <c r="AAS54" s="318"/>
      <c r="AAT54" s="318"/>
      <c r="AAU54" s="318"/>
      <c r="AAV54" s="318"/>
      <c r="AAW54" s="318"/>
      <c r="AAX54" s="318"/>
      <c r="AAY54" s="318"/>
      <c r="AAZ54" s="318"/>
      <c r="ABA54" s="318"/>
      <c r="ABB54" s="318"/>
      <c r="ABC54" s="318"/>
      <c r="ABD54" s="318"/>
      <c r="ABE54" s="318"/>
      <c r="ABF54" s="318"/>
      <c r="ABG54" s="318"/>
      <c r="ABH54" s="318"/>
      <c r="ABI54" s="318"/>
      <c r="ABJ54" s="318"/>
      <c r="ABK54" s="318"/>
      <c r="ABL54" s="318"/>
      <c r="ABM54" s="318"/>
      <c r="ABN54" s="318"/>
      <c r="ABO54" s="318"/>
      <c r="ABP54" s="318"/>
      <c r="ABQ54" s="318"/>
      <c r="ABR54" s="318"/>
      <c r="ABS54" s="318"/>
      <c r="ABT54" s="318"/>
      <c r="ABU54" s="318"/>
      <c r="ABV54" s="318"/>
      <c r="ABW54" s="318"/>
      <c r="ABX54" s="318"/>
      <c r="ABY54" s="318"/>
      <c r="ABZ54" s="318"/>
      <c r="ACA54" s="318"/>
      <c r="ACB54" s="318"/>
      <c r="ACC54" s="318"/>
      <c r="ACD54" s="318"/>
      <c r="ACE54" s="318"/>
      <c r="ACF54" s="318"/>
      <c r="ACG54" s="318"/>
      <c r="ACH54" s="318"/>
      <c r="ACI54" s="318"/>
      <c r="ACJ54" s="318"/>
      <c r="ACK54" s="318"/>
      <c r="ACL54" s="318"/>
      <c r="ACM54" s="318"/>
      <c r="ACN54" s="318"/>
      <c r="ACO54" s="318"/>
      <c r="ACP54" s="318"/>
      <c r="ACQ54" s="318"/>
      <c r="ACR54" s="318"/>
      <c r="ACS54" s="318"/>
      <c r="ACT54" s="318"/>
      <c r="ACU54" s="318"/>
      <c r="ACV54" s="318"/>
      <c r="ACW54" s="318"/>
      <c r="ACX54" s="318"/>
      <c r="ACY54" s="318"/>
      <c r="ACZ54" s="318"/>
      <c r="ADA54" s="318"/>
      <c r="ADB54" s="318"/>
      <c r="ADC54" s="318"/>
      <c r="ADD54" s="318"/>
      <c r="ADE54" s="318"/>
      <c r="ADF54" s="318"/>
      <c r="ADG54" s="318"/>
      <c r="ADH54" s="318"/>
      <c r="ADI54" s="318"/>
      <c r="ADJ54" s="318"/>
      <c r="ADK54" s="318"/>
      <c r="ADL54" s="318"/>
      <c r="ADM54" s="318"/>
      <c r="ADN54" s="318"/>
      <c r="ADO54" s="318"/>
      <c r="ADP54" s="318"/>
      <c r="ADQ54" s="318"/>
      <c r="ADR54" s="318"/>
      <c r="ADS54" s="318"/>
      <c r="ADT54" s="318"/>
      <c r="ADU54" s="318"/>
      <c r="ADV54" s="318"/>
      <c r="ADW54" s="318"/>
      <c r="ADX54" s="318"/>
      <c r="ADY54" s="318"/>
      <c r="ADZ54" s="318"/>
      <c r="AEA54" s="318"/>
      <c r="AEB54" s="318"/>
      <c r="AEC54" s="318"/>
      <c r="AED54" s="318"/>
      <c r="AEE54" s="318"/>
      <c r="AEF54" s="318"/>
      <c r="AEG54" s="318"/>
      <c r="AEH54" s="318"/>
      <c r="AEI54" s="318"/>
      <c r="AEJ54" s="318"/>
      <c r="AEK54" s="318"/>
      <c r="AEL54" s="318"/>
      <c r="AEM54" s="318"/>
      <c r="AEN54" s="318"/>
      <c r="AEO54" s="318"/>
      <c r="AEP54" s="318"/>
      <c r="AEQ54" s="318"/>
      <c r="AER54" s="318"/>
      <c r="AES54" s="318"/>
      <c r="AET54" s="318"/>
      <c r="AEU54" s="318"/>
      <c r="AEV54" s="318"/>
      <c r="AEW54" s="318"/>
      <c r="AEX54" s="318"/>
      <c r="AEY54" s="318"/>
      <c r="AEZ54" s="318"/>
      <c r="AFA54" s="318"/>
      <c r="AFB54" s="318"/>
      <c r="AFC54" s="318"/>
      <c r="AFD54" s="318"/>
      <c r="AFE54" s="318"/>
      <c r="AFF54" s="318"/>
      <c r="AFG54" s="318"/>
      <c r="AFH54" s="318"/>
      <c r="AFI54" s="318"/>
      <c r="AFJ54" s="318"/>
      <c r="AFK54" s="318"/>
      <c r="AFL54" s="318"/>
      <c r="AFM54" s="318"/>
      <c r="AFN54" s="318"/>
      <c r="AFO54" s="318"/>
      <c r="AFP54" s="318"/>
      <c r="AFQ54" s="318"/>
      <c r="AFR54" s="318"/>
      <c r="AFS54" s="318"/>
      <c r="AFT54" s="318"/>
      <c r="AFU54" s="318"/>
      <c r="AFV54" s="318"/>
      <c r="AFW54" s="318"/>
      <c r="AFX54" s="318"/>
      <c r="AFY54" s="318"/>
      <c r="AFZ54" s="318"/>
      <c r="AGA54" s="318"/>
      <c r="AGB54" s="318"/>
      <c r="AGC54" s="318"/>
      <c r="AGD54" s="318"/>
      <c r="AGE54" s="318"/>
      <c r="AGF54" s="318"/>
      <c r="AGG54" s="318"/>
      <c r="AGH54" s="318"/>
      <c r="AGI54" s="318"/>
      <c r="AGJ54" s="318"/>
      <c r="AGK54" s="318"/>
      <c r="AGL54" s="318"/>
      <c r="AGM54" s="318"/>
      <c r="AGN54" s="318"/>
      <c r="AGO54" s="318"/>
      <c r="AGP54" s="318"/>
      <c r="AGQ54" s="318"/>
      <c r="AGR54" s="318"/>
      <c r="AGS54" s="318"/>
      <c r="AGT54" s="318"/>
      <c r="AGU54" s="318"/>
      <c r="AGV54" s="318"/>
      <c r="AGW54" s="318"/>
      <c r="AGX54" s="318"/>
      <c r="AGY54" s="318"/>
      <c r="AGZ54" s="318"/>
      <c r="AHA54" s="318"/>
      <c r="AHB54" s="318"/>
      <c r="AHC54" s="318"/>
      <c r="AHD54" s="318"/>
      <c r="AHE54" s="318"/>
      <c r="AHF54" s="318"/>
      <c r="AHG54" s="318"/>
      <c r="AHH54" s="318"/>
      <c r="AHI54" s="318"/>
      <c r="AHJ54" s="318"/>
      <c r="AHK54" s="318"/>
      <c r="AHL54" s="318"/>
      <c r="AHM54" s="318"/>
      <c r="AHN54" s="318"/>
      <c r="AHO54" s="318"/>
      <c r="AHP54" s="318"/>
      <c r="AHQ54" s="318"/>
      <c r="AHR54" s="318"/>
      <c r="AHS54" s="318"/>
      <c r="AHT54" s="318"/>
      <c r="AHU54" s="318"/>
      <c r="AHV54" s="318"/>
      <c r="AHW54" s="318"/>
      <c r="AHX54" s="318"/>
      <c r="AHY54" s="318"/>
      <c r="AHZ54" s="318"/>
      <c r="AIA54" s="318"/>
      <c r="AIB54" s="318"/>
      <c r="AIC54" s="318"/>
      <c r="AID54" s="318"/>
      <c r="AIE54" s="318"/>
      <c r="AIF54" s="318"/>
      <c r="AIG54" s="318"/>
      <c r="AIH54" s="318"/>
      <c r="AII54" s="318"/>
      <c r="AIJ54" s="318"/>
      <c r="AIK54" s="318"/>
      <c r="AIL54" s="318"/>
      <c r="AIM54" s="318"/>
      <c r="AIN54" s="318"/>
      <c r="AIO54" s="318"/>
      <c r="AIP54" s="318"/>
      <c r="AIQ54" s="318"/>
      <c r="AIR54" s="318"/>
      <c r="AIS54" s="318"/>
      <c r="AIT54" s="318"/>
      <c r="AIU54" s="318"/>
      <c r="AIV54" s="318"/>
      <c r="AIW54" s="318"/>
      <c r="AIX54" s="318"/>
      <c r="AIY54" s="318"/>
      <c r="AIZ54" s="318"/>
      <c r="AJA54" s="318"/>
      <c r="AJB54" s="318"/>
      <c r="AJC54" s="318"/>
      <c r="AJD54" s="318"/>
      <c r="AJE54" s="318"/>
      <c r="AJF54" s="318"/>
      <c r="AJG54" s="318"/>
      <c r="AJH54" s="318"/>
      <c r="AJI54" s="318"/>
      <c r="AJJ54" s="318"/>
      <c r="AJK54" s="318"/>
      <c r="AJL54" s="318"/>
      <c r="AJM54" s="318"/>
      <c r="AJN54" s="318"/>
      <c r="AJO54" s="318"/>
      <c r="AJP54" s="318"/>
      <c r="AJQ54" s="318"/>
      <c r="AJR54" s="318"/>
      <c r="AJS54" s="318"/>
      <c r="AJT54" s="318"/>
      <c r="AJU54" s="318"/>
      <c r="AJV54" s="318"/>
      <c r="AJW54" s="318"/>
      <c r="AJX54" s="318"/>
      <c r="AJY54" s="318"/>
      <c r="AJZ54" s="318"/>
      <c r="AKA54" s="318"/>
      <c r="AKB54" s="318"/>
      <c r="AKC54" s="318"/>
      <c r="AKD54" s="318"/>
      <c r="AKE54" s="318"/>
      <c r="AKF54" s="318"/>
      <c r="AKG54" s="318"/>
      <c r="AKH54" s="318"/>
      <c r="AKI54" s="318"/>
      <c r="AKJ54" s="318"/>
      <c r="AKK54" s="318"/>
      <c r="AKL54" s="318"/>
      <c r="AKM54" s="318"/>
      <c r="AKN54" s="318"/>
      <c r="AKO54" s="318"/>
      <c r="AKP54" s="318"/>
      <c r="AKQ54" s="318"/>
      <c r="AKR54" s="318"/>
      <c r="AKS54" s="318"/>
      <c r="AKT54" s="318"/>
      <c r="AKU54" s="318"/>
      <c r="AKV54" s="318"/>
      <c r="AKW54" s="318"/>
      <c r="AKX54" s="318"/>
      <c r="AKY54" s="318"/>
      <c r="AKZ54" s="318"/>
      <c r="ALA54" s="318"/>
      <c r="ALB54" s="318"/>
      <c r="ALC54" s="318"/>
      <c r="ALD54" s="318"/>
      <c r="ALE54" s="318"/>
      <c r="ALF54" s="318"/>
      <c r="ALG54" s="318"/>
      <c r="ALH54" s="318"/>
      <c r="ALI54" s="323"/>
      <c r="ALJ54" s="318"/>
      <c r="ALK54" s="318"/>
      <c r="ALL54" s="318"/>
      <c r="ALM54" s="318"/>
      <c r="ALN54" s="35"/>
      <c r="ALO54" s="35"/>
      <c r="ALP54" s="35"/>
    </row>
    <row r="55" spans="1:1004" s="146" customFormat="1" ht="31.5" customHeight="1" x14ac:dyDescent="0.25">
      <c r="A55" s="120" t="s">
        <v>2710</v>
      </c>
      <c r="B55" s="308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1"/>
      <c r="BS55" s="301"/>
      <c r="BT55" s="301"/>
      <c r="BU55" s="301"/>
      <c r="BV55" s="301"/>
      <c r="BW55" s="301"/>
      <c r="BX55" s="301"/>
      <c r="BY55" s="301"/>
      <c r="BZ55" s="301"/>
      <c r="CA55" s="301"/>
      <c r="CB55" s="301"/>
      <c r="CC55" s="301"/>
      <c r="CD55" s="301"/>
      <c r="CE55" s="301"/>
      <c r="CF55" s="301"/>
      <c r="CG55" s="301"/>
      <c r="CH55" s="301"/>
      <c r="CI55" s="301"/>
      <c r="CJ55" s="301"/>
      <c r="CK55" s="301"/>
      <c r="CL55" s="301"/>
      <c r="CM55" s="301"/>
      <c r="CN55" s="301"/>
      <c r="CO55" s="301"/>
      <c r="CP55" s="301"/>
      <c r="CQ55" s="301"/>
      <c r="CR55" s="301"/>
      <c r="CS55" s="301"/>
      <c r="CT55" s="301"/>
      <c r="CU55" s="301"/>
      <c r="CV55" s="301"/>
      <c r="CW55" s="301"/>
      <c r="CX55" s="301"/>
      <c r="CY55" s="301"/>
      <c r="CZ55" s="301"/>
      <c r="DA55" s="301"/>
      <c r="DB55" s="301"/>
      <c r="DC55" s="301"/>
      <c r="DD55" s="301"/>
      <c r="DE55" s="301"/>
      <c r="DF55" s="301"/>
      <c r="DG55" s="301"/>
      <c r="DH55" s="301"/>
      <c r="DI55" s="301"/>
      <c r="DJ55" s="301"/>
      <c r="DK55" s="301"/>
      <c r="DL55" s="301"/>
      <c r="DM55" s="301"/>
      <c r="DN55" s="301"/>
      <c r="DO55" s="301"/>
      <c r="DP55" s="301"/>
      <c r="DQ55" s="301"/>
      <c r="DR55" s="301"/>
      <c r="DS55" s="301"/>
      <c r="DT55" s="301"/>
      <c r="DU55" s="301"/>
      <c r="DV55" s="301"/>
      <c r="DW55" s="301"/>
      <c r="DX55" s="301"/>
      <c r="DY55" s="301"/>
      <c r="DZ55" s="301"/>
      <c r="EA55" s="301"/>
      <c r="EB55" s="301"/>
      <c r="EC55" s="301"/>
      <c r="ED55" s="301"/>
      <c r="EE55" s="301"/>
      <c r="EF55" s="301"/>
      <c r="EG55" s="301"/>
      <c r="EH55" s="301"/>
      <c r="EI55" s="301"/>
      <c r="EJ55" s="301"/>
      <c r="EK55" s="301"/>
      <c r="EL55" s="301"/>
      <c r="EM55" s="301"/>
      <c r="EN55" s="301"/>
      <c r="EO55" s="301"/>
      <c r="EP55" s="301"/>
      <c r="EQ55" s="301"/>
      <c r="ER55" s="301"/>
      <c r="ES55" s="301"/>
      <c r="ET55" s="301"/>
      <c r="EU55" s="301"/>
      <c r="EV55" s="301"/>
      <c r="EW55" s="301"/>
      <c r="EX55" s="301"/>
      <c r="EY55" s="301"/>
      <c r="EZ55" s="301"/>
      <c r="FA55" s="301"/>
      <c r="FB55" s="301"/>
      <c r="FC55" s="301"/>
      <c r="FD55" s="301"/>
      <c r="FE55" s="301"/>
      <c r="FF55" s="301"/>
      <c r="FG55" s="301"/>
      <c r="FH55" s="301"/>
      <c r="FI55" s="301"/>
      <c r="FJ55" s="301"/>
      <c r="FK55" s="301"/>
      <c r="FL55" s="301"/>
      <c r="FM55" s="301"/>
      <c r="FN55" s="301"/>
      <c r="FO55" s="301"/>
      <c r="FP55" s="301"/>
      <c r="FQ55" s="301"/>
      <c r="FR55" s="301"/>
      <c r="FS55" s="301"/>
      <c r="FT55" s="301"/>
      <c r="FU55" s="301"/>
      <c r="FV55" s="301"/>
      <c r="FW55" s="301"/>
      <c r="FX55" s="301"/>
      <c r="FY55" s="301"/>
      <c r="FZ55" s="301"/>
      <c r="GA55" s="301"/>
      <c r="GB55" s="301"/>
      <c r="GC55" s="301"/>
      <c r="GD55" s="301"/>
      <c r="GE55" s="301"/>
      <c r="GF55" s="301"/>
      <c r="GG55" s="301"/>
      <c r="GH55" s="301"/>
      <c r="GI55" s="301"/>
      <c r="GJ55" s="301"/>
      <c r="GK55" s="301"/>
      <c r="GL55" s="301"/>
      <c r="GM55" s="301"/>
      <c r="GN55" s="301"/>
      <c r="GO55" s="301"/>
      <c r="GP55" s="301"/>
      <c r="GQ55" s="301"/>
      <c r="GR55" s="301"/>
      <c r="GS55" s="301"/>
      <c r="GT55" s="301"/>
      <c r="GU55" s="301"/>
      <c r="GV55" s="301"/>
      <c r="GW55" s="301"/>
      <c r="GX55" s="301"/>
      <c r="GY55" s="301"/>
      <c r="GZ55" s="301"/>
      <c r="HA55" s="301"/>
      <c r="HB55" s="301"/>
      <c r="HC55" s="301"/>
      <c r="HD55" s="301"/>
      <c r="HE55" s="301"/>
      <c r="HF55" s="301"/>
      <c r="HG55" s="301"/>
      <c r="HH55" s="301"/>
      <c r="HI55" s="301"/>
      <c r="HJ55" s="301"/>
      <c r="HK55" s="301"/>
      <c r="HL55" s="301"/>
      <c r="HM55" s="301"/>
      <c r="HN55" s="301"/>
      <c r="HO55" s="301"/>
      <c r="HP55" s="301"/>
      <c r="HQ55" s="301"/>
      <c r="HR55" s="301"/>
      <c r="HS55" s="301"/>
      <c r="HT55" s="301"/>
      <c r="HU55" s="301"/>
      <c r="HV55" s="301"/>
      <c r="HW55" s="301"/>
      <c r="HX55" s="301"/>
      <c r="HY55" s="301"/>
      <c r="HZ55" s="301"/>
      <c r="IA55" s="301"/>
      <c r="IB55" s="301"/>
      <c r="IC55" s="301"/>
      <c r="ID55" s="301"/>
      <c r="IE55" s="301"/>
      <c r="IF55" s="301"/>
      <c r="IG55" s="301"/>
      <c r="IH55" s="301"/>
      <c r="II55" s="301"/>
      <c r="IJ55" s="301"/>
      <c r="IK55" s="301"/>
      <c r="IL55" s="301"/>
      <c r="IM55" s="301"/>
      <c r="IN55" s="301"/>
      <c r="IO55" s="301"/>
      <c r="IP55" s="301"/>
      <c r="IQ55" s="301"/>
      <c r="IR55" s="301"/>
      <c r="IS55" s="301"/>
      <c r="IT55" s="301"/>
      <c r="IU55" s="301"/>
      <c r="IV55" s="301"/>
      <c r="IW55" s="301"/>
      <c r="IX55" s="301"/>
      <c r="IY55" s="301"/>
      <c r="IZ55" s="301"/>
      <c r="JA55" s="301"/>
      <c r="JB55" s="301"/>
      <c r="JC55" s="301"/>
      <c r="JD55" s="301"/>
      <c r="JE55" s="301"/>
      <c r="JF55" s="301"/>
      <c r="JG55" s="301"/>
      <c r="JH55" s="301"/>
      <c r="JI55" s="301"/>
      <c r="JJ55" s="301"/>
      <c r="JK55" s="301"/>
      <c r="JL55" s="301"/>
      <c r="JM55" s="301"/>
      <c r="JN55" s="301"/>
      <c r="JO55" s="301"/>
      <c r="JP55" s="301"/>
      <c r="JQ55" s="301"/>
      <c r="JR55" s="301"/>
      <c r="JS55" s="301"/>
      <c r="JT55" s="301"/>
      <c r="JU55" s="301"/>
      <c r="JV55" s="301"/>
      <c r="JW55" s="301"/>
      <c r="JX55" s="301"/>
      <c r="JY55" s="301"/>
      <c r="JZ55" s="301"/>
      <c r="KA55" s="301"/>
      <c r="KB55" s="301"/>
      <c r="KC55" s="301"/>
      <c r="KD55" s="301"/>
      <c r="KE55" s="301"/>
      <c r="KF55" s="301"/>
      <c r="KG55" s="301"/>
      <c r="KH55" s="301"/>
      <c r="KI55" s="301"/>
      <c r="KJ55" s="301"/>
      <c r="KK55" s="301"/>
      <c r="KL55" s="301"/>
      <c r="KM55" s="301"/>
      <c r="KN55" s="301"/>
      <c r="KO55" s="301"/>
      <c r="KP55" s="301"/>
      <c r="KQ55" s="301"/>
      <c r="KR55" s="301"/>
      <c r="KS55" s="301"/>
      <c r="KT55" s="301"/>
      <c r="KU55" s="301"/>
      <c r="KV55" s="301"/>
      <c r="KW55" s="301"/>
      <c r="KX55" s="301"/>
      <c r="KY55" s="301"/>
      <c r="KZ55" s="301"/>
      <c r="LA55" s="301"/>
      <c r="LB55" s="301"/>
      <c r="LC55" s="301"/>
      <c r="LD55" s="301"/>
      <c r="LE55" s="301"/>
      <c r="LF55" s="301"/>
      <c r="LG55" s="301"/>
      <c r="LH55" s="301"/>
      <c r="LI55" s="301"/>
      <c r="LJ55" s="301"/>
      <c r="LK55" s="301"/>
      <c r="LL55" s="301"/>
      <c r="LM55" s="301"/>
      <c r="LN55" s="301"/>
      <c r="LO55" s="301"/>
      <c r="LP55" s="301"/>
      <c r="LQ55" s="301"/>
      <c r="LR55" s="301"/>
      <c r="LS55" s="301"/>
      <c r="LT55" s="301"/>
      <c r="LU55" s="301"/>
      <c r="LV55" s="301"/>
      <c r="LW55" s="301"/>
      <c r="LX55" s="301"/>
      <c r="LY55" s="301"/>
      <c r="LZ55" s="301"/>
      <c r="MA55" s="301"/>
      <c r="MB55" s="301"/>
      <c r="MC55" s="301"/>
      <c r="MD55" s="301"/>
      <c r="ME55" s="301"/>
      <c r="MF55" s="301"/>
      <c r="MG55" s="301"/>
      <c r="MH55" s="301"/>
      <c r="MI55" s="301"/>
      <c r="MJ55" s="301"/>
      <c r="MK55" s="301"/>
      <c r="ML55" s="301"/>
      <c r="MM55" s="301"/>
      <c r="MN55" s="301"/>
      <c r="MO55" s="301"/>
      <c r="MP55" s="301"/>
      <c r="MQ55" s="301"/>
      <c r="MR55" s="301"/>
      <c r="MS55" s="301"/>
      <c r="MT55" s="301"/>
      <c r="MU55" s="301"/>
      <c r="MV55" s="301"/>
      <c r="MW55" s="301"/>
      <c r="MX55" s="301"/>
      <c r="MY55" s="301"/>
      <c r="MZ55" s="301"/>
      <c r="NA55" s="301"/>
      <c r="NB55" s="301"/>
      <c r="NC55" s="301"/>
      <c r="ND55" s="301"/>
      <c r="NE55" s="301"/>
      <c r="NF55" s="301"/>
      <c r="NG55" s="301"/>
      <c r="NH55" s="301"/>
      <c r="NI55" s="301"/>
      <c r="NJ55" s="301"/>
      <c r="NK55" s="301"/>
      <c r="NL55" s="301"/>
      <c r="NM55" s="301"/>
      <c r="NN55" s="301"/>
      <c r="NO55" s="301"/>
      <c r="NP55" s="301"/>
      <c r="NQ55" s="301"/>
      <c r="NR55" s="301"/>
      <c r="NS55" s="301"/>
      <c r="NT55" s="301"/>
      <c r="NU55" s="301"/>
      <c r="NV55" s="301"/>
      <c r="NW55" s="301"/>
      <c r="NX55" s="301"/>
      <c r="NY55" s="301"/>
      <c r="NZ55" s="301"/>
      <c r="OA55" s="301"/>
      <c r="OB55" s="301"/>
      <c r="OC55" s="301"/>
      <c r="OD55" s="301"/>
      <c r="OE55" s="301"/>
      <c r="OF55" s="301"/>
      <c r="OG55" s="301"/>
      <c r="OH55" s="301"/>
      <c r="OI55" s="301"/>
      <c r="OJ55" s="301"/>
      <c r="OK55" s="301"/>
      <c r="OL55" s="301"/>
      <c r="OM55" s="301"/>
      <c r="ON55" s="301"/>
      <c r="OO55" s="301"/>
      <c r="OP55" s="301"/>
      <c r="OQ55" s="301"/>
      <c r="OR55" s="301"/>
      <c r="OS55" s="301"/>
      <c r="OT55" s="301"/>
      <c r="OU55" s="301"/>
      <c r="OV55" s="301"/>
      <c r="OW55" s="301"/>
      <c r="OX55" s="301"/>
      <c r="OY55" s="301"/>
      <c r="OZ55" s="301"/>
      <c r="PA55" s="301"/>
      <c r="PB55" s="301"/>
      <c r="PC55" s="301"/>
      <c r="PD55" s="301"/>
      <c r="PE55" s="301"/>
      <c r="PF55" s="301"/>
      <c r="PG55" s="301"/>
      <c r="PH55" s="301"/>
      <c r="PI55" s="301"/>
      <c r="PJ55" s="301"/>
      <c r="PK55" s="301"/>
      <c r="PL55" s="301"/>
      <c r="PM55" s="301"/>
      <c r="PN55" s="301"/>
      <c r="PO55" s="301"/>
      <c r="PP55" s="301"/>
      <c r="PQ55" s="301"/>
      <c r="PR55" s="301"/>
      <c r="PS55" s="301"/>
      <c r="PT55" s="301"/>
      <c r="PU55" s="301"/>
      <c r="PV55" s="301"/>
      <c r="PW55" s="301"/>
      <c r="PX55" s="301"/>
      <c r="PY55" s="301"/>
      <c r="PZ55" s="301"/>
      <c r="QA55" s="301"/>
      <c r="QB55" s="301"/>
      <c r="QC55" s="301"/>
      <c r="QD55" s="301"/>
      <c r="QE55" s="301"/>
      <c r="QF55" s="301"/>
      <c r="QG55" s="301"/>
      <c r="QH55" s="301"/>
      <c r="QI55" s="301"/>
      <c r="QJ55" s="301"/>
      <c r="QK55" s="301"/>
      <c r="QL55" s="301"/>
      <c r="QM55" s="301"/>
      <c r="QN55" s="301"/>
      <c r="QO55" s="301"/>
      <c r="QP55" s="301"/>
      <c r="QQ55" s="301"/>
      <c r="QR55" s="301"/>
      <c r="QS55" s="301"/>
      <c r="QT55" s="301"/>
      <c r="QU55" s="301"/>
      <c r="QV55" s="301"/>
      <c r="QW55" s="301"/>
      <c r="QX55" s="301"/>
      <c r="QY55" s="301"/>
      <c r="QZ55" s="301"/>
      <c r="RA55" s="301"/>
      <c r="RB55" s="301"/>
      <c r="RC55" s="301"/>
      <c r="RD55" s="301"/>
      <c r="RE55" s="301"/>
      <c r="RF55" s="301"/>
      <c r="RG55" s="301"/>
      <c r="RH55" s="301"/>
      <c r="RI55" s="301"/>
      <c r="RJ55" s="301"/>
      <c r="RK55" s="301"/>
      <c r="RL55" s="301"/>
      <c r="RM55" s="301"/>
      <c r="RN55" s="301"/>
      <c r="RO55" s="301"/>
      <c r="RP55" s="301"/>
      <c r="RQ55" s="301"/>
      <c r="RR55" s="301"/>
      <c r="RS55" s="301"/>
      <c r="RT55" s="301"/>
      <c r="RU55" s="301"/>
      <c r="RV55" s="301"/>
      <c r="RW55" s="301"/>
      <c r="RX55" s="301"/>
      <c r="RY55" s="301"/>
      <c r="RZ55" s="301"/>
      <c r="SA55" s="301"/>
      <c r="SB55" s="301"/>
      <c r="SC55" s="301"/>
      <c r="SD55" s="301"/>
      <c r="SE55" s="301"/>
      <c r="SF55" s="301"/>
      <c r="SG55" s="301"/>
      <c r="SH55" s="301"/>
      <c r="SI55" s="301"/>
      <c r="SJ55" s="301"/>
      <c r="SK55" s="301"/>
      <c r="SL55" s="301"/>
      <c r="SM55" s="301"/>
      <c r="SN55" s="301"/>
      <c r="SO55" s="301"/>
      <c r="SP55" s="301"/>
      <c r="SQ55" s="301"/>
      <c r="SR55" s="301"/>
      <c r="SS55" s="301"/>
      <c r="ST55" s="301"/>
      <c r="SU55" s="301"/>
      <c r="SV55" s="301"/>
      <c r="SW55" s="301"/>
      <c r="SX55" s="301"/>
      <c r="SY55" s="301"/>
      <c r="SZ55" s="301"/>
      <c r="TA55" s="301"/>
      <c r="TB55" s="301"/>
      <c r="TC55" s="301"/>
      <c r="TD55" s="301"/>
      <c r="TE55" s="301"/>
      <c r="TF55" s="301"/>
      <c r="TG55" s="301"/>
      <c r="TH55" s="301"/>
      <c r="TI55" s="301"/>
      <c r="TJ55" s="301"/>
      <c r="TK55" s="301"/>
      <c r="TL55" s="301"/>
      <c r="TM55" s="301"/>
      <c r="TN55" s="301"/>
      <c r="TO55" s="301"/>
      <c r="TP55" s="301"/>
      <c r="TQ55" s="301"/>
      <c r="TR55" s="301"/>
      <c r="TS55" s="301"/>
      <c r="TT55" s="301"/>
      <c r="TU55" s="301"/>
      <c r="TV55" s="301"/>
      <c r="TW55" s="301"/>
      <c r="TX55" s="301"/>
      <c r="TY55" s="301"/>
      <c r="TZ55" s="301"/>
      <c r="UA55" s="301"/>
      <c r="UB55" s="301"/>
      <c r="UC55" s="301"/>
      <c r="UD55" s="301"/>
      <c r="UE55" s="301"/>
      <c r="UF55" s="301"/>
      <c r="UG55" s="301"/>
      <c r="UH55" s="301"/>
      <c r="UI55" s="301"/>
      <c r="UJ55" s="301"/>
      <c r="UK55" s="301"/>
      <c r="UL55" s="301"/>
      <c r="UM55" s="301"/>
      <c r="UN55" s="301"/>
      <c r="UO55" s="301"/>
      <c r="UP55" s="301"/>
      <c r="UQ55" s="301"/>
      <c r="UR55" s="301"/>
      <c r="US55" s="301"/>
      <c r="UT55" s="301"/>
      <c r="UU55" s="301"/>
      <c r="UV55" s="301"/>
      <c r="UW55" s="301"/>
      <c r="UX55" s="301"/>
      <c r="UY55" s="301"/>
      <c r="UZ55" s="301"/>
      <c r="VA55" s="301"/>
      <c r="VB55" s="301"/>
      <c r="VC55" s="301"/>
      <c r="VD55" s="301"/>
      <c r="VE55" s="301"/>
      <c r="VF55" s="301"/>
      <c r="VG55" s="301"/>
      <c r="VH55" s="301"/>
      <c r="VI55" s="301"/>
      <c r="VJ55" s="301"/>
      <c r="VK55" s="301"/>
      <c r="VL55" s="301"/>
      <c r="VM55" s="301"/>
      <c r="VN55" s="301"/>
      <c r="VO55" s="301"/>
      <c r="VP55" s="301"/>
      <c r="VQ55" s="301"/>
      <c r="VR55" s="301"/>
      <c r="VS55" s="301"/>
      <c r="VT55" s="301"/>
      <c r="VU55" s="301"/>
      <c r="VV55" s="301"/>
      <c r="VW55" s="301"/>
      <c r="VX55" s="301"/>
      <c r="VY55" s="301"/>
      <c r="VZ55" s="301"/>
      <c r="WA55" s="301"/>
      <c r="WB55" s="301"/>
      <c r="WC55" s="301"/>
      <c r="WD55" s="301"/>
      <c r="WE55" s="301"/>
      <c r="WF55" s="301"/>
      <c r="WG55" s="301"/>
      <c r="WH55" s="301"/>
      <c r="WI55" s="301"/>
      <c r="WJ55" s="301"/>
      <c r="WK55" s="301"/>
      <c r="WL55" s="301"/>
      <c r="WM55" s="301"/>
      <c r="WN55" s="301"/>
      <c r="WO55" s="301"/>
      <c r="WP55" s="301"/>
      <c r="WQ55" s="301"/>
      <c r="WR55" s="301"/>
      <c r="WS55" s="301"/>
      <c r="WT55" s="301"/>
      <c r="WU55" s="301"/>
      <c r="WV55" s="301"/>
      <c r="WW55" s="301"/>
      <c r="WX55" s="301"/>
      <c r="WY55" s="301"/>
      <c r="WZ55" s="301"/>
      <c r="XA55" s="301"/>
      <c r="XB55" s="301"/>
      <c r="XC55" s="301"/>
      <c r="XD55" s="301"/>
      <c r="XE55" s="301"/>
      <c r="XF55" s="301"/>
      <c r="XG55" s="301"/>
      <c r="XH55" s="301"/>
      <c r="XI55" s="301"/>
      <c r="XJ55" s="301"/>
      <c r="XK55" s="301"/>
      <c r="XL55" s="301"/>
      <c r="XM55" s="301"/>
      <c r="XN55" s="301"/>
      <c r="XO55" s="301"/>
      <c r="XP55" s="301"/>
      <c r="XQ55" s="301"/>
      <c r="XR55" s="301"/>
      <c r="XS55" s="301"/>
      <c r="XT55" s="301"/>
      <c r="XU55" s="301"/>
      <c r="XV55" s="301"/>
      <c r="XW55" s="301"/>
      <c r="XX55" s="301"/>
      <c r="XY55" s="301"/>
      <c r="XZ55" s="301"/>
      <c r="YA55" s="301"/>
      <c r="YB55" s="301"/>
      <c r="YC55" s="301"/>
      <c r="YD55" s="301"/>
      <c r="YE55" s="301"/>
      <c r="YF55" s="301"/>
      <c r="YG55" s="301"/>
      <c r="YH55" s="301"/>
      <c r="YI55" s="301"/>
      <c r="YJ55" s="301"/>
      <c r="YK55" s="301"/>
      <c r="YL55" s="301"/>
      <c r="YM55" s="301"/>
      <c r="YN55" s="301"/>
      <c r="YO55" s="301"/>
      <c r="YP55" s="301"/>
      <c r="YQ55" s="301"/>
      <c r="YR55" s="301"/>
      <c r="YS55" s="301"/>
      <c r="YT55" s="301"/>
      <c r="YU55" s="301"/>
      <c r="YV55" s="301"/>
      <c r="YW55" s="301"/>
      <c r="YX55" s="301"/>
      <c r="YY55" s="301"/>
      <c r="YZ55" s="301"/>
      <c r="ZA55" s="301"/>
      <c r="ZB55" s="301"/>
      <c r="ZC55" s="301"/>
      <c r="ZD55" s="301"/>
      <c r="ZE55" s="301"/>
      <c r="ZF55" s="301"/>
      <c r="ZG55" s="301"/>
      <c r="ZH55" s="301"/>
      <c r="ZI55" s="301"/>
      <c r="ZJ55" s="301"/>
      <c r="ZK55" s="301"/>
      <c r="ZL55" s="301"/>
      <c r="ZM55" s="301"/>
      <c r="ZN55" s="301"/>
      <c r="ZO55" s="301"/>
      <c r="ZP55" s="301"/>
      <c r="ZQ55" s="301"/>
      <c r="ZR55" s="301"/>
      <c r="ZS55" s="301"/>
      <c r="ZT55" s="301"/>
      <c r="ZU55" s="301"/>
      <c r="ZV55" s="301"/>
      <c r="ZW55" s="301"/>
      <c r="ZX55" s="301"/>
      <c r="ZY55" s="301"/>
      <c r="ZZ55" s="301"/>
      <c r="AAA55" s="301"/>
      <c r="AAB55" s="301"/>
      <c r="AAC55" s="301"/>
      <c r="AAD55" s="301"/>
      <c r="AAE55" s="301"/>
      <c r="AAF55" s="301"/>
      <c r="AAG55" s="301"/>
      <c r="AAH55" s="301"/>
      <c r="AAI55" s="301"/>
      <c r="AAJ55" s="301"/>
      <c r="AAK55" s="301"/>
      <c r="AAL55" s="301"/>
      <c r="AAM55" s="301"/>
      <c r="AAN55" s="301"/>
      <c r="AAO55" s="301"/>
      <c r="AAP55" s="301"/>
      <c r="AAQ55" s="301"/>
      <c r="AAR55" s="301"/>
      <c r="AAS55" s="301"/>
      <c r="AAT55" s="301"/>
      <c r="AAU55" s="301"/>
      <c r="AAV55" s="301"/>
      <c r="AAW55" s="301"/>
      <c r="AAX55" s="301"/>
      <c r="AAY55" s="301"/>
      <c r="AAZ55" s="301"/>
      <c r="ABA55" s="301"/>
      <c r="ABB55" s="301"/>
      <c r="ABC55" s="301"/>
      <c r="ABD55" s="301"/>
      <c r="ABE55" s="301"/>
      <c r="ABF55" s="301"/>
      <c r="ABG55" s="301"/>
      <c r="ABH55" s="301"/>
      <c r="ABI55" s="301"/>
      <c r="ABJ55" s="301"/>
      <c r="ABK55" s="301"/>
      <c r="ABL55" s="301"/>
      <c r="ABM55" s="301"/>
      <c r="ABN55" s="301"/>
      <c r="ABO55" s="301"/>
      <c r="ABP55" s="301"/>
      <c r="ABQ55" s="301"/>
      <c r="ABR55" s="301"/>
      <c r="ABS55" s="301"/>
      <c r="ABT55" s="301"/>
      <c r="ABU55" s="301"/>
      <c r="ABV55" s="301"/>
      <c r="ABW55" s="301"/>
      <c r="ABX55" s="301"/>
      <c r="ABY55" s="301"/>
      <c r="ABZ55" s="301"/>
      <c r="ACA55" s="301"/>
      <c r="ACB55" s="301"/>
      <c r="ACC55" s="301"/>
      <c r="ACD55" s="301"/>
      <c r="ACE55" s="301"/>
      <c r="ACF55" s="301"/>
      <c r="ACG55" s="301"/>
      <c r="ACH55" s="301"/>
      <c r="ACI55" s="301"/>
      <c r="ACJ55" s="301"/>
      <c r="ACK55" s="301"/>
      <c r="ACL55" s="301"/>
      <c r="ACM55" s="301"/>
      <c r="ACN55" s="301"/>
      <c r="ACO55" s="301"/>
      <c r="ACP55" s="301"/>
      <c r="ACQ55" s="301"/>
      <c r="ACR55" s="301"/>
      <c r="ACS55" s="301"/>
      <c r="ACT55" s="301"/>
      <c r="ACU55" s="301"/>
      <c r="ACV55" s="301"/>
      <c r="ACW55" s="301"/>
      <c r="ACX55" s="301"/>
      <c r="ACY55" s="301"/>
      <c r="ACZ55" s="301"/>
      <c r="ADA55" s="301"/>
      <c r="ADB55" s="301"/>
      <c r="ADC55" s="301"/>
      <c r="ADD55" s="301"/>
      <c r="ADE55" s="301"/>
      <c r="ADF55" s="301"/>
      <c r="ADG55" s="301"/>
      <c r="ADH55" s="301"/>
      <c r="ADI55" s="301"/>
      <c r="ADJ55" s="301"/>
      <c r="ADK55" s="301"/>
      <c r="ADL55" s="301"/>
      <c r="ADM55" s="301"/>
      <c r="ADN55" s="301"/>
      <c r="ADO55" s="301"/>
      <c r="ADP55" s="301"/>
      <c r="ADQ55" s="301"/>
      <c r="ADR55" s="301"/>
      <c r="ADS55" s="301"/>
      <c r="ADT55" s="301"/>
      <c r="ADU55" s="301"/>
      <c r="ADV55" s="301"/>
      <c r="ADW55" s="301"/>
      <c r="ADX55" s="301"/>
      <c r="ADY55" s="301"/>
      <c r="ADZ55" s="301"/>
      <c r="AEA55" s="301"/>
      <c r="AEB55" s="301"/>
      <c r="AEC55" s="301"/>
      <c r="AED55" s="301"/>
      <c r="AEE55" s="301"/>
      <c r="AEF55" s="301"/>
      <c r="AEG55" s="301"/>
      <c r="AEH55" s="301"/>
      <c r="AEI55" s="301"/>
      <c r="AEJ55" s="301"/>
      <c r="AEK55" s="301"/>
      <c r="AEL55" s="301"/>
      <c r="AEM55" s="301"/>
      <c r="AEN55" s="301"/>
      <c r="AEO55" s="301"/>
      <c r="AEP55" s="301"/>
      <c r="AEQ55" s="301"/>
      <c r="AER55" s="301"/>
      <c r="AES55" s="301"/>
      <c r="AET55" s="301"/>
      <c r="AEU55" s="301"/>
      <c r="AEV55" s="301"/>
      <c r="AEW55" s="301"/>
      <c r="AEX55" s="301"/>
      <c r="AEY55" s="301"/>
      <c r="AEZ55" s="301"/>
      <c r="AFA55" s="301"/>
      <c r="AFB55" s="301"/>
      <c r="AFC55" s="301"/>
      <c r="AFD55" s="301"/>
      <c r="AFE55" s="301"/>
      <c r="AFF55" s="301"/>
      <c r="AFG55" s="301"/>
      <c r="AFH55" s="301"/>
      <c r="AFI55" s="301"/>
      <c r="AFJ55" s="301"/>
      <c r="AFK55" s="301"/>
      <c r="AFL55" s="301"/>
      <c r="AFM55" s="301"/>
      <c r="AFN55" s="301"/>
      <c r="AFO55" s="301"/>
      <c r="AFP55" s="301"/>
      <c r="AFQ55" s="301"/>
      <c r="AFR55" s="301"/>
      <c r="AFS55" s="301"/>
      <c r="AFT55" s="301"/>
      <c r="AFU55" s="301"/>
      <c r="AFV55" s="301"/>
      <c r="AFW55" s="301"/>
      <c r="AFX55" s="301"/>
      <c r="AFY55" s="301"/>
      <c r="AFZ55" s="301"/>
      <c r="AGA55" s="301"/>
      <c r="AGB55" s="301"/>
      <c r="AGC55" s="301"/>
      <c r="AGD55" s="301"/>
      <c r="AGE55" s="301"/>
      <c r="AGF55" s="301"/>
      <c r="AGG55" s="301"/>
      <c r="AGH55" s="301"/>
      <c r="AGI55" s="301"/>
      <c r="AGJ55" s="301"/>
      <c r="AGK55" s="301"/>
      <c r="AGL55" s="301"/>
      <c r="AGM55" s="301"/>
      <c r="AGN55" s="301"/>
      <c r="AGO55" s="301"/>
      <c r="AGP55" s="301"/>
      <c r="AGQ55" s="301"/>
      <c r="AGR55" s="301"/>
      <c r="AGS55" s="301"/>
      <c r="AGT55" s="301"/>
      <c r="AGU55" s="301"/>
      <c r="AGV55" s="301"/>
      <c r="AGW55" s="301"/>
      <c r="AGX55" s="301"/>
      <c r="AGY55" s="301"/>
      <c r="AGZ55" s="301"/>
      <c r="AHA55" s="301"/>
      <c r="AHB55" s="301"/>
      <c r="AHC55" s="301"/>
      <c r="AHD55" s="301"/>
      <c r="AHE55" s="301"/>
      <c r="AHF55" s="301"/>
      <c r="AHG55" s="301"/>
      <c r="AHH55" s="301"/>
      <c r="AHI55" s="301"/>
      <c r="AHJ55" s="301"/>
      <c r="AHK55" s="301"/>
      <c r="AHL55" s="301"/>
      <c r="AHM55" s="301"/>
      <c r="AHN55" s="301"/>
      <c r="AHO55" s="301"/>
      <c r="AHP55" s="301"/>
      <c r="AHQ55" s="301"/>
      <c r="AHR55" s="301"/>
      <c r="AHS55" s="301"/>
      <c r="AHT55" s="301"/>
      <c r="AHU55" s="301"/>
      <c r="AHV55" s="301"/>
      <c r="AHW55" s="301"/>
      <c r="AHX55" s="301"/>
      <c r="AHY55" s="301"/>
      <c r="AHZ55" s="301"/>
      <c r="AIA55" s="301"/>
      <c r="AIB55" s="301"/>
      <c r="AIC55" s="301"/>
      <c r="AID55" s="301"/>
      <c r="AIE55" s="301"/>
      <c r="AIF55" s="301"/>
      <c r="AIG55" s="301"/>
      <c r="AIH55" s="301"/>
      <c r="AII55" s="301"/>
      <c r="AIJ55" s="301"/>
      <c r="AIK55" s="301"/>
      <c r="AIL55" s="301"/>
      <c r="AIM55" s="301"/>
      <c r="AIN55" s="301"/>
      <c r="AIO55" s="301"/>
      <c r="AIP55" s="301"/>
      <c r="AIQ55" s="301"/>
      <c r="AIR55" s="301"/>
      <c r="AIS55" s="301"/>
      <c r="AIT55" s="301"/>
      <c r="AIU55" s="301"/>
      <c r="AIV55" s="301"/>
      <c r="AIW55" s="301"/>
      <c r="AIX55" s="301"/>
      <c r="AIY55" s="301"/>
      <c r="AIZ55" s="301"/>
      <c r="AJA55" s="301"/>
      <c r="AJB55" s="301"/>
      <c r="AJC55" s="301"/>
      <c r="AJD55" s="301"/>
      <c r="AJE55" s="301"/>
      <c r="AJF55" s="301"/>
      <c r="AJG55" s="301"/>
      <c r="AJH55" s="301"/>
      <c r="AJI55" s="301"/>
      <c r="AJJ55" s="301"/>
      <c r="AJK55" s="301"/>
      <c r="AJL55" s="301"/>
      <c r="AJM55" s="301"/>
      <c r="AJN55" s="301"/>
      <c r="AJO55" s="301"/>
      <c r="AJP55" s="301"/>
      <c r="AJQ55" s="301"/>
      <c r="AJR55" s="301"/>
      <c r="AJS55" s="301"/>
      <c r="AJT55" s="301"/>
      <c r="AJU55" s="301"/>
      <c r="AJV55" s="301"/>
      <c r="AJW55" s="301"/>
      <c r="AJX55" s="301"/>
      <c r="AJY55" s="301"/>
      <c r="AJZ55" s="301"/>
      <c r="AKA55" s="301"/>
      <c r="AKB55" s="301"/>
      <c r="AKC55" s="301"/>
      <c r="AKD55" s="301"/>
      <c r="AKE55" s="301"/>
      <c r="AKF55" s="301"/>
      <c r="AKG55" s="301"/>
      <c r="AKH55" s="301"/>
      <c r="AKI55" s="301"/>
      <c r="AKJ55" s="301"/>
      <c r="AKK55" s="301"/>
      <c r="AKL55" s="301"/>
      <c r="AKM55" s="301"/>
      <c r="AKN55" s="301"/>
      <c r="AKO55" s="301"/>
      <c r="AKP55" s="301"/>
      <c r="AKQ55" s="301"/>
      <c r="AKR55" s="301"/>
      <c r="AKS55" s="301"/>
      <c r="AKT55" s="301"/>
      <c r="AKU55" s="301"/>
      <c r="AKV55" s="301"/>
      <c r="AKW55" s="301"/>
      <c r="AKX55" s="301"/>
      <c r="AKY55" s="301"/>
      <c r="AKZ55" s="301"/>
      <c r="ALA55" s="301"/>
      <c r="ALB55" s="301"/>
      <c r="ALC55" s="301"/>
      <c r="ALD55" s="301"/>
      <c r="ALE55" s="301"/>
      <c r="ALF55" s="301"/>
      <c r="ALG55" s="301"/>
      <c r="ALH55" s="301"/>
      <c r="ALI55" s="301"/>
      <c r="ALJ55" s="301"/>
      <c r="ALK55" s="301"/>
      <c r="ALL55" s="301"/>
      <c r="ALM55" s="301"/>
      <c r="ALN55" s="144"/>
      <c r="ALO55" s="144"/>
      <c r="ALP55" s="144"/>
    </row>
    <row r="56" spans="1:1004" s="284" customFormat="1" ht="31.5" customHeight="1" x14ac:dyDescent="0.25">
      <c r="A56" s="279" t="s">
        <v>3803</v>
      </c>
      <c r="B56" s="309"/>
      <c r="C56" s="310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1"/>
      <c r="AH56" s="311"/>
      <c r="AI56" s="311"/>
      <c r="AJ56" s="311"/>
      <c r="AK56" s="311"/>
      <c r="AL56" s="311"/>
      <c r="AM56" s="311"/>
      <c r="AN56" s="311"/>
      <c r="AO56" s="311"/>
      <c r="AP56" s="311"/>
      <c r="AQ56" s="311"/>
      <c r="AR56" s="311"/>
      <c r="AS56" s="311"/>
      <c r="AT56" s="311"/>
      <c r="AU56" s="311"/>
      <c r="AV56" s="311"/>
      <c r="AW56" s="311"/>
      <c r="AX56" s="311"/>
      <c r="AY56" s="311"/>
      <c r="AZ56" s="311"/>
      <c r="BA56" s="311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  <c r="BM56" s="311"/>
      <c r="BN56" s="311"/>
      <c r="BO56" s="311"/>
      <c r="BP56" s="311"/>
      <c r="BQ56" s="311"/>
      <c r="BR56" s="311"/>
      <c r="BS56" s="311"/>
      <c r="BT56" s="311"/>
      <c r="BU56" s="311"/>
      <c r="BV56" s="311"/>
      <c r="BW56" s="311"/>
      <c r="BX56" s="311"/>
      <c r="BY56" s="311"/>
      <c r="BZ56" s="311"/>
      <c r="CA56" s="311"/>
      <c r="CB56" s="311"/>
      <c r="CC56" s="311"/>
      <c r="CD56" s="311"/>
      <c r="CE56" s="311"/>
      <c r="CF56" s="311"/>
      <c r="CG56" s="311"/>
      <c r="CH56" s="311"/>
      <c r="CI56" s="311"/>
      <c r="CJ56" s="311"/>
      <c r="CK56" s="311"/>
      <c r="CL56" s="311"/>
      <c r="CM56" s="311"/>
      <c r="CN56" s="311"/>
      <c r="CO56" s="311"/>
      <c r="CP56" s="311"/>
      <c r="CQ56" s="311"/>
      <c r="CR56" s="311"/>
      <c r="CS56" s="311"/>
      <c r="CT56" s="311"/>
      <c r="CU56" s="311"/>
      <c r="CV56" s="311"/>
      <c r="CW56" s="311"/>
      <c r="CX56" s="311"/>
      <c r="CY56" s="311"/>
      <c r="CZ56" s="311"/>
      <c r="DA56" s="311"/>
      <c r="DB56" s="311"/>
      <c r="DC56" s="311"/>
      <c r="DD56" s="311"/>
      <c r="DE56" s="311"/>
      <c r="DF56" s="311"/>
      <c r="DG56" s="311"/>
      <c r="DH56" s="311"/>
      <c r="DI56" s="311"/>
      <c r="DJ56" s="311"/>
      <c r="DK56" s="311"/>
      <c r="DL56" s="311"/>
      <c r="DM56" s="311"/>
      <c r="DN56" s="311"/>
      <c r="DO56" s="311"/>
      <c r="DP56" s="311"/>
      <c r="DQ56" s="311"/>
      <c r="DR56" s="311"/>
      <c r="DS56" s="311"/>
      <c r="DT56" s="311"/>
      <c r="DU56" s="311"/>
      <c r="DV56" s="311"/>
      <c r="DW56" s="311"/>
      <c r="DX56" s="311"/>
      <c r="DY56" s="311"/>
      <c r="DZ56" s="311"/>
      <c r="EA56" s="311"/>
      <c r="EB56" s="311"/>
      <c r="EC56" s="311"/>
      <c r="ED56" s="311"/>
      <c r="EE56" s="311"/>
      <c r="EF56" s="311"/>
      <c r="EG56" s="311"/>
      <c r="EH56" s="311"/>
      <c r="EI56" s="311"/>
      <c r="EJ56" s="311"/>
      <c r="EK56" s="311"/>
      <c r="EL56" s="311"/>
      <c r="EM56" s="311"/>
      <c r="EN56" s="311"/>
      <c r="EO56" s="311"/>
      <c r="EP56" s="311"/>
      <c r="EQ56" s="311"/>
      <c r="ER56" s="311"/>
      <c r="ES56" s="311"/>
      <c r="ET56" s="311"/>
      <c r="EU56" s="311"/>
      <c r="EV56" s="311"/>
      <c r="EW56" s="311"/>
      <c r="EX56" s="311"/>
      <c r="EY56" s="311"/>
      <c r="EZ56" s="311"/>
      <c r="FA56" s="311"/>
      <c r="FB56" s="311"/>
      <c r="FC56" s="311"/>
      <c r="FD56" s="311"/>
      <c r="FE56" s="311"/>
      <c r="FF56" s="311"/>
      <c r="FG56" s="311"/>
      <c r="FH56" s="311"/>
      <c r="FI56" s="311"/>
      <c r="FJ56" s="311"/>
      <c r="FK56" s="311"/>
      <c r="FL56" s="311"/>
      <c r="FM56" s="311"/>
      <c r="FN56" s="311"/>
      <c r="FO56" s="311"/>
      <c r="FP56" s="311"/>
      <c r="FQ56" s="311"/>
      <c r="FR56" s="311"/>
      <c r="FS56" s="311"/>
      <c r="FT56" s="311"/>
      <c r="FU56" s="311"/>
      <c r="FV56" s="311"/>
      <c r="FW56" s="311"/>
      <c r="FX56" s="311"/>
      <c r="FY56" s="311"/>
      <c r="FZ56" s="311"/>
      <c r="GA56" s="311"/>
      <c r="GB56" s="311"/>
      <c r="GC56" s="311"/>
      <c r="GD56" s="311"/>
      <c r="GE56" s="311"/>
      <c r="GF56" s="311"/>
      <c r="GG56" s="311"/>
      <c r="GH56" s="311"/>
      <c r="GI56" s="311"/>
      <c r="GJ56" s="311"/>
      <c r="GK56" s="311"/>
      <c r="GL56" s="311"/>
      <c r="GM56" s="311"/>
      <c r="GN56" s="311"/>
      <c r="GO56" s="311"/>
      <c r="GP56" s="311"/>
      <c r="GQ56" s="311"/>
      <c r="GR56" s="311"/>
      <c r="GS56" s="311"/>
      <c r="GT56" s="311"/>
      <c r="GU56" s="311"/>
      <c r="GV56" s="311"/>
      <c r="GW56" s="311"/>
      <c r="GX56" s="311"/>
      <c r="GY56" s="311"/>
      <c r="GZ56" s="311"/>
      <c r="HA56" s="311"/>
      <c r="HB56" s="311"/>
      <c r="HC56" s="311"/>
      <c r="HD56" s="311"/>
      <c r="HE56" s="311"/>
      <c r="HF56" s="311"/>
      <c r="HG56" s="311"/>
      <c r="HH56" s="311"/>
      <c r="HI56" s="311"/>
      <c r="HJ56" s="311"/>
      <c r="HK56" s="311"/>
      <c r="HL56" s="311"/>
      <c r="HM56" s="311"/>
      <c r="HN56" s="311"/>
      <c r="HO56" s="311"/>
      <c r="HP56" s="311"/>
      <c r="HQ56" s="311"/>
      <c r="HR56" s="311"/>
      <c r="HS56" s="311"/>
      <c r="HT56" s="311"/>
      <c r="HU56" s="311"/>
      <c r="HV56" s="311"/>
      <c r="HW56" s="311"/>
      <c r="HX56" s="311"/>
      <c r="HY56" s="311"/>
      <c r="HZ56" s="311"/>
      <c r="IA56" s="311"/>
      <c r="IB56" s="311"/>
      <c r="IC56" s="311"/>
      <c r="ID56" s="311"/>
      <c r="IE56" s="311"/>
      <c r="IF56" s="311"/>
      <c r="IG56" s="311"/>
      <c r="IH56" s="311"/>
      <c r="II56" s="311"/>
      <c r="IJ56" s="311"/>
      <c r="IK56" s="311"/>
      <c r="IL56" s="311"/>
      <c r="IM56" s="311"/>
      <c r="IN56" s="311"/>
      <c r="IO56" s="311"/>
      <c r="IP56" s="311"/>
      <c r="IQ56" s="311"/>
      <c r="IR56" s="311"/>
      <c r="IS56" s="311"/>
      <c r="IT56" s="311"/>
      <c r="IU56" s="311"/>
      <c r="IV56" s="311"/>
      <c r="IW56" s="311"/>
      <c r="IX56" s="311"/>
      <c r="IY56" s="311"/>
      <c r="IZ56" s="311"/>
      <c r="JA56" s="311"/>
      <c r="JB56" s="311"/>
      <c r="JC56" s="311"/>
      <c r="JD56" s="311"/>
      <c r="JE56" s="311"/>
      <c r="JF56" s="311"/>
      <c r="JG56" s="311"/>
      <c r="JH56" s="311"/>
      <c r="JI56" s="311"/>
      <c r="JJ56" s="311"/>
      <c r="JK56" s="311"/>
      <c r="JL56" s="311"/>
      <c r="JM56" s="311"/>
      <c r="JN56" s="311"/>
      <c r="JO56" s="311"/>
      <c r="JP56" s="311"/>
      <c r="JQ56" s="311"/>
      <c r="JR56" s="311"/>
      <c r="JS56" s="311"/>
      <c r="JT56" s="311"/>
      <c r="JU56" s="311"/>
      <c r="JV56" s="311"/>
      <c r="JW56" s="311"/>
      <c r="JX56" s="311"/>
      <c r="JY56" s="311"/>
      <c r="JZ56" s="311"/>
      <c r="KA56" s="311"/>
      <c r="KB56" s="311"/>
      <c r="KC56" s="311"/>
      <c r="KD56" s="311"/>
      <c r="KE56" s="311"/>
      <c r="KF56" s="311"/>
      <c r="KG56" s="311"/>
      <c r="KH56" s="311"/>
      <c r="KI56" s="311"/>
      <c r="KJ56" s="311"/>
      <c r="KK56" s="311"/>
      <c r="KL56" s="311"/>
      <c r="KM56" s="311"/>
      <c r="KN56" s="311"/>
      <c r="KO56" s="311"/>
      <c r="KP56" s="311"/>
      <c r="KQ56" s="311"/>
      <c r="KR56" s="311"/>
      <c r="KS56" s="311"/>
      <c r="KT56" s="311"/>
      <c r="KU56" s="311"/>
      <c r="KV56" s="311"/>
      <c r="KW56" s="311"/>
      <c r="KX56" s="311"/>
      <c r="KY56" s="311"/>
      <c r="KZ56" s="311"/>
      <c r="LA56" s="311"/>
      <c r="LB56" s="311"/>
      <c r="LC56" s="311"/>
      <c r="LD56" s="311"/>
      <c r="LE56" s="311"/>
      <c r="LF56" s="311"/>
      <c r="LG56" s="311"/>
      <c r="LH56" s="311"/>
      <c r="LI56" s="311"/>
      <c r="LJ56" s="311"/>
      <c r="LK56" s="311"/>
      <c r="LL56" s="311"/>
      <c r="LM56" s="311"/>
      <c r="LN56" s="311"/>
      <c r="LO56" s="311"/>
      <c r="LP56" s="311"/>
      <c r="LQ56" s="311"/>
      <c r="LR56" s="311"/>
      <c r="LS56" s="311"/>
      <c r="LT56" s="311"/>
      <c r="LU56" s="311"/>
      <c r="LV56" s="311"/>
      <c r="LW56" s="311"/>
      <c r="LX56" s="311"/>
      <c r="LY56" s="311"/>
      <c r="LZ56" s="311"/>
      <c r="MA56" s="311"/>
      <c r="MB56" s="311"/>
      <c r="MC56" s="311"/>
      <c r="MD56" s="311"/>
      <c r="ME56" s="311"/>
      <c r="MF56" s="311"/>
      <c r="MG56" s="311"/>
      <c r="MH56" s="311"/>
      <c r="MI56" s="311"/>
      <c r="MJ56" s="311"/>
      <c r="MK56" s="311"/>
      <c r="ML56" s="311"/>
      <c r="MM56" s="311"/>
      <c r="MN56" s="311"/>
      <c r="MO56" s="311"/>
      <c r="MP56" s="311"/>
      <c r="MQ56" s="311"/>
      <c r="MR56" s="311"/>
      <c r="MS56" s="311"/>
      <c r="MT56" s="311"/>
      <c r="MU56" s="311"/>
      <c r="MV56" s="311"/>
      <c r="MW56" s="311"/>
      <c r="MX56" s="311"/>
      <c r="MY56" s="311"/>
      <c r="MZ56" s="311"/>
      <c r="NA56" s="311"/>
      <c r="NB56" s="311"/>
      <c r="NC56" s="311"/>
      <c r="ND56" s="311"/>
      <c r="NE56" s="311"/>
      <c r="NF56" s="311"/>
      <c r="NG56" s="311"/>
      <c r="NH56" s="311"/>
      <c r="NI56" s="311"/>
      <c r="NJ56" s="311"/>
      <c r="NK56" s="311"/>
      <c r="NL56" s="311"/>
      <c r="NM56" s="311"/>
      <c r="NN56" s="311"/>
      <c r="NO56" s="311"/>
      <c r="NP56" s="311"/>
      <c r="NQ56" s="311"/>
      <c r="NR56" s="311"/>
      <c r="NS56" s="311"/>
      <c r="NT56" s="311"/>
      <c r="NU56" s="311"/>
      <c r="NV56" s="311"/>
      <c r="NW56" s="311"/>
      <c r="NX56" s="311"/>
      <c r="NY56" s="311"/>
      <c r="NZ56" s="311"/>
      <c r="OA56" s="311"/>
      <c r="OB56" s="311"/>
      <c r="OC56" s="311"/>
      <c r="OD56" s="311"/>
      <c r="OE56" s="311"/>
      <c r="OF56" s="311"/>
      <c r="OG56" s="311"/>
      <c r="OH56" s="311"/>
      <c r="OI56" s="311"/>
      <c r="OJ56" s="311"/>
      <c r="OK56" s="311"/>
      <c r="OL56" s="311"/>
      <c r="OM56" s="311"/>
      <c r="ON56" s="311"/>
      <c r="OO56" s="311"/>
      <c r="OP56" s="311"/>
      <c r="OQ56" s="311"/>
      <c r="OR56" s="311"/>
      <c r="OS56" s="311"/>
      <c r="OT56" s="311"/>
      <c r="OU56" s="311"/>
      <c r="OV56" s="311"/>
      <c r="OW56" s="311"/>
      <c r="OX56" s="311"/>
      <c r="OY56" s="311"/>
      <c r="OZ56" s="311"/>
      <c r="PA56" s="311"/>
      <c r="PB56" s="311"/>
      <c r="PC56" s="311"/>
      <c r="PD56" s="311"/>
      <c r="PE56" s="311"/>
      <c r="PF56" s="311"/>
      <c r="PG56" s="311"/>
      <c r="PH56" s="311"/>
      <c r="PI56" s="311"/>
      <c r="PJ56" s="311"/>
      <c r="PK56" s="311"/>
      <c r="PL56" s="311"/>
      <c r="PM56" s="311"/>
      <c r="PN56" s="311"/>
      <c r="PO56" s="311"/>
      <c r="PP56" s="311"/>
      <c r="PQ56" s="311"/>
      <c r="PR56" s="311"/>
      <c r="PS56" s="311"/>
      <c r="PT56" s="311"/>
      <c r="PU56" s="311"/>
      <c r="PV56" s="311"/>
      <c r="PW56" s="311"/>
      <c r="PX56" s="311"/>
      <c r="PY56" s="311"/>
      <c r="PZ56" s="311"/>
      <c r="QA56" s="311"/>
      <c r="QB56" s="311"/>
      <c r="QC56" s="311"/>
      <c r="QD56" s="311"/>
      <c r="QE56" s="311"/>
      <c r="QF56" s="311"/>
      <c r="QG56" s="311"/>
      <c r="QH56" s="311"/>
      <c r="QI56" s="311"/>
      <c r="QJ56" s="311"/>
      <c r="QK56" s="311"/>
      <c r="QL56" s="311"/>
      <c r="QM56" s="311"/>
      <c r="QN56" s="311"/>
      <c r="QO56" s="311"/>
      <c r="QP56" s="311"/>
      <c r="QQ56" s="311"/>
      <c r="QR56" s="311"/>
      <c r="QS56" s="311"/>
      <c r="QT56" s="311"/>
      <c r="QU56" s="311"/>
      <c r="QV56" s="311"/>
      <c r="QW56" s="311"/>
      <c r="QX56" s="311"/>
      <c r="QY56" s="311"/>
      <c r="QZ56" s="311"/>
      <c r="RA56" s="311"/>
      <c r="RB56" s="311"/>
      <c r="RC56" s="311"/>
      <c r="RD56" s="311"/>
      <c r="RE56" s="311"/>
      <c r="RF56" s="311"/>
      <c r="RG56" s="311"/>
      <c r="RH56" s="311"/>
      <c r="RI56" s="311"/>
      <c r="RJ56" s="311"/>
      <c r="RK56" s="311"/>
      <c r="RL56" s="311"/>
      <c r="RM56" s="311"/>
      <c r="RN56" s="311"/>
      <c r="RO56" s="311"/>
      <c r="RP56" s="311"/>
      <c r="RQ56" s="311"/>
      <c r="RR56" s="311"/>
      <c r="RS56" s="311"/>
      <c r="RT56" s="311"/>
      <c r="RU56" s="311"/>
      <c r="RV56" s="311"/>
      <c r="RW56" s="311"/>
      <c r="RX56" s="311"/>
      <c r="RY56" s="311"/>
      <c r="RZ56" s="311"/>
      <c r="SA56" s="311"/>
      <c r="SB56" s="311"/>
      <c r="SC56" s="311"/>
      <c r="SD56" s="311"/>
      <c r="SE56" s="311"/>
      <c r="SF56" s="311"/>
      <c r="SG56" s="311"/>
      <c r="SH56" s="311"/>
      <c r="SI56" s="311"/>
      <c r="SJ56" s="311"/>
      <c r="SK56" s="311"/>
      <c r="SL56" s="311"/>
      <c r="SM56" s="311"/>
      <c r="SN56" s="311"/>
      <c r="SO56" s="311"/>
      <c r="SP56" s="311"/>
      <c r="SQ56" s="311"/>
      <c r="SR56" s="311"/>
      <c r="SS56" s="311"/>
      <c r="ST56" s="311"/>
      <c r="SU56" s="311"/>
      <c r="SV56" s="311"/>
      <c r="SW56" s="311"/>
      <c r="SX56" s="311"/>
      <c r="SY56" s="311"/>
      <c r="SZ56" s="311"/>
      <c r="TA56" s="311"/>
      <c r="TB56" s="311"/>
      <c r="TC56" s="311"/>
      <c r="TD56" s="311"/>
      <c r="TE56" s="311"/>
      <c r="TF56" s="311"/>
      <c r="TG56" s="311"/>
      <c r="TH56" s="311"/>
      <c r="TI56" s="311"/>
      <c r="TJ56" s="311"/>
      <c r="TK56" s="311"/>
      <c r="TL56" s="311"/>
      <c r="TM56" s="311"/>
      <c r="TN56" s="311"/>
      <c r="TO56" s="311"/>
      <c r="TP56" s="311"/>
      <c r="TQ56" s="311"/>
      <c r="TR56" s="311"/>
      <c r="TS56" s="311"/>
      <c r="TT56" s="311"/>
      <c r="TU56" s="311"/>
      <c r="TV56" s="311"/>
      <c r="TW56" s="311"/>
      <c r="TX56" s="311"/>
      <c r="TY56" s="311"/>
      <c r="TZ56" s="311"/>
      <c r="UA56" s="311"/>
      <c r="UB56" s="311"/>
      <c r="UC56" s="311"/>
      <c r="UD56" s="311"/>
      <c r="UE56" s="311"/>
      <c r="UF56" s="311"/>
      <c r="UG56" s="311"/>
      <c r="UH56" s="311"/>
      <c r="UI56" s="311"/>
      <c r="UJ56" s="311"/>
      <c r="UK56" s="311"/>
      <c r="UL56" s="311"/>
      <c r="UM56" s="311"/>
      <c r="UN56" s="311"/>
      <c r="UO56" s="311"/>
      <c r="UP56" s="311"/>
      <c r="UQ56" s="311"/>
      <c r="UR56" s="311"/>
      <c r="US56" s="311"/>
      <c r="UT56" s="311"/>
      <c r="UU56" s="311"/>
      <c r="UV56" s="311"/>
      <c r="UW56" s="311"/>
      <c r="UX56" s="311"/>
      <c r="UY56" s="311"/>
      <c r="UZ56" s="311"/>
      <c r="VA56" s="311"/>
      <c r="VB56" s="311"/>
      <c r="VC56" s="311"/>
      <c r="VD56" s="311"/>
      <c r="VE56" s="311"/>
      <c r="VF56" s="311"/>
      <c r="VG56" s="311"/>
      <c r="VH56" s="311"/>
      <c r="VI56" s="311"/>
      <c r="VJ56" s="311"/>
      <c r="VK56" s="311"/>
      <c r="VL56" s="311"/>
      <c r="VM56" s="311"/>
      <c r="VN56" s="311"/>
      <c r="VO56" s="311"/>
      <c r="VP56" s="311"/>
      <c r="VQ56" s="311"/>
      <c r="VR56" s="311"/>
      <c r="VS56" s="311"/>
      <c r="VT56" s="311"/>
      <c r="VU56" s="311"/>
      <c r="VV56" s="311"/>
      <c r="VW56" s="311"/>
      <c r="VX56" s="311"/>
      <c r="VY56" s="311"/>
      <c r="VZ56" s="311"/>
      <c r="WA56" s="311"/>
      <c r="WB56" s="311"/>
      <c r="WC56" s="311"/>
      <c r="WD56" s="311"/>
      <c r="WE56" s="311"/>
      <c r="WF56" s="311"/>
      <c r="WG56" s="311"/>
      <c r="WH56" s="311"/>
      <c r="WI56" s="311"/>
      <c r="WJ56" s="311"/>
      <c r="WK56" s="311"/>
      <c r="WL56" s="311"/>
      <c r="WM56" s="311"/>
      <c r="WN56" s="311"/>
      <c r="WO56" s="311"/>
      <c r="WP56" s="311"/>
      <c r="WQ56" s="311"/>
      <c r="WR56" s="311"/>
      <c r="WS56" s="311"/>
      <c r="WT56" s="311"/>
      <c r="WU56" s="311"/>
      <c r="WV56" s="311"/>
      <c r="WW56" s="311"/>
      <c r="WX56" s="311"/>
      <c r="WY56" s="311"/>
      <c r="WZ56" s="311"/>
      <c r="XA56" s="311"/>
      <c r="XB56" s="311"/>
      <c r="XC56" s="311"/>
      <c r="XD56" s="311"/>
      <c r="XE56" s="311"/>
      <c r="XF56" s="311"/>
      <c r="XG56" s="311"/>
      <c r="XH56" s="311"/>
      <c r="XI56" s="311"/>
      <c r="XJ56" s="311"/>
      <c r="XK56" s="311"/>
      <c r="XL56" s="311"/>
      <c r="XM56" s="311"/>
      <c r="XN56" s="311"/>
      <c r="XO56" s="311"/>
      <c r="XP56" s="311"/>
      <c r="XQ56" s="311"/>
      <c r="XR56" s="311"/>
      <c r="XS56" s="311"/>
      <c r="XT56" s="311"/>
      <c r="XU56" s="311"/>
      <c r="XV56" s="311"/>
      <c r="XW56" s="311"/>
      <c r="XX56" s="311"/>
      <c r="XY56" s="311"/>
      <c r="XZ56" s="311"/>
      <c r="YA56" s="311"/>
      <c r="YB56" s="311"/>
      <c r="YC56" s="311"/>
      <c r="YD56" s="311"/>
      <c r="YE56" s="311"/>
      <c r="YF56" s="311"/>
      <c r="YG56" s="311"/>
      <c r="YH56" s="311"/>
      <c r="YI56" s="311"/>
      <c r="YJ56" s="311"/>
      <c r="YK56" s="311"/>
      <c r="YL56" s="311"/>
      <c r="YM56" s="311"/>
      <c r="YN56" s="311"/>
      <c r="YO56" s="311"/>
      <c r="YP56" s="311"/>
      <c r="YQ56" s="311"/>
      <c r="YR56" s="311"/>
      <c r="YS56" s="311"/>
      <c r="YT56" s="311"/>
      <c r="YU56" s="311"/>
      <c r="YV56" s="311"/>
      <c r="YW56" s="311"/>
      <c r="YX56" s="311"/>
      <c r="YY56" s="311"/>
      <c r="YZ56" s="311"/>
      <c r="ZA56" s="311"/>
      <c r="ZB56" s="311"/>
      <c r="ZC56" s="311"/>
      <c r="ZD56" s="311"/>
      <c r="ZE56" s="311"/>
      <c r="ZF56" s="311"/>
      <c r="ZG56" s="311"/>
      <c r="ZH56" s="311"/>
      <c r="ZI56" s="311"/>
      <c r="ZJ56" s="311"/>
      <c r="ZK56" s="311"/>
      <c r="ZL56" s="311"/>
      <c r="ZM56" s="311"/>
      <c r="ZN56" s="311"/>
      <c r="ZO56" s="311"/>
      <c r="ZP56" s="311"/>
      <c r="ZQ56" s="311"/>
      <c r="ZR56" s="311"/>
      <c r="ZS56" s="311"/>
      <c r="ZT56" s="311"/>
      <c r="ZU56" s="311"/>
      <c r="ZV56" s="311"/>
      <c r="ZW56" s="311"/>
      <c r="ZX56" s="311"/>
      <c r="ZY56" s="311"/>
      <c r="ZZ56" s="311"/>
      <c r="AAA56" s="311"/>
      <c r="AAB56" s="311"/>
      <c r="AAC56" s="311"/>
      <c r="AAD56" s="311"/>
      <c r="AAE56" s="311"/>
      <c r="AAF56" s="311"/>
      <c r="AAG56" s="311"/>
      <c r="AAH56" s="311"/>
      <c r="AAI56" s="311"/>
      <c r="AAJ56" s="311"/>
      <c r="AAK56" s="311"/>
      <c r="AAL56" s="311"/>
      <c r="AAM56" s="311"/>
      <c r="AAN56" s="311"/>
      <c r="AAO56" s="311"/>
      <c r="AAP56" s="311"/>
      <c r="AAQ56" s="311"/>
      <c r="AAR56" s="311"/>
      <c r="AAS56" s="311"/>
      <c r="AAT56" s="311"/>
      <c r="AAU56" s="311"/>
      <c r="AAV56" s="311"/>
      <c r="AAW56" s="311"/>
      <c r="AAX56" s="311"/>
      <c r="AAY56" s="311"/>
      <c r="AAZ56" s="311"/>
      <c r="ABA56" s="311"/>
      <c r="ABB56" s="311"/>
      <c r="ABC56" s="311"/>
      <c r="ABD56" s="311"/>
      <c r="ABE56" s="311"/>
      <c r="ABF56" s="311"/>
      <c r="ABG56" s="311"/>
      <c r="ABH56" s="311"/>
      <c r="ABI56" s="311"/>
      <c r="ABJ56" s="311"/>
      <c r="ABK56" s="311"/>
      <c r="ABL56" s="311"/>
      <c r="ABM56" s="311"/>
      <c r="ABN56" s="311"/>
      <c r="ABO56" s="311"/>
      <c r="ABP56" s="311"/>
      <c r="ABQ56" s="311"/>
      <c r="ABR56" s="311"/>
      <c r="ABS56" s="311"/>
      <c r="ABT56" s="311"/>
      <c r="ABU56" s="311"/>
      <c r="ABV56" s="311"/>
      <c r="ABW56" s="311"/>
      <c r="ABX56" s="311"/>
      <c r="ABY56" s="311"/>
      <c r="ABZ56" s="311"/>
      <c r="ACA56" s="311"/>
      <c r="ACB56" s="311"/>
      <c r="ACC56" s="311"/>
      <c r="ACD56" s="311"/>
      <c r="ACE56" s="311"/>
      <c r="ACF56" s="311"/>
      <c r="ACG56" s="311"/>
      <c r="ACH56" s="311"/>
      <c r="ACI56" s="311"/>
      <c r="ACJ56" s="311"/>
      <c r="ACK56" s="311"/>
      <c r="ACL56" s="311"/>
      <c r="ACM56" s="311"/>
      <c r="ACN56" s="311"/>
      <c r="ACO56" s="311"/>
      <c r="ACP56" s="311"/>
      <c r="ACQ56" s="311"/>
      <c r="ACR56" s="311"/>
      <c r="ACS56" s="311"/>
      <c r="ACT56" s="311"/>
      <c r="ACU56" s="311"/>
      <c r="ACV56" s="311"/>
      <c r="ACW56" s="311"/>
      <c r="ACX56" s="311"/>
      <c r="ACY56" s="311"/>
      <c r="ACZ56" s="311"/>
      <c r="ADA56" s="311"/>
      <c r="ADB56" s="311"/>
      <c r="ADC56" s="311"/>
      <c r="ADD56" s="311"/>
      <c r="ADE56" s="311"/>
      <c r="ADF56" s="311"/>
      <c r="ADG56" s="311"/>
      <c r="ADH56" s="311"/>
      <c r="ADI56" s="311"/>
      <c r="ADJ56" s="311"/>
      <c r="ADK56" s="311"/>
      <c r="ADL56" s="311"/>
      <c r="ADM56" s="311"/>
      <c r="ADN56" s="311"/>
      <c r="ADO56" s="311"/>
      <c r="ADP56" s="311"/>
      <c r="ADQ56" s="311"/>
      <c r="ADR56" s="311"/>
      <c r="ADS56" s="311"/>
      <c r="ADT56" s="311"/>
      <c r="ADU56" s="311"/>
      <c r="ADV56" s="311"/>
      <c r="ADW56" s="311"/>
      <c r="ADX56" s="311"/>
      <c r="ADY56" s="311"/>
      <c r="ADZ56" s="311"/>
      <c r="AEA56" s="311"/>
      <c r="AEB56" s="311"/>
      <c r="AEC56" s="311"/>
      <c r="AED56" s="311"/>
      <c r="AEE56" s="311"/>
      <c r="AEF56" s="311"/>
      <c r="AEG56" s="311"/>
      <c r="AEH56" s="311"/>
      <c r="AEI56" s="311"/>
      <c r="AEJ56" s="311"/>
      <c r="AEK56" s="311"/>
      <c r="AEL56" s="311"/>
      <c r="AEM56" s="311"/>
      <c r="AEN56" s="311"/>
      <c r="AEO56" s="311"/>
      <c r="AEP56" s="311"/>
      <c r="AEQ56" s="311"/>
      <c r="AER56" s="311"/>
      <c r="AES56" s="311"/>
      <c r="AET56" s="311"/>
      <c r="AEU56" s="311"/>
      <c r="AEV56" s="311"/>
      <c r="AEW56" s="311"/>
      <c r="AEX56" s="311"/>
      <c r="AEY56" s="311"/>
      <c r="AEZ56" s="311"/>
      <c r="AFA56" s="311"/>
      <c r="AFB56" s="311"/>
      <c r="AFC56" s="311"/>
      <c r="AFD56" s="311"/>
      <c r="AFE56" s="311"/>
      <c r="AFF56" s="311"/>
      <c r="AFG56" s="311"/>
      <c r="AFH56" s="311"/>
      <c r="AFI56" s="311"/>
      <c r="AFJ56" s="311"/>
      <c r="AFK56" s="311"/>
      <c r="AFL56" s="311"/>
      <c r="AFM56" s="311"/>
      <c r="AFN56" s="311"/>
      <c r="AFO56" s="311"/>
      <c r="AFP56" s="311"/>
      <c r="AFQ56" s="311"/>
      <c r="AFR56" s="311"/>
      <c r="AFS56" s="311"/>
      <c r="AFT56" s="311"/>
      <c r="AFU56" s="311"/>
      <c r="AFV56" s="311"/>
      <c r="AFW56" s="311"/>
      <c r="AFX56" s="311"/>
      <c r="AFY56" s="311"/>
      <c r="AFZ56" s="311"/>
      <c r="AGA56" s="311"/>
      <c r="AGB56" s="311"/>
      <c r="AGC56" s="311"/>
      <c r="AGD56" s="311"/>
      <c r="AGE56" s="311"/>
      <c r="AGF56" s="311"/>
      <c r="AGG56" s="311"/>
      <c r="AGH56" s="311"/>
      <c r="AGI56" s="311"/>
      <c r="AGJ56" s="311"/>
      <c r="AGK56" s="311"/>
      <c r="AGL56" s="311"/>
      <c r="AGM56" s="311"/>
      <c r="AGN56" s="311"/>
      <c r="AGO56" s="311"/>
      <c r="AGP56" s="311"/>
      <c r="AGQ56" s="311"/>
      <c r="AGR56" s="311"/>
      <c r="AGS56" s="311"/>
      <c r="AGT56" s="311"/>
      <c r="AGU56" s="311"/>
      <c r="AGV56" s="311"/>
      <c r="AGW56" s="311"/>
      <c r="AGX56" s="311"/>
      <c r="AGY56" s="311"/>
      <c r="AGZ56" s="311"/>
      <c r="AHA56" s="311"/>
      <c r="AHB56" s="311"/>
      <c r="AHC56" s="311"/>
      <c r="AHD56" s="311"/>
      <c r="AHE56" s="311"/>
      <c r="AHF56" s="311"/>
      <c r="AHG56" s="311"/>
      <c r="AHH56" s="311"/>
      <c r="AHI56" s="311"/>
      <c r="AHJ56" s="311"/>
      <c r="AHK56" s="311"/>
      <c r="AHL56" s="311"/>
      <c r="AHM56" s="311"/>
      <c r="AHN56" s="311"/>
      <c r="AHO56" s="311"/>
      <c r="AHP56" s="311"/>
      <c r="AHQ56" s="311"/>
      <c r="AHR56" s="311"/>
      <c r="AHS56" s="311"/>
      <c r="AHT56" s="311"/>
      <c r="AHU56" s="311"/>
      <c r="AHV56" s="311"/>
      <c r="AHW56" s="311"/>
      <c r="AHX56" s="311"/>
      <c r="AHY56" s="311"/>
      <c r="AHZ56" s="311"/>
      <c r="AIA56" s="311"/>
      <c r="AIB56" s="311"/>
      <c r="AIC56" s="311"/>
      <c r="AID56" s="311"/>
      <c r="AIE56" s="311"/>
      <c r="AIF56" s="311"/>
      <c r="AIG56" s="311"/>
      <c r="AIH56" s="311"/>
      <c r="AII56" s="311"/>
      <c r="AIJ56" s="311"/>
      <c r="AIK56" s="311"/>
      <c r="AIL56" s="311"/>
      <c r="AIM56" s="311"/>
      <c r="AIN56" s="311"/>
      <c r="AIO56" s="311"/>
      <c r="AIP56" s="311"/>
      <c r="AIQ56" s="311"/>
      <c r="AIR56" s="311"/>
      <c r="AIS56" s="311"/>
      <c r="AIT56" s="311"/>
      <c r="AIU56" s="311"/>
      <c r="AIV56" s="311"/>
      <c r="AIW56" s="311"/>
      <c r="AIX56" s="311"/>
      <c r="AIY56" s="311"/>
      <c r="AIZ56" s="311"/>
      <c r="AJA56" s="311"/>
      <c r="AJB56" s="311"/>
      <c r="AJC56" s="311"/>
      <c r="AJD56" s="311"/>
      <c r="AJE56" s="311"/>
      <c r="AJF56" s="311"/>
      <c r="AJG56" s="311"/>
      <c r="AJH56" s="311"/>
      <c r="AJI56" s="311"/>
      <c r="AJJ56" s="311"/>
      <c r="AJK56" s="311"/>
      <c r="AJL56" s="311"/>
      <c r="AJM56" s="311"/>
      <c r="AJN56" s="311"/>
      <c r="AJO56" s="311"/>
      <c r="AJP56" s="311"/>
      <c r="AJQ56" s="311"/>
      <c r="AJR56" s="311"/>
      <c r="AJS56" s="311"/>
      <c r="AJT56" s="311"/>
      <c r="AJU56" s="311"/>
      <c r="AJV56" s="311"/>
      <c r="AJW56" s="311"/>
      <c r="AJX56" s="311"/>
      <c r="AJY56" s="311"/>
      <c r="AJZ56" s="311"/>
      <c r="AKA56" s="311"/>
      <c r="AKB56" s="311"/>
      <c r="AKC56" s="311"/>
      <c r="AKD56" s="311"/>
      <c r="AKE56" s="311"/>
      <c r="AKF56" s="311"/>
      <c r="AKG56" s="311"/>
      <c r="AKH56" s="311"/>
      <c r="AKI56" s="311"/>
      <c r="AKJ56" s="311"/>
      <c r="AKK56" s="311"/>
      <c r="AKL56" s="311"/>
      <c r="AKM56" s="311"/>
      <c r="AKN56" s="311"/>
      <c r="AKO56" s="311"/>
      <c r="AKP56" s="311"/>
      <c r="AKQ56" s="311"/>
      <c r="AKR56" s="311"/>
      <c r="AKS56" s="311"/>
      <c r="AKT56" s="311"/>
      <c r="AKU56" s="311"/>
      <c r="AKV56" s="311"/>
      <c r="AKW56" s="311"/>
      <c r="AKX56" s="311"/>
      <c r="AKY56" s="311"/>
      <c r="AKZ56" s="311"/>
      <c r="ALA56" s="311"/>
      <c r="ALB56" s="311"/>
      <c r="ALC56" s="311"/>
      <c r="ALD56" s="311"/>
      <c r="ALE56" s="311"/>
      <c r="ALF56" s="311"/>
      <c r="ALG56" s="311"/>
      <c r="ALH56" s="311"/>
      <c r="ALI56" s="310"/>
      <c r="ALJ56" s="311"/>
      <c r="ALK56" s="311"/>
      <c r="ALL56" s="311"/>
      <c r="ALM56" s="311"/>
      <c r="ALN56" s="283"/>
      <c r="ALO56" s="283"/>
      <c r="ALP56" s="283"/>
    </row>
    <row r="57" spans="1:1004" s="19" customFormat="1" ht="31.5" customHeight="1" x14ac:dyDescent="0.25">
      <c r="A57" s="121" t="s">
        <v>2736</v>
      </c>
      <c r="B57" s="312"/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  <c r="BT57" s="307"/>
      <c r="BU57" s="307"/>
      <c r="BV57" s="307"/>
      <c r="BW57" s="307"/>
      <c r="BX57" s="307"/>
      <c r="BY57" s="307"/>
      <c r="BZ57" s="307"/>
      <c r="CA57" s="307"/>
      <c r="CB57" s="307"/>
      <c r="CC57" s="307"/>
      <c r="CD57" s="307"/>
      <c r="CE57" s="307"/>
      <c r="CF57" s="307"/>
      <c r="CG57" s="307"/>
      <c r="CH57" s="307"/>
      <c r="CI57" s="307"/>
      <c r="CJ57" s="307"/>
      <c r="CK57" s="307"/>
      <c r="CL57" s="307"/>
      <c r="CM57" s="307"/>
      <c r="CN57" s="307"/>
      <c r="CO57" s="307"/>
      <c r="CP57" s="307"/>
      <c r="CQ57" s="307"/>
      <c r="CR57" s="307"/>
      <c r="CS57" s="307"/>
      <c r="CT57" s="307"/>
      <c r="CU57" s="307"/>
      <c r="CV57" s="307"/>
      <c r="CW57" s="307"/>
      <c r="CX57" s="307"/>
      <c r="CY57" s="307"/>
      <c r="CZ57" s="307"/>
      <c r="DA57" s="307"/>
      <c r="DB57" s="307"/>
      <c r="DC57" s="307"/>
      <c r="DD57" s="307"/>
      <c r="DE57" s="307"/>
      <c r="DF57" s="307"/>
      <c r="DG57" s="307"/>
      <c r="DH57" s="307"/>
      <c r="DI57" s="307"/>
      <c r="DJ57" s="307"/>
      <c r="DK57" s="307"/>
      <c r="DL57" s="307"/>
      <c r="DM57" s="307"/>
      <c r="DN57" s="307"/>
      <c r="DO57" s="307"/>
      <c r="DP57" s="307"/>
      <c r="DQ57" s="307"/>
      <c r="DR57" s="307"/>
      <c r="DS57" s="307"/>
      <c r="DT57" s="307"/>
      <c r="DU57" s="307"/>
      <c r="DV57" s="307"/>
      <c r="DW57" s="307"/>
      <c r="DX57" s="307"/>
      <c r="DY57" s="307"/>
      <c r="DZ57" s="307"/>
      <c r="EA57" s="307"/>
      <c r="EB57" s="307"/>
      <c r="EC57" s="307"/>
      <c r="ED57" s="307"/>
      <c r="EE57" s="307"/>
      <c r="EF57" s="307"/>
      <c r="EG57" s="307"/>
      <c r="EH57" s="307"/>
      <c r="EI57" s="307"/>
      <c r="EJ57" s="307"/>
      <c r="EK57" s="307"/>
      <c r="EL57" s="307"/>
      <c r="EM57" s="307"/>
      <c r="EN57" s="307"/>
      <c r="EO57" s="307"/>
      <c r="EP57" s="307"/>
      <c r="EQ57" s="307"/>
      <c r="ER57" s="307"/>
      <c r="ES57" s="307"/>
      <c r="ET57" s="307"/>
      <c r="EU57" s="307"/>
      <c r="EV57" s="307"/>
      <c r="EW57" s="307"/>
      <c r="EX57" s="307"/>
      <c r="EY57" s="307"/>
      <c r="EZ57" s="307"/>
      <c r="FA57" s="307"/>
      <c r="FB57" s="307"/>
      <c r="FC57" s="307"/>
      <c r="FD57" s="307"/>
      <c r="FE57" s="307"/>
      <c r="FF57" s="307"/>
      <c r="FG57" s="307"/>
      <c r="FH57" s="307"/>
      <c r="FI57" s="307"/>
      <c r="FJ57" s="307"/>
      <c r="FK57" s="307"/>
      <c r="FL57" s="307"/>
      <c r="FM57" s="307"/>
      <c r="FN57" s="307"/>
      <c r="FO57" s="307"/>
      <c r="FP57" s="307"/>
      <c r="FQ57" s="307"/>
      <c r="FR57" s="307"/>
      <c r="FS57" s="307"/>
      <c r="FT57" s="307"/>
      <c r="FU57" s="307"/>
      <c r="FV57" s="307"/>
      <c r="FW57" s="307"/>
      <c r="FX57" s="307"/>
      <c r="FY57" s="307"/>
      <c r="FZ57" s="307"/>
      <c r="GA57" s="307"/>
      <c r="GB57" s="307"/>
      <c r="GC57" s="307"/>
      <c r="GD57" s="307"/>
      <c r="GE57" s="307"/>
      <c r="GF57" s="307"/>
      <c r="GG57" s="307"/>
      <c r="GH57" s="307"/>
      <c r="GI57" s="307"/>
      <c r="GJ57" s="307"/>
      <c r="GK57" s="307"/>
      <c r="GL57" s="307"/>
      <c r="GM57" s="307"/>
      <c r="GN57" s="307"/>
      <c r="GO57" s="307"/>
      <c r="GP57" s="307"/>
      <c r="GQ57" s="307"/>
      <c r="GR57" s="307"/>
      <c r="GS57" s="307"/>
      <c r="GT57" s="307"/>
      <c r="GU57" s="307"/>
      <c r="GV57" s="307"/>
      <c r="GW57" s="307"/>
      <c r="GX57" s="307"/>
      <c r="GY57" s="307"/>
      <c r="GZ57" s="307"/>
      <c r="HA57" s="307"/>
      <c r="HB57" s="307"/>
      <c r="HC57" s="307"/>
      <c r="HD57" s="307"/>
      <c r="HE57" s="307"/>
      <c r="HF57" s="307"/>
      <c r="HG57" s="307"/>
      <c r="HH57" s="307"/>
      <c r="HI57" s="307"/>
      <c r="HJ57" s="307"/>
      <c r="HK57" s="307"/>
      <c r="HL57" s="307"/>
      <c r="HM57" s="307"/>
      <c r="HN57" s="307"/>
      <c r="HO57" s="307"/>
      <c r="HP57" s="307"/>
      <c r="HQ57" s="307"/>
      <c r="HR57" s="307"/>
      <c r="HS57" s="307"/>
      <c r="HT57" s="307"/>
      <c r="HU57" s="307"/>
      <c r="HV57" s="307"/>
      <c r="HW57" s="307"/>
      <c r="HX57" s="307"/>
      <c r="HY57" s="307"/>
      <c r="HZ57" s="307"/>
      <c r="IA57" s="307"/>
      <c r="IB57" s="307"/>
      <c r="IC57" s="307"/>
      <c r="ID57" s="307"/>
      <c r="IE57" s="307"/>
      <c r="IF57" s="307"/>
      <c r="IG57" s="307"/>
      <c r="IH57" s="307"/>
      <c r="II57" s="307"/>
      <c r="IJ57" s="307"/>
      <c r="IK57" s="307"/>
      <c r="IL57" s="307"/>
      <c r="IM57" s="307"/>
      <c r="IN57" s="307"/>
      <c r="IO57" s="307"/>
      <c r="IP57" s="307"/>
      <c r="IQ57" s="307"/>
      <c r="IR57" s="307"/>
      <c r="IS57" s="307"/>
      <c r="IT57" s="307"/>
      <c r="IU57" s="307"/>
      <c r="IV57" s="307"/>
      <c r="IW57" s="307"/>
      <c r="IX57" s="307"/>
      <c r="IY57" s="307"/>
      <c r="IZ57" s="307"/>
      <c r="JA57" s="307"/>
      <c r="JB57" s="307"/>
      <c r="JC57" s="307"/>
      <c r="JD57" s="307"/>
      <c r="JE57" s="307"/>
      <c r="JF57" s="307"/>
      <c r="JG57" s="307"/>
      <c r="JH57" s="307"/>
      <c r="JI57" s="307"/>
      <c r="JJ57" s="307"/>
      <c r="JK57" s="307"/>
      <c r="JL57" s="307"/>
      <c r="JM57" s="307"/>
      <c r="JN57" s="307"/>
      <c r="JO57" s="307"/>
      <c r="JP57" s="307"/>
      <c r="JQ57" s="307"/>
      <c r="JR57" s="307"/>
      <c r="JS57" s="307"/>
      <c r="JT57" s="307"/>
      <c r="JU57" s="307"/>
      <c r="JV57" s="307"/>
      <c r="JW57" s="307"/>
      <c r="JX57" s="307"/>
      <c r="JY57" s="307"/>
      <c r="JZ57" s="307"/>
      <c r="KA57" s="307"/>
      <c r="KB57" s="307"/>
      <c r="KC57" s="307"/>
      <c r="KD57" s="307"/>
      <c r="KE57" s="307"/>
      <c r="KF57" s="307"/>
      <c r="KG57" s="307"/>
      <c r="KH57" s="307"/>
      <c r="KI57" s="307"/>
      <c r="KJ57" s="307"/>
      <c r="KK57" s="307"/>
      <c r="KL57" s="307"/>
      <c r="KM57" s="307"/>
      <c r="KN57" s="307"/>
      <c r="KO57" s="307"/>
      <c r="KP57" s="307"/>
      <c r="KQ57" s="307"/>
      <c r="KR57" s="307"/>
      <c r="KS57" s="307"/>
      <c r="KT57" s="307"/>
      <c r="KU57" s="307"/>
      <c r="KV57" s="307"/>
      <c r="KW57" s="307"/>
      <c r="KX57" s="307"/>
      <c r="KY57" s="307"/>
      <c r="KZ57" s="307"/>
      <c r="LA57" s="307"/>
      <c r="LB57" s="307"/>
      <c r="LC57" s="307"/>
      <c r="LD57" s="307"/>
      <c r="LE57" s="307"/>
      <c r="LF57" s="307"/>
      <c r="LG57" s="307"/>
      <c r="LH57" s="307"/>
      <c r="LI57" s="307"/>
      <c r="LJ57" s="307"/>
      <c r="LK57" s="307"/>
      <c r="LL57" s="307"/>
      <c r="LM57" s="307"/>
      <c r="LN57" s="307"/>
      <c r="LO57" s="307"/>
      <c r="LP57" s="307"/>
      <c r="LQ57" s="307"/>
      <c r="LR57" s="307"/>
      <c r="LS57" s="307"/>
      <c r="LT57" s="307"/>
      <c r="LU57" s="307"/>
      <c r="LV57" s="307"/>
      <c r="LW57" s="307"/>
      <c r="LX57" s="307"/>
      <c r="LY57" s="307"/>
      <c r="LZ57" s="307"/>
      <c r="MA57" s="307"/>
      <c r="MB57" s="307"/>
      <c r="MC57" s="307"/>
      <c r="MD57" s="307"/>
      <c r="ME57" s="307"/>
      <c r="MF57" s="307"/>
      <c r="MG57" s="307"/>
      <c r="MH57" s="307"/>
      <c r="MI57" s="307"/>
      <c r="MJ57" s="307"/>
      <c r="MK57" s="307"/>
      <c r="ML57" s="307"/>
      <c r="MM57" s="307"/>
      <c r="MN57" s="307"/>
      <c r="MO57" s="307"/>
      <c r="MP57" s="307"/>
      <c r="MQ57" s="307"/>
      <c r="MR57" s="307"/>
      <c r="MS57" s="307"/>
      <c r="MT57" s="307"/>
      <c r="MU57" s="307"/>
      <c r="MV57" s="307"/>
      <c r="MW57" s="307"/>
      <c r="MX57" s="307"/>
      <c r="MY57" s="307"/>
      <c r="MZ57" s="307"/>
      <c r="NA57" s="307"/>
      <c r="NB57" s="307"/>
      <c r="NC57" s="307"/>
      <c r="ND57" s="307"/>
      <c r="NE57" s="307"/>
      <c r="NF57" s="307"/>
      <c r="NG57" s="307"/>
      <c r="NH57" s="307"/>
      <c r="NI57" s="307"/>
      <c r="NJ57" s="307"/>
      <c r="NK57" s="307"/>
      <c r="NL57" s="307"/>
      <c r="NM57" s="307"/>
      <c r="NN57" s="307"/>
      <c r="NO57" s="307"/>
      <c r="NP57" s="307"/>
      <c r="NQ57" s="307"/>
      <c r="NR57" s="307"/>
      <c r="NS57" s="307"/>
      <c r="NT57" s="307"/>
      <c r="NU57" s="307"/>
      <c r="NV57" s="307"/>
      <c r="NW57" s="307"/>
      <c r="NX57" s="307"/>
      <c r="NY57" s="307"/>
      <c r="NZ57" s="307"/>
      <c r="OA57" s="307"/>
      <c r="OB57" s="307"/>
      <c r="OC57" s="307"/>
      <c r="OD57" s="307"/>
      <c r="OE57" s="307"/>
      <c r="OF57" s="307"/>
      <c r="OG57" s="307"/>
      <c r="OH57" s="307"/>
      <c r="OI57" s="307"/>
      <c r="OJ57" s="307"/>
      <c r="OK57" s="307"/>
      <c r="OL57" s="307"/>
      <c r="OM57" s="307"/>
      <c r="ON57" s="307"/>
      <c r="OO57" s="307"/>
      <c r="OP57" s="307"/>
      <c r="OQ57" s="307"/>
      <c r="OR57" s="307"/>
      <c r="OS57" s="307"/>
      <c r="OT57" s="307"/>
      <c r="OU57" s="307"/>
      <c r="OV57" s="307"/>
      <c r="OW57" s="307"/>
      <c r="OX57" s="307"/>
      <c r="OY57" s="307"/>
      <c r="OZ57" s="307"/>
      <c r="PA57" s="307"/>
      <c r="PB57" s="307"/>
      <c r="PC57" s="307"/>
      <c r="PD57" s="307"/>
      <c r="PE57" s="307"/>
      <c r="PF57" s="307"/>
      <c r="PG57" s="307"/>
      <c r="PH57" s="307"/>
      <c r="PI57" s="307"/>
      <c r="PJ57" s="307"/>
      <c r="PK57" s="307"/>
      <c r="PL57" s="307"/>
      <c r="PM57" s="307"/>
      <c r="PN57" s="307"/>
      <c r="PO57" s="307"/>
      <c r="PP57" s="307"/>
      <c r="PQ57" s="307"/>
      <c r="PR57" s="307"/>
      <c r="PS57" s="307"/>
      <c r="PT57" s="307"/>
      <c r="PU57" s="307"/>
      <c r="PV57" s="307"/>
      <c r="PW57" s="307"/>
      <c r="PX57" s="307"/>
      <c r="PY57" s="307"/>
      <c r="PZ57" s="307"/>
      <c r="QA57" s="307"/>
      <c r="QB57" s="307"/>
      <c r="QC57" s="307"/>
      <c r="QD57" s="307"/>
      <c r="QE57" s="307"/>
      <c r="QF57" s="307"/>
      <c r="QG57" s="307"/>
      <c r="QH57" s="307"/>
      <c r="QI57" s="307"/>
      <c r="QJ57" s="307"/>
      <c r="QK57" s="307"/>
      <c r="QL57" s="307"/>
      <c r="QM57" s="307"/>
      <c r="QN57" s="307"/>
      <c r="QO57" s="307"/>
      <c r="QP57" s="307"/>
      <c r="QQ57" s="307"/>
      <c r="QR57" s="307"/>
      <c r="QS57" s="307"/>
      <c r="QT57" s="307"/>
      <c r="QU57" s="307"/>
      <c r="QV57" s="307"/>
      <c r="QW57" s="307"/>
      <c r="QX57" s="307"/>
      <c r="QY57" s="307"/>
      <c r="QZ57" s="307"/>
      <c r="RA57" s="307"/>
      <c r="RB57" s="307"/>
      <c r="RC57" s="307"/>
      <c r="RD57" s="307"/>
      <c r="RE57" s="307"/>
      <c r="RF57" s="307"/>
      <c r="RG57" s="307"/>
      <c r="RH57" s="307"/>
      <c r="RI57" s="307"/>
      <c r="RJ57" s="307"/>
      <c r="RK57" s="307"/>
      <c r="RL57" s="307"/>
      <c r="RM57" s="307"/>
      <c r="RN57" s="307"/>
      <c r="RO57" s="307"/>
      <c r="RP57" s="307"/>
      <c r="RQ57" s="307"/>
      <c r="RR57" s="307"/>
      <c r="RS57" s="307"/>
      <c r="RT57" s="307"/>
      <c r="RU57" s="307"/>
      <c r="RV57" s="307"/>
      <c r="RW57" s="307"/>
      <c r="RX57" s="307"/>
      <c r="RY57" s="307"/>
      <c r="RZ57" s="307"/>
      <c r="SA57" s="307"/>
      <c r="SB57" s="307"/>
      <c r="SC57" s="307"/>
      <c r="SD57" s="307"/>
      <c r="SE57" s="307"/>
      <c r="SF57" s="307"/>
      <c r="SG57" s="307"/>
      <c r="SH57" s="307"/>
      <c r="SI57" s="307"/>
      <c r="SJ57" s="307"/>
      <c r="SK57" s="307"/>
      <c r="SL57" s="307"/>
      <c r="SM57" s="307"/>
      <c r="SN57" s="307"/>
      <c r="SO57" s="307"/>
      <c r="SP57" s="307"/>
      <c r="SQ57" s="307"/>
      <c r="SR57" s="307"/>
      <c r="SS57" s="307"/>
      <c r="ST57" s="307"/>
      <c r="SU57" s="307"/>
      <c r="SV57" s="307"/>
      <c r="SW57" s="307"/>
      <c r="SX57" s="307"/>
      <c r="SY57" s="307"/>
      <c r="SZ57" s="307"/>
      <c r="TA57" s="307"/>
      <c r="TB57" s="307"/>
      <c r="TC57" s="307"/>
      <c r="TD57" s="307"/>
      <c r="TE57" s="307"/>
      <c r="TF57" s="307"/>
      <c r="TG57" s="307"/>
      <c r="TH57" s="307"/>
      <c r="TI57" s="307"/>
      <c r="TJ57" s="307"/>
      <c r="TK57" s="307"/>
      <c r="TL57" s="307"/>
      <c r="TM57" s="307"/>
      <c r="TN57" s="307"/>
      <c r="TO57" s="307"/>
      <c r="TP57" s="307"/>
      <c r="TQ57" s="307"/>
      <c r="TR57" s="307"/>
      <c r="TS57" s="307"/>
      <c r="TT57" s="307"/>
      <c r="TU57" s="307"/>
      <c r="TV57" s="307"/>
      <c r="TW57" s="307"/>
      <c r="TX57" s="307"/>
      <c r="TY57" s="307"/>
      <c r="TZ57" s="307"/>
      <c r="UA57" s="307"/>
      <c r="UB57" s="307"/>
      <c r="UC57" s="307"/>
      <c r="UD57" s="307"/>
      <c r="UE57" s="307"/>
      <c r="UF57" s="307"/>
      <c r="UG57" s="307"/>
      <c r="UH57" s="307"/>
      <c r="UI57" s="307"/>
      <c r="UJ57" s="307"/>
      <c r="UK57" s="307"/>
      <c r="UL57" s="307"/>
      <c r="UM57" s="307"/>
      <c r="UN57" s="307"/>
      <c r="UO57" s="307"/>
      <c r="UP57" s="307"/>
      <c r="UQ57" s="307"/>
      <c r="UR57" s="307"/>
      <c r="US57" s="307"/>
      <c r="UT57" s="307"/>
      <c r="UU57" s="307"/>
      <c r="UV57" s="307"/>
      <c r="UW57" s="307"/>
      <c r="UX57" s="307"/>
      <c r="UY57" s="307"/>
      <c r="UZ57" s="307"/>
      <c r="VA57" s="307"/>
      <c r="VB57" s="307"/>
      <c r="VC57" s="307"/>
      <c r="VD57" s="307"/>
      <c r="VE57" s="307"/>
      <c r="VF57" s="307"/>
      <c r="VG57" s="307"/>
      <c r="VH57" s="307"/>
      <c r="VI57" s="307"/>
      <c r="VJ57" s="307"/>
      <c r="VK57" s="307"/>
      <c r="VL57" s="307"/>
      <c r="VM57" s="307"/>
      <c r="VN57" s="307"/>
      <c r="VO57" s="307"/>
      <c r="VP57" s="307"/>
      <c r="VQ57" s="307"/>
      <c r="VR57" s="307"/>
      <c r="VS57" s="307"/>
      <c r="VT57" s="307"/>
      <c r="VU57" s="307"/>
      <c r="VV57" s="307"/>
      <c r="VW57" s="307"/>
      <c r="VX57" s="307"/>
      <c r="VY57" s="307"/>
      <c r="VZ57" s="307"/>
      <c r="WA57" s="307"/>
      <c r="WB57" s="307"/>
      <c r="WC57" s="307"/>
      <c r="WD57" s="307"/>
      <c r="WE57" s="307"/>
      <c r="WF57" s="307"/>
      <c r="WG57" s="307"/>
      <c r="WH57" s="307"/>
      <c r="WI57" s="307"/>
      <c r="WJ57" s="307"/>
      <c r="WK57" s="307"/>
      <c r="WL57" s="307"/>
      <c r="WM57" s="307"/>
      <c r="WN57" s="307"/>
      <c r="WO57" s="307"/>
      <c r="WP57" s="307"/>
      <c r="WQ57" s="307"/>
      <c r="WR57" s="307"/>
      <c r="WS57" s="307"/>
      <c r="WT57" s="307"/>
      <c r="WU57" s="307"/>
      <c r="WV57" s="307"/>
      <c r="WW57" s="307"/>
      <c r="WX57" s="307"/>
      <c r="WY57" s="307"/>
      <c r="WZ57" s="307"/>
      <c r="XA57" s="307"/>
      <c r="XB57" s="307"/>
      <c r="XC57" s="307"/>
      <c r="XD57" s="307"/>
      <c r="XE57" s="307"/>
      <c r="XF57" s="307"/>
      <c r="XG57" s="307"/>
      <c r="XH57" s="307"/>
      <c r="XI57" s="307"/>
      <c r="XJ57" s="307"/>
      <c r="XK57" s="307"/>
      <c r="XL57" s="307"/>
      <c r="XM57" s="307"/>
      <c r="XN57" s="307"/>
      <c r="XO57" s="307"/>
      <c r="XP57" s="307"/>
      <c r="XQ57" s="307"/>
      <c r="XR57" s="307"/>
      <c r="XS57" s="307"/>
      <c r="XT57" s="307"/>
      <c r="XU57" s="307"/>
      <c r="XV57" s="307"/>
      <c r="XW57" s="307"/>
      <c r="XX57" s="307"/>
      <c r="XY57" s="307"/>
      <c r="XZ57" s="307"/>
      <c r="YA57" s="307"/>
      <c r="YB57" s="307"/>
      <c r="YC57" s="307"/>
      <c r="YD57" s="307"/>
      <c r="YE57" s="307"/>
      <c r="YF57" s="307"/>
      <c r="YG57" s="307"/>
      <c r="YH57" s="307"/>
      <c r="YI57" s="307"/>
      <c r="YJ57" s="307"/>
      <c r="YK57" s="307"/>
      <c r="YL57" s="307"/>
      <c r="YM57" s="307"/>
      <c r="YN57" s="307"/>
      <c r="YO57" s="307"/>
      <c r="YP57" s="307"/>
      <c r="YQ57" s="307"/>
      <c r="YR57" s="307"/>
      <c r="YS57" s="307"/>
      <c r="YT57" s="307"/>
      <c r="YU57" s="307"/>
      <c r="YV57" s="307"/>
      <c r="YW57" s="307"/>
      <c r="YX57" s="307"/>
      <c r="YY57" s="307"/>
      <c r="YZ57" s="307"/>
      <c r="ZA57" s="307"/>
      <c r="ZB57" s="307"/>
      <c r="ZC57" s="307"/>
      <c r="ZD57" s="307"/>
      <c r="ZE57" s="307"/>
      <c r="ZF57" s="307"/>
      <c r="ZG57" s="307"/>
      <c r="ZH57" s="307"/>
      <c r="ZI57" s="307"/>
      <c r="ZJ57" s="307"/>
      <c r="ZK57" s="307"/>
      <c r="ZL57" s="307"/>
      <c r="ZM57" s="307"/>
      <c r="ZN57" s="307"/>
      <c r="ZO57" s="307"/>
      <c r="ZP57" s="307"/>
      <c r="ZQ57" s="307"/>
      <c r="ZR57" s="307"/>
      <c r="ZS57" s="307"/>
      <c r="ZT57" s="307"/>
      <c r="ZU57" s="307"/>
      <c r="ZV57" s="307"/>
      <c r="ZW57" s="307"/>
      <c r="ZX57" s="307"/>
      <c r="ZY57" s="307"/>
      <c r="ZZ57" s="307"/>
      <c r="AAA57" s="307"/>
      <c r="AAB57" s="307"/>
      <c r="AAC57" s="307"/>
      <c r="AAD57" s="307"/>
      <c r="AAE57" s="307"/>
      <c r="AAF57" s="307"/>
      <c r="AAG57" s="307"/>
      <c r="AAH57" s="307"/>
      <c r="AAI57" s="307"/>
      <c r="AAJ57" s="307"/>
      <c r="AAK57" s="307"/>
      <c r="AAL57" s="307"/>
      <c r="AAM57" s="307"/>
      <c r="AAN57" s="307"/>
      <c r="AAO57" s="307"/>
      <c r="AAP57" s="307"/>
      <c r="AAQ57" s="307"/>
      <c r="AAR57" s="307"/>
      <c r="AAS57" s="307"/>
      <c r="AAT57" s="307"/>
      <c r="AAU57" s="307"/>
      <c r="AAV57" s="307"/>
      <c r="AAW57" s="307"/>
      <c r="AAX57" s="307"/>
      <c r="AAY57" s="307"/>
      <c r="AAZ57" s="307"/>
      <c r="ABA57" s="307"/>
      <c r="ABB57" s="307"/>
      <c r="ABC57" s="307"/>
      <c r="ABD57" s="307"/>
      <c r="ABE57" s="307"/>
      <c r="ABF57" s="307"/>
      <c r="ABG57" s="307"/>
      <c r="ABH57" s="307"/>
      <c r="ABI57" s="307"/>
      <c r="ABJ57" s="307"/>
      <c r="ABK57" s="307"/>
      <c r="ABL57" s="307"/>
      <c r="ABM57" s="307"/>
      <c r="ABN57" s="307"/>
      <c r="ABO57" s="307"/>
      <c r="ABP57" s="307"/>
      <c r="ABQ57" s="307"/>
      <c r="ABR57" s="307"/>
      <c r="ABS57" s="307"/>
      <c r="ABT57" s="307"/>
      <c r="ABU57" s="307"/>
      <c r="ABV57" s="307"/>
      <c r="ABW57" s="307"/>
      <c r="ABX57" s="307"/>
      <c r="ABY57" s="307"/>
      <c r="ABZ57" s="307"/>
      <c r="ACA57" s="307"/>
      <c r="ACB57" s="307"/>
      <c r="ACC57" s="307"/>
      <c r="ACD57" s="307"/>
      <c r="ACE57" s="307"/>
      <c r="ACF57" s="307"/>
      <c r="ACG57" s="307"/>
      <c r="ACH57" s="307"/>
      <c r="ACI57" s="307"/>
      <c r="ACJ57" s="307"/>
      <c r="ACK57" s="307"/>
      <c r="ACL57" s="307"/>
      <c r="ACM57" s="307"/>
      <c r="ACN57" s="307"/>
      <c r="ACO57" s="307"/>
      <c r="ACP57" s="307"/>
      <c r="ACQ57" s="307"/>
      <c r="ACR57" s="307"/>
      <c r="ACS57" s="307"/>
      <c r="ACT57" s="307"/>
      <c r="ACU57" s="307"/>
      <c r="ACV57" s="307"/>
      <c r="ACW57" s="307"/>
      <c r="ACX57" s="307"/>
      <c r="ACY57" s="307"/>
      <c r="ACZ57" s="307"/>
      <c r="ADA57" s="307"/>
      <c r="ADB57" s="307"/>
      <c r="ADC57" s="307"/>
      <c r="ADD57" s="307"/>
      <c r="ADE57" s="307"/>
      <c r="ADF57" s="307"/>
      <c r="ADG57" s="307"/>
      <c r="ADH57" s="307"/>
      <c r="ADI57" s="307"/>
      <c r="ADJ57" s="307"/>
      <c r="ADK57" s="307"/>
      <c r="ADL57" s="307"/>
      <c r="ADM57" s="307"/>
      <c r="ADN57" s="307"/>
      <c r="ADO57" s="307"/>
      <c r="ADP57" s="307"/>
      <c r="ADQ57" s="307"/>
      <c r="ADR57" s="307"/>
      <c r="ADS57" s="307"/>
      <c r="ADT57" s="307"/>
      <c r="ADU57" s="307"/>
      <c r="ADV57" s="307"/>
      <c r="ADW57" s="307"/>
      <c r="ADX57" s="307"/>
      <c r="ADY57" s="307"/>
      <c r="ADZ57" s="307"/>
      <c r="AEA57" s="307"/>
      <c r="AEB57" s="307"/>
      <c r="AEC57" s="307"/>
      <c r="AED57" s="307"/>
      <c r="AEE57" s="307"/>
      <c r="AEF57" s="307"/>
      <c r="AEG57" s="307"/>
      <c r="AEH57" s="307"/>
      <c r="AEI57" s="307"/>
      <c r="AEJ57" s="307"/>
      <c r="AEK57" s="307"/>
      <c r="AEL57" s="307"/>
      <c r="AEM57" s="307"/>
      <c r="AEN57" s="307"/>
      <c r="AEO57" s="307"/>
      <c r="AEP57" s="307"/>
      <c r="AEQ57" s="307"/>
      <c r="AER57" s="307"/>
      <c r="AES57" s="307"/>
      <c r="AET57" s="307"/>
      <c r="AEU57" s="307"/>
      <c r="AEV57" s="307"/>
      <c r="AEW57" s="307"/>
      <c r="AEX57" s="307"/>
      <c r="AEY57" s="307"/>
      <c r="AEZ57" s="307"/>
      <c r="AFA57" s="307"/>
      <c r="AFB57" s="307"/>
      <c r="AFC57" s="307"/>
      <c r="AFD57" s="307"/>
      <c r="AFE57" s="307"/>
      <c r="AFF57" s="307"/>
      <c r="AFG57" s="307"/>
      <c r="AFH57" s="307"/>
      <c r="AFI57" s="307"/>
      <c r="AFJ57" s="307"/>
      <c r="AFK57" s="307"/>
      <c r="AFL57" s="307"/>
      <c r="AFM57" s="307"/>
      <c r="AFN57" s="307"/>
      <c r="AFO57" s="307"/>
      <c r="AFP57" s="307"/>
      <c r="AFQ57" s="307"/>
      <c r="AFR57" s="307"/>
      <c r="AFS57" s="307"/>
      <c r="AFT57" s="307"/>
      <c r="AFU57" s="307"/>
      <c r="AFV57" s="307"/>
      <c r="AFW57" s="307"/>
      <c r="AFX57" s="307"/>
      <c r="AFY57" s="307"/>
      <c r="AFZ57" s="307"/>
      <c r="AGA57" s="307"/>
      <c r="AGB57" s="307"/>
      <c r="AGC57" s="307"/>
      <c r="AGD57" s="307"/>
      <c r="AGE57" s="307"/>
      <c r="AGF57" s="307"/>
      <c r="AGG57" s="307"/>
      <c r="AGH57" s="307"/>
      <c r="AGI57" s="307"/>
      <c r="AGJ57" s="307"/>
      <c r="AGK57" s="307"/>
      <c r="AGL57" s="307"/>
      <c r="AGM57" s="307"/>
      <c r="AGN57" s="307"/>
      <c r="AGO57" s="307"/>
      <c r="AGP57" s="307"/>
      <c r="AGQ57" s="307"/>
      <c r="AGR57" s="307"/>
      <c r="AGS57" s="307"/>
      <c r="AGT57" s="307"/>
      <c r="AGU57" s="307"/>
      <c r="AGV57" s="307"/>
      <c r="AGW57" s="307"/>
      <c r="AGX57" s="307"/>
      <c r="AGY57" s="307"/>
      <c r="AGZ57" s="307"/>
      <c r="AHA57" s="307"/>
      <c r="AHB57" s="307"/>
      <c r="AHC57" s="307"/>
      <c r="AHD57" s="307"/>
      <c r="AHE57" s="307"/>
      <c r="AHF57" s="307"/>
      <c r="AHG57" s="307"/>
      <c r="AHH57" s="307"/>
      <c r="AHI57" s="307"/>
      <c r="AHJ57" s="307"/>
      <c r="AHK57" s="307"/>
      <c r="AHL57" s="307"/>
      <c r="AHM57" s="307"/>
      <c r="AHN57" s="307"/>
      <c r="AHO57" s="307"/>
      <c r="AHP57" s="307"/>
      <c r="AHQ57" s="307"/>
      <c r="AHR57" s="307"/>
      <c r="AHS57" s="307"/>
      <c r="AHT57" s="307"/>
      <c r="AHU57" s="307"/>
      <c r="AHV57" s="307"/>
      <c r="AHW57" s="307"/>
      <c r="AHX57" s="307"/>
      <c r="AHY57" s="307"/>
      <c r="AHZ57" s="307"/>
      <c r="AIA57" s="307"/>
      <c r="AIB57" s="307"/>
      <c r="AIC57" s="307"/>
      <c r="AID57" s="307"/>
      <c r="AIE57" s="307"/>
      <c r="AIF57" s="307"/>
      <c r="AIG57" s="307"/>
      <c r="AIH57" s="307"/>
      <c r="AII57" s="307"/>
      <c r="AIJ57" s="307"/>
      <c r="AIK57" s="307"/>
      <c r="AIL57" s="307"/>
      <c r="AIM57" s="307"/>
      <c r="AIN57" s="307"/>
      <c r="AIO57" s="307"/>
      <c r="AIP57" s="307"/>
      <c r="AIQ57" s="307"/>
      <c r="AIR57" s="307"/>
      <c r="AIS57" s="307"/>
      <c r="AIT57" s="307"/>
      <c r="AIU57" s="307"/>
      <c r="AIV57" s="307"/>
      <c r="AIW57" s="307"/>
      <c r="AIX57" s="307"/>
      <c r="AIY57" s="307"/>
      <c r="AIZ57" s="307"/>
      <c r="AJA57" s="307"/>
      <c r="AJB57" s="307"/>
      <c r="AJC57" s="307"/>
      <c r="AJD57" s="307"/>
      <c r="AJE57" s="307"/>
      <c r="AJF57" s="307"/>
      <c r="AJG57" s="307"/>
      <c r="AJH57" s="307"/>
      <c r="AJI57" s="307"/>
      <c r="AJJ57" s="307"/>
      <c r="AJK57" s="307"/>
      <c r="AJL57" s="307"/>
      <c r="AJM57" s="307"/>
      <c r="AJN57" s="307"/>
      <c r="AJO57" s="307"/>
      <c r="AJP57" s="307"/>
      <c r="AJQ57" s="307"/>
      <c r="AJR57" s="307"/>
      <c r="AJS57" s="307"/>
      <c r="AJT57" s="307"/>
      <c r="AJU57" s="307"/>
      <c r="AJV57" s="307"/>
      <c r="AJW57" s="307"/>
      <c r="AJX57" s="307"/>
      <c r="AJY57" s="307"/>
      <c r="AJZ57" s="307"/>
      <c r="AKA57" s="307"/>
      <c r="AKB57" s="307"/>
      <c r="AKC57" s="307"/>
      <c r="AKD57" s="307"/>
      <c r="AKE57" s="307"/>
      <c r="AKF57" s="307"/>
      <c r="AKG57" s="307"/>
      <c r="AKH57" s="307"/>
      <c r="AKI57" s="307"/>
      <c r="AKJ57" s="307"/>
      <c r="AKK57" s="307"/>
      <c r="AKL57" s="307"/>
      <c r="AKM57" s="307"/>
      <c r="AKN57" s="307"/>
      <c r="AKO57" s="307"/>
      <c r="AKP57" s="307"/>
      <c r="AKQ57" s="307"/>
      <c r="AKR57" s="307"/>
      <c r="AKS57" s="307"/>
      <c r="AKT57" s="307"/>
      <c r="AKU57" s="307"/>
      <c r="AKV57" s="307"/>
      <c r="AKW57" s="307"/>
      <c r="AKX57" s="307"/>
      <c r="AKY57" s="307"/>
      <c r="AKZ57" s="307"/>
      <c r="ALA57" s="307"/>
      <c r="ALB57" s="307"/>
      <c r="ALC57" s="307"/>
      <c r="ALD57" s="307"/>
      <c r="ALE57" s="307"/>
      <c r="ALF57" s="307"/>
      <c r="ALG57" s="307"/>
      <c r="ALH57" s="307"/>
      <c r="ALI57" s="306"/>
      <c r="ALJ57" s="307"/>
      <c r="ALK57" s="307"/>
      <c r="ALL57" s="307"/>
      <c r="ALM57" s="307"/>
      <c r="ALN57" s="35"/>
      <c r="ALO57" s="35"/>
      <c r="ALP57" s="35"/>
    </row>
    <row r="58" spans="1:1004" s="19" customFormat="1" ht="31.5" customHeight="1" x14ac:dyDescent="0.25">
      <c r="A58" s="122" t="s">
        <v>2737</v>
      </c>
      <c r="B58" s="312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307"/>
      <c r="AW58" s="307"/>
      <c r="AX58" s="307"/>
      <c r="AY58" s="307"/>
      <c r="AZ58" s="307"/>
      <c r="BA58" s="307"/>
      <c r="BB58" s="307"/>
      <c r="BC58" s="307"/>
      <c r="BD58" s="307"/>
      <c r="BE58" s="307"/>
      <c r="BF58" s="307"/>
      <c r="BG58" s="307"/>
      <c r="BH58" s="307"/>
      <c r="BI58" s="307"/>
      <c r="BJ58" s="307"/>
      <c r="BK58" s="307"/>
      <c r="BL58" s="307"/>
      <c r="BM58" s="307"/>
      <c r="BN58" s="307"/>
      <c r="BO58" s="307"/>
      <c r="BP58" s="307"/>
      <c r="BQ58" s="307"/>
      <c r="BR58" s="307"/>
      <c r="BS58" s="307"/>
      <c r="BT58" s="307"/>
      <c r="BU58" s="307"/>
      <c r="BV58" s="307"/>
      <c r="BW58" s="307"/>
      <c r="BX58" s="307"/>
      <c r="BY58" s="307"/>
      <c r="BZ58" s="307"/>
      <c r="CA58" s="307"/>
      <c r="CB58" s="307"/>
      <c r="CC58" s="307"/>
      <c r="CD58" s="307"/>
      <c r="CE58" s="307"/>
      <c r="CF58" s="307"/>
      <c r="CG58" s="307"/>
      <c r="CH58" s="307"/>
      <c r="CI58" s="307"/>
      <c r="CJ58" s="307"/>
      <c r="CK58" s="307"/>
      <c r="CL58" s="307"/>
      <c r="CM58" s="307"/>
      <c r="CN58" s="307"/>
      <c r="CO58" s="307"/>
      <c r="CP58" s="307"/>
      <c r="CQ58" s="307"/>
      <c r="CR58" s="307"/>
      <c r="CS58" s="307"/>
      <c r="CT58" s="307"/>
      <c r="CU58" s="307"/>
      <c r="CV58" s="307"/>
      <c r="CW58" s="307"/>
      <c r="CX58" s="307"/>
      <c r="CY58" s="307"/>
      <c r="CZ58" s="307"/>
      <c r="DA58" s="307"/>
      <c r="DB58" s="307"/>
      <c r="DC58" s="307"/>
      <c r="DD58" s="307"/>
      <c r="DE58" s="307"/>
      <c r="DF58" s="307"/>
      <c r="DG58" s="307"/>
      <c r="DH58" s="307"/>
      <c r="DI58" s="307"/>
      <c r="DJ58" s="307"/>
      <c r="DK58" s="307"/>
      <c r="DL58" s="307"/>
      <c r="DM58" s="307"/>
      <c r="DN58" s="307"/>
      <c r="DO58" s="307"/>
      <c r="DP58" s="307"/>
      <c r="DQ58" s="307"/>
      <c r="DR58" s="307"/>
      <c r="DS58" s="307"/>
      <c r="DT58" s="307"/>
      <c r="DU58" s="307"/>
      <c r="DV58" s="307"/>
      <c r="DW58" s="307"/>
      <c r="DX58" s="307"/>
      <c r="DY58" s="307"/>
      <c r="DZ58" s="307"/>
      <c r="EA58" s="307"/>
      <c r="EB58" s="307"/>
      <c r="EC58" s="307"/>
      <c r="ED58" s="307"/>
      <c r="EE58" s="307"/>
      <c r="EF58" s="307"/>
      <c r="EG58" s="307"/>
      <c r="EH58" s="307"/>
      <c r="EI58" s="307"/>
      <c r="EJ58" s="307"/>
      <c r="EK58" s="307"/>
      <c r="EL58" s="307"/>
      <c r="EM58" s="307"/>
      <c r="EN58" s="307"/>
      <c r="EO58" s="307"/>
      <c r="EP58" s="307"/>
      <c r="EQ58" s="307"/>
      <c r="ER58" s="307"/>
      <c r="ES58" s="307"/>
      <c r="ET58" s="307"/>
      <c r="EU58" s="307"/>
      <c r="EV58" s="307"/>
      <c r="EW58" s="307"/>
      <c r="EX58" s="307"/>
      <c r="EY58" s="307"/>
      <c r="EZ58" s="307"/>
      <c r="FA58" s="307"/>
      <c r="FB58" s="307"/>
      <c r="FC58" s="307"/>
      <c r="FD58" s="307"/>
      <c r="FE58" s="307"/>
      <c r="FF58" s="307"/>
      <c r="FG58" s="307"/>
      <c r="FH58" s="307"/>
      <c r="FI58" s="307"/>
      <c r="FJ58" s="307"/>
      <c r="FK58" s="307"/>
      <c r="FL58" s="307"/>
      <c r="FM58" s="307"/>
      <c r="FN58" s="307"/>
      <c r="FO58" s="307"/>
      <c r="FP58" s="307"/>
      <c r="FQ58" s="307"/>
      <c r="FR58" s="307"/>
      <c r="FS58" s="307"/>
      <c r="FT58" s="307"/>
      <c r="FU58" s="307"/>
      <c r="FV58" s="307"/>
      <c r="FW58" s="307"/>
      <c r="FX58" s="307"/>
      <c r="FY58" s="307"/>
      <c r="FZ58" s="307"/>
      <c r="GA58" s="307"/>
      <c r="GB58" s="307"/>
      <c r="GC58" s="307"/>
      <c r="GD58" s="307"/>
      <c r="GE58" s="307"/>
      <c r="GF58" s="307"/>
      <c r="GG58" s="307"/>
      <c r="GH58" s="307"/>
      <c r="GI58" s="307"/>
      <c r="GJ58" s="307"/>
      <c r="GK58" s="307"/>
      <c r="GL58" s="307"/>
      <c r="GM58" s="307"/>
      <c r="GN58" s="307"/>
      <c r="GO58" s="307"/>
      <c r="GP58" s="307"/>
      <c r="GQ58" s="307"/>
      <c r="GR58" s="307"/>
      <c r="GS58" s="307"/>
      <c r="GT58" s="307"/>
      <c r="GU58" s="307"/>
      <c r="GV58" s="307"/>
      <c r="GW58" s="307"/>
      <c r="GX58" s="307"/>
      <c r="GY58" s="307"/>
      <c r="GZ58" s="307"/>
      <c r="HA58" s="307"/>
      <c r="HB58" s="307"/>
      <c r="HC58" s="307"/>
      <c r="HD58" s="307"/>
      <c r="HE58" s="307"/>
      <c r="HF58" s="307"/>
      <c r="HG58" s="307"/>
      <c r="HH58" s="307"/>
      <c r="HI58" s="307"/>
      <c r="HJ58" s="307"/>
      <c r="HK58" s="307"/>
      <c r="HL58" s="307"/>
      <c r="HM58" s="307"/>
      <c r="HN58" s="307"/>
      <c r="HO58" s="307"/>
      <c r="HP58" s="307"/>
      <c r="HQ58" s="307"/>
      <c r="HR58" s="307"/>
      <c r="HS58" s="307"/>
      <c r="HT58" s="307"/>
      <c r="HU58" s="307"/>
      <c r="HV58" s="307"/>
      <c r="HW58" s="307"/>
      <c r="HX58" s="307"/>
      <c r="HY58" s="307"/>
      <c r="HZ58" s="307"/>
      <c r="IA58" s="307"/>
      <c r="IB58" s="307"/>
      <c r="IC58" s="307"/>
      <c r="ID58" s="307"/>
      <c r="IE58" s="307"/>
      <c r="IF58" s="307"/>
      <c r="IG58" s="307"/>
      <c r="IH58" s="307"/>
      <c r="II58" s="307"/>
      <c r="IJ58" s="307"/>
      <c r="IK58" s="307"/>
      <c r="IL58" s="307"/>
      <c r="IM58" s="307"/>
      <c r="IN58" s="307"/>
      <c r="IO58" s="307"/>
      <c r="IP58" s="307"/>
      <c r="IQ58" s="307"/>
      <c r="IR58" s="307"/>
      <c r="IS58" s="307"/>
      <c r="IT58" s="307"/>
      <c r="IU58" s="307"/>
      <c r="IV58" s="307"/>
      <c r="IW58" s="307"/>
      <c r="IX58" s="307"/>
      <c r="IY58" s="307"/>
      <c r="IZ58" s="307"/>
      <c r="JA58" s="307"/>
      <c r="JB58" s="307"/>
      <c r="JC58" s="307"/>
      <c r="JD58" s="307"/>
      <c r="JE58" s="307"/>
      <c r="JF58" s="307"/>
      <c r="JG58" s="307"/>
      <c r="JH58" s="307"/>
      <c r="JI58" s="307"/>
      <c r="JJ58" s="307"/>
      <c r="JK58" s="307"/>
      <c r="JL58" s="307"/>
      <c r="JM58" s="307"/>
      <c r="JN58" s="307"/>
      <c r="JO58" s="307"/>
      <c r="JP58" s="307"/>
      <c r="JQ58" s="307"/>
      <c r="JR58" s="307"/>
      <c r="JS58" s="307"/>
      <c r="JT58" s="307"/>
      <c r="JU58" s="307"/>
      <c r="JV58" s="307"/>
      <c r="JW58" s="307"/>
      <c r="JX58" s="307"/>
      <c r="JY58" s="307"/>
      <c r="JZ58" s="307"/>
      <c r="KA58" s="307"/>
      <c r="KB58" s="307"/>
      <c r="KC58" s="307"/>
      <c r="KD58" s="307"/>
      <c r="KE58" s="307"/>
      <c r="KF58" s="307"/>
      <c r="KG58" s="307"/>
      <c r="KH58" s="307"/>
      <c r="KI58" s="307"/>
      <c r="KJ58" s="307"/>
      <c r="KK58" s="307"/>
      <c r="KL58" s="307"/>
      <c r="KM58" s="307"/>
      <c r="KN58" s="307"/>
      <c r="KO58" s="307"/>
      <c r="KP58" s="307"/>
      <c r="KQ58" s="307"/>
      <c r="KR58" s="307"/>
      <c r="KS58" s="307"/>
      <c r="KT58" s="307"/>
      <c r="KU58" s="307"/>
      <c r="KV58" s="307"/>
      <c r="KW58" s="307"/>
      <c r="KX58" s="307"/>
      <c r="KY58" s="307"/>
      <c r="KZ58" s="307"/>
      <c r="LA58" s="307"/>
      <c r="LB58" s="307"/>
      <c r="LC58" s="307"/>
      <c r="LD58" s="307"/>
      <c r="LE58" s="307"/>
      <c r="LF58" s="307"/>
      <c r="LG58" s="307"/>
      <c r="LH58" s="307"/>
      <c r="LI58" s="307"/>
      <c r="LJ58" s="307"/>
      <c r="LK58" s="307"/>
      <c r="LL58" s="307"/>
      <c r="LM58" s="307"/>
      <c r="LN58" s="307"/>
      <c r="LO58" s="307"/>
      <c r="LP58" s="307"/>
      <c r="LQ58" s="307"/>
      <c r="LR58" s="307"/>
      <c r="LS58" s="307"/>
      <c r="LT58" s="307"/>
      <c r="LU58" s="307"/>
      <c r="LV58" s="307"/>
      <c r="LW58" s="307"/>
      <c r="LX58" s="307"/>
      <c r="LY58" s="307"/>
      <c r="LZ58" s="307"/>
      <c r="MA58" s="307"/>
      <c r="MB58" s="307"/>
      <c r="MC58" s="307"/>
      <c r="MD58" s="307"/>
      <c r="ME58" s="307"/>
      <c r="MF58" s="307"/>
      <c r="MG58" s="307"/>
      <c r="MH58" s="307"/>
      <c r="MI58" s="307"/>
      <c r="MJ58" s="307"/>
      <c r="MK58" s="307"/>
      <c r="ML58" s="307"/>
      <c r="MM58" s="307"/>
      <c r="MN58" s="307"/>
      <c r="MO58" s="307"/>
      <c r="MP58" s="307"/>
      <c r="MQ58" s="307"/>
      <c r="MR58" s="307"/>
      <c r="MS58" s="307"/>
      <c r="MT58" s="307"/>
      <c r="MU58" s="307"/>
      <c r="MV58" s="307"/>
      <c r="MW58" s="307"/>
      <c r="MX58" s="307"/>
      <c r="MY58" s="307"/>
      <c r="MZ58" s="307"/>
      <c r="NA58" s="307"/>
      <c r="NB58" s="307"/>
      <c r="NC58" s="307"/>
      <c r="ND58" s="307"/>
      <c r="NE58" s="307"/>
      <c r="NF58" s="307"/>
      <c r="NG58" s="307"/>
      <c r="NH58" s="307"/>
      <c r="NI58" s="307"/>
      <c r="NJ58" s="307"/>
      <c r="NK58" s="307"/>
      <c r="NL58" s="307"/>
      <c r="NM58" s="307"/>
      <c r="NN58" s="307"/>
      <c r="NO58" s="307"/>
      <c r="NP58" s="307"/>
      <c r="NQ58" s="307"/>
      <c r="NR58" s="307"/>
      <c r="NS58" s="307"/>
      <c r="NT58" s="307"/>
      <c r="NU58" s="307"/>
      <c r="NV58" s="307"/>
      <c r="NW58" s="307"/>
      <c r="NX58" s="307"/>
      <c r="NY58" s="307"/>
      <c r="NZ58" s="307"/>
      <c r="OA58" s="307"/>
      <c r="OB58" s="307"/>
      <c r="OC58" s="307"/>
      <c r="OD58" s="307"/>
      <c r="OE58" s="307"/>
      <c r="OF58" s="307"/>
      <c r="OG58" s="307"/>
      <c r="OH58" s="307"/>
      <c r="OI58" s="307"/>
      <c r="OJ58" s="307"/>
      <c r="OK58" s="307"/>
      <c r="OL58" s="307"/>
      <c r="OM58" s="307"/>
      <c r="ON58" s="307"/>
      <c r="OO58" s="307"/>
      <c r="OP58" s="307"/>
      <c r="OQ58" s="307"/>
      <c r="OR58" s="307"/>
      <c r="OS58" s="307"/>
      <c r="OT58" s="307"/>
      <c r="OU58" s="307"/>
      <c r="OV58" s="307"/>
      <c r="OW58" s="307"/>
      <c r="OX58" s="307"/>
      <c r="OY58" s="307"/>
      <c r="OZ58" s="307"/>
      <c r="PA58" s="307"/>
      <c r="PB58" s="307"/>
      <c r="PC58" s="307"/>
      <c r="PD58" s="307"/>
      <c r="PE58" s="307"/>
      <c r="PF58" s="307"/>
      <c r="PG58" s="307"/>
      <c r="PH58" s="307"/>
      <c r="PI58" s="307"/>
      <c r="PJ58" s="307"/>
      <c r="PK58" s="307"/>
      <c r="PL58" s="307"/>
      <c r="PM58" s="307"/>
      <c r="PN58" s="307"/>
      <c r="PO58" s="307"/>
      <c r="PP58" s="307"/>
      <c r="PQ58" s="307"/>
      <c r="PR58" s="307"/>
      <c r="PS58" s="307"/>
      <c r="PT58" s="307"/>
      <c r="PU58" s="307"/>
      <c r="PV58" s="307"/>
      <c r="PW58" s="307"/>
      <c r="PX58" s="307"/>
      <c r="PY58" s="307"/>
      <c r="PZ58" s="307"/>
      <c r="QA58" s="307"/>
      <c r="QB58" s="307"/>
      <c r="QC58" s="307"/>
      <c r="QD58" s="307"/>
      <c r="QE58" s="307"/>
      <c r="QF58" s="307"/>
      <c r="QG58" s="307"/>
      <c r="QH58" s="307"/>
      <c r="QI58" s="307"/>
      <c r="QJ58" s="307"/>
      <c r="QK58" s="307"/>
      <c r="QL58" s="307"/>
      <c r="QM58" s="307"/>
      <c r="QN58" s="307"/>
      <c r="QO58" s="307"/>
      <c r="QP58" s="307"/>
      <c r="QQ58" s="307"/>
      <c r="QR58" s="307"/>
      <c r="QS58" s="307"/>
      <c r="QT58" s="307"/>
      <c r="QU58" s="307"/>
      <c r="QV58" s="307"/>
      <c r="QW58" s="307"/>
      <c r="QX58" s="307"/>
      <c r="QY58" s="307"/>
      <c r="QZ58" s="307"/>
      <c r="RA58" s="307"/>
      <c r="RB58" s="307"/>
      <c r="RC58" s="307"/>
      <c r="RD58" s="307"/>
      <c r="RE58" s="307"/>
      <c r="RF58" s="307"/>
      <c r="RG58" s="307"/>
      <c r="RH58" s="307"/>
      <c r="RI58" s="307"/>
      <c r="RJ58" s="307"/>
      <c r="RK58" s="307"/>
      <c r="RL58" s="307"/>
      <c r="RM58" s="307"/>
      <c r="RN58" s="307"/>
      <c r="RO58" s="307"/>
      <c r="RP58" s="307"/>
      <c r="RQ58" s="307"/>
      <c r="RR58" s="307"/>
      <c r="RS58" s="307"/>
      <c r="RT58" s="307"/>
      <c r="RU58" s="307"/>
      <c r="RV58" s="307"/>
      <c r="RW58" s="307"/>
      <c r="RX58" s="307"/>
      <c r="RY58" s="307"/>
      <c r="RZ58" s="307"/>
      <c r="SA58" s="307"/>
      <c r="SB58" s="307"/>
      <c r="SC58" s="307"/>
      <c r="SD58" s="307"/>
      <c r="SE58" s="307"/>
      <c r="SF58" s="307"/>
      <c r="SG58" s="307"/>
      <c r="SH58" s="307"/>
      <c r="SI58" s="307"/>
      <c r="SJ58" s="307"/>
      <c r="SK58" s="307"/>
      <c r="SL58" s="307"/>
      <c r="SM58" s="307"/>
      <c r="SN58" s="307"/>
      <c r="SO58" s="307"/>
      <c r="SP58" s="307"/>
      <c r="SQ58" s="307"/>
      <c r="SR58" s="307"/>
      <c r="SS58" s="307"/>
      <c r="ST58" s="307"/>
      <c r="SU58" s="307"/>
      <c r="SV58" s="307"/>
      <c r="SW58" s="307"/>
      <c r="SX58" s="307"/>
      <c r="SY58" s="307"/>
      <c r="SZ58" s="307"/>
      <c r="TA58" s="307"/>
      <c r="TB58" s="307"/>
      <c r="TC58" s="307"/>
      <c r="TD58" s="307"/>
      <c r="TE58" s="307"/>
      <c r="TF58" s="307"/>
      <c r="TG58" s="307"/>
      <c r="TH58" s="307"/>
      <c r="TI58" s="307"/>
      <c r="TJ58" s="307"/>
      <c r="TK58" s="307"/>
      <c r="TL58" s="307"/>
      <c r="TM58" s="307"/>
      <c r="TN58" s="307"/>
      <c r="TO58" s="307"/>
      <c r="TP58" s="307"/>
      <c r="TQ58" s="307"/>
      <c r="TR58" s="307"/>
      <c r="TS58" s="307"/>
      <c r="TT58" s="307"/>
      <c r="TU58" s="307"/>
      <c r="TV58" s="307"/>
      <c r="TW58" s="307"/>
      <c r="TX58" s="307"/>
      <c r="TY58" s="307"/>
      <c r="TZ58" s="307"/>
      <c r="UA58" s="307"/>
      <c r="UB58" s="307"/>
      <c r="UC58" s="307"/>
      <c r="UD58" s="307"/>
      <c r="UE58" s="307"/>
      <c r="UF58" s="307"/>
      <c r="UG58" s="307"/>
      <c r="UH58" s="307"/>
      <c r="UI58" s="307"/>
      <c r="UJ58" s="307"/>
      <c r="UK58" s="307"/>
      <c r="UL58" s="307"/>
      <c r="UM58" s="307"/>
      <c r="UN58" s="307"/>
      <c r="UO58" s="307"/>
      <c r="UP58" s="307"/>
      <c r="UQ58" s="307"/>
      <c r="UR58" s="307"/>
      <c r="US58" s="307"/>
      <c r="UT58" s="307"/>
      <c r="UU58" s="307"/>
      <c r="UV58" s="307"/>
      <c r="UW58" s="307"/>
      <c r="UX58" s="307"/>
      <c r="UY58" s="307"/>
      <c r="UZ58" s="307"/>
      <c r="VA58" s="307"/>
      <c r="VB58" s="307"/>
      <c r="VC58" s="307"/>
      <c r="VD58" s="307"/>
      <c r="VE58" s="307"/>
      <c r="VF58" s="307"/>
      <c r="VG58" s="307"/>
      <c r="VH58" s="307"/>
      <c r="VI58" s="307"/>
      <c r="VJ58" s="307"/>
      <c r="VK58" s="307"/>
      <c r="VL58" s="307"/>
      <c r="VM58" s="307"/>
      <c r="VN58" s="307"/>
      <c r="VO58" s="307"/>
      <c r="VP58" s="307"/>
      <c r="VQ58" s="307"/>
      <c r="VR58" s="307"/>
      <c r="VS58" s="307"/>
      <c r="VT58" s="307"/>
      <c r="VU58" s="307"/>
      <c r="VV58" s="307"/>
      <c r="VW58" s="307"/>
      <c r="VX58" s="307"/>
      <c r="VY58" s="307"/>
      <c r="VZ58" s="307"/>
      <c r="WA58" s="307"/>
      <c r="WB58" s="307"/>
      <c r="WC58" s="307"/>
      <c r="WD58" s="307"/>
      <c r="WE58" s="307"/>
      <c r="WF58" s="307"/>
      <c r="WG58" s="307"/>
      <c r="WH58" s="307"/>
      <c r="WI58" s="307"/>
      <c r="WJ58" s="307"/>
      <c r="WK58" s="307"/>
      <c r="WL58" s="307"/>
      <c r="WM58" s="307"/>
      <c r="WN58" s="307"/>
      <c r="WO58" s="307"/>
      <c r="WP58" s="307"/>
      <c r="WQ58" s="307"/>
      <c r="WR58" s="307"/>
      <c r="WS58" s="307"/>
      <c r="WT58" s="307"/>
      <c r="WU58" s="307"/>
      <c r="WV58" s="307"/>
      <c r="WW58" s="307"/>
      <c r="WX58" s="307"/>
      <c r="WY58" s="307"/>
      <c r="WZ58" s="307"/>
      <c r="XA58" s="307"/>
      <c r="XB58" s="307"/>
      <c r="XC58" s="307"/>
      <c r="XD58" s="307"/>
      <c r="XE58" s="307"/>
      <c r="XF58" s="307"/>
      <c r="XG58" s="307"/>
      <c r="XH58" s="307"/>
      <c r="XI58" s="307"/>
      <c r="XJ58" s="307"/>
      <c r="XK58" s="307"/>
      <c r="XL58" s="307"/>
      <c r="XM58" s="307"/>
      <c r="XN58" s="307"/>
      <c r="XO58" s="307"/>
      <c r="XP58" s="307"/>
      <c r="XQ58" s="307"/>
      <c r="XR58" s="307"/>
      <c r="XS58" s="307"/>
      <c r="XT58" s="307"/>
      <c r="XU58" s="307"/>
      <c r="XV58" s="307"/>
      <c r="XW58" s="307"/>
      <c r="XX58" s="307"/>
      <c r="XY58" s="307"/>
      <c r="XZ58" s="307"/>
      <c r="YA58" s="307"/>
      <c r="YB58" s="307"/>
      <c r="YC58" s="307"/>
      <c r="YD58" s="307"/>
      <c r="YE58" s="307"/>
      <c r="YF58" s="307"/>
      <c r="YG58" s="307"/>
      <c r="YH58" s="307"/>
      <c r="YI58" s="307"/>
      <c r="YJ58" s="307"/>
      <c r="YK58" s="307"/>
      <c r="YL58" s="307"/>
      <c r="YM58" s="307"/>
      <c r="YN58" s="307"/>
      <c r="YO58" s="307"/>
      <c r="YP58" s="307"/>
      <c r="YQ58" s="307"/>
      <c r="YR58" s="307"/>
      <c r="YS58" s="307"/>
      <c r="YT58" s="307"/>
      <c r="YU58" s="307"/>
      <c r="YV58" s="307"/>
      <c r="YW58" s="307"/>
      <c r="YX58" s="307"/>
      <c r="YY58" s="307"/>
      <c r="YZ58" s="307"/>
      <c r="ZA58" s="307"/>
      <c r="ZB58" s="307"/>
      <c r="ZC58" s="307"/>
      <c r="ZD58" s="307"/>
      <c r="ZE58" s="307"/>
      <c r="ZF58" s="307"/>
      <c r="ZG58" s="307"/>
      <c r="ZH58" s="307"/>
      <c r="ZI58" s="307"/>
      <c r="ZJ58" s="307"/>
      <c r="ZK58" s="307"/>
      <c r="ZL58" s="307"/>
      <c r="ZM58" s="307"/>
      <c r="ZN58" s="307"/>
      <c r="ZO58" s="307"/>
      <c r="ZP58" s="307"/>
      <c r="ZQ58" s="307"/>
      <c r="ZR58" s="307"/>
      <c r="ZS58" s="307"/>
      <c r="ZT58" s="307"/>
      <c r="ZU58" s="307"/>
      <c r="ZV58" s="307"/>
      <c r="ZW58" s="307"/>
      <c r="ZX58" s="307"/>
      <c r="ZY58" s="307"/>
      <c r="ZZ58" s="307"/>
      <c r="AAA58" s="307"/>
      <c r="AAB58" s="307"/>
      <c r="AAC58" s="307"/>
      <c r="AAD58" s="307"/>
      <c r="AAE58" s="307"/>
      <c r="AAF58" s="307"/>
      <c r="AAG58" s="307"/>
      <c r="AAH58" s="307"/>
      <c r="AAI58" s="307"/>
      <c r="AAJ58" s="307"/>
      <c r="AAK58" s="307"/>
      <c r="AAL58" s="307"/>
      <c r="AAM58" s="307"/>
      <c r="AAN58" s="307"/>
      <c r="AAO58" s="307"/>
      <c r="AAP58" s="307"/>
      <c r="AAQ58" s="307"/>
      <c r="AAR58" s="307"/>
      <c r="AAS58" s="307"/>
      <c r="AAT58" s="307"/>
      <c r="AAU58" s="307"/>
      <c r="AAV58" s="307"/>
      <c r="AAW58" s="307"/>
      <c r="AAX58" s="307"/>
      <c r="AAY58" s="307"/>
      <c r="AAZ58" s="307"/>
      <c r="ABA58" s="307"/>
      <c r="ABB58" s="307"/>
      <c r="ABC58" s="307"/>
      <c r="ABD58" s="307"/>
      <c r="ABE58" s="307"/>
      <c r="ABF58" s="307"/>
      <c r="ABG58" s="307"/>
      <c r="ABH58" s="307"/>
      <c r="ABI58" s="307"/>
      <c r="ABJ58" s="307"/>
      <c r="ABK58" s="307"/>
      <c r="ABL58" s="307"/>
      <c r="ABM58" s="307"/>
      <c r="ABN58" s="307"/>
      <c r="ABO58" s="307"/>
      <c r="ABP58" s="307"/>
      <c r="ABQ58" s="307"/>
      <c r="ABR58" s="307"/>
      <c r="ABS58" s="307"/>
      <c r="ABT58" s="307"/>
      <c r="ABU58" s="307"/>
      <c r="ABV58" s="307"/>
      <c r="ABW58" s="307"/>
      <c r="ABX58" s="307"/>
      <c r="ABY58" s="307"/>
      <c r="ABZ58" s="307"/>
      <c r="ACA58" s="307"/>
      <c r="ACB58" s="307"/>
      <c r="ACC58" s="307"/>
      <c r="ACD58" s="307"/>
      <c r="ACE58" s="307"/>
      <c r="ACF58" s="307"/>
      <c r="ACG58" s="307"/>
      <c r="ACH58" s="307"/>
      <c r="ACI58" s="307"/>
      <c r="ACJ58" s="307"/>
      <c r="ACK58" s="307"/>
      <c r="ACL58" s="307"/>
      <c r="ACM58" s="307"/>
      <c r="ACN58" s="307"/>
      <c r="ACO58" s="307"/>
      <c r="ACP58" s="307"/>
      <c r="ACQ58" s="307"/>
      <c r="ACR58" s="307"/>
      <c r="ACS58" s="307"/>
      <c r="ACT58" s="307"/>
      <c r="ACU58" s="307"/>
      <c r="ACV58" s="307"/>
      <c r="ACW58" s="307"/>
      <c r="ACX58" s="307"/>
      <c r="ACY58" s="307"/>
      <c r="ACZ58" s="307"/>
      <c r="ADA58" s="307"/>
      <c r="ADB58" s="307"/>
      <c r="ADC58" s="307"/>
      <c r="ADD58" s="307"/>
      <c r="ADE58" s="307"/>
      <c r="ADF58" s="307"/>
      <c r="ADG58" s="307"/>
      <c r="ADH58" s="307"/>
      <c r="ADI58" s="307"/>
      <c r="ADJ58" s="307"/>
      <c r="ADK58" s="307"/>
      <c r="ADL58" s="307"/>
      <c r="ADM58" s="307"/>
      <c r="ADN58" s="307"/>
      <c r="ADO58" s="307"/>
      <c r="ADP58" s="307"/>
      <c r="ADQ58" s="307"/>
      <c r="ADR58" s="307"/>
      <c r="ADS58" s="307"/>
      <c r="ADT58" s="307"/>
      <c r="ADU58" s="307"/>
      <c r="ADV58" s="307"/>
      <c r="ADW58" s="307"/>
      <c r="ADX58" s="307"/>
      <c r="ADY58" s="307"/>
      <c r="ADZ58" s="307"/>
      <c r="AEA58" s="307"/>
      <c r="AEB58" s="307"/>
      <c r="AEC58" s="307"/>
      <c r="AED58" s="307"/>
      <c r="AEE58" s="307"/>
      <c r="AEF58" s="307"/>
      <c r="AEG58" s="307"/>
      <c r="AEH58" s="307"/>
      <c r="AEI58" s="307"/>
      <c r="AEJ58" s="307"/>
      <c r="AEK58" s="307"/>
      <c r="AEL58" s="307"/>
      <c r="AEM58" s="307"/>
      <c r="AEN58" s="307"/>
      <c r="AEO58" s="307"/>
      <c r="AEP58" s="307"/>
      <c r="AEQ58" s="307"/>
      <c r="AER58" s="307"/>
      <c r="AES58" s="307"/>
      <c r="AET58" s="307"/>
      <c r="AEU58" s="307"/>
      <c r="AEV58" s="307"/>
      <c r="AEW58" s="307"/>
      <c r="AEX58" s="307"/>
      <c r="AEY58" s="307"/>
      <c r="AEZ58" s="307"/>
      <c r="AFA58" s="307"/>
      <c r="AFB58" s="307"/>
      <c r="AFC58" s="307"/>
      <c r="AFD58" s="307"/>
      <c r="AFE58" s="307"/>
      <c r="AFF58" s="307"/>
      <c r="AFG58" s="307"/>
      <c r="AFH58" s="307"/>
      <c r="AFI58" s="307"/>
      <c r="AFJ58" s="307"/>
      <c r="AFK58" s="307"/>
      <c r="AFL58" s="307"/>
      <c r="AFM58" s="307"/>
      <c r="AFN58" s="307"/>
      <c r="AFO58" s="307"/>
      <c r="AFP58" s="307"/>
      <c r="AFQ58" s="307"/>
      <c r="AFR58" s="307"/>
      <c r="AFS58" s="307"/>
      <c r="AFT58" s="307"/>
      <c r="AFU58" s="307"/>
      <c r="AFV58" s="307"/>
      <c r="AFW58" s="307"/>
      <c r="AFX58" s="307"/>
      <c r="AFY58" s="307"/>
      <c r="AFZ58" s="307"/>
      <c r="AGA58" s="307"/>
      <c r="AGB58" s="307"/>
      <c r="AGC58" s="307"/>
      <c r="AGD58" s="307"/>
      <c r="AGE58" s="307"/>
      <c r="AGF58" s="307"/>
      <c r="AGG58" s="307"/>
      <c r="AGH58" s="307"/>
      <c r="AGI58" s="307"/>
      <c r="AGJ58" s="307"/>
      <c r="AGK58" s="307"/>
      <c r="AGL58" s="307"/>
      <c r="AGM58" s="307"/>
      <c r="AGN58" s="307"/>
      <c r="AGO58" s="307"/>
      <c r="AGP58" s="307"/>
      <c r="AGQ58" s="307"/>
      <c r="AGR58" s="307"/>
      <c r="AGS58" s="307"/>
      <c r="AGT58" s="307"/>
      <c r="AGU58" s="307"/>
      <c r="AGV58" s="307"/>
      <c r="AGW58" s="307"/>
      <c r="AGX58" s="307"/>
      <c r="AGY58" s="307"/>
      <c r="AGZ58" s="307"/>
      <c r="AHA58" s="307"/>
      <c r="AHB58" s="307"/>
      <c r="AHC58" s="307"/>
      <c r="AHD58" s="307"/>
      <c r="AHE58" s="307"/>
      <c r="AHF58" s="307"/>
      <c r="AHG58" s="307"/>
      <c r="AHH58" s="307"/>
      <c r="AHI58" s="307"/>
      <c r="AHJ58" s="307"/>
      <c r="AHK58" s="307"/>
      <c r="AHL58" s="307"/>
      <c r="AHM58" s="307"/>
      <c r="AHN58" s="307"/>
      <c r="AHO58" s="307"/>
      <c r="AHP58" s="307"/>
      <c r="AHQ58" s="307"/>
      <c r="AHR58" s="307"/>
      <c r="AHS58" s="307"/>
      <c r="AHT58" s="307"/>
      <c r="AHU58" s="307"/>
      <c r="AHV58" s="307"/>
      <c r="AHW58" s="307"/>
      <c r="AHX58" s="307"/>
      <c r="AHY58" s="307"/>
      <c r="AHZ58" s="307"/>
      <c r="AIA58" s="307"/>
      <c r="AIB58" s="307"/>
      <c r="AIC58" s="307"/>
      <c r="AID58" s="307"/>
      <c r="AIE58" s="307"/>
      <c r="AIF58" s="307"/>
      <c r="AIG58" s="307"/>
      <c r="AIH58" s="307"/>
      <c r="AII58" s="307"/>
      <c r="AIJ58" s="307"/>
      <c r="AIK58" s="307"/>
      <c r="AIL58" s="307"/>
      <c r="AIM58" s="307"/>
      <c r="AIN58" s="307"/>
      <c r="AIO58" s="307"/>
      <c r="AIP58" s="307"/>
      <c r="AIQ58" s="307"/>
      <c r="AIR58" s="307"/>
      <c r="AIS58" s="307"/>
      <c r="AIT58" s="307"/>
      <c r="AIU58" s="307"/>
      <c r="AIV58" s="307"/>
      <c r="AIW58" s="307"/>
      <c r="AIX58" s="307"/>
      <c r="AIY58" s="307"/>
      <c r="AIZ58" s="307"/>
      <c r="AJA58" s="307"/>
      <c r="AJB58" s="307"/>
      <c r="AJC58" s="307"/>
      <c r="AJD58" s="307"/>
      <c r="AJE58" s="307"/>
      <c r="AJF58" s="307"/>
      <c r="AJG58" s="307"/>
      <c r="AJH58" s="307"/>
      <c r="AJI58" s="307"/>
      <c r="AJJ58" s="307"/>
      <c r="AJK58" s="307"/>
      <c r="AJL58" s="307"/>
      <c r="AJM58" s="307"/>
      <c r="AJN58" s="307"/>
      <c r="AJO58" s="307"/>
      <c r="AJP58" s="307"/>
      <c r="AJQ58" s="307"/>
      <c r="AJR58" s="307"/>
      <c r="AJS58" s="307"/>
      <c r="AJT58" s="307"/>
      <c r="AJU58" s="307"/>
      <c r="AJV58" s="307"/>
      <c r="AJW58" s="307"/>
      <c r="AJX58" s="307"/>
      <c r="AJY58" s="307"/>
      <c r="AJZ58" s="307"/>
      <c r="AKA58" s="307"/>
      <c r="AKB58" s="307"/>
      <c r="AKC58" s="307"/>
      <c r="AKD58" s="307"/>
      <c r="AKE58" s="307"/>
      <c r="AKF58" s="307"/>
      <c r="AKG58" s="307"/>
      <c r="AKH58" s="307"/>
      <c r="AKI58" s="307"/>
      <c r="AKJ58" s="307"/>
      <c r="AKK58" s="307"/>
      <c r="AKL58" s="307"/>
      <c r="AKM58" s="307"/>
      <c r="AKN58" s="307"/>
      <c r="AKO58" s="307"/>
      <c r="AKP58" s="307"/>
      <c r="AKQ58" s="307"/>
      <c r="AKR58" s="307"/>
      <c r="AKS58" s="307"/>
      <c r="AKT58" s="307"/>
      <c r="AKU58" s="307"/>
      <c r="AKV58" s="307"/>
      <c r="AKW58" s="307"/>
      <c r="AKX58" s="307"/>
      <c r="AKY58" s="307"/>
      <c r="AKZ58" s="307"/>
      <c r="ALA58" s="307"/>
      <c r="ALB58" s="307"/>
      <c r="ALC58" s="307"/>
      <c r="ALD58" s="307"/>
      <c r="ALE58" s="307"/>
      <c r="ALF58" s="307"/>
      <c r="ALG58" s="307"/>
      <c r="ALH58" s="307"/>
      <c r="ALI58" s="306"/>
      <c r="ALJ58" s="307"/>
      <c r="ALK58" s="307"/>
      <c r="ALL58" s="307"/>
      <c r="ALM58" s="307"/>
      <c r="ALN58" s="35"/>
      <c r="ALO58" s="35"/>
      <c r="ALP58" s="35"/>
    </row>
    <row r="59" spans="1:1004" s="146" customFormat="1" ht="31.5" customHeight="1" x14ac:dyDescent="0.25">
      <c r="A59" s="123" t="s">
        <v>2711</v>
      </c>
      <c r="B59" s="319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314"/>
      <c r="CE59" s="314"/>
      <c r="CF59" s="314"/>
      <c r="CG59" s="314"/>
      <c r="CH59" s="314"/>
      <c r="CI59" s="314"/>
      <c r="CJ59" s="314"/>
      <c r="CK59" s="314"/>
      <c r="CL59" s="314"/>
      <c r="CM59" s="314"/>
      <c r="CN59" s="314"/>
      <c r="CO59" s="314"/>
      <c r="CP59" s="314"/>
      <c r="CQ59" s="314"/>
      <c r="CR59" s="314"/>
      <c r="CS59" s="314"/>
      <c r="CT59" s="314"/>
      <c r="CU59" s="314"/>
      <c r="CV59" s="314"/>
      <c r="CW59" s="314"/>
      <c r="CX59" s="314"/>
      <c r="CY59" s="314"/>
      <c r="CZ59" s="314"/>
      <c r="DA59" s="314"/>
      <c r="DB59" s="314"/>
      <c r="DC59" s="314"/>
      <c r="DD59" s="314"/>
      <c r="DE59" s="314"/>
      <c r="DF59" s="314"/>
      <c r="DG59" s="314"/>
      <c r="DH59" s="314"/>
      <c r="DI59" s="314"/>
      <c r="DJ59" s="314"/>
      <c r="DK59" s="314"/>
      <c r="DL59" s="314"/>
      <c r="DM59" s="314"/>
      <c r="DN59" s="314"/>
      <c r="DO59" s="314"/>
      <c r="DP59" s="314"/>
      <c r="DQ59" s="314"/>
      <c r="DR59" s="314"/>
      <c r="DS59" s="314"/>
      <c r="DT59" s="314"/>
      <c r="DU59" s="314"/>
      <c r="DV59" s="314"/>
      <c r="DW59" s="314"/>
      <c r="DX59" s="314"/>
      <c r="DY59" s="314"/>
      <c r="DZ59" s="314"/>
      <c r="EA59" s="314"/>
      <c r="EB59" s="314"/>
      <c r="EC59" s="314"/>
      <c r="ED59" s="314"/>
      <c r="EE59" s="314"/>
      <c r="EF59" s="314"/>
      <c r="EG59" s="314"/>
      <c r="EH59" s="314"/>
      <c r="EI59" s="314"/>
      <c r="EJ59" s="314"/>
      <c r="EK59" s="314"/>
      <c r="EL59" s="314"/>
      <c r="EM59" s="314"/>
      <c r="EN59" s="314"/>
      <c r="EO59" s="314"/>
      <c r="EP59" s="314"/>
      <c r="EQ59" s="314"/>
      <c r="ER59" s="314"/>
      <c r="ES59" s="314"/>
      <c r="ET59" s="314"/>
      <c r="EU59" s="314"/>
      <c r="EV59" s="314"/>
      <c r="EW59" s="314"/>
      <c r="EX59" s="314"/>
      <c r="EY59" s="314"/>
      <c r="EZ59" s="314"/>
      <c r="FA59" s="314"/>
      <c r="FB59" s="314"/>
      <c r="FC59" s="314"/>
      <c r="FD59" s="314"/>
      <c r="FE59" s="314"/>
      <c r="FF59" s="314"/>
      <c r="FG59" s="314"/>
      <c r="FH59" s="314"/>
      <c r="FI59" s="314"/>
      <c r="FJ59" s="314"/>
      <c r="FK59" s="314"/>
      <c r="FL59" s="314"/>
      <c r="FM59" s="314"/>
      <c r="FN59" s="314"/>
      <c r="FO59" s="314"/>
      <c r="FP59" s="314"/>
      <c r="FQ59" s="314"/>
      <c r="FR59" s="314"/>
      <c r="FS59" s="314"/>
      <c r="FT59" s="314"/>
      <c r="FU59" s="314"/>
      <c r="FV59" s="314"/>
      <c r="FW59" s="314"/>
      <c r="FX59" s="314"/>
      <c r="FY59" s="314"/>
      <c r="FZ59" s="314"/>
      <c r="GA59" s="314"/>
      <c r="GB59" s="314"/>
      <c r="GC59" s="314"/>
      <c r="GD59" s="314"/>
      <c r="GE59" s="314"/>
      <c r="GF59" s="314"/>
      <c r="GG59" s="314"/>
      <c r="GH59" s="314"/>
      <c r="GI59" s="314"/>
      <c r="GJ59" s="314"/>
      <c r="GK59" s="314"/>
      <c r="GL59" s="314"/>
      <c r="GM59" s="314"/>
      <c r="GN59" s="314"/>
      <c r="GO59" s="314"/>
      <c r="GP59" s="314"/>
      <c r="GQ59" s="314"/>
      <c r="GR59" s="314"/>
      <c r="GS59" s="314"/>
      <c r="GT59" s="314"/>
      <c r="GU59" s="314"/>
      <c r="GV59" s="314"/>
      <c r="GW59" s="314"/>
      <c r="GX59" s="314"/>
      <c r="GY59" s="314"/>
      <c r="GZ59" s="314"/>
      <c r="HA59" s="314"/>
      <c r="HB59" s="314"/>
      <c r="HC59" s="314"/>
      <c r="HD59" s="314"/>
      <c r="HE59" s="314"/>
      <c r="HF59" s="314"/>
      <c r="HG59" s="314"/>
      <c r="HH59" s="314"/>
      <c r="HI59" s="314"/>
      <c r="HJ59" s="314"/>
      <c r="HK59" s="314"/>
      <c r="HL59" s="314"/>
      <c r="HM59" s="314"/>
      <c r="HN59" s="314"/>
      <c r="HO59" s="314"/>
      <c r="HP59" s="314"/>
      <c r="HQ59" s="314"/>
      <c r="HR59" s="314"/>
      <c r="HS59" s="314"/>
      <c r="HT59" s="314"/>
      <c r="HU59" s="314"/>
      <c r="HV59" s="314"/>
      <c r="HW59" s="314"/>
      <c r="HX59" s="314"/>
      <c r="HY59" s="314"/>
      <c r="HZ59" s="314"/>
      <c r="IA59" s="314"/>
      <c r="IB59" s="314"/>
      <c r="IC59" s="314"/>
      <c r="ID59" s="314"/>
      <c r="IE59" s="314"/>
      <c r="IF59" s="314"/>
      <c r="IG59" s="314"/>
      <c r="IH59" s="314"/>
      <c r="II59" s="314"/>
      <c r="IJ59" s="314"/>
      <c r="IK59" s="314"/>
      <c r="IL59" s="314"/>
      <c r="IM59" s="314"/>
      <c r="IN59" s="314"/>
      <c r="IO59" s="314"/>
      <c r="IP59" s="314"/>
      <c r="IQ59" s="314"/>
      <c r="IR59" s="314"/>
      <c r="IS59" s="314"/>
      <c r="IT59" s="314"/>
      <c r="IU59" s="314"/>
      <c r="IV59" s="314"/>
      <c r="IW59" s="314"/>
      <c r="IX59" s="314"/>
      <c r="IY59" s="314"/>
      <c r="IZ59" s="314"/>
      <c r="JA59" s="314"/>
      <c r="JB59" s="314"/>
      <c r="JC59" s="314"/>
      <c r="JD59" s="314"/>
      <c r="JE59" s="314"/>
      <c r="JF59" s="314"/>
      <c r="JG59" s="314"/>
      <c r="JH59" s="314"/>
      <c r="JI59" s="314"/>
      <c r="JJ59" s="314"/>
      <c r="JK59" s="314"/>
      <c r="JL59" s="314"/>
      <c r="JM59" s="314"/>
      <c r="JN59" s="314"/>
      <c r="JO59" s="314"/>
      <c r="JP59" s="314"/>
      <c r="JQ59" s="314"/>
      <c r="JR59" s="314"/>
      <c r="JS59" s="314"/>
      <c r="JT59" s="314"/>
      <c r="JU59" s="314"/>
      <c r="JV59" s="314"/>
      <c r="JW59" s="314"/>
      <c r="JX59" s="314"/>
      <c r="JY59" s="314"/>
      <c r="JZ59" s="314"/>
      <c r="KA59" s="314"/>
      <c r="KB59" s="314"/>
      <c r="KC59" s="314"/>
      <c r="KD59" s="314"/>
      <c r="KE59" s="314"/>
      <c r="KF59" s="314"/>
      <c r="KG59" s="314"/>
      <c r="KH59" s="314"/>
      <c r="KI59" s="314"/>
      <c r="KJ59" s="314"/>
      <c r="KK59" s="314"/>
      <c r="KL59" s="314"/>
      <c r="KM59" s="314"/>
      <c r="KN59" s="314"/>
      <c r="KO59" s="314"/>
      <c r="KP59" s="314"/>
      <c r="KQ59" s="314"/>
      <c r="KR59" s="314"/>
      <c r="KS59" s="314"/>
      <c r="KT59" s="314"/>
      <c r="KU59" s="314"/>
      <c r="KV59" s="314"/>
      <c r="KW59" s="314"/>
      <c r="KX59" s="314"/>
      <c r="KY59" s="314"/>
      <c r="KZ59" s="314"/>
      <c r="LA59" s="314"/>
      <c r="LB59" s="314"/>
      <c r="LC59" s="314"/>
      <c r="LD59" s="314"/>
      <c r="LE59" s="314"/>
      <c r="LF59" s="314"/>
      <c r="LG59" s="314"/>
      <c r="LH59" s="314"/>
      <c r="LI59" s="314"/>
      <c r="LJ59" s="314"/>
      <c r="LK59" s="314"/>
      <c r="LL59" s="314"/>
      <c r="LM59" s="314"/>
      <c r="LN59" s="314"/>
      <c r="LO59" s="314"/>
      <c r="LP59" s="314"/>
      <c r="LQ59" s="314"/>
      <c r="LR59" s="314"/>
      <c r="LS59" s="314"/>
      <c r="LT59" s="314"/>
      <c r="LU59" s="314"/>
      <c r="LV59" s="314"/>
      <c r="LW59" s="314"/>
      <c r="LX59" s="314"/>
      <c r="LY59" s="314"/>
      <c r="LZ59" s="314"/>
      <c r="MA59" s="314"/>
      <c r="MB59" s="314"/>
      <c r="MC59" s="314"/>
      <c r="MD59" s="314"/>
      <c r="ME59" s="314"/>
      <c r="MF59" s="314"/>
      <c r="MG59" s="314"/>
      <c r="MH59" s="314"/>
      <c r="MI59" s="314"/>
      <c r="MJ59" s="314"/>
      <c r="MK59" s="314"/>
      <c r="ML59" s="314"/>
      <c r="MM59" s="314"/>
      <c r="MN59" s="314"/>
      <c r="MO59" s="314"/>
      <c r="MP59" s="314"/>
      <c r="MQ59" s="314"/>
      <c r="MR59" s="314"/>
      <c r="MS59" s="314"/>
      <c r="MT59" s="314"/>
      <c r="MU59" s="314"/>
      <c r="MV59" s="314"/>
      <c r="MW59" s="314"/>
      <c r="MX59" s="314"/>
      <c r="MY59" s="314"/>
      <c r="MZ59" s="314"/>
      <c r="NA59" s="314"/>
      <c r="NB59" s="314"/>
      <c r="NC59" s="314"/>
      <c r="ND59" s="314"/>
      <c r="NE59" s="314"/>
      <c r="NF59" s="314"/>
      <c r="NG59" s="314"/>
      <c r="NH59" s="314"/>
      <c r="NI59" s="314"/>
      <c r="NJ59" s="314"/>
      <c r="NK59" s="314"/>
      <c r="NL59" s="314"/>
      <c r="NM59" s="314"/>
      <c r="NN59" s="314"/>
      <c r="NO59" s="314"/>
      <c r="NP59" s="314"/>
      <c r="NQ59" s="314"/>
      <c r="NR59" s="314"/>
      <c r="NS59" s="314"/>
      <c r="NT59" s="314"/>
      <c r="NU59" s="314"/>
      <c r="NV59" s="314"/>
      <c r="NW59" s="314"/>
      <c r="NX59" s="314"/>
      <c r="NY59" s="314"/>
      <c r="NZ59" s="314"/>
      <c r="OA59" s="314"/>
      <c r="OB59" s="314"/>
      <c r="OC59" s="314"/>
      <c r="OD59" s="314"/>
      <c r="OE59" s="314"/>
      <c r="OF59" s="314"/>
      <c r="OG59" s="314"/>
      <c r="OH59" s="314"/>
      <c r="OI59" s="314"/>
      <c r="OJ59" s="314"/>
      <c r="OK59" s="314"/>
      <c r="OL59" s="314"/>
      <c r="OM59" s="314"/>
      <c r="ON59" s="314"/>
      <c r="OO59" s="314"/>
      <c r="OP59" s="314"/>
      <c r="OQ59" s="314"/>
      <c r="OR59" s="314"/>
      <c r="OS59" s="314"/>
      <c r="OT59" s="314"/>
      <c r="OU59" s="314"/>
      <c r="OV59" s="314"/>
      <c r="OW59" s="314"/>
      <c r="OX59" s="314"/>
      <c r="OY59" s="314"/>
      <c r="OZ59" s="314"/>
      <c r="PA59" s="314"/>
      <c r="PB59" s="314"/>
      <c r="PC59" s="314"/>
      <c r="PD59" s="314"/>
      <c r="PE59" s="314"/>
      <c r="PF59" s="314"/>
      <c r="PG59" s="314"/>
      <c r="PH59" s="314"/>
      <c r="PI59" s="314"/>
      <c r="PJ59" s="314"/>
      <c r="PK59" s="314"/>
      <c r="PL59" s="314"/>
      <c r="PM59" s="314"/>
      <c r="PN59" s="314"/>
      <c r="PO59" s="314"/>
      <c r="PP59" s="314"/>
      <c r="PQ59" s="314"/>
      <c r="PR59" s="314"/>
      <c r="PS59" s="314"/>
      <c r="PT59" s="314"/>
      <c r="PU59" s="314"/>
      <c r="PV59" s="314"/>
      <c r="PW59" s="314"/>
      <c r="PX59" s="314"/>
      <c r="PY59" s="314"/>
      <c r="PZ59" s="314"/>
      <c r="QA59" s="314"/>
      <c r="QB59" s="314"/>
      <c r="QC59" s="314"/>
      <c r="QD59" s="314"/>
      <c r="QE59" s="314"/>
      <c r="QF59" s="314"/>
      <c r="QG59" s="314"/>
      <c r="QH59" s="314"/>
      <c r="QI59" s="314"/>
      <c r="QJ59" s="314"/>
      <c r="QK59" s="314"/>
      <c r="QL59" s="314"/>
      <c r="QM59" s="314"/>
      <c r="QN59" s="314"/>
      <c r="QO59" s="314"/>
      <c r="QP59" s="314"/>
      <c r="QQ59" s="314"/>
      <c r="QR59" s="314"/>
      <c r="QS59" s="314"/>
      <c r="QT59" s="314"/>
      <c r="QU59" s="314"/>
      <c r="QV59" s="314"/>
      <c r="QW59" s="314"/>
      <c r="QX59" s="314"/>
      <c r="QY59" s="314"/>
      <c r="QZ59" s="314"/>
      <c r="RA59" s="314"/>
      <c r="RB59" s="314"/>
      <c r="RC59" s="314"/>
      <c r="RD59" s="314"/>
      <c r="RE59" s="314"/>
      <c r="RF59" s="314"/>
      <c r="RG59" s="314"/>
      <c r="RH59" s="314"/>
      <c r="RI59" s="314"/>
      <c r="RJ59" s="314"/>
      <c r="RK59" s="314"/>
      <c r="RL59" s="314"/>
      <c r="RM59" s="314"/>
      <c r="RN59" s="314"/>
      <c r="RO59" s="314"/>
      <c r="RP59" s="314"/>
      <c r="RQ59" s="314"/>
      <c r="RR59" s="314"/>
      <c r="RS59" s="314"/>
      <c r="RT59" s="314"/>
      <c r="RU59" s="314"/>
      <c r="RV59" s="314"/>
      <c r="RW59" s="314"/>
      <c r="RX59" s="314"/>
      <c r="RY59" s="314"/>
      <c r="RZ59" s="314"/>
      <c r="SA59" s="314"/>
      <c r="SB59" s="314"/>
      <c r="SC59" s="314"/>
      <c r="SD59" s="314"/>
      <c r="SE59" s="314"/>
      <c r="SF59" s="314"/>
      <c r="SG59" s="314"/>
      <c r="SH59" s="314"/>
      <c r="SI59" s="314"/>
      <c r="SJ59" s="314"/>
      <c r="SK59" s="314"/>
      <c r="SL59" s="314"/>
      <c r="SM59" s="314"/>
      <c r="SN59" s="314"/>
      <c r="SO59" s="314"/>
      <c r="SP59" s="314"/>
      <c r="SQ59" s="314"/>
      <c r="SR59" s="314"/>
      <c r="SS59" s="314"/>
      <c r="ST59" s="314"/>
      <c r="SU59" s="314"/>
      <c r="SV59" s="314"/>
      <c r="SW59" s="314"/>
      <c r="SX59" s="314"/>
      <c r="SY59" s="314"/>
      <c r="SZ59" s="314"/>
      <c r="TA59" s="314"/>
      <c r="TB59" s="314"/>
      <c r="TC59" s="314"/>
      <c r="TD59" s="314"/>
      <c r="TE59" s="314"/>
      <c r="TF59" s="314"/>
      <c r="TG59" s="314"/>
      <c r="TH59" s="314"/>
      <c r="TI59" s="314"/>
      <c r="TJ59" s="314"/>
      <c r="TK59" s="314"/>
      <c r="TL59" s="314"/>
      <c r="TM59" s="314"/>
      <c r="TN59" s="314"/>
      <c r="TO59" s="314"/>
      <c r="TP59" s="314"/>
      <c r="TQ59" s="314"/>
      <c r="TR59" s="314"/>
      <c r="TS59" s="314"/>
      <c r="TT59" s="314"/>
      <c r="TU59" s="314"/>
      <c r="TV59" s="314"/>
      <c r="TW59" s="314"/>
      <c r="TX59" s="314"/>
      <c r="TY59" s="314"/>
      <c r="TZ59" s="314"/>
      <c r="UA59" s="314"/>
      <c r="UB59" s="314"/>
      <c r="UC59" s="314"/>
      <c r="UD59" s="314"/>
      <c r="UE59" s="314"/>
      <c r="UF59" s="314"/>
      <c r="UG59" s="314"/>
      <c r="UH59" s="314"/>
      <c r="UI59" s="314"/>
      <c r="UJ59" s="314"/>
      <c r="UK59" s="314"/>
      <c r="UL59" s="314"/>
      <c r="UM59" s="314"/>
      <c r="UN59" s="314"/>
      <c r="UO59" s="314"/>
      <c r="UP59" s="314"/>
      <c r="UQ59" s="314"/>
      <c r="UR59" s="314"/>
      <c r="US59" s="314"/>
      <c r="UT59" s="314"/>
      <c r="UU59" s="314"/>
      <c r="UV59" s="314"/>
      <c r="UW59" s="314"/>
      <c r="UX59" s="314"/>
      <c r="UY59" s="314"/>
      <c r="UZ59" s="314"/>
      <c r="VA59" s="314"/>
      <c r="VB59" s="314"/>
      <c r="VC59" s="314"/>
      <c r="VD59" s="314"/>
      <c r="VE59" s="314"/>
      <c r="VF59" s="314"/>
      <c r="VG59" s="314"/>
      <c r="VH59" s="314"/>
      <c r="VI59" s="314"/>
      <c r="VJ59" s="314"/>
      <c r="VK59" s="314"/>
      <c r="VL59" s="314"/>
      <c r="VM59" s="314"/>
      <c r="VN59" s="314"/>
      <c r="VO59" s="314"/>
      <c r="VP59" s="314"/>
      <c r="VQ59" s="314"/>
      <c r="VR59" s="314"/>
      <c r="VS59" s="314"/>
      <c r="VT59" s="314"/>
      <c r="VU59" s="314"/>
      <c r="VV59" s="314"/>
      <c r="VW59" s="314"/>
      <c r="VX59" s="314"/>
      <c r="VY59" s="314"/>
      <c r="VZ59" s="314"/>
      <c r="WA59" s="314"/>
      <c r="WB59" s="314"/>
      <c r="WC59" s="314"/>
      <c r="WD59" s="314"/>
      <c r="WE59" s="314"/>
      <c r="WF59" s="314"/>
      <c r="WG59" s="314"/>
      <c r="WH59" s="314"/>
      <c r="WI59" s="314"/>
      <c r="WJ59" s="314"/>
      <c r="WK59" s="314"/>
      <c r="WL59" s="314"/>
      <c r="WM59" s="314"/>
      <c r="WN59" s="314"/>
      <c r="WO59" s="314"/>
      <c r="WP59" s="314"/>
      <c r="WQ59" s="314"/>
      <c r="WR59" s="314"/>
      <c r="WS59" s="314"/>
      <c r="WT59" s="314"/>
      <c r="WU59" s="314"/>
      <c r="WV59" s="314"/>
      <c r="WW59" s="314"/>
      <c r="WX59" s="314"/>
      <c r="WY59" s="314"/>
      <c r="WZ59" s="314"/>
      <c r="XA59" s="314"/>
      <c r="XB59" s="314"/>
      <c r="XC59" s="314"/>
      <c r="XD59" s="314"/>
      <c r="XE59" s="314"/>
      <c r="XF59" s="314"/>
      <c r="XG59" s="314"/>
      <c r="XH59" s="314"/>
      <c r="XI59" s="314"/>
      <c r="XJ59" s="314"/>
      <c r="XK59" s="314"/>
      <c r="XL59" s="314"/>
      <c r="XM59" s="314"/>
      <c r="XN59" s="314"/>
      <c r="XO59" s="314"/>
      <c r="XP59" s="314"/>
      <c r="XQ59" s="314"/>
      <c r="XR59" s="314"/>
      <c r="XS59" s="314"/>
      <c r="XT59" s="314"/>
      <c r="XU59" s="314"/>
      <c r="XV59" s="314"/>
      <c r="XW59" s="314"/>
      <c r="XX59" s="314"/>
      <c r="XY59" s="314"/>
      <c r="XZ59" s="314"/>
      <c r="YA59" s="314"/>
      <c r="YB59" s="314"/>
      <c r="YC59" s="314"/>
      <c r="YD59" s="314"/>
      <c r="YE59" s="314"/>
      <c r="YF59" s="314"/>
      <c r="YG59" s="314"/>
      <c r="YH59" s="314"/>
      <c r="YI59" s="314"/>
      <c r="YJ59" s="314"/>
      <c r="YK59" s="314"/>
      <c r="YL59" s="314"/>
      <c r="YM59" s="314"/>
      <c r="YN59" s="314"/>
      <c r="YO59" s="314"/>
      <c r="YP59" s="314"/>
      <c r="YQ59" s="314"/>
      <c r="YR59" s="314"/>
      <c r="YS59" s="314"/>
      <c r="YT59" s="314"/>
      <c r="YU59" s="314"/>
      <c r="YV59" s="314"/>
      <c r="YW59" s="314"/>
      <c r="YX59" s="314"/>
      <c r="YY59" s="314"/>
      <c r="YZ59" s="314"/>
      <c r="ZA59" s="314"/>
      <c r="ZB59" s="314"/>
      <c r="ZC59" s="314"/>
      <c r="ZD59" s="314"/>
      <c r="ZE59" s="314"/>
      <c r="ZF59" s="314"/>
      <c r="ZG59" s="314"/>
      <c r="ZH59" s="314"/>
      <c r="ZI59" s="314"/>
      <c r="ZJ59" s="314"/>
      <c r="ZK59" s="314"/>
      <c r="ZL59" s="314"/>
      <c r="ZM59" s="314"/>
      <c r="ZN59" s="314"/>
      <c r="ZO59" s="314"/>
      <c r="ZP59" s="314"/>
      <c r="ZQ59" s="314"/>
      <c r="ZR59" s="314"/>
      <c r="ZS59" s="314"/>
      <c r="ZT59" s="314"/>
      <c r="ZU59" s="314"/>
      <c r="ZV59" s="314"/>
      <c r="ZW59" s="314"/>
      <c r="ZX59" s="314"/>
      <c r="ZY59" s="314"/>
      <c r="ZZ59" s="314"/>
      <c r="AAA59" s="314"/>
      <c r="AAB59" s="314"/>
      <c r="AAC59" s="314"/>
      <c r="AAD59" s="314"/>
      <c r="AAE59" s="314"/>
      <c r="AAF59" s="314"/>
      <c r="AAG59" s="314"/>
      <c r="AAH59" s="314"/>
      <c r="AAI59" s="314"/>
      <c r="AAJ59" s="314"/>
      <c r="AAK59" s="314"/>
      <c r="AAL59" s="314"/>
      <c r="AAM59" s="314"/>
      <c r="AAN59" s="314"/>
      <c r="AAO59" s="314"/>
      <c r="AAP59" s="314"/>
      <c r="AAQ59" s="314"/>
      <c r="AAR59" s="314"/>
      <c r="AAS59" s="314"/>
      <c r="AAT59" s="314"/>
      <c r="AAU59" s="314"/>
      <c r="AAV59" s="314"/>
      <c r="AAW59" s="314"/>
      <c r="AAX59" s="314"/>
      <c r="AAY59" s="314"/>
      <c r="AAZ59" s="314"/>
      <c r="ABA59" s="314"/>
      <c r="ABB59" s="314"/>
      <c r="ABC59" s="314"/>
      <c r="ABD59" s="314"/>
      <c r="ABE59" s="314"/>
      <c r="ABF59" s="314"/>
      <c r="ABG59" s="314"/>
      <c r="ABH59" s="314"/>
      <c r="ABI59" s="314"/>
      <c r="ABJ59" s="314"/>
      <c r="ABK59" s="314"/>
      <c r="ABL59" s="314"/>
      <c r="ABM59" s="314"/>
      <c r="ABN59" s="314"/>
      <c r="ABO59" s="314"/>
      <c r="ABP59" s="314"/>
      <c r="ABQ59" s="314"/>
      <c r="ABR59" s="314"/>
      <c r="ABS59" s="314"/>
      <c r="ABT59" s="314"/>
      <c r="ABU59" s="314"/>
      <c r="ABV59" s="314"/>
      <c r="ABW59" s="314"/>
      <c r="ABX59" s="314"/>
      <c r="ABY59" s="314"/>
      <c r="ABZ59" s="314"/>
      <c r="ACA59" s="314"/>
      <c r="ACB59" s="314"/>
      <c r="ACC59" s="314"/>
      <c r="ACD59" s="314"/>
      <c r="ACE59" s="314"/>
      <c r="ACF59" s="314"/>
      <c r="ACG59" s="314"/>
      <c r="ACH59" s="314"/>
      <c r="ACI59" s="314"/>
      <c r="ACJ59" s="314"/>
      <c r="ACK59" s="314"/>
      <c r="ACL59" s="314"/>
      <c r="ACM59" s="314"/>
      <c r="ACN59" s="314"/>
      <c r="ACO59" s="314"/>
      <c r="ACP59" s="314"/>
      <c r="ACQ59" s="314"/>
      <c r="ACR59" s="314"/>
      <c r="ACS59" s="314"/>
      <c r="ACT59" s="314"/>
      <c r="ACU59" s="314"/>
      <c r="ACV59" s="314"/>
      <c r="ACW59" s="314"/>
      <c r="ACX59" s="314"/>
      <c r="ACY59" s="314"/>
      <c r="ACZ59" s="314"/>
      <c r="ADA59" s="314"/>
      <c r="ADB59" s="314"/>
      <c r="ADC59" s="314"/>
      <c r="ADD59" s="314"/>
      <c r="ADE59" s="314"/>
      <c r="ADF59" s="314"/>
      <c r="ADG59" s="314"/>
      <c r="ADH59" s="314"/>
      <c r="ADI59" s="314"/>
      <c r="ADJ59" s="314"/>
      <c r="ADK59" s="314"/>
      <c r="ADL59" s="314"/>
      <c r="ADM59" s="314"/>
      <c r="ADN59" s="314"/>
      <c r="ADO59" s="314"/>
      <c r="ADP59" s="314"/>
      <c r="ADQ59" s="314"/>
      <c r="ADR59" s="314"/>
      <c r="ADS59" s="314"/>
      <c r="ADT59" s="314"/>
      <c r="ADU59" s="314"/>
      <c r="ADV59" s="314"/>
      <c r="ADW59" s="314"/>
      <c r="ADX59" s="314"/>
      <c r="ADY59" s="314"/>
      <c r="ADZ59" s="314"/>
      <c r="AEA59" s="314"/>
      <c r="AEB59" s="314"/>
      <c r="AEC59" s="314"/>
      <c r="AED59" s="314"/>
      <c r="AEE59" s="314"/>
      <c r="AEF59" s="314"/>
      <c r="AEG59" s="314"/>
      <c r="AEH59" s="314"/>
      <c r="AEI59" s="314"/>
      <c r="AEJ59" s="314"/>
      <c r="AEK59" s="314"/>
      <c r="AEL59" s="314"/>
      <c r="AEM59" s="314"/>
      <c r="AEN59" s="314"/>
      <c r="AEO59" s="314"/>
      <c r="AEP59" s="314"/>
      <c r="AEQ59" s="314"/>
      <c r="AER59" s="314"/>
      <c r="AES59" s="314"/>
      <c r="AET59" s="314"/>
      <c r="AEU59" s="314"/>
      <c r="AEV59" s="314"/>
      <c r="AEW59" s="314"/>
      <c r="AEX59" s="314"/>
      <c r="AEY59" s="314"/>
      <c r="AEZ59" s="314"/>
      <c r="AFA59" s="314"/>
      <c r="AFB59" s="314"/>
      <c r="AFC59" s="314"/>
      <c r="AFD59" s="314"/>
      <c r="AFE59" s="314"/>
      <c r="AFF59" s="314"/>
      <c r="AFG59" s="314"/>
      <c r="AFH59" s="314"/>
      <c r="AFI59" s="314"/>
      <c r="AFJ59" s="314"/>
      <c r="AFK59" s="314"/>
      <c r="AFL59" s="314"/>
      <c r="AFM59" s="314"/>
      <c r="AFN59" s="314"/>
      <c r="AFO59" s="314"/>
      <c r="AFP59" s="314"/>
      <c r="AFQ59" s="314"/>
      <c r="AFR59" s="314"/>
      <c r="AFS59" s="314"/>
      <c r="AFT59" s="314"/>
      <c r="AFU59" s="314"/>
      <c r="AFV59" s="314"/>
      <c r="AFW59" s="314"/>
      <c r="AFX59" s="314"/>
      <c r="AFY59" s="314"/>
      <c r="AFZ59" s="314"/>
      <c r="AGA59" s="314"/>
      <c r="AGB59" s="314"/>
      <c r="AGC59" s="314"/>
      <c r="AGD59" s="314"/>
      <c r="AGE59" s="314"/>
      <c r="AGF59" s="314"/>
      <c r="AGG59" s="314"/>
      <c r="AGH59" s="314"/>
      <c r="AGI59" s="314"/>
      <c r="AGJ59" s="314"/>
      <c r="AGK59" s="314"/>
      <c r="AGL59" s="314"/>
      <c r="AGM59" s="314"/>
      <c r="AGN59" s="314"/>
      <c r="AGO59" s="314"/>
      <c r="AGP59" s="314"/>
      <c r="AGQ59" s="314"/>
      <c r="AGR59" s="314"/>
      <c r="AGS59" s="314"/>
      <c r="AGT59" s="314"/>
      <c r="AGU59" s="314"/>
      <c r="AGV59" s="314"/>
      <c r="AGW59" s="314"/>
      <c r="AGX59" s="314"/>
      <c r="AGY59" s="314"/>
      <c r="AGZ59" s="314"/>
      <c r="AHA59" s="314"/>
      <c r="AHB59" s="314"/>
      <c r="AHC59" s="314"/>
      <c r="AHD59" s="314"/>
      <c r="AHE59" s="314"/>
      <c r="AHF59" s="314"/>
      <c r="AHG59" s="314"/>
      <c r="AHH59" s="314"/>
      <c r="AHI59" s="314"/>
      <c r="AHJ59" s="314"/>
      <c r="AHK59" s="314"/>
      <c r="AHL59" s="314"/>
      <c r="AHM59" s="314"/>
      <c r="AHN59" s="314"/>
      <c r="AHO59" s="314"/>
      <c r="AHP59" s="314"/>
      <c r="AHQ59" s="314"/>
      <c r="AHR59" s="314"/>
      <c r="AHS59" s="314"/>
      <c r="AHT59" s="314"/>
      <c r="AHU59" s="314"/>
      <c r="AHV59" s="314"/>
      <c r="AHW59" s="314"/>
      <c r="AHX59" s="314"/>
      <c r="AHY59" s="314"/>
      <c r="AHZ59" s="314"/>
      <c r="AIA59" s="314"/>
      <c r="AIB59" s="314"/>
      <c r="AIC59" s="314"/>
      <c r="AID59" s="314"/>
      <c r="AIE59" s="314"/>
      <c r="AIF59" s="314"/>
      <c r="AIG59" s="314"/>
      <c r="AIH59" s="314"/>
      <c r="AII59" s="314"/>
      <c r="AIJ59" s="314"/>
      <c r="AIK59" s="314"/>
      <c r="AIL59" s="314"/>
      <c r="AIM59" s="314"/>
      <c r="AIN59" s="314"/>
      <c r="AIO59" s="314"/>
      <c r="AIP59" s="314"/>
      <c r="AIQ59" s="314"/>
      <c r="AIR59" s="314"/>
      <c r="AIS59" s="314"/>
      <c r="AIT59" s="314"/>
      <c r="AIU59" s="314"/>
      <c r="AIV59" s="314"/>
      <c r="AIW59" s="314"/>
      <c r="AIX59" s="314"/>
      <c r="AIY59" s="314"/>
      <c r="AIZ59" s="314"/>
      <c r="AJA59" s="314"/>
      <c r="AJB59" s="314"/>
      <c r="AJC59" s="314"/>
      <c r="AJD59" s="314"/>
      <c r="AJE59" s="314"/>
      <c r="AJF59" s="314"/>
      <c r="AJG59" s="314"/>
      <c r="AJH59" s="314"/>
      <c r="AJI59" s="314"/>
      <c r="AJJ59" s="314"/>
      <c r="AJK59" s="314"/>
      <c r="AJL59" s="314"/>
      <c r="AJM59" s="314"/>
      <c r="AJN59" s="314"/>
      <c r="AJO59" s="314"/>
      <c r="AJP59" s="314"/>
      <c r="AJQ59" s="314"/>
      <c r="AJR59" s="314"/>
      <c r="AJS59" s="314"/>
      <c r="AJT59" s="314"/>
      <c r="AJU59" s="314"/>
      <c r="AJV59" s="314"/>
      <c r="AJW59" s="314"/>
      <c r="AJX59" s="314"/>
      <c r="AJY59" s="314"/>
      <c r="AJZ59" s="314"/>
      <c r="AKA59" s="314"/>
      <c r="AKB59" s="314"/>
      <c r="AKC59" s="314"/>
      <c r="AKD59" s="314"/>
      <c r="AKE59" s="314"/>
      <c r="AKF59" s="314"/>
      <c r="AKG59" s="314"/>
      <c r="AKH59" s="314"/>
      <c r="AKI59" s="314"/>
      <c r="AKJ59" s="314"/>
      <c r="AKK59" s="314"/>
      <c r="AKL59" s="314"/>
      <c r="AKM59" s="314"/>
      <c r="AKN59" s="314"/>
      <c r="AKO59" s="314"/>
      <c r="AKP59" s="314"/>
      <c r="AKQ59" s="314"/>
      <c r="AKR59" s="314"/>
      <c r="AKS59" s="314"/>
      <c r="AKT59" s="314"/>
      <c r="AKU59" s="314"/>
      <c r="AKV59" s="314"/>
      <c r="AKW59" s="314"/>
      <c r="AKX59" s="314"/>
      <c r="AKY59" s="314"/>
      <c r="AKZ59" s="314"/>
      <c r="ALA59" s="314"/>
      <c r="ALB59" s="314"/>
      <c r="ALC59" s="314"/>
      <c r="ALD59" s="314"/>
      <c r="ALE59" s="314"/>
      <c r="ALF59" s="314"/>
      <c r="ALG59" s="314"/>
      <c r="ALH59" s="314"/>
      <c r="ALI59" s="314"/>
      <c r="ALJ59" s="314"/>
      <c r="ALK59" s="314"/>
      <c r="ALL59" s="314"/>
      <c r="ALM59" s="314"/>
      <c r="ALN59" s="144"/>
      <c r="ALO59" s="144"/>
      <c r="ALP59" s="144"/>
    </row>
    <row r="60" spans="1:1004" s="249" customFormat="1" ht="31.5" customHeight="1" x14ac:dyDescent="0.25">
      <c r="A60" s="250" t="s">
        <v>3804</v>
      </c>
      <c r="B60" s="320"/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1"/>
      <c r="AJ60" s="321"/>
      <c r="AK60" s="321"/>
      <c r="AL60" s="321"/>
      <c r="AM60" s="321"/>
      <c r="AN60" s="321"/>
      <c r="AO60" s="321"/>
      <c r="AP60" s="321"/>
      <c r="AQ60" s="321"/>
      <c r="AR60" s="321"/>
      <c r="AS60" s="321"/>
      <c r="AT60" s="321"/>
      <c r="AU60" s="321"/>
      <c r="AV60" s="321"/>
      <c r="AW60" s="321"/>
      <c r="AX60" s="321"/>
      <c r="AY60" s="321"/>
      <c r="AZ60" s="321"/>
      <c r="BA60" s="321"/>
      <c r="BB60" s="321"/>
      <c r="BC60" s="321"/>
      <c r="BD60" s="321"/>
      <c r="BE60" s="321"/>
      <c r="BF60" s="321"/>
      <c r="BG60" s="321"/>
      <c r="BH60" s="321"/>
      <c r="BI60" s="321"/>
      <c r="BJ60" s="321"/>
      <c r="BK60" s="321"/>
      <c r="BL60" s="321"/>
      <c r="BM60" s="321"/>
      <c r="BN60" s="321"/>
      <c r="BO60" s="321"/>
      <c r="BP60" s="321"/>
      <c r="BQ60" s="321"/>
      <c r="BR60" s="321"/>
      <c r="BS60" s="321"/>
      <c r="BT60" s="321"/>
      <c r="BU60" s="321"/>
      <c r="BV60" s="321"/>
      <c r="BW60" s="321"/>
      <c r="BX60" s="321"/>
      <c r="BY60" s="321"/>
      <c r="BZ60" s="321"/>
      <c r="CA60" s="321"/>
      <c r="CB60" s="321"/>
      <c r="CC60" s="321"/>
      <c r="CD60" s="321"/>
      <c r="CE60" s="321"/>
      <c r="CF60" s="321"/>
      <c r="CG60" s="321"/>
      <c r="CH60" s="321"/>
      <c r="CI60" s="321"/>
      <c r="CJ60" s="321"/>
      <c r="CK60" s="321"/>
      <c r="CL60" s="321"/>
      <c r="CM60" s="321"/>
      <c r="CN60" s="321"/>
      <c r="CO60" s="321"/>
      <c r="CP60" s="321"/>
      <c r="CQ60" s="321"/>
      <c r="CR60" s="321"/>
      <c r="CS60" s="321"/>
      <c r="CT60" s="321"/>
      <c r="CU60" s="321"/>
      <c r="CV60" s="321"/>
      <c r="CW60" s="321"/>
      <c r="CX60" s="321"/>
      <c r="CY60" s="321"/>
      <c r="CZ60" s="321"/>
      <c r="DA60" s="321"/>
      <c r="DB60" s="321"/>
      <c r="DC60" s="321"/>
      <c r="DD60" s="321"/>
      <c r="DE60" s="321"/>
      <c r="DF60" s="321"/>
      <c r="DG60" s="321"/>
      <c r="DH60" s="321"/>
      <c r="DI60" s="321"/>
      <c r="DJ60" s="321"/>
      <c r="DK60" s="321"/>
      <c r="DL60" s="321"/>
      <c r="DM60" s="321"/>
      <c r="DN60" s="321"/>
      <c r="DO60" s="321"/>
      <c r="DP60" s="321"/>
      <c r="DQ60" s="321"/>
      <c r="DR60" s="321"/>
      <c r="DS60" s="321"/>
      <c r="DT60" s="321"/>
      <c r="DU60" s="321"/>
      <c r="DV60" s="321"/>
      <c r="DW60" s="321"/>
      <c r="DX60" s="321"/>
      <c r="DY60" s="321"/>
      <c r="DZ60" s="321"/>
      <c r="EA60" s="321"/>
      <c r="EB60" s="321"/>
      <c r="EC60" s="321"/>
      <c r="ED60" s="321"/>
      <c r="EE60" s="321"/>
      <c r="EF60" s="321"/>
      <c r="EG60" s="321"/>
      <c r="EH60" s="321"/>
      <c r="EI60" s="321"/>
      <c r="EJ60" s="321"/>
      <c r="EK60" s="321"/>
      <c r="EL60" s="321"/>
      <c r="EM60" s="321"/>
      <c r="EN60" s="321"/>
      <c r="EO60" s="321"/>
      <c r="EP60" s="321"/>
      <c r="EQ60" s="321"/>
      <c r="ER60" s="321"/>
      <c r="ES60" s="321"/>
      <c r="ET60" s="321"/>
      <c r="EU60" s="321"/>
      <c r="EV60" s="321"/>
      <c r="EW60" s="321"/>
      <c r="EX60" s="321"/>
      <c r="EY60" s="321"/>
      <c r="EZ60" s="321"/>
      <c r="FA60" s="321"/>
      <c r="FB60" s="321"/>
      <c r="FC60" s="321"/>
      <c r="FD60" s="321"/>
      <c r="FE60" s="321"/>
      <c r="FF60" s="321"/>
      <c r="FG60" s="321"/>
      <c r="FH60" s="321"/>
      <c r="FI60" s="321"/>
      <c r="FJ60" s="321"/>
      <c r="FK60" s="321"/>
      <c r="FL60" s="321"/>
      <c r="FM60" s="321"/>
      <c r="FN60" s="321"/>
      <c r="FO60" s="321"/>
      <c r="FP60" s="321"/>
      <c r="FQ60" s="321"/>
      <c r="FR60" s="321"/>
      <c r="FS60" s="321"/>
      <c r="FT60" s="321"/>
      <c r="FU60" s="321"/>
      <c r="FV60" s="321"/>
      <c r="FW60" s="321"/>
      <c r="FX60" s="321"/>
      <c r="FY60" s="321"/>
      <c r="FZ60" s="321"/>
      <c r="GA60" s="321"/>
      <c r="GB60" s="321"/>
      <c r="GC60" s="321"/>
      <c r="GD60" s="321"/>
      <c r="GE60" s="321"/>
      <c r="GF60" s="321"/>
      <c r="GG60" s="321"/>
      <c r="GH60" s="321"/>
      <c r="GI60" s="321"/>
      <c r="GJ60" s="321"/>
      <c r="GK60" s="321"/>
      <c r="GL60" s="321"/>
      <c r="GM60" s="321"/>
      <c r="GN60" s="321"/>
      <c r="GO60" s="321"/>
      <c r="GP60" s="321"/>
      <c r="GQ60" s="321"/>
      <c r="GR60" s="321"/>
      <c r="GS60" s="321"/>
      <c r="GT60" s="321"/>
      <c r="GU60" s="321"/>
      <c r="GV60" s="321"/>
      <c r="GW60" s="321"/>
      <c r="GX60" s="321"/>
      <c r="GY60" s="321"/>
      <c r="GZ60" s="321"/>
      <c r="HA60" s="321"/>
      <c r="HB60" s="321"/>
      <c r="HC60" s="321"/>
      <c r="HD60" s="321"/>
      <c r="HE60" s="321"/>
      <c r="HF60" s="321"/>
      <c r="HG60" s="321"/>
      <c r="HH60" s="321"/>
      <c r="HI60" s="321"/>
      <c r="HJ60" s="321"/>
      <c r="HK60" s="321"/>
      <c r="HL60" s="321"/>
      <c r="HM60" s="321"/>
      <c r="HN60" s="321"/>
      <c r="HO60" s="321"/>
      <c r="HP60" s="321"/>
      <c r="HQ60" s="321"/>
      <c r="HR60" s="321"/>
      <c r="HS60" s="321"/>
      <c r="HT60" s="321"/>
      <c r="HU60" s="321"/>
      <c r="HV60" s="321"/>
      <c r="HW60" s="321"/>
      <c r="HX60" s="321"/>
      <c r="HY60" s="321"/>
      <c r="HZ60" s="321"/>
      <c r="IA60" s="321"/>
      <c r="IB60" s="321"/>
      <c r="IC60" s="321"/>
      <c r="ID60" s="321"/>
      <c r="IE60" s="321"/>
      <c r="IF60" s="321"/>
      <c r="IG60" s="321"/>
      <c r="IH60" s="321"/>
      <c r="II60" s="321"/>
      <c r="IJ60" s="321"/>
      <c r="IK60" s="321"/>
      <c r="IL60" s="321"/>
      <c r="IM60" s="321"/>
      <c r="IN60" s="321"/>
      <c r="IO60" s="321"/>
      <c r="IP60" s="321"/>
      <c r="IQ60" s="321"/>
      <c r="IR60" s="321"/>
      <c r="IS60" s="321"/>
      <c r="IT60" s="321"/>
      <c r="IU60" s="321"/>
      <c r="IV60" s="321"/>
      <c r="IW60" s="321"/>
      <c r="IX60" s="321"/>
      <c r="IY60" s="321"/>
      <c r="IZ60" s="321"/>
      <c r="JA60" s="321"/>
      <c r="JB60" s="321"/>
      <c r="JC60" s="321"/>
      <c r="JD60" s="321"/>
      <c r="JE60" s="321"/>
      <c r="JF60" s="321"/>
      <c r="JG60" s="321"/>
      <c r="JH60" s="321"/>
      <c r="JI60" s="321"/>
      <c r="JJ60" s="321"/>
      <c r="JK60" s="321"/>
      <c r="JL60" s="321"/>
      <c r="JM60" s="321"/>
      <c r="JN60" s="321"/>
      <c r="JO60" s="321"/>
      <c r="JP60" s="321"/>
      <c r="JQ60" s="321"/>
      <c r="JR60" s="321"/>
      <c r="JS60" s="321"/>
      <c r="JT60" s="321"/>
      <c r="JU60" s="321"/>
      <c r="JV60" s="321"/>
      <c r="JW60" s="321"/>
      <c r="JX60" s="321"/>
      <c r="JY60" s="321"/>
      <c r="JZ60" s="321"/>
      <c r="KA60" s="321"/>
      <c r="KB60" s="321"/>
      <c r="KC60" s="321"/>
      <c r="KD60" s="321"/>
      <c r="KE60" s="321"/>
      <c r="KF60" s="321"/>
      <c r="KG60" s="321"/>
      <c r="KH60" s="321"/>
      <c r="KI60" s="321"/>
      <c r="KJ60" s="321"/>
      <c r="KK60" s="321"/>
      <c r="KL60" s="321"/>
      <c r="KM60" s="321"/>
      <c r="KN60" s="321"/>
      <c r="KO60" s="321"/>
      <c r="KP60" s="321"/>
      <c r="KQ60" s="321"/>
      <c r="KR60" s="321"/>
      <c r="KS60" s="321"/>
      <c r="KT60" s="321"/>
      <c r="KU60" s="321"/>
      <c r="KV60" s="321"/>
      <c r="KW60" s="321"/>
      <c r="KX60" s="321"/>
      <c r="KY60" s="321"/>
      <c r="KZ60" s="321"/>
      <c r="LA60" s="321"/>
      <c r="LB60" s="321"/>
      <c r="LC60" s="321"/>
      <c r="LD60" s="321"/>
      <c r="LE60" s="321"/>
      <c r="LF60" s="321"/>
      <c r="LG60" s="321"/>
      <c r="LH60" s="321"/>
      <c r="LI60" s="321"/>
      <c r="LJ60" s="321"/>
      <c r="LK60" s="321"/>
      <c r="LL60" s="321"/>
      <c r="LM60" s="321"/>
      <c r="LN60" s="321"/>
      <c r="LO60" s="321"/>
      <c r="LP60" s="321"/>
      <c r="LQ60" s="321"/>
      <c r="LR60" s="321"/>
      <c r="LS60" s="321"/>
      <c r="LT60" s="321"/>
      <c r="LU60" s="321"/>
      <c r="LV60" s="321"/>
      <c r="LW60" s="321"/>
      <c r="LX60" s="321"/>
      <c r="LY60" s="321"/>
      <c r="LZ60" s="321"/>
      <c r="MA60" s="321"/>
      <c r="MB60" s="321"/>
      <c r="MC60" s="321"/>
      <c r="MD60" s="321"/>
      <c r="ME60" s="321"/>
      <c r="MF60" s="321"/>
      <c r="MG60" s="321"/>
      <c r="MH60" s="321"/>
      <c r="MI60" s="321"/>
      <c r="MJ60" s="321"/>
      <c r="MK60" s="321"/>
      <c r="ML60" s="321"/>
      <c r="MM60" s="321"/>
      <c r="MN60" s="321"/>
      <c r="MO60" s="321"/>
      <c r="MP60" s="321"/>
      <c r="MQ60" s="321"/>
      <c r="MR60" s="321"/>
      <c r="MS60" s="321"/>
      <c r="MT60" s="321"/>
      <c r="MU60" s="321"/>
      <c r="MV60" s="321"/>
      <c r="MW60" s="321"/>
      <c r="MX60" s="321"/>
      <c r="MY60" s="321"/>
      <c r="MZ60" s="321"/>
      <c r="NA60" s="321"/>
      <c r="NB60" s="321"/>
      <c r="NC60" s="321"/>
      <c r="ND60" s="321"/>
      <c r="NE60" s="321"/>
      <c r="NF60" s="321"/>
      <c r="NG60" s="321"/>
      <c r="NH60" s="321"/>
      <c r="NI60" s="321"/>
      <c r="NJ60" s="321"/>
      <c r="NK60" s="321"/>
      <c r="NL60" s="321"/>
      <c r="NM60" s="321"/>
      <c r="NN60" s="321"/>
      <c r="NO60" s="321"/>
      <c r="NP60" s="321"/>
      <c r="NQ60" s="321"/>
      <c r="NR60" s="321"/>
      <c r="NS60" s="321"/>
      <c r="NT60" s="321"/>
      <c r="NU60" s="321"/>
      <c r="NV60" s="321"/>
      <c r="NW60" s="321"/>
      <c r="NX60" s="321"/>
      <c r="NY60" s="321"/>
      <c r="NZ60" s="321"/>
      <c r="OA60" s="321"/>
      <c r="OB60" s="321"/>
      <c r="OC60" s="321"/>
      <c r="OD60" s="321"/>
      <c r="OE60" s="321"/>
      <c r="OF60" s="321"/>
      <c r="OG60" s="321"/>
      <c r="OH60" s="321"/>
      <c r="OI60" s="321"/>
      <c r="OJ60" s="321"/>
      <c r="OK60" s="321"/>
      <c r="OL60" s="321"/>
      <c r="OM60" s="321"/>
      <c r="ON60" s="321"/>
      <c r="OO60" s="321"/>
      <c r="OP60" s="321"/>
      <c r="OQ60" s="321"/>
      <c r="OR60" s="321"/>
      <c r="OS60" s="321"/>
      <c r="OT60" s="321"/>
      <c r="OU60" s="321"/>
      <c r="OV60" s="321"/>
      <c r="OW60" s="321"/>
      <c r="OX60" s="321"/>
      <c r="OY60" s="321"/>
      <c r="OZ60" s="321"/>
      <c r="PA60" s="321"/>
      <c r="PB60" s="321"/>
      <c r="PC60" s="321"/>
      <c r="PD60" s="321"/>
      <c r="PE60" s="321"/>
      <c r="PF60" s="321"/>
      <c r="PG60" s="321"/>
      <c r="PH60" s="321"/>
      <c r="PI60" s="321"/>
      <c r="PJ60" s="321"/>
      <c r="PK60" s="321"/>
      <c r="PL60" s="321"/>
      <c r="PM60" s="321"/>
      <c r="PN60" s="321"/>
      <c r="PO60" s="321"/>
      <c r="PP60" s="321"/>
      <c r="PQ60" s="321"/>
      <c r="PR60" s="321"/>
      <c r="PS60" s="321"/>
      <c r="PT60" s="321"/>
      <c r="PU60" s="321"/>
      <c r="PV60" s="321"/>
      <c r="PW60" s="321"/>
      <c r="PX60" s="321"/>
      <c r="PY60" s="321"/>
      <c r="PZ60" s="321"/>
      <c r="QA60" s="321"/>
      <c r="QB60" s="321"/>
      <c r="QC60" s="321"/>
      <c r="QD60" s="321"/>
      <c r="QE60" s="321"/>
      <c r="QF60" s="321"/>
      <c r="QG60" s="321"/>
      <c r="QH60" s="321"/>
      <c r="QI60" s="321"/>
      <c r="QJ60" s="321"/>
      <c r="QK60" s="321"/>
      <c r="QL60" s="321"/>
      <c r="QM60" s="321"/>
      <c r="QN60" s="321"/>
      <c r="QO60" s="321"/>
      <c r="QP60" s="321"/>
      <c r="QQ60" s="321"/>
      <c r="QR60" s="321"/>
      <c r="QS60" s="321"/>
      <c r="QT60" s="321"/>
      <c r="QU60" s="321"/>
      <c r="QV60" s="321"/>
      <c r="QW60" s="321"/>
      <c r="QX60" s="321"/>
      <c r="QY60" s="321"/>
      <c r="QZ60" s="321"/>
      <c r="RA60" s="321"/>
      <c r="RB60" s="321"/>
      <c r="RC60" s="321"/>
      <c r="RD60" s="321"/>
      <c r="RE60" s="321"/>
      <c r="RF60" s="321"/>
      <c r="RG60" s="321"/>
      <c r="RH60" s="321"/>
      <c r="RI60" s="321"/>
      <c r="RJ60" s="321"/>
      <c r="RK60" s="321"/>
      <c r="RL60" s="321"/>
      <c r="RM60" s="321"/>
      <c r="RN60" s="321"/>
      <c r="RO60" s="321"/>
      <c r="RP60" s="321"/>
      <c r="RQ60" s="321"/>
      <c r="RR60" s="321"/>
      <c r="RS60" s="321"/>
      <c r="RT60" s="321"/>
      <c r="RU60" s="321"/>
      <c r="RV60" s="321"/>
      <c r="RW60" s="321"/>
      <c r="RX60" s="321"/>
      <c r="RY60" s="321"/>
      <c r="RZ60" s="321"/>
      <c r="SA60" s="321"/>
      <c r="SB60" s="321"/>
      <c r="SC60" s="321"/>
      <c r="SD60" s="321"/>
      <c r="SE60" s="321"/>
      <c r="SF60" s="321"/>
      <c r="SG60" s="321"/>
      <c r="SH60" s="321"/>
      <c r="SI60" s="321"/>
      <c r="SJ60" s="321"/>
      <c r="SK60" s="321"/>
      <c r="SL60" s="321"/>
      <c r="SM60" s="321"/>
      <c r="SN60" s="321"/>
      <c r="SO60" s="321"/>
      <c r="SP60" s="321"/>
      <c r="SQ60" s="321"/>
      <c r="SR60" s="321"/>
      <c r="SS60" s="321"/>
      <c r="ST60" s="321"/>
      <c r="SU60" s="321"/>
      <c r="SV60" s="321"/>
      <c r="SW60" s="321"/>
      <c r="SX60" s="321"/>
      <c r="SY60" s="321"/>
      <c r="SZ60" s="321"/>
      <c r="TA60" s="321"/>
      <c r="TB60" s="321"/>
      <c r="TC60" s="321"/>
      <c r="TD60" s="321"/>
      <c r="TE60" s="321"/>
      <c r="TF60" s="321"/>
      <c r="TG60" s="321"/>
      <c r="TH60" s="321"/>
      <c r="TI60" s="321"/>
      <c r="TJ60" s="321"/>
      <c r="TK60" s="321"/>
      <c r="TL60" s="321"/>
      <c r="TM60" s="321"/>
      <c r="TN60" s="321"/>
      <c r="TO60" s="321"/>
      <c r="TP60" s="321"/>
      <c r="TQ60" s="321"/>
      <c r="TR60" s="321"/>
      <c r="TS60" s="321"/>
      <c r="TT60" s="321"/>
      <c r="TU60" s="321"/>
      <c r="TV60" s="321"/>
      <c r="TW60" s="321"/>
      <c r="TX60" s="321"/>
      <c r="TY60" s="321"/>
      <c r="TZ60" s="321"/>
      <c r="UA60" s="321"/>
      <c r="UB60" s="321"/>
      <c r="UC60" s="321"/>
      <c r="UD60" s="321"/>
      <c r="UE60" s="321"/>
      <c r="UF60" s="321"/>
      <c r="UG60" s="321"/>
      <c r="UH60" s="321"/>
      <c r="UI60" s="321"/>
      <c r="UJ60" s="321"/>
      <c r="UK60" s="321"/>
      <c r="UL60" s="321"/>
      <c r="UM60" s="321"/>
      <c r="UN60" s="321"/>
      <c r="UO60" s="321"/>
      <c r="UP60" s="321"/>
      <c r="UQ60" s="321"/>
      <c r="UR60" s="321"/>
      <c r="US60" s="321"/>
      <c r="UT60" s="321"/>
      <c r="UU60" s="321"/>
      <c r="UV60" s="321"/>
      <c r="UW60" s="321"/>
      <c r="UX60" s="321"/>
      <c r="UY60" s="321"/>
      <c r="UZ60" s="321"/>
      <c r="VA60" s="321"/>
      <c r="VB60" s="321"/>
      <c r="VC60" s="321"/>
      <c r="VD60" s="321"/>
      <c r="VE60" s="321"/>
      <c r="VF60" s="321"/>
      <c r="VG60" s="321"/>
      <c r="VH60" s="321"/>
      <c r="VI60" s="321"/>
      <c r="VJ60" s="321"/>
      <c r="VK60" s="321"/>
      <c r="VL60" s="321"/>
      <c r="VM60" s="321"/>
      <c r="VN60" s="321"/>
      <c r="VO60" s="321"/>
      <c r="VP60" s="321"/>
      <c r="VQ60" s="321"/>
      <c r="VR60" s="321"/>
      <c r="VS60" s="321"/>
      <c r="VT60" s="321"/>
      <c r="VU60" s="321"/>
      <c r="VV60" s="321"/>
      <c r="VW60" s="321"/>
      <c r="VX60" s="321"/>
      <c r="VY60" s="321"/>
      <c r="VZ60" s="321"/>
      <c r="WA60" s="321"/>
      <c r="WB60" s="321"/>
      <c r="WC60" s="321"/>
      <c r="WD60" s="321"/>
      <c r="WE60" s="321"/>
      <c r="WF60" s="321"/>
      <c r="WG60" s="321"/>
      <c r="WH60" s="321"/>
      <c r="WI60" s="321"/>
      <c r="WJ60" s="321"/>
      <c r="WK60" s="321"/>
      <c r="WL60" s="321"/>
      <c r="WM60" s="321"/>
      <c r="WN60" s="321"/>
      <c r="WO60" s="321"/>
      <c r="WP60" s="321"/>
      <c r="WQ60" s="321"/>
      <c r="WR60" s="321"/>
      <c r="WS60" s="321"/>
      <c r="WT60" s="321"/>
      <c r="WU60" s="321"/>
      <c r="WV60" s="321"/>
      <c r="WW60" s="321"/>
      <c r="WX60" s="321"/>
      <c r="WY60" s="321"/>
      <c r="WZ60" s="321"/>
      <c r="XA60" s="321"/>
      <c r="XB60" s="321"/>
      <c r="XC60" s="321"/>
      <c r="XD60" s="321"/>
      <c r="XE60" s="321"/>
      <c r="XF60" s="321"/>
      <c r="XG60" s="321"/>
      <c r="XH60" s="321"/>
      <c r="XI60" s="321"/>
      <c r="XJ60" s="321"/>
      <c r="XK60" s="321"/>
      <c r="XL60" s="321"/>
      <c r="XM60" s="321"/>
      <c r="XN60" s="321"/>
      <c r="XO60" s="321"/>
      <c r="XP60" s="321"/>
      <c r="XQ60" s="321"/>
      <c r="XR60" s="321"/>
      <c r="XS60" s="321"/>
      <c r="XT60" s="321"/>
      <c r="XU60" s="321"/>
      <c r="XV60" s="321"/>
      <c r="XW60" s="321"/>
      <c r="XX60" s="321"/>
      <c r="XY60" s="321"/>
      <c r="XZ60" s="321"/>
      <c r="YA60" s="321"/>
      <c r="YB60" s="321"/>
      <c r="YC60" s="321"/>
      <c r="YD60" s="321"/>
      <c r="YE60" s="321"/>
      <c r="YF60" s="321"/>
      <c r="YG60" s="321"/>
      <c r="YH60" s="321"/>
      <c r="YI60" s="321"/>
      <c r="YJ60" s="321"/>
      <c r="YK60" s="321"/>
      <c r="YL60" s="321"/>
      <c r="YM60" s="321"/>
      <c r="YN60" s="321"/>
      <c r="YO60" s="321"/>
      <c r="YP60" s="321"/>
      <c r="YQ60" s="321"/>
      <c r="YR60" s="321"/>
      <c r="YS60" s="321"/>
      <c r="YT60" s="321"/>
      <c r="YU60" s="321"/>
      <c r="YV60" s="321"/>
      <c r="YW60" s="321"/>
      <c r="YX60" s="321"/>
      <c r="YY60" s="321"/>
      <c r="YZ60" s="321"/>
      <c r="ZA60" s="321"/>
      <c r="ZB60" s="321"/>
      <c r="ZC60" s="321"/>
      <c r="ZD60" s="321"/>
      <c r="ZE60" s="321"/>
      <c r="ZF60" s="321"/>
      <c r="ZG60" s="321"/>
      <c r="ZH60" s="321"/>
      <c r="ZI60" s="321"/>
      <c r="ZJ60" s="321"/>
      <c r="ZK60" s="321"/>
      <c r="ZL60" s="321"/>
      <c r="ZM60" s="321"/>
      <c r="ZN60" s="321"/>
      <c r="ZO60" s="321"/>
      <c r="ZP60" s="321"/>
      <c r="ZQ60" s="321"/>
      <c r="ZR60" s="321"/>
      <c r="ZS60" s="321"/>
      <c r="ZT60" s="321"/>
      <c r="ZU60" s="321"/>
      <c r="ZV60" s="321"/>
      <c r="ZW60" s="321"/>
      <c r="ZX60" s="321"/>
      <c r="ZY60" s="321"/>
      <c r="ZZ60" s="321"/>
      <c r="AAA60" s="321"/>
      <c r="AAB60" s="321"/>
      <c r="AAC60" s="321"/>
      <c r="AAD60" s="321"/>
      <c r="AAE60" s="321"/>
      <c r="AAF60" s="321"/>
      <c r="AAG60" s="321"/>
      <c r="AAH60" s="321"/>
      <c r="AAI60" s="321"/>
      <c r="AAJ60" s="321"/>
      <c r="AAK60" s="321"/>
      <c r="AAL60" s="321"/>
      <c r="AAM60" s="321"/>
      <c r="AAN60" s="321"/>
      <c r="AAO60" s="321"/>
      <c r="AAP60" s="321"/>
      <c r="AAQ60" s="321"/>
      <c r="AAR60" s="321"/>
      <c r="AAS60" s="321"/>
      <c r="AAT60" s="321"/>
      <c r="AAU60" s="321"/>
      <c r="AAV60" s="321"/>
      <c r="AAW60" s="321"/>
      <c r="AAX60" s="321"/>
      <c r="AAY60" s="321"/>
      <c r="AAZ60" s="321"/>
      <c r="ABA60" s="321"/>
      <c r="ABB60" s="321"/>
      <c r="ABC60" s="321"/>
      <c r="ABD60" s="321"/>
      <c r="ABE60" s="321"/>
      <c r="ABF60" s="321"/>
      <c r="ABG60" s="321"/>
      <c r="ABH60" s="321"/>
      <c r="ABI60" s="321"/>
      <c r="ABJ60" s="321"/>
      <c r="ABK60" s="321"/>
      <c r="ABL60" s="321"/>
      <c r="ABM60" s="321"/>
      <c r="ABN60" s="321"/>
      <c r="ABO60" s="321"/>
      <c r="ABP60" s="321"/>
      <c r="ABQ60" s="321"/>
      <c r="ABR60" s="321"/>
      <c r="ABS60" s="321"/>
      <c r="ABT60" s="321"/>
      <c r="ABU60" s="321"/>
      <c r="ABV60" s="321"/>
      <c r="ABW60" s="321"/>
      <c r="ABX60" s="321"/>
      <c r="ABY60" s="321"/>
      <c r="ABZ60" s="321"/>
      <c r="ACA60" s="321"/>
      <c r="ACB60" s="321"/>
      <c r="ACC60" s="321"/>
      <c r="ACD60" s="321"/>
      <c r="ACE60" s="321"/>
      <c r="ACF60" s="321"/>
      <c r="ACG60" s="321"/>
      <c r="ACH60" s="321"/>
      <c r="ACI60" s="321"/>
      <c r="ACJ60" s="321"/>
      <c r="ACK60" s="321"/>
      <c r="ACL60" s="321"/>
      <c r="ACM60" s="321"/>
      <c r="ACN60" s="321"/>
      <c r="ACO60" s="321"/>
      <c r="ACP60" s="321"/>
      <c r="ACQ60" s="321"/>
      <c r="ACR60" s="321"/>
      <c r="ACS60" s="321"/>
      <c r="ACT60" s="321"/>
      <c r="ACU60" s="321"/>
      <c r="ACV60" s="321"/>
      <c r="ACW60" s="321"/>
      <c r="ACX60" s="321"/>
      <c r="ACY60" s="321"/>
      <c r="ACZ60" s="321"/>
      <c r="ADA60" s="321"/>
      <c r="ADB60" s="321"/>
      <c r="ADC60" s="321"/>
      <c r="ADD60" s="321"/>
      <c r="ADE60" s="321"/>
      <c r="ADF60" s="321"/>
      <c r="ADG60" s="321"/>
      <c r="ADH60" s="321"/>
      <c r="ADI60" s="321"/>
      <c r="ADJ60" s="321"/>
      <c r="ADK60" s="321"/>
      <c r="ADL60" s="321"/>
      <c r="ADM60" s="321"/>
      <c r="ADN60" s="321"/>
      <c r="ADO60" s="321"/>
      <c r="ADP60" s="321"/>
      <c r="ADQ60" s="321"/>
      <c r="ADR60" s="321"/>
      <c r="ADS60" s="321"/>
      <c r="ADT60" s="321"/>
      <c r="ADU60" s="321"/>
      <c r="ADV60" s="321"/>
      <c r="ADW60" s="321"/>
      <c r="ADX60" s="321"/>
      <c r="ADY60" s="321"/>
      <c r="ADZ60" s="321"/>
      <c r="AEA60" s="321"/>
      <c r="AEB60" s="321"/>
      <c r="AEC60" s="321"/>
      <c r="AED60" s="321"/>
      <c r="AEE60" s="321"/>
      <c r="AEF60" s="321"/>
      <c r="AEG60" s="321"/>
      <c r="AEH60" s="321"/>
      <c r="AEI60" s="321"/>
      <c r="AEJ60" s="321"/>
      <c r="AEK60" s="321"/>
      <c r="AEL60" s="321"/>
      <c r="AEM60" s="321"/>
      <c r="AEN60" s="321"/>
      <c r="AEO60" s="321"/>
      <c r="AEP60" s="321"/>
      <c r="AEQ60" s="321"/>
      <c r="AER60" s="321"/>
      <c r="AES60" s="321"/>
      <c r="AET60" s="321"/>
      <c r="AEU60" s="321"/>
      <c r="AEV60" s="321"/>
      <c r="AEW60" s="321"/>
      <c r="AEX60" s="321"/>
      <c r="AEY60" s="321"/>
      <c r="AEZ60" s="321"/>
      <c r="AFA60" s="321"/>
      <c r="AFB60" s="321"/>
      <c r="AFC60" s="321"/>
      <c r="AFD60" s="321"/>
      <c r="AFE60" s="321"/>
      <c r="AFF60" s="321"/>
      <c r="AFG60" s="321"/>
      <c r="AFH60" s="321"/>
      <c r="AFI60" s="321"/>
      <c r="AFJ60" s="321"/>
      <c r="AFK60" s="321"/>
      <c r="AFL60" s="321"/>
      <c r="AFM60" s="321"/>
      <c r="AFN60" s="321"/>
      <c r="AFO60" s="321"/>
      <c r="AFP60" s="321"/>
      <c r="AFQ60" s="321"/>
      <c r="AFR60" s="321"/>
      <c r="AFS60" s="321"/>
      <c r="AFT60" s="321"/>
      <c r="AFU60" s="321"/>
      <c r="AFV60" s="321"/>
      <c r="AFW60" s="321"/>
      <c r="AFX60" s="321"/>
      <c r="AFY60" s="321"/>
      <c r="AFZ60" s="321"/>
      <c r="AGA60" s="321"/>
      <c r="AGB60" s="321"/>
      <c r="AGC60" s="321"/>
      <c r="AGD60" s="321"/>
      <c r="AGE60" s="321"/>
      <c r="AGF60" s="321"/>
      <c r="AGG60" s="321"/>
      <c r="AGH60" s="321"/>
      <c r="AGI60" s="321"/>
      <c r="AGJ60" s="321"/>
      <c r="AGK60" s="321"/>
      <c r="AGL60" s="321"/>
      <c r="AGM60" s="321"/>
      <c r="AGN60" s="321"/>
      <c r="AGO60" s="321"/>
      <c r="AGP60" s="321"/>
      <c r="AGQ60" s="321"/>
      <c r="AGR60" s="321"/>
      <c r="AGS60" s="321"/>
      <c r="AGT60" s="321"/>
      <c r="AGU60" s="321"/>
      <c r="AGV60" s="321"/>
      <c r="AGW60" s="321"/>
      <c r="AGX60" s="321"/>
      <c r="AGY60" s="321"/>
      <c r="AGZ60" s="321"/>
      <c r="AHA60" s="321"/>
      <c r="AHB60" s="321"/>
      <c r="AHC60" s="321"/>
      <c r="AHD60" s="321"/>
      <c r="AHE60" s="321"/>
      <c r="AHF60" s="321"/>
      <c r="AHG60" s="321"/>
      <c r="AHH60" s="321"/>
      <c r="AHI60" s="321"/>
      <c r="AHJ60" s="321"/>
      <c r="AHK60" s="321"/>
      <c r="AHL60" s="321"/>
      <c r="AHM60" s="321"/>
      <c r="AHN60" s="321"/>
      <c r="AHO60" s="321"/>
      <c r="AHP60" s="321"/>
      <c r="AHQ60" s="321"/>
      <c r="AHR60" s="321"/>
      <c r="AHS60" s="321"/>
      <c r="AHT60" s="321"/>
      <c r="AHU60" s="321"/>
      <c r="AHV60" s="321"/>
      <c r="AHW60" s="321"/>
      <c r="AHX60" s="321"/>
      <c r="AHY60" s="321"/>
      <c r="AHZ60" s="321"/>
      <c r="AIA60" s="321"/>
      <c r="AIB60" s="321"/>
      <c r="AIC60" s="321"/>
      <c r="AID60" s="321"/>
      <c r="AIE60" s="321"/>
      <c r="AIF60" s="321"/>
      <c r="AIG60" s="321"/>
      <c r="AIH60" s="321"/>
      <c r="AII60" s="321"/>
      <c r="AIJ60" s="321"/>
      <c r="AIK60" s="321"/>
      <c r="AIL60" s="321"/>
      <c r="AIM60" s="321"/>
      <c r="AIN60" s="321"/>
      <c r="AIO60" s="321"/>
      <c r="AIP60" s="321"/>
      <c r="AIQ60" s="321"/>
      <c r="AIR60" s="321"/>
      <c r="AIS60" s="321"/>
      <c r="AIT60" s="321"/>
      <c r="AIU60" s="321"/>
      <c r="AIV60" s="321"/>
      <c r="AIW60" s="321"/>
      <c r="AIX60" s="321"/>
      <c r="AIY60" s="321"/>
      <c r="AIZ60" s="321"/>
      <c r="AJA60" s="321"/>
      <c r="AJB60" s="321"/>
      <c r="AJC60" s="321"/>
      <c r="AJD60" s="321"/>
      <c r="AJE60" s="321"/>
      <c r="AJF60" s="321"/>
      <c r="AJG60" s="321"/>
      <c r="AJH60" s="321"/>
      <c r="AJI60" s="321"/>
      <c r="AJJ60" s="321"/>
      <c r="AJK60" s="321"/>
      <c r="AJL60" s="321"/>
      <c r="AJM60" s="321"/>
      <c r="AJN60" s="321"/>
      <c r="AJO60" s="321"/>
      <c r="AJP60" s="321"/>
      <c r="AJQ60" s="321"/>
      <c r="AJR60" s="321"/>
      <c r="AJS60" s="321"/>
      <c r="AJT60" s="321"/>
      <c r="AJU60" s="321"/>
      <c r="AJV60" s="321"/>
      <c r="AJW60" s="321"/>
      <c r="AJX60" s="321"/>
      <c r="AJY60" s="321"/>
      <c r="AJZ60" s="321"/>
      <c r="AKA60" s="321"/>
      <c r="AKB60" s="321"/>
      <c r="AKC60" s="321"/>
      <c r="AKD60" s="321"/>
      <c r="AKE60" s="321"/>
      <c r="AKF60" s="321"/>
      <c r="AKG60" s="321"/>
      <c r="AKH60" s="321"/>
      <c r="AKI60" s="321"/>
      <c r="AKJ60" s="321"/>
      <c r="AKK60" s="321"/>
      <c r="AKL60" s="321"/>
      <c r="AKM60" s="321"/>
      <c r="AKN60" s="321"/>
      <c r="AKO60" s="321"/>
      <c r="AKP60" s="321"/>
      <c r="AKQ60" s="321"/>
      <c r="AKR60" s="321"/>
      <c r="AKS60" s="321"/>
      <c r="AKT60" s="321"/>
      <c r="AKU60" s="321"/>
      <c r="AKV60" s="321"/>
      <c r="AKW60" s="321"/>
      <c r="AKX60" s="321"/>
      <c r="AKY60" s="321"/>
      <c r="AKZ60" s="321"/>
      <c r="ALA60" s="321"/>
      <c r="ALB60" s="321"/>
      <c r="ALC60" s="321"/>
      <c r="ALD60" s="321"/>
      <c r="ALE60" s="321"/>
      <c r="ALF60" s="321"/>
      <c r="ALG60" s="321"/>
      <c r="ALH60" s="321"/>
      <c r="ALI60" s="321"/>
      <c r="ALJ60" s="321"/>
      <c r="ALK60" s="321"/>
      <c r="ALL60" s="321"/>
      <c r="ALM60" s="321"/>
      <c r="ALN60" s="248"/>
      <c r="ALO60" s="248"/>
      <c r="ALP60" s="248"/>
    </row>
    <row r="61" spans="1:1004" s="19" customFormat="1" ht="31.5" customHeight="1" x14ac:dyDescent="0.25">
      <c r="A61" s="124" t="s">
        <v>2738</v>
      </c>
      <c r="B61" s="322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18"/>
      <c r="BF61" s="318"/>
      <c r="BG61" s="318"/>
      <c r="BH61" s="318"/>
      <c r="BI61" s="318"/>
      <c r="BJ61" s="318"/>
      <c r="BK61" s="318"/>
      <c r="BL61" s="318"/>
      <c r="BM61" s="318"/>
      <c r="BN61" s="318"/>
      <c r="BO61" s="318"/>
      <c r="BP61" s="318"/>
      <c r="BQ61" s="318"/>
      <c r="BR61" s="318"/>
      <c r="BS61" s="318"/>
      <c r="BT61" s="318"/>
      <c r="BU61" s="318"/>
      <c r="BV61" s="318"/>
      <c r="BW61" s="318"/>
      <c r="BX61" s="318"/>
      <c r="BY61" s="318"/>
      <c r="BZ61" s="318"/>
      <c r="CA61" s="318"/>
      <c r="CB61" s="318"/>
      <c r="CC61" s="318"/>
      <c r="CD61" s="318"/>
      <c r="CE61" s="318"/>
      <c r="CF61" s="318"/>
      <c r="CG61" s="318"/>
      <c r="CH61" s="318"/>
      <c r="CI61" s="318"/>
      <c r="CJ61" s="318"/>
      <c r="CK61" s="318"/>
      <c r="CL61" s="318"/>
      <c r="CM61" s="318"/>
      <c r="CN61" s="318"/>
      <c r="CO61" s="318"/>
      <c r="CP61" s="318"/>
      <c r="CQ61" s="318"/>
      <c r="CR61" s="318"/>
      <c r="CS61" s="318"/>
      <c r="CT61" s="318"/>
      <c r="CU61" s="318"/>
      <c r="CV61" s="318"/>
      <c r="CW61" s="318"/>
      <c r="CX61" s="318"/>
      <c r="CY61" s="318"/>
      <c r="CZ61" s="318"/>
      <c r="DA61" s="318"/>
      <c r="DB61" s="318"/>
      <c r="DC61" s="318"/>
      <c r="DD61" s="318"/>
      <c r="DE61" s="318"/>
      <c r="DF61" s="318"/>
      <c r="DG61" s="318"/>
      <c r="DH61" s="318"/>
      <c r="DI61" s="318"/>
      <c r="DJ61" s="318"/>
      <c r="DK61" s="318"/>
      <c r="DL61" s="318"/>
      <c r="DM61" s="318"/>
      <c r="DN61" s="318"/>
      <c r="DO61" s="318"/>
      <c r="DP61" s="318"/>
      <c r="DQ61" s="318"/>
      <c r="DR61" s="318"/>
      <c r="DS61" s="318"/>
      <c r="DT61" s="318"/>
      <c r="DU61" s="318"/>
      <c r="DV61" s="318"/>
      <c r="DW61" s="318"/>
      <c r="DX61" s="318"/>
      <c r="DY61" s="318"/>
      <c r="DZ61" s="318"/>
      <c r="EA61" s="318"/>
      <c r="EB61" s="318"/>
      <c r="EC61" s="318"/>
      <c r="ED61" s="318"/>
      <c r="EE61" s="318"/>
      <c r="EF61" s="318"/>
      <c r="EG61" s="318"/>
      <c r="EH61" s="318"/>
      <c r="EI61" s="318"/>
      <c r="EJ61" s="318"/>
      <c r="EK61" s="318"/>
      <c r="EL61" s="318"/>
      <c r="EM61" s="318"/>
      <c r="EN61" s="318"/>
      <c r="EO61" s="318"/>
      <c r="EP61" s="318"/>
      <c r="EQ61" s="318"/>
      <c r="ER61" s="318"/>
      <c r="ES61" s="318"/>
      <c r="ET61" s="318"/>
      <c r="EU61" s="318"/>
      <c r="EV61" s="318"/>
      <c r="EW61" s="318"/>
      <c r="EX61" s="318"/>
      <c r="EY61" s="318"/>
      <c r="EZ61" s="318"/>
      <c r="FA61" s="318"/>
      <c r="FB61" s="318"/>
      <c r="FC61" s="318"/>
      <c r="FD61" s="318"/>
      <c r="FE61" s="318"/>
      <c r="FF61" s="318"/>
      <c r="FG61" s="318"/>
      <c r="FH61" s="318"/>
      <c r="FI61" s="318"/>
      <c r="FJ61" s="318"/>
      <c r="FK61" s="318"/>
      <c r="FL61" s="318"/>
      <c r="FM61" s="318"/>
      <c r="FN61" s="318"/>
      <c r="FO61" s="318"/>
      <c r="FP61" s="318"/>
      <c r="FQ61" s="318"/>
      <c r="FR61" s="318"/>
      <c r="FS61" s="318"/>
      <c r="FT61" s="318"/>
      <c r="FU61" s="318"/>
      <c r="FV61" s="318"/>
      <c r="FW61" s="318"/>
      <c r="FX61" s="318"/>
      <c r="FY61" s="318"/>
      <c r="FZ61" s="318"/>
      <c r="GA61" s="318"/>
      <c r="GB61" s="318"/>
      <c r="GC61" s="318"/>
      <c r="GD61" s="318"/>
      <c r="GE61" s="318"/>
      <c r="GF61" s="318"/>
      <c r="GG61" s="318"/>
      <c r="GH61" s="318"/>
      <c r="GI61" s="318"/>
      <c r="GJ61" s="318"/>
      <c r="GK61" s="318"/>
      <c r="GL61" s="318"/>
      <c r="GM61" s="318"/>
      <c r="GN61" s="318"/>
      <c r="GO61" s="318"/>
      <c r="GP61" s="318"/>
      <c r="GQ61" s="318"/>
      <c r="GR61" s="318"/>
      <c r="GS61" s="318"/>
      <c r="GT61" s="318"/>
      <c r="GU61" s="318"/>
      <c r="GV61" s="318"/>
      <c r="GW61" s="318"/>
      <c r="GX61" s="318"/>
      <c r="GY61" s="318"/>
      <c r="GZ61" s="318"/>
      <c r="HA61" s="318"/>
      <c r="HB61" s="318"/>
      <c r="HC61" s="318"/>
      <c r="HD61" s="318"/>
      <c r="HE61" s="318"/>
      <c r="HF61" s="318"/>
      <c r="HG61" s="318"/>
      <c r="HH61" s="318"/>
      <c r="HI61" s="318"/>
      <c r="HJ61" s="318"/>
      <c r="HK61" s="318"/>
      <c r="HL61" s="318"/>
      <c r="HM61" s="318"/>
      <c r="HN61" s="318"/>
      <c r="HO61" s="318"/>
      <c r="HP61" s="318"/>
      <c r="HQ61" s="318"/>
      <c r="HR61" s="318"/>
      <c r="HS61" s="318"/>
      <c r="HT61" s="318"/>
      <c r="HU61" s="318"/>
      <c r="HV61" s="318"/>
      <c r="HW61" s="318"/>
      <c r="HX61" s="318"/>
      <c r="HY61" s="318"/>
      <c r="HZ61" s="318"/>
      <c r="IA61" s="318"/>
      <c r="IB61" s="318"/>
      <c r="IC61" s="318"/>
      <c r="ID61" s="318"/>
      <c r="IE61" s="318"/>
      <c r="IF61" s="318"/>
      <c r="IG61" s="318"/>
      <c r="IH61" s="318"/>
      <c r="II61" s="318"/>
      <c r="IJ61" s="318"/>
      <c r="IK61" s="318"/>
      <c r="IL61" s="318"/>
      <c r="IM61" s="318"/>
      <c r="IN61" s="318"/>
      <c r="IO61" s="318"/>
      <c r="IP61" s="318"/>
      <c r="IQ61" s="318"/>
      <c r="IR61" s="318"/>
      <c r="IS61" s="318"/>
      <c r="IT61" s="318"/>
      <c r="IU61" s="318"/>
      <c r="IV61" s="318"/>
      <c r="IW61" s="318"/>
      <c r="IX61" s="318"/>
      <c r="IY61" s="318"/>
      <c r="IZ61" s="318"/>
      <c r="JA61" s="318"/>
      <c r="JB61" s="318"/>
      <c r="JC61" s="318"/>
      <c r="JD61" s="318"/>
      <c r="JE61" s="318"/>
      <c r="JF61" s="318"/>
      <c r="JG61" s="318"/>
      <c r="JH61" s="318"/>
      <c r="JI61" s="318"/>
      <c r="JJ61" s="318"/>
      <c r="JK61" s="318"/>
      <c r="JL61" s="318"/>
      <c r="JM61" s="318"/>
      <c r="JN61" s="318"/>
      <c r="JO61" s="318"/>
      <c r="JP61" s="318"/>
      <c r="JQ61" s="318"/>
      <c r="JR61" s="318"/>
      <c r="JS61" s="318"/>
      <c r="JT61" s="318"/>
      <c r="JU61" s="318"/>
      <c r="JV61" s="318"/>
      <c r="JW61" s="318"/>
      <c r="JX61" s="318"/>
      <c r="JY61" s="318"/>
      <c r="JZ61" s="318"/>
      <c r="KA61" s="318"/>
      <c r="KB61" s="318"/>
      <c r="KC61" s="318"/>
      <c r="KD61" s="318"/>
      <c r="KE61" s="318"/>
      <c r="KF61" s="318"/>
      <c r="KG61" s="318"/>
      <c r="KH61" s="318"/>
      <c r="KI61" s="318"/>
      <c r="KJ61" s="318"/>
      <c r="KK61" s="318"/>
      <c r="KL61" s="318"/>
      <c r="KM61" s="318"/>
      <c r="KN61" s="318"/>
      <c r="KO61" s="318"/>
      <c r="KP61" s="318"/>
      <c r="KQ61" s="318"/>
      <c r="KR61" s="318"/>
      <c r="KS61" s="318"/>
      <c r="KT61" s="318"/>
      <c r="KU61" s="318"/>
      <c r="KV61" s="318"/>
      <c r="KW61" s="318"/>
      <c r="KX61" s="318"/>
      <c r="KY61" s="318"/>
      <c r="KZ61" s="318"/>
      <c r="LA61" s="318"/>
      <c r="LB61" s="318"/>
      <c r="LC61" s="318"/>
      <c r="LD61" s="318"/>
      <c r="LE61" s="318"/>
      <c r="LF61" s="318"/>
      <c r="LG61" s="318"/>
      <c r="LH61" s="318"/>
      <c r="LI61" s="318"/>
      <c r="LJ61" s="318"/>
      <c r="LK61" s="318"/>
      <c r="LL61" s="318"/>
      <c r="LM61" s="318"/>
      <c r="LN61" s="318"/>
      <c r="LO61" s="318"/>
      <c r="LP61" s="318"/>
      <c r="LQ61" s="318"/>
      <c r="LR61" s="318"/>
      <c r="LS61" s="318"/>
      <c r="LT61" s="318"/>
      <c r="LU61" s="318"/>
      <c r="LV61" s="318"/>
      <c r="LW61" s="318"/>
      <c r="LX61" s="318"/>
      <c r="LY61" s="318"/>
      <c r="LZ61" s="318"/>
      <c r="MA61" s="318"/>
      <c r="MB61" s="318"/>
      <c r="MC61" s="318"/>
      <c r="MD61" s="318"/>
      <c r="ME61" s="318"/>
      <c r="MF61" s="318"/>
      <c r="MG61" s="318"/>
      <c r="MH61" s="318"/>
      <c r="MI61" s="318"/>
      <c r="MJ61" s="318"/>
      <c r="MK61" s="318"/>
      <c r="ML61" s="318"/>
      <c r="MM61" s="318"/>
      <c r="MN61" s="318"/>
      <c r="MO61" s="318"/>
      <c r="MP61" s="318"/>
      <c r="MQ61" s="318"/>
      <c r="MR61" s="318"/>
      <c r="MS61" s="318"/>
      <c r="MT61" s="318"/>
      <c r="MU61" s="318"/>
      <c r="MV61" s="318"/>
      <c r="MW61" s="318"/>
      <c r="MX61" s="318"/>
      <c r="MY61" s="318"/>
      <c r="MZ61" s="318"/>
      <c r="NA61" s="318"/>
      <c r="NB61" s="318"/>
      <c r="NC61" s="318"/>
      <c r="ND61" s="318"/>
      <c r="NE61" s="318"/>
      <c r="NF61" s="318"/>
      <c r="NG61" s="318"/>
      <c r="NH61" s="318"/>
      <c r="NI61" s="318"/>
      <c r="NJ61" s="318"/>
      <c r="NK61" s="318"/>
      <c r="NL61" s="318"/>
      <c r="NM61" s="318"/>
      <c r="NN61" s="318"/>
      <c r="NO61" s="318"/>
      <c r="NP61" s="318"/>
      <c r="NQ61" s="318"/>
      <c r="NR61" s="318"/>
      <c r="NS61" s="318"/>
      <c r="NT61" s="318"/>
      <c r="NU61" s="318"/>
      <c r="NV61" s="318"/>
      <c r="NW61" s="318"/>
      <c r="NX61" s="318"/>
      <c r="NY61" s="318"/>
      <c r="NZ61" s="318"/>
      <c r="OA61" s="318"/>
      <c r="OB61" s="318"/>
      <c r="OC61" s="318"/>
      <c r="OD61" s="318"/>
      <c r="OE61" s="318"/>
      <c r="OF61" s="318"/>
      <c r="OG61" s="318"/>
      <c r="OH61" s="318"/>
      <c r="OI61" s="318"/>
      <c r="OJ61" s="318"/>
      <c r="OK61" s="318"/>
      <c r="OL61" s="318"/>
      <c r="OM61" s="318"/>
      <c r="ON61" s="318"/>
      <c r="OO61" s="318"/>
      <c r="OP61" s="318"/>
      <c r="OQ61" s="318"/>
      <c r="OR61" s="318"/>
      <c r="OS61" s="318"/>
      <c r="OT61" s="318"/>
      <c r="OU61" s="318"/>
      <c r="OV61" s="318"/>
      <c r="OW61" s="318"/>
      <c r="OX61" s="318"/>
      <c r="OY61" s="318"/>
      <c r="OZ61" s="318"/>
      <c r="PA61" s="318"/>
      <c r="PB61" s="318"/>
      <c r="PC61" s="318"/>
      <c r="PD61" s="318"/>
      <c r="PE61" s="318"/>
      <c r="PF61" s="318"/>
      <c r="PG61" s="318"/>
      <c r="PH61" s="318"/>
      <c r="PI61" s="318"/>
      <c r="PJ61" s="318"/>
      <c r="PK61" s="318"/>
      <c r="PL61" s="318"/>
      <c r="PM61" s="318"/>
      <c r="PN61" s="318"/>
      <c r="PO61" s="318"/>
      <c r="PP61" s="318"/>
      <c r="PQ61" s="318"/>
      <c r="PR61" s="318"/>
      <c r="PS61" s="318"/>
      <c r="PT61" s="318"/>
      <c r="PU61" s="318"/>
      <c r="PV61" s="318"/>
      <c r="PW61" s="318"/>
      <c r="PX61" s="318"/>
      <c r="PY61" s="318"/>
      <c r="PZ61" s="318"/>
      <c r="QA61" s="318"/>
      <c r="QB61" s="318"/>
      <c r="QC61" s="318"/>
      <c r="QD61" s="318"/>
      <c r="QE61" s="318"/>
      <c r="QF61" s="318"/>
      <c r="QG61" s="318"/>
      <c r="QH61" s="318"/>
      <c r="QI61" s="318"/>
      <c r="QJ61" s="318"/>
      <c r="QK61" s="318"/>
      <c r="QL61" s="318"/>
      <c r="QM61" s="318"/>
      <c r="QN61" s="318"/>
      <c r="QO61" s="318"/>
      <c r="QP61" s="318"/>
      <c r="QQ61" s="318"/>
      <c r="QR61" s="318"/>
      <c r="QS61" s="318"/>
      <c r="QT61" s="318"/>
      <c r="QU61" s="318"/>
      <c r="QV61" s="318"/>
      <c r="QW61" s="318"/>
      <c r="QX61" s="318"/>
      <c r="QY61" s="318"/>
      <c r="QZ61" s="318"/>
      <c r="RA61" s="318"/>
      <c r="RB61" s="318"/>
      <c r="RC61" s="318"/>
      <c r="RD61" s="318"/>
      <c r="RE61" s="318"/>
      <c r="RF61" s="318"/>
      <c r="RG61" s="318"/>
      <c r="RH61" s="318"/>
      <c r="RI61" s="318"/>
      <c r="RJ61" s="318"/>
      <c r="RK61" s="318"/>
      <c r="RL61" s="318"/>
      <c r="RM61" s="318"/>
      <c r="RN61" s="318"/>
      <c r="RO61" s="318"/>
      <c r="RP61" s="318"/>
      <c r="RQ61" s="318"/>
      <c r="RR61" s="318"/>
      <c r="RS61" s="318"/>
      <c r="RT61" s="318"/>
      <c r="RU61" s="318"/>
      <c r="RV61" s="318"/>
      <c r="RW61" s="318"/>
      <c r="RX61" s="318"/>
      <c r="RY61" s="318"/>
      <c r="RZ61" s="318"/>
      <c r="SA61" s="318"/>
      <c r="SB61" s="318"/>
      <c r="SC61" s="318"/>
      <c r="SD61" s="318"/>
      <c r="SE61" s="318"/>
      <c r="SF61" s="318"/>
      <c r="SG61" s="318"/>
      <c r="SH61" s="318"/>
      <c r="SI61" s="318"/>
      <c r="SJ61" s="318"/>
      <c r="SK61" s="318"/>
      <c r="SL61" s="318"/>
      <c r="SM61" s="318"/>
      <c r="SN61" s="318"/>
      <c r="SO61" s="318"/>
      <c r="SP61" s="318"/>
      <c r="SQ61" s="318"/>
      <c r="SR61" s="318"/>
      <c r="SS61" s="318"/>
      <c r="ST61" s="318"/>
      <c r="SU61" s="318"/>
      <c r="SV61" s="318"/>
      <c r="SW61" s="318"/>
      <c r="SX61" s="318"/>
      <c r="SY61" s="318"/>
      <c r="SZ61" s="318"/>
      <c r="TA61" s="318"/>
      <c r="TB61" s="318"/>
      <c r="TC61" s="318"/>
      <c r="TD61" s="318"/>
      <c r="TE61" s="318"/>
      <c r="TF61" s="318"/>
      <c r="TG61" s="318"/>
      <c r="TH61" s="318"/>
      <c r="TI61" s="318"/>
      <c r="TJ61" s="318"/>
      <c r="TK61" s="318"/>
      <c r="TL61" s="318"/>
      <c r="TM61" s="318"/>
      <c r="TN61" s="318"/>
      <c r="TO61" s="318"/>
      <c r="TP61" s="318"/>
      <c r="TQ61" s="318"/>
      <c r="TR61" s="318"/>
      <c r="TS61" s="318"/>
      <c r="TT61" s="318"/>
      <c r="TU61" s="318"/>
      <c r="TV61" s="318"/>
      <c r="TW61" s="318"/>
      <c r="TX61" s="318"/>
      <c r="TY61" s="318"/>
      <c r="TZ61" s="318"/>
      <c r="UA61" s="318"/>
      <c r="UB61" s="318"/>
      <c r="UC61" s="318"/>
      <c r="UD61" s="318"/>
      <c r="UE61" s="318"/>
      <c r="UF61" s="318"/>
      <c r="UG61" s="318"/>
      <c r="UH61" s="318"/>
      <c r="UI61" s="318"/>
      <c r="UJ61" s="318"/>
      <c r="UK61" s="318"/>
      <c r="UL61" s="318"/>
      <c r="UM61" s="318"/>
      <c r="UN61" s="318"/>
      <c r="UO61" s="318"/>
      <c r="UP61" s="318"/>
      <c r="UQ61" s="318"/>
      <c r="UR61" s="318"/>
      <c r="US61" s="318"/>
      <c r="UT61" s="318"/>
      <c r="UU61" s="318"/>
      <c r="UV61" s="318"/>
      <c r="UW61" s="318"/>
      <c r="UX61" s="318"/>
      <c r="UY61" s="318"/>
      <c r="UZ61" s="318"/>
      <c r="VA61" s="318"/>
      <c r="VB61" s="318"/>
      <c r="VC61" s="318"/>
      <c r="VD61" s="318"/>
      <c r="VE61" s="318"/>
      <c r="VF61" s="318"/>
      <c r="VG61" s="318"/>
      <c r="VH61" s="318"/>
      <c r="VI61" s="318"/>
      <c r="VJ61" s="318"/>
      <c r="VK61" s="318"/>
      <c r="VL61" s="318"/>
      <c r="VM61" s="318"/>
      <c r="VN61" s="318"/>
      <c r="VO61" s="318"/>
      <c r="VP61" s="318"/>
      <c r="VQ61" s="318"/>
      <c r="VR61" s="318"/>
      <c r="VS61" s="318"/>
      <c r="VT61" s="318"/>
      <c r="VU61" s="318"/>
      <c r="VV61" s="318"/>
      <c r="VW61" s="318"/>
      <c r="VX61" s="318"/>
      <c r="VY61" s="318"/>
      <c r="VZ61" s="318"/>
      <c r="WA61" s="318"/>
      <c r="WB61" s="318"/>
      <c r="WC61" s="318"/>
      <c r="WD61" s="318"/>
      <c r="WE61" s="318"/>
      <c r="WF61" s="318"/>
      <c r="WG61" s="318"/>
      <c r="WH61" s="318"/>
      <c r="WI61" s="318"/>
      <c r="WJ61" s="318"/>
      <c r="WK61" s="318"/>
      <c r="WL61" s="318"/>
      <c r="WM61" s="318"/>
      <c r="WN61" s="318"/>
      <c r="WO61" s="318"/>
      <c r="WP61" s="318"/>
      <c r="WQ61" s="318"/>
      <c r="WR61" s="318"/>
      <c r="WS61" s="318"/>
      <c r="WT61" s="318"/>
      <c r="WU61" s="318"/>
      <c r="WV61" s="318"/>
      <c r="WW61" s="318"/>
      <c r="WX61" s="318"/>
      <c r="WY61" s="318"/>
      <c r="WZ61" s="318"/>
      <c r="XA61" s="318"/>
      <c r="XB61" s="318"/>
      <c r="XC61" s="318"/>
      <c r="XD61" s="318"/>
      <c r="XE61" s="318"/>
      <c r="XF61" s="318"/>
      <c r="XG61" s="318"/>
      <c r="XH61" s="318"/>
      <c r="XI61" s="318"/>
      <c r="XJ61" s="318"/>
      <c r="XK61" s="318"/>
      <c r="XL61" s="318"/>
      <c r="XM61" s="318"/>
      <c r="XN61" s="318"/>
      <c r="XO61" s="318"/>
      <c r="XP61" s="318"/>
      <c r="XQ61" s="318"/>
      <c r="XR61" s="318"/>
      <c r="XS61" s="318"/>
      <c r="XT61" s="318"/>
      <c r="XU61" s="318"/>
      <c r="XV61" s="318"/>
      <c r="XW61" s="318"/>
      <c r="XX61" s="318"/>
      <c r="XY61" s="318"/>
      <c r="XZ61" s="318"/>
      <c r="YA61" s="318"/>
      <c r="YB61" s="318"/>
      <c r="YC61" s="318"/>
      <c r="YD61" s="318"/>
      <c r="YE61" s="318"/>
      <c r="YF61" s="318"/>
      <c r="YG61" s="318"/>
      <c r="YH61" s="318"/>
      <c r="YI61" s="318"/>
      <c r="YJ61" s="318"/>
      <c r="YK61" s="318"/>
      <c r="YL61" s="318"/>
      <c r="YM61" s="318"/>
      <c r="YN61" s="318"/>
      <c r="YO61" s="318"/>
      <c r="YP61" s="318"/>
      <c r="YQ61" s="318"/>
      <c r="YR61" s="318"/>
      <c r="YS61" s="318"/>
      <c r="YT61" s="318"/>
      <c r="YU61" s="318"/>
      <c r="YV61" s="318"/>
      <c r="YW61" s="318"/>
      <c r="YX61" s="318"/>
      <c r="YY61" s="318"/>
      <c r="YZ61" s="318"/>
      <c r="ZA61" s="318"/>
      <c r="ZB61" s="318"/>
      <c r="ZC61" s="318"/>
      <c r="ZD61" s="318"/>
      <c r="ZE61" s="318"/>
      <c r="ZF61" s="318"/>
      <c r="ZG61" s="318"/>
      <c r="ZH61" s="318"/>
      <c r="ZI61" s="318"/>
      <c r="ZJ61" s="318"/>
      <c r="ZK61" s="318"/>
      <c r="ZL61" s="318"/>
      <c r="ZM61" s="318"/>
      <c r="ZN61" s="318"/>
      <c r="ZO61" s="318"/>
      <c r="ZP61" s="318"/>
      <c r="ZQ61" s="318"/>
      <c r="ZR61" s="318"/>
      <c r="ZS61" s="318"/>
      <c r="ZT61" s="318"/>
      <c r="ZU61" s="318"/>
      <c r="ZV61" s="318"/>
      <c r="ZW61" s="318"/>
      <c r="ZX61" s="318"/>
      <c r="ZY61" s="318"/>
      <c r="ZZ61" s="318"/>
      <c r="AAA61" s="318"/>
      <c r="AAB61" s="318"/>
      <c r="AAC61" s="318"/>
      <c r="AAD61" s="318"/>
      <c r="AAE61" s="318"/>
      <c r="AAF61" s="318"/>
      <c r="AAG61" s="318"/>
      <c r="AAH61" s="318"/>
      <c r="AAI61" s="318"/>
      <c r="AAJ61" s="318"/>
      <c r="AAK61" s="318"/>
      <c r="AAL61" s="318"/>
      <c r="AAM61" s="318"/>
      <c r="AAN61" s="318"/>
      <c r="AAO61" s="318"/>
      <c r="AAP61" s="318"/>
      <c r="AAQ61" s="318"/>
      <c r="AAR61" s="318"/>
      <c r="AAS61" s="318"/>
      <c r="AAT61" s="318"/>
      <c r="AAU61" s="318"/>
      <c r="AAV61" s="318"/>
      <c r="AAW61" s="318"/>
      <c r="AAX61" s="318"/>
      <c r="AAY61" s="318"/>
      <c r="AAZ61" s="318"/>
      <c r="ABA61" s="318"/>
      <c r="ABB61" s="318"/>
      <c r="ABC61" s="318"/>
      <c r="ABD61" s="318"/>
      <c r="ABE61" s="318"/>
      <c r="ABF61" s="318"/>
      <c r="ABG61" s="318"/>
      <c r="ABH61" s="318"/>
      <c r="ABI61" s="318"/>
      <c r="ABJ61" s="318"/>
      <c r="ABK61" s="318"/>
      <c r="ABL61" s="318"/>
      <c r="ABM61" s="318"/>
      <c r="ABN61" s="318"/>
      <c r="ABO61" s="318"/>
      <c r="ABP61" s="318"/>
      <c r="ABQ61" s="318"/>
      <c r="ABR61" s="318"/>
      <c r="ABS61" s="318"/>
      <c r="ABT61" s="318"/>
      <c r="ABU61" s="318"/>
      <c r="ABV61" s="318"/>
      <c r="ABW61" s="318"/>
      <c r="ABX61" s="318"/>
      <c r="ABY61" s="318"/>
      <c r="ABZ61" s="318"/>
      <c r="ACA61" s="318"/>
      <c r="ACB61" s="318"/>
      <c r="ACC61" s="318"/>
      <c r="ACD61" s="318"/>
      <c r="ACE61" s="318"/>
      <c r="ACF61" s="318"/>
      <c r="ACG61" s="318"/>
      <c r="ACH61" s="318"/>
      <c r="ACI61" s="318"/>
      <c r="ACJ61" s="318"/>
      <c r="ACK61" s="318"/>
      <c r="ACL61" s="318"/>
      <c r="ACM61" s="318"/>
      <c r="ACN61" s="318"/>
      <c r="ACO61" s="318"/>
      <c r="ACP61" s="318"/>
      <c r="ACQ61" s="318"/>
      <c r="ACR61" s="318"/>
      <c r="ACS61" s="318"/>
      <c r="ACT61" s="318"/>
      <c r="ACU61" s="318"/>
      <c r="ACV61" s="318"/>
      <c r="ACW61" s="318"/>
      <c r="ACX61" s="318"/>
      <c r="ACY61" s="318"/>
      <c r="ACZ61" s="318"/>
      <c r="ADA61" s="318"/>
      <c r="ADB61" s="318"/>
      <c r="ADC61" s="318"/>
      <c r="ADD61" s="318"/>
      <c r="ADE61" s="318"/>
      <c r="ADF61" s="318"/>
      <c r="ADG61" s="318"/>
      <c r="ADH61" s="318"/>
      <c r="ADI61" s="318"/>
      <c r="ADJ61" s="318"/>
      <c r="ADK61" s="318"/>
      <c r="ADL61" s="318"/>
      <c r="ADM61" s="318"/>
      <c r="ADN61" s="318"/>
      <c r="ADO61" s="318"/>
      <c r="ADP61" s="318"/>
      <c r="ADQ61" s="318"/>
      <c r="ADR61" s="318"/>
      <c r="ADS61" s="318"/>
      <c r="ADT61" s="318"/>
      <c r="ADU61" s="318"/>
      <c r="ADV61" s="318"/>
      <c r="ADW61" s="318"/>
      <c r="ADX61" s="318"/>
      <c r="ADY61" s="318"/>
      <c r="ADZ61" s="318"/>
      <c r="AEA61" s="318"/>
      <c r="AEB61" s="318"/>
      <c r="AEC61" s="318"/>
      <c r="AED61" s="318"/>
      <c r="AEE61" s="318"/>
      <c r="AEF61" s="318"/>
      <c r="AEG61" s="318"/>
      <c r="AEH61" s="318"/>
      <c r="AEI61" s="318"/>
      <c r="AEJ61" s="318"/>
      <c r="AEK61" s="318"/>
      <c r="AEL61" s="318"/>
      <c r="AEM61" s="318"/>
      <c r="AEN61" s="318"/>
      <c r="AEO61" s="318"/>
      <c r="AEP61" s="318"/>
      <c r="AEQ61" s="318"/>
      <c r="AER61" s="318"/>
      <c r="AES61" s="318"/>
      <c r="AET61" s="318"/>
      <c r="AEU61" s="318"/>
      <c r="AEV61" s="318"/>
      <c r="AEW61" s="318"/>
      <c r="AEX61" s="318"/>
      <c r="AEY61" s="318"/>
      <c r="AEZ61" s="318"/>
      <c r="AFA61" s="318"/>
      <c r="AFB61" s="318"/>
      <c r="AFC61" s="318"/>
      <c r="AFD61" s="318"/>
      <c r="AFE61" s="318"/>
      <c r="AFF61" s="318"/>
      <c r="AFG61" s="318"/>
      <c r="AFH61" s="318"/>
      <c r="AFI61" s="318"/>
      <c r="AFJ61" s="318"/>
      <c r="AFK61" s="318"/>
      <c r="AFL61" s="318"/>
      <c r="AFM61" s="318"/>
      <c r="AFN61" s="318"/>
      <c r="AFO61" s="318"/>
      <c r="AFP61" s="318"/>
      <c r="AFQ61" s="318"/>
      <c r="AFR61" s="318"/>
      <c r="AFS61" s="318"/>
      <c r="AFT61" s="318"/>
      <c r="AFU61" s="318"/>
      <c r="AFV61" s="318"/>
      <c r="AFW61" s="318"/>
      <c r="AFX61" s="318"/>
      <c r="AFY61" s="318"/>
      <c r="AFZ61" s="318"/>
      <c r="AGA61" s="318"/>
      <c r="AGB61" s="318"/>
      <c r="AGC61" s="318"/>
      <c r="AGD61" s="318"/>
      <c r="AGE61" s="318"/>
      <c r="AGF61" s="318"/>
      <c r="AGG61" s="318"/>
      <c r="AGH61" s="318"/>
      <c r="AGI61" s="318"/>
      <c r="AGJ61" s="318"/>
      <c r="AGK61" s="318"/>
      <c r="AGL61" s="318"/>
      <c r="AGM61" s="318"/>
      <c r="AGN61" s="318"/>
      <c r="AGO61" s="318"/>
      <c r="AGP61" s="318"/>
      <c r="AGQ61" s="318"/>
      <c r="AGR61" s="318"/>
      <c r="AGS61" s="318"/>
      <c r="AGT61" s="318"/>
      <c r="AGU61" s="318"/>
      <c r="AGV61" s="318"/>
      <c r="AGW61" s="318"/>
      <c r="AGX61" s="318"/>
      <c r="AGY61" s="318"/>
      <c r="AGZ61" s="318"/>
      <c r="AHA61" s="318"/>
      <c r="AHB61" s="318"/>
      <c r="AHC61" s="318"/>
      <c r="AHD61" s="318"/>
      <c r="AHE61" s="318"/>
      <c r="AHF61" s="318"/>
      <c r="AHG61" s="318"/>
      <c r="AHH61" s="318"/>
      <c r="AHI61" s="318"/>
      <c r="AHJ61" s="318"/>
      <c r="AHK61" s="318"/>
      <c r="AHL61" s="318"/>
      <c r="AHM61" s="318"/>
      <c r="AHN61" s="318"/>
      <c r="AHO61" s="318"/>
      <c r="AHP61" s="318"/>
      <c r="AHQ61" s="318"/>
      <c r="AHR61" s="318"/>
      <c r="AHS61" s="318"/>
      <c r="AHT61" s="318"/>
      <c r="AHU61" s="318"/>
      <c r="AHV61" s="318"/>
      <c r="AHW61" s="318"/>
      <c r="AHX61" s="318"/>
      <c r="AHY61" s="318"/>
      <c r="AHZ61" s="318"/>
      <c r="AIA61" s="318"/>
      <c r="AIB61" s="318"/>
      <c r="AIC61" s="318"/>
      <c r="AID61" s="318"/>
      <c r="AIE61" s="318"/>
      <c r="AIF61" s="318"/>
      <c r="AIG61" s="318"/>
      <c r="AIH61" s="318"/>
      <c r="AII61" s="318"/>
      <c r="AIJ61" s="318"/>
      <c r="AIK61" s="318"/>
      <c r="AIL61" s="318"/>
      <c r="AIM61" s="318"/>
      <c r="AIN61" s="318"/>
      <c r="AIO61" s="318"/>
      <c r="AIP61" s="318"/>
      <c r="AIQ61" s="318"/>
      <c r="AIR61" s="318"/>
      <c r="AIS61" s="318"/>
      <c r="AIT61" s="318"/>
      <c r="AIU61" s="318"/>
      <c r="AIV61" s="318"/>
      <c r="AIW61" s="318"/>
      <c r="AIX61" s="318"/>
      <c r="AIY61" s="318"/>
      <c r="AIZ61" s="318"/>
      <c r="AJA61" s="318"/>
      <c r="AJB61" s="318"/>
      <c r="AJC61" s="318"/>
      <c r="AJD61" s="318"/>
      <c r="AJE61" s="318"/>
      <c r="AJF61" s="318"/>
      <c r="AJG61" s="318"/>
      <c r="AJH61" s="318"/>
      <c r="AJI61" s="318"/>
      <c r="AJJ61" s="318"/>
      <c r="AJK61" s="318"/>
      <c r="AJL61" s="318"/>
      <c r="AJM61" s="318"/>
      <c r="AJN61" s="318"/>
      <c r="AJO61" s="318"/>
      <c r="AJP61" s="318"/>
      <c r="AJQ61" s="318"/>
      <c r="AJR61" s="318"/>
      <c r="AJS61" s="318"/>
      <c r="AJT61" s="318"/>
      <c r="AJU61" s="318"/>
      <c r="AJV61" s="318"/>
      <c r="AJW61" s="318"/>
      <c r="AJX61" s="318"/>
      <c r="AJY61" s="318"/>
      <c r="AJZ61" s="318"/>
      <c r="AKA61" s="318"/>
      <c r="AKB61" s="318"/>
      <c r="AKC61" s="318"/>
      <c r="AKD61" s="318"/>
      <c r="AKE61" s="318"/>
      <c r="AKF61" s="318"/>
      <c r="AKG61" s="318"/>
      <c r="AKH61" s="318"/>
      <c r="AKI61" s="318"/>
      <c r="AKJ61" s="318"/>
      <c r="AKK61" s="318"/>
      <c r="AKL61" s="318"/>
      <c r="AKM61" s="318"/>
      <c r="AKN61" s="318"/>
      <c r="AKO61" s="318"/>
      <c r="AKP61" s="318"/>
      <c r="AKQ61" s="318"/>
      <c r="AKR61" s="318"/>
      <c r="AKS61" s="318"/>
      <c r="AKT61" s="318"/>
      <c r="AKU61" s="318"/>
      <c r="AKV61" s="318"/>
      <c r="AKW61" s="318"/>
      <c r="AKX61" s="318"/>
      <c r="AKY61" s="318"/>
      <c r="AKZ61" s="318"/>
      <c r="ALA61" s="318"/>
      <c r="ALB61" s="318"/>
      <c r="ALC61" s="318"/>
      <c r="ALD61" s="318"/>
      <c r="ALE61" s="318"/>
      <c r="ALF61" s="318"/>
      <c r="ALG61" s="318"/>
      <c r="ALH61" s="318"/>
      <c r="ALI61" s="323"/>
      <c r="ALJ61" s="318"/>
      <c r="ALK61" s="318"/>
      <c r="ALL61" s="318"/>
      <c r="ALM61" s="318"/>
      <c r="ALN61" s="35"/>
      <c r="ALO61" s="35"/>
      <c r="ALP61" s="35"/>
    </row>
    <row r="62" spans="1:1004" s="19" customFormat="1" ht="31.5" customHeight="1" x14ac:dyDescent="0.25">
      <c r="A62" s="125" t="s">
        <v>2739</v>
      </c>
      <c r="B62" s="322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8"/>
      <c r="BE62" s="318"/>
      <c r="BF62" s="318"/>
      <c r="BG62" s="318"/>
      <c r="BH62" s="318"/>
      <c r="BI62" s="318"/>
      <c r="BJ62" s="318"/>
      <c r="BK62" s="318"/>
      <c r="BL62" s="318"/>
      <c r="BM62" s="318"/>
      <c r="BN62" s="318"/>
      <c r="BO62" s="318"/>
      <c r="BP62" s="318"/>
      <c r="BQ62" s="318"/>
      <c r="BR62" s="318"/>
      <c r="BS62" s="318"/>
      <c r="BT62" s="318"/>
      <c r="BU62" s="318"/>
      <c r="BV62" s="318"/>
      <c r="BW62" s="318"/>
      <c r="BX62" s="318"/>
      <c r="BY62" s="318"/>
      <c r="BZ62" s="318"/>
      <c r="CA62" s="318"/>
      <c r="CB62" s="318"/>
      <c r="CC62" s="318"/>
      <c r="CD62" s="318"/>
      <c r="CE62" s="318"/>
      <c r="CF62" s="318"/>
      <c r="CG62" s="318"/>
      <c r="CH62" s="318"/>
      <c r="CI62" s="318"/>
      <c r="CJ62" s="318"/>
      <c r="CK62" s="318"/>
      <c r="CL62" s="318"/>
      <c r="CM62" s="318"/>
      <c r="CN62" s="318"/>
      <c r="CO62" s="318"/>
      <c r="CP62" s="318"/>
      <c r="CQ62" s="318"/>
      <c r="CR62" s="318"/>
      <c r="CS62" s="318"/>
      <c r="CT62" s="318"/>
      <c r="CU62" s="318"/>
      <c r="CV62" s="318"/>
      <c r="CW62" s="318"/>
      <c r="CX62" s="318"/>
      <c r="CY62" s="318"/>
      <c r="CZ62" s="318"/>
      <c r="DA62" s="318"/>
      <c r="DB62" s="318"/>
      <c r="DC62" s="318"/>
      <c r="DD62" s="318"/>
      <c r="DE62" s="318"/>
      <c r="DF62" s="318"/>
      <c r="DG62" s="318"/>
      <c r="DH62" s="318"/>
      <c r="DI62" s="318"/>
      <c r="DJ62" s="318"/>
      <c r="DK62" s="318"/>
      <c r="DL62" s="318"/>
      <c r="DM62" s="318"/>
      <c r="DN62" s="318"/>
      <c r="DO62" s="318"/>
      <c r="DP62" s="318"/>
      <c r="DQ62" s="318"/>
      <c r="DR62" s="318"/>
      <c r="DS62" s="318"/>
      <c r="DT62" s="318"/>
      <c r="DU62" s="318"/>
      <c r="DV62" s="318"/>
      <c r="DW62" s="318"/>
      <c r="DX62" s="318"/>
      <c r="DY62" s="318"/>
      <c r="DZ62" s="318"/>
      <c r="EA62" s="318"/>
      <c r="EB62" s="318"/>
      <c r="EC62" s="318"/>
      <c r="ED62" s="318"/>
      <c r="EE62" s="318"/>
      <c r="EF62" s="318"/>
      <c r="EG62" s="318"/>
      <c r="EH62" s="318"/>
      <c r="EI62" s="318"/>
      <c r="EJ62" s="318"/>
      <c r="EK62" s="318"/>
      <c r="EL62" s="318"/>
      <c r="EM62" s="318"/>
      <c r="EN62" s="318"/>
      <c r="EO62" s="318"/>
      <c r="EP62" s="318"/>
      <c r="EQ62" s="318"/>
      <c r="ER62" s="318"/>
      <c r="ES62" s="318"/>
      <c r="ET62" s="318"/>
      <c r="EU62" s="318"/>
      <c r="EV62" s="318"/>
      <c r="EW62" s="318"/>
      <c r="EX62" s="318"/>
      <c r="EY62" s="318"/>
      <c r="EZ62" s="318"/>
      <c r="FA62" s="318"/>
      <c r="FB62" s="318"/>
      <c r="FC62" s="318"/>
      <c r="FD62" s="318"/>
      <c r="FE62" s="318"/>
      <c r="FF62" s="318"/>
      <c r="FG62" s="318"/>
      <c r="FH62" s="318"/>
      <c r="FI62" s="318"/>
      <c r="FJ62" s="318"/>
      <c r="FK62" s="318"/>
      <c r="FL62" s="318"/>
      <c r="FM62" s="318"/>
      <c r="FN62" s="318"/>
      <c r="FO62" s="318"/>
      <c r="FP62" s="318"/>
      <c r="FQ62" s="318"/>
      <c r="FR62" s="318"/>
      <c r="FS62" s="318"/>
      <c r="FT62" s="318"/>
      <c r="FU62" s="318"/>
      <c r="FV62" s="318"/>
      <c r="FW62" s="318"/>
      <c r="FX62" s="318"/>
      <c r="FY62" s="318"/>
      <c r="FZ62" s="318"/>
      <c r="GA62" s="318"/>
      <c r="GB62" s="318"/>
      <c r="GC62" s="318"/>
      <c r="GD62" s="318"/>
      <c r="GE62" s="318"/>
      <c r="GF62" s="318"/>
      <c r="GG62" s="318"/>
      <c r="GH62" s="318"/>
      <c r="GI62" s="318"/>
      <c r="GJ62" s="318"/>
      <c r="GK62" s="318"/>
      <c r="GL62" s="318"/>
      <c r="GM62" s="318"/>
      <c r="GN62" s="318"/>
      <c r="GO62" s="318"/>
      <c r="GP62" s="318"/>
      <c r="GQ62" s="318"/>
      <c r="GR62" s="318"/>
      <c r="GS62" s="318"/>
      <c r="GT62" s="318"/>
      <c r="GU62" s="318"/>
      <c r="GV62" s="318"/>
      <c r="GW62" s="318"/>
      <c r="GX62" s="318"/>
      <c r="GY62" s="318"/>
      <c r="GZ62" s="318"/>
      <c r="HA62" s="318"/>
      <c r="HB62" s="318"/>
      <c r="HC62" s="318"/>
      <c r="HD62" s="318"/>
      <c r="HE62" s="318"/>
      <c r="HF62" s="318"/>
      <c r="HG62" s="318"/>
      <c r="HH62" s="318"/>
      <c r="HI62" s="318"/>
      <c r="HJ62" s="318"/>
      <c r="HK62" s="318"/>
      <c r="HL62" s="318"/>
      <c r="HM62" s="318"/>
      <c r="HN62" s="318"/>
      <c r="HO62" s="318"/>
      <c r="HP62" s="318"/>
      <c r="HQ62" s="318"/>
      <c r="HR62" s="318"/>
      <c r="HS62" s="318"/>
      <c r="HT62" s="318"/>
      <c r="HU62" s="318"/>
      <c r="HV62" s="318"/>
      <c r="HW62" s="318"/>
      <c r="HX62" s="318"/>
      <c r="HY62" s="318"/>
      <c r="HZ62" s="318"/>
      <c r="IA62" s="318"/>
      <c r="IB62" s="318"/>
      <c r="IC62" s="318"/>
      <c r="ID62" s="318"/>
      <c r="IE62" s="318"/>
      <c r="IF62" s="318"/>
      <c r="IG62" s="318"/>
      <c r="IH62" s="318"/>
      <c r="II62" s="318"/>
      <c r="IJ62" s="318"/>
      <c r="IK62" s="318"/>
      <c r="IL62" s="318"/>
      <c r="IM62" s="318"/>
      <c r="IN62" s="318"/>
      <c r="IO62" s="318"/>
      <c r="IP62" s="318"/>
      <c r="IQ62" s="318"/>
      <c r="IR62" s="318"/>
      <c r="IS62" s="318"/>
      <c r="IT62" s="318"/>
      <c r="IU62" s="318"/>
      <c r="IV62" s="318"/>
      <c r="IW62" s="318"/>
      <c r="IX62" s="318"/>
      <c r="IY62" s="318"/>
      <c r="IZ62" s="318"/>
      <c r="JA62" s="318"/>
      <c r="JB62" s="318"/>
      <c r="JC62" s="318"/>
      <c r="JD62" s="318"/>
      <c r="JE62" s="318"/>
      <c r="JF62" s="318"/>
      <c r="JG62" s="318"/>
      <c r="JH62" s="318"/>
      <c r="JI62" s="318"/>
      <c r="JJ62" s="318"/>
      <c r="JK62" s="318"/>
      <c r="JL62" s="318"/>
      <c r="JM62" s="318"/>
      <c r="JN62" s="318"/>
      <c r="JO62" s="318"/>
      <c r="JP62" s="318"/>
      <c r="JQ62" s="318"/>
      <c r="JR62" s="318"/>
      <c r="JS62" s="318"/>
      <c r="JT62" s="318"/>
      <c r="JU62" s="318"/>
      <c r="JV62" s="318"/>
      <c r="JW62" s="318"/>
      <c r="JX62" s="318"/>
      <c r="JY62" s="318"/>
      <c r="JZ62" s="318"/>
      <c r="KA62" s="318"/>
      <c r="KB62" s="318"/>
      <c r="KC62" s="318"/>
      <c r="KD62" s="318"/>
      <c r="KE62" s="318"/>
      <c r="KF62" s="318"/>
      <c r="KG62" s="318"/>
      <c r="KH62" s="318"/>
      <c r="KI62" s="318"/>
      <c r="KJ62" s="318"/>
      <c r="KK62" s="318"/>
      <c r="KL62" s="318"/>
      <c r="KM62" s="318"/>
      <c r="KN62" s="318"/>
      <c r="KO62" s="318"/>
      <c r="KP62" s="318"/>
      <c r="KQ62" s="318"/>
      <c r="KR62" s="318"/>
      <c r="KS62" s="318"/>
      <c r="KT62" s="318"/>
      <c r="KU62" s="318"/>
      <c r="KV62" s="318"/>
      <c r="KW62" s="318"/>
      <c r="KX62" s="318"/>
      <c r="KY62" s="318"/>
      <c r="KZ62" s="318"/>
      <c r="LA62" s="318"/>
      <c r="LB62" s="318"/>
      <c r="LC62" s="318"/>
      <c r="LD62" s="318"/>
      <c r="LE62" s="318"/>
      <c r="LF62" s="318"/>
      <c r="LG62" s="318"/>
      <c r="LH62" s="318"/>
      <c r="LI62" s="318"/>
      <c r="LJ62" s="318"/>
      <c r="LK62" s="318"/>
      <c r="LL62" s="318"/>
      <c r="LM62" s="318"/>
      <c r="LN62" s="318"/>
      <c r="LO62" s="318"/>
      <c r="LP62" s="318"/>
      <c r="LQ62" s="318"/>
      <c r="LR62" s="318"/>
      <c r="LS62" s="318"/>
      <c r="LT62" s="318"/>
      <c r="LU62" s="318"/>
      <c r="LV62" s="318"/>
      <c r="LW62" s="318"/>
      <c r="LX62" s="318"/>
      <c r="LY62" s="318"/>
      <c r="LZ62" s="318"/>
      <c r="MA62" s="318"/>
      <c r="MB62" s="318"/>
      <c r="MC62" s="318"/>
      <c r="MD62" s="318"/>
      <c r="ME62" s="318"/>
      <c r="MF62" s="318"/>
      <c r="MG62" s="318"/>
      <c r="MH62" s="318"/>
      <c r="MI62" s="318"/>
      <c r="MJ62" s="318"/>
      <c r="MK62" s="318"/>
      <c r="ML62" s="318"/>
      <c r="MM62" s="318"/>
      <c r="MN62" s="318"/>
      <c r="MO62" s="318"/>
      <c r="MP62" s="318"/>
      <c r="MQ62" s="318"/>
      <c r="MR62" s="318"/>
      <c r="MS62" s="318"/>
      <c r="MT62" s="318"/>
      <c r="MU62" s="318"/>
      <c r="MV62" s="318"/>
      <c r="MW62" s="318"/>
      <c r="MX62" s="318"/>
      <c r="MY62" s="318"/>
      <c r="MZ62" s="318"/>
      <c r="NA62" s="318"/>
      <c r="NB62" s="318"/>
      <c r="NC62" s="318"/>
      <c r="ND62" s="318"/>
      <c r="NE62" s="318"/>
      <c r="NF62" s="318"/>
      <c r="NG62" s="318"/>
      <c r="NH62" s="318"/>
      <c r="NI62" s="318"/>
      <c r="NJ62" s="318"/>
      <c r="NK62" s="318"/>
      <c r="NL62" s="318"/>
      <c r="NM62" s="318"/>
      <c r="NN62" s="318"/>
      <c r="NO62" s="318"/>
      <c r="NP62" s="318"/>
      <c r="NQ62" s="318"/>
      <c r="NR62" s="318"/>
      <c r="NS62" s="318"/>
      <c r="NT62" s="318"/>
      <c r="NU62" s="318"/>
      <c r="NV62" s="318"/>
      <c r="NW62" s="318"/>
      <c r="NX62" s="318"/>
      <c r="NY62" s="318"/>
      <c r="NZ62" s="318"/>
      <c r="OA62" s="318"/>
      <c r="OB62" s="318"/>
      <c r="OC62" s="318"/>
      <c r="OD62" s="318"/>
      <c r="OE62" s="318"/>
      <c r="OF62" s="318"/>
      <c r="OG62" s="318"/>
      <c r="OH62" s="318"/>
      <c r="OI62" s="318"/>
      <c r="OJ62" s="318"/>
      <c r="OK62" s="318"/>
      <c r="OL62" s="318"/>
      <c r="OM62" s="318"/>
      <c r="ON62" s="318"/>
      <c r="OO62" s="318"/>
      <c r="OP62" s="318"/>
      <c r="OQ62" s="318"/>
      <c r="OR62" s="318"/>
      <c r="OS62" s="318"/>
      <c r="OT62" s="318"/>
      <c r="OU62" s="318"/>
      <c r="OV62" s="318"/>
      <c r="OW62" s="318"/>
      <c r="OX62" s="318"/>
      <c r="OY62" s="318"/>
      <c r="OZ62" s="318"/>
      <c r="PA62" s="318"/>
      <c r="PB62" s="318"/>
      <c r="PC62" s="318"/>
      <c r="PD62" s="318"/>
      <c r="PE62" s="318"/>
      <c r="PF62" s="318"/>
      <c r="PG62" s="318"/>
      <c r="PH62" s="318"/>
      <c r="PI62" s="318"/>
      <c r="PJ62" s="318"/>
      <c r="PK62" s="318"/>
      <c r="PL62" s="318"/>
      <c r="PM62" s="318"/>
      <c r="PN62" s="318"/>
      <c r="PO62" s="318"/>
      <c r="PP62" s="318"/>
      <c r="PQ62" s="318"/>
      <c r="PR62" s="318"/>
      <c r="PS62" s="318"/>
      <c r="PT62" s="318"/>
      <c r="PU62" s="318"/>
      <c r="PV62" s="318"/>
      <c r="PW62" s="318"/>
      <c r="PX62" s="318"/>
      <c r="PY62" s="318"/>
      <c r="PZ62" s="318"/>
      <c r="QA62" s="318"/>
      <c r="QB62" s="318"/>
      <c r="QC62" s="318"/>
      <c r="QD62" s="318"/>
      <c r="QE62" s="318"/>
      <c r="QF62" s="318"/>
      <c r="QG62" s="318"/>
      <c r="QH62" s="318"/>
      <c r="QI62" s="318"/>
      <c r="QJ62" s="318"/>
      <c r="QK62" s="318"/>
      <c r="QL62" s="318"/>
      <c r="QM62" s="318"/>
      <c r="QN62" s="318"/>
      <c r="QO62" s="318"/>
      <c r="QP62" s="318"/>
      <c r="QQ62" s="318"/>
      <c r="QR62" s="318"/>
      <c r="QS62" s="318"/>
      <c r="QT62" s="318"/>
      <c r="QU62" s="318"/>
      <c r="QV62" s="318"/>
      <c r="QW62" s="318"/>
      <c r="QX62" s="318"/>
      <c r="QY62" s="318"/>
      <c r="QZ62" s="318"/>
      <c r="RA62" s="318"/>
      <c r="RB62" s="318"/>
      <c r="RC62" s="318"/>
      <c r="RD62" s="318"/>
      <c r="RE62" s="318"/>
      <c r="RF62" s="318"/>
      <c r="RG62" s="318"/>
      <c r="RH62" s="318"/>
      <c r="RI62" s="318"/>
      <c r="RJ62" s="318"/>
      <c r="RK62" s="318"/>
      <c r="RL62" s="318"/>
      <c r="RM62" s="318"/>
      <c r="RN62" s="318"/>
      <c r="RO62" s="318"/>
      <c r="RP62" s="318"/>
      <c r="RQ62" s="318"/>
      <c r="RR62" s="318"/>
      <c r="RS62" s="318"/>
      <c r="RT62" s="318"/>
      <c r="RU62" s="318"/>
      <c r="RV62" s="318"/>
      <c r="RW62" s="318"/>
      <c r="RX62" s="318"/>
      <c r="RY62" s="318"/>
      <c r="RZ62" s="318"/>
      <c r="SA62" s="318"/>
      <c r="SB62" s="318"/>
      <c r="SC62" s="318"/>
      <c r="SD62" s="318"/>
      <c r="SE62" s="318"/>
      <c r="SF62" s="318"/>
      <c r="SG62" s="318"/>
      <c r="SH62" s="318"/>
      <c r="SI62" s="318"/>
      <c r="SJ62" s="318"/>
      <c r="SK62" s="318"/>
      <c r="SL62" s="318"/>
      <c r="SM62" s="318"/>
      <c r="SN62" s="318"/>
      <c r="SO62" s="318"/>
      <c r="SP62" s="318"/>
      <c r="SQ62" s="318"/>
      <c r="SR62" s="318"/>
      <c r="SS62" s="318"/>
      <c r="ST62" s="318"/>
      <c r="SU62" s="318"/>
      <c r="SV62" s="318"/>
      <c r="SW62" s="318"/>
      <c r="SX62" s="318"/>
      <c r="SY62" s="318"/>
      <c r="SZ62" s="318"/>
      <c r="TA62" s="318"/>
      <c r="TB62" s="318"/>
      <c r="TC62" s="318"/>
      <c r="TD62" s="318"/>
      <c r="TE62" s="318"/>
      <c r="TF62" s="318"/>
      <c r="TG62" s="318"/>
      <c r="TH62" s="318"/>
      <c r="TI62" s="318"/>
      <c r="TJ62" s="318"/>
      <c r="TK62" s="318"/>
      <c r="TL62" s="318"/>
      <c r="TM62" s="318"/>
      <c r="TN62" s="318"/>
      <c r="TO62" s="318"/>
      <c r="TP62" s="318"/>
      <c r="TQ62" s="318"/>
      <c r="TR62" s="318"/>
      <c r="TS62" s="318"/>
      <c r="TT62" s="318"/>
      <c r="TU62" s="318"/>
      <c r="TV62" s="318"/>
      <c r="TW62" s="318"/>
      <c r="TX62" s="318"/>
      <c r="TY62" s="318"/>
      <c r="TZ62" s="318"/>
      <c r="UA62" s="318"/>
      <c r="UB62" s="318"/>
      <c r="UC62" s="318"/>
      <c r="UD62" s="318"/>
      <c r="UE62" s="318"/>
      <c r="UF62" s="318"/>
      <c r="UG62" s="318"/>
      <c r="UH62" s="318"/>
      <c r="UI62" s="318"/>
      <c r="UJ62" s="318"/>
      <c r="UK62" s="318"/>
      <c r="UL62" s="318"/>
      <c r="UM62" s="318"/>
      <c r="UN62" s="318"/>
      <c r="UO62" s="318"/>
      <c r="UP62" s="318"/>
      <c r="UQ62" s="318"/>
      <c r="UR62" s="318"/>
      <c r="US62" s="318"/>
      <c r="UT62" s="318"/>
      <c r="UU62" s="318"/>
      <c r="UV62" s="318"/>
      <c r="UW62" s="318"/>
      <c r="UX62" s="318"/>
      <c r="UY62" s="318"/>
      <c r="UZ62" s="318"/>
      <c r="VA62" s="318"/>
      <c r="VB62" s="318"/>
      <c r="VC62" s="318"/>
      <c r="VD62" s="318"/>
      <c r="VE62" s="318"/>
      <c r="VF62" s="318"/>
      <c r="VG62" s="318"/>
      <c r="VH62" s="318"/>
      <c r="VI62" s="318"/>
      <c r="VJ62" s="318"/>
      <c r="VK62" s="318"/>
      <c r="VL62" s="318"/>
      <c r="VM62" s="318"/>
      <c r="VN62" s="318"/>
      <c r="VO62" s="318"/>
      <c r="VP62" s="318"/>
      <c r="VQ62" s="318"/>
      <c r="VR62" s="318"/>
      <c r="VS62" s="318"/>
      <c r="VT62" s="318"/>
      <c r="VU62" s="318"/>
      <c r="VV62" s="318"/>
      <c r="VW62" s="318"/>
      <c r="VX62" s="318"/>
      <c r="VY62" s="318"/>
      <c r="VZ62" s="318"/>
      <c r="WA62" s="318"/>
      <c r="WB62" s="318"/>
      <c r="WC62" s="318"/>
      <c r="WD62" s="318"/>
      <c r="WE62" s="318"/>
      <c r="WF62" s="318"/>
      <c r="WG62" s="318"/>
      <c r="WH62" s="318"/>
      <c r="WI62" s="318"/>
      <c r="WJ62" s="318"/>
      <c r="WK62" s="318"/>
      <c r="WL62" s="318"/>
      <c r="WM62" s="318"/>
      <c r="WN62" s="318"/>
      <c r="WO62" s="318"/>
      <c r="WP62" s="318"/>
      <c r="WQ62" s="318"/>
      <c r="WR62" s="318"/>
      <c r="WS62" s="318"/>
      <c r="WT62" s="318"/>
      <c r="WU62" s="318"/>
      <c r="WV62" s="318"/>
      <c r="WW62" s="318"/>
      <c r="WX62" s="318"/>
      <c r="WY62" s="318"/>
      <c r="WZ62" s="318"/>
      <c r="XA62" s="318"/>
      <c r="XB62" s="318"/>
      <c r="XC62" s="318"/>
      <c r="XD62" s="318"/>
      <c r="XE62" s="318"/>
      <c r="XF62" s="318"/>
      <c r="XG62" s="318"/>
      <c r="XH62" s="318"/>
      <c r="XI62" s="318"/>
      <c r="XJ62" s="318"/>
      <c r="XK62" s="318"/>
      <c r="XL62" s="318"/>
      <c r="XM62" s="318"/>
      <c r="XN62" s="318"/>
      <c r="XO62" s="318"/>
      <c r="XP62" s="318"/>
      <c r="XQ62" s="318"/>
      <c r="XR62" s="318"/>
      <c r="XS62" s="318"/>
      <c r="XT62" s="318"/>
      <c r="XU62" s="318"/>
      <c r="XV62" s="318"/>
      <c r="XW62" s="318"/>
      <c r="XX62" s="318"/>
      <c r="XY62" s="318"/>
      <c r="XZ62" s="318"/>
      <c r="YA62" s="318"/>
      <c r="YB62" s="318"/>
      <c r="YC62" s="318"/>
      <c r="YD62" s="318"/>
      <c r="YE62" s="318"/>
      <c r="YF62" s="318"/>
      <c r="YG62" s="318"/>
      <c r="YH62" s="318"/>
      <c r="YI62" s="318"/>
      <c r="YJ62" s="318"/>
      <c r="YK62" s="318"/>
      <c r="YL62" s="318"/>
      <c r="YM62" s="318"/>
      <c r="YN62" s="318"/>
      <c r="YO62" s="318"/>
      <c r="YP62" s="318"/>
      <c r="YQ62" s="318"/>
      <c r="YR62" s="318"/>
      <c r="YS62" s="318"/>
      <c r="YT62" s="318"/>
      <c r="YU62" s="318"/>
      <c r="YV62" s="318"/>
      <c r="YW62" s="318"/>
      <c r="YX62" s="318"/>
      <c r="YY62" s="318"/>
      <c r="YZ62" s="318"/>
      <c r="ZA62" s="318"/>
      <c r="ZB62" s="318"/>
      <c r="ZC62" s="318"/>
      <c r="ZD62" s="318"/>
      <c r="ZE62" s="318"/>
      <c r="ZF62" s="318"/>
      <c r="ZG62" s="318"/>
      <c r="ZH62" s="318"/>
      <c r="ZI62" s="318"/>
      <c r="ZJ62" s="318"/>
      <c r="ZK62" s="318"/>
      <c r="ZL62" s="318"/>
      <c r="ZM62" s="318"/>
      <c r="ZN62" s="318"/>
      <c r="ZO62" s="318"/>
      <c r="ZP62" s="318"/>
      <c r="ZQ62" s="318"/>
      <c r="ZR62" s="318"/>
      <c r="ZS62" s="318"/>
      <c r="ZT62" s="318"/>
      <c r="ZU62" s="318"/>
      <c r="ZV62" s="318"/>
      <c r="ZW62" s="318"/>
      <c r="ZX62" s="318"/>
      <c r="ZY62" s="318"/>
      <c r="ZZ62" s="318"/>
      <c r="AAA62" s="318"/>
      <c r="AAB62" s="318"/>
      <c r="AAC62" s="318"/>
      <c r="AAD62" s="318"/>
      <c r="AAE62" s="318"/>
      <c r="AAF62" s="318"/>
      <c r="AAG62" s="318"/>
      <c r="AAH62" s="318"/>
      <c r="AAI62" s="318"/>
      <c r="AAJ62" s="318"/>
      <c r="AAK62" s="318"/>
      <c r="AAL62" s="318"/>
      <c r="AAM62" s="318"/>
      <c r="AAN62" s="318"/>
      <c r="AAO62" s="318"/>
      <c r="AAP62" s="318"/>
      <c r="AAQ62" s="318"/>
      <c r="AAR62" s="318"/>
      <c r="AAS62" s="318"/>
      <c r="AAT62" s="318"/>
      <c r="AAU62" s="318"/>
      <c r="AAV62" s="318"/>
      <c r="AAW62" s="318"/>
      <c r="AAX62" s="318"/>
      <c r="AAY62" s="318"/>
      <c r="AAZ62" s="318"/>
      <c r="ABA62" s="318"/>
      <c r="ABB62" s="318"/>
      <c r="ABC62" s="318"/>
      <c r="ABD62" s="318"/>
      <c r="ABE62" s="318"/>
      <c r="ABF62" s="318"/>
      <c r="ABG62" s="318"/>
      <c r="ABH62" s="318"/>
      <c r="ABI62" s="318"/>
      <c r="ABJ62" s="318"/>
      <c r="ABK62" s="318"/>
      <c r="ABL62" s="318"/>
      <c r="ABM62" s="318"/>
      <c r="ABN62" s="318"/>
      <c r="ABO62" s="318"/>
      <c r="ABP62" s="318"/>
      <c r="ABQ62" s="318"/>
      <c r="ABR62" s="318"/>
      <c r="ABS62" s="318"/>
      <c r="ABT62" s="318"/>
      <c r="ABU62" s="318"/>
      <c r="ABV62" s="318"/>
      <c r="ABW62" s="318"/>
      <c r="ABX62" s="318"/>
      <c r="ABY62" s="318"/>
      <c r="ABZ62" s="318"/>
      <c r="ACA62" s="318"/>
      <c r="ACB62" s="318"/>
      <c r="ACC62" s="318"/>
      <c r="ACD62" s="318"/>
      <c r="ACE62" s="318"/>
      <c r="ACF62" s="318"/>
      <c r="ACG62" s="318"/>
      <c r="ACH62" s="318"/>
      <c r="ACI62" s="318"/>
      <c r="ACJ62" s="318"/>
      <c r="ACK62" s="318"/>
      <c r="ACL62" s="318"/>
      <c r="ACM62" s="318"/>
      <c r="ACN62" s="318"/>
      <c r="ACO62" s="318"/>
      <c r="ACP62" s="318"/>
      <c r="ACQ62" s="318"/>
      <c r="ACR62" s="318"/>
      <c r="ACS62" s="318"/>
      <c r="ACT62" s="318"/>
      <c r="ACU62" s="318"/>
      <c r="ACV62" s="318"/>
      <c r="ACW62" s="318"/>
      <c r="ACX62" s="318"/>
      <c r="ACY62" s="318"/>
      <c r="ACZ62" s="318"/>
      <c r="ADA62" s="318"/>
      <c r="ADB62" s="318"/>
      <c r="ADC62" s="318"/>
      <c r="ADD62" s="318"/>
      <c r="ADE62" s="318"/>
      <c r="ADF62" s="318"/>
      <c r="ADG62" s="318"/>
      <c r="ADH62" s="318"/>
      <c r="ADI62" s="318"/>
      <c r="ADJ62" s="318"/>
      <c r="ADK62" s="318"/>
      <c r="ADL62" s="318"/>
      <c r="ADM62" s="318"/>
      <c r="ADN62" s="318"/>
      <c r="ADO62" s="318"/>
      <c r="ADP62" s="318"/>
      <c r="ADQ62" s="318"/>
      <c r="ADR62" s="318"/>
      <c r="ADS62" s="318"/>
      <c r="ADT62" s="318"/>
      <c r="ADU62" s="318"/>
      <c r="ADV62" s="318"/>
      <c r="ADW62" s="318"/>
      <c r="ADX62" s="318"/>
      <c r="ADY62" s="318"/>
      <c r="ADZ62" s="318"/>
      <c r="AEA62" s="318"/>
      <c r="AEB62" s="318"/>
      <c r="AEC62" s="318"/>
      <c r="AED62" s="318"/>
      <c r="AEE62" s="318"/>
      <c r="AEF62" s="318"/>
      <c r="AEG62" s="318"/>
      <c r="AEH62" s="318"/>
      <c r="AEI62" s="318"/>
      <c r="AEJ62" s="318"/>
      <c r="AEK62" s="318"/>
      <c r="AEL62" s="318"/>
      <c r="AEM62" s="318"/>
      <c r="AEN62" s="318"/>
      <c r="AEO62" s="318"/>
      <c r="AEP62" s="318"/>
      <c r="AEQ62" s="318"/>
      <c r="AER62" s="318"/>
      <c r="AES62" s="318"/>
      <c r="AET62" s="318"/>
      <c r="AEU62" s="318"/>
      <c r="AEV62" s="318"/>
      <c r="AEW62" s="318"/>
      <c r="AEX62" s="318"/>
      <c r="AEY62" s="318"/>
      <c r="AEZ62" s="318"/>
      <c r="AFA62" s="318"/>
      <c r="AFB62" s="318"/>
      <c r="AFC62" s="318"/>
      <c r="AFD62" s="318"/>
      <c r="AFE62" s="318"/>
      <c r="AFF62" s="318"/>
      <c r="AFG62" s="318"/>
      <c r="AFH62" s="318"/>
      <c r="AFI62" s="318"/>
      <c r="AFJ62" s="318"/>
      <c r="AFK62" s="318"/>
      <c r="AFL62" s="318"/>
      <c r="AFM62" s="318"/>
      <c r="AFN62" s="318"/>
      <c r="AFO62" s="318"/>
      <c r="AFP62" s="318"/>
      <c r="AFQ62" s="318"/>
      <c r="AFR62" s="318"/>
      <c r="AFS62" s="318"/>
      <c r="AFT62" s="318"/>
      <c r="AFU62" s="318"/>
      <c r="AFV62" s="318"/>
      <c r="AFW62" s="318"/>
      <c r="AFX62" s="318"/>
      <c r="AFY62" s="318"/>
      <c r="AFZ62" s="318"/>
      <c r="AGA62" s="318"/>
      <c r="AGB62" s="318"/>
      <c r="AGC62" s="318"/>
      <c r="AGD62" s="318"/>
      <c r="AGE62" s="318"/>
      <c r="AGF62" s="318"/>
      <c r="AGG62" s="318"/>
      <c r="AGH62" s="318"/>
      <c r="AGI62" s="318"/>
      <c r="AGJ62" s="318"/>
      <c r="AGK62" s="318"/>
      <c r="AGL62" s="318"/>
      <c r="AGM62" s="318"/>
      <c r="AGN62" s="318"/>
      <c r="AGO62" s="318"/>
      <c r="AGP62" s="318"/>
      <c r="AGQ62" s="318"/>
      <c r="AGR62" s="318"/>
      <c r="AGS62" s="318"/>
      <c r="AGT62" s="318"/>
      <c r="AGU62" s="318"/>
      <c r="AGV62" s="318"/>
      <c r="AGW62" s="318"/>
      <c r="AGX62" s="318"/>
      <c r="AGY62" s="318"/>
      <c r="AGZ62" s="318"/>
      <c r="AHA62" s="318"/>
      <c r="AHB62" s="318"/>
      <c r="AHC62" s="318"/>
      <c r="AHD62" s="318"/>
      <c r="AHE62" s="318"/>
      <c r="AHF62" s="318"/>
      <c r="AHG62" s="318"/>
      <c r="AHH62" s="318"/>
      <c r="AHI62" s="318"/>
      <c r="AHJ62" s="318"/>
      <c r="AHK62" s="318"/>
      <c r="AHL62" s="318"/>
      <c r="AHM62" s="318"/>
      <c r="AHN62" s="318"/>
      <c r="AHO62" s="318"/>
      <c r="AHP62" s="318"/>
      <c r="AHQ62" s="318"/>
      <c r="AHR62" s="318"/>
      <c r="AHS62" s="318"/>
      <c r="AHT62" s="318"/>
      <c r="AHU62" s="318"/>
      <c r="AHV62" s="318"/>
      <c r="AHW62" s="318"/>
      <c r="AHX62" s="318"/>
      <c r="AHY62" s="318"/>
      <c r="AHZ62" s="318"/>
      <c r="AIA62" s="318"/>
      <c r="AIB62" s="318"/>
      <c r="AIC62" s="318"/>
      <c r="AID62" s="318"/>
      <c r="AIE62" s="318"/>
      <c r="AIF62" s="318"/>
      <c r="AIG62" s="318"/>
      <c r="AIH62" s="318"/>
      <c r="AII62" s="318"/>
      <c r="AIJ62" s="318"/>
      <c r="AIK62" s="318"/>
      <c r="AIL62" s="318"/>
      <c r="AIM62" s="318"/>
      <c r="AIN62" s="318"/>
      <c r="AIO62" s="318"/>
      <c r="AIP62" s="318"/>
      <c r="AIQ62" s="318"/>
      <c r="AIR62" s="318"/>
      <c r="AIS62" s="318"/>
      <c r="AIT62" s="318"/>
      <c r="AIU62" s="318"/>
      <c r="AIV62" s="318"/>
      <c r="AIW62" s="318"/>
      <c r="AIX62" s="318"/>
      <c r="AIY62" s="318"/>
      <c r="AIZ62" s="318"/>
      <c r="AJA62" s="318"/>
      <c r="AJB62" s="318"/>
      <c r="AJC62" s="318"/>
      <c r="AJD62" s="318"/>
      <c r="AJE62" s="318"/>
      <c r="AJF62" s="318"/>
      <c r="AJG62" s="318"/>
      <c r="AJH62" s="318"/>
      <c r="AJI62" s="318"/>
      <c r="AJJ62" s="318"/>
      <c r="AJK62" s="318"/>
      <c r="AJL62" s="318"/>
      <c r="AJM62" s="318"/>
      <c r="AJN62" s="318"/>
      <c r="AJO62" s="318"/>
      <c r="AJP62" s="318"/>
      <c r="AJQ62" s="318"/>
      <c r="AJR62" s="318"/>
      <c r="AJS62" s="318"/>
      <c r="AJT62" s="318"/>
      <c r="AJU62" s="318"/>
      <c r="AJV62" s="318"/>
      <c r="AJW62" s="318"/>
      <c r="AJX62" s="318"/>
      <c r="AJY62" s="318"/>
      <c r="AJZ62" s="318"/>
      <c r="AKA62" s="318"/>
      <c r="AKB62" s="318"/>
      <c r="AKC62" s="318"/>
      <c r="AKD62" s="318"/>
      <c r="AKE62" s="318"/>
      <c r="AKF62" s="318"/>
      <c r="AKG62" s="318"/>
      <c r="AKH62" s="318"/>
      <c r="AKI62" s="318"/>
      <c r="AKJ62" s="318"/>
      <c r="AKK62" s="318"/>
      <c r="AKL62" s="318"/>
      <c r="AKM62" s="318"/>
      <c r="AKN62" s="318"/>
      <c r="AKO62" s="318"/>
      <c r="AKP62" s="318"/>
      <c r="AKQ62" s="318"/>
      <c r="AKR62" s="318"/>
      <c r="AKS62" s="318"/>
      <c r="AKT62" s="318"/>
      <c r="AKU62" s="318"/>
      <c r="AKV62" s="318"/>
      <c r="AKW62" s="318"/>
      <c r="AKX62" s="318"/>
      <c r="AKY62" s="318"/>
      <c r="AKZ62" s="318"/>
      <c r="ALA62" s="318"/>
      <c r="ALB62" s="318"/>
      <c r="ALC62" s="318"/>
      <c r="ALD62" s="318"/>
      <c r="ALE62" s="318"/>
      <c r="ALF62" s="318"/>
      <c r="ALG62" s="318"/>
      <c r="ALH62" s="318"/>
      <c r="ALI62" s="323"/>
      <c r="ALJ62" s="318"/>
      <c r="ALK62" s="318"/>
      <c r="ALL62" s="318"/>
      <c r="ALM62" s="318"/>
      <c r="ALN62" s="35"/>
      <c r="ALO62" s="35"/>
      <c r="ALP62" s="35"/>
    </row>
    <row r="63" spans="1:1004" s="146" customFormat="1" ht="31.5" customHeight="1" x14ac:dyDescent="0.25">
      <c r="A63" s="120" t="s">
        <v>2712</v>
      </c>
      <c r="B63" s="308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301"/>
      <c r="BF63" s="301"/>
      <c r="BG63" s="301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1"/>
      <c r="BS63" s="301"/>
      <c r="BT63" s="301"/>
      <c r="BU63" s="301"/>
      <c r="BV63" s="301"/>
      <c r="BW63" s="301"/>
      <c r="BX63" s="301"/>
      <c r="BY63" s="301"/>
      <c r="BZ63" s="301"/>
      <c r="CA63" s="301"/>
      <c r="CB63" s="301"/>
      <c r="CC63" s="301"/>
      <c r="CD63" s="301"/>
      <c r="CE63" s="301"/>
      <c r="CF63" s="301"/>
      <c r="CG63" s="301"/>
      <c r="CH63" s="301"/>
      <c r="CI63" s="301"/>
      <c r="CJ63" s="301"/>
      <c r="CK63" s="301"/>
      <c r="CL63" s="301"/>
      <c r="CM63" s="301"/>
      <c r="CN63" s="301"/>
      <c r="CO63" s="301"/>
      <c r="CP63" s="301"/>
      <c r="CQ63" s="301"/>
      <c r="CR63" s="301"/>
      <c r="CS63" s="301"/>
      <c r="CT63" s="301"/>
      <c r="CU63" s="301"/>
      <c r="CV63" s="301"/>
      <c r="CW63" s="301"/>
      <c r="CX63" s="301"/>
      <c r="CY63" s="301"/>
      <c r="CZ63" s="301"/>
      <c r="DA63" s="301"/>
      <c r="DB63" s="301"/>
      <c r="DC63" s="301"/>
      <c r="DD63" s="301"/>
      <c r="DE63" s="301"/>
      <c r="DF63" s="301"/>
      <c r="DG63" s="301"/>
      <c r="DH63" s="301"/>
      <c r="DI63" s="301"/>
      <c r="DJ63" s="301"/>
      <c r="DK63" s="301"/>
      <c r="DL63" s="301"/>
      <c r="DM63" s="301"/>
      <c r="DN63" s="301"/>
      <c r="DO63" s="301"/>
      <c r="DP63" s="301"/>
      <c r="DQ63" s="301"/>
      <c r="DR63" s="301"/>
      <c r="DS63" s="301"/>
      <c r="DT63" s="301"/>
      <c r="DU63" s="301"/>
      <c r="DV63" s="301"/>
      <c r="DW63" s="301"/>
      <c r="DX63" s="301"/>
      <c r="DY63" s="301"/>
      <c r="DZ63" s="301"/>
      <c r="EA63" s="301"/>
      <c r="EB63" s="301"/>
      <c r="EC63" s="301"/>
      <c r="ED63" s="301"/>
      <c r="EE63" s="301"/>
      <c r="EF63" s="301"/>
      <c r="EG63" s="301"/>
      <c r="EH63" s="301"/>
      <c r="EI63" s="301"/>
      <c r="EJ63" s="301"/>
      <c r="EK63" s="301"/>
      <c r="EL63" s="301"/>
      <c r="EM63" s="301"/>
      <c r="EN63" s="301"/>
      <c r="EO63" s="301"/>
      <c r="EP63" s="301"/>
      <c r="EQ63" s="301"/>
      <c r="ER63" s="301"/>
      <c r="ES63" s="301"/>
      <c r="ET63" s="301"/>
      <c r="EU63" s="301"/>
      <c r="EV63" s="301"/>
      <c r="EW63" s="301"/>
      <c r="EX63" s="301"/>
      <c r="EY63" s="301"/>
      <c r="EZ63" s="301"/>
      <c r="FA63" s="301"/>
      <c r="FB63" s="301"/>
      <c r="FC63" s="301"/>
      <c r="FD63" s="301"/>
      <c r="FE63" s="301"/>
      <c r="FF63" s="301"/>
      <c r="FG63" s="301"/>
      <c r="FH63" s="301"/>
      <c r="FI63" s="301"/>
      <c r="FJ63" s="301"/>
      <c r="FK63" s="301"/>
      <c r="FL63" s="301"/>
      <c r="FM63" s="301"/>
      <c r="FN63" s="301"/>
      <c r="FO63" s="301"/>
      <c r="FP63" s="301"/>
      <c r="FQ63" s="301"/>
      <c r="FR63" s="301"/>
      <c r="FS63" s="301"/>
      <c r="FT63" s="301"/>
      <c r="FU63" s="301"/>
      <c r="FV63" s="301"/>
      <c r="FW63" s="301"/>
      <c r="FX63" s="301"/>
      <c r="FY63" s="301"/>
      <c r="FZ63" s="301"/>
      <c r="GA63" s="301"/>
      <c r="GB63" s="301"/>
      <c r="GC63" s="301"/>
      <c r="GD63" s="301"/>
      <c r="GE63" s="301"/>
      <c r="GF63" s="301"/>
      <c r="GG63" s="301"/>
      <c r="GH63" s="301"/>
      <c r="GI63" s="301"/>
      <c r="GJ63" s="301"/>
      <c r="GK63" s="301"/>
      <c r="GL63" s="301"/>
      <c r="GM63" s="301"/>
      <c r="GN63" s="301"/>
      <c r="GO63" s="301"/>
      <c r="GP63" s="301"/>
      <c r="GQ63" s="301"/>
      <c r="GR63" s="301"/>
      <c r="GS63" s="301"/>
      <c r="GT63" s="301"/>
      <c r="GU63" s="301"/>
      <c r="GV63" s="301"/>
      <c r="GW63" s="301"/>
      <c r="GX63" s="301"/>
      <c r="GY63" s="301"/>
      <c r="GZ63" s="301"/>
      <c r="HA63" s="301"/>
      <c r="HB63" s="301"/>
      <c r="HC63" s="301"/>
      <c r="HD63" s="301"/>
      <c r="HE63" s="301"/>
      <c r="HF63" s="301"/>
      <c r="HG63" s="301"/>
      <c r="HH63" s="301"/>
      <c r="HI63" s="301"/>
      <c r="HJ63" s="301"/>
      <c r="HK63" s="301"/>
      <c r="HL63" s="301"/>
      <c r="HM63" s="301"/>
      <c r="HN63" s="301"/>
      <c r="HO63" s="301"/>
      <c r="HP63" s="301"/>
      <c r="HQ63" s="301"/>
      <c r="HR63" s="301"/>
      <c r="HS63" s="301"/>
      <c r="HT63" s="301"/>
      <c r="HU63" s="301"/>
      <c r="HV63" s="301"/>
      <c r="HW63" s="301"/>
      <c r="HX63" s="301"/>
      <c r="HY63" s="301"/>
      <c r="HZ63" s="301"/>
      <c r="IA63" s="301"/>
      <c r="IB63" s="301"/>
      <c r="IC63" s="301"/>
      <c r="ID63" s="301"/>
      <c r="IE63" s="301"/>
      <c r="IF63" s="301"/>
      <c r="IG63" s="301"/>
      <c r="IH63" s="301"/>
      <c r="II63" s="301"/>
      <c r="IJ63" s="301"/>
      <c r="IK63" s="301"/>
      <c r="IL63" s="301"/>
      <c r="IM63" s="301"/>
      <c r="IN63" s="301"/>
      <c r="IO63" s="301"/>
      <c r="IP63" s="301"/>
      <c r="IQ63" s="301"/>
      <c r="IR63" s="301"/>
      <c r="IS63" s="301"/>
      <c r="IT63" s="301"/>
      <c r="IU63" s="301"/>
      <c r="IV63" s="301"/>
      <c r="IW63" s="301"/>
      <c r="IX63" s="301"/>
      <c r="IY63" s="301"/>
      <c r="IZ63" s="301"/>
      <c r="JA63" s="301"/>
      <c r="JB63" s="301"/>
      <c r="JC63" s="301"/>
      <c r="JD63" s="301"/>
      <c r="JE63" s="301"/>
      <c r="JF63" s="301"/>
      <c r="JG63" s="301"/>
      <c r="JH63" s="301"/>
      <c r="JI63" s="301"/>
      <c r="JJ63" s="301"/>
      <c r="JK63" s="301"/>
      <c r="JL63" s="301"/>
      <c r="JM63" s="301"/>
      <c r="JN63" s="301"/>
      <c r="JO63" s="301"/>
      <c r="JP63" s="301"/>
      <c r="JQ63" s="301"/>
      <c r="JR63" s="301"/>
      <c r="JS63" s="301"/>
      <c r="JT63" s="301"/>
      <c r="JU63" s="301"/>
      <c r="JV63" s="301"/>
      <c r="JW63" s="301"/>
      <c r="JX63" s="301"/>
      <c r="JY63" s="301"/>
      <c r="JZ63" s="301"/>
      <c r="KA63" s="301"/>
      <c r="KB63" s="301"/>
      <c r="KC63" s="301"/>
      <c r="KD63" s="301"/>
      <c r="KE63" s="301"/>
      <c r="KF63" s="301"/>
      <c r="KG63" s="301"/>
      <c r="KH63" s="301"/>
      <c r="KI63" s="301"/>
      <c r="KJ63" s="301"/>
      <c r="KK63" s="301"/>
      <c r="KL63" s="301"/>
      <c r="KM63" s="301"/>
      <c r="KN63" s="301"/>
      <c r="KO63" s="301"/>
      <c r="KP63" s="301"/>
      <c r="KQ63" s="301"/>
      <c r="KR63" s="301"/>
      <c r="KS63" s="301"/>
      <c r="KT63" s="301"/>
      <c r="KU63" s="301"/>
      <c r="KV63" s="301"/>
      <c r="KW63" s="301"/>
      <c r="KX63" s="301"/>
      <c r="KY63" s="301"/>
      <c r="KZ63" s="301"/>
      <c r="LA63" s="301"/>
      <c r="LB63" s="301"/>
      <c r="LC63" s="301"/>
      <c r="LD63" s="301"/>
      <c r="LE63" s="301"/>
      <c r="LF63" s="301"/>
      <c r="LG63" s="301"/>
      <c r="LH63" s="301"/>
      <c r="LI63" s="301"/>
      <c r="LJ63" s="301"/>
      <c r="LK63" s="301"/>
      <c r="LL63" s="301"/>
      <c r="LM63" s="301"/>
      <c r="LN63" s="301"/>
      <c r="LO63" s="301"/>
      <c r="LP63" s="301"/>
      <c r="LQ63" s="301"/>
      <c r="LR63" s="301"/>
      <c r="LS63" s="301"/>
      <c r="LT63" s="301"/>
      <c r="LU63" s="301"/>
      <c r="LV63" s="301"/>
      <c r="LW63" s="301"/>
      <c r="LX63" s="301"/>
      <c r="LY63" s="301"/>
      <c r="LZ63" s="301"/>
      <c r="MA63" s="301"/>
      <c r="MB63" s="301"/>
      <c r="MC63" s="301"/>
      <c r="MD63" s="301"/>
      <c r="ME63" s="301"/>
      <c r="MF63" s="301"/>
      <c r="MG63" s="301"/>
      <c r="MH63" s="301"/>
      <c r="MI63" s="301"/>
      <c r="MJ63" s="301"/>
      <c r="MK63" s="301"/>
      <c r="ML63" s="301"/>
      <c r="MM63" s="301"/>
      <c r="MN63" s="301"/>
      <c r="MO63" s="301"/>
      <c r="MP63" s="301"/>
      <c r="MQ63" s="301"/>
      <c r="MR63" s="301"/>
      <c r="MS63" s="301"/>
      <c r="MT63" s="301"/>
      <c r="MU63" s="301"/>
      <c r="MV63" s="301"/>
      <c r="MW63" s="301"/>
      <c r="MX63" s="301"/>
      <c r="MY63" s="301"/>
      <c r="MZ63" s="301"/>
      <c r="NA63" s="301"/>
      <c r="NB63" s="301"/>
      <c r="NC63" s="301"/>
      <c r="ND63" s="301"/>
      <c r="NE63" s="301"/>
      <c r="NF63" s="301"/>
      <c r="NG63" s="301"/>
      <c r="NH63" s="301"/>
      <c r="NI63" s="301"/>
      <c r="NJ63" s="301"/>
      <c r="NK63" s="301"/>
      <c r="NL63" s="301"/>
      <c r="NM63" s="301"/>
      <c r="NN63" s="301"/>
      <c r="NO63" s="301"/>
      <c r="NP63" s="301"/>
      <c r="NQ63" s="301"/>
      <c r="NR63" s="301"/>
      <c r="NS63" s="301"/>
      <c r="NT63" s="301"/>
      <c r="NU63" s="301"/>
      <c r="NV63" s="301"/>
      <c r="NW63" s="301"/>
      <c r="NX63" s="301"/>
      <c r="NY63" s="301"/>
      <c r="NZ63" s="301"/>
      <c r="OA63" s="301"/>
      <c r="OB63" s="301"/>
      <c r="OC63" s="301"/>
      <c r="OD63" s="301"/>
      <c r="OE63" s="301"/>
      <c r="OF63" s="301"/>
      <c r="OG63" s="301"/>
      <c r="OH63" s="301"/>
      <c r="OI63" s="301"/>
      <c r="OJ63" s="301"/>
      <c r="OK63" s="301"/>
      <c r="OL63" s="301"/>
      <c r="OM63" s="301"/>
      <c r="ON63" s="301"/>
      <c r="OO63" s="301"/>
      <c r="OP63" s="301"/>
      <c r="OQ63" s="301"/>
      <c r="OR63" s="301"/>
      <c r="OS63" s="301"/>
      <c r="OT63" s="301"/>
      <c r="OU63" s="301"/>
      <c r="OV63" s="301"/>
      <c r="OW63" s="301"/>
      <c r="OX63" s="301"/>
      <c r="OY63" s="301"/>
      <c r="OZ63" s="301"/>
      <c r="PA63" s="301"/>
      <c r="PB63" s="301"/>
      <c r="PC63" s="301"/>
      <c r="PD63" s="301"/>
      <c r="PE63" s="301"/>
      <c r="PF63" s="301"/>
      <c r="PG63" s="301"/>
      <c r="PH63" s="301"/>
      <c r="PI63" s="301"/>
      <c r="PJ63" s="301"/>
      <c r="PK63" s="301"/>
      <c r="PL63" s="301"/>
      <c r="PM63" s="301"/>
      <c r="PN63" s="301"/>
      <c r="PO63" s="301"/>
      <c r="PP63" s="301"/>
      <c r="PQ63" s="301"/>
      <c r="PR63" s="301"/>
      <c r="PS63" s="301"/>
      <c r="PT63" s="301"/>
      <c r="PU63" s="301"/>
      <c r="PV63" s="301"/>
      <c r="PW63" s="301"/>
      <c r="PX63" s="301"/>
      <c r="PY63" s="301"/>
      <c r="PZ63" s="301"/>
      <c r="QA63" s="301"/>
      <c r="QB63" s="301"/>
      <c r="QC63" s="301"/>
      <c r="QD63" s="301"/>
      <c r="QE63" s="301"/>
      <c r="QF63" s="301"/>
      <c r="QG63" s="301"/>
      <c r="QH63" s="301"/>
      <c r="QI63" s="301"/>
      <c r="QJ63" s="301"/>
      <c r="QK63" s="301"/>
      <c r="QL63" s="301"/>
      <c r="QM63" s="301"/>
      <c r="QN63" s="301"/>
      <c r="QO63" s="301"/>
      <c r="QP63" s="301"/>
      <c r="QQ63" s="301"/>
      <c r="QR63" s="301"/>
      <c r="QS63" s="301"/>
      <c r="QT63" s="301"/>
      <c r="QU63" s="301"/>
      <c r="QV63" s="301"/>
      <c r="QW63" s="301"/>
      <c r="QX63" s="301"/>
      <c r="QY63" s="301"/>
      <c r="QZ63" s="301"/>
      <c r="RA63" s="301"/>
      <c r="RB63" s="301"/>
      <c r="RC63" s="301"/>
      <c r="RD63" s="301"/>
      <c r="RE63" s="301"/>
      <c r="RF63" s="301"/>
      <c r="RG63" s="301"/>
      <c r="RH63" s="301"/>
      <c r="RI63" s="301"/>
      <c r="RJ63" s="301"/>
      <c r="RK63" s="301"/>
      <c r="RL63" s="301"/>
      <c r="RM63" s="301"/>
      <c r="RN63" s="301"/>
      <c r="RO63" s="301"/>
      <c r="RP63" s="301"/>
      <c r="RQ63" s="301"/>
      <c r="RR63" s="301"/>
      <c r="RS63" s="301"/>
      <c r="RT63" s="301"/>
      <c r="RU63" s="301"/>
      <c r="RV63" s="301"/>
      <c r="RW63" s="301"/>
      <c r="RX63" s="301"/>
      <c r="RY63" s="301"/>
      <c r="RZ63" s="301"/>
      <c r="SA63" s="301"/>
      <c r="SB63" s="301"/>
      <c r="SC63" s="301"/>
      <c r="SD63" s="301"/>
      <c r="SE63" s="301"/>
      <c r="SF63" s="301"/>
      <c r="SG63" s="301"/>
      <c r="SH63" s="301"/>
      <c r="SI63" s="301"/>
      <c r="SJ63" s="301"/>
      <c r="SK63" s="301"/>
      <c r="SL63" s="301"/>
      <c r="SM63" s="301"/>
      <c r="SN63" s="301"/>
      <c r="SO63" s="301"/>
      <c r="SP63" s="301"/>
      <c r="SQ63" s="301"/>
      <c r="SR63" s="301"/>
      <c r="SS63" s="301"/>
      <c r="ST63" s="301"/>
      <c r="SU63" s="301"/>
      <c r="SV63" s="301"/>
      <c r="SW63" s="301"/>
      <c r="SX63" s="301"/>
      <c r="SY63" s="301"/>
      <c r="SZ63" s="301"/>
      <c r="TA63" s="301"/>
      <c r="TB63" s="301"/>
      <c r="TC63" s="301"/>
      <c r="TD63" s="301"/>
      <c r="TE63" s="301"/>
      <c r="TF63" s="301"/>
      <c r="TG63" s="301"/>
      <c r="TH63" s="301"/>
      <c r="TI63" s="301"/>
      <c r="TJ63" s="301"/>
      <c r="TK63" s="301"/>
      <c r="TL63" s="301"/>
      <c r="TM63" s="301"/>
      <c r="TN63" s="301"/>
      <c r="TO63" s="301"/>
      <c r="TP63" s="301"/>
      <c r="TQ63" s="301"/>
      <c r="TR63" s="301"/>
      <c r="TS63" s="301"/>
      <c r="TT63" s="301"/>
      <c r="TU63" s="301"/>
      <c r="TV63" s="301"/>
      <c r="TW63" s="301"/>
      <c r="TX63" s="301"/>
      <c r="TY63" s="301"/>
      <c r="TZ63" s="301"/>
      <c r="UA63" s="301"/>
      <c r="UB63" s="301"/>
      <c r="UC63" s="301"/>
      <c r="UD63" s="301"/>
      <c r="UE63" s="301"/>
      <c r="UF63" s="301"/>
      <c r="UG63" s="301"/>
      <c r="UH63" s="301"/>
      <c r="UI63" s="301"/>
      <c r="UJ63" s="301"/>
      <c r="UK63" s="301"/>
      <c r="UL63" s="301"/>
      <c r="UM63" s="301"/>
      <c r="UN63" s="301"/>
      <c r="UO63" s="301"/>
      <c r="UP63" s="301"/>
      <c r="UQ63" s="301"/>
      <c r="UR63" s="301"/>
      <c r="US63" s="301"/>
      <c r="UT63" s="301"/>
      <c r="UU63" s="301"/>
      <c r="UV63" s="301"/>
      <c r="UW63" s="301"/>
      <c r="UX63" s="301"/>
      <c r="UY63" s="301"/>
      <c r="UZ63" s="301"/>
      <c r="VA63" s="301"/>
      <c r="VB63" s="301"/>
      <c r="VC63" s="301"/>
      <c r="VD63" s="301"/>
      <c r="VE63" s="301"/>
      <c r="VF63" s="301"/>
      <c r="VG63" s="301"/>
      <c r="VH63" s="301"/>
      <c r="VI63" s="301"/>
      <c r="VJ63" s="301"/>
      <c r="VK63" s="301"/>
      <c r="VL63" s="301"/>
      <c r="VM63" s="301"/>
      <c r="VN63" s="301"/>
      <c r="VO63" s="301"/>
      <c r="VP63" s="301"/>
      <c r="VQ63" s="301"/>
      <c r="VR63" s="301"/>
      <c r="VS63" s="301"/>
      <c r="VT63" s="301"/>
      <c r="VU63" s="301"/>
      <c r="VV63" s="301"/>
      <c r="VW63" s="301"/>
      <c r="VX63" s="301"/>
      <c r="VY63" s="301"/>
      <c r="VZ63" s="301"/>
      <c r="WA63" s="301"/>
      <c r="WB63" s="301"/>
      <c r="WC63" s="301"/>
      <c r="WD63" s="301"/>
      <c r="WE63" s="301"/>
      <c r="WF63" s="301"/>
      <c r="WG63" s="301"/>
      <c r="WH63" s="301"/>
      <c r="WI63" s="301"/>
      <c r="WJ63" s="301"/>
      <c r="WK63" s="301"/>
      <c r="WL63" s="301"/>
      <c r="WM63" s="301"/>
      <c r="WN63" s="301"/>
      <c r="WO63" s="301"/>
      <c r="WP63" s="301"/>
      <c r="WQ63" s="301"/>
      <c r="WR63" s="301"/>
      <c r="WS63" s="301"/>
      <c r="WT63" s="301"/>
      <c r="WU63" s="301"/>
      <c r="WV63" s="301"/>
      <c r="WW63" s="301"/>
      <c r="WX63" s="301"/>
      <c r="WY63" s="301"/>
      <c r="WZ63" s="301"/>
      <c r="XA63" s="301"/>
      <c r="XB63" s="301"/>
      <c r="XC63" s="301"/>
      <c r="XD63" s="301"/>
      <c r="XE63" s="301"/>
      <c r="XF63" s="301"/>
      <c r="XG63" s="301"/>
      <c r="XH63" s="301"/>
      <c r="XI63" s="301"/>
      <c r="XJ63" s="301"/>
      <c r="XK63" s="301"/>
      <c r="XL63" s="301"/>
      <c r="XM63" s="301"/>
      <c r="XN63" s="301"/>
      <c r="XO63" s="301"/>
      <c r="XP63" s="301"/>
      <c r="XQ63" s="301"/>
      <c r="XR63" s="301"/>
      <c r="XS63" s="301"/>
      <c r="XT63" s="301"/>
      <c r="XU63" s="301"/>
      <c r="XV63" s="301"/>
      <c r="XW63" s="301"/>
      <c r="XX63" s="301"/>
      <c r="XY63" s="301"/>
      <c r="XZ63" s="301"/>
      <c r="YA63" s="301"/>
      <c r="YB63" s="301"/>
      <c r="YC63" s="301"/>
      <c r="YD63" s="301"/>
      <c r="YE63" s="301"/>
      <c r="YF63" s="301"/>
      <c r="YG63" s="301"/>
      <c r="YH63" s="301"/>
      <c r="YI63" s="301"/>
      <c r="YJ63" s="301"/>
      <c r="YK63" s="301"/>
      <c r="YL63" s="301"/>
      <c r="YM63" s="301"/>
      <c r="YN63" s="301"/>
      <c r="YO63" s="301"/>
      <c r="YP63" s="301"/>
      <c r="YQ63" s="301"/>
      <c r="YR63" s="301"/>
      <c r="YS63" s="301"/>
      <c r="YT63" s="301"/>
      <c r="YU63" s="301"/>
      <c r="YV63" s="301"/>
      <c r="YW63" s="301"/>
      <c r="YX63" s="301"/>
      <c r="YY63" s="301"/>
      <c r="YZ63" s="301"/>
      <c r="ZA63" s="301"/>
      <c r="ZB63" s="301"/>
      <c r="ZC63" s="301"/>
      <c r="ZD63" s="301"/>
      <c r="ZE63" s="301"/>
      <c r="ZF63" s="301"/>
      <c r="ZG63" s="301"/>
      <c r="ZH63" s="301"/>
      <c r="ZI63" s="301"/>
      <c r="ZJ63" s="301"/>
      <c r="ZK63" s="301"/>
      <c r="ZL63" s="301"/>
      <c r="ZM63" s="301"/>
      <c r="ZN63" s="301"/>
      <c r="ZO63" s="301"/>
      <c r="ZP63" s="301"/>
      <c r="ZQ63" s="301"/>
      <c r="ZR63" s="301"/>
      <c r="ZS63" s="301"/>
      <c r="ZT63" s="301"/>
      <c r="ZU63" s="301"/>
      <c r="ZV63" s="301"/>
      <c r="ZW63" s="301"/>
      <c r="ZX63" s="301"/>
      <c r="ZY63" s="301"/>
      <c r="ZZ63" s="301"/>
      <c r="AAA63" s="301"/>
      <c r="AAB63" s="301"/>
      <c r="AAC63" s="301"/>
      <c r="AAD63" s="301"/>
      <c r="AAE63" s="301"/>
      <c r="AAF63" s="301"/>
      <c r="AAG63" s="301"/>
      <c r="AAH63" s="301"/>
      <c r="AAI63" s="301"/>
      <c r="AAJ63" s="301"/>
      <c r="AAK63" s="301"/>
      <c r="AAL63" s="301"/>
      <c r="AAM63" s="301"/>
      <c r="AAN63" s="301"/>
      <c r="AAO63" s="301"/>
      <c r="AAP63" s="301"/>
      <c r="AAQ63" s="301"/>
      <c r="AAR63" s="301"/>
      <c r="AAS63" s="301"/>
      <c r="AAT63" s="301"/>
      <c r="AAU63" s="301"/>
      <c r="AAV63" s="301"/>
      <c r="AAW63" s="301"/>
      <c r="AAX63" s="301"/>
      <c r="AAY63" s="301"/>
      <c r="AAZ63" s="301"/>
      <c r="ABA63" s="301"/>
      <c r="ABB63" s="301"/>
      <c r="ABC63" s="301"/>
      <c r="ABD63" s="301"/>
      <c r="ABE63" s="301"/>
      <c r="ABF63" s="301"/>
      <c r="ABG63" s="301"/>
      <c r="ABH63" s="301"/>
      <c r="ABI63" s="301"/>
      <c r="ABJ63" s="301"/>
      <c r="ABK63" s="301"/>
      <c r="ABL63" s="301"/>
      <c r="ABM63" s="301"/>
      <c r="ABN63" s="301"/>
      <c r="ABO63" s="301"/>
      <c r="ABP63" s="301"/>
      <c r="ABQ63" s="301"/>
      <c r="ABR63" s="301"/>
      <c r="ABS63" s="301"/>
      <c r="ABT63" s="301"/>
      <c r="ABU63" s="301"/>
      <c r="ABV63" s="301"/>
      <c r="ABW63" s="301"/>
      <c r="ABX63" s="301"/>
      <c r="ABY63" s="301"/>
      <c r="ABZ63" s="301"/>
      <c r="ACA63" s="301"/>
      <c r="ACB63" s="301"/>
      <c r="ACC63" s="301"/>
      <c r="ACD63" s="301"/>
      <c r="ACE63" s="301"/>
      <c r="ACF63" s="301"/>
      <c r="ACG63" s="301"/>
      <c r="ACH63" s="301"/>
      <c r="ACI63" s="301"/>
      <c r="ACJ63" s="301"/>
      <c r="ACK63" s="301"/>
      <c r="ACL63" s="301"/>
      <c r="ACM63" s="301"/>
      <c r="ACN63" s="301"/>
      <c r="ACO63" s="301"/>
      <c r="ACP63" s="301"/>
      <c r="ACQ63" s="301"/>
      <c r="ACR63" s="301"/>
      <c r="ACS63" s="301"/>
      <c r="ACT63" s="301"/>
      <c r="ACU63" s="301"/>
      <c r="ACV63" s="301"/>
      <c r="ACW63" s="301"/>
      <c r="ACX63" s="301"/>
      <c r="ACY63" s="301"/>
      <c r="ACZ63" s="301"/>
      <c r="ADA63" s="301"/>
      <c r="ADB63" s="301"/>
      <c r="ADC63" s="301"/>
      <c r="ADD63" s="301"/>
      <c r="ADE63" s="301"/>
      <c r="ADF63" s="301"/>
      <c r="ADG63" s="301"/>
      <c r="ADH63" s="301"/>
      <c r="ADI63" s="301"/>
      <c r="ADJ63" s="301"/>
      <c r="ADK63" s="301"/>
      <c r="ADL63" s="301"/>
      <c r="ADM63" s="301"/>
      <c r="ADN63" s="301"/>
      <c r="ADO63" s="301"/>
      <c r="ADP63" s="301"/>
      <c r="ADQ63" s="301"/>
      <c r="ADR63" s="301"/>
      <c r="ADS63" s="301"/>
      <c r="ADT63" s="301"/>
      <c r="ADU63" s="301"/>
      <c r="ADV63" s="301"/>
      <c r="ADW63" s="301"/>
      <c r="ADX63" s="301"/>
      <c r="ADY63" s="301"/>
      <c r="ADZ63" s="301"/>
      <c r="AEA63" s="301"/>
      <c r="AEB63" s="301"/>
      <c r="AEC63" s="301"/>
      <c r="AED63" s="301"/>
      <c r="AEE63" s="301"/>
      <c r="AEF63" s="301"/>
      <c r="AEG63" s="301"/>
      <c r="AEH63" s="301"/>
      <c r="AEI63" s="301"/>
      <c r="AEJ63" s="301"/>
      <c r="AEK63" s="301"/>
      <c r="AEL63" s="301"/>
      <c r="AEM63" s="301"/>
      <c r="AEN63" s="301"/>
      <c r="AEO63" s="301"/>
      <c r="AEP63" s="301"/>
      <c r="AEQ63" s="301"/>
      <c r="AER63" s="301"/>
      <c r="AES63" s="301"/>
      <c r="AET63" s="301"/>
      <c r="AEU63" s="301"/>
      <c r="AEV63" s="301"/>
      <c r="AEW63" s="301"/>
      <c r="AEX63" s="301"/>
      <c r="AEY63" s="301"/>
      <c r="AEZ63" s="301"/>
      <c r="AFA63" s="301"/>
      <c r="AFB63" s="301"/>
      <c r="AFC63" s="301"/>
      <c r="AFD63" s="301"/>
      <c r="AFE63" s="301"/>
      <c r="AFF63" s="301"/>
      <c r="AFG63" s="301"/>
      <c r="AFH63" s="301"/>
      <c r="AFI63" s="301"/>
      <c r="AFJ63" s="301"/>
      <c r="AFK63" s="301"/>
      <c r="AFL63" s="301"/>
      <c r="AFM63" s="301"/>
      <c r="AFN63" s="301"/>
      <c r="AFO63" s="301"/>
      <c r="AFP63" s="301"/>
      <c r="AFQ63" s="301"/>
      <c r="AFR63" s="301"/>
      <c r="AFS63" s="301"/>
      <c r="AFT63" s="301"/>
      <c r="AFU63" s="301"/>
      <c r="AFV63" s="301"/>
      <c r="AFW63" s="301"/>
      <c r="AFX63" s="301"/>
      <c r="AFY63" s="301"/>
      <c r="AFZ63" s="301"/>
      <c r="AGA63" s="301"/>
      <c r="AGB63" s="301"/>
      <c r="AGC63" s="301"/>
      <c r="AGD63" s="301"/>
      <c r="AGE63" s="301"/>
      <c r="AGF63" s="301"/>
      <c r="AGG63" s="301"/>
      <c r="AGH63" s="301"/>
      <c r="AGI63" s="301"/>
      <c r="AGJ63" s="301"/>
      <c r="AGK63" s="301"/>
      <c r="AGL63" s="301"/>
      <c r="AGM63" s="301"/>
      <c r="AGN63" s="301"/>
      <c r="AGO63" s="301"/>
      <c r="AGP63" s="301"/>
      <c r="AGQ63" s="301"/>
      <c r="AGR63" s="301"/>
      <c r="AGS63" s="301"/>
      <c r="AGT63" s="301"/>
      <c r="AGU63" s="301"/>
      <c r="AGV63" s="301"/>
      <c r="AGW63" s="301"/>
      <c r="AGX63" s="301"/>
      <c r="AGY63" s="301"/>
      <c r="AGZ63" s="301"/>
      <c r="AHA63" s="301"/>
      <c r="AHB63" s="301"/>
      <c r="AHC63" s="301"/>
      <c r="AHD63" s="301"/>
      <c r="AHE63" s="301"/>
      <c r="AHF63" s="301"/>
      <c r="AHG63" s="301"/>
      <c r="AHH63" s="301"/>
      <c r="AHI63" s="301"/>
      <c r="AHJ63" s="301"/>
      <c r="AHK63" s="301"/>
      <c r="AHL63" s="301"/>
      <c r="AHM63" s="301"/>
      <c r="AHN63" s="301"/>
      <c r="AHO63" s="301"/>
      <c r="AHP63" s="301"/>
      <c r="AHQ63" s="301"/>
      <c r="AHR63" s="301"/>
      <c r="AHS63" s="301"/>
      <c r="AHT63" s="301"/>
      <c r="AHU63" s="301"/>
      <c r="AHV63" s="301"/>
      <c r="AHW63" s="301"/>
      <c r="AHX63" s="301"/>
      <c r="AHY63" s="301"/>
      <c r="AHZ63" s="301"/>
      <c r="AIA63" s="301"/>
      <c r="AIB63" s="301"/>
      <c r="AIC63" s="301"/>
      <c r="AID63" s="301"/>
      <c r="AIE63" s="301"/>
      <c r="AIF63" s="301"/>
      <c r="AIG63" s="301"/>
      <c r="AIH63" s="301"/>
      <c r="AII63" s="301"/>
      <c r="AIJ63" s="301"/>
      <c r="AIK63" s="301"/>
      <c r="AIL63" s="301"/>
      <c r="AIM63" s="301"/>
      <c r="AIN63" s="301"/>
      <c r="AIO63" s="301"/>
      <c r="AIP63" s="301"/>
      <c r="AIQ63" s="301"/>
      <c r="AIR63" s="301"/>
      <c r="AIS63" s="301"/>
      <c r="AIT63" s="301"/>
      <c r="AIU63" s="301"/>
      <c r="AIV63" s="301"/>
      <c r="AIW63" s="301"/>
      <c r="AIX63" s="301"/>
      <c r="AIY63" s="301"/>
      <c r="AIZ63" s="301"/>
      <c r="AJA63" s="301"/>
      <c r="AJB63" s="301"/>
      <c r="AJC63" s="301"/>
      <c r="AJD63" s="301"/>
      <c r="AJE63" s="301"/>
      <c r="AJF63" s="301"/>
      <c r="AJG63" s="301"/>
      <c r="AJH63" s="301"/>
      <c r="AJI63" s="301"/>
      <c r="AJJ63" s="301"/>
      <c r="AJK63" s="301"/>
      <c r="AJL63" s="301"/>
      <c r="AJM63" s="301"/>
      <c r="AJN63" s="301"/>
      <c r="AJO63" s="301"/>
      <c r="AJP63" s="301"/>
      <c r="AJQ63" s="301"/>
      <c r="AJR63" s="301"/>
      <c r="AJS63" s="301"/>
      <c r="AJT63" s="301"/>
      <c r="AJU63" s="301"/>
      <c r="AJV63" s="301"/>
      <c r="AJW63" s="301"/>
      <c r="AJX63" s="301"/>
      <c r="AJY63" s="301"/>
      <c r="AJZ63" s="301"/>
      <c r="AKA63" s="301"/>
      <c r="AKB63" s="301"/>
      <c r="AKC63" s="301"/>
      <c r="AKD63" s="301"/>
      <c r="AKE63" s="301"/>
      <c r="AKF63" s="301"/>
      <c r="AKG63" s="301"/>
      <c r="AKH63" s="301"/>
      <c r="AKI63" s="301"/>
      <c r="AKJ63" s="301"/>
      <c r="AKK63" s="301"/>
      <c r="AKL63" s="301"/>
      <c r="AKM63" s="301"/>
      <c r="AKN63" s="301"/>
      <c r="AKO63" s="301"/>
      <c r="AKP63" s="301"/>
      <c r="AKQ63" s="301"/>
      <c r="AKR63" s="301"/>
      <c r="AKS63" s="301"/>
      <c r="AKT63" s="301"/>
      <c r="AKU63" s="301"/>
      <c r="AKV63" s="301"/>
      <c r="AKW63" s="301"/>
      <c r="AKX63" s="301"/>
      <c r="AKY63" s="301"/>
      <c r="AKZ63" s="301"/>
      <c r="ALA63" s="301"/>
      <c r="ALB63" s="301"/>
      <c r="ALC63" s="301"/>
      <c r="ALD63" s="301"/>
      <c r="ALE63" s="301"/>
      <c r="ALF63" s="301"/>
      <c r="ALG63" s="301"/>
      <c r="ALH63" s="301"/>
      <c r="ALI63" s="301"/>
      <c r="ALJ63" s="301"/>
      <c r="ALK63" s="301"/>
      <c r="ALL63" s="301"/>
      <c r="ALM63" s="301"/>
      <c r="ALN63" s="144"/>
      <c r="ALO63" s="144"/>
      <c r="ALP63" s="144"/>
    </row>
    <row r="64" spans="1:1004" s="284" customFormat="1" ht="31.5" customHeight="1" x14ac:dyDescent="0.25">
      <c r="A64" s="279" t="s">
        <v>3792</v>
      </c>
      <c r="B64" s="309"/>
      <c r="C64" s="310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311"/>
      <c r="AQ64" s="311"/>
      <c r="AR64" s="311"/>
      <c r="AS64" s="311"/>
      <c r="AT64" s="311"/>
      <c r="AU64" s="311"/>
      <c r="AV64" s="311"/>
      <c r="AW64" s="311"/>
      <c r="AX64" s="311"/>
      <c r="AY64" s="311"/>
      <c r="AZ64" s="311"/>
      <c r="BA64" s="311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  <c r="BM64" s="311"/>
      <c r="BN64" s="311"/>
      <c r="BO64" s="311"/>
      <c r="BP64" s="311"/>
      <c r="BQ64" s="311"/>
      <c r="BR64" s="311"/>
      <c r="BS64" s="311"/>
      <c r="BT64" s="311"/>
      <c r="BU64" s="311"/>
      <c r="BV64" s="311"/>
      <c r="BW64" s="311"/>
      <c r="BX64" s="311"/>
      <c r="BY64" s="311"/>
      <c r="BZ64" s="311"/>
      <c r="CA64" s="311"/>
      <c r="CB64" s="311"/>
      <c r="CC64" s="311"/>
      <c r="CD64" s="311"/>
      <c r="CE64" s="311"/>
      <c r="CF64" s="311"/>
      <c r="CG64" s="311"/>
      <c r="CH64" s="311"/>
      <c r="CI64" s="311"/>
      <c r="CJ64" s="311"/>
      <c r="CK64" s="311"/>
      <c r="CL64" s="311"/>
      <c r="CM64" s="311"/>
      <c r="CN64" s="311"/>
      <c r="CO64" s="311"/>
      <c r="CP64" s="311"/>
      <c r="CQ64" s="311"/>
      <c r="CR64" s="311"/>
      <c r="CS64" s="311"/>
      <c r="CT64" s="311"/>
      <c r="CU64" s="311"/>
      <c r="CV64" s="311"/>
      <c r="CW64" s="311"/>
      <c r="CX64" s="311"/>
      <c r="CY64" s="311"/>
      <c r="CZ64" s="311"/>
      <c r="DA64" s="311"/>
      <c r="DB64" s="311"/>
      <c r="DC64" s="311"/>
      <c r="DD64" s="311"/>
      <c r="DE64" s="311"/>
      <c r="DF64" s="311"/>
      <c r="DG64" s="311"/>
      <c r="DH64" s="311"/>
      <c r="DI64" s="311"/>
      <c r="DJ64" s="311"/>
      <c r="DK64" s="311"/>
      <c r="DL64" s="311"/>
      <c r="DM64" s="311"/>
      <c r="DN64" s="311"/>
      <c r="DO64" s="311"/>
      <c r="DP64" s="311"/>
      <c r="DQ64" s="311"/>
      <c r="DR64" s="311"/>
      <c r="DS64" s="311"/>
      <c r="DT64" s="311"/>
      <c r="DU64" s="311"/>
      <c r="DV64" s="311"/>
      <c r="DW64" s="311"/>
      <c r="DX64" s="311"/>
      <c r="DY64" s="311"/>
      <c r="DZ64" s="311"/>
      <c r="EA64" s="311"/>
      <c r="EB64" s="311"/>
      <c r="EC64" s="311"/>
      <c r="ED64" s="311"/>
      <c r="EE64" s="311"/>
      <c r="EF64" s="311"/>
      <c r="EG64" s="311"/>
      <c r="EH64" s="311"/>
      <c r="EI64" s="311"/>
      <c r="EJ64" s="311"/>
      <c r="EK64" s="311"/>
      <c r="EL64" s="311"/>
      <c r="EM64" s="311"/>
      <c r="EN64" s="311"/>
      <c r="EO64" s="311"/>
      <c r="EP64" s="311"/>
      <c r="EQ64" s="311"/>
      <c r="ER64" s="311"/>
      <c r="ES64" s="311"/>
      <c r="ET64" s="311"/>
      <c r="EU64" s="311"/>
      <c r="EV64" s="311"/>
      <c r="EW64" s="311"/>
      <c r="EX64" s="311"/>
      <c r="EY64" s="311"/>
      <c r="EZ64" s="311"/>
      <c r="FA64" s="311"/>
      <c r="FB64" s="311"/>
      <c r="FC64" s="311"/>
      <c r="FD64" s="311"/>
      <c r="FE64" s="311"/>
      <c r="FF64" s="311"/>
      <c r="FG64" s="311"/>
      <c r="FH64" s="311"/>
      <c r="FI64" s="311"/>
      <c r="FJ64" s="311"/>
      <c r="FK64" s="311"/>
      <c r="FL64" s="311"/>
      <c r="FM64" s="311"/>
      <c r="FN64" s="311"/>
      <c r="FO64" s="311"/>
      <c r="FP64" s="311"/>
      <c r="FQ64" s="311"/>
      <c r="FR64" s="311"/>
      <c r="FS64" s="311"/>
      <c r="FT64" s="311"/>
      <c r="FU64" s="311"/>
      <c r="FV64" s="311"/>
      <c r="FW64" s="311"/>
      <c r="FX64" s="311"/>
      <c r="FY64" s="311"/>
      <c r="FZ64" s="311"/>
      <c r="GA64" s="311"/>
      <c r="GB64" s="311"/>
      <c r="GC64" s="311"/>
      <c r="GD64" s="311"/>
      <c r="GE64" s="311"/>
      <c r="GF64" s="311"/>
      <c r="GG64" s="311"/>
      <c r="GH64" s="311"/>
      <c r="GI64" s="311"/>
      <c r="GJ64" s="311"/>
      <c r="GK64" s="311"/>
      <c r="GL64" s="311"/>
      <c r="GM64" s="311"/>
      <c r="GN64" s="311"/>
      <c r="GO64" s="311"/>
      <c r="GP64" s="311"/>
      <c r="GQ64" s="311"/>
      <c r="GR64" s="311"/>
      <c r="GS64" s="311"/>
      <c r="GT64" s="311"/>
      <c r="GU64" s="311"/>
      <c r="GV64" s="311"/>
      <c r="GW64" s="311"/>
      <c r="GX64" s="311"/>
      <c r="GY64" s="311"/>
      <c r="GZ64" s="311"/>
      <c r="HA64" s="311"/>
      <c r="HB64" s="311"/>
      <c r="HC64" s="311"/>
      <c r="HD64" s="311"/>
      <c r="HE64" s="311"/>
      <c r="HF64" s="311"/>
      <c r="HG64" s="311"/>
      <c r="HH64" s="311"/>
      <c r="HI64" s="311"/>
      <c r="HJ64" s="311"/>
      <c r="HK64" s="311"/>
      <c r="HL64" s="311"/>
      <c r="HM64" s="311"/>
      <c r="HN64" s="311"/>
      <c r="HO64" s="311"/>
      <c r="HP64" s="311"/>
      <c r="HQ64" s="311"/>
      <c r="HR64" s="311"/>
      <c r="HS64" s="311"/>
      <c r="HT64" s="311"/>
      <c r="HU64" s="311"/>
      <c r="HV64" s="311"/>
      <c r="HW64" s="311"/>
      <c r="HX64" s="311"/>
      <c r="HY64" s="311"/>
      <c r="HZ64" s="311"/>
      <c r="IA64" s="311"/>
      <c r="IB64" s="311"/>
      <c r="IC64" s="311"/>
      <c r="ID64" s="311"/>
      <c r="IE64" s="311"/>
      <c r="IF64" s="311"/>
      <c r="IG64" s="311"/>
      <c r="IH64" s="311"/>
      <c r="II64" s="311"/>
      <c r="IJ64" s="311"/>
      <c r="IK64" s="311"/>
      <c r="IL64" s="311"/>
      <c r="IM64" s="311"/>
      <c r="IN64" s="311"/>
      <c r="IO64" s="311"/>
      <c r="IP64" s="311"/>
      <c r="IQ64" s="311"/>
      <c r="IR64" s="311"/>
      <c r="IS64" s="311"/>
      <c r="IT64" s="311"/>
      <c r="IU64" s="311"/>
      <c r="IV64" s="311"/>
      <c r="IW64" s="311"/>
      <c r="IX64" s="311"/>
      <c r="IY64" s="311"/>
      <c r="IZ64" s="311"/>
      <c r="JA64" s="311"/>
      <c r="JB64" s="311"/>
      <c r="JC64" s="311"/>
      <c r="JD64" s="311"/>
      <c r="JE64" s="311"/>
      <c r="JF64" s="311"/>
      <c r="JG64" s="311"/>
      <c r="JH64" s="311"/>
      <c r="JI64" s="311"/>
      <c r="JJ64" s="311"/>
      <c r="JK64" s="311"/>
      <c r="JL64" s="311"/>
      <c r="JM64" s="311"/>
      <c r="JN64" s="311"/>
      <c r="JO64" s="311"/>
      <c r="JP64" s="311"/>
      <c r="JQ64" s="311"/>
      <c r="JR64" s="311"/>
      <c r="JS64" s="311"/>
      <c r="JT64" s="311"/>
      <c r="JU64" s="311"/>
      <c r="JV64" s="311"/>
      <c r="JW64" s="311"/>
      <c r="JX64" s="311"/>
      <c r="JY64" s="311"/>
      <c r="JZ64" s="311"/>
      <c r="KA64" s="311"/>
      <c r="KB64" s="311"/>
      <c r="KC64" s="311"/>
      <c r="KD64" s="311"/>
      <c r="KE64" s="311"/>
      <c r="KF64" s="311"/>
      <c r="KG64" s="311"/>
      <c r="KH64" s="311"/>
      <c r="KI64" s="311"/>
      <c r="KJ64" s="311"/>
      <c r="KK64" s="311"/>
      <c r="KL64" s="311"/>
      <c r="KM64" s="311"/>
      <c r="KN64" s="311"/>
      <c r="KO64" s="311"/>
      <c r="KP64" s="311"/>
      <c r="KQ64" s="311"/>
      <c r="KR64" s="311"/>
      <c r="KS64" s="311"/>
      <c r="KT64" s="311"/>
      <c r="KU64" s="311"/>
      <c r="KV64" s="311"/>
      <c r="KW64" s="311"/>
      <c r="KX64" s="311"/>
      <c r="KY64" s="311"/>
      <c r="KZ64" s="311"/>
      <c r="LA64" s="311"/>
      <c r="LB64" s="311"/>
      <c r="LC64" s="311"/>
      <c r="LD64" s="311"/>
      <c r="LE64" s="311"/>
      <c r="LF64" s="311"/>
      <c r="LG64" s="311"/>
      <c r="LH64" s="311"/>
      <c r="LI64" s="311"/>
      <c r="LJ64" s="311"/>
      <c r="LK64" s="311"/>
      <c r="LL64" s="311"/>
      <c r="LM64" s="311"/>
      <c r="LN64" s="311"/>
      <c r="LO64" s="311"/>
      <c r="LP64" s="311"/>
      <c r="LQ64" s="311"/>
      <c r="LR64" s="311"/>
      <c r="LS64" s="311"/>
      <c r="LT64" s="311"/>
      <c r="LU64" s="311"/>
      <c r="LV64" s="311"/>
      <c r="LW64" s="311"/>
      <c r="LX64" s="311"/>
      <c r="LY64" s="311"/>
      <c r="LZ64" s="311"/>
      <c r="MA64" s="311"/>
      <c r="MB64" s="311"/>
      <c r="MC64" s="311"/>
      <c r="MD64" s="311"/>
      <c r="ME64" s="311"/>
      <c r="MF64" s="311"/>
      <c r="MG64" s="311"/>
      <c r="MH64" s="311"/>
      <c r="MI64" s="311"/>
      <c r="MJ64" s="311"/>
      <c r="MK64" s="311"/>
      <c r="ML64" s="311"/>
      <c r="MM64" s="311"/>
      <c r="MN64" s="311"/>
      <c r="MO64" s="311"/>
      <c r="MP64" s="311"/>
      <c r="MQ64" s="311"/>
      <c r="MR64" s="311"/>
      <c r="MS64" s="311"/>
      <c r="MT64" s="311"/>
      <c r="MU64" s="311"/>
      <c r="MV64" s="311"/>
      <c r="MW64" s="311"/>
      <c r="MX64" s="311"/>
      <c r="MY64" s="311"/>
      <c r="MZ64" s="311"/>
      <c r="NA64" s="311"/>
      <c r="NB64" s="311"/>
      <c r="NC64" s="311"/>
      <c r="ND64" s="311"/>
      <c r="NE64" s="311"/>
      <c r="NF64" s="311"/>
      <c r="NG64" s="311"/>
      <c r="NH64" s="311"/>
      <c r="NI64" s="311"/>
      <c r="NJ64" s="311"/>
      <c r="NK64" s="311"/>
      <c r="NL64" s="311"/>
      <c r="NM64" s="311"/>
      <c r="NN64" s="311"/>
      <c r="NO64" s="311"/>
      <c r="NP64" s="311"/>
      <c r="NQ64" s="311"/>
      <c r="NR64" s="311"/>
      <c r="NS64" s="311"/>
      <c r="NT64" s="311"/>
      <c r="NU64" s="311"/>
      <c r="NV64" s="311"/>
      <c r="NW64" s="311"/>
      <c r="NX64" s="311"/>
      <c r="NY64" s="311"/>
      <c r="NZ64" s="311"/>
      <c r="OA64" s="311"/>
      <c r="OB64" s="311"/>
      <c r="OC64" s="311"/>
      <c r="OD64" s="311"/>
      <c r="OE64" s="311"/>
      <c r="OF64" s="311"/>
      <c r="OG64" s="311"/>
      <c r="OH64" s="311"/>
      <c r="OI64" s="311"/>
      <c r="OJ64" s="311"/>
      <c r="OK64" s="311"/>
      <c r="OL64" s="311"/>
      <c r="OM64" s="311"/>
      <c r="ON64" s="311"/>
      <c r="OO64" s="311"/>
      <c r="OP64" s="311"/>
      <c r="OQ64" s="311"/>
      <c r="OR64" s="311"/>
      <c r="OS64" s="311"/>
      <c r="OT64" s="311"/>
      <c r="OU64" s="311"/>
      <c r="OV64" s="311"/>
      <c r="OW64" s="311"/>
      <c r="OX64" s="311"/>
      <c r="OY64" s="311"/>
      <c r="OZ64" s="311"/>
      <c r="PA64" s="311"/>
      <c r="PB64" s="311"/>
      <c r="PC64" s="311"/>
      <c r="PD64" s="311"/>
      <c r="PE64" s="311"/>
      <c r="PF64" s="311"/>
      <c r="PG64" s="311"/>
      <c r="PH64" s="311"/>
      <c r="PI64" s="311"/>
      <c r="PJ64" s="311"/>
      <c r="PK64" s="311"/>
      <c r="PL64" s="311"/>
      <c r="PM64" s="311"/>
      <c r="PN64" s="311"/>
      <c r="PO64" s="311"/>
      <c r="PP64" s="311"/>
      <c r="PQ64" s="311"/>
      <c r="PR64" s="311"/>
      <c r="PS64" s="311"/>
      <c r="PT64" s="311"/>
      <c r="PU64" s="311"/>
      <c r="PV64" s="311"/>
      <c r="PW64" s="311"/>
      <c r="PX64" s="311"/>
      <c r="PY64" s="311"/>
      <c r="PZ64" s="311"/>
      <c r="QA64" s="311"/>
      <c r="QB64" s="311"/>
      <c r="QC64" s="311"/>
      <c r="QD64" s="311"/>
      <c r="QE64" s="311"/>
      <c r="QF64" s="311"/>
      <c r="QG64" s="311"/>
      <c r="QH64" s="311"/>
      <c r="QI64" s="311"/>
      <c r="QJ64" s="311"/>
      <c r="QK64" s="311"/>
      <c r="QL64" s="311"/>
      <c r="QM64" s="311"/>
      <c r="QN64" s="311"/>
      <c r="QO64" s="311"/>
      <c r="QP64" s="311"/>
      <c r="QQ64" s="311"/>
      <c r="QR64" s="311"/>
      <c r="QS64" s="311"/>
      <c r="QT64" s="311"/>
      <c r="QU64" s="311"/>
      <c r="QV64" s="311"/>
      <c r="QW64" s="311"/>
      <c r="QX64" s="311"/>
      <c r="QY64" s="311"/>
      <c r="QZ64" s="311"/>
      <c r="RA64" s="311"/>
      <c r="RB64" s="311"/>
      <c r="RC64" s="311"/>
      <c r="RD64" s="311"/>
      <c r="RE64" s="311"/>
      <c r="RF64" s="311"/>
      <c r="RG64" s="311"/>
      <c r="RH64" s="311"/>
      <c r="RI64" s="311"/>
      <c r="RJ64" s="311"/>
      <c r="RK64" s="311"/>
      <c r="RL64" s="311"/>
      <c r="RM64" s="311"/>
      <c r="RN64" s="311"/>
      <c r="RO64" s="311"/>
      <c r="RP64" s="311"/>
      <c r="RQ64" s="311"/>
      <c r="RR64" s="311"/>
      <c r="RS64" s="311"/>
      <c r="RT64" s="311"/>
      <c r="RU64" s="311"/>
      <c r="RV64" s="311"/>
      <c r="RW64" s="311"/>
      <c r="RX64" s="311"/>
      <c r="RY64" s="311"/>
      <c r="RZ64" s="311"/>
      <c r="SA64" s="311"/>
      <c r="SB64" s="311"/>
      <c r="SC64" s="311"/>
      <c r="SD64" s="311"/>
      <c r="SE64" s="311"/>
      <c r="SF64" s="311"/>
      <c r="SG64" s="311"/>
      <c r="SH64" s="311"/>
      <c r="SI64" s="311"/>
      <c r="SJ64" s="311"/>
      <c r="SK64" s="311"/>
      <c r="SL64" s="311"/>
      <c r="SM64" s="311"/>
      <c r="SN64" s="311"/>
      <c r="SO64" s="311"/>
      <c r="SP64" s="311"/>
      <c r="SQ64" s="311"/>
      <c r="SR64" s="311"/>
      <c r="SS64" s="311"/>
      <c r="ST64" s="311"/>
      <c r="SU64" s="311"/>
      <c r="SV64" s="311"/>
      <c r="SW64" s="311"/>
      <c r="SX64" s="311"/>
      <c r="SY64" s="311"/>
      <c r="SZ64" s="311"/>
      <c r="TA64" s="311"/>
      <c r="TB64" s="311"/>
      <c r="TC64" s="311"/>
      <c r="TD64" s="311"/>
      <c r="TE64" s="311"/>
      <c r="TF64" s="311"/>
      <c r="TG64" s="311"/>
      <c r="TH64" s="311"/>
      <c r="TI64" s="311"/>
      <c r="TJ64" s="311"/>
      <c r="TK64" s="311"/>
      <c r="TL64" s="311"/>
      <c r="TM64" s="311"/>
      <c r="TN64" s="311"/>
      <c r="TO64" s="311"/>
      <c r="TP64" s="311"/>
      <c r="TQ64" s="311"/>
      <c r="TR64" s="311"/>
      <c r="TS64" s="311"/>
      <c r="TT64" s="311"/>
      <c r="TU64" s="311"/>
      <c r="TV64" s="311"/>
      <c r="TW64" s="311"/>
      <c r="TX64" s="311"/>
      <c r="TY64" s="311"/>
      <c r="TZ64" s="311"/>
      <c r="UA64" s="311"/>
      <c r="UB64" s="311"/>
      <c r="UC64" s="311"/>
      <c r="UD64" s="311"/>
      <c r="UE64" s="311"/>
      <c r="UF64" s="311"/>
      <c r="UG64" s="311"/>
      <c r="UH64" s="311"/>
      <c r="UI64" s="311"/>
      <c r="UJ64" s="311"/>
      <c r="UK64" s="311"/>
      <c r="UL64" s="311"/>
      <c r="UM64" s="311"/>
      <c r="UN64" s="311"/>
      <c r="UO64" s="311"/>
      <c r="UP64" s="311"/>
      <c r="UQ64" s="311"/>
      <c r="UR64" s="311"/>
      <c r="US64" s="311"/>
      <c r="UT64" s="311"/>
      <c r="UU64" s="311"/>
      <c r="UV64" s="311"/>
      <c r="UW64" s="311"/>
      <c r="UX64" s="311"/>
      <c r="UY64" s="311"/>
      <c r="UZ64" s="311"/>
      <c r="VA64" s="311"/>
      <c r="VB64" s="311"/>
      <c r="VC64" s="311"/>
      <c r="VD64" s="311"/>
      <c r="VE64" s="311"/>
      <c r="VF64" s="311"/>
      <c r="VG64" s="311"/>
      <c r="VH64" s="311"/>
      <c r="VI64" s="311"/>
      <c r="VJ64" s="311"/>
      <c r="VK64" s="311"/>
      <c r="VL64" s="311"/>
      <c r="VM64" s="311"/>
      <c r="VN64" s="311"/>
      <c r="VO64" s="311"/>
      <c r="VP64" s="311"/>
      <c r="VQ64" s="311"/>
      <c r="VR64" s="311"/>
      <c r="VS64" s="311"/>
      <c r="VT64" s="311"/>
      <c r="VU64" s="311"/>
      <c r="VV64" s="311"/>
      <c r="VW64" s="311"/>
      <c r="VX64" s="311"/>
      <c r="VY64" s="311"/>
      <c r="VZ64" s="311"/>
      <c r="WA64" s="311"/>
      <c r="WB64" s="311"/>
      <c r="WC64" s="311"/>
      <c r="WD64" s="311"/>
      <c r="WE64" s="311"/>
      <c r="WF64" s="311"/>
      <c r="WG64" s="311"/>
      <c r="WH64" s="311"/>
      <c r="WI64" s="311"/>
      <c r="WJ64" s="311"/>
      <c r="WK64" s="311"/>
      <c r="WL64" s="311"/>
      <c r="WM64" s="311"/>
      <c r="WN64" s="311"/>
      <c r="WO64" s="311"/>
      <c r="WP64" s="311"/>
      <c r="WQ64" s="311"/>
      <c r="WR64" s="311"/>
      <c r="WS64" s="311"/>
      <c r="WT64" s="311"/>
      <c r="WU64" s="311"/>
      <c r="WV64" s="311"/>
      <c r="WW64" s="311"/>
      <c r="WX64" s="311"/>
      <c r="WY64" s="311"/>
      <c r="WZ64" s="311"/>
      <c r="XA64" s="311"/>
      <c r="XB64" s="311"/>
      <c r="XC64" s="311"/>
      <c r="XD64" s="311"/>
      <c r="XE64" s="311"/>
      <c r="XF64" s="311"/>
      <c r="XG64" s="311"/>
      <c r="XH64" s="311"/>
      <c r="XI64" s="311"/>
      <c r="XJ64" s="311"/>
      <c r="XK64" s="311"/>
      <c r="XL64" s="311"/>
      <c r="XM64" s="311"/>
      <c r="XN64" s="311"/>
      <c r="XO64" s="311"/>
      <c r="XP64" s="311"/>
      <c r="XQ64" s="311"/>
      <c r="XR64" s="311"/>
      <c r="XS64" s="311"/>
      <c r="XT64" s="311"/>
      <c r="XU64" s="311"/>
      <c r="XV64" s="311"/>
      <c r="XW64" s="311"/>
      <c r="XX64" s="311"/>
      <c r="XY64" s="311"/>
      <c r="XZ64" s="311"/>
      <c r="YA64" s="311"/>
      <c r="YB64" s="311"/>
      <c r="YC64" s="311"/>
      <c r="YD64" s="311"/>
      <c r="YE64" s="311"/>
      <c r="YF64" s="311"/>
      <c r="YG64" s="311"/>
      <c r="YH64" s="311"/>
      <c r="YI64" s="311"/>
      <c r="YJ64" s="311"/>
      <c r="YK64" s="311"/>
      <c r="YL64" s="311"/>
      <c r="YM64" s="311"/>
      <c r="YN64" s="311"/>
      <c r="YO64" s="311"/>
      <c r="YP64" s="311"/>
      <c r="YQ64" s="311"/>
      <c r="YR64" s="311"/>
      <c r="YS64" s="311"/>
      <c r="YT64" s="311"/>
      <c r="YU64" s="311"/>
      <c r="YV64" s="311"/>
      <c r="YW64" s="311"/>
      <c r="YX64" s="311"/>
      <c r="YY64" s="311"/>
      <c r="YZ64" s="311"/>
      <c r="ZA64" s="311"/>
      <c r="ZB64" s="311"/>
      <c r="ZC64" s="311"/>
      <c r="ZD64" s="311"/>
      <c r="ZE64" s="311"/>
      <c r="ZF64" s="311"/>
      <c r="ZG64" s="311"/>
      <c r="ZH64" s="311"/>
      <c r="ZI64" s="311"/>
      <c r="ZJ64" s="311"/>
      <c r="ZK64" s="311"/>
      <c r="ZL64" s="311"/>
      <c r="ZM64" s="311"/>
      <c r="ZN64" s="311"/>
      <c r="ZO64" s="311"/>
      <c r="ZP64" s="311"/>
      <c r="ZQ64" s="311"/>
      <c r="ZR64" s="311"/>
      <c r="ZS64" s="311"/>
      <c r="ZT64" s="311"/>
      <c r="ZU64" s="311"/>
      <c r="ZV64" s="311"/>
      <c r="ZW64" s="311"/>
      <c r="ZX64" s="311"/>
      <c r="ZY64" s="311"/>
      <c r="ZZ64" s="311"/>
      <c r="AAA64" s="311"/>
      <c r="AAB64" s="311"/>
      <c r="AAC64" s="311"/>
      <c r="AAD64" s="311"/>
      <c r="AAE64" s="311"/>
      <c r="AAF64" s="311"/>
      <c r="AAG64" s="311"/>
      <c r="AAH64" s="311"/>
      <c r="AAI64" s="311"/>
      <c r="AAJ64" s="311"/>
      <c r="AAK64" s="311"/>
      <c r="AAL64" s="311"/>
      <c r="AAM64" s="311"/>
      <c r="AAN64" s="311"/>
      <c r="AAO64" s="311"/>
      <c r="AAP64" s="311"/>
      <c r="AAQ64" s="311"/>
      <c r="AAR64" s="311"/>
      <c r="AAS64" s="311"/>
      <c r="AAT64" s="311"/>
      <c r="AAU64" s="311"/>
      <c r="AAV64" s="311"/>
      <c r="AAW64" s="311"/>
      <c r="AAX64" s="311"/>
      <c r="AAY64" s="311"/>
      <c r="AAZ64" s="311"/>
      <c r="ABA64" s="311"/>
      <c r="ABB64" s="311"/>
      <c r="ABC64" s="311"/>
      <c r="ABD64" s="311"/>
      <c r="ABE64" s="311"/>
      <c r="ABF64" s="311"/>
      <c r="ABG64" s="311"/>
      <c r="ABH64" s="311"/>
      <c r="ABI64" s="311"/>
      <c r="ABJ64" s="311"/>
      <c r="ABK64" s="311"/>
      <c r="ABL64" s="311"/>
      <c r="ABM64" s="311"/>
      <c r="ABN64" s="311"/>
      <c r="ABO64" s="311"/>
      <c r="ABP64" s="311"/>
      <c r="ABQ64" s="311"/>
      <c r="ABR64" s="311"/>
      <c r="ABS64" s="311"/>
      <c r="ABT64" s="311"/>
      <c r="ABU64" s="311"/>
      <c r="ABV64" s="311"/>
      <c r="ABW64" s="311"/>
      <c r="ABX64" s="311"/>
      <c r="ABY64" s="311"/>
      <c r="ABZ64" s="311"/>
      <c r="ACA64" s="311"/>
      <c r="ACB64" s="311"/>
      <c r="ACC64" s="311"/>
      <c r="ACD64" s="311"/>
      <c r="ACE64" s="311"/>
      <c r="ACF64" s="311"/>
      <c r="ACG64" s="311"/>
      <c r="ACH64" s="311"/>
      <c r="ACI64" s="311"/>
      <c r="ACJ64" s="311"/>
      <c r="ACK64" s="311"/>
      <c r="ACL64" s="311"/>
      <c r="ACM64" s="311"/>
      <c r="ACN64" s="311"/>
      <c r="ACO64" s="311"/>
      <c r="ACP64" s="311"/>
      <c r="ACQ64" s="311"/>
      <c r="ACR64" s="311"/>
      <c r="ACS64" s="311"/>
      <c r="ACT64" s="311"/>
      <c r="ACU64" s="311"/>
      <c r="ACV64" s="311"/>
      <c r="ACW64" s="311"/>
      <c r="ACX64" s="311"/>
      <c r="ACY64" s="311"/>
      <c r="ACZ64" s="311"/>
      <c r="ADA64" s="311"/>
      <c r="ADB64" s="311"/>
      <c r="ADC64" s="311"/>
      <c r="ADD64" s="311"/>
      <c r="ADE64" s="311"/>
      <c r="ADF64" s="311"/>
      <c r="ADG64" s="311"/>
      <c r="ADH64" s="311"/>
      <c r="ADI64" s="311"/>
      <c r="ADJ64" s="311"/>
      <c r="ADK64" s="311"/>
      <c r="ADL64" s="311"/>
      <c r="ADM64" s="311"/>
      <c r="ADN64" s="311"/>
      <c r="ADO64" s="311"/>
      <c r="ADP64" s="311"/>
      <c r="ADQ64" s="311"/>
      <c r="ADR64" s="311"/>
      <c r="ADS64" s="311"/>
      <c r="ADT64" s="311"/>
      <c r="ADU64" s="311"/>
      <c r="ADV64" s="311"/>
      <c r="ADW64" s="311"/>
      <c r="ADX64" s="311"/>
      <c r="ADY64" s="311"/>
      <c r="ADZ64" s="311"/>
      <c r="AEA64" s="311"/>
      <c r="AEB64" s="311"/>
      <c r="AEC64" s="311"/>
      <c r="AED64" s="311"/>
      <c r="AEE64" s="311"/>
      <c r="AEF64" s="311"/>
      <c r="AEG64" s="311"/>
      <c r="AEH64" s="311"/>
      <c r="AEI64" s="311"/>
      <c r="AEJ64" s="311"/>
      <c r="AEK64" s="311"/>
      <c r="AEL64" s="311"/>
      <c r="AEM64" s="311"/>
      <c r="AEN64" s="311"/>
      <c r="AEO64" s="311"/>
      <c r="AEP64" s="311"/>
      <c r="AEQ64" s="311"/>
      <c r="AER64" s="311"/>
      <c r="AES64" s="311"/>
      <c r="AET64" s="311"/>
      <c r="AEU64" s="311"/>
      <c r="AEV64" s="311"/>
      <c r="AEW64" s="311"/>
      <c r="AEX64" s="311"/>
      <c r="AEY64" s="311"/>
      <c r="AEZ64" s="311"/>
      <c r="AFA64" s="311"/>
      <c r="AFB64" s="311"/>
      <c r="AFC64" s="311"/>
      <c r="AFD64" s="311"/>
      <c r="AFE64" s="311"/>
      <c r="AFF64" s="311"/>
      <c r="AFG64" s="311"/>
      <c r="AFH64" s="311"/>
      <c r="AFI64" s="311"/>
      <c r="AFJ64" s="311"/>
      <c r="AFK64" s="311"/>
      <c r="AFL64" s="311"/>
      <c r="AFM64" s="311"/>
      <c r="AFN64" s="311"/>
      <c r="AFO64" s="311"/>
      <c r="AFP64" s="311"/>
      <c r="AFQ64" s="311"/>
      <c r="AFR64" s="311"/>
      <c r="AFS64" s="311"/>
      <c r="AFT64" s="311"/>
      <c r="AFU64" s="311"/>
      <c r="AFV64" s="311"/>
      <c r="AFW64" s="311"/>
      <c r="AFX64" s="311"/>
      <c r="AFY64" s="311"/>
      <c r="AFZ64" s="311"/>
      <c r="AGA64" s="311"/>
      <c r="AGB64" s="311"/>
      <c r="AGC64" s="311"/>
      <c r="AGD64" s="311"/>
      <c r="AGE64" s="311"/>
      <c r="AGF64" s="311"/>
      <c r="AGG64" s="311"/>
      <c r="AGH64" s="311"/>
      <c r="AGI64" s="311"/>
      <c r="AGJ64" s="311"/>
      <c r="AGK64" s="311"/>
      <c r="AGL64" s="311"/>
      <c r="AGM64" s="311"/>
      <c r="AGN64" s="311"/>
      <c r="AGO64" s="311"/>
      <c r="AGP64" s="311"/>
      <c r="AGQ64" s="311"/>
      <c r="AGR64" s="311"/>
      <c r="AGS64" s="311"/>
      <c r="AGT64" s="311"/>
      <c r="AGU64" s="311"/>
      <c r="AGV64" s="311"/>
      <c r="AGW64" s="311"/>
      <c r="AGX64" s="311"/>
      <c r="AGY64" s="311"/>
      <c r="AGZ64" s="311"/>
      <c r="AHA64" s="311"/>
      <c r="AHB64" s="311"/>
      <c r="AHC64" s="311"/>
      <c r="AHD64" s="311"/>
      <c r="AHE64" s="311"/>
      <c r="AHF64" s="311"/>
      <c r="AHG64" s="311"/>
      <c r="AHH64" s="311"/>
      <c r="AHI64" s="311"/>
      <c r="AHJ64" s="311"/>
      <c r="AHK64" s="311"/>
      <c r="AHL64" s="311"/>
      <c r="AHM64" s="311"/>
      <c r="AHN64" s="311"/>
      <c r="AHO64" s="311"/>
      <c r="AHP64" s="311"/>
      <c r="AHQ64" s="311"/>
      <c r="AHR64" s="311"/>
      <c r="AHS64" s="311"/>
      <c r="AHT64" s="311"/>
      <c r="AHU64" s="311"/>
      <c r="AHV64" s="311"/>
      <c r="AHW64" s="311"/>
      <c r="AHX64" s="311"/>
      <c r="AHY64" s="311"/>
      <c r="AHZ64" s="311"/>
      <c r="AIA64" s="311"/>
      <c r="AIB64" s="311"/>
      <c r="AIC64" s="311"/>
      <c r="AID64" s="311"/>
      <c r="AIE64" s="311"/>
      <c r="AIF64" s="311"/>
      <c r="AIG64" s="311"/>
      <c r="AIH64" s="311"/>
      <c r="AII64" s="311"/>
      <c r="AIJ64" s="311"/>
      <c r="AIK64" s="311"/>
      <c r="AIL64" s="311"/>
      <c r="AIM64" s="311"/>
      <c r="AIN64" s="311"/>
      <c r="AIO64" s="311"/>
      <c r="AIP64" s="311"/>
      <c r="AIQ64" s="311"/>
      <c r="AIR64" s="311"/>
      <c r="AIS64" s="311"/>
      <c r="AIT64" s="311"/>
      <c r="AIU64" s="311"/>
      <c r="AIV64" s="311"/>
      <c r="AIW64" s="311"/>
      <c r="AIX64" s="311"/>
      <c r="AIY64" s="311"/>
      <c r="AIZ64" s="311"/>
      <c r="AJA64" s="311"/>
      <c r="AJB64" s="311"/>
      <c r="AJC64" s="311"/>
      <c r="AJD64" s="311"/>
      <c r="AJE64" s="311"/>
      <c r="AJF64" s="311"/>
      <c r="AJG64" s="311"/>
      <c r="AJH64" s="311"/>
      <c r="AJI64" s="311"/>
      <c r="AJJ64" s="311"/>
      <c r="AJK64" s="311"/>
      <c r="AJL64" s="311"/>
      <c r="AJM64" s="311"/>
      <c r="AJN64" s="311"/>
      <c r="AJO64" s="311"/>
      <c r="AJP64" s="311"/>
      <c r="AJQ64" s="311"/>
      <c r="AJR64" s="311"/>
      <c r="AJS64" s="311"/>
      <c r="AJT64" s="311"/>
      <c r="AJU64" s="311"/>
      <c r="AJV64" s="311"/>
      <c r="AJW64" s="311"/>
      <c r="AJX64" s="311"/>
      <c r="AJY64" s="311"/>
      <c r="AJZ64" s="311"/>
      <c r="AKA64" s="311"/>
      <c r="AKB64" s="311"/>
      <c r="AKC64" s="311"/>
      <c r="AKD64" s="311"/>
      <c r="AKE64" s="311"/>
      <c r="AKF64" s="311"/>
      <c r="AKG64" s="311"/>
      <c r="AKH64" s="311"/>
      <c r="AKI64" s="311"/>
      <c r="AKJ64" s="311"/>
      <c r="AKK64" s="311"/>
      <c r="AKL64" s="311"/>
      <c r="AKM64" s="311"/>
      <c r="AKN64" s="311"/>
      <c r="AKO64" s="311"/>
      <c r="AKP64" s="311"/>
      <c r="AKQ64" s="311"/>
      <c r="AKR64" s="311"/>
      <c r="AKS64" s="311"/>
      <c r="AKT64" s="311"/>
      <c r="AKU64" s="311"/>
      <c r="AKV64" s="311"/>
      <c r="AKW64" s="311"/>
      <c r="AKX64" s="311"/>
      <c r="AKY64" s="311"/>
      <c r="AKZ64" s="311"/>
      <c r="ALA64" s="311"/>
      <c r="ALB64" s="311"/>
      <c r="ALC64" s="311"/>
      <c r="ALD64" s="311"/>
      <c r="ALE64" s="311"/>
      <c r="ALF64" s="311"/>
      <c r="ALG64" s="311"/>
      <c r="ALH64" s="311"/>
      <c r="ALI64" s="310"/>
      <c r="ALJ64" s="311"/>
      <c r="ALK64" s="311"/>
      <c r="ALL64" s="311"/>
      <c r="ALM64" s="311"/>
      <c r="ALN64" s="283"/>
      <c r="ALO64" s="283"/>
      <c r="ALP64" s="283"/>
    </row>
    <row r="65" spans="1:1004" s="19" customFormat="1" ht="31.5" customHeight="1" x14ac:dyDescent="0.25">
      <c r="A65" s="121" t="s">
        <v>2740</v>
      </c>
      <c r="B65" s="312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7"/>
      <c r="BQ65" s="307"/>
      <c r="BR65" s="307"/>
      <c r="BS65" s="307"/>
      <c r="BT65" s="307"/>
      <c r="BU65" s="307"/>
      <c r="BV65" s="307"/>
      <c r="BW65" s="307"/>
      <c r="BX65" s="307"/>
      <c r="BY65" s="307"/>
      <c r="BZ65" s="307"/>
      <c r="CA65" s="307"/>
      <c r="CB65" s="307"/>
      <c r="CC65" s="307"/>
      <c r="CD65" s="307"/>
      <c r="CE65" s="307"/>
      <c r="CF65" s="307"/>
      <c r="CG65" s="307"/>
      <c r="CH65" s="307"/>
      <c r="CI65" s="307"/>
      <c r="CJ65" s="307"/>
      <c r="CK65" s="307"/>
      <c r="CL65" s="307"/>
      <c r="CM65" s="307"/>
      <c r="CN65" s="307"/>
      <c r="CO65" s="307"/>
      <c r="CP65" s="307"/>
      <c r="CQ65" s="307"/>
      <c r="CR65" s="307"/>
      <c r="CS65" s="307"/>
      <c r="CT65" s="307"/>
      <c r="CU65" s="307"/>
      <c r="CV65" s="307"/>
      <c r="CW65" s="307"/>
      <c r="CX65" s="307"/>
      <c r="CY65" s="307"/>
      <c r="CZ65" s="307"/>
      <c r="DA65" s="307"/>
      <c r="DB65" s="307"/>
      <c r="DC65" s="307"/>
      <c r="DD65" s="307"/>
      <c r="DE65" s="307"/>
      <c r="DF65" s="307"/>
      <c r="DG65" s="307"/>
      <c r="DH65" s="307"/>
      <c r="DI65" s="307"/>
      <c r="DJ65" s="307"/>
      <c r="DK65" s="307"/>
      <c r="DL65" s="307"/>
      <c r="DM65" s="307"/>
      <c r="DN65" s="307"/>
      <c r="DO65" s="307"/>
      <c r="DP65" s="307"/>
      <c r="DQ65" s="307"/>
      <c r="DR65" s="307"/>
      <c r="DS65" s="307"/>
      <c r="DT65" s="307"/>
      <c r="DU65" s="307"/>
      <c r="DV65" s="307"/>
      <c r="DW65" s="307"/>
      <c r="DX65" s="307"/>
      <c r="DY65" s="307"/>
      <c r="DZ65" s="307"/>
      <c r="EA65" s="307"/>
      <c r="EB65" s="307"/>
      <c r="EC65" s="307"/>
      <c r="ED65" s="307"/>
      <c r="EE65" s="307"/>
      <c r="EF65" s="307"/>
      <c r="EG65" s="307"/>
      <c r="EH65" s="307"/>
      <c r="EI65" s="307"/>
      <c r="EJ65" s="307"/>
      <c r="EK65" s="307"/>
      <c r="EL65" s="307"/>
      <c r="EM65" s="307"/>
      <c r="EN65" s="307"/>
      <c r="EO65" s="307"/>
      <c r="EP65" s="307"/>
      <c r="EQ65" s="307"/>
      <c r="ER65" s="307"/>
      <c r="ES65" s="307"/>
      <c r="ET65" s="307"/>
      <c r="EU65" s="307"/>
      <c r="EV65" s="307"/>
      <c r="EW65" s="307"/>
      <c r="EX65" s="307"/>
      <c r="EY65" s="307"/>
      <c r="EZ65" s="307"/>
      <c r="FA65" s="307"/>
      <c r="FB65" s="307"/>
      <c r="FC65" s="307"/>
      <c r="FD65" s="307"/>
      <c r="FE65" s="307"/>
      <c r="FF65" s="307"/>
      <c r="FG65" s="307"/>
      <c r="FH65" s="307"/>
      <c r="FI65" s="307"/>
      <c r="FJ65" s="307"/>
      <c r="FK65" s="307"/>
      <c r="FL65" s="307"/>
      <c r="FM65" s="307"/>
      <c r="FN65" s="307"/>
      <c r="FO65" s="307"/>
      <c r="FP65" s="307"/>
      <c r="FQ65" s="307"/>
      <c r="FR65" s="307"/>
      <c r="FS65" s="307"/>
      <c r="FT65" s="307"/>
      <c r="FU65" s="307"/>
      <c r="FV65" s="307"/>
      <c r="FW65" s="307"/>
      <c r="FX65" s="307"/>
      <c r="FY65" s="307"/>
      <c r="FZ65" s="307"/>
      <c r="GA65" s="307"/>
      <c r="GB65" s="307"/>
      <c r="GC65" s="307"/>
      <c r="GD65" s="307"/>
      <c r="GE65" s="307"/>
      <c r="GF65" s="307"/>
      <c r="GG65" s="307"/>
      <c r="GH65" s="307"/>
      <c r="GI65" s="307"/>
      <c r="GJ65" s="307"/>
      <c r="GK65" s="307"/>
      <c r="GL65" s="307"/>
      <c r="GM65" s="307"/>
      <c r="GN65" s="307"/>
      <c r="GO65" s="307"/>
      <c r="GP65" s="307"/>
      <c r="GQ65" s="307"/>
      <c r="GR65" s="307"/>
      <c r="GS65" s="307"/>
      <c r="GT65" s="307"/>
      <c r="GU65" s="307"/>
      <c r="GV65" s="307"/>
      <c r="GW65" s="307"/>
      <c r="GX65" s="307"/>
      <c r="GY65" s="307"/>
      <c r="GZ65" s="307"/>
      <c r="HA65" s="307"/>
      <c r="HB65" s="307"/>
      <c r="HC65" s="307"/>
      <c r="HD65" s="307"/>
      <c r="HE65" s="307"/>
      <c r="HF65" s="307"/>
      <c r="HG65" s="307"/>
      <c r="HH65" s="307"/>
      <c r="HI65" s="307"/>
      <c r="HJ65" s="307"/>
      <c r="HK65" s="307"/>
      <c r="HL65" s="307"/>
      <c r="HM65" s="307"/>
      <c r="HN65" s="307"/>
      <c r="HO65" s="307"/>
      <c r="HP65" s="307"/>
      <c r="HQ65" s="307"/>
      <c r="HR65" s="307"/>
      <c r="HS65" s="307"/>
      <c r="HT65" s="307"/>
      <c r="HU65" s="307"/>
      <c r="HV65" s="307"/>
      <c r="HW65" s="307"/>
      <c r="HX65" s="307"/>
      <c r="HY65" s="307"/>
      <c r="HZ65" s="307"/>
      <c r="IA65" s="307"/>
      <c r="IB65" s="307"/>
      <c r="IC65" s="307"/>
      <c r="ID65" s="307"/>
      <c r="IE65" s="307"/>
      <c r="IF65" s="307"/>
      <c r="IG65" s="307"/>
      <c r="IH65" s="307"/>
      <c r="II65" s="307"/>
      <c r="IJ65" s="307"/>
      <c r="IK65" s="307"/>
      <c r="IL65" s="307"/>
      <c r="IM65" s="307"/>
      <c r="IN65" s="307"/>
      <c r="IO65" s="307"/>
      <c r="IP65" s="307"/>
      <c r="IQ65" s="307"/>
      <c r="IR65" s="307"/>
      <c r="IS65" s="307"/>
      <c r="IT65" s="307"/>
      <c r="IU65" s="307"/>
      <c r="IV65" s="307"/>
      <c r="IW65" s="307"/>
      <c r="IX65" s="307"/>
      <c r="IY65" s="307"/>
      <c r="IZ65" s="307"/>
      <c r="JA65" s="307"/>
      <c r="JB65" s="307"/>
      <c r="JC65" s="307"/>
      <c r="JD65" s="307"/>
      <c r="JE65" s="307"/>
      <c r="JF65" s="307"/>
      <c r="JG65" s="307"/>
      <c r="JH65" s="307"/>
      <c r="JI65" s="307"/>
      <c r="JJ65" s="307"/>
      <c r="JK65" s="307"/>
      <c r="JL65" s="307"/>
      <c r="JM65" s="307"/>
      <c r="JN65" s="307"/>
      <c r="JO65" s="307"/>
      <c r="JP65" s="307"/>
      <c r="JQ65" s="307"/>
      <c r="JR65" s="307"/>
      <c r="JS65" s="307"/>
      <c r="JT65" s="307"/>
      <c r="JU65" s="307"/>
      <c r="JV65" s="307"/>
      <c r="JW65" s="307"/>
      <c r="JX65" s="307"/>
      <c r="JY65" s="307"/>
      <c r="JZ65" s="307"/>
      <c r="KA65" s="307"/>
      <c r="KB65" s="307"/>
      <c r="KC65" s="307"/>
      <c r="KD65" s="307"/>
      <c r="KE65" s="307"/>
      <c r="KF65" s="307"/>
      <c r="KG65" s="307"/>
      <c r="KH65" s="307"/>
      <c r="KI65" s="307"/>
      <c r="KJ65" s="307"/>
      <c r="KK65" s="307"/>
      <c r="KL65" s="307"/>
      <c r="KM65" s="307"/>
      <c r="KN65" s="307"/>
      <c r="KO65" s="307"/>
      <c r="KP65" s="307"/>
      <c r="KQ65" s="307"/>
      <c r="KR65" s="307"/>
      <c r="KS65" s="307"/>
      <c r="KT65" s="307"/>
      <c r="KU65" s="307"/>
      <c r="KV65" s="307"/>
      <c r="KW65" s="307"/>
      <c r="KX65" s="307"/>
      <c r="KY65" s="307"/>
      <c r="KZ65" s="307"/>
      <c r="LA65" s="307"/>
      <c r="LB65" s="307"/>
      <c r="LC65" s="307"/>
      <c r="LD65" s="307"/>
      <c r="LE65" s="307"/>
      <c r="LF65" s="307"/>
      <c r="LG65" s="307"/>
      <c r="LH65" s="307"/>
      <c r="LI65" s="307"/>
      <c r="LJ65" s="307"/>
      <c r="LK65" s="307"/>
      <c r="LL65" s="307"/>
      <c r="LM65" s="307"/>
      <c r="LN65" s="307"/>
      <c r="LO65" s="307"/>
      <c r="LP65" s="307"/>
      <c r="LQ65" s="307"/>
      <c r="LR65" s="307"/>
      <c r="LS65" s="307"/>
      <c r="LT65" s="307"/>
      <c r="LU65" s="307"/>
      <c r="LV65" s="307"/>
      <c r="LW65" s="307"/>
      <c r="LX65" s="307"/>
      <c r="LY65" s="307"/>
      <c r="LZ65" s="307"/>
      <c r="MA65" s="307"/>
      <c r="MB65" s="307"/>
      <c r="MC65" s="307"/>
      <c r="MD65" s="307"/>
      <c r="ME65" s="307"/>
      <c r="MF65" s="307"/>
      <c r="MG65" s="307"/>
      <c r="MH65" s="307"/>
      <c r="MI65" s="307"/>
      <c r="MJ65" s="307"/>
      <c r="MK65" s="307"/>
      <c r="ML65" s="307"/>
      <c r="MM65" s="307"/>
      <c r="MN65" s="307"/>
      <c r="MO65" s="307"/>
      <c r="MP65" s="307"/>
      <c r="MQ65" s="307"/>
      <c r="MR65" s="307"/>
      <c r="MS65" s="307"/>
      <c r="MT65" s="307"/>
      <c r="MU65" s="307"/>
      <c r="MV65" s="307"/>
      <c r="MW65" s="307"/>
      <c r="MX65" s="307"/>
      <c r="MY65" s="307"/>
      <c r="MZ65" s="307"/>
      <c r="NA65" s="307"/>
      <c r="NB65" s="307"/>
      <c r="NC65" s="307"/>
      <c r="ND65" s="307"/>
      <c r="NE65" s="307"/>
      <c r="NF65" s="307"/>
      <c r="NG65" s="307"/>
      <c r="NH65" s="307"/>
      <c r="NI65" s="307"/>
      <c r="NJ65" s="307"/>
      <c r="NK65" s="307"/>
      <c r="NL65" s="307"/>
      <c r="NM65" s="307"/>
      <c r="NN65" s="307"/>
      <c r="NO65" s="307"/>
      <c r="NP65" s="307"/>
      <c r="NQ65" s="307"/>
      <c r="NR65" s="307"/>
      <c r="NS65" s="307"/>
      <c r="NT65" s="307"/>
      <c r="NU65" s="307"/>
      <c r="NV65" s="307"/>
      <c r="NW65" s="307"/>
      <c r="NX65" s="307"/>
      <c r="NY65" s="307"/>
      <c r="NZ65" s="307"/>
      <c r="OA65" s="307"/>
      <c r="OB65" s="307"/>
      <c r="OC65" s="307"/>
      <c r="OD65" s="307"/>
      <c r="OE65" s="307"/>
      <c r="OF65" s="307"/>
      <c r="OG65" s="307"/>
      <c r="OH65" s="307"/>
      <c r="OI65" s="307"/>
      <c r="OJ65" s="307"/>
      <c r="OK65" s="307"/>
      <c r="OL65" s="307"/>
      <c r="OM65" s="307"/>
      <c r="ON65" s="307"/>
      <c r="OO65" s="307"/>
      <c r="OP65" s="307"/>
      <c r="OQ65" s="307"/>
      <c r="OR65" s="307"/>
      <c r="OS65" s="307"/>
      <c r="OT65" s="307"/>
      <c r="OU65" s="307"/>
      <c r="OV65" s="307"/>
      <c r="OW65" s="307"/>
      <c r="OX65" s="307"/>
      <c r="OY65" s="307"/>
      <c r="OZ65" s="307"/>
      <c r="PA65" s="307"/>
      <c r="PB65" s="307"/>
      <c r="PC65" s="307"/>
      <c r="PD65" s="307"/>
      <c r="PE65" s="307"/>
      <c r="PF65" s="307"/>
      <c r="PG65" s="307"/>
      <c r="PH65" s="307"/>
      <c r="PI65" s="307"/>
      <c r="PJ65" s="307"/>
      <c r="PK65" s="307"/>
      <c r="PL65" s="307"/>
      <c r="PM65" s="307"/>
      <c r="PN65" s="307"/>
      <c r="PO65" s="307"/>
      <c r="PP65" s="307"/>
      <c r="PQ65" s="307"/>
      <c r="PR65" s="307"/>
      <c r="PS65" s="307"/>
      <c r="PT65" s="307"/>
      <c r="PU65" s="307"/>
      <c r="PV65" s="307"/>
      <c r="PW65" s="307"/>
      <c r="PX65" s="307"/>
      <c r="PY65" s="307"/>
      <c r="PZ65" s="307"/>
      <c r="QA65" s="307"/>
      <c r="QB65" s="307"/>
      <c r="QC65" s="307"/>
      <c r="QD65" s="307"/>
      <c r="QE65" s="307"/>
      <c r="QF65" s="307"/>
      <c r="QG65" s="307"/>
      <c r="QH65" s="307"/>
      <c r="QI65" s="307"/>
      <c r="QJ65" s="307"/>
      <c r="QK65" s="307"/>
      <c r="QL65" s="307"/>
      <c r="QM65" s="307"/>
      <c r="QN65" s="307"/>
      <c r="QO65" s="307"/>
      <c r="QP65" s="307"/>
      <c r="QQ65" s="307"/>
      <c r="QR65" s="307"/>
      <c r="QS65" s="307"/>
      <c r="QT65" s="307"/>
      <c r="QU65" s="307"/>
      <c r="QV65" s="307"/>
      <c r="QW65" s="307"/>
      <c r="QX65" s="307"/>
      <c r="QY65" s="307"/>
      <c r="QZ65" s="307"/>
      <c r="RA65" s="307"/>
      <c r="RB65" s="307"/>
      <c r="RC65" s="307"/>
      <c r="RD65" s="307"/>
      <c r="RE65" s="307"/>
      <c r="RF65" s="307"/>
      <c r="RG65" s="307"/>
      <c r="RH65" s="307"/>
      <c r="RI65" s="307"/>
      <c r="RJ65" s="307"/>
      <c r="RK65" s="307"/>
      <c r="RL65" s="307"/>
      <c r="RM65" s="307"/>
      <c r="RN65" s="307"/>
      <c r="RO65" s="307"/>
      <c r="RP65" s="307"/>
      <c r="RQ65" s="307"/>
      <c r="RR65" s="307"/>
      <c r="RS65" s="307"/>
      <c r="RT65" s="307"/>
      <c r="RU65" s="307"/>
      <c r="RV65" s="307"/>
      <c r="RW65" s="307"/>
      <c r="RX65" s="307"/>
      <c r="RY65" s="307"/>
      <c r="RZ65" s="307"/>
      <c r="SA65" s="307"/>
      <c r="SB65" s="307"/>
      <c r="SC65" s="307"/>
      <c r="SD65" s="307"/>
      <c r="SE65" s="307"/>
      <c r="SF65" s="307"/>
      <c r="SG65" s="307"/>
      <c r="SH65" s="307"/>
      <c r="SI65" s="307"/>
      <c r="SJ65" s="307"/>
      <c r="SK65" s="307"/>
      <c r="SL65" s="307"/>
      <c r="SM65" s="307"/>
      <c r="SN65" s="307"/>
      <c r="SO65" s="307"/>
      <c r="SP65" s="307"/>
      <c r="SQ65" s="307"/>
      <c r="SR65" s="307"/>
      <c r="SS65" s="307"/>
      <c r="ST65" s="307"/>
      <c r="SU65" s="307"/>
      <c r="SV65" s="307"/>
      <c r="SW65" s="307"/>
      <c r="SX65" s="307"/>
      <c r="SY65" s="307"/>
      <c r="SZ65" s="307"/>
      <c r="TA65" s="307"/>
      <c r="TB65" s="307"/>
      <c r="TC65" s="307"/>
      <c r="TD65" s="307"/>
      <c r="TE65" s="307"/>
      <c r="TF65" s="307"/>
      <c r="TG65" s="307"/>
      <c r="TH65" s="307"/>
      <c r="TI65" s="307"/>
      <c r="TJ65" s="307"/>
      <c r="TK65" s="307"/>
      <c r="TL65" s="307"/>
      <c r="TM65" s="307"/>
      <c r="TN65" s="307"/>
      <c r="TO65" s="307"/>
      <c r="TP65" s="307"/>
      <c r="TQ65" s="307"/>
      <c r="TR65" s="307"/>
      <c r="TS65" s="307"/>
      <c r="TT65" s="307"/>
      <c r="TU65" s="307"/>
      <c r="TV65" s="307"/>
      <c r="TW65" s="307"/>
      <c r="TX65" s="307"/>
      <c r="TY65" s="307"/>
      <c r="TZ65" s="307"/>
      <c r="UA65" s="307"/>
      <c r="UB65" s="307"/>
      <c r="UC65" s="307"/>
      <c r="UD65" s="307"/>
      <c r="UE65" s="307"/>
      <c r="UF65" s="307"/>
      <c r="UG65" s="307"/>
      <c r="UH65" s="307"/>
      <c r="UI65" s="307"/>
      <c r="UJ65" s="307"/>
      <c r="UK65" s="307"/>
      <c r="UL65" s="307"/>
      <c r="UM65" s="307"/>
      <c r="UN65" s="307"/>
      <c r="UO65" s="307"/>
      <c r="UP65" s="307"/>
      <c r="UQ65" s="307"/>
      <c r="UR65" s="307"/>
      <c r="US65" s="307"/>
      <c r="UT65" s="307"/>
      <c r="UU65" s="307"/>
      <c r="UV65" s="307"/>
      <c r="UW65" s="307"/>
      <c r="UX65" s="307"/>
      <c r="UY65" s="307"/>
      <c r="UZ65" s="307"/>
      <c r="VA65" s="307"/>
      <c r="VB65" s="307"/>
      <c r="VC65" s="307"/>
      <c r="VD65" s="307"/>
      <c r="VE65" s="307"/>
      <c r="VF65" s="307"/>
      <c r="VG65" s="307"/>
      <c r="VH65" s="307"/>
      <c r="VI65" s="307"/>
      <c r="VJ65" s="307"/>
      <c r="VK65" s="307"/>
      <c r="VL65" s="307"/>
      <c r="VM65" s="307"/>
      <c r="VN65" s="307"/>
      <c r="VO65" s="307"/>
      <c r="VP65" s="307"/>
      <c r="VQ65" s="307"/>
      <c r="VR65" s="307"/>
      <c r="VS65" s="307"/>
      <c r="VT65" s="307"/>
      <c r="VU65" s="307"/>
      <c r="VV65" s="307"/>
      <c r="VW65" s="307"/>
      <c r="VX65" s="307"/>
      <c r="VY65" s="307"/>
      <c r="VZ65" s="307"/>
      <c r="WA65" s="307"/>
      <c r="WB65" s="307"/>
      <c r="WC65" s="307"/>
      <c r="WD65" s="307"/>
      <c r="WE65" s="307"/>
      <c r="WF65" s="307"/>
      <c r="WG65" s="307"/>
      <c r="WH65" s="307"/>
      <c r="WI65" s="307"/>
      <c r="WJ65" s="307"/>
      <c r="WK65" s="307"/>
      <c r="WL65" s="307"/>
      <c r="WM65" s="307"/>
      <c r="WN65" s="307"/>
      <c r="WO65" s="307"/>
      <c r="WP65" s="307"/>
      <c r="WQ65" s="307"/>
      <c r="WR65" s="307"/>
      <c r="WS65" s="307"/>
      <c r="WT65" s="307"/>
      <c r="WU65" s="307"/>
      <c r="WV65" s="307"/>
      <c r="WW65" s="307"/>
      <c r="WX65" s="307"/>
      <c r="WY65" s="307"/>
      <c r="WZ65" s="307"/>
      <c r="XA65" s="307"/>
      <c r="XB65" s="307"/>
      <c r="XC65" s="307"/>
      <c r="XD65" s="307"/>
      <c r="XE65" s="307"/>
      <c r="XF65" s="307"/>
      <c r="XG65" s="307"/>
      <c r="XH65" s="307"/>
      <c r="XI65" s="307"/>
      <c r="XJ65" s="307"/>
      <c r="XK65" s="307"/>
      <c r="XL65" s="307"/>
      <c r="XM65" s="307"/>
      <c r="XN65" s="307"/>
      <c r="XO65" s="307"/>
      <c r="XP65" s="307"/>
      <c r="XQ65" s="307"/>
      <c r="XR65" s="307"/>
      <c r="XS65" s="307"/>
      <c r="XT65" s="307"/>
      <c r="XU65" s="307"/>
      <c r="XV65" s="307"/>
      <c r="XW65" s="307"/>
      <c r="XX65" s="307"/>
      <c r="XY65" s="307"/>
      <c r="XZ65" s="307"/>
      <c r="YA65" s="307"/>
      <c r="YB65" s="307"/>
      <c r="YC65" s="307"/>
      <c r="YD65" s="307"/>
      <c r="YE65" s="307"/>
      <c r="YF65" s="307"/>
      <c r="YG65" s="307"/>
      <c r="YH65" s="307"/>
      <c r="YI65" s="307"/>
      <c r="YJ65" s="307"/>
      <c r="YK65" s="307"/>
      <c r="YL65" s="307"/>
      <c r="YM65" s="307"/>
      <c r="YN65" s="307"/>
      <c r="YO65" s="307"/>
      <c r="YP65" s="307"/>
      <c r="YQ65" s="307"/>
      <c r="YR65" s="307"/>
      <c r="YS65" s="307"/>
      <c r="YT65" s="307"/>
      <c r="YU65" s="307"/>
      <c r="YV65" s="307"/>
      <c r="YW65" s="307"/>
      <c r="YX65" s="307"/>
      <c r="YY65" s="307"/>
      <c r="YZ65" s="307"/>
      <c r="ZA65" s="307"/>
      <c r="ZB65" s="307"/>
      <c r="ZC65" s="307"/>
      <c r="ZD65" s="307"/>
      <c r="ZE65" s="307"/>
      <c r="ZF65" s="307"/>
      <c r="ZG65" s="307"/>
      <c r="ZH65" s="307"/>
      <c r="ZI65" s="307"/>
      <c r="ZJ65" s="307"/>
      <c r="ZK65" s="307"/>
      <c r="ZL65" s="307"/>
      <c r="ZM65" s="307"/>
      <c r="ZN65" s="307"/>
      <c r="ZO65" s="307"/>
      <c r="ZP65" s="307"/>
      <c r="ZQ65" s="307"/>
      <c r="ZR65" s="307"/>
      <c r="ZS65" s="307"/>
      <c r="ZT65" s="307"/>
      <c r="ZU65" s="307"/>
      <c r="ZV65" s="307"/>
      <c r="ZW65" s="307"/>
      <c r="ZX65" s="307"/>
      <c r="ZY65" s="307"/>
      <c r="ZZ65" s="307"/>
      <c r="AAA65" s="307"/>
      <c r="AAB65" s="307"/>
      <c r="AAC65" s="307"/>
      <c r="AAD65" s="307"/>
      <c r="AAE65" s="307"/>
      <c r="AAF65" s="307"/>
      <c r="AAG65" s="307"/>
      <c r="AAH65" s="307"/>
      <c r="AAI65" s="307"/>
      <c r="AAJ65" s="307"/>
      <c r="AAK65" s="307"/>
      <c r="AAL65" s="307"/>
      <c r="AAM65" s="307"/>
      <c r="AAN65" s="307"/>
      <c r="AAO65" s="307"/>
      <c r="AAP65" s="307"/>
      <c r="AAQ65" s="307"/>
      <c r="AAR65" s="307"/>
      <c r="AAS65" s="307"/>
      <c r="AAT65" s="307"/>
      <c r="AAU65" s="307"/>
      <c r="AAV65" s="307"/>
      <c r="AAW65" s="307"/>
      <c r="AAX65" s="307"/>
      <c r="AAY65" s="307"/>
      <c r="AAZ65" s="307"/>
      <c r="ABA65" s="307"/>
      <c r="ABB65" s="307"/>
      <c r="ABC65" s="307"/>
      <c r="ABD65" s="307"/>
      <c r="ABE65" s="307"/>
      <c r="ABF65" s="307"/>
      <c r="ABG65" s="307"/>
      <c r="ABH65" s="307"/>
      <c r="ABI65" s="307"/>
      <c r="ABJ65" s="307"/>
      <c r="ABK65" s="307"/>
      <c r="ABL65" s="307"/>
      <c r="ABM65" s="307"/>
      <c r="ABN65" s="307"/>
      <c r="ABO65" s="307"/>
      <c r="ABP65" s="307"/>
      <c r="ABQ65" s="307"/>
      <c r="ABR65" s="307"/>
      <c r="ABS65" s="307"/>
      <c r="ABT65" s="307"/>
      <c r="ABU65" s="307"/>
      <c r="ABV65" s="307"/>
      <c r="ABW65" s="307"/>
      <c r="ABX65" s="307"/>
      <c r="ABY65" s="307"/>
      <c r="ABZ65" s="307"/>
      <c r="ACA65" s="307"/>
      <c r="ACB65" s="307"/>
      <c r="ACC65" s="307"/>
      <c r="ACD65" s="307"/>
      <c r="ACE65" s="307"/>
      <c r="ACF65" s="307"/>
      <c r="ACG65" s="307"/>
      <c r="ACH65" s="307"/>
      <c r="ACI65" s="307"/>
      <c r="ACJ65" s="307"/>
      <c r="ACK65" s="307"/>
      <c r="ACL65" s="307"/>
      <c r="ACM65" s="307"/>
      <c r="ACN65" s="307"/>
      <c r="ACO65" s="307"/>
      <c r="ACP65" s="307"/>
      <c r="ACQ65" s="307"/>
      <c r="ACR65" s="307"/>
      <c r="ACS65" s="307"/>
      <c r="ACT65" s="307"/>
      <c r="ACU65" s="307"/>
      <c r="ACV65" s="307"/>
      <c r="ACW65" s="307"/>
      <c r="ACX65" s="307"/>
      <c r="ACY65" s="307"/>
      <c r="ACZ65" s="307"/>
      <c r="ADA65" s="307"/>
      <c r="ADB65" s="307"/>
      <c r="ADC65" s="307"/>
      <c r="ADD65" s="307"/>
      <c r="ADE65" s="307"/>
      <c r="ADF65" s="307"/>
      <c r="ADG65" s="307"/>
      <c r="ADH65" s="307"/>
      <c r="ADI65" s="307"/>
      <c r="ADJ65" s="307"/>
      <c r="ADK65" s="307"/>
      <c r="ADL65" s="307"/>
      <c r="ADM65" s="307"/>
      <c r="ADN65" s="307"/>
      <c r="ADO65" s="307"/>
      <c r="ADP65" s="307"/>
      <c r="ADQ65" s="307"/>
      <c r="ADR65" s="307"/>
      <c r="ADS65" s="307"/>
      <c r="ADT65" s="307"/>
      <c r="ADU65" s="307"/>
      <c r="ADV65" s="307"/>
      <c r="ADW65" s="307"/>
      <c r="ADX65" s="307"/>
      <c r="ADY65" s="307"/>
      <c r="ADZ65" s="307"/>
      <c r="AEA65" s="307"/>
      <c r="AEB65" s="307"/>
      <c r="AEC65" s="307"/>
      <c r="AED65" s="307"/>
      <c r="AEE65" s="307"/>
      <c r="AEF65" s="307"/>
      <c r="AEG65" s="307"/>
      <c r="AEH65" s="307"/>
      <c r="AEI65" s="307"/>
      <c r="AEJ65" s="307"/>
      <c r="AEK65" s="307"/>
      <c r="AEL65" s="307"/>
      <c r="AEM65" s="307"/>
      <c r="AEN65" s="307"/>
      <c r="AEO65" s="307"/>
      <c r="AEP65" s="307"/>
      <c r="AEQ65" s="307"/>
      <c r="AER65" s="307"/>
      <c r="AES65" s="307"/>
      <c r="AET65" s="307"/>
      <c r="AEU65" s="307"/>
      <c r="AEV65" s="307"/>
      <c r="AEW65" s="307"/>
      <c r="AEX65" s="307"/>
      <c r="AEY65" s="307"/>
      <c r="AEZ65" s="307"/>
      <c r="AFA65" s="307"/>
      <c r="AFB65" s="307"/>
      <c r="AFC65" s="307"/>
      <c r="AFD65" s="307"/>
      <c r="AFE65" s="307"/>
      <c r="AFF65" s="307"/>
      <c r="AFG65" s="307"/>
      <c r="AFH65" s="307"/>
      <c r="AFI65" s="307"/>
      <c r="AFJ65" s="307"/>
      <c r="AFK65" s="307"/>
      <c r="AFL65" s="307"/>
      <c r="AFM65" s="307"/>
      <c r="AFN65" s="307"/>
      <c r="AFO65" s="307"/>
      <c r="AFP65" s="307"/>
      <c r="AFQ65" s="307"/>
      <c r="AFR65" s="307"/>
      <c r="AFS65" s="307"/>
      <c r="AFT65" s="307"/>
      <c r="AFU65" s="307"/>
      <c r="AFV65" s="307"/>
      <c r="AFW65" s="307"/>
      <c r="AFX65" s="307"/>
      <c r="AFY65" s="307"/>
      <c r="AFZ65" s="307"/>
      <c r="AGA65" s="307"/>
      <c r="AGB65" s="307"/>
      <c r="AGC65" s="307"/>
      <c r="AGD65" s="307"/>
      <c r="AGE65" s="307"/>
      <c r="AGF65" s="307"/>
      <c r="AGG65" s="307"/>
      <c r="AGH65" s="307"/>
      <c r="AGI65" s="307"/>
      <c r="AGJ65" s="307"/>
      <c r="AGK65" s="307"/>
      <c r="AGL65" s="307"/>
      <c r="AGM65" s="307"/>
      <c r="AGN65" s="307"/>
      <c r="AGO65" s="307"/>
      <c r="AGP65" s="307"/>
      <c r="AGQ65" s="307"/>
      <c r="AGR65" s="307"/>
      <c r="AGS65" s="307"/>
      <c r="AGT65" s="307"/>
      <c r="AGU65" s="307"/>
      <c r="AGV65" s="307"/>
      <c r="AGW65" s="307"/>
      <c r="AGX65" s="307"/>
      <c r="AGY65" s="307"/>
      <c r="AGZ65" s="307"/>
      <c r="AHA65" s="307"/>
      <c r="AHB65" s="307"/>
      <c r="AHC65" s="307"/>
      <c r="AHD65" s="307"/>
      <c r="AHE65" s="307"/>
      <c r="AHF65" s="307"/>
      <c r="AHG65" s="307"/>
      <c r="AHH65" s="307"/>
      <c r="AHI65" s="307"/>
      <c r="AHJ65" s="307"/>
      <c r="AHK65" s="307"/>
      <c r="AHL65" s="307"/>
      <c r="AHM65" s="307"/>
      <c r="AHN65" s="307"/>
      <c r="AHO65" s="307"/>
      <c r="AHP65" s="307"/>
      <c r="AHQ65" s="307"/>
      <c r="AHR65" s="307"/>
      <c r="AHS65" s="307"/>
      <c r="AHT65" s="307"/>
      <c r="AHU65" s="307"/>
      <c r="AHV65" s="307"/>
      <c r="AHW65" s="307"/>
      <c r="AHX65" s="307"/>
      <c r="AHY65" s="307"/>
      <c r="AHZ65" s="307"/>
      <c r="AIA65" s="307"/>
      <c r="AIB65" s="307"/>
      <c r="AIC65" s="307"/>
      <c r="AID65" s="307"/>
      <c r="AIE65" s="307"/>
      <c r="AIF65" s="307"/>
      <c r="AIG65" s="307"/>
      <c r="AIH65" s="307"/>
      <c r="AII65" s="307"/>
      <c r="AIJ65" s="307"/>
      <c r="AIK65" s="307"/>
      <c r="AIL65" s="307"/>
      <c r="AIM65" s="307"/>
      <c r="AIN65" s="307"/>
      <c r="AIO65" s="307"/>
      <c r="AIP65" s="307"/>
      <c r="AIQ65" s="307"/>
      <c r="AIR65" s="307"/>
      <c r="AIS65" s="307"/>
      <c r="AIT65" s="307"/>
      <c r="AIU65" s="307"/>
      <c r="AIV65" s="307"/>
      <c r="AIW65" s="307"/>
      <c r="AIX65" s="307"/>
      <c r="AIY65" s="307"/>
      <c r="AIZ65" s="307"/>
      <c r="AJA65" s="307"/>
      <c r="AJB65" s="307"/>
      <c r="AJC65" s="307"/>
      <c r="AJD65" s="307"/>
      <c r="AJE65" s="307"/>
      <c r="AJF65" s="307"/>
      <c r="AJG65" s="307"/>
      <c r="AJH65" s="307"/>
      <c r="AJI65" s="307"/>
      <c r="AJJ65" s="307"/>
      <c r="AJK65" s="307"/>
      <c r="AJL65" s="307"/>
      <c r="AJM65" s="307"/>
      <c r="AJN65" s="307"/>
      <c r="AJO65" s="307"/>
      <c r="AJP65" s="307"/>
      <c r="AJQ65" s="307"/>
      <c r="AJR65" s="307"/>
      <c r="AJS65" s="307"/>
      <c r="AJT65" s="307"/>
      <c r="AJU65" s="307"/>
      <c r="AJV65" s="307"/>
      <c r="AJW65" s="307"/>
      <c r="AJX65" s="307"/>
      <c r="AJY65" s="307"/>
      <c r="AJZ65" s="307"/>
      <c r="AKA65" s="307"/>
      <c r="AKB65" s="307"/>
      <c r="AKC65" s="307"/>
      <c r="AKD65" s="307"/>
      <c r="AKE65" s="307"/>
      <c r="AKF65" s="307"/>
      <c r="AKG65" s="307"/>
      <c r="AKH65" s="307"/>
      <c r="AKI65" s="307"/>
      <c r="AKJ65" s="307"/>
      <c r="AKK65" s="307"/>
      <c r="AKL65" s="307"/>
      <c r="AKM65" s="307"/>
      <c r="AKN65" s="307"/>
      <c r="AKO65" s="307"/>
      <c r="AKP65" s="307"/>
      <c r="AKQ65" s="307"/>
      <c r="AKR65" s="307"/>
      <c r="AKS65" s="307"/>
      <c r="AKT65" s="307"/>
      <c r="AKU65" s="307"/>
      <c r="AKV65" s="307"/>
      <c r="AKW65" s="307"/>
      <c r="AKX65" s="307"/>
      <c r="AKY65" s="307"/>
      <c r="AKZ65" s="307"/>
      <c r="ALA65" s="307"/>
      <c r="ALB65" s="307"/>
      <c r="ALC65" s="307"/>
      <c r="ALD65" s="307"/>
      <c r="ALE65" s="307"/>
      <c r="ALF65" s="307"/>
      <c r="ALG65" s="307"/>
      <c r="ALH65" s="307"/>
      <c r="ALI65" s="306"/>
      <c r="ALJ65" s="307"/>
      <c r="ALK65" s="307"/>
      <c r="ALL65" s="307"/>
      <c r="ALM65" s="307"/>
      <c r="ALN65" s="35"/>
      <c r="ALO65" s="35"/>
      <c r="ALP65" s="35"/>
    </row>
    <row r="66" spans="1:1004" s="19" customFormat="1" ht="31.5" customHeight="1" x14ac:dyDescent="0.25">
      <c r="A66" s="122" t="s">
        <v>2741</v>
      </c>
      <c r="B66" s="312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307"/>
      <c r="CN66" s="307"/>
      <c r="CO66" s="307"/>
      <c r="CP66" s="307"/>
      <c r="CQ66" s="307"/>
      <c r="CR66" s="307"/>
      <c r="CS66" s="307"/>
      <c r="CT66" s="307"/>
      <c r="CU66" s="307"/>
      <c r="CV66" s="307"/>
      <c r="CW66" s="307"/>
      <c r="CX66" s="307"/>
      <c r="CY66" s="307"/>
      <c r="CZ66" s="307"/>
      <c r="DA66" s="307"/>
      <c r="DB66" s="307"/>
      <c r="DC66" s="307"/>
      <c r="DD66" s="307"/>
      <c r="DE66" s="307"/>
      <c r="DF66" s="307"/>
      <c r="DG66" s="307"/>
      <c r="DH66" s="307"/>
      <c r="DI66" s="307"/>
      <c r="DJ66" s="307"/>
      <c r="DK66" s="307"/>
      <c r="DL66" s="307"/>
      <c r="DM66" s="307"/>
      <c r="DN66" s="307"/>
      <c r="DO66" s="307"/>
      <c r="DP66" s="307"/>
      <c r="DQ66" s="307"/>
      <c r="DR66" s="307"/>
      <c r="DS66" s="307"/>
      <c r="DT66" s="307"/>
      <c r="DU66" s="307"/>
      <c r="DV66" s="307"/>
      <c r="DW66" s="307"/>
      <c r="DX66" s="307"/>
      <c r="DY66" s="307"/>
      <c r="DZ66" s="307"/>
      <c r="EA66" s="307"/>
      <c r="EB66" s="307"/>
      <c r="EC66" s="307"/>
      <c r="ED66" s="307"/>
      <c r="EE66" s="307"/>
      <c r="EF66" s="307"/>
      <c r="EG66" s="307"/>
      <c r="EH66" s="307"/>
      <c r="EI66" s="307"/>
      <c r="EJ66" s="307"/>
      <c r="EK66" s="307"/>
      <c r="EL66" s="307"/>
      <c r="EM66" s="307"/>
      <c r="EN66" s="307"/>
      <c r="EO66" s="307"/>
      <c r="EP66" s="307"/>
      <c r="EQ66" s="307"/>
      <c r="ER66" s="307"/>
      <c r="ES66" s="307"/>
      <c r="ET66" s="307"/>
      <c r="EU66" s="307"/>
      <c r="EV66" s="307"/>
      <c r="EW66" s="307"/>
      <c r="EX66" s="307"/>
      <c r="EY66" s="307"/>
      <c r="EZ66" s="307"/>
      <c r="FA66" s="307"/>
      <c r="FB66" s="307"/>
      <c r="FC66" s="307"/>
      <c r="FD66" s="307"/>
      <c r="FE66" s="307"/>
      <c r="FF66" s="307"/>
      <c r="FG66" s="307"/>
      <c r="FH66" s="307"/>
      <c r="FI66" s="307"/>
      <c r="FJ66" s="307"/>
      <c r="FK66" s="307"/>
      <c r="FL66" s="307"/>
      <c r="FM66" s="307"/>
      <c r="FN66" s="307"/>
      <c r="FO66" s="307"/>
      <c r="FP66" s="307"/>
      <c r="FQ66" s="307"/>
      <c r="FR66" s="307"/>
      <c r="FS66" s="307"/>
      <c r="FT66" s="307"/>
      <c r="FU66" s="307"/>
      <c r="FV66" s="307"/>
      <c r="FW66" s="307"/>
      <c r="FX66" s="307"/>
      <c r="FY66" s="307"/>
      <c r="FZ66" s="307"/>
      <c r="GA66" s="307"/>
      <c r="GB66" s="307"/>
      <c r="GC66" s="307"/>
      <c r="GD66" s="307"/>
      <c r="GE66" s="307"/>
      <c r="GF66" s="307"/>
      <c r="GG66" s="307"/>
      <c r="GH66" s="307"/>
      <c r="GI66" s="307"/>
      <c r="GJ66" s="307"/>
      <c r="GK66" s="307"/>
      <c r="GL66" s="307"/>
      <c r="GM66" s="307"/>
      <c r="GN66" s="307"/>
      <c r="GO66" s="307"/>
      <c r="GP66" s="307"/>
      <c r="GQ66" s="307"/>
      <c r="GR66" s="307"/>
      <c r="GS66" s="307"/>
      <c r="GT66" s="307"/>
      <c r="GU66" s="307"/>
      <c r="GV66" s="307"/>
      <c r="GW66" s="307"/>
      <c r="GX66" s="307"/>
      <c r="GY66" s="307"/>
      <c r="GZ66" s="307"/>
      <c r="HA66" s="307"/>
      <c r="HB66" s="307"/>
      <c r="HC66" s="307"/>
      <c r="HD66" s="307"/>
      <c r="HE66" s="307"/>
      <c r="HF66" s="307"/>
      <c r="HG66" s="307"/>
      <c r="HH66" s="307"/>
      <c r="HI66" s="307"/>
      <c r="HJ66" s="307"/>
      <c r="HK66" s="307"/>
      <c r="HL66" s="307"/>
      <c r="HM66" s="307"/>
      <c r="HN66" s="307"/>
      <c r="HO66" s="307"/>
      <c r="HP66" s="307"/>
      <c r="HQ66" s="307"/>
      <c r="HR66" s="307"/>
      <c r="HS66" s="307"/>
      <c r="HT66" s="307"/>
      <c r="HU66" s="307"/>
      <c r="HV66" s="307"/>
      <c r="HW66" s="307"/>
      <c r="HX66" s="307"/>
      <c r="HY66" s="307"/>
      <c r="HZ66" s="307"/>
      <c r="IA66" s="307"/>
      <c r="IB66" s="307"/>
      <c r="IC66" s="307"/>
      <c r="ID66" s="307"/>
      <c r="IE66" s="307"/>
      <c r="IF66" s="307"/>
      <c r="IG66" s="307"/>
      <c r="IH66" s="307"/>
      <c r="II66" s="307"/>
      <c r="IJ66" s="307"/>
      <c r="IK66" s="307"/>
      <c r="IL66" s="307"/>
      <c r="IM66" s="307"/>
      <c r="IN66" s="307"/>
      <c r="IO66" s="307"/>
      <c r="IP66" s="307"/>
      <c r="IQ66" s="307"/>
      <c r="IR66" s="307"/>
      <c r="IS66" s="307"/>
      <c r="IT66" s="307"/>
      <c r="IU66" s="307"/>
      <c r="IV66" s="307"/>
      <c r="IW66" s="307"/>
      <c r="IX66" s="307"/>
      <c r="IY66" s="307"/>
      <c r="IZ66" s="307"/>
      <c r="JA66" s="307"/>
      <c r="JB66" s="307"/>
      <c r="JC66" s="307"/>
      <c r="JD66" s="307"/>
      <c r="JE66" s="307"/>
      <c r="JF66" s="307"/>
      <c r="JG66" s="307"/>
      <c r="JH66" s="307"/>
      <c r="JI66" s="307"/>
      <c r="JJ66" s="307"/>
      <c r="JK66" s="307"/>
      <c r="JL66" s="307"/>
      <c r="JM66" s="307"/>
      <c r="JN66" s="307"/>
      <c r="JO66" s="307"/>
      <c r="JP66" s="307"/>
      <c r="JQ66" s="307"/>
      <c r="JR66" s="307"/>
      <c r="JS66" s="307"/>
      <c r="JT66" s="307"/>
      <c r="JU66" s="307"/>
      <c r="JV66" s="307"/>
      <c r="JW66" s="307"/>
      <c r="JX66" s="307"/>
      <c r="JY66" s="307"/>
      <c r="JZ66" s="307"/>
      <c r="KA66" s="307"/>
      <c r="KB66" s="307"/>
      <c r="KC66" s="307"/>
      <c r="KD66" s="307"/>
      <c r="KE66" s="307"/>
      <c r="KF66" s="307"/>
      <c r="KG66" s="307"/>
      <c r="KH66" s="307"/>
      <c r="KI66" s="307"/>
      <c r="KJ66" s="307"/>
      <c r="KK66" s="307"/>
      <c r="KL66" s="307"/>
      <c r="KM66" s="307"/>
      <c r="KN66" s="307"/>
      <c r="KO66" s="307"/>
      <c r="KP66" s="307"/>
      <c r="KQ66" s="307"/>
      <c r="KR66" s="307"/>
      <c r="KS66" s="307"/>
      <c r="KT66" s="307"/>
      <c r="KU66" s="307"/>
      <c r="KV66" s="307"/>
      <c r="KW66" s="307"/>
      <c r="KX66" s="307"/>
      <c r="KY66" s="307"/>
      <c r="KZ66" s="307"/>
      <c r="LA66" s="307"/>
      <c r="LB66" s="307"/>
      <c r="LC66" s="307"/>
      <c r="LD66" s="307"/>
      <c r="LE66" s="307"/>
      <c r="LF66" s="307"/>
      <c r="LG66" s="307"/>
      <c r="LH66" s="307"/>
      <c r="LI66" s="307"/>
      <c r="LJ66" s="307"/>
      <c r="LK66" s="307"/>
      <c r="LL66" s="307"/>
      <c r="LM66" s="307"/>
      <c r="LN66" s="307"/>
      <c r="LO66" s="307"/>
      <c r="LP66" s="307"/>
      <c r="LQ66" s="307"/>
      <c r="LR66" s="307"/>
      <c r="LS66" s="307"/>
      <c r="LT66" s="307"/>
      <c r="LU66" s="307"/>
      <c r="LV66" s="307"/>
      <c r="LW66" s="307"/>
      <c r="LX66" s="307"/>
      <c r="LY66" s="307"/>
      <c r="LZ66" s="307"/>
      <c r="MA66" s="307"/>
      <c r="MB66" s="307"/>
      <c r="MC66" s="307"/>
      <c r="MD66" s="307"/>
      <c r="ME66" s="307"/>
      <c r="MF66" s="307"/>
      <c r="MG66" s="307"/>
      <c r="MH66" s="307"/>
      <c r="MI66" s="307"/>
      <c r="MJ66" s="307"/>
      <c r="MK66" s="307"/>
      <c r="ML66" s="307"/>
      <c r="MM66" s="307"/>
      <c r="MN66" s="307"/>
      <c r="MO66" s="307"/>
      <c r="MP66" s="307"/>
      <c r="MQ66" s="307"/>
      <c r="MR66" s="307"/>
      <c r="MS66" s="307"/>
      <c r="MT66" s="307"/>
      <c r="MU66" s="307"/>
      <c r="MV66" s="307"/>
      <c r="MW66" s="307"/>
      <c r="MX66" s="307"/>
      <c r="MY66" s="307"/>
      <c r="MZ66" s="307"/>
      <c r="NA66" s="307"/>
      <c r="NB66" s="307"/>
      <c r="NC66" s="307"/>
      <c r="ND66" s="307"/>
      <c r="NE66" s="307"/>
      <c r="NF66" s="307"/>
      <c r="NG66" s="307"/>
      <c r="NH66" s="307"/>
      <c r="NI66" s="307"/>
      <c r="NJ66" s="307"/>
      <c r="NK66" s="307"/>
      <c r="NL66" s="307"/>
      <c r="NM66" s="307"/>
      <c r="NN66" s="307"/>
      <c r="NO66" s="307"/>
      <c r="NP66" s="307"/>
      <c r="NQ66" s="307"/>
      <c r="NR66" s="307"/>
      <c r="NS66" s="307"/>
      <c r="NT66" s="307"/>
      <c r="NU66" s="307"/>
      <c r="NV66" s="307"/>
      <c r="NW66" s="307"/>
      <c r="NX66" s="307"/>
      <c r="NY66" s="307"/>
      <c r="NZ66" s="307"/>
      <c r="OA66" s="307"/>
      <c r="OB66" s="307"/>
      <c r="OC66" s="307"/>
      <c r="OD66" s="307"/>
      <c r="OE66" s="307"/>
      <c r="OF66" s="307"/>
      <c r="OG66" s="307"/>
      <c r="OH66" s="307"/>
      <c r="OI66" s="307"/>
      <c r="OJ66" s="307"/>
      <c r="OK66" s="307"/>
      <c r="OL66" s="307"/>
      <c r="OM66" s="307"/>
      <c r="ON66" s="307"/>
      <c r="OO66" s="307"/>
      <c r="OP66" s="307"/>
      <c r="OQ66" s="307"/>
      <c r="OR66" s="307"/>
      <c r="OS66" s="307"/>
      <c r="OT66" s="307"/>
      <c r="OU66" s="307"/>
      <c r="OV66" s="307"/>
      <c r="OW66" s="307"/>
      <c r="OX66" s="307"/>
      <c r="OY66" s="307"/>
      <c r="OZ66" s="307"/>
      <c r="PA66" s="307"/>
      <c r="PB66" s="307"/>
      <c r="PC66" s="307"/>
      <c r="PD66" s="307"/>
      <c r="PE66" s="307"/>
      <c r="PF66" s="307"/>
      <c r="PG66" s="307"/>
      <c r="PH66" s="307"/>
      <c r="PI66" s="307"/>
      <c r="PJ66" s="307"/>
      <c r="PK66" s="307"/>
      <c r="PL66" s="307"/>
      <c r="PM66" s="307"/>
      <c r="PN66" s="307"/>
      <c r="PO66" s="307"/>
      <c r="PP66" s="307"/>
      <c r="PQ66" s="307"/>
      <c r="PR66" s="307"/>
      <c r="PS66" s="307"/>
      <c r="PT66" s="307"/>
      <c r="PU66" s="307"/>
      <c r="PV66" s="307"/>
      <c r="PW66" s="307"/>
      <c r="PX66" s="307"/>
      <c r="PY66" s="307"/>
      <c r="PZ66" s="307"/>
      <c r="QA66" s="307"/>
      <c r="QB66" s="307"/>
      <c r="QC66" s="307"/>
      <c r="QD66" s="307"/>
      <c r="QE66" s="307"/>
      <c r="QF66" s="307"/>
      <c r="QG66" s="307"/>
      <c r="QH66" s="307"/>
      <c r="QI66" s="307"/>
      <c r="QJ66" s="307"/>
      <c r="QK66" s="307"/>
      <c r="QL66" s="307"/>
      <c r="QM66" s="307"/>
      <c r="QN66" s="307"/>
      <c r="QO66" s="307"/>
      <c r="QP66" s="307"/>
      <c r="QQ66" s="307"/>
      <c r="QR66" s="307"/>
      <c r="QS66" s="307"/>
      <c r="QT66" s="307"/>
      <c r="QU66" s="307"/>
      <c r="QV66" s="307"/>
      <c r="QW66" s="307"/>
      <c r="QX66" s="307"/>
      <c r="QY66" s="307"/>
      <c r="QZ66" s="307"/>
      <c r="RA66" s="307"/>
      <c r="RB66" s="307"/>
      <c r="RC66" s="307"/>
      <c r="RD66" s="307"/>
      <c r="RE66" s="307"/>
      <c r="RF66" s="307"/>
      <c r="RG66" s="307"/>
      <c r="RH66" s="307"/>
      <c r="RI66" s="307"/>
      <c r="RJ66" s="307"/>
      <c r="RK66" s="307"/>
      <c r="RL66" s="307"/>
      <c r="RM66" s="307"/>
      <c r="RN66" s="307"/>
      <c r="RO66" s="307"/>
      <c r="RP66" s="307"/>
      <c r="RQ66" s="307"/>
      <c r="RR66" s="307"/>
      <c r="RS66" s="307"/>
      <c r="RT66" s="307"/>
      <c r="RU66" s="307"/>
      <c r="RV66" s="307"/>
      <c r="RW66" s="307"/>
      <c r="RX66" s="307"/>
      <c r="RY66" s="307"/>
      <c r="RZ66" s="307"/>
      <c r="SA66" s="307"/>
      <c r="SB66" s="307"/>
      <c r="SC66" s="307"/>
      <c r="SD66" s="307"/>
      <c r="SE66" s="307"/>
      <c r="SF66" s="307"/>
      <c r="SG66" s="307"/>
      <c r="SH66" s="307"/>
      <c r="SI66" s="307"/>
      <c r="SJ66" s="307"/>
      <c r="SK66" s="307"/>
      <c r="SL66" s="307"/>
      <c r="SM66" s="307"/>
      <c r="SN66" s="307"/>
      <c r="SO66" s="307"/>
      <c r="SP66" s="307"/>
      <c r="SQ66" s="307"/>
      <c r="SR66" s="307"/>
      <c r="SS66" s="307"/>
      <c r="ST66" s="307"/>
      <c r="SU66" s="307"/>
      <c r="SV66" s="307"/>
      <c r="SW66" s="307"/>
      <c r="SX66" s="307"/>
      <c r="SY66" s="307"/>
      <c r="SZ66" s="307"/>
      <c r="TA66" s="307"/>
      <c r="TB66" s="307"/>
      <c r="TC66" s="307"/>
      <c r="TD66" s="307"/>
      <c r="TE66" s="307"/>
      <c r="TF66" s="307"/>
      <c r="TG66" s="307"/>
      <c r="TH66" s="307"/>
      <c r="TI66" s="307"/>
      <c r="TJ66" s="307"/>
      <c r="TK66" s="307"/>
      <c r="TL66" s="307"/>
      <c r="TM66" s="307"/>
      <c r="TN66" s="307"/>
      <c r="TO66" s="307"/>
      <c r="TP66" s="307"/>
      <c r="TQ66" s="307"/>
      <c r="TR66" s="307"/>
      <c r="TS66" s="307"/>
      <c r="TT66" s="307"/>
      <c r="TU66" s="307"/>
      <c r="TV66" s="307"/>
      <c r="TW66" s="307"/>
      <c r="TX66" s="307"/>
      <c r="TY66" s="307"/>
      <c r="TZ66" s="307"/>
      <c r="UA66" s="307"/>
      <c r="UB66" s="307"/>
      <c r="UC66" s="307"/>
      <c r="UD66" s="307"/>
      <c r="UE66" s="307"/>
      <c r="UF66" s="307"/>
      <c r="UG66" s="307"/>
      <c r="UH66" s="307"/>
      <c r="UI66" s="307"/>
      <c r="UJ66" s="307"/>
      <c r="UK66" s="307"/>
      <c r="UL66" s="307"/>
      <c r="UM66" s="307"/>
      <c r="UN66" s="307"/>
      <c r="UO66" s="307"/>
      <c r="UP66" s="307"/>
      <c r="UQ66" s="307"/>
      <c r="UR66" s="307"/>
      <c r="US66" s="307"/>
      <c r="UT66" s="307"/>
      <c r="UU66" s="307"/>
      <c r="UV66" s="307"/>
      <c r="UW66" s="307"/>
      <c r="UX66" s="307"/>
      <c r="UY66" s="307"/>
      <c r="UZ66" s="307"/>
      <c r="VA66" s="307"/>
      <c r="VB66" s="307"/>
      <c r="VC66" s="307"/>
      <c r="VD66" s="307"/>
      <c r="VE66" s="307"/>
      <c r="VF66" s="307"/>
      <c r="VG66" s="307"/>
      <c r="VH66" s="307"/>
      <c r="VI66" s="307"/>
      <c r="VJ66" s="307"/>
      <c r="VK66" s="307"/>
      <c r="VL66" s="307"/>
      <c r="VM66" s="307"/>
      <c r="VN66" s="307"/>
      <c r="VO66" s="307"/>
      <c r="VP66" s="307"/>
      <c r="VQ66" s="307"/>
      <c r="VR66" s="307"/>
      <c r="VS66" s="307"/>
      <c r="VT66" s="307"/>
      <c r="VU66" s="307"/>
      <c r="VV66" s="307"/>
      <c r="VW66" s="307"/>
      <c r="VX66" s="307"/>
      <c r="VY66" s="307"/>
      <c r="VZ66" s="307"/>
      <c r="WA66" s="307"/>
      <c r="WB66" s="307"/>
      <c r="WC66" s="307"/>
      <c r="WD66" s="307"/>
      <c r="WE66" s="307"/>
      <c r="WF66" s="307"/>
      <c r="WG66" s="307"/>
      <c r="WH66" s="307"/>
      <c r="WI66" s="307"/>
      <c r="WJ66" s="307"/>
      <c r="WK66" s="307"/>
      <c r="WL66" s="307"/>
      <c r="WM66" s="307"/>
      <c r="WN66" s="307"/>
      <c r="WO66" s="307"/>
      <c r="WP66" s="307"/>
      <c r="WQ66" s="307"/>
      <c r="WR66" s="307"/>
      <c r="WS66" s="307"/>
      <c r="WT66" s="307"/>
      <c r="WU66" s="307"/>
      <c r="WV66" s="307"/>
      <c r="WW66" s="307"/>
      <c r="WX66" s="307"/>
      <c r="WY66" s="307"/>
      <c r="WZ66" s="307"/>
      <c r="XA66" s="307"/>
      <c r="XB66" s="307"/>
      <c r="XC66" s="307"/>
      <c r="XD66" s="307"/>
      <c r="XE66" s="307"/>
      <c r="XF66" s="307"/>
      <c r="XG66" s="307"/>
      <c r="XH66" s="307"/>
      <c r="XI66" s="307"/>
      <c r="XJ66" s="307"/>
      <c r="XK66" s="307"/>
      <c r="XL66" s="307"/>
      <c r="XM66" s="307"/>
      <c r="XN66" s="307"/>
      <c r="XO66" s="307"/>
      <c r="XP66" s="307"/>
      <c r="XQ66" s="307"/>
      <c r="XR66" s="307"/>
      <c r="XS66" s="307"/>
      <c r="XT66" s="307"/>
      <c r="XU66" s="307"/>
      <c r="XV66" s="307"/>
      <c r="XW66" s="307"/>
      <c r="XX66" s="307"/>
      <c r="XY66" s="307"/>
      <c r="XZ66" s="307"/>
      <c r="YA66" s="307"/>
      <c r="YB66" s="307"/>
      <c r="YC66" s="307"/>
      <c r="YD66" s="307"/>
      <c r="YE66" s="307"/>
      <c r="YF66" s="307"/>
      <c r="YG66" s="307"/>
      <c r="YH66" s="307"/>
      <c r="YI66" s="307"/>
      <c r="YJ66" s="307"/>
      <c r="YK66" s="307"/>
      <c r="YL66" s="307"/>
      <c r="YM66" s="307"/>
      <c r="YN66" s="307"/>
      <c r="YO66" s="307"/>
      <c r="YP66" s="307"/>
      <c r="YQ66" s="307"/>
      <c r="YR66" s="307"/>
      <c r="YS66" s="307"/>
      <c r="YT66" s="307"/>
      <c r="YU66" s="307"/>
      <c r="YV66" s="307"/>
      <c r="YW66" s="307"/>
      <c r="YX66" s="307"/>
      <c r="YY66" s="307"/>
      <c r="YZ66" s="307"/>
      <c r="ZA66" s="307"/>
      <c r="ZB66" s="307"/>
      <c r="ZC66" s="307"/>
      <c r="ZD66" s="307"/>
      <c r="ZE66" s="307"/>
      <c r="ZF66" s="307"/>
      <c r="ZG66" s="307"/>
      <c r="ZH66" s="307"/>
      <c r="ZI66" s="307"/>
      <c r="ZJ66" s="307"/>
      <c r="ZK66" s="307"/>
      <c r="ZL66" s="307"/>
      <c r="ZM66" s="307"/>
      <c r="ZN66" s="307"/>
      <c r="ZO66" s="307"/>
      <c r="ZP66" s="307"/>
      <c r="ZQ66" s="307"/>
      <c r="ZR66" s="307"/>
      <c r="ZS66" s="307"/>
      <c r="ZT66" s="307"/>
      <c r="ZU66" s="307"/>
      <c r="ZV66" s="307"/>
      <c r="ZW66" s="307"/>
      <c r="ZX66" s="307"/>
      <c r="ZY66" s="307"/>
      <c r="ZZ66" s="307"/>
      <c r="AAA66" s="307"/>
      <c r="AAB66" s="307"/>
      <c r="AAC66" s="307"/>
      <c r="AAD66" s="307"/>
      <c r="AAE66" s="307"/>
      <c r="AAF66" s="307"/>
      <c r="AAG66" s="307"/>
      <c r="AAH66" s="307"/>
      <c r="AAI66" s="307"/>
      <c r="AAJ66" s="307"/>
      <c r="AAK66" s="307"/>
      <c r="AAL66" s="307"/>
      <c r="AAM66" s="307"/>
      <c r="AAN66" s="307"/>
      <c r="AAO66" s="307"/>
      <c r="AAP66" s="307"/>
      <c r="AAQ66" s="307"/>
      <c r="AAR66" s="307"/>
      <c r="AAS66" s="307"/>
      <c r="AAT66" s="307"/>
      <c r="AAU66" s="307"/>
      <c r="AAV66" s="307"/>
      <c r="AAW66" s="307"/>
      <c r="AAX66" s="307"/>
      <c r="AAY66" s="307"/>
      <c r="AAZ66" s="307"/>
      <c r="ABA66" s="307"/>
      <c r="ABB66" s="307"/>
      <c r="ABC66" s="307"/>
      <c r="ABD66" s="307"/>
      <c r="ABE66" s="307"/>
      <c r="ABF66" s="307"/>
      <c r="ABG66" s="307"/>
      <c r="ABH66" s="307"/>
      <c r="ABI66" s="307"/>
      <c r="ABJ66" s="307"/>
      <c r="ABK66" s="307"/>
      <c r="ABL66" s="307"/>
      <c r="ABM66" s="307"/>
      <c r="ABN66" s="307"/>
      <c r="ABO66" s="307"/>
      <c r="ABP66" s="307"/>
      <c r="ABQ66" s="307"/>
      <c r="ABR66" s="307"/>
      <c r="ABS66" s="307"/>
      <c r="ABT66" s="307"/>
      <c r="ABU66" s="307"/>
      <c r="ABV66" s="307"/>
      <c r="ABW66" s="307"/>
      <c r="ABX66" s="307"/>
      <c r="ABY66" s="307"/>
      <c r="ABZ66" s="307"/>
      <c r="ACA66" s="307"/>
      <c r="ACB66" s="307"/>
      <c r="ACC66" s="307"/>
      <c r="ACD66" s="307"/>
      <c r="ACE66" s="307"/>
      <c r="ACF66" s="307"/>
      <c r="ACG66" s="307"/>
      <c r="ACH66" s="307"/>
      <c r="ACI66" s="307"/>
      <c r="ACJ66" s="307"/>
      <c r="ACK66" s="307"/>
      <c r="ACL66" s="307"/>
      <c r="ACM66" s="307"/>
      <c r="ACN66" s="307"/>
      <c r="ACO66" s="307"/>
      <c r="ACP66" s="307"/>
      <c r="ACQ66" s="307"/>
      <c r="ACR66" s="307"/>
      <c r="ACS66" s="307"/>
      <c r="ACT66" s="307"/>
      <c r="ACU66" s="307"/>
      <c r="ACV66" s="307"/>
      <c r="ACW66" s="307"/>
      <c r="ACX66" s="307"/>
      <c r="ACY66" s="307"/>
      <c r="ACZ66" s="307"/>
      <c r="ADA66" s="307"/>
      <c r="ADB66" s="307"/>
      <c r="ADC66" s="307"/>
      <c r="ADD66" s="307"/>
      <c r="ADE66" s="307"/>
      <c r="ADF66" s="307"/>
      <c r="ADG66" s="307"/>
      <c r="ADH66" s="307"/>
      <c r="ADI66" s="307"/>
      <c r="ADJ66" s="307"/>
      <c r="ADK66" s="307"/>
      <c r="ADL66" s="307"/>
      <c r="ADM66" s="307"/>
      <c r="ADN66" s="307"/>
      <c r="ADO66" s="307"/>
      <c r="ADP66" s="307"/>
      <c r="ADQ66" s="307"/>
      <c r="ADR66" s="307"/>
      <c r="ADS66" s="307"/>
      <c r="ADT66" s="307"/>
      <c r="ADU66" s="307"/>
      <c r="ADV66" s="307"/>
      <c r="ADW66" s="307"/>
      <c r="ADX66" s="307"/>
      <c r="ADY66" s="307"/>
      <c r="ADZ66" s="307"/>
      <c r="AEA66" s="307"/>
      <c r="AEB66" s="307"/>
      <c r="AEC66" s="307"/>
      <c r="AED66" s="307"/>
      <c r="AEE66" s="307"/>
      <c r="AEF66" s="307"/>
      <c r="AEG66" s="307"/>
      <c r="AEH66" s="307"/>
      <c r="AEI66" s="307"/>
      <c r="AEJ66" s="307"/>
      <c r="AEK66" s="307"/>
      <c r="AEL66" s="307"/>
      <c r="AEM66" s="307"/>
      <c r="AEN66" s="307"/>
      <c r="AEO66" s="307"/>
      <c r="AEP66" s="307"/>
      <c r="AEQ66" s="307"/>
      <c r="AER66" s="307"/>
      <c r="AES66" s="307"/>
      <c r="AET66" s="307"/>
      <c r="AEU66" s="307"/>
      <c r="AEV66" s="307"/>
      <c r="AEW66" s="307"/>
      <c r="AEX66" s="307"/>
      <c r="AEY66" s="307"/>
      <c r="AEZ66" s="307"/>
      <c r="AFA66" s="307"/>
      <c r="AFB66" s="307"/>
      <c r="AFC66" s="307"/>
      <c r="AFD66" s="307"/>
      <c r="AFE66" s="307"/>
      <c r="AFF66" s="307"/>
      <c r="AFG66" s="307"/>
      <c r="AFH66" s="307"/>
      <c r="AFI66" s="307"/>
      <c r="AFJ66" s="307"/>
      <c r="AFK66" s="307"/>
      <c r="AFL66" s="307"/>
      <c r="AFM66" s="307"/>
      <c r="AFN66" s="307"/>
      <c r="AFO66" s="307"/>
      <c r="AFP66" s="307"/>
      <c r="AFQ66" s="307"/>
      <c r="AFR66" s="307"/>
      <c r="AFS66" s="307"/>
      <c r="AFT66" s="307"/>
      <c r="AFU66" s="307"/>
      <c r="AFV66" s="307"/>
      <c r="AFW66" s="307"/>
      <c r="AFX66" s="307"/>
      <c r="AFY66" s="307"/>
      <c r="AFZ66" s="307"/>
      <c r="AGA66" s="307"/>
      <c r="AGB66" s="307"/>
      <c r="AGC66" s="307"/>
      <c r="AGD66" s="307"/>
      <c r="AGE66" s="307"/>
      <c r="AGF66" s="307"/>
      <c r="AGG66" s="307"/>
      <c r="AGH66" s="307"/>
      <c r="AGI66" s="307"/>
      <c r="AGJ66" s="307"/>
      <c r="AGK66" s="307"/>
      <c r="AGL66" s="307"/>
      <c r="AGM66" s="307"/>
      <c r="AGN66" s="307"/>
      <c r="AGO66" s="307"/>
      <c r="AGP66" s="307"/>
      <c r="AGQ66" s="307"/>
      <c r="AGR66" s="307"/>
      <c r="AGS66" s="307"/>
      <c r="AGT66" s="307"/>
      <c r="AGU66" s="307"/>
      <c r="AGV66" s="307"/>
      <c r="AGW66" s="307"/>
      <c r="AGX66" s="307"/>
      <c r="AGY66" s="307"/>
      <c r="AGZ66" s="307"/>
      <c r="AHA66" s="307"/>
      <c r="AHB66" s="307"/>
      <c r="AHC66" s="307"/>
      <c r="AHD66" s="307"/>
      <c r="AHE66" s="307"/>
      <c r="AHF66" s="307"/>
      <c r="AHG66" s="307"/>
      <c r="AHH66" s="307"/>
      <c r="AHI66" s="307"/>
      <c r="AHJ66" s="307"/>
      <c r="AHK66" s="307"/>
      <c r="AHL66" s="307"/>
      <c r="AHM66" s="307"/>
      <c r="AHN66" s="307"/>
      <c r="AHO66" s="307"/>
      <c r="AHP66" s="307"/>
      <c r="AHQ66" s="307"/>
      <c r="AHR66" s="307"/>
      <c r="AHS66" s="307"/>
      <c r="AHT66" s="307"/>
      <c r="AHU66" s="307"/>
      <c r="AHV66" s="307"/>
      <c r="AHW66" s="307"/>
      <c r="AHX66" s="307"/>
      <c r="AHY66" s="307"/>
      <c r="AHZ66" s="307"/>
      <c r="AIA66" s="307"/>
      <c r="AIB66" s="307"/>
      <c r="AIC66" s="307"/>
      <c r="AID66" s="307"/>
      <c r="AIE66" s="307"/>
      <c r="AIF66" s="307"/>
      <c r="AIG66" s="307"/>
      <c r="AIH66" s="307"/>
      <c r="AII66" s="307"/>
      <c r="AIJ66" s="307"/>
      <c r="AIK66" s="307"/>
      <c r="AIL66" s="307"/>
      <c r="AIM66" s="307"/>
      <c r="AIN66" s="307"/>
      <c r="AIO66" s="307"/>
      <c r="AIP66" s="307"/>
      <c r="AIQ66" s="307"/>
      <c r="AIR66" s="307"/>
      <c r="AIS66" s="307"/>
      <c r="AIT66" s="307"/>
      <c r="AIU66" s="307"/>
      <c r="AIV66" s="307"/>
      <c r="AIW66" s="307"/>
      <c r="AIX66" s="307"/>
      <c r="AIY66" s="307"/>
      <c r="AIZ66" s="307"/>
      <c r="AJA66" s="307"/>
      <c r="AJB66" s="307"/>
      <c r="AJC66" s="307"/>
      <c r="AJD66" s="307"/>
      <c r="AJE66" s="307"/>
      <c r="AJF66" s="307"/>
      <c r="AJG66" s="307"/>
      <c r="AJH66" s="307"/>
      <c r="AJI66" s="307"/>
      <c r="AJJ66" s="307"/>
      <c r="AJK66" s="307"/>
      <c r="AJL66" s="307"/>
      <c r="AJM66" s="307"/>
      <c r="AJN66" s="307"/>
      <c r="AJO66" s="307"/>
      <c r="AJP66" s="307"/>
      <c r="AJQ66" s="307"/>
      <c r="AJR66" s="307"/>
      <c r="AJS66" s="307"/>
      <c r="AJT66" s="307"/>
      <c r="AJU66" s="307"/>
      <c r="AJV66" s="307"/>
      <c r="AJW66" s="307"/>
      <c r="AJX66" s="307"/>
      <c r="AJY66" s="307"/>
      <c r="AJZ66" s="307"/>
      <c r="AKA66" s="307"/>
      <c r="AKB66" s="307"/>
      <c r="AKC66" s="307"/>
      <c r="AKD66" s="307"/>
      <c r="AKE66" s="307"/>
      <c r="AKF66" s="307"/>
      <c r="AKG66" s="307"/>
      <c r="AKH66" s="307"/>
      <c r="AKI66" s="307"/>
      <c r="AKJ66" s="307"/>
      <c r="AKK66" s="307"/>
      <c r="AKL66" s="307"/>
      <c r="AKM66" s="307"/>
      <c r="AKN66" s="307"/>
      <c r="AKO66" s="307"/>
      <c r="AKP66" s="307"/>
      <c r="AKQ66" s="307"/>
      <c r="AKR66" s="307"/>
      <c r="AKS66" s="307"/>
      <c r="AKT66" s="307"/>
      <c r="AKU66" s="307"/>
      <c r="AKV66" s="307"/>
      <c r="AKW66" s="307"/>
      <c r="AKX66" s="307"/>
      <c r="AKY66" s="307"/>
      <c r="AKZ66" s="307"/>
      <c r="ALA66" s="307"/>
      <c r="ALB66" s="307"/>
      <c r="ALC66" s="307"/>
      <c r="ALD66" s="307"/>
      <c r="ALE66" s="307"/>
      <c r="ALF66" s="307"/>
      <c r="ALG66" s="307"/>
      <c r="ALH66" s="307"/>
      <c r="ALI66" s="306"/>
      <c r="ALJ66" s="307"/>
      <c r="ALK66" s="307"/>
      <c r="ALL66" s="307"/>
      <c r="ALM66" s="307"/>
      <c r="ALN66" s="35"/>
      <c r="ALO66" s="35"/>
      <c r="ALP66" s="35"/>
    </row>
    <row r="67" spans="1:1004" s="146" customFormat="1" ht="31.5" customHeight="1" x14ac:dyDescent="0.25">
      <c r="A67" s="123" t="s">
        <v>2713</v>
      </c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314"/>
      <c r="BT67" s="314"/>
      <c r="BU67" s="314"/>
      <c r="BV67" s="314"/>
      <c r="BW67" s="314"/>
      <c r="BX67" s="314"/>
      <c r="BY67" s="314"/>
      <c r="BZ67" s="314"/>
      <c r="CA67" s="314"/>
      <c r="CB67" s="314"/>
      <c r="CC67" s="314"/>
      <c r="CD67" s="314"/>
      <c r="CE67" s="314"/>
      <c r="CF67" s="314"/>
      <c r="CG67" s="314"/>
      <c r="CH67" s="314"/>
      <c r="CI67" s="314"/>
      <c r="CJ67" s="314"/>
      <c r="CK67" s="314"/>
      <c r="CL67" s="314"/>
      <c r="CM67" s="314"/>
      <c r="CN67" s="314"/>
      <c r="CO67" s="314"/>
      <c r="CP67" s="314"/>
      <c r="CQ67" s="314"/>
      <c r="CR67" s="314"/>
      <c r="CS67" s="314"/>
      <c r="CT67" s="314"/>
      <c r="CU67" s="314"/>
      <c r="CV67" s="314"/>
      <c r="CW67" s="314"/>
      <c r="CX67" s="314"/>
      <c r="CY67" s="314"/>
      <c r="CZ67" s="314"/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14"/>
      <c r="DM67" s="314"/>
      <c r="DN67" s="314"/>
      <c r="DO67" s="314"/>
      <c r="DP67" s="314"/>
      <c r="DQ67" s="314"/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314"/>
      <c r="ED67" s="314"/>
      <c r="EE67" s="314"/>
      <c r="EF67" s="314"/>
      <c r="EG67" s="314"/>
      <c r="EH67" s="314"/>
      <c r="EI67" s="314"/>
      <c r="EJ67" s="314"/>
      <c r="EK67" s="314"/>
      <c r="EL67" s="314"/>
      <c r="EM67" s="314"/>
      <c r="EN67" s="314"/>
      <c r="EO67" s="314"/>
      <c r="EP67" s="314"/>
      <c r="EQ67" s="314"/>
      <c r="ER67" s="314"/>
      <c r="ES67" s="314"/>
      <c r="ET67" s="314"/>
      <c r="EU67" s="314"/>
      <c r="EV67" s="314"/>
      <c r="EW67" s="314"/>
      <c r="EX67" s="314"/>
      <c r="EY67" s="314"/>
      <c r="EZ67" s="314"/>
      <c r="FA67" s="314"/>
      <c r="FB67" s="314"/>
      <c r="FC67" s="314"/>
      <c r="FD67" s="314"/>
      <c r="FE67" s="314"/>
      <c r="FF67" s="314"/>
      <c r="FG67" s="314"/>
      <c r="FH67" s="314"/>
      <c r="FI67" s="314"/>
      <c r="FJ67" s="314"/>
      <c r="FK67" s="314"/>
      <c r="FL67" s="314"/>
      <c r="FM67" s="314"/>
      <c r="FN67" s="314"/>
      <c r="FO67" s="314"/>
      <c r="FP67" s="314"/>
      <c r="FQ67" s="314"/>
      <c r="FR67" s="314"/>
      <c r="FS67" s="314"/>
      <c r="FT67" s="314"/>
      <c r="FU67" s="314"/>
      <c r="FV67" s="314"/>
      <c r="FW67" s="314"/>
      <c r="FX67" s="314"/>
      <c r="FY67" s="314"/>
      <c r="FZ67" s="314"/>
      <c r="GA67" s="314"/>
      <c r="GB67" s="314"/>
      <c r="GC67" s="314"/>
      <c r="GD67" s="314"/>
      <c r="GE67" s="314"/>
      <c r="GF67" s="314"/>
      <c r="GG67" s="314"/>
      <c r="GH67" s="314"/>
      <c r="GI67" s="314"/>
      <c r="GJ67" s="314"/>
      <c r="GK67" s="314"/>
      <c r="GL67" s="314"/>
      <c r="GM67" s="314"/>
      <c r="GN67" s="314"/>
      <c r="GO67" s="314"/>
      <c r="GP67" s="314"/>
      <c r="GQ67" s="314"/>
      <c r="GR67" s="314"/>
      <c r="GS67" s="314"/>
      <c r="GT67" s="314"/>
      <c r="GU67" s="314"/>
      <c r="GV67" s="314"/>
      <c r="GW67" s="314"/>
      <c r="GX67" s="314"/>
      <c r="GY67" s="314"/>
      <c r="GZ67" s="314"/>
      <c r="HA67" s="314"/>
      <c r="HB67" s="314"/>
      <c r="HC67" s="314"/>
      <c r="HD67" s="314"/>
      <c r="HE67" s="314"/>
      <c r="HF67" s="314"/>
      <c r="HG67" s="314"/>
      <c r="HH67" s="314"/>
      <c r="HI67" s="314"/>
      <c r="HJ67" s="314"/>
      <c r="HK67" s="314"/>
      <c r="HL67" s="314"/>
      <c r="HM67" s="314"/>
      <c r="HN67" s="314"/>
      <c r="HO67" s="314"/>
      <c r="HP67" s="314"/>
      <c r="HQ67" s="314"/>
      <c r="HR67" s="314"/>
      <c r="HS67" s="314"/>
      <c r="HT67" s="314"/>
      <c r="HU67" s="314"/>
      <c r="HV67" s="314"/>
      <c r="HW67" s="314"/>
      <c r="HX67" s="314"/>
      <c r="HY67" s="314"/>
      <c r="HZ67" s="314"/>
      <c r="IA67" s="314"/>
      <c r="IB67" s="314"/>
      <c r="IC67" s="314"/>
      <c r="ID67" s="314"/>
      <c r="IE67" s="314"/>
      <c r="IF67" s="314"/>
      <c r="IG67" s="314"/>
      <c r="IH67" s="314"/>
      <c r="II67" s="314"/>
      <c r="IJ67" s="314"/>
      <c r="IK67" s="314"/>
      <c r="IL67" s="314"/>
      <c r="IM67" s="314"/>
      <c r="IN67" s="314"/>
      <c r="IO67" s="314"/>
      <c r="IP67" s="314"/>
      <c r="IQ67" s="314"/>
      <c r="IR67" s="314"/>
      <c r="IS67" s="314"/>
      <c r="IT67" s="314"/>
      <c r="IU67" s="314"/>
      <c r="IV67" s="314"/>
      <c r="IW67" s="314"/>
      <c r="IX67" s="314"/>
      <c r="IY67" s="314"/>
      <c r="IZ67" s="314"/>
      <c r="JA67" s="314"/>
      <c r="JB67" s="314"/>
      <c r="JC67" s="314"/>
      <c r="JD67" s="314"/>
      <c r="JE67" s="314"/>
      <c r="JF67" s="314"/>
      <c r="JG67" s="314"/>
      <c r="JH67" s="314"/>
      <c r="JI67" s="314"/>
      <c r="JJ67" s="314"/>
      <c r="JK67" s="314"/>
      <c r="JL67" s="314"/>
      <c r="JM67" s="314"/>
      <c r="JN67" s="314"/>
      <c r="JO67" s="314"/>
      <c r="JP67" s="314"/>
      <c r="JQ67" s="314"/>
      <c r="JR67" s="314"/>
      <c r="JS67" s="314"/>
      <c r="JT67" s="314"/>
      <c r="JU67" s="314"/>
      <c r="JV67" s="314"/>
      <c r="JW67" s="314"/>
      <c r="JX67" s="314"/>
      <c r="JY67" s="314"/>
      <c r="JZ67" s="314"/>
      <c r="KA67" s="314"/>
      <c r="KB67" s="314"/>
      <c r="KC67" s="314"/>
      <c r="KD67" s="314"/>
      <c r="KE67" s="314"/>
      <c r="KF67" s="314"/>
      <c r="KG67" s="314"/>
      <c r="KH67" s="314"/>
      <c r="KI67" s="314"/>
      <c r="KJ67" s="314"/>
      <c r="KK67" s="314"/>
      <c r="KL67" s="314"/>
      <c r="KM67" s="314"/>
      <c r="KN67" s="314"/>
      <c r="KO67" s="314"/>
      <c r="KP67" s="314"/>
      <c r="KQ67" s="314"/>
      <c r="KR67" s="314"/>
      <c r="KS67" s="314"/>
      <c r="KT67" s="314"/>
      <c r="KU67" s="314"/>
      <c r="KV67" s="314"/>
      <c r="KW67" s="314"/>
      <c r="KX67" s="314"/>
      <c r="KY67" s="314"/>
      <c r="KZ67" s="314"/>
      <c r="LA67" s="314"/>
      <c r="LB67" s="314"/>
      <c r="LC67" s="314"/>
      <c r="LD67" s="314"/>
      <c r="LE67" s="314"/>
      <c r="LF67" s="314"/>
      <c r="LG67" s="314"/>
      <c r="LH67" s="314"/>
      <c r="LI67" s="314"/>
      <c r="LJ67" s="314"/>
      <c r="LK67" s="314"/>
      <c r="LL67" s="314"/>
      <c r="LM67" s="314"/>
      <c r="LN67" s="314"/>
      <c r="LO67" s="314"/>
      <c r="LP67" s="314"/>
      <c r="LQ67" s="314"/>
      <c r="LR67" s="314"/>
      <c r="LS67" s="314"/>
      <c r="LT67" s="314"/>
      <c r="LU67" s="314"/>
      <c r="LV67" s="314"/>
      <c r="LW67" s="314"/>
      <c r="LX67" s="314"/>
      <c r="LY67" s="314"/>
      <c r="LZ67" s="314"/>
      <c r="MA67" s="314"/>
      <c r="MB67" s="314"/>
      <c r="MC67" s="314"/>
      <c r="MD67" s="314"/>
      <c r="ME67" s="314"/>
      <c r="MF67" s="314"/>
      <c r="MG67" s="314"/>
      <c r="MH67" s="314"/>
      <c r="MI67" s="314"/>
      <c r="MJ67" s="314"/>
      <c r="MK67" s="314"/>
      <c r="ML67" s="314"/>
      <c r="MM67" s="314"/>
      <c r="MN67" s="314"/>
      <c r="MO67" s="314"/>
      <c r="MP67" s="314"/>
      <c r="MQ67" s="314"/>
      <c r="MR67" s="314"/>
      <c r="MS67" s="314"/>
      <c r="MT67" s="314"/>
      <c r="MU67" s="314"/>
      <c r="MV67" s="314"/>
      <c r="MW67" s="314"/>
      <c r="MX67" s="314"/>
      <c r="MY67" s="314"/>
      <c r="MZ67" s="314"/>
      <c r="NA67" s="314"/>
      <c r="NB67" s="314"/>
      <c r="NC67" s="314"/>
      <c r="ND67" s="314"/>
      <c r="NE67" s="314"/>
      <c r="NF67" s="314"/>
      <c r="NG67" s="314"/>
      <c r="NH67" s="314"/>
      <c r="NI67" s="314"/>
      <c r="NJ67" s="314"/>
      <c r="NK67" s="314"/>
      <c r="NL67" s="314"/>
      <c r="NM67" s="314"/>
      <c r="NN67" s="314"/>
      <c r="NO67" s="314"/>
      <c r="NP67" s="314"/>
      <c r="NQ67" s="314"/>
      <c r="NR67" s="314"/>
      <c r="NS67" s="314"/>
      <c r="NT67" s="314"/>
      <c r="NU67" s="314"/>
      <c r="NV67" s="314"/>
      <c r="NW67" s="314"/>
      <c r="NX67" s="314"/>
      <c r="NY67" s="314"/>
      <c r="NZ67" s="314"/>
      <c r="OA67" s="314"/>
      <c r="OB67" s="314"/>
      <c r="OC67" s="314"/>
      <c r="OD67" s="314"/>
      <c r="OE67" s="314"/>
      <c r="OF67" s="314"/>
      <c r="OG67" s="314"/>
      <c r="OH67" s="314"/>
      <c r="OI67" s="314"/>
      <c r="OJ67" s="314"/>
      <c r="OK67" s="314"/>
      <c r="OL67" s="314"/>
      <c r="OM67" s="314"/>
      <c r="ON67" s="314"/>
      <c r="OO67" s="314"/>
      <c r="OP67" s="314"/>
      <c r="OQ67" s="314"/>
      <c r="OR67" s="314"/>
      <c r="OS67" s="314"/>
      <c r="OT67" s="314"/>
      <c r="OU67" s="314"/>
      <c r="OV67" s="314"/>
      <c r="OW67" s="314"/>
      <c r="OX67" s="314"/>
      <c r="OY67" s="314"/>
      <c r="OZ67" s="314"/>
      <c r="PA67" s="314"/>
      <c r="PB67" s="314"/>
      <c r="PC67" s="314"/>
      <c r="PD67" s="314"/>
      <c r="PE67" s="314"/>
      <c r="PF67" s="314"/>
      <c r="PG67" s="314"/>
      <c r="PH67" s="314"/>
      <c r="PI67" s="314"/>
      <c r="PJ67" s="314"/>
      <c r="PK67" s="314"/>
      <c r="PL67" s="314"/>
      <c r="PM67" s="314"/>
      <c r="PN67" s="314"/>
      <c r="PO67" s="314"/>
      <c r="PP67" s="314"/>
      <c r="PQ67" s="314"/>
      <c r="PR67" s="314"/>
      <c r="PS67" s="314"/>
      <c r="PT67" s="314"/>
      <c r="PU67" s="314"/>
      <c r="PV67" s="314"/>
      <c r="PW67" s="314"/>
      <c r="PX67" s="314"/>
      <c r="PY67" s="314"/>
      <c r="PZ67" s="314"/>
      <c r="QA67" s="314"/>
      <c r="QB67" s="314"/>
      <c r="QC67" s="314"/>
      <c r="QD67" s="314"/>
      <c r="QE67" s="314"/>
      <c r="QF67" s="314"/>
      <c r="QG67" s="314"/>
      <c r="QH67" s="314"/>
      <c r="QI67" s="314"/>
      <c r="QJ67" s="314"/>
      <c r="QK67" s="314"/>
      <c r="QL67" s="314"/>
      <c r="QM67" s="314"/>
      <c r="QN67" s="314"/>
      <c r="QO67" s="314"/>
      <c r="QP67" s="314"/>
      <c r="QQ67" s="314"/>
      <c r="QR67" s="314"/>
      <c r="QS67" s="314"/>
      <c r="QT67" s="314"/>
      <c r="QU67" s="314"/>
      <c r="QV67" s="314"/>
      <c r="QW67" s="314"/>
      <c r="QX67" s="314"/>
      <c r="QY67" s="314"/>
      <c r="QZ67" s="314"/>
      <c r="RA67" s="314"/>
      <c r="RB67" s="314"/>
      <c r="RC67" s="314"/>
      <c r="RD67" s="314"/>
      <c r="RE67" s="314"/>
      <c r="RF67" s="314"/>
      <c r="RG67" s="314"/>
      <c r="RH67" s="314"/>
      <c r="RI67" s="314"/>
      <c r="RJ67" s="314"/>
      <c r="RK67" s="314"/>
      <c r="RL67" s="314"/>
      <c r="RM67" s="314"/>
      <c r="RN67" s="314"/>
      <c r="RO67" s="314"/>
      <c r="RP67" s="314"/>
      <c r="RQ67" s="314"/>
      <c r="RR67" s="314"/>
      <c r="RS67" s="314"/>
      <c r="RT67" s="314"/>
      <c r="RU67" s="314"/>
      <c r="RV67" s="314"/>
      <c r="RW67" s="314"/>
      <c r="RX67" s="314"/>
      <c r="RY67" s="314"/>
      <c r="RZ67" s="314"/>
      <c r="SA67" s="314"/>
      <c r="SB67" s="314"/>
      <c r="SC67" s="314"/>
      <c r="SD67" s="314"/>
      <c r="SE67" s="314"/>
      <c r="SF67" s="314"/>
      <c r="SG67" s="314"/>
      <c r="SH67" s="314"/>
      <c r="SI67" s="314"/>
      <c r="SJ67" s="314"/>
      <c r="SK67" s="314"/>
      <c r="SL67" s="314"/>
      <c r="SM67" s="314"/>
      <c r="SN67" s="314"/>
      <c r="SO67" s="314"/>
      <c r="SP67" s="314"/>
      <c r="SQ67" s="314"/>
      <c r="SR67" s="314"/>
      <c r="SS67" s="314"/>
      <c r="ST67" s="314"/>
      <c r="SU67" s="314"/>
      <c r="SV67" s="314"/>
      <c r="SW67" s="314"/>
      <c r="SX67" s="314"/>
      <c r="SY67" s="314"/>
      <c r="SZ67" s="314"/>
      <c r="TA67" s="314"/>
      <c r="TB67" s="314"/>
      <c r="TC67" s="314"/>
      <c r="TD67" s="314"/>
      <c r="TE67" s="314"/>
      <c r="TF67" s="314"/>
      <c r="TG67" s="314"/>
      <c r="TH67" s="314"/>
      <c r="TI67" s="314"/>
      <c r="TJ67" s="314"/>
      <c r="TK67" s="314"/>
      <c r="TL67" s="314"/>
      <c r="TM67" s="314"/>
      <c r="TN67" s="314"/>
      <c r="TO67" s="314"/>
      <c r="TP67" s="314"/>
      <c r="TQ67" s="314"/>
      <c r="TR67" s="314"/>
      <c r="TS67" s="314"/>
      <c r="TT67" s="314"/>
      <c r="TU67" s="314"/>
      <c r="TV67" s="314"/>
      <c r="TW67" s="314"/>
      <c r="TX67" s="314"/>
      <c r="TY67" s="314"/>
      <c r="TZ67" s="314"/>
      <c r="UA67" s="314"/>
      <c r="UB67" s="314"/>
      <c r="UC67" s="314"/>
      <c r="UD67" s="314"/>
      <c r="UE67" s="314"/>
      <c r="UF67" s="314"/>
      <c r="UG67" s="314"/>
      <c r="UH67" s="314"/>
      <c r="UI67" s="314"/>
      <c r="UJ67" s="314"/>
      <c r="UK67" s="314"/>
      <c r="UL67" s="314"/>
      <c r="UM67" s="314"/>
      <c r="UN67" s="314"/>
      <c r="UO67" s="314"/>
      <c r="UP67" s="314"/>
      <c r="UQ67" s="314"/>
      <c r="UR67" s="314"/>
      <c r="US67" s="314"/>
      <c r="UT67" s="314"/>
      <c r="UU67" s="314"/>
      <c r="UV67" s="314"/>
      <c r="UW67" s="314"/>
      <c r="UX67" s="314"/>
      <c r="UY67" s="314"/>
      <c r="UZ67" s="314"/>
      <c r="VA67" s="314"/>
      <c r="VB67" s="314"/>
      <c r="VC67" s="314"/>
      <c r="VD67" s="314"/>
      <c r="VE67" s="314"/>
      <c r="VF67" s="314"/>
      <c r="VG67" s="314"/>
      <c r="VH67" s="314"/>
      <c r="VI67" s="314"/>
      <c r="VJ67" s="314"/>
      <c r="VK67" s="314"/>
      <c r="VL67" s="314"/>
      <c r="VM67" s="314"/>
      <c r="VN67" s="314"/>
      <c r="VO67" s="314"/>
      <c r="VP67" s="314"/>
      <c r="VQ67" s="314"/>
      <c r="VR67" s="314"/>
      <c r="VS67" s="314"/>
      <c r="VT67" s="314"/>
      <c r="VU67" s="314"/>
      <c r="VV67" s="314"/>
      <c r="VW67" s="314"/>
      <c r="VX67" s="314"/>
      <c r="VY67" s="314"/>
      <c r="VZ67" s="314"/>
      <c r="WA67" s="314"/>
      <c r="WB67" s="314"/>
      <c r="WC67" s="314"/>
      <c r="WD67" s="314"/>
      <c r="WE67" s="314"/>
      <c r="WF67" s="314"/>
      <c r="WG67" s="314"/>
      <c r="WH67" s="314"/>
      <c r="WI67" s="314"/>
      <c r="WJ67" s="314"/>
      <c r="WK67" s="314"/>
      <c r="WL67" s="314"/>
      <c r="WM67" s="314"/>
      <c r="WN67" s="314"/>
      <c r="WO67" s="314"/>
      <c r="WP67" s="314"/>
      <c r="WQ67" s="314"/>
      <c r="WR67" s="314"/>
      <c r="WS67" s="314"/>
      <c r="WT67" s="314"/>
      <c r="WU67" s="314"/>
      <c r="WV67" s="314"/>
      <c r="WW67" s="314"/>
      <c r="WX67" s="314"/>
      <c r="WY67" s="314"/>
      <c r="WZ67" s="314"/>
      <c r="XA67" s="314"/>
      <c r="XB67" s="314"/>
      <c r="XC67" s="314"/>
      <c r="XD67" s="314"/>
      <c r="XE67" s="314"/>
      <c r="XF67" s="314"/>
      <c r="XG67" s="314"/>
      <c r="XH67" s="314"/>
      <c r="XI67" s="314"/>
      <c r="XJ67" s="314"/>
      <c r="XK67" s="314"/>
      <c r="XL67" s="314"/>
      <c r="XM67" s="314"/>
      <c r="XN67" s="314"/>
      <c r="XO67" s="314"/>
      <c r="XP67" s="314"/>
      <c r="XQ67" s="314"/>
      <c r="XR67" s="314"/>
      <c r="XS67" s="314"/>
      <c r="XT67" s="314"/>
      <c r="XU67" s="314"/>
      <c r="XV67" s="314"/>
      <c r="XW67" s="314"/>
      <c r="XX67" s="314"/>
      <c r="XY67" s="314"/>
      <c r="XZ67" s="314"/>
      <c r="YA67" s="314"/>
      <c r="YB67" s="314"/>
      <c r="YC67" s="314"/>
      <c r="YD67" s="314"/>
      <c r="YE67" s="314"/>
      <c r="YF67" s="314"/>
      <c r="YG67" s="314"/>
      <c r="YH67" s="314"/>
      <c r="YI67" s="314"/>
      <c r="YJ67" s="314"/>
      <c r="YK67" s="314"/>
      <c r="YL67" s="314"/>
      <c r="YM67" s="314"/>
      <c r="YN67" s="314"/>
      <c r="YO67" s="314"/>
      <c r="YP67" s="314"/>
      <c r="YQ67" s="314"/>
      <c r="YR67" s="314"/>
      <c r="YS67" s="314"/>
      <c r="YT67" s="314"/>
      <c r="YU67" s="314"/>
      <c r="YV67" s="314"/>
      <c r="YW67" s="314"/>
      <c r="YX67" s="314"/>
      <c r="YY67" s="314"/>
      <c r="YZ67" s="314"/>
      <c r="ZA67" s="314"/>
      <c r="ZB67" s="314"/>
      <c r="ZC67" s="314"/>
      <c r="ZD67" s="314"/>
      <c r="ZE67" s="314"/>
      <c r="ZF67" s="314"/>
      <c r="ZG67" s="314"/>
      <c r="ZH67" s="314"/>
      <c r="ZI67" s="314"/>
      <c r="ZJ67" s="314"/>
      <c r="ZK67" s="314"/>
      <c r="ZL67" s="314"/>
      <c r="ZM67" s="314"/>
      <c r="ZN67" s="314"/>
      <c r="ZO67" s="314"/>
      <c r="ZP67" s="314"/>
      <c r="ZQ67" s="314"/>
      <c r="ZR67" s="314"/>
      <c r="ZS67" s="314"/>
      <c r="ZT67" s="314"/>
      <c r="ZU67" s="314"/>
      <c r="ZV67" s="314"/>
      <c r="ZW67" s="314"/>
      <c r="ZX67" s="314"/>
      <c r="ZY67" s="314"/>
      <c r="ZZ67" s="314"/>
      <c r="AAA67" s="314"/>
      <c r="AAB67" s="314"/>
      <c r="AAC67" s="314"/>
      <c r="AAD67" s="314"/>
      <c r="AAE67" s="314"/>
      <c r="AAF67" s="314"/>
      <c r="AAG67" s="314"/>
      <c r="AAH67" s="314"/>
      <c r="AAI67" s="314"/>
      <c r="AAJ67" s="314"/>
      <c r="AAK67" s="314"/>
      <c r="AAL67" s="314"/>
      <c r="AAM67" s="314"/>
      <c r="AAN67" s="314"/>
      <c r="AAO67" s="314"/>
      <c r="AAP67" s="314"/>
      <c r="AAQ67" s="314"/>
      <c r="AAR67" s="314"/>
      <c r="AAS67" s="314"/>
      <c r="AAT67" s="314"/>
      <c r="AAU67" s="314"/>
      <c r="AAV67" s="314"/>
      <c r="AAW67" s="314"/>
      <c r="AAX67" s="314"/>
      <c r="AAY67" s="314"/>
      <c r="AAZ67" s="314"/>
      <c r="ABA67" s="314"/>
      <c r="ABB67" s="314"/>
      <c r="ABC67" s="314"/>
      <c r="ABD67" s="314"/>
      <c r="ABE67" s="314"/>
      <c r="ABF67" s="314"/>
      <c r="ABG67" s="314"/>
      <c r="ABH67" s="314"/>
      <c r="ABI67" s="314"/>
      <c r="ABJ67" s="314"/>
      <c r="ABK67" s="314"/>
      <c r="ABL67" s="314"/>
      <c r="ABM67" s="314"/>
      <c r="ABN67" s="314"/>
      <c r="ABO67" s="314"/>
      <c r="ABP67" s="314"/>
      <c r="ABQ67" s="314"/>
      <c r="ABR67" s="314"/>
      <c r="ABS67" s="314"/>
      <c r="ABT67" s="314"/>
      <c r="ABU67" s="314"/>
      <c r="ABV67" s="314"/>
      <c r="ABW67" s="314"/>
      <c r="ABX67" s="314"/>
      <c r="ABY67" s="314"/>
      <c r="ABZ67" s="314"/>
      <c r="ACA67" s="314"/>
      <c r="ACB67" s="314"/>
      <c r="ACC67" s="314"/>
      <c r="ACD67" s="314"/>
      <c r="ACE67" s="314"/>
      <c r="ACF67" s="314"/>
      <c r="ACG67" s="314"/>
      <c r="ACH67" s="314"/>
      <c r="ACI67" s="314"/>
      <c r="ACJ67" s="314"/>
      <c r="ACK67" s="314"/>
      <c r="ACL67" s="314"/>
      <c r="ACM67" s="314"/>
      <c r="ACN67" s="314"/>
      <c r="ACO67" s="314"/>
      <c r="ACP67" s="314"/>
      <c r="ACQ67" s="314"/>
      <c r="ACR67" s="314"/>
      <c r="ACS67" s="314"/>
      <c r="ACT67" s="314"/>
      <c r="ACU67" s="314"/>
      <c r="ACV67" s="314"/>
      <c r="ACW67" s="314"/>
      <c r="ACX67" s="314"/>
      <c r="ACY67" s="314"/>
      <c r="ACZ67" s="314"/>
      <c r="ADA67" s="314"/>
      <c r="ADB67" s="314"/>
      <c r="ADC67" s="314"/>
      <c r="ADD67" s="314"/>
      <c r="ADE67" s="314"/>
      <c r="ADF67" s="314"/>
      <c r="ADG67" s="314"/>
      <c r="ADH67" s="314"/>
      <c r="ADI67" s="314"/>
      <c r="ADJ67" s="314"/>
      <c r="ADK67" s="314"/>
      <c r="ADL67" s="314"/>
      <c r="ADM67" s="314"/>
      <c r="ADN67" s="314"/>
      <c r="ADO67" s="314"/>
      <c r="ADP67" s="314"/>
      <c r="ADQ67" s="314"/>
      <c r="ADR67" s="314"/>
      <c r="ADS67" s="314"/>
      <c r="ADT67" s="314"/>
      <c r="ADU67" s="314"/>
      <c r="ADV67" s="314"/>
      <c r="ADW67" s="314"/>
      <c r="ADX67" s="314"/>
      <c r="ADY67" s="314"/>
      <c r="ADZ67" s="314"/>
      <c r="AEA67" s="314"/>
      <c r="AEB67" s="314"/>
      <c r="AEC67" s="314"/>
      <c r="AED67" s="314"/>
      <c r="AEE67" s="314"/>
      <c r="AEF67" s="314"/>
      <c r="AEG67" s="314"/>
      <c r="AEH67" s="314"/>
      <c r="AEI67" s="314"/>
      <c r="AEJ67" s="314"/>
      <c r="AEK67" s="314"/>
      <c r="AEL67" s="314"/>
      <c r="AEM67" s="314"/>
      <c r="AEN67" s="314"/>
      <c r="AEO67" s="314"/>
      <c r="AEP67" s="314"/>
      <c r="AEQ67" s="314"/>
      <c r="AER67" s="314"/>
      <c r="AES67" s="314"/>
      <c r="AET67" s="314"/>
      <c r="AEU67" s="314"/>
      <c r="AEV67" s="314"/>
      <c r="AEW67" s="314"/>
      <c r="AEX67" s="314"/>
      <c r="AEY67" s="314"/>
      <c r="AEZ67" s="314"/>
      <c r="AFA67" s="314"/>
      <c r="AFB67" s="314"/>
      <c r="AFC67" s="314"/>
      <c r="AFD67" s="314"/>
      <c r="AFE67" s="314"/>
      <c r="AFF67" s="314"/>
      <c r="AFG67" s="314"/>
      <c r="AFH67" s="314"/>
      <c r="AFI67" s="314"/>
      <c r="AFJ67" s="314"/>
      <c r="AFK67" s="314"/>
      <c r="AFL67" s="314"/>
      <c r="AFM67" s="314"/>
      <c r="AFN67" s="314"/>
      <c r="AFO67" s="314"/>
      <c r="AFP67" s="314"/>
      <c r="AFQ67" s="314"/>
      <c r="AFR67" s="314"/>
      <c r="AFS67" s="314"/>
      <c r="AFT67" s="314"/>
      <c r="AFU67" s="314"/>
      <c r="AFV67" s="314"/>
      <c r="AFW67" s="314"/>
      <c r="AFX67" s="314"/>
      <c r="AFY67" s="314"/>
      <c r="AFZ67" s="314"/>
      <c r="AGA67" s="314"/>
      <c r="AGB67" s="314"/>
      <c r="AGC67" s="314"/>
      <c r="AGD67" s="314"/>
      <c r="AGE67" s="314"/>
      <c r="AGF67" s="314"/>
      <c r="AGG67" s="314"/>
      <c r="AGH67" s="314"/>
      <c r="AGI67" s="314"/>
      <c r="AGJ67" s="314"/>
      <c r="AGK67" s="314"/>
      <c r="AGL67" s="314"/>
      <c r="AGM67" s="314"/>
      <c r="AGN67" s="314"/>
      <c r="AGO67" s="314"/>
      <c r="AGP67" s="314"/>
      <c r="AGQ67" s="314"/>
      <c r="AGR67" s="314"/>
      <c r="AGS67" s="314"/>
      <c r="AGT67" s="314"/>
      <c r="AGU67" s="314"/>
      <c r="AGV67" s="314"/>
      <c r="AGW67" s="314"/>
      <c r="AGX67" s="314"/>
      <c r="AGY67" s="314"/>
      <c r="AGZ67" s="314"/>
      <c r="AHA67" s="314"/>
      <c r="AHB67" s="314"/>
      <c r="AHC67" s="314"/>
      <c r="AHD67" s="314"/>
      <c r="AHE67" s="314"/>
      <c r="AHF67" s="314"/>
      <c r="AHG67" s="314"/>
      <c r="AHH67" s="314"/>
      <c r="AHI67" s="314"/>
      <c r="AHJ67" s="314"/>
      <c r="AHK67" s="314"/>
      <c r="AHL67" s="314"/>
      <c r="AHM67" s="314"/>
      <c r="AHN67" s="314"/>
      <c r="AHO67" s="314"/>
      <c r="AHP67" s="314"/>
      <c r="AHQ67" s="314"/>
      <c r="AHR67" s="314"/>
      <c r="AHS67" s="314"/>
      <c r="AHT67" s="314"/>
      <c r="AHU67" s="314"/>
      <c r="AHV67" s="314"/>
      <c r="AHW67" s="314"/>
      <c r="AHX67" s="314"/>
      <c r="AHY67" s="314"/>
      <c r="AHZ67" s="314"/>
      <c r="AIA67" s="314"/>
      <c r="AIB67" s="314"/>
      <c r="AIC67" s="314"/>
      <c r="AID67" s="314"/>
      <c r="AIE67" s="314"/>
      <c r="AIF67" s="314"/>
      <c r="AIG67" s="314"/>
      <c r="AIH67" s="314"/>
      <c r="AII67" s="314"/>
      <c r="AIJ67" s="314"/>
      <c r="AIK67" s="314"/>
      <c r="AIL67" s="314"/>
      <c r="AIM67" s="314"/>
      <c r="AIN67" s="314"/>
      <c r="AIO67" s="314"/>
      <c r="AIP67" s="314"/>
      <c r="AIQ67" s="314"/>
      <c r="AIR67" s="314"/>
      <c r="AIS67" s="314"/>
      <c r="AIT67" s="314"/>
      <c r="AIU67" s="314"/>
      <c r="AIV67" s="314"/>
      <c r="AIW67" s="314"/>
      <c r="AIX67" s="314"/>
      <c r="AIY67" s="314"/>
      <c r="AIZ67" s="314"/>
      <c r="AJA67" s="314"/>
      <c r="AJB67" s="314"/>
      <c r="AJC67" s="314"/>
      <c r="AJD67" s="314"/>
      <c r="AJE67" s="314"/>
      <c r="AJF67" s="314"/>
      <c r="AJG67" s="314"/>
      <c r="AJH67" s="314"/>
      <c r="AJI67" s="314"/>
      <c r="AJJ67" s="314"/>
      <c r="AJK67" s="314"/>
      <c r="AJL67" s="314"/>
      <c r="AJM67" s="314"/>
      <c r="AJN67" s="314"/>
      <c r="AJO67" s="314"/>
      <c r="AJP67" s="314"/>
      <c r="AJQ67" s="314"/>
      <c r="AJR67" s="314"/>
      <c r="AJS67" s="314"/>
      <c r="AJT67" s="314"/>
      <c r="AJU67" s="314"/>
      <c r="AJV67" s="314"/>
      <c r="AJW67" s="314"/>
      <c r="AJX67" s="314"/>
      <c r="AJY67" s="314"/>
      <c r="AJZ67" s="314"/>
      <c r="AKA67" s="314"/>
      <c r="AKB67" s="314"/>
      <c r="AKC67" s="314"/>
      <c r="AKD67" s="314"/>
      <c r="AKE67" s="314"/>
      <c r="AKF67" s="314"/>
      <c r="AKG67" s="314"/>
      <c r="AKH67" s="314"/>
      <c r="AKI67" s="314"/>
      <c r="AKJ67" s="314"/>
      <c r="AKK67" s="314"/>
      <c r="AKL67" s="314"/>
      <c r="AKM67" s="314"/>
      <c r="AKN67" s="314"/>
      <c r="AKO67" s="314"/>
      <c r="AKP67" s="314"/>
      <c r="AKQ67" s="314"/>
      <c r="AKR67" s="314"/>
      <c r="AKS67" s="314"/>
      <c r="AKT67" s="314"/>
      <c r="AKU67" s="314"/>
      <c r="AKV67" s="314"/>
      <c r="AKW67" s="314"/>
      <c r="AKX67" s="314"/>
      <c r="AKY67" s="314"/>
      <c r="AKZ67" s="314"/>
      <c r="ALA67" s="314"/>
      <c r="ALB67" s="314"/>
      <c r="ALC67" s="314"/>
      <c r="ALD67" s="314"/>
      <c r="ALE67" s="314"/>
      <c r="ALF67" s="314"/>
      <c r="ALG67" s="314"/>
      <c r="ALH67" s="314"/>
      <c r="ALI67" s="314"/>
      <c r="ALJ67" s="314"/>
      <c r="ALK67" s="314"/>
      <c r="ALL67" s="314"/>
      <c r="ALM67" s="314"/>
      <c r="ALN67" s="144"/>
      <c r="ALO67" s="144"/>
      <c r="ALP67" s="144"/>
    </row>
    <row r="68" spans="1:1004" s="249" customFormat="1" ht="31.5" customHeight="1" x14ac:dyDescent="0.25">
      <c r="A68" s="250" t="s">
        <v>3791</v>
      </c>
      <c r="B68" s="315"/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321"/>
      <c r="AL68" s="321"/>
      <c r="AM68" s="321"/>
      <c r="AN68" s="321"/>
      <c r="AO68" s="321"/>
      <c r="AP68" s="321"/>
      <c r="AQ68" s="321"/>
      <c r="AR68" s="321"/>
      <c r="AS68" s="321"/>
      <c r="AT68" s="321"/>
      <c r="AU68" s="321"/>
      <c r="AV68" s="321"/>
      <c r="AW68" s="321"/>
      <c r="AX68" s="321"/>
      <c r="AY68" s="321"/>
      <c r="AZ68" s="321"/>
      <c r="BA68" s="321"/>
      <c r="BB68" s="321"/>
      <c r="BC68" s="321"/>
      <c r="BD68" s="321"/>
      <c r="BE68" s="321"/>
      <c r="BF68" s="321"/>
      <c r="BG68" s="321"/>
      <c r="BH68" s="321"/>
      <c r="BI68" s="321"/>
      <c r="BJ68" s="321"/>
      <c r="BK68" s="321"/>
      <c r="BL68" s="321"/>
      <c r="BM68" s="321"/>
      <c r="BN68" s="321"/>
      <c r="BO68" s="321"/>
      <c r="BP68" s="321"/>
      <c r="BQ68" s="321"/>
      <c r="BR68" s="321"/>
      <c r="BS68" s="321"/>
      <c r="BT68" s="321"/>
      <c r="BU68" s="321"/>
      <c r="BV68" s="321"/>
      <c r="BW68" s="321"/>
      <c r="BX68" s="321"/>
      <c r="BY68" s="321"/>
      <c r="BZ68" s="321"/>
      <c r="CA68" s="321"/>
      <c r="CB68" s="321"/>
      <c r="CC68" s="321"/>
      <c r="CD68" s="321"/>
      <c r="CE68" s="321"/>
      <c r="CF68" s="321"/>
      <c r="CG68" s="321"/>
      <c r="CH68" s="321"/>
      <c r="CI68" s="321"/>
      <c r="CJ68" s="321"/>
      <c r="CK68" s="321"/>
      <c r="CL68" s="321"/>
      <c r="CM68" s="321"/>
      <c r="CN68" s="321"/>
      <c r="CO68" s="321"/>
      <c r="CP68" s="321"/>
      <c r="CQ68" s="321"/>
      <c r="CR68" s="321"/>
      <c r="CS68" s="321"/>
      <c r="CT68" s="321"/>
      <c r="CU68" s="321"/>
      <c r="CV68" s="321"/>
      <c r="CW68" s="321"/>
      <c r="CX68" s="321"/>
      <c r="CY68" s="321"/>
      <c r="CZ68" s="321"/>
      <c r="DA68" s="321"/>
      <c r="DB68" s="321"/>
      <c r="DC68" s="321"/>
      <c r="DD68" s="321"/>
      <c r="DE68" s="321"/>
      <c r="DF68" s="321"/>
      <c r="DG68" s="321"/>
      <c r="DH68" s="321"/>
      <c r="DI68" s="321"/>
      <c r="DJ68" s="321"/>
      <c r="DK68" s="321"/>
      <c r="DL68" s="321"/>
      <c r="DM68" s="321"/>
      <c r="DN68" s="321"/>
      <c r="DO68" s="321"/>
      <c r="DP68" s="321"/>
      <c r="DQ68" s="321"/>
      <c r="DR68" s="321"/>
      <c r="DS68" s="321"/>
      <c r="DT68" s="321"/>
      <c r="DU68" s="321"/>
      <c r="DV68" s="321"/>
      <c r="DW68" s="321"/>
      <c r="DX68" s="321"/>
      <c r="DY68" s="321"/>
      <c r="DZ68" s="321"/>
      <c r="EA68" s="321"/>
      <c r="EB68" s="321"/>
      <c r="EC68" s="321"/>
      <c r="ED68" s="321"/>
      <c r="EE68" s="321"/>
      <c r="EF68" s="321"/>
      <c r="EG68" s="321"/>
      <c r="EH68" s="321"/>
      <c r="EI68" s="321"/>
      <c r="EJ68" s="321"/>
      <c r="EK68" s="321"/>
      <c r="EL68" s="321"/>
      <c r="EM68" s="321"/>
      <c r="EN68" s="321"/>
      <c r="EO68" s="321"/>
      <c r="EP68" s="321"/>
      <c r="EQ68" s="321"/>
      <c r="ER68" s="321"/>
      <c r="ES68" s="321"/>
      <c r="ET68" s="321"/>
      <c r="EU68" s="321"/>
      <c r="EV68" s="321"/>
      <c r="EW68" s="321"/>
      <c r="EX68" s="321"/>
      <c r="EY68" s="321"/>
      <c r="EZ68" s="321"/>
      <c r="FA68" s="321"/>
      <c r="FB68" s="321"/>
      <c r="FC68" s="321"/>
      <c r="FD68" s="321"/>
      <c r="FE68" s="321"/>
      <c r="FF68" s="321"/>
      <c r="FG68" s="321"/>
      <c r="FH68" s="321"/>
      <c r="FI68" s="321"/>
      <c r="FJ68" s="321"/>
      <c r="FK68" s="321"/>
      <c r="FL68" s="321"/>
      <c r="FM68" s="321"/>
      <c r="FN68" s="321"/>
      <c r="FO68" s="321"/>
      <c r="FP68" s="321"/>
      <c r="FQ68" s="321"/>
      <c r="FR68" s="321"/>
      <c r="FS68" s="321"/>
      <c r="FT68" s="321"/>
      <c r="FU68" s="321"/>
      <c r="FV68" s="321"/>
      <c r="FW68" s="321"/>
      <c r="FX68" s="321"/>
      <c r="FY68" s="321"/>
      <c r="FZ68" s="321"/>
      <c r="GA68" s="321"/>
      <c r="GB68" s="321"/>
      <c r="GC68" s="321"/>
      <c r="GD68" s="321"/>
      <c r="GE68" s="321"/>
      <c r="GF68" s="321"/>
      <c r="GG68" s="321"/>
      <c r="GH68" s="321"/>
      <c r="GI68" s="321"/>
      <c r="GJ68" s="321"/>
      <c r="GK68" s="321"/>
      <c r="GL68" s="321"/>
      <c r="GM68" s="321"/>
      <c r="GN68" s="321"/>
      <c r="GO68" s="321"/>
      <c r="GP68" s="321"/>
      <c r="GQ68" s="321"/>
      <c r="GR68" s="321"/>
      <c r="GS68" s="321"/>
      <c r="GT68" s="321"/>
      <c r="GU68" s="321"/>
      <c r="GV68" s="321"/>
      <c r="GW68" s="321"/>
      <c r="GX68" s="321"/>
      <c r="GY68" s="321"/>
      <c r="GZ68" s="321"/>
      <c r="HA68" s="321"/>
      <c r="HB68" s="321"/>
      <c r="HC68" s="321"/>
      <c r="HD68" s="321"/>
      <c r="HE68" s="321"/>
      <c r="HF68" s="321"/>
      <c r="HG68" s="321"/>
      <c r="HH68" s="321"/>
      <c r="HI68" s="321"/>
      <c r="HJ68" s="321"/>
      <c r="HK68" s="321"/>
      <c r="HL68" s="321"/>
      <c r="HM68" s="321"/>
      <c r="HN68" s="321"/>
      <c r="HO68" s="321"/>
      <c r="HP68" s="321"/>
      <c r="HQ68" s="321"/>
      <c r="HR68" s="321"/>
      <c r="HS68" s="321"/>
      <c r="HT68" s="321"/>
      <c r="HU68" s="321"/>
      <c r="HV68" s="321"/>
      <c r="HW68" s="321"/>
      <c r="HX68" s="321"/>
      <c r="HY68" s="321"/>
      <c r="HZ68" s="321"/>
      <c r="IA68" s="321"/>
      <c r="IB68" s="321"/>
      <c r="IC68" s="321"/>
      <c r="ID68" s="321"/>
      <c r="IE68" s="321"/>
      <c r="IF68" s="321"/>
      <c r="IG68" s="321"/>
      <c r="IH68" s="321"/>
      <c r="II68" s="321"/>
      <c r="IJ68" s="321"/>
      <c r="IK68" s="321"/>
      <c r="IL68" s="321"/>
      <c r="IM68" s="321"/>
      <c r="IN68" s="321"/>
      <c r="IO68" s="321"/>
      <c r="IP68" s="321"/>
      <c r="IQ68" s="321"/>
      <c r="IR68" s="321"/>
      <c r="IS68" s="321"/>
      <c r="IT68" s="321"/>
      <c r="IU68" s="321"/>
      <c r="IV68" s="321"/>
      <c r="IW68" s="321"/>
      <c r="IX68" s="321"/>
      <c r="IY68" s="321"/>
      <c r="IZ68" s="321"/>
      <c r="JA68" s="321"/>
      <c r="JB68" s="321"/>
      <c r="JC68" s="321"/>
      <c r="JD68" s="321"/>
      <c r="JE68" s="321"/>
      <c r="JF68" s="321"/>
      <c r="JG68" s="321"/>
      <c r="JH68" s="321"/>
      <c r="JI68" s="321"/>
      <c r="JJ68" s="321"/>
      <c r="JK68" s="321"/>
      <c r="JL68" s="321"/>
      <c r="JM68" s="321"/>
      <c r="JN68" s="321"/>
      <c r="JO68" s="321"/>
      <c r="JP68" s="321"/>
      <c r="JQ68" s="321"/>
      <c r="JR68" s="321"/>
      <c r="JS68" s="321"/>
      <c r="JT68" s="321"/>
      <c r="JU68" s="321"/>
      <c r="JV68" s="321"/>
      <c r="JW68" s="321"/>
      <c r="JX68" s="321"/>
      <c r="JY68" s="321"/>
      <c r="JZ68" s="321"/>
      <c r="KA68" s="321"/>
      <c r="KB68" s="321"/>
      <c r="KC68" s="321"/>
      <c r="KD68" s="321"/>
      <c r="KE68" s="321"/>
      <c r="KF68" s="321"/>
      <c r="KG68" s="321"/>
      <c r="KH68" s="321"/>
      <c r="KI68" s="321"/>
      <c r="KJ68" s="321"/>
      <c r="KK68" s="321"/>
      <c r="KL68" s="321"/>
      <c r="KM68" s="321"/>
      <c r="KN68" s="321"/>
      <c r="KO68" s="321"/>
      <c r="KP68" s="321"/>
      <c r="KQ68" s="321"/>
      <c r="KR68" s="321"/>
      <c r="KS68" s="321"/>
      <c r="KT68" s="321"/>
      <c r="KU68" s="321"/>
      <c r="KV68" s="321"/>
      <c r="KW68" s="321"/>
      <c r="KX68" s="321"/>
      <c r="KY68" s="321"/>
      <c r="KZ68" s="321"/>
      <c r="LA68" s="321"/>
      <c r="LB68" s="321"/>
      <c r="LC68" s="321"/>
      <c r="LD68" s="321"/>
      <c r="LE68" s="321"/>
      <c r="LF68" s="321"/>
      <c r="LG68" s="321"/>
      <c r="LH68" s="321"/>
      <c r="LI68" s="321"/>
      <c r="LJ68" s="321"/>
      <c r="LK68" s="321"/>
      <c r="LL68" s="321"/>
      <c r="LM68" s="321"/>
      <c r="LN68" s="321"/>
      <c r="LO68" s="321"/>
      <c r="LP68" s="321"/>
      <c r="LQ68" s="321"/>
      <c r="LR68" s="321"/>
      <c r="LS68" s="321"/>
      <c r="LT68" s="321"/>
      <c r="LU68" s="321"/>
      <c r="LV68" s="321"/>
      <c r="LW68" s="321"/>
      <c r="LX68" s="321"/>
      <c r="LY68" s="321"/>
      <c r="LZ68" s="321"/>
      <c r="MA68" s="321"/>
      <c r="MB68" s="321"/>
      <c r="MC68" s="321"/>
      <c r="MD68" s="321"/>
      <c r="ME68" s="321"/>
      <c r="MF68" s="321"/>
      <c r="MG68" s="321"/>
      <c r="MH68" s="321"/>
      <c r="MI68" s="321"/>
      <c r="MJ68" s="321"/>
      <c r="MK68" s="321"/>
      <c r="ML68" s="321"/>
      <c r="MM68" s="321"/>
      <c r="MN68" s="321"/>
      <c r="MO68" s="321"/>
      <c r="MP68" s="321"/>
      <c r="MQ68" s="321"/>
      <c r="MR68" s="321"/>
      <c r="MS68" s="321"/>
      <c r="MT68" s="321"/>
      <c r="MU68" s="321"/>
      <c r="MV68" s="321"/>
      <c r="MW68" s="321"/>
      <c r="MX68" s="321"/>
      <c r="MY68" s="321"/>
      <c r="MZ68" s="321"/>
      <c r="NA68" s="321"/>
      <c r="NB68" s="321"/>
      <c r="NC68" s="321"/>
      <c r="ND68" s="321"/>
      <c r="NE68" s="321"/>
      <c r="NF68" s="321"/>
      <c r="NG68" s="321"/>
      <c r="NH68" s="321"/>
      <c r="NI68" s="321"/>
      <c r="NJ68" s="321"/>
      <c r="NK68" s="321"/>
      <c r="NL68" s="321"/>
      <c r="NM68" s="321"/>
      <c r="NN68" s="321"/>
      <c r="NO68" s="321"/>
      <c r="NP68" s="321"/>
      <c r="NQ68" s="321"/>
      <c r="NR68" s="321"/>
      <c r="NS68" s="321"/>
      <c r="NT68" s="321"/>
      <c r="NU68" s="321"/>
      <c r="NV68" s="321"/>
      <c r="NW68" s="321"/>
      <c r="NX68" s="321"/>
      <c r="NY68" s="321"/>
      <c r="NZ68" s="321"/>
      <c r="OA68" s="321"/>
      <c r="OB68" s="321"/>
      <c r="OC68" s="321"/>
      <c r="OD68" s="321"/>
      <c r="OE68" s="321"/>
      <c r="OF68" s="321"/>
      <c r="OG68" s="321"/>
      <c r="OH68" s="321"/>
      <c r="OI68" s="321"/>
      <c r="OJ68" s="321"/>
      <c r="OK68" s="321"/>
      <c r="OL68" s="321"/>
      <c r="OM68" s="321"/>
      <c r="ON68" s="321"/>
      <c r="OO68" s="321"/>
      <c r="OP68" s="321"/>
      <c r="OQ68" s="321"/>
      <c r="OR68" s="321"/>
      <c r="OS68" s="321"/>
      <c r="OT68" s="321"/>
      <c r="OU68" s="321"/>
      <c r="OV68" s="321"/>
      <c r="OW68" s="321"/>
      <c r="OX68" s="321"/>
      <c r="OY68" s="321"/>
      <c r="OZ68" s="321"/>
      <c r="PA68" s="321"/>
      <c r="PB68" s="321"/>
      <c r="PC68" s="321"/>
      <c r="PD68" s="321"/>
      <c r="PE68" s="321"/>
      <c r="PF68" s="321"/>
      <c r="PG68" s="321"/>
      <c r="PH68" s="321"/>
      <c r="PI68" s="321"/>
      <c r="PJ68" s="321"/>
      <c r="PK68" s="321"/>
      <c r="PL68" s="321"/>
      <c r="PM68" s="321"/>
      <c r="PN68" s="321"/>
      <c r="PO68" s="321"/>
      <c r="PP68" s="321"/>
      <c r="PQ68" s="321"/>
      <c r="PR68" s="321"/>
      <c r="PS68" s="321"/>
      <c r="PT68" s="321"/>
      <c r="PU68" s="321"/>
      <c r="PV68" s="321"/>
      <c r="PW68" s="321"/>
      <c r="PX68" s="321"/>
      <c r="PY68" s="321"/>
      <c r="PZ68" s="321"/>
      <c r="QA68" s="321"/>
      <c r="QB68" s="321"/>
      <c r="QC68" s="321"/>
      <c r="QD68" s="321"/>
      <c r="QE68" s="321"/>
      <c r="QF68" s="321"/>
      <c r="QG68" s="321"/>
      <c r="QH68" s="321"/>
      <c r="QI68" s="321"/>
      <c r="QJ68" s="321"/>
      <c r="QK68" s="321"/>
      <c r="QL68" s="321"/>
      <c r="QM68" s="321"/>
      <c r="QN68" s="321"/>
      <c r="QO68" s="321"/>
      <c r="QP68" s="321"/>
      <c r="QQ68" s="321"/>
      <c r="QR68" s="321"/>
      <c r="QS68" s="321"/>
      <c r="QT68" s="321"/>
      <c r="QU68" s="321"/>
      <c r="QV68" s="321"/>
      <c r="QW68" s="321"/>
      <c r="QX68" s="321"/>
      <c r="QY68" s="321"/>
      <c r="QZ68" s="321"/>
      <c r="RA68" s="321"/>
      <c r="RB68" s="321"/>
      <c r="RC68" s="321"/>
      <c r="RD68" s="321"/>
      <c r="RE68" s="321"/>
      <c r="RF68" s="321"/>
      <c r="RG68" s="321"/>
      <c r="RH68" s="321"/>
      <c r="RI68" s="321"/>
      <c r="RJ68" s="321"/>
      <c r="RK68" s="321"/>
      <c r="RL68" s="321"/>
      <c r="RM68" s="321"/>
      <c r="RN68" s="321"/>
      <c r="RO68" s="321"/>
      <c r="RP68" s="321"/>
      <c r="RQ68" s="321"/>
      <c r="RR68" s="321"/>
      <c r="RS68" s="321"/>
      <c r="RT68" s="321"/>
      <c r="RU68" s="321"/>
      <c r="RV68" s="321"/>
      <c r="RW68" s="321"/>
      <c r="RX68" s="321"/>
      <c r="RY68" s="321"/>
      <c r="RZ68" s="321"/>
      <c r="SA68" s="321"/>
      <c r="SB68" s="321"/>
      <c r="SC68" s="321"/>
      <c r="SD68" s="321"/>
      <c r="SE68" s="321"/>
      <c r="SF68" s="321"/>
      <c r="SG68" s="321"/>
      <c r="SH68" s="321"/>
      <c r="SI68" s="321"/>
      <c r="SJ68" s="321"/>
      <c r="SK68" s="321"/>
      <c r="SL68" s="321"/>
      <c r="SM68" s="321"/>
      <c r="SN68" s="321"/>
      <c r="SO68" s="321"/>
      <c r="SP68" s="321"/>
      <c r="SQ68" s="321"/>
      <c r="SR68" s="321"/>
      <c r="SS68" s="321"/>
      <c r="ST68" s="321"/>
      <c r="SU68" s="321"/>
      <c r="SV68" s="321"/>
      <c r="SW68" s="321"/>
      <c r="SX68" s="321"/>
      <c r="SY68" s="321"/>
      <c r="SZ68" s="321"/>
      <c r="TA68" s="321"/>
      <c r="TB68" s="321"/>
      <c r="TC68" s="321"/>
      <c r="TD68" s="321"/>
      <c r="TE68" s="321"/>
      <c r="TF68" s="321"/>
      <c r="TG68" s="321"/>
      <c r="TH68" s="321"/>
      <c r="TI68" s="321"/>
      <c r="TJ68" s="321"/>
      <c r="TK68" s="321"/>
      <c r="TL68" s="321"/>
      <c r="TM68" s="321"/>
      <c r="TN68" s="321"/>
      <c r="TO68" s="321"/>
      <c r="TP68" s="321"/>
      <c r="TQ68" s="321"/>
      <c r="TR68" s="321"/>
      <c r="TS68" s="321"/>
      <c r="TT68" s="321"/>
      <c r="TU68" s="321"/>
      <c r="TV68" s="321"/>
      <c r="TW68" s="321"/>
      <c r="TX68" s="321"/>
      <c r="TY68" s="321"/>
      <c r="TZ68" s="321"/>
      <c r="UA68" s="321"/>
      <c r="UB68" s="321"/>
      <c r="UC68" s="321"/>
      <c r="UD68" s="321"/>
      <c r="UE68" s="321"/>
      <c r="UF68" s="321"/>
      <c r="UG68" s="321"/>
      <c r="UH68" s="321"/>
      <c r="UI68" s="321"/>
      <c r="UJ68" s="321"/>
      <c r="UK68" s="321"/>
      <c r="UL68" s="321"/>
      <c r="UM68" s="321"/>
      <c r="UN68" s="321"/>
      <c r="UO68" s="321"/>
      <c r="UP68" s="321"/>
      <c r="UQ68" s="321"/>
      <c r="UR68" s="321"/>
      <c r="US68" s="321"/>
      <c r="UT68" s="321"/>
      <c r="UU68" s="321"/>
      <c r="UV68" s="321"/>
      <c r="UW68" s="321"/>
      <c r="UX68" s="321"/>
      <c r="UY68" s="321"/>
      <c r="UZ68" s="321"/>
      <c r="VA68" s="321"/>
      <c r="VB68" s="321"/>
      <c r="VC68" s="321"/>
      <c r="VD68" s="321"/>
      <c r="VE68" s="321"/>
      <c r="VF68" s="321"/>
      <c r="VG68" s="321"/>
      <c r="VH68" s="321"/>
      <c r="VI68" s="321"/>
      <c r="VJ68" s="321"/>
      <c r="VK68" s="321"/>
      <c r="VL68" s="321"/>
      <c r="VM68" s="321"/>
      <c r="VN68" s="321"/>
      <c r="VO68" s="321"/>
      <c r="VP68" s="321"/>
      <c r="VQ68" s="321"/>
      <c r="VR68" s="321"/>
      <c r="VS68" s="321"/>
      <c r="VT68" s="321"/>
      <c r="VU68" s="321"/>
      <c r="VV68" s="321"/>
      <c r="VW68" s="321"/>
      <c r="VX68" s="321"/>
      <c r="VY68" s="321"/>
      <c r="VZ68" s="321"/>
      <c r="WA68" s="321"/>
      <c r="WB68" s="321"/>
      <c r="WC68" s="321"/>
      <c r="WD68" s="321"/>
      <c r="WE68" s="321"/>
      <c r="WF68" s="321"/>
      <c r="WG68" s="321"/>
      <c r="WH68" s="321"/>
      <c r="WI68" s="321"/>
      <c r="WJ68" s="321"/>
      <c r="WK68" s="321"/>
      <c r="WL68" s="321"/>
      <c r="WM68" s="321"/>
      <c r="WN68" s="321"/>
      <c r="WO68" s="321"/>
      <c r="WP68" s="321"/>
      <c r="WQ68" s="321"/>
      <c r="WR68" s="321"/>
      <c r="WS68" s="321"/>
      <c r="WT68" s="321"/>
      <c r="WU68" s="321"/>
      <c r="WV68" s="321"/>
      <c r="WW68" s="321"/>
      <c r="WX68" s="321"/>
      <c r="WY68" s="321"/>
      <c r="WZ68" s="321"/>
      <c r="XA68" s="321"/>
      <c r="XB68" s="321"/>
      <c r="XC68" s="321"/>
      <c r="XD68" s="321"/>
      <c r="XE68" s="321"/>
      <c r="XF68" s="321"/>
      <c r="XG68" s="321"/>
      <c r="XH68" s="321"/>
      <c r="XI68" s="321"/>
      <c r="XJ68" s="321"/>
      <c r="XK68" s="321"/>
      <c r="XL68" s="321"/>
      <c r="XM68" s="321"/>
      <c r="XN68" s="321"/>
      <c r="XO68" s="321"/>
      <c r="XP68" s="321"/>
      <c r="XQ68" s="321"/>
      <c r="XR68" s="321"/>
      <c r="XS68" s="321"/>
      <c r="XT68" s="321"/>
      <c r="XU68" s="321"/>
      <c r="XV68" s="321"/>
      <c r="XW68" s="321"/>
      <c r="XX68" s="321"/>
      <c r="XY68" s="321"/>
      <c r="XZ68" s="321"/>
      <c r="YA68" s="321"/>
      <c r="YB68" s="321"/>
      <c r="YC68" s="321"/>
      <c r="YD68" s="321"/>
      <c r="YE68" s="321"/>
      <c r="YF68" s="321"/>
      <c r="YG68" s="321"/>
      <c r="YH68" s="321"/>
      <c r="YI68" s="321"/>
      <c r="YJ68" s="321"/>
      <c r="YK68" s="321"/>
      <c r="YL68" s="321"/>
      <c r="YM68" s="321"/>
      <c r="YN68" s="321"/>
      <c r="YO68" s="321"/>
      <c r="YP68" s="321"/>
      <c r="YQ68" s="321"/>
      <c r="YR68" s="321"/>
      <c r="YS68" s="321"/>
      <c r="YT68" s="321"/>
      <c r="YU68" s="321"/>
      <c r="YV68" s="321"/>
      <c r="YW68" s="321"/>
      <c r="YX68" s="321"/>
      <c r="YY68" s="321"/>
      <c r="YZ68" s="321"/>
      <c r="ZA68" s="321"/>
      <c r="ZB68" s="321"/>
      <c r="ZC68" s="321"/>
      <c r="ZD68" s="321"/>
      <c r="ZE68" s="321"/>
      <c r="ZF68" s="321"/>
      <c r="ZG68" s="321"/>
      <c r="ZH68" s="321"/>
      <c r="ZI68" s="321"/>
      <c r="ZJ68" s="321"/>
      <c r="ZK68" s="321"/>
      <c r="ZL68" s="321"/>
      <c r="ZM68" s="321"/>
      <c r="ZN68" s="321"/>
      <c r="ZO68" s="321"/>
      <c r="ZP68" s="321"/>
      <c r="ZQ68" s="321"/>
      <c r="ZR68" s="321"/>
      <c r="ZS68" s="321"/>
      <c r="ZT68" s="321"/>
      <c r="ZU68" s="321"/>
      <c r="ZV68" s="321"/>
      <c r="ZW68" s="321"/>
      <c r="ZX68" s="321"/>
      <c r="ZY68" s="321"/>
      <c r="ZZ68" s="321"/>
      <c r="AAA68" s="321"/>
      <c r="AAB68" s="321"/>
      <c r="AAC68" s="321"/>
      <c r="AAD68" s="321"/>
      <c r="AAE68" s="321"/>
      <c r="AAF68" s="321"/>
      <c r="AAG68" s="321"/>
      <c r="AAH68" s="321"/>
      <c r="AAI68" s="321"/>
      <c r="AAJ68" s="321"/>
      <c r="AAK68" s="321"/>
      <c r="AAL68" s="321"/>
      <c r="AAM68" s="321"/>
      <c r="AAN68" s="321"/>
      <c r="AAO68" s="321"/>
      <c r="AAP68" s="321"/>
      <c r="AAQ68" s="321"/>
      <c r="AAR68" s="321"/>
      <c r="AAS68" s="321"/>
      <c r="AAT68" s="321"/>
      <c r="AAU68" s="321"/>
      <c r="AAV68" s="321"/>
      <c r="AAW68" s="321"/>
      <c r="AAX68" s="321"/>
      <c r="AAY68" s="321"/>
      <c r="AAZ68" s="321"/>
      <c r="ABA68" s="321"/>
      <c r="ABB68" s="321"/>
      <c r="ABC68" s="321"/>
      <c r="ABD68" s="321"/>
      <c r="ABE68" s="321"/>
      <c r="ABF68" s="321"/>
      <c r="ABG68" s="321"/>
      <c r="ABH68" s="321"/>
      <c r="ABI68" s="321"/>
      <c r="ABJ68" s="321"/>
      <c r="ABK68" s="321"/>
      <c r="ABL68" s="321"/>
      <c r="ABM68" s="321"/>
      <c r="ABN68" s="321"/>
      <c r="ABO68" s="321"/>
      <c r="ABP68" s="321"/>
      <c r="ABQ68" s="321"/>
      <c r="ABR68" s="321"/>
      <c r="ABS68" s="321"/>
      <c r="ABT68" s="321"/>
      <c r="ABU68" s="321"/>
      <c r="ABV68" s="321"/>
      <c r="ABW68" s="321"/>
      <c r="ABX68" s="321"/>
      <c r="ABY68" s="321"/>
      <c r="ABZ68" s="321"/>
      <c r="ACA68" s="321"/>
      <c r="ACB68" s="321"/>
      <c r="ACC68" s="321"/>
      <c r="ACD68" s="321"/>
      <c r="ACE68" s="321"/>
      <c r="ACF68" s="321"/>
      <c r="ACG68" s="321"/>
      <c r="ACH68" s="321"/>
      <c r="ACI68" s="321"/>
      <c r="ACJ68" s="321"/>
      <c r="ACK68" s="321"/>
      <c r="ACL68" s="321"/>
      <c r="ACM68" s="321"/>
      <c r="ACN68" s="321"/>
      <c r="ACO68" s="321"/>
      <c r="ACP68" s="321"/>
      <c r="ACQ68" s="321"/>
      <c r="ACR68" s="321"/>
      <c r="ACS68" s="321"/>
      <c r="ACT68" s="321"/>
      <c r="ACU68" s="321"/>
      <c r="ACV68" s="321"/>
      <c r="ACW68" s="321"/>
      <c r="ACX68" s="321"/>
      <c r="ACY68" s="321"/>
      <c r="ACZ68" s="321"/>
      <c r="ADA68" s="321"/>
      <c r="ADB68" s="321"/>
      <c r="ADC68" s="321"/>
      <c r="ADD68" s="321"/>
      <c r="ADE68" s="321"/>
      <c r="ADF68" s="321"/>
      <c r="ADG68" s="321"/>
      <c r="ADH68" s="321"/>
      <c r="ADI68" s="321"/>
      <c r="ADJ68" s="321"/>
      <c r="ADK68" s="321"/>
      <c r="ADL68" s="321"/>
      <c r="ADM68" s="321"/>
      <c r="ADN68" s="321"/>
      <c r="ADO68" s="321"/>
      <c r="ADP68" s="321"/>
      <c r="ADQ68" s="321"/>
      <c r="ADR68" s="321"/>
      <c r="ADS68" s="321"/>
      <c r="ADT68" s="321"/>
      <c r="ADU68" s="321"/>
      <c r="ADV68" s="321"/>
      <c r="ADW68" s="321"/>
      <c r="ADX68" s="321"/>
      <c r="ADY68" s="321"/>
      <c r="ADZ68" s="321"/>
      <c r="AEA68" s="321"/>
      <c r="AEB68" s="321"/>
      <c r="AEC68" s="321"/>
      <c r="AED68" s="321"/>
      <c r="AEE68" s="321"/>
      <c r="AEF68" s="321"/>
      <c r="AEG68" s="321"/>
      <c r="AEH68" s="321"/>
      <c r="AEI68" s="321"/>
      <c r="AEJ68" s="321"/>
      <c r="AEK68" s="321"/>
      <c r="AEL68" s="321"/>
      <c r="AEM68" s="321"/>
      <c r="AEN68" s="321"/>
      <c r="AEO68" s="321"/>
      <c r="AEP68" s="321"/>
      <c r="AEQ68" s="321"/>
      <c r="AER68" s="321"/>
      <c r="AES68" s="321"/>
      <c r="AET68" s="321"/>
      <c r="AEU68" s="321"/>
      <c r="AEV68" s="321"/>
      <c r="AEW68" s="321"/>
      <c r="AEX68" s="321"/>
      <c r="AEY68" s="321"/>
      <c r="AEZ68" s="321"/>
      <c r="AFA68" s="321"/>
      <c r="AFB68" s="321"/>
      <c r="AFC68" s="321"/>
      <c r="AFD68" s="321"/>
      <c r="AFE68" s="321"/>
      <c r="AFF68" s="321"/>
      <c r="AFG68" s="321"/>
      <c r="AFH68" s="321"/>
      <c r="AFI68" s="321"/>
      <c r="AFJ68" s="321"/>
      <c r="AFK68" s="321"/>
      <c r="AFL68" s="321"/>
      <c r="AFM68" s="321"/>
      <c r="AFN68" s="321"/>
      <c r="AFO68" s="321"/>
      <c r="AFP68" s="321"/>
      <c r="AFQ68" s="321"/>
      <c r="AFR68" s="321"/>
      <c r="AFS68" s="321"/>
      <c r="AFT68" s="321"/>
      <c r="AFU68" s="321"/>
      <c r="AFV68" s="321"/>
      <c r="AFW68" s="321"/>
      <c r="AFX68" s="321"/>
      <c r="AFY68" s="321"/>
      <c r="AFZ68" s="321"/>
      <c r="AGA68" s="321"/>
      <c r="AGB68" s="321"/>
      <c r="AGC68" s="321"/>
      <c r="AGD68" s="321"/>
      <c r="AGE68" s="321"/>
      <c r="AGF68" s="321"/>
      <c r="AGG68" s="321"/>
      <c r="AGH68" s="321"/>
      <c r="AGI68" s="321"/>
      <c r="AGJ68" s="321"/>
      <c r="AGK68" s="321"/>
      <c r="AGL68" s="321"/>
      <c r="AGM68" s="321"/>
      <c r="AGN68" s="321"/>
      <c r="AGO68" s="321"/>
      <c r="AGP68" s="321"/>
      <c r="AGQ68" s="321"/>
      <c r="AGR68" s="321"/>
      <c r="AGS68" s="321"/>
      <c r="AGT68" s="321"/>
      <c r="AGU68" s="321"/>
      <c r="AGV68" s="321"/>
      <c r="AGW68" s="321"/>
      <c r="AGX68" s="321"/>
      <c r="AGY68" s="321"/>
      <c r="AGZ68" s="321"/>
      <c r="AHA68" s="321"/>
      <c r="AHB68" s="321"/>
      <c r="AHC68" s="321"/>
      <c r="AHD68" s="321"/>
      <c r="AHE68" s="321"/>
      <c r="AHF68" s="321"/>
      <c r="AHG68" s="321"/>
      <c r="AHH68" s="321"/>
      <c r="AHI68" s="321"/>
      <c r="AHJ68" s="321"/>
      <c r="AHK68" s="321"/>
      <c r="AHL68" s="321"/>
      <c r="AHM68" s="321"/>
      <c r="AHN68" s="321"/>
      <c r="AHO68" s="321"/>
      <c r="AHP68" s="321"/>
      <c r="AHQ68" s="321"/>
      <c r="AHR68" s="321"/>
      <c r="AHS68" s="321"/>
      <c r="AHT68" s="321"/>
      <c r="AHU68" s="321"/>
      <c r="AHV68" s="321"/>
      <c r="AHW68" s="321"/>
      <c r="AHX68" s="321"/>
      <c r="AHY68" s="321"/>
      <c r="AHZ68" s="321"/>
      <c r="AIA68" s="321"/>
      <c r="AIB68" s="321"/>
      <c r="AIC68" s="321"/>
      <c r="AID68" s="321"/>
      <c r="AIE68" s="321"/>
      <c r="AIF68" s="321"/>
      <c r="AIG68" s="321"/>
      <c r="AIH68" s="321"/>
      <c r="AII68" s="321"/>
      <c r="AIJ68" s="321"/>
      <c r="AIK68" s="321"/>
      <c r="AIL68" s="321"/>
      <c r="AIM68" s="321"/>
      <c r="AIN68" s="321"/>
      <c r="AIO68" s="321"/>
      <c r="AIP68" s="321"/>
      <c r="AIQ68" s="321"/>
      <c r="AIR68" s="321"/>
      <c r="AIS68" s="321"/>
      <c r="AIT68" s="321"/>
      <c r="AIU68" s="321"/>
      <c r="AIV68" s="321"/>
      <c r="AIW68" s="321"/>
      <c r="AIX68" s="321"/>
      <c r="AIY68" s="321"/>
      <c r="AIZ68" s="321"/>
      <c r="AJA68" s="321"/>
      <c r="AJB68" s="321"/>
      <c r="AJC68" s="321"/>
      <c r="AJD68" s="321"/>
      <c r="AJE68" s="321"/>
      <c r="AJF68" s="321"/>
      <c r="AJG68" s="321"/>
      <c r="AJH68" s="321"/>
      <c r="AJI68" s="321"/>
      <c r="AJJ68" s="321"/>
      <c r="AJK68" s="321"/>
      <c r="AJL68" s="321"/>
      <c r="AJM68" s="321"/>
      <c r="AJN68" s="321"/>
      <c r="AJO68" s="321"/>
      <c r="AJP68" s="321"/>
      <c r="AJQ68" s="321"/>
      <c r="AJR68" s="321"/>
      <c r="AJS68" s="321"/>
      <c r="AJT68" s="321"/>
      <c r="AJU68" s="321"/>
      <c r="AJV68" s="321"/>
      <c r="AJW68" s="321"/>
      <c r="AJX68" s="321"/>
      <c r="AJY68" s="321"/>
      <c r="AJZ68" s="321"/>
      <c r="AKA68" s="321"/>
      <c r="AKB68" s="321"/>
      <c r="AKC68" s="321"/>
      <c r="AKD68" s="321"/>
      <c r="AKE68" s="321"/>
      <c r="AKF68" s="321"/>
      <c r="AKG68" s="321"/>
      <c r="AKH68" s="321"/>
      <c r="AKI68" s="321"/>
      <c r="AKJ68" s="321"/>
      <c r="AKK68" s="321"/>
      <c r="AKL68" s="321"/>
      <c r="AKM68" s="321"/>
      <c r="AKN68" s="321"/>
      <c r="AKO68" s="321"/>
      <c r="AKP68" s="321"/>
      <c r="AKQ68" s="321"/>
      <c r="AKR68" s="321"/>
      <c r="AKS68" s="321"/>
      <c r="AKT68" s="321"/>
      <c r="AKU68" s="321"/>
      <c r="AKV68" s="321"/>
      <c r="AKW68" s="321"/>
      <c r="AKX68" s="321"/>
      <c r="AKY68" s="321"/>
      <c r="AKZ68" s="321"/>
      <c r="ALA68" s="321"/>
      <c r="ALB68" s="321"/>
      <c r="ALC68" s="321"/>
      <c r="ALD68" s="321"/>
      <c r="ALE68" s="321"/>
      <c r="ALF68" s="321"/>
      <c r="ALG68" s="321"/>
      <c r="ALH68" s="321"/>
      <c r="ALI68" s="321"/>
      <c r="ALJ68" s="321"/>
      <c r="ALK68" s="321"/>
      <c r="ALL68" s="321"/>
      <c r="ALM68" s="316"/>
      <c r="ALN68" s="248"/>
      <c r="ALO68" s="248"/>
      <c r="ALP68" s="248"/>
    </row>
    <row r="69" spans="1:1004" s="19" customFormat="1" ht="31.5" customHeight="1" x14ac:dyDescent="0.25">
      <c r="A69" s="124" t="s">
        <v>2742</v>
      </c>
      <c r="B69" s="317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8"/>
      <c r="BZ69" s="318"/>
      <c r="CA69" s="318"/>
      <c r="CB69" s="318"/>
      <c r="CC69" s="318"/>
      <c r="CD69" s="318"/>
      <c r="CE69" s="318"/>
      <c r="CF69" s="318"/>
      <c r="CG69" s="318"/>
      <c r="CH69" s="318"/>
      <c r="CI69" s="318"/>
      <c r="CJ69" s="318"/>
      <c r="CK69" s="318"/>
      <c r="CL69" s="318"/>
      <c r="CM69" s="318"/>
      <c r="CN69" s="318"/>
      <c r="CO69" s="318"/>
      <c r="CP69" s="318"/>
      <c r="CQ69" s="318"/>
      <c r="CR69" s="318"/>
      <c r="CS69" s="318"/>
      <c r="CT69" s="318"/>
      <c r="CU69" s="318"/>
      <c r="CV69" s="318"/>
      <c r="CW69" s="318"/>
      <c r="CX69" s="318"/>
      <c r="CY69" s="318"/>
      <c r="CZ69" s="318"/>
      <c r="DA69" s="318"/>
      <c r="DB69" s="318"/>
      <c r="DC69" s="318"/>
      <c r="DD69" s="318"/>
      <c r="DE69" s="318"/>
      <c r="DF69" s="318"/>
      <c r="DG69" s="318"/>
      <c r="DH69" s="318"/>
      <c r="DI69" s="318"/>
      <c r="DJ69" s="318"/>
      <c r="DK69" s="318"/>
      <c r="DL69" s="318"/>
      <c r="DM69" s="318"/>
      <c r="DN69" s="318"/>
      <c r="DO69" s="318"/>
      <c r="DP69" s="318"/>
      <c r="DQ69" s="318"/>
      <c r="DR69" s="318"/>
      <c r="DS69" s="318"/>
      <c r="DT69" s="318"/>
      <c r="DU69" s="318"/>
      <c r="DV69" s="318"/>
      <c r="DW69" s="318"/>
      <c r="DX69" s="318"/>
      <c r="DY69" s="318"/>
      <c r="DZ69" s="318"/>
      <c r="EA69" s="318"/>
      <c r="EB69" s="318"/>
      <c r="EC69" s="318"/>
      <c r="ED69" s="318"/>
      <c r="EE69" s="318"/>
      <c r="EF69" s="318"/>
      <c r="EG69" s="318"/>
      <c r="EH69" s="318"/>
      <c r="EI69" s="318"/>
      <c r="EJ69" s="318"/>
      <c r="EK69" s="318"/>
      <c r="EL69" s="318"/>
      <c r="EM69" s="318"/>
      <c r="EN69" s="318"/>
      <c r="EO69" s="318"/>
      <c r="EP69" s="318"/>
      <c r="EQ69" s="318"/>
      <c r="ER69" s="318"/>
      <c r="ES69" s="318"/>
      <c r="ET69" s="318"/>
      <c r="EU69" s="318"/>
      <c r="EV69" s="318"/>
      <c r="EW69" s="318"/>
      <c r="EX69" s="318"/>
      <c r="EY69" s="318"/>
      <c r="EZ69" s="318"/>
      <c r="FA69" s="318"/>
      <c r="FB69" s="318"/>
      <c r="FC69" s="318"/>
      <c r="FD69" s="318"/>
      <c r="FE69" s="318"/>
      <c r="FF69" s="318"/>
      <c r="FG69" s="318"/>
      <c r="FH69" s="318"/>
      <c r="FI69" s="318"/>
      <c r="FJ69" s="318"/>
      <c r="FK69" s="318"/>
      <c r="FL69" s="318"/>
      <c r="FM69" s="318"/>
      <c r="FN69" s="318"/>
      <c r="FO69" s="318"/>
      <c r="FP69" s="318"/>
      <c r="FQ69" s="318"/>
      <c r="FR69" s="318"/>
      <c r="FS69" s="318"/>
      <c r="FT69" s="318"/>
      <c r="FU69" s="318"/>
      <c r="FV69" s="318"/>
      <c r="FW69" s="318"/>
      <c r="FX69" s="318"/>
      <c r="FY69" s="318"/>
      <c r="FZ69" s="318"/>
      <c r="GA69" s="318"/>
      <c r="GB69" s="318"/>
      <c r="GC69" s="318"/>
      <c r="GD69" s="318"/>
      <c r="GE69" s="318"/>
      <c r="GF69" s="318"/>
      <c r="GG69" s="318"/>
      <c r="GH69" s="318"/>
      <c r="GI69" s="318"/>
      <c r="GJ69" s="318"/>
      <c r="GK69" s="318"/>
      <c r="GL69" s="318"/>
      <c r="GM69" s="318"/>
      <c r="GN69" s="318"/>
      <c r="GO69" s="318"/>
      <c r="GP69" s="318"/>
      <c r="GQ69" s="318"/>
      <c r="GR69" s="318"/>
      <c r="GS69" s="318"/>
      <c r="GT69" s="318"/>
      <c r="GU69" s="318"/>
      <c r="GV69" s="318"/>
      <c r="GW69" s="318"/>
      <c r="GX69" s="318"/>
      <c r="GY69" s="318"/>
      <c r="GZ69" s="318"/>
      <c r="HA69" s="318"/>
      <c r="HB69" s="318"/>
      <c r="HC69" s="318"/>
      <c r="HD69" s="318"/>
      <c r="HE69" s="318"/>
      <c r="HF69" s="318"/>
      <c r="HG69" s="318"/>
      <c r="HH69" s="318"/>
      <c r="HI69" s="318"/>
      <c r="HJ69" s="318"/>
      <c r="HK69" s="318"/>
      <c r="HL69" s="318"/>
      <c r="HM69" s="318"/>
      <c r="HN69" s="318"/>
      <c r="HO69" s="318"/>
      <c r="HP69" s="318"/>
      <c r="HQ69" s="318"/>
      <c r="HR69" s="318"/>
      <c r="HS69" s="318"/>
      <c r="HT69" s="318"/>
      <c r="HU69" s="318"/>
      <c r="HV69" s="318"/>
      <c r="HW69" s="318"/>
      <c r="HX69" s="318"/>
      <c r="HY69" s="318"/>
      <c r="HZ69" s="318"/>
      <c r="IA69" s="318"/>
      <c r="IB69" s="318"/>
      <c r="IC69" s="318"/>
      <c r="ID69" s="318"/>
      <c r="IE69" s="318"/>
      <c r="IF69" s="318"/>
      <c r="IG69" s="318"/>
      <c r="IH69" s="318"/>
      <c r="II69" s="318"/>
      <c r="IJ69" s="318"/>
      <c r="IK69" s="318"/>
      <c r="IL69" s="318"/>
      <c r="IM69" s="318"/>
      <c r="IN69" s="318"/>
      <c r="IO69" s="318"/>
      <c r="IP69" s="318"/>
      <c r="IQ69" s="318"/>
      <c r="IR69" s="318"/>
      <c r="IS69" s="318"/>
      <c r="IT69" s="318"/>
      <c r="IU69" s="318"/>
      <c r="IV69" s="318"/>
      <c r="IW69" s="318"/>
      <c r="IX69" s="318"/>
      <c r="IY69" s="318"/>
      <c r="IZ69" s="318"/>
      <c r="JA69" s="318"/>
      <c r="JB69" s="318"/>
      <c r="JC69" s="318"/>
      <c r="JD69" s="318"/>
      <c r="JE69" s="318"/>
      <c r="JF69" s="318"/>
      <c r="JG69" s="318"/>
      <c r="JH69" s="318"/>
      <c r="JI69" s="318"/>
      <c r="JJ69" s="318"/>
      <c r="JK69" s="318"/>
      <c r="JL69" s="318"/>
      <c r="JM69" s="318"/>
      <c r="JN69" s="318"/>
      <c r="JO69" s="318"/>
      <c r="JP69" s="318"/>
      <c r="JQ69" s="318"/>
      <c r="JR69" s="318"/>
      <c r="JS69" s="318"/>
      <c r="JT69" s="318"/>
      <c r="JU69" s="318"/>
      <c r="JV69" s="318"/>
      <c r="JW69" s="318"/>
      <c r="JX69" s="318"/>
      <c r="JY69" s="318"/>
      <c r="JZ69" s="318"/>
      <c r="KA69" s="318"/>
      <c r="KB69" s="318"/>
      <c r="KC69" s="318"/>
      <c r="KD69" s="318"/>
      <c r="KE69" s="318"/>
      <c r="KF69" s="318"/>
      <c r="KG69" s="318"/>
      <c r="KH69" s="318"/>
      <c r="KI69" s="318"/>
      <c r="KJ69" s="318"/>
      <c r="KK69" s="318"/>
      <c r="KL69" s="318"/>
      <c r="KM69" s="318"/>
      <c r="KN69" s="318"/>
      <c r="KO69" s="318"/>
      <c r="KP69" s="318"/>
      <c r="KQ69" s="318"/>
      <c r="KR69" s="318"/>
      <c r="KS69" s="318"/>
      <c r="KT69" s="318"/>
      <c r="KU69" s="318"/>
      <c r="KV69" s="318"/>
      <c r="KW69" s="318"/>
      <c r="KX69" s="318"/>
      <c r="KY69" s="318"/>
      <c r="KZ69" s="318"/>
      <c r="LA69" s="318"/>
      <c r="LB69" s="318"/>
      <c r="LC69" s="318"/>
      <c r="LD69" s="318"/>
      <c r="LE69" s="318"/>
      <c r="LF69" s="318"/>
      <c r="LG69" s="318"/>
      <c r="LH69" s="318"/>
      <c r="LI69" s="318"/>
      <c r="LJ69" s="318"/>
      <c r="LK69" s="318"/>
      <c r="LL69" s="318"/>
      <c r="LM69" s="318"/>
      <c r="LN69" s="318"/>
      <c r="LO69" s="318"/>
      <c r="LP69" s="318"/>
      <c r="LQ69" s="318"/>
      <c r="LR69" s="318"/>
      <c r="LS69" s="318"/>
      <c r="LT69" s="318"/>
      <c r="LU69" s="318"/>
      <c r="LV69" s="318"/>
      <c r="LW69" s="318"/>
      <c r="LX69" s="318"/>
      <c r="LY69" s="318"/>
      <c r="LZ69" s="318"/>
      <c r="MA69" s="318"/>
      <c r="MB69" s="318"/>
      <c r="MC69" s="318"/>
      <c r="MD69" s="318"/>
      <c r="ME69" s="318"/>
      <c r="MF69" s="318"/>
      <c r="MG69" s="318"/>
      <c r="MH69" s="318"/>
      <c r="MI69" s="318"/>
      <c r="MJ69" s="318"/>
      <c r="MK69" s="318"/>
      <c r="ML69" s="318"/>
      <c r="MM69" s="318"/>
      <c r="MN69" s="318"/>
      <c r="MO69" s="318"/>
      <c r="MP69" s="318"/>
      <c r="MQ69" s="318"/>
      <c r="MR69" s="318"/>
      <c r="MS69" s="318"/>
      <c r="MT69" s="318"/>
      <c r="MU69" s="318"/>
      <c r="MV69" s="318"/>
      <c r="MW69" s="318"/>
      <c r="MX69" s="318"/>
      <c r="MY69" s="318"/>
      <c r="MZ69" s="318"/>
      <c r="NA69" s="318"/>
      <c r="NB69" s="318"/>
      <c r="NC69" s="318"/>
      <c r="ND69" s="318"/>
      <c r="NE69" s="318"/>
      <c r="NF69" s="318"/>
      <c r="NG69" s="318"/>
      <c r="NH69" s="318"/>
      <c r="NI69" s="318"/>
      <c r="NJ69" s="318"/>
      <c r="NK69" s="318"/>
      <c r="NL69" s="318"/>
      <c r="NM69" s="318"/>
      <c r="NN69" s="318"/>
      <c r="NO69" s="318"/>
      <c r="NP69" s="318"/>
      <c r="NQ69" s="318"/>
      <c r="NR69" s="318"/>
      <c r="NS69" s="318"/>
      <c r="NT69" s="318"/>
      <c r="NU69" s="318"/>
      <c r="NV69" s="318"/>
      <c r="NW69" s="318"/>
      <c r="NX69" s="318"/>
      <c r="NY69" s="318"/>
      <c r="NZ69" s="318"/>
      <c r="OA69" s="318"/>
      <c r="OB69" s="318"/>
      <c r="OC69" s="318"/>
      <c r="OD69" s="318"/>
      <c r="OE69" s="318"/>
      <c r="OF69" s="318"/>
      <c r="OG69" s="318"/>
      <c r="OH69" s="318"/>
      <c r="OI69" s="318"/>
      <c r="OJ69" s="318"/>
      <c r="OK69" s="318"/>
      <c r="OL69" s="318"/>
      <c r="OM69" s="318"/>
      <c r="ON69" s="318"/>
      <c r="OO69" s="318"/>
      <c r="OP69" s="318"/>
      <c r="OQ69" s="318"/>
      <c r="OR69" s="318"/>
      <c r="OS69" s="318"/>
      <c r="OT69" s="318"/>
      <c r="OU69" s="318"/>
      <c r="OV69" s="318"/>
      <c r="OW69" s="318"/>
      <c r="OX69" s="318"/>
      <c r="OY69" s="318"/>
      <c r="OZ69" s="318"/>
      <c r="PA69" s="318"/>
      <c r="PB69" s="318"/>
      <c r="PC69" s="318"/>
      <c r="PD69" s="318"/>
      <c r="PE69" s="318"/>
      <c r="PF69" s="318"/>
      <c r="PG69" s="318"/>
      <c r="PH69" s="318"/>
      <c r="PI69" s="318"/>
      <c r="PJ69" s="318"/>
      <c r="PK69" s="318"/>
      <c r="PL69" s="318"/>
      <c r="PM69" s="318"/>
      <c r="PN69" s="318"/>
      <c r="PO69" s="318"/>
      <c r="PP69" s="318"/>
      <c r="PQ69" s="318"/>
      <c r="PR69" s="318"/>
      <c r="PS69" s="318"/>
      <c r="PT69" s="318"/>
      <c r="PU69" s="318"/>
      <c r="PV69" s="318"/>
      <c r="PW69" s="318"/>
      <c r="PX69" s="318"/>
      <c r="PY69" s="318"/>
      <c r="PZ69" s="318"/>
      <c r="QA69" s="318"/>
      <c r="QB69" s="318"/>
      <c r="QC69" s="318"/>
      <c r="QD69" s="318"/>
      <c r="QE69" s="318"/>
      <c r="QF69" s="318"/>
      <c r="QG69" s="318"/>
      <c r="QH69" s="318"/>
      <c r="QI69" s="318"/>
      <c r="QJ69" s="318"/>
      <c r="QK69" s="318"/>
      <c r="QL69" s="318"/>
      <c r="QM69" s="318"/>
      <c r="QN69" s="318"/>
      <c r="QO69" s="318"/>
      <c r="QP69" s="318"/>
      <c r="QQ69" s="318"/>
      <c r="QR69" s="318"/>
      <c r="QS69" s="318"/>
      <c r="QT69" s="318"/>
      <c r="QU69" s="318"/>
      <c r="QV69" s="318"/>
      <c r="QW69" s="318"/>
      <c r="QX69" s="318"/>
      <c r="QY69" s="318"/>
      <c r="QZ69" s="318"/>
      <c r="RA69" s="318"/>
      <c r="RB69" s="318"/>
      <c r="RC69" s="318"/>
      <c r="RD69" s="318"/>
      <c r="RE69" s="318"/>
      <c r="RF69" s="318"/>
      <c r="RG69" s="318"/>
      <c r="RH69" s="318"/>
      <c r="RI69" s="318"/>
      <c r="RJ69" s="318"/>
      <c r="RK69" s="318"/>
      <c r="RL69" s="318"/>
      <c r="RM69" s="318"/>
      <c r="RN69" s="318"/>
      <c r="RO69" s="318"/>
      <c r="RP69" s="318"/>
      <c r="RQ69" s="318"/>
      <c r="RR69" s="318"/>
      <c r="RS69" s="318"/>
      <c r="RT69" s="318"/>
      <c r="RU69" s="318"/>
      <c r="RV69" s="318"/>
      <c r="RW69" s="318"/>
      <c r="RX69" s="318"/>
      <c r="RY69" s="318"/>
      <c r="RZ69" s="318"/>
      <c r="SA69" s="318"/>
      <c r="SB69" s="318"/>
      <c r="SC69" s="318"/>
      <c r="SD69" s="318"/>
      <c r="SE69" s="318"/>
      <c r="SF69" s="318"/>
      <c r="SG69" s="318"/>
      <c r="SH69" s="318"/>
      <c r="SI69" s="318"/>
      <c r="SJ69" s="318"/>
      <c r="SK69" s="318"/>
      <c r="SL69" s="318"/>
      <c r="SM69" s="318"/>
      <c r="SN69" s="318"/>
      <c r="SO69" s="318"/>
      <c r="SP69" s="318"/>
      <c r="SQ69" s="318"/>
      <c r="SR69" s="318"/>
      <c r="SS69" s="318"/>
      <c r="ST69" s="318"/>
      <c r="SU69" s="318"/>
      <c r="SV69" s="318"/>
      <c r="SW69" s="318"/>
      <c r="SX69" s="318"/>
      <c r="SY69" s="318"/>
      <c r="SZ69" s="318"/>
      <c r="TA69" s="318"/>
      <c r="TB69" s="318"/>
      <c r="TC69" s="318"/>
      <c r="TD69" s="318"/>
      <c r="TE69" s="318"/>
      <c r="TF69" s="318"/>
      <c r="TG69" s="318"/>
      <c r="TH69" s="318"/>
      <c r="TI69" s="318"/>
      <c r="TJ69" s="318"/>
      <c r="TK69" s="318"/>
      <c r="TL69" s="318"/>
      <c r="TM69" s="318"/>
      <c r="TN69" s="318"/>
      <c r="TO69" s="318"/>
      <c r="TP69" s="318"/>
      <c r="TQ69" s="318"/>
      <c r="TR69" s="318"/>
      <c r="TS69" s="318"/>
      <c r="TT69" s="318"/>
      <c r="TU69" s="318"/>
      <c r="TV69" s="318"/>
      <c r="TW69" s="318"/>
      <c r="TX69" s="318"/>
      <c r="TY69" s="318"/>
      <c r="TZ69" s="318"/>
      <c r="UA69" s="318"/>
      <c r="UB69" s="318"/>
      <c r="UC69" s="318"/>
      <c r="UD69" s="318"/>
      <c r="UE69" s="318"/>
      <c r="UF69" s="318"/>
      <c r="UG69" s="318"/>
      <c r="UH69" s="318"/>
      <c r="UI69" s="318"/>
      <c r="UJ69" s="318"/>
      <c r="UK69" s="318"/>
      <c r="UL69" s="318"/>
      <c r="UM69" s="318"/>
      <c r="UN69" s="318"/>
      <c r="UO69" s="318"/>
      <c r="UP69" s="318"/>
      <c r="UQ69" s="318"/>
      <c r="UR69" s="318"/>
      <c r="US69" s="318"/>
      <c r="UT69" s="318"/>
      <c r="UU69" s="318"/>
      <c r="UV69" s="318"/>
      <c r="UW69" s="318"/>
      <c r="UX69" s="318"/>
      <c r="UY69" s="318"/>
      <c r="UZ69" s="318"/>
      <c r="VA69" s="318"/>
      <c r="VB69" s="318"/>
      <c r="VC69" s="318"/>
      <c r="VD69" s="318"/>
      <c r="VE69" s="318"/>
      <c r="VF69" s="318"/>
      <c r="VG69" s="318"/>
      <c r="VH69" s="318"/>
      <c r="VI69" s="318"/>
      <c r="VJ69" s="318"/>
      <c r="VK69" s="318"/>
      <c r="VL69" s="318"/>
      <c r="VM69" s="318"/>
      <c r="VN69" s="318"/>
      <c r="VO69" s="318"/>
      <c r="VP69" s="318"/>
      <c r="VQ69" s="318"/>
      <c r="VR69" s="318"/>
      <c r="VS69" s="318"/>
      <c r="VT69" s="318"/>
      <c r="VU69" s="318"/>
      <c r="VV69" s="318"/>
      <c r="VW69" s="318"/>
      <c r="VX69" s="318"/>
      <c r="VY69" s="318"/>
      <c r="VZ69" s="318"/>
      <c r="WA69" s="318"/>
      <c r="WB69" s="318"/>
      <c r="WC69" s="318"/>
      <c r="WD69" s="318"/>
      <c r="WE69" s="318"/>
      <c r="WF69" s="318"/>
      <c r="WG69" s="318"/>
      <c r="WH69" s="318"/>
      <c r="WI69" s="318"/>
      <c r="WJ69" s="318"/>
      <c r="WK69" s="318"/>
      <c r="WL69" s="318"/>
      <c r="WM69" s="318"/>
      <c r="WN69" s="318"/>
      <c r="WO69" s="318"/>
      <c r="WP69" s="318"/>
      <c r="WQ69" s="318"/>
      <c r="WR69" s="318"/>
      <c r="WS69" s="318"/>
      <c r="WT69" s="318"/>
      <c r="WU69" s="318"/>
      <c r="WV69" s="318"/>
      <c r="WW69" s="318"/>
      <c r="WX69" s="318"/>
      <c r="WY69" s="318"/>
      <c r="WZ69" s="318"/>
      <c r="XA69" s="318"/>
      <c r="XB69" s="318"/>
      <c r="XC69" s="318"/>
      <c r="XD69" s="318"/>
      <c r="XE69" s="318"/>
      <c r="XF69" s="318"/>
      <c r="XG69" s="318"/>
      <c r="XH69" s="318"/>
      <c r="XI69" s="318"/>
      <c r="XJ69" s="318"/>
      <c r="XK69" s="318"/>
      <c r="XL69" s="318"/>
      <c r="XM69" s="318"/>
      <c r="XN69" s="318"/>
      <c r="XO69" s="318"/>
      <c r="XP69" s="318"/>
      <c r="XQ69" s="318"/>
      <c r="XR69" s="318"/>
      <c r="XS69" s="318"/>
      <c r="XT69" s="318"/>
      <c r="XU69" s="318"/>
      <c r="XV69" s="318"/>
      <c r="XW69" s="318"/>
      <c r="XX69" s="318"/>
      <c r="XY69" s="318"/>
      <c r="XZ69" s="318"/>
      <c r="YA69" s="318"/>
      <c r="YB69" s="318"/>
      <c r="YC69" s="318"/>
      <c r="YD69" s="318"/>
      <c r="YE69" s="318"/>
      <c r="YF69" s="318"/>
      <c r="YG69" s="318"/>
      <c r="YH69" s="318"/>
      <c r="YI69" s="318"/>
      <c r="YJ69" s="318"/>
      <c r="YK69" s="318"/>
      <c r="YL69" s="318"/>
      <c r="YM69" s="318"/>
      <c r="YN69" s="318"/>
      <c r="YO69" s="318"/>
      <c r="YP69" s="318"/>
      <c r="YQ69" s="318"/>
      <c r="YR69" s="318"/>
      <c r="YS69" s="318"/>
      <c r="YT69" s="318"/>
      <c r="YU69" s="318"/>
      <c r="YV69" s="318"/>
      <c r="YW69" s="318"/>
      <c r="YX69" s="318"/>
      <c r="YY69" s="318"/>
      <c r="YZ69" s="318"/>
      <c r="ZA69" s="318"/>
      <c r="ZB69" s="318"/>
      <c r="ZC69" s="318"/>
      <c r="ZD69" s="318"/>
      <c r="ZE69" s="318"/>
      <c r="ZF69" s="318"/>
      <c r="ZG69" s="318"/>
      <c r="ZH69" s="318"/>
      <c r="ZI69" s="318"/>
      <c r="ZJ69" s="318"/>
      <c r="ZK69" s="318"/>
      <c r="ZL69" s="318"/>
      <c r="ZM69" s="318"/>
      <c r="ZN69" s="318"/>
      <c r="ZO69" s="318"/>
      <c r="ZP69" s="318"/>
      <c r="ZQ69" s="318"/>
      <c r="ZR69" s="318"/>
      <c r="ZS69" s="318"/>
      <c r="ZT69" s="318"/>
      <c r="ZU69" s="318"/>
      <c r="ZV69" s="318"/>
      <c r="ZW69" s="318"/>
      <c r="ZX69" s="318"/>
      <c r="ZY69" s="318"/>
      <c r="ZZ69" s="318"/>
      <c r="AAA69" s="318"/>
      <c r="AAB69" s="318"/>
      <c r="AAC69" s="318"/>
      <c r="AAD69" s="318"/>
      <c r="AAE69" s="318"/>
      <c r="AAF69" s="318"/>
      <c r="AAG69" s="318"/>
      <c r="AAH69" s="318"/>
      <c r="AAI69" s="318"/>
      <c r="AAJ69" s="318"/>
      <c r="AAK69" s="318"/>
      <c r="AAL69" s="318"/>
      <c r="AAM69" s="318"/>
      <c r="AAN69" s="318"/>
      <c r="AAO69" s="318"/>
      <c r="AAP69" s="318"/>
      <c r="AAQ69" s="318"/>
      <c r="AAR69" s="318"/>
      <c r="AAS69" s="318"/>
      <c r="AAT69" s="318"/>
      <c r="AAU69" s="318"/>
      <c r="AAV69" s="318"/>
      <c r="AAW69" s="318"/>
      <c r="AAX69" s="318"/>
      <c r="AAY69" s="318"/>
      <c r="AAZ69" s="318"/>
      <c r="ABA69" s="318"/>
      <c r="ABB69" s="318"/>
      <c r="ABC69" s="318"/>
      <c r="ABD69" s="318"/>
      <c r="ABE69" s="318"/>
      <c r="ABF69" s="318"/>
      <c r="ABG69" s="318"/>
      <c r="ABH69" s="318"/>
      <c r="ABI69" s="318"/>
      <c r="ABJ69" s="318"/>
      <c r="ABK69" s="318"/>
      <c r="ABL69" s="318"/>
      <c r="ABM69" s="318"/>
      <c r="ABN69" s="318"/>
      <c r="ABO69" s="318"/>
      <c r="ABP69" s="318"/>
      <c r="ABQ69" s="318"/>
      <c r="ABR69" s="318"/>
      <c r="ABS69" s="318"/>
      <c r="ABT69" s="318"/>
      <c r="ABU69" s="318"/>
      <c r="ABV69" s="318"/>
      <c r="ABW69" s="318"/>
      <c r="ABX69" s="318"/>
      <c r="ABY69" s="318"/>
      <c r="ABZ69" s="318"/>
      <c r="ACA69" s="318"/>
      <c r="ACB69" s="318"/>
      <c r="ACC69" s="318"/>
      <c r="ACD69" s="318"/>
      <c r="ACE69" s="318"/>
      <c r="ACF69" s="318"/>
      <c r="ACG69" s="318"/>
      <c r="ACH69" s="318"/>
      <c r="ACI69" s="318"/>
      <c r="ACJ69" s="318"/>
      <c r="ACK69" s="318"/>
      <c r="ACL69" s="318"/>
      <c r="ACM69" s="318"/>
      <c r="ACN69" s="318"/>
      <c r="ACO69" s="318"/>
      <c r="ACP69" s="318"/>
      <c r="ACQ69" s="318"/>
      <c r="ACR69" s="318"/>
      <c r="ACS69" s="318"/>
      <c r="ACT69" s="318"/>
      <c r="ACU69" s="318"/>
      <c r="ACV69" s="318"/>
      <c r="ACW69" s="318"/>
      <c r="ACX69" s="318"/>
      <c r="ACY69" s="318"/>
      <c r="ACZ69" s="318"/>
      <c r="ADA69" s="318"/>
      <c r="ADB69" s="318"/>
      <c r="ADC69" s="318"/>
      <c r="ADD69" s="318"/>
      <c r="ADE69" s="318"/>
      <c r="ADF69" s="318"/>
      <c r="ADG69" s="318"/>
      <c r="ADH69" s="318"/>
      <c r="ADI69" s="318"/>
      <c r="ADJ69" s="318"/>
      <c r="ADK69" s="318"/>
      <c r="ADL69" s="318"/>
      <c r="ADM69" s="318"/>
      <c r="ADN69" s="318"/>
      <c r="ADO69" s="318"/>
      <c r="ADP69" s="318"/>
      <c r="ADQ69" s="318"/>
      <c r="ADR69" s="318"/>
      <c r="ADS69" s="318"/>
      <c r="ADT69" s="318"/>
      <c r="ADU69" s="318"/>
      <c r="ADV69" s="318"/>
      <c r="ADW69" s="318"/>
      <c r="ADX69" s="318"/>
      <c r="ADY69" s="318"/>
      <c r="ADZ69" s="318"/>
      <c r="AEA69" s="318"/>
      <c r="AEB69" s="318"/>
      <c r="AEC69" s="318"/>
      <c r="AED69" s="318"/>
      <c r="AEE69" s="318"/>
      <c r="AEF69" s="318"/>
      <c r="AEG69" s="318"/>
      <c r="AEH69" s="318"/>
      <c r="AEI69" s="318"/>
      <c r="AEJ69" s="318"/>
      <c r="AEK69" s="318"/>
      <c r="AEL69" s="318"/>
      <c r="AEM69" s="318"/>
      <c r="AEN69" s="318"/>
      <c r="AEO69" s="318"/>
      <c r="AEP69" s="318"/>
      <c r="AEQ69" s="318"/>
      <c r="AER69" s="318"/>
      <c r="AES69" s="318"/>
      <c r="AET69" s="318"/>
      <c r="AEU69" s="318"/>
      <c r="AEV69" s="318"/>
      <c r="AEW69" s="318"/>
      <c r="AEX69" s="318"/>
      <c r="AEY69" s="318"/>
      <c r="AEZ69" s="318"/>
      <c r="AFA69" s="318"/>
      <c r="AFB69" s="318"/>
      <c r="AFC69" s="318"/>
      <c r="AFD69" s="318"/>
      <c r="AFE69" s="318"/>
      <c r="AFF69" s="318"/>
      <c r="AFG69" s="318"/>
      <c r="AFH69" s="318"/>
      <c r="AFI69" s="318"/>
      <c r="AFJ69" s="318"/>
      <c r="AFK69" s="318"/>
      <c r="AFL69" s="318"/>
      <c r="AFM69" s="318"/>
      <c r="AFN69" s="318"/>
      <c r="AFO69" s="318"/>
      <c r="AFP69" s="318"/>
      <c r="AFQ69" s="318"/>
      <c r="AFR69" s="318"/>
      <c r="AFS69" s="318"/>
      <c r="AFT69" s="318"/>
      <c r="AFU69" s="318"/>
      <c r="AFV69" s="318"/>
      <c r="AFW69" s="318"/>
      <c r="AFX69" s="318"/>
      <c r="AFY69" s="318"/>
      <c r="AFZ69" s="318"/>
      <c r="AGA69" s="318"/>
      <c r="AGB69" s="318"/>
      <c r="AGC69" s="318"/>
      <c r="AGD69" s="318"/>
      <c r="AGE69" s="318"/>
      <c r="AGF69" s="318"/>
      <c r="AGG69" s="318"/>
      <c r="AGH69" s="318"/>
      <c r="AGI69" s="318"/>
      <c r="AGJ69" s="318"/>
      <c r="AGK69" s="318"/>
      <c r="AGL69" s="318"/>
      <c r="AGM69" s="318"/>
      <c r="AGN69" s="318"/>
      <c r="AGO69" s="318"/>
      <c r="AGP69" s="318"/>
      <c r="AGQ69" s="318"/>
      <c r="AGR69" s="318"/>
      <c r="AGS69" s="318"/>
      <c r="AGT69" s="318"/>
      <c r="AGU69" s="318"/>
      <c r="AGV69" s="318"/>
      <c r="AGW69" s="318"/>
      <c r="AGX69" s="318"/>
      <c r="AGY69" s="318"/>
      <c r="AGZ69" s="318"/>
      <c r="AHA69" s="318"/>
      <c r="AHB69" s="318"/>
      <c r="AHC69" s="318"/>
      <c r="AHD69" s="318"/>
      <c r="AHE69" s="318"/>
      <c r="AHF69" s="318"/>
      <c r="AHG69" s="318"/>
      <c r="AHH69" s="318"/>
      <c r="AHI69" s="318"/>
      <c r="AHJ69" s="318"/>
      <c r="AHK69" s="318"/>
      <c r="AHL69" s="318"/>
      <c r="AHM69" s="318"/>
      <c r="AHN69" s="318"/>
      <c r="AHO69" s="318"/>
      <c r="AHP69" s="318"/>
      <c r="AHQ69" s="318"/>
      <c r="AHR69" s="318"/>
      <c r="AHS69" s="318"/>
      <c r="AHT69" s="318"/>
      <c r="AHU69" s="318"/>
      <c r="AHV69" s="318"/>
      <c r="AHW69" s="318"/>
      <c r="AHX69" s="318"/>
      <c r="AHY69" s="318"/>
      <c r="AHZ69" s="318"/>
      <c r="AIA69" s="318"/>
      <c r="AIB69" s="318"/>
      <c r="AIC69" s="318"/>
      <c r="AID69" s="318"/>
      <c r="AIE69" s="318"/>
      <c r="AIF69" s="318"/>
      <c r="AIG69" s="318"/>
      <c r="AIH69" s="318"/>
      <c r="AII69" s="318"/>
      <c r="AIJ69" s="318"/>
      <c r="AIK69" s="318"/>
      <c r="AIL69" s="318"/>
      <c r="AIM69" s="318"/>
      <c r="AIN69" s="318"/>
      <c r="AIO69" s="318"/>
      <c r="AIP69" s="318"/>
      <c r="AIQ69" s="318"/>
      <c r="AIR69" s="318"/>
      <c r="AIS69" s="318"/>
      <c r="AIT69" s="318"/>
      <c r="AIU69" s="318"/>
      <c r="AIV69" s="318"/>
      <c r="AIW69" s="318"/>
      <c r="AIX69" s="318"/>
      <c r="AIY69" s="318"/>
      <c r="AIZ69" s="318"/>
      <c r="AJA69" s="318"/>
      <c r="AJB69" s="318"/>
      <c r="AJC69" s="318"/>
      <c r="AJD69" s="318"/>
      <c r="AJE69" s="318"/>
      <c r="AJF69" s="318"/>
      <c r="AJG69" s="318"/>
      <c r="AJH69" s="318"/>
      <c r="AJI69" s="318"/>
      <c r="AJJ69" s="318"/>
      <c r="AJK69" s="318"/>
      <c r="AJL69" s="318"/>
      <c r="AJM69" s="318"/>
      <c r="AJN69" s="318"/>
      <c r="AJO69" s="318"/>
      <c r="AJP69" s="318"/>
      <c r="AJQ69" s="318"/>
      <c r="AJR69" s="318"/>
      <c r="AJS69" s="318"/>
      <c r="AJT69" s="318"/>
      <c r="AJU69" s="318"/>
      <c r="AJV69" s="318"/>
      <c r="AJW69" s="318"/>
      <c r="AJX69" s="318"/>
      <c r="AJY69" s="318"/>
      <c r="AJZ69" s="318"/>
      <c r="AKA69" s="318"/>
      <c r="AKB69" s="318"/>
      <c r="AKC69" s="318"/>
      <c r="AKD69" s="318"/>
      <c r="AKE69" s="318"/>
      <c r="AKF69" s="318"/>
      <c r="AKG69" s="318"/>
      <c r="AKH69" s="318"/>
      <c r="AKI69" s="318"/>
      <c r="AKJ69" s="318"/>
      <c r="AKK69" s="318"/>
      <c r="AKL69" s="318"/>
      <c r="AKM69" s="318"/>
      <c r="AKN69" s="318"/>
      <c r="AKO69" s="318"/>
      <c r="AKP69" s="318"/>
      <c r="AKQ69" s="318"/>
      <c r="AKR69" s="318"/>
      <c r="AKS69" s="318"/>
      <c r="AKT69" s="318"/>
      <c r="AKU69" s="318"/>
      <c r="AKV69" s="318"/>
      <c r="AKW69" s="318"/>
      <c r="AKX69" s="318"/>
      <c r="AKY69" s="318"/>
      <c r="AKZ69" s="318"/>
      <c r="ALA69" s="318"/>
      <c r="ALB69" s="318"/>
      <c r="ALC69" s="318"/>
      <c r="ALD69" s="318"/>
      <c r="ALE69" s="318"/>
      <c r="ALF69" s="318"/>
      <c r="ALG69" s="318"/>
      <c r="ALH69" s="318"/>
      <c r="ALI69" s="323"/>
      <c r="ALJ69" s="318"/>
      <c r="ALK69" s="318"/>
      <c r="ALL69" s="318"/>
      <c r="ALM69" s="318"/>
      <c r="ALN69" s="35"/>
      <c r="ALO69" s="35"/>
      <c r="ALP69" s="35"/>
    </row>
    <row r="70" spans="1:1004" s="19" customFormat="1" ht="31.5" customHeight="1" x14ac:dyDescent="0.25">
      <c r="A70" s="125" t="s">
        <v>2743</v>
      </c>
      <c r="B70" s="317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318"/>
      <c r="BG70" s="318"/>
      <c r="BH70" s="318"/>
      <c r="BI70" s="318"/>
      <c r="BJ70" s="318"/>
      <c r="BK70" s="318"/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  <c r="CA70" s="318"/>
      <c r="CB70" s="318"/>
      <c r="CC70" s="318"/>
      <c r="CD70" s="318"/>
      <c r="CE70" s="318"/>
      <c r="CF70" s="318"/>
      <c r="CG70" s="318"/>
      <c r="CH70" s="318"/>
      <c r="CI70" s="318"/>
      <c r="CJ70" s="318"/>
      <c r="CK70" s="318"/>
      <c r="CL70" s="318"/>
      <c r="CM70" s="318"/>
      <c r="CN70" s="318"/>
      <c r="CO70" s="318"/>
      <c r="CP70" s="318"/>
      <c r="CQ70" s="318"/>
      <c r="CR70" s="318"/>
      <c r="CS70" s="318"/>
      <c r="CT70" s="318"/>
      <c r="CU70" s="318"/>
      <c r="CV70" s="318"/>
      <c r="CW70" s="318"/>
      <c r="CX70" s="318"/>
      <c r="CY70" s="318"/>
      <c r="CZ70" s="318"/>
      <c r="DA70" s="318"/>
      <c r="DB70" s="318"/>
      <c r="DC70" s="318"/>
      <c r="DD70" s="318"/>
      <c r="DE70" s="318"/>
      <c r="DF70" s="318"/>
      <c r="DG70" s="318"/>
      <c r="DH70" s="318"/>
      <c r="DI70" s="318"/>
      <c r="DJ70" s="318"/>
      <c r="DK70" s="318"/>
      <c r="DL70" s="318"/>
      <c r="DM70" s="318"/>
      <c r="DN70" s="318"/>
      <c r="DO70" s="318"/>
      <c r="DP70" s="318"/>
      <c r="DQ70" s="318"/>
      <c r="DR70" s="318"/>
      <c r="DS70" s="318"/>
      <c r="DT70" s="318"/>
      <c r="DU70" s="318"/>
      <c r="DV70" s="318"/>
      <c r="DW70" s="318"/>
      <c r="DX70" s="318"/>
      <c r="DY70" s="318"/>
      <c r="DZ70" s="318"/>
      <c r="EA70" s="318"/>
      <c r="EB70" s="318"/>
      <c r="EC70" s="318"/>
      <c r="ED70" s="318"/>
      <c r="EE70" s="318"/>
      <c r="EF70" s="318"/>
      <c r="EG70" s="318"/>
      <c r="EH70" s="318"/>
      <c r="EI70" s="318"/>
      <c r="EJ70" s="318"/>
      <c r="EK70" s="318"/>
      <c r="EL70" s="318"/>
      <c r="EM70" s="318"/>
      <c r="EN70" s="318"/>
      <c r="EO70" s="318"/>
      <c r="EP70" s="318"/>
      <c r="EQ70" s="318"/>
      <c r="ER70" s="318"/>
      <c r="ES70" s="318"/>
      <c r="ET70" s="318"/>
      <c r="EU70" s="318"/>
      <c r="EV70" s="318"/>
      <c r="EW70" s="318"/>
      <c r="EX70" s="318"/>
      <c r="EY70" s="318"/>
      <c r="EZ70" s="318"/>
      <c r="FA70" s="318"/>
      <c r="FB70" s="318"/>
      <c r="FC70" s="318"/>
      <c r="FD70" s="318"/>
      <c r="FE70" s="318"/>
      <c r="FF70" s="318"/>
      <c r="FG70" s="318"/>
      <c r="FH70" s="318"/>
      <c r="FI70" s="318"/>
      <c r="FJ70" s="318"/>
      <c r="FK70" s="318"/>
      <c r="FL70" s="318"/>
      <c r="FM70" s="318"/>
      <c r="FN70" s="318"/>
      <c r="FO70" s="318"/>
      <c r="FP70" s="318"/>
      <c r="FQ70" s="318"/>
      <c r="FR70" s="318"/>
      <c r="FS70" s="318"/>
      <c r="FT70" s="318"/>
      <c r="FU70" s="318"/>
      <c r="FV70" s="318"/>
      <c r="FW70" s="318"/>
      <c r="FX70" s="318"/>
      <c r="FY70" s="318"/>
      <c r="FZ70" s="318"/>
      <c r="GA70" s="318"/>
      <c r="GB70" s="318"/>
      <c r="GC70" s="318"/>
      <c r="GD70" s="318"/>
      <c r="GE70" s="318"/>
      <c r="GF70" s="318"/>
      <c r="GG70" s="318"/>
      <c r="GH70" s="318"/>
      <c r="GI70" s="318"/>
      <c r="GJ70" s="318"/>
      <c r="GK70" s="318"/>
      <c r="GL70" s="318"/>
      <c r="GM70" s="318"/>
      <c r="GN70" s="318"/>
      <c r="GO70" s="318"/>
      <c r="GP70" s="318"/>
      <c r="GQ70" s="318"/>
      <c r="GR70" s="318"/>
      <c r="GS70" s="318"/>
      <c r="GT70" s="318"/>
      <c r="GU70" s="318"/>
      <c r="GV70" s="318"/>
      <c r="GW70" s="318"/>
      <c r="GX70" s="318"/>
      <c r="GY70" s="318"/>
      <c r="GZ70" s="318"/>
      <c r="HA70" s="318"/>
      <c r="HB70" s="318"/>
      <c r="HC70" s="318"/>
      <c r="HD70" s="318"/>
      <c r="HE70" s="318"/>
      <c r="HF70" s="318"/>
      <c r="HG70" s="318"/>
      <c r="HH70" s="318"/>
      <c r="HI70" s="318"/>
      <c r="HJ70" s="318"/>
      <c r="HK70" s="318"/>
      <c r="HL70" s="318"/>
      <c r="HM70" s="318"/>
      <c r="HN70" s="318"/>
      <c r="HO70" s="318"/>
      <c r="HP70" s="318"/>
      <c r="HQ70" s="318"/>
      <c r="HR70" s="318"/>
      <c r="HS70" s="318"/>
      <c r="HT70" s="318"/>
      <c r="HU70" s="318"/>
      <c r="HV70" s="318"/>
      <c r="HW70" s="318"/>
      <c r="HX70" s="318"/>
      <c r="HY70" s="318"/>
      <c r="HZ70" s="318"/>
      <c r="IA70" s="318"/>
      <c r="IB70" s="318"/>
      <c r="IC70" s="318"/>
      <c r="ID70" s="318"/>
      <c r="IE70" s="318"/>
      <c r="IF70" s="318"/>
      <c r="IG70" s="318"/>
      <c r="IH70" s="318"/>
      <c r="II70" s="318"/>
      <c r="IJ70" s="318"/>
      <c r="IK70" s="318"/>
      <c r="IL70" s="318"/>
      <c r="IM70" s="318"/>
      <c r="IN70" s="318"/>
      <c r="IO70" s="318"/>
      <c r="IP70" s="318"/>
      <c r="IQ70" s="318"/>
      <c r="IR70" s="318"/>
      <c r="IS70" s="318"/>
      <c r="IT70" s="318"/>
      <c r="IU70" s="318"/>
      <c r="IV70" s="318"/>
      <c r="IW70" s="318"/>
      <c r="IX70" s="318"/>
      <c r="IY70" s="318"/>
      <c r="IZ70" s="318"/>
      <c r="JA70" s="318"/>
      <c r="JB70" s="318"/>
      <c r="JC70" s="318"/>
      <c r="JD70" s="318"/>
      <c r="JE70" s="318"/>
      <c r="JF70" s="318"/>
      <c r="JG70" s="318"/>
      <c r="JH70" s="318"/>
      <c r="JI70" s="318"/>
      <c r="JJ70" s="318"/>
      <c r="JK70" s="318"/>
      <c r="JL70" s="318"/>
      <c r="JM70" s="318"/>
      <c r="JN70" s="318"/>
      <c r="JO70" s="318"/>
      <c r="JP70" s="318"/>
      <c r="JQ70" s="318"/>
      <c r="JR70" s="318"/>
      <c r="JS70" s="318"/>
      <c r="JT70" s="318"/>
      <c r="JU70" s="318"/>
      <c r="JV70" s="318"/>
      <c r="JW70" s="318"/>
      <c r="JX70" s="318"/>
      <c r="JY70" s="318"/>
      <c r="JZ70" s="318"/>
      <c r="KA70" s="318"/>
      <c r="KB70" s="318"/>
      <c r="KC70" s="318"/>
      <c r="KD70" s="318"/>
      <c r="KE70" s="318"/>
      <c r="KF70" s="318"/>
      <c r="KG70" s="318"/>
      <c r="KH70" s="318"/>
      <c r="KI70" s="318"/>
      <c r="KJ70" s="318"/>
      <c r="KK70" s="318"/>
      <c r="KL70" s="318"/>
      <c r="KM70" s="318"/>
      <c r="KN70" s="318"/>
      <c r="KO70" s="318"/>
      <c r="KP70" s="318"/>
      <c r="KQ70" s="318"/>
      <c r="KR70" s="318"/>
      <c r="KS70" s="318"/>
      <c r="KT70" s="318"/>
      <c r="KU70" s="318"/>
      <c r="KV70" s="318"/>
      <c r="KW70" s="318"/>
      <c r="KX70" s="318"/>
      <c r="KY70" s="318"/>
      <c r="KZ70" s="318"/>
      <c r="LA70" s="318"/>
      <c r="LB70" s="318"/>
      <c r="LC70" s="318"/>
      <c r="LD70" s="318"/>
      <c r="LE70" s="318"/>
      <c r="LF70" s="318"/>
      <c r="LG70" s="318"/>
      <c r="LH70" s="318"/>
      <c r="LI70" s="318"/>
      <c r="LJ70" s="318"/>
      <c r="LK70" s="318"/>
      <c r="LL70" s="318"/>
      <c r="LM70" s="318"/>
      <c r="LN70" s="318"/>
      <c r="LO70" s="318"/>
      <c r="LP70" s="318"/>
      <c r="LQ70" s="318"/>
      <c r="LR70" s="318"/>
      <c r="LS70" s="318"/>
      <c r="LT70" s="318"/>
      <c r="LU70" s="318"/>
      <c r="LV70" s="318"/>
      <c r="LW70" s="318"/>
      <c r="LX70" s="318"/>
      <c r="LY70" s="318"/>
      <c r="LZ70" s="318"/>
      <c r="MA70" s="318"/>
      <c r="MB70" s="318"/>
      <c r="MC70" s="318"/>
      <c r="MD70" s="318"/>
      <c r="ME70" s="318"/>
      <c r="MF70" s="318"/>
      <c r="MG70" s="318"/>
      <c r="MH70" s="318"/>
      <c r="MI70" s="318"/>
      <c r="MJ70" s="318"/>
      <c r="MK70" s="318"/>
      <c r="ML70" s="318"/>
      <c r="MM70" s="318"/>
      <c r="MN70" s="318"/>
      <c r="MO70" s="318"/>
      <c r="MP70" s="318"/>
      <c r="MQ70" s="318"/>
      <c r="MR70" s="318"/>
      <c r="MS70" s="318"/>
      <c r="MT70" s="318"/>
      <c r="MU70" s="318"/>
      <c r="MV70" s="318"/>
      <c r="MW70" s="318"/>
      <c r="MX70" s="318"/>
      <c r="MY70" s="318"/>
      <c r="MZ70" s="318"/>
      <c r="NA70" s="318"/>
      <c r="NB70" s="318"/>
      <c r="NC70" s="318"/>
      <c r="ND70" s="318"/>
      <c r="NE70" s="318"/>
      <c r="NF70" s="318"/>
      <c r="NG70" s="318"/>
      <c r="NH70" s="318"/>
      <c r="NI70" s="318"/>
      <c r="NJ70" s="318"/>
      <c r="NK70" s="318"/>
      <c r="NL70" s="318"/>
      <c r="NM70" s="318"/>
      <c r="NN70" s="318"/>
      <c r="NO70" s="318"/>
      <c r="NP70" s="318"/>
      <c r="NQ70" s="318"/>
      <c r="NR70" s="318"/>
      <c r="NS70" s="318"/>
      <c r="NT70" s="318"/>
      <c r="NU70" s="318"/>
      <c r="NV70" s="318"/>
      <c r="NW70" s="318"/>
      <c r="NX70" s="318"/>
      <c r="NY70" s="318"/>
      <c r="NZ70" s="318"/>
      <c r="OA70" s="318"/>
      <c r="OB70" s="318"/>
      <c r="OC70" s="318"/>
      <c r="OD70" s="318"/>
      <c r="OE70" s="318"/>
      <c r="OF70" s="318"/>
      <c r="OG70" s="318"/>
      <c r="OH70" s="318"/>
      <c r="OI70" s="318"/>
      <c r="OJ70" s="318"/>
      <c r="OK70" s="318"/>
      <c r="OL70" s="318"/>
      <c r="OM70" s="318"/>
      <c r="ON70" s="318"/>
      <c r="OO70" s="318"/>
      <c r="OP70" s="318"/>
      <c r="OQ70" s="318"/>
      <c r="OR70" s="318"/>
      <c r="OS70" s="318"/>
      <c r="OT70" s="318"/>
      <c r="OU70" s="318"/>
      <c r="OV70" s="318"/>
      <c r="OW70" s="318"/>
      <c r="OX70" s="318"/>
      <c r="OY70" s="318"/>
      <c r="OZ70" s="318"/>
      <c r="PA70" s="318"/>
      <c r="PB70" s="318"/>
      <c r="PC70" s="318"/>
      <c r="PD70" s="318"/>
      <c r="PE70" s="318"/>
      <c r="PF70" s="318"/>
      <c r="PG70" s="318"/>
      <c r="PH70" s="318"/>
      <c r="PI70" s="318"/>
      <c r="PJ70" s="318"/>
      <c r="PK70" s="318"/>
      <c r="PL70" s="318"/>
      <c r="PM70" s="318"/>
      <c r="PN70" s="318"/>
      <c r="PO70" s="318"/>
      <c r="PP70" s="318"/>
      <c r="PQ70" s="318"/>
      <c r="PR70" s="318"/>
      <c r="PS70" s="318"/>
      <c r="PT70" s="318"/>
      <c r="PU70" s="318"/>
      <c r="PV70" s="318"/>
      <c r="PW70" s="318"/>
      <c r="PX70" s="318"/>
      <c r="PY70" s="318"/>
      <c r="PZ70" s="318"/>
      <c r="QA70" s="318"/>
      <c r="QB70" s="318"/>
      <c r="QC70" s="318"/>
      <c r="QD70" s="318"/>
      <c r="QE70" s="318"/>
      <c r="QF70" s="318"/>
      <c r="QG70" s="318"/>
      <c r="QH70" s="318"/>
      <c r="QI70" s="318"/>
      <c r="QJ70" s="318"/>
      <c r="QK70" s="318"/>
      <c r="QL70" s="318"/>
      <c r="QM70" s="318"/>
      <c r="QN70" s="318"/>
      <c r="QO70" s="318"/>
      <c r="QP70" s="318"/>
      <c r="QQ70" s="318"/>
      <c r="QR70" s="318"/>
      <c r="QS70" s="318"/>
      <c r="QT70" s="318"/>
      <c r="QU70" s="318"/>
      <c r="QV70" s="318"/>
      <c r="QW70" s="318"/>
      <c r="QX70" s="318"/>
      <c r="QY70" s="318"/>
      <c r="QZ70" s="318"/>
      <c r="RA70" s="318"/>
      <c r="RB70" s="318"/>
      <c r="RC70" s="318"/>
      <c r="RD70" s="318"/>
      <c r="RE70" s="318"/>
      <c r="RF70" s="318"/>
      <c r="RG70" s="318"/>
      <c r="RH70" s="318"/>
      <c r="RI70" s="318"/>
      <c r="RJ70" s="318"/>
      <c r="RK70" s="318"/>
      <c r="RL70" s="318"/>
      <c r="RM70" s="318"/>
      <c r="RN70" s="318"/>
      <c r="RO70" s="318"/>
      <c r="RP70" s="318"/>
      <c r="RQ70" s="318"/>
      <c r="RR70" s="318"/>
      <c r="RS70" s="318"/>
      <c r="RT70" s="318"/>
      <c r="RU70" s="318"/>
      <c r="RV70" s="318"/>
      <c r="RW70" s="318"/>
      <c r="RX70" s="318"/>
      <c r="RY70" s="318"/>
      <c r="RZ70" s="318"/>
      <c r="SA70" s="318"/>
      <c r="SB70" s="318"/>
      <c r="SC70" s="318"/>
      <c r="SD70" s="318"/>
      <c r="SE70" s="318"/>
      <c r="SF70" s="318"/>
      <c r="SG70" s="318"/>
      <c r="SH70" s="318"/>
      <c r="SI70" s="318"/>
      <c r="SJ70" s="318"/>
      <c r="SK70" s="318"/>
      <c r="SL70" s="318"/>
      <c r="SM70" s="318"/>
      <c r="SN70" s="318"/>
      <c r="SO70" s="318"/>
      <c r="SP70" s="318"/>
      <c r="SQ70" s="318"/>
      <c r="SR70" s="318"/>
      <c r="SS70" s="318"/>
      <c r="ST70" s="318"/>
      <c r="SU70" s="318"/>
      <c r="SV70" s="318"/>
      <c r="SW70" s="318"/>
      <c r="SX70" s="318"/>
      <c r="SY70" s="318"/>
      <c r="SZ70" s="318"/>
      <c r="TA70" s="318"/>
      <c r="TB70" s="318"/>
      <c r="TC70" s="318"/>
      <c r="TD70" s="318"/>
      <c r="TE70" s="318"/>
      <c r="TF70" s="318"/>
      <c r="TG70" s="318"/>
      <c r="TH70" s="318"/>
      <c r="TI70" s="318"/>
      <c r="TJ70" s="318"/>
      <c r="TK70" s="318"/>
      <c r="TL70" s="318"/>
      <c r="TM70" s="318"/>
      <c r="TN70" s="318"/>
      <c r="TO70" s="318"/>
      <c r="TP70" s="318"/>
      <c r="TQ70" s="318"/>
      <c r="TR70" s="318"/>
      <c r="TS70" s="318"/>
      <c r="TT70" s="318"/>
      <c r="TU70" s="318"/>
      <c r="TV70" s="318"/>
      <c r="TW70" s="318"/>
      <c r="TX70" s="318"/>
      <c r="TY70" s="318"/>
      <c r="TZ70" s="318"/>
      <c r="UA70" s="318"/>
      <c r="UB70" s="318"/>
      <c r="UC70" s="318"/>
      <c r="UD70" s="318"/>
      <c r="UE70" s="318"/>
      <c r="UF70" s="318"/>
      <c r="UG70" s="318"/>
      <c r="UH70" s="318"/>
      <c r="UI70" s="318"/>
      <c r="UJ70" s="318"/>
      <c r="UK70" s="318"/>
      <c r="UL70" s="318"/>
      <c r="UM70" s="318"/>
      <c r="UN70" s="318"/>
      <c r="UO70" s="318"/>
      <c r="UP70" s="318"/>
      <c r="UQ70" s="318"/>
      <c r="UR70" s="318"/>
      <c r="US70" s="318"/>
      <c r="UT70" s="318"/>
      <c r="UU70" s="318"/>
      <c r="UV70" s="318"/>
      <c r="UW70" s="318"/>
      <c r="UX70" s="318"/>
      <c r="UY70" s="318"/>
      <c r="UZ70" s="318"/>
      <c r="VA70" s="318"/>
      <c r="VB70" s="318"/>
      <c r="VC70" s="318"/>
      <c r="VD70" s="318"/>
      <c r="VE70" s="318"/>
      <c r="VF70" s="318"/>
      <c r="VG70" s="318"/>
      <c r="VH70" s="318"/>
      <c r="VI70" s="318"/>
      <c r="VJ70" s="318"/>
      <c r="VK70" s="318"/>
      <c r="VL70" s="318"/>
      <c r="VM70" s="318"/>
      <c r="VN70" s="318"/>
      <c r="VO70" s="318"/>
      <c r="VP70" s="318"/>
      <c r="VQ70" s="318"/>
      <c r="VR70" s="318"/>
      <c r="VS70" s="318"/>
      <c r="VT70" s="318"/>
      <c r="VU70" s="318"/>
      <c r="VV70" s="318"/>
      <c r="VW70" s="318"/>
      <c r="VX70" s="318"/>
      <c r="VY70" s="318"/>
      <c r="VZ70" s="318"/>
      <c r="WA70" s="318"/>
      <c r="WB70" s="318"/>
      <c r="WC70" s="318"/>
      <c r="WD70" s="318"/>
      <c r="WE70" s="318"/>
      <c r="WF70" s="318"/>
      <c r="WG70" s="318"/>
      <c r="WH70" s="318"/>
      <c r="WI70" s="318"/>
      <c r="WJ70" s="318"/>
      <c r="WK70" s="318"/>
      <c r="WL70" s="318"/>
      <c r="WM70" s="318"/>
      <c r="WN70" s="318"/>
      <c r="WO70" s="318"/>
      <c r="WP70" s="318"/>
      <c r="WQ70" s="318"/>
      <c r="WR70" s="318"/>
      <c r="WS70" s="318"/>
      <c r="WT70" s="318"/>
      <c r="WU70" s="318"/>
      <c r="WV70" s="318"/>
      <c r="WW70" s="318"/>
      <c r="WX70" s="318"/>
      <c r="WY70" s="318"/>
      <c r="WZ70" s="318"/>
      <c r="XA70" s="318"/>
      <c r="XB70" s="318"/>
      <c r="XC70" s="318"/>
      <c r="XD70" s="318"/>
      <c r="XE70" s="318"/>
      <c r="XF70" s="318"/>
      <c r="XG70" s="318"/>
      <c r="XH70" s="318"/>
      <c r="XI70" s="318"/>
      <c r="XJ70" s="318"/>
      <c r="XK70" s="318"/>
      <c r="XL70" s="318"/>
      <c r="XM70" s="318"/>
      <c r="XN70" s="318"/>
      <c r="XO70" s="318"/>
      <c r="XP70" s="318"/>
      <c r="XQ70" s="318"/>
      <c r="XR70" s="318"/>
      <c r="XS70" s="318"/>
      <c r="XT70" s="318"/>
      <c r="XU70" s="318"/>
      <c r="XV70" s="318"/>
      <c r="XW70" s="318"/>
      <c r="XX70" s="318"/>
      <c r="XY70" s="318"/>
      <c r="XZ70" s="318"/>
      <c r="YA70" s="318"/>
      <c r="YB70" s="318"/>
      <c r="YC70" s="318"/>
      <c r="YD70" s="318"/>
      <c r="YE70" s="318"/>
      <c r="YF70" s="318"/>
      <c r="YG70" s="318"/>
      <c r="YH70" s="318"/>
      <c r="YI70" s="318"/>
      <c r="YJ70" s="318"/>
      <c r="YK70" s="318"/>
      <c r="YL70" s="318"/>
      <c r="YM70" s="318"/>
      <c r="YN70" s="318"/>
      <c r="YO70" s="318"/>
      <c r="YP70" s="318"/>
      <c r="YQ70" s="318"/>
      <c r="YR70" s="318"/>
      <c r="YS70" s="318"/>
      <c r="YT70" s="318"/>
      <c r="YU70" s="318"/>
      <c r="YV70" s="318"/>
      <c r="YW70" s="318"/>
      <c r="YX70" s="318"/>
      <c r="YY70" s="318"/>
      <c r="YZ70" s="318"/>
      <c r="ZA70" s="318"/>
      <c r="ZB70" s="318"/>
      <c r="ZC70" s="318"/>
      <c r="ZD70" s="318"/>
      <c r="ZE70" s="318"/>
      <c r="ZF70" s="318"/>
      <c r="ZG70" s="318"/>
      <c r="ZH70" s="318"/>
      <c r="ZI70" s="318"/>
      <c r="ZJ70" s="318"/>
      <c r="ZK70" s="318"/>
      <c r="ZL70" s="318"/>
      <c r="ZM70" s="318"/>
      <c r="ZN70" s="318"/>
      <c r="ZO70" s="318"/>
      <c r="ZP70" s="318"/>
      <c r="ZQ70" s="318"/>
      <c r="ZR70" s="318"/>
      <c r="ZS70" s="318"/>
      <c r="ZT70" s="318"/>
      <c r="ZU70" s="318"/>
      <c r="ZV70" s="318"/>
      <c r="ZW70" s="318"/>
      <c r="ZX70" s="318"/>
      <c r="ZY70" s="318"/>
      <c r="ZZ70" s="318"/>
      <c r="AAA70" s="318"/>
      <c r="AAB70" s="318"/>
      <c r="AAC70" s="318"/>
      <c r="AAD70" s="318"/>
      <c r="AAE70" s="318"/>
      <c r="AAF70" s="318"/>
      <c r="AAG70" s="318"/>
      <c r="AAH70" s="318"/>
      <c r="AAI70" s="318"/>
      <c r="AAJ70" s="318"/>
      <c r="AAK70" s="318"/>
      <c r="AAL70" s="318"/>
      <c r="AAM70" s="318"/>
      <c r="AAN70" s="318"/>
      <c r="AAO70" s="318"/>
      <c r="AAP70" s="318"/>
      <c r="AAQ70" s="318"/>
      <c r="AAR70" s="318"/>
      <c r="AAS70" s="318"/>
      <c r="AAT70" s="318"/>
      <c r="AAU70" s="318"/>
      <c r="AAV70" s="318"/>
      <c r="AAW70" s="318"/>
      <c r="AAX70" s="318"/>
      <c r="AAY70" s="318"/>
      <c r="AAZ70" s="318"/>
      <c r="ABA70" s="318"/>
      <c r="ABB70" s="318"/>
      <c r="ABC70" s="318"/>
      <c r="ABD70" s="318"/>
      <c r="ABE70" s="318"/>
      <c r="ABF70" s="318"/>
      <c r="ABG70" s="318"/>
      <c r="ABH70" s="318"/>
      <c r="ABI70" s="318"/>
      <c r="ABJ70" s="318"/>
      <c r="ABK70" s="318"/>
      <c r="ABL70" s="318"/>
      <c r="ABM70" s="318"/>
      <c r="ABN70" s="318"/>
      <c r="ABO70" s="318"/>
      <c r="ABP70" s="318"/>
      <c r="ABQ70" s="318"/>
      <c r="ABR70" s="318"/>
      <c r="ABS70" s="318"/>
      <c r="ABT70" s="318"/>
      <c r="ABU70" s="318"/>
      <c r="ABV70" s="318"/>
      <c r="ABW70" s="318"/>
      <c r="ABX70" s="318"/>
      <c r="ABY70" s="318"/>
      <c r="ABZ70" s="318"/>
      <c r="ACA70" s="318"/>
      <c r="ACB70" s="318"/>
      <c r="ACC70" s="318"/>
      <c r="ACD70" s="318"/>
      <c r="ACE70" s="318"/>
      <c r="ACF70" s="318"/>
      <c r="ACG70" s="318"/>
      <c r="ACH70" s="318"/>
      <c r="ACI70" s="318"/>
      <c r="ACJ70" s="318"/>
      <c r="ACK70" s="318"/>
      <c r="ACL70" s="318"/>
      <c r="ACM70" s="318"/>
      <c r="ACN70" s="318"/>
      <c r="ACO70" s="318"/>
      <c r="ACP70" s="318"/>
      <c r="ACQ70" s="318"/>
      <c r="ACR70" s="318"/>
      <c r="ACS70" s="318"/>
      <c r="ACT70" s="318"/>
      <c r="ACU70" s="318"/>
      <c r="ACV70" s="318"/>
      <c r="ACW70" s="318"/>
      <c r="ACX70" s="318"/>
      <c r="ACY70" s="318"/>
      <c r="ACZ70" s="318"/>
      <c r="ADA70" s="318"/>
      <c r="ADB70" s="318"/>
      <c r="ADC70" s="318"/>
      <c r="ADD70" s="318"/>
      <c r="ADE70" s="318"/>
      <c r="ADF70" s="318"/>
      <c r="ADG70" s="318"/>
      <c r="ADH70" s="318"/>
      <c r="ADI70" s="318"/>
      <c r="ADJ70" s="318"/>
      <c r="ADK70" s="318"/>
      <c r="ADL70" s="318"/>
      <c r="ADM70" s="318"/>
      <c r="ADN70" s="318"/>
      <c r="ADO70" s="318"/>
      <c r="ADP70" s="318"/>
      <c r="ADQ70" s="318"/>
      <c r="ADR70" s="318"/>
      <c r="ADS70" s="318"/>
      <c r="ADT70" s="318"/>
      <c r="ADU70" s="318"/>
      <c r="ADV70" s="318"/>
      <c r="ADW70" s="318"/>
      <c r="ADX70" s="318"/>
      <c r="ADY70" s="318"/>
      <c r="ADZ70" s="318"/>
      <c r="AEA70" s="318"/>
      <c r="AEB70" s="318"/>
      <c r="AEC70" s="318"/>
      <c r="AED70" s="318"/>
      <c r="AEE70" s="318"/>
      <c r="AEF70" s="318"/>
      <c r="AEG70" s="318"/>
      <c r="AEH70" s="318"/>
      <c r="AEI70" s="318"/>
      <c r="AEJ70" s="318"/>
      <c r="AEK70" s="318"/>
      <c r="AEL70" s="318"/>
      <c r="AEM70" s="318"/>
      <c r="AEN70" s="318"/>
      <c r="AEO70" s="318"/>
      <c r="AEP70" s="318"/>
      <c r="AEQ70" s="318"/>
      <c r="AER70" s="318"/>
      <c r="AES70" s="318"/>
      <c r="AET70" s="318"/>
      <c r="AEU70" s="318"/>
      <c r="AEV70" s="318"/>
      <c r="AEW70" s="318"/>
      <c r="AEX70" s="318"/>
      <c r="AEY70" s="318"/>
      <c r="AEZ70" s="318"/>
      <c r="AFA70" s="318"/>
      <c r="AFB70" s="318"/>
      <c r="AFC70" s="318"/>
      <c r="AFD70" s="318"/>
      <c r="AFE70" s="318"/>
      <c r="AFF70" s="318"/>
      <c r="AFG70" s="318"/>
      <c r="AFH70" s="318"/>
      <c r="AFI70" s="318"/>
      <c r="AFJ70" s="318"/>
      <c r="AFK70" s="318"/>
      <c r="AFL70" s="318"/>
      <c r="AFM70" s="318"/>
      <c r="AFN70" s="318"/>
      <c r="AFO70" s="318"/>
      <c r="AFP70" s="318"/>
      <c r="AFQ70" s="318"/>
      <c r="AFR70" s="318"/>
      <c r="AFS70" s="318"/>
      <c r="AFT70" s="318"/>
      <c r="AFU70" s="318"/>
      <c r="AFV70" s="318"/>
      <c r="AFW70" s="318"/>
      <c r="AFX70" s="318"/>
      <c r="AFY70" s="318"/>
      <c r="AFZ70" s="318"/>
      <c r="AGA70" s="318"/>
      <c r="AGB70" s="318"/>
      <c r="AGC70" s="318"/>
      <c r="AGD70" s="318"/>
      <c r="AGE70" s="318"/>
      <c r="AGF70" s="318"/>
      <c r="AGG70" s="318"/>
      <c r="AGH70" s="318"/>
      <c r="AGI70" s="318"/>
      <c r="AGJ70" s="318"/>
      <c r="AGK70" s="318"/>
      <c r="AGL70" s="318"/>
      <c r="AGM70" s="318"/>
      <c r="AGN70" s="318"/>
      <c r="AGO70" s="318"/>
      <c r="AGP70" s="318"/>
      <c r="AGQ70" s="318"/>
      <c r="AGR70" s="318"/>
      <c r="AGS70" s="318"/>
      <c r="AGT70" s="318"/>
      <c r="AGU70" s="318"/>
      <c r="AGV70" s="318"/>
      <c r="AGW70" s="318"/>
      <c r="AGX70" s="318"/>
      <c r="AGY70" s="318"/>
      <c r="AGZ70" s="318"/>
      <c r="AHA70" s="318"/>
      <c r="AHB70" s="318"/>
      <c r="AHC70" s="318"/>
      <c r="AHD70" s="318"/>
      <c r="AHE70" s="318"/>
      <c r="AHF70" s="318"/>
      <c r="AHG70" s="318"/>
      <c r="AHH70" s="318"/>
      <c r="AHI70" s="318"/>
      <c r="AHJ70" s="318"/>
      <c r="AHK70" s="318"/>
      <c r="AHL70" s="318"/>
      <c r="AHM70" s="318"/>
      <c r="AHN70" s="318"/>
      <c r="AHO70" s="318"/>
      <c r="AHP70" s="318"/>
      <c r="AHQ70" s="318"/>
      <c r="AHR70" s="318"/>
      <c r="AHS70" s="318"/>
      <c r="AHT70" s="318"/>
      <c r="AHU70" s="318"/>
      <c r="AHV70" s="318"/>
      <c r="AHW70" s="318"/>
      <c r="AHX70" s="318"/>
      <c r="AHY70" s="318"/>
      <c r="AHZ70" s="318"/>
      <c r="AIA70" s="318"/>
      <c r="AIB70" s="318"/>
      <c r="AIC70" s="318"/>
      <c r="AID70" s="318"/>
      <c r="AIE70" s="318"/>
      <c r="AIF70" s="318"/>
      <c r="AIG70" s="318"/>
      <c r="AIH70" s="318"/>
      <c r="AII70" s="318"/>
      <c r="AIJ70" s="318"/>
      <c r="AIK70" s="318"/>
      <c r="AIL70" s="318"/>
      <c r="AIM70" s="318"/>
      <c r="AIN70" s="318"/>
      <c r="AIO70" s="318"/>
      <c r="AIP70" s="318"/>
      <c r="AIQ70" s="318"/>
      <c r="AIR70" s="318"/>
      <c r="AIS70" s="318"/>
      <c r="AIT70" s="318"/>
      <c r="AIU70" s="318"/>
      <c r="AIV70" s="318"/>
      <c r="AIW70" s="318"/>
      <c r="AIX70" s="318"/>
      <c r="AIY70" s="318"/>
      <c r="AIZ70" s="318"/>
      <c r="AJA70" s="318"/>
      <c r="AJB70" s="318"/>
      <c r="AJC70" s="318"/>
      <c r="AJD70" s="318"/>
      <c r="AJE70" s="318"/>
      <c r="AJF70" s="318"/>
      <c r="AJG70" s="318"/>
      <c r="AJH70" s="318"/>
      <c r="AJI70" s="318"/>
      <c r="AJJ70" s="318"/>
      <c r="AJK70" s="318"/>
      <c r="AJL70" s="318"/>
      <c r="AJM70" s="318"/>
      <c r="AJN70" s="318"/>
      <c r="AJO70" s="318"/>
      <c r="AJP70" s="318"/>
      <c r="AJQ70" s="318"/>
      <c r="AJR70" s="318"/>
      <c r="AJS70" s="318"/>
      <c r="AJT70" s="318"/>
      <c r="AJU70" s="318"/>
      <c r="AJV70" s="318"/>
      <c r="AJW70" s="318"/>
      <c r="AJX70" s="318"/>
      <c r="AJY70" s="318"/>
      <c r="AJZ70" s="318"/>
      <c r="AKA70" s="318"/>
      <c r="AKB70" s="318"/>
      <c r="AKC70" s="318"/>
      <c r="AKD70" s="318"/>
      <c r="AKE70" s="318"/>
      <c r="AKF70" s="318"/>
      <c r="AKG70" s="318"/>
      <c r="AKH70" s="318"/>
      <c r="AKI70" s="318"/>
      <c r="AKJ70" s="318"/>
      <c r="AKK70" s="318"/>
      <c r="AKL70" s="318"/>
      <c r="AKM70" s="318"/>
      <c r="AKN70" s="318"/>
      <c r="AKO70" s="318"/>
      <c r="AKP70" s="318"/>
      <c r="AKQ70" s="318"/>
      <c r="AKR70" s="318"/>
      <c r="AKS70" s="318"/>
      <c r="AKT70" s="318"/>
      <c r="AKU70" s="318"/>
      <c r="AKV70" s="318"/>
      <c r="AKW70" s="318"/>
      <c r="AKX70" s="318"/>
      <c r="AKY70" s="318"/>
      <c r="AKZ70" s="318"/>
      <c r="ALA70" s="318"/>
      <c r="ALB70" s="318"/>
      <c r="ALC70" s="318"/>
      <c r="ALD70" s="318"/>
      <c r="ALE70" s="318"/>
      <c r="ALF70" s="318"/>
      <c r="ALG70" s="318"/>
      <c r="ALH70" s="318"/>
      <c r="ALI70" s="323"/>
      <c r="ALJ70" s="318"/>
      <c r="ALK70" s="318"/>
      <c r="ALL70" s="318"/>
      <c r="ALM70" s="318"/>
      <c r="ALN70" s="35"/>
      <c r="ALO70" s="35"/>
      <c r="ALP70" s="35"/>
    </row>
    <row r="71" spans="1:1004" s="147" customFormat="1" ht="12.5" x14ac:dyDescent="0.2">
      <c r="A71" s="46" t="s">
        <v>2674</v>
      </c>
      <c r="B71" s="47" t="str">
        <f t="shared" ref="B71:BN71" si="0">IF(ISBLANK(B8),"",MONTH(B8)&amp;"."&amp;YEAR((B8)))</f>
        <v>4.2023</v>
      </c>
      <c r="C71" s="47" t="str">
        <f t="shared" si="0"/>
        <v/>
      </c>
      <c r="D71" s="47" t="str">
        <f t="shared" si="0"/>
        <v/>
      </c>
      <c r="E71" s="47" t="str">
        <f t="shared" si="0"/>
        <v/>
      </c>
      <c r="F71" s="47" t="str">
        <f t="shared" si="0"/>
        <v/>
      </c>
      <c r="G71" s="47" t="str">
        <f t="shared" si="0"/>
        <v/>
      </c>
      <c r="H71" s="47" t="str">
        <f t="shared" si="0"/>
        <v/>
      </c>
      <c r="I71" s="47" t="str">
        <f t="shared" si="0"/>
        <v/>
      </c>
      <c r="J71" s="47" t="str">
        <f t="shared" si="0"/>
        <v/>
      </c>
      <c r="K71" s="47" t="str">
        <f t="shared" si="0"/>
        <v/>
      </c>
      <c r="L71" s="47" t="str">
        <f t="shared" si="0"/>
        <v/>
      </c>
      <c r="M71" s="47" t="str">
        <f t="shared" si="0"/>
        <v/>
      </c>
      <c r="N71" s="47" t="str">
        <f t="shared" si="0"/>
        <v/>
      </c>
      <c r="O71" s="47" t="str">
        <f t="shared" si="0"/>
        <v/>
      </c>
      <c r="P71" s="47" t="str">
        <f t="shared" si="0"/>
        <v/>
      </c>
      <c r="Q71" s="47" t="str">
        <f t="shared" si="0"/>
        <v/>
      </c>
      <c r="R71" s="47" t="str">
        <f t="shared" si="0"/>
        <v/>
      </c>
      <c r="S71" s="47" t="str">
        <f t="shared" si="0"/>
        <v/>
      </c>
      <c r="T71" s="47" t="str">
        <f t="shared" si="0"/>
        <v/>
      </c>
      <c r="U71" s="47" t="str">
        <f t="shared" si="0"/>
        <v/>
      </c>
      <c r="V71" s="47" t="str">
        <f t="shared" si="0"/>
        <v/>
      </c>
      <c r="W71" s="47" t="str">
        <f t="shared" si="0"/>
        <v/>
      </c>
      <c r="X71" s="47" t="str">
        <f t="shared" si="0"/>
        <v/>
      </c>
      <c r="Y71" s="47" t="str">
        <f t="shared" si="0"/>
        <v/>
      </c>
      <c r="Z71" s="47" t="str">
        <f t="shared" si="0"/>
        <v/>
      </c>
      <c r="AA71" s="47" t="str">
        <f t="shared" si="0"/>
        <v/>
      </c>
      <c r="AB71" s="47" t="str">
        <f t="shared" si="0"/>
        <v/>
      </c>
      <c r="AC71" s="47" t="str">
        <f t="shared" si="0"/>
        <v/>
      </c>
      <c r="AD71" s="47" t="str">
        <f t="shared" si="0"/>
        <v/>
      </c>
      <c r="AE71" s="47" t="str">
        <f t="shared" si="0"/>
        <v/>
      </c>
      <c r="AF71" s="47" t="str">
        <f t="shared" si="0"/>
        <v/>
      </c>
      <c r="AG71" s="47" t="str">
        <f t="shared" si="0"/>
        <v/>
      </c>
      <c r="AH71" s="47" t="str">
        <f t="shared" si="0"/>
        <v/>
      </c>
      <c r="AI71" s="47" t="str">
        <f t="shared" si="0"/>
        <v/>
      </c>
      <c r="AJ71" s="47" t="str">
        <f t="shared" si="0"/>
        <v/>
      </c>
      <c r="AK71" s="47" t="str">
        <f t="shared" si="0"/>
        <v/>
      </c>
      <c r="AL71" s="47" t="str">
        <f t="shared" si="0"/>
        <v/>
      </c>
      <c r="AM71" s="47" t="str">
        <f t="shared" si="0"/>
        <v/>
      </c>
      <c r="AN71" s="47" t="str">
        <f t="shared" si="0"/>
        <v/>
      </c>
      <c r="AO71" s="47" t="str">
        <f t="shared" si="0"/>
        <v/>
      </c>
      <c r="AP71" s="47" t="str">
        <f t="shared" si="0"/>
        <v/>
      </c>
      <c r="AQ71" s="47" t="str">
        <f t="shared" si="0"/>
        <v/>
      </c>
      <c r="AR71" s="47" t="str">
        <f t="shared" si="0"/>
        <v/>
      </c>
      <c r="AS71" s="47" t="str">
        <f t="shared" si="0"/>
        <v/>
      </c>
      <c r="AT71" s="47" t="str">
        <f t="shared" si="0"/>
        <v/>
      </c>
      <c r="AU71" s="47" t="str">
        <f t="shared" si="0"/>
        <v/>
      </c>
      <c r="AV71" s="47" t="str">
        <f t="shared" si="0"/>
        <v/>
      </c>
      <c r="AW71" s="47" t="str">
        <f t="shared" si="0"/>
        <v/>
      </c>
      <c r="AX71" s="47" t="str">
        <f t="shared" si="0"/>
        <v/>
      </c>
      <c r="AY71" s="47" t="str">
        <f t="shared" si="0"/>
        <v/>
      </c>
      <c r="AZ71" s="47" t="str">
        <f t="shared" si="0"/>
        <v/>
      </c>
      <c r="BA71" s="47" t="str">
        <f t="shared" si="0"/>
        <v/>
      </c>
      <c r="BB71" s="47" t="str">
        <f t="shared" si="0"/>
        <v/>
      </c>
      <c r="BC71" s="47" t="str">
        <f t="shared" si="0"/>
        <v/>
      </c>
      <c r="BD71" s="47" t="str">
        <f t="shared" si="0"/>
        <v/>
      </c>
      <c r="BE71" s="47" t="str">
        <f t="shared" si="0"/>
        <v/>
      </c>
      <c r="BF71" s="47" t="str">
        <f t="shared" si="0"/>
        <v/>
      </c>
      <c r="BG71" s="47" t="str">
        <f t="shared" si="0"/>
        <v/>
      </c>
      <c r="BH71" s="47" t="str">
        <f t="shared" si="0"/>
        <v/>
      </c>
      <c r="BI71" s="47" t="str">
        <f t="shared" si="0"/>
        <v/>
      </c>
      <c r="BJ71" s="47" t="str">
        <f t="shared" si="0"/>
        <v/>
      </c>
      <c r="BK71" s="47" t="str">
        <f t="shared" si="0"/>
        <v/>
      </c>
      <c r="BL71" s="47" t="str">
        <f t="shared" si="0"/>
        <v/>
      </c>
      <c r="BM71" s="47" t="str">
        <f t="shared" si="0"/>
        <v/>
      </c>
      <c r="BN71" s="47" t="str">
        <f t="shared" si="0"/>
        <v/>
      </c>
      <c r="BO71" s="47" t="str">
        <f t="shared" ref="BO71:DZ71" si="1">IF(ISBLANK(BO8),"",MONTH(BO8)&amp;"."&amp;YEAR((BO8)))</f>
        <v/>
      </c>
      <c r="BP71" s="47" t="str">
        <f t="shared" si="1"/>
        <v/>
      </c>
      <c r="BQ71" s="47" t="str">
        <f t="shared" si="1"/>
        <v/>
      </c>
      <c r="BR71" s="47" t="str">
        <f t="shared" si="1"/>
        <v/>
      </c>
      <c r="BS71" s="47" t="str">
        <f t="shared" si="1"/>
        <v/>
      </c>
      <c r="BT71" s="47" t="str">
        <f t="shared" si="1"/>
        <v/>
      </c>
      <c r="BU71" s="47" t="str">
        <f t="shared" si="1"/>
        <v/>
      </c>
      <c r="BV71" s="47" t="str">
        <f t="shared" si="1"/>
        <v/>
      </c>
      <c r="BW71" s="47" t="str">
        <f t="shared" si="1"/>
        <v/>
      </c>
      <c r="BX71" s="47" t="str">
        <f t="shared" si="1"/>
        <v/>
      </c>
      <c r="BY71" s="47" t="str">
        <f t="shared" si="1"/>
        <v/>
      </c>
      <c r="BZ71" s="47" t="str">
        <f t="shared" si="1"/>
        <v/>
      </c>
      <c r="CA71" s="47" t="str">
        <f t="shared" si="1"/>
        <v/>
      </c>
      <c r="CB71" s="47" t="str">
        <f t="shared" si="1"/>
        <v/>
      </c>
      <c r="CC71" s="47" t="str">
        <f t="shared" si="1"/>
        <v/>
      </c>
      <c r="CD71" s="47" t="str">
        <f t="shared" si="1"/>
        <v/>
      </c>
      <c r="CE71" s="47" t="str">
        <f t="shared" si="1"/>
        <v/>
      </c>
      <c r="CF71" s="47" t="str">
        <f t="shared" si="1"/>
        <v/>
      </c>
      <c r="CG71" s="47" t="str">
        <f t="shared" si="1"/>
        <v/>
      </c>
      <c r="CH71" s="47" t="str">
        <f t="shared" si="1"/>
        <v/>
      </c>
      <c r="CI71" s="47" t="str">
        <f t="shared" si="1"/>
        <v/>
      </c>
      <c r="CJ71" s="47" t="str">
        <f t="shared" si="1"/>
        <v/>
      </c>
      <c r="CK71" s="47" t="str">
        <f t="shared" si="1"/>
        <v/>
      </c>
      <c r="CL71" s="47" t="str">
        <f t="shared" si="1"/>
        <v/>
      </c>
      <c r="CM71" s="47" t="str">
        <f t="shared" si="1"/>
        <v/>
      </c>
      <c r="CN71" s="47" t="str">
        <f t="shared" si="1"/>
        <v/>
      </c>
      <c r="CO71" s="47" t="str">
        <f t="shared" si="1"/>
        <v/>
      </c>
      <c r="CP71" s="47" t="str">
        <f t="shared" si="1"/>
        <v/>
      </c>
      <c r="CQ71" s="47" t="str">
        <f t="shared" si="1"/>
        <v/>
      </c>
      <c r="CR71" s="47" t="str">
        <f t="shared" si="1"/>
        <v/>
      </c>
      <c r="CS71" s="47" t="str">
        <f t="shared" si="1"/>
        <v/>
      </c>
      <c r="CT71" s="47" t="str">
        <f t="shared" si="1"/>
        <v/>
      </c>
      <c r="CU71" s="47" t="str">
        <f t="shared" si="1"/>
        <v/>
      </c>
      <c r="CV71" s="47" t="str">
        <f t="shared" si="1"/>
        <v/>
      </c>
      <c r="CW71" s="47" t="str">
        <f t="shared" si="1"/>
        <v/>
      </c>
      <c r="CX71" s="47" t="str">
        <f t="shared" si="1"/>
        <v/>
      </c>
      <c r="CY71" s="47" t="str">
        <f t="shared" si="1"/>
        <v/>
      </c>
      <c r="CZ71" s="47" t="str">
        <f t="shared" si="1"/>
        <v/>
      </c>
      <c r="DA71" s="47" t="str">
        <f t="shared" si="1"/>
        <v/>
      </c>
      <c r="DB71" s="47" t="str">
        <f t="shared" si="1"/>
        <v/>
      </c>
      <c r="DC71" s="47" t="str">
        <f t="shared" si="1"/>
        <v/>
      </c>
      <c r="DD71" s="47" t="str">
        <f t="shared" si="1"/>
        <v/>
      </c>
      <c r="DE71" s="47" t="str">
        <f t="shared" si="1"/>
        <v/>
      </c>
      <c r="DF71" s="47" t="str">
        <f t="shared" si="1"/>
        <v/>
      </c>
      <c r="DG71" s="47" t="str">
        <f t="shared" si="1"/>
        <v/>
      </c>
      <c r="DH71" s="47" t="str">
        <f t="shared" si="1"/>
        <v/>
      </c>
      <c r="DI71" s="47" t="str">
        <f t="shared" si="1"/>
        <v/>
      </c>
      <c r="DJ71" s="47" t="str">
        <f t="shared" si="1"/>
        <v/>
      </c>
      <c r="DK71" s="47" t="str">
        <f t="shared" si="1"/>
        <v/>
      </c>
      <c r="DL71" s="47" t="str">
        <f t="shared" si="1"/>
        <v/>
      </c>
      <c r="DM71" s="47" t="str">
        <f t="shared" si="1"/>
        <v/>
      </c>
      <c r="DN71" s="47" t="str">
        <f t="shared" si="1"/>
        <v/>
      </c>
      <c r="DO71" s="47" t="str">
        <f t="shared" si="1"/>
        <v/>
      </c>
      <c r="DP71" s="47" t="str">
        <f t="shared" si="1"/>
        <v/>
      </c>
      <c r="DQ71" s="47" t="str">
        <f t="shared" si="1"/>
        <v/>
      </c>
      <c r="DR71" s="47" t="str">
        <f t="shared" si="1"/>
        <v/>
      </c>
      <c r="DS71" s="47" t="str">
        <f t="shared" si="1"/>
        <v/>
      </c>
      <c r="DT71" s="47" t="str">
        <f t="shared" si="1"/>
        <v/>
      </c>
      <c r="DU71" s="47" t="str">
        <f t="shared" si="1"/>
        <v/>
      </c>
      <c r="DV71" s="47" t="str">
        <f t="shared" si="1"/>
        <v/>
      </c>
      <c r="DW71" s="47" t="str">
        <f t="shared" si="1"/>
        <v/>
      </c>
      <c r="DX71" s="47" t="str">
        <f t="shared" si="1"/>
        <v/>
      </c>
      <c r="DY71" s="47" t="str">
        <f t="shared" si="1"/>
        <v/>
      </c>
      <c r="DZ71" s="47" t="str">
        <f t="shared" si="1"/>
        <v/>
      </c>
      <c r="EA71" s="47" t="str">
        <f t="shared" ref="EA71:GL71" si="2">IF(ISBLANK(EA8),"",MONTH(EA8)&amp;"."&amp;YEAR((EA8)))</f>
        <v/>
      </c>
      <c r="EB71" s="47" t="str">
        <f t="shared" si="2"/>
        <v/>
      </c>
      <c r="EC71" s="47" t="str">
        <f t="shared" si="2"/>
        <v/>
      </c>
      <c r="ED71" s="47" t="str">
        <f t="shared" si="2"/>
        <v/>
      </c>
      <c r="EE71" s="47" t="str">
        <f t="shared" si="2"/>
        <v/>
      </c>
      <c r="EF71" s="47" t="str">
        <f t="shared" si="2"/>
        <v/>
      </c>
      <c r="EG71" s="47" t="str">
        <f t="shared" si="2"/>
        <v/>
      </c>
      <c r="EH71" s="47" t="str">
        <f t="shared" si="2"/>
        <v/>
      </c>
      <c r="EI71" s="47" t="str">
        <f t="shared" si="2"/>
        <v/>
      </c>
      <c r="EJ71" s="47" t="str">
        <f t="shared" si="2"/>
        <v/>
      </c>
      <c r="EK71" s="47" t="str">
        <f t="shared" si="2"/>
        <v/>
      </c>
      <c r="EL71" s="47" t="str">
        <f t="shared" si="2"/>
        <v/>
      </c>
      <c r="EM71" s="47" t="str">
        <f t="shared" si="2"/>
        <v/>
      </c>
      <c r="EN71" s="47" t="str">
        <f t="shared" si="2"/>
        <v/>
      </c>
      <c r="EO71" s="47" t="str">
        <f t="shared" si="2"/>
        <v/>
      </c>
      <c r="EP71" s="47" t="str">
        <f t="shared" si="2"/>
        <v/>
      </c>
      <c r="EQ71" s="47" t="str">
        <f t="shared" si="2"/>
        <v/>
      </c>
      <c r="ER71" s="47" t="str">
        <f t="shared" si="2"/>
        <v/>
      </c>
      <c r="ES71" s="47" t="str">
        <f t="shared" si="2"/>
        <v/>
      </c>
      <c r="ET71" s="47" t="str">
        <f t="shared" si="2"/>
        <v/>
      </c>
      <c r="EU71" s="47" t="str">
        <f t="shared" si="2"/>
        <v/>
      </c>
      <c r="EV71" s="47" t="str">
        <f t="shared" si="2"/>
        <v/>
      </c>
      <c r="EW71" s="47" t="str">
        <f t="shared" si="2"/>
        <v/>
      </c>
      <c r="EX71" s="47" t="str">
        <f t="shared" si="2"/>
        <v/>
      </c>
      <c r="EY71" s="47" t="str">
        <f t="shared" si="2"/>
        <v/>
      </c>
      <c r="EZ71" s="47" t="str">
        <f t="shared" si="2"/>
        <v/>
      </c>
      <c r="FA71" s="47" t="str">
        <f t="shared" si="2"/>
        <v/>
      </c>
      <c r="FB71" s="47" t="str">
        <f t="shared" si="2"/>
        <v/>
      </c>
      <c r="FC71" s="47" t="str">
        <f t="shared" si="2"/>
        <v/>
      </c>
      <c r="FD71" s="47" t="str">
        <f t="shared" si="2"/>
        <v/>
      </c>
      <c r="FE71" s="47" t="str">
        <f t="shared" si="2"/>
        <v/>
      </c>
      <c r="FF71" s="47" t="str">
        <f t="shared" si="2"/>
        <v/>
      </c>
      <c r="FG71" s="47" t="str">
        <f t="shared" si="2"/>
        <v/>
      </c>
      <c r="FH71" s="47" t="str">
        <f t="shared" si="2"/>
        <v/>
      </c>
      <c r="FI71" s="47" t="str">
        <f t="shared" si="2"/>
        <v/>
      </c>
      <c r="FJ71" s="47" t="str">
        <f t="shared" si="2"/>
        <v/>
      </c>
      <c r="FK71" s="47" t="str">
        <f t="shared" si="2"/>
        <v/>
      </c>
      <c r="FL71" s="47" t="str">
        <f t="shared" si="2"/>
        <v/>
      </c>
      <c r="FM71" s="47" t="str">
        <f t="shared" si="2"/>
        <v/>
      </c>
      <c r="FN71" s="47" t="str">
        <f t="shared" si="2"/>
        <v/>
      </c>
      <c r="FO71" s="47" t="str">
        <f t="shared" si="2"/>
        <v/>
      </c>
      <c r="FP71" s="47" t="str">
        <f t="shared" si="2"/>
        <v/>
      </c>
      <c r="FQ71" s="47" t="str">
        <f t="shared" si="2"/>
        <v/>
      </c>
      <c r="FR71" s="47" t="str">
        <f t="shared" si="2"/>
        <v/>
      </c>
      <c r="FS71" s="47" t="str">
        <f t="shared" si="2"/>
        <v/>
      </c>
      <c r="FT71" s="47" t="str">
        <f t="shared" si="2"/>
        <v/>
      </c>
      <c r="FU71" s="47" t="str">
        <f t="shared" si="2"/>
        <v/>
      </c>
      <c r="FV71" s="47" t="str">
        <f t="shared" si="2"/>
        <v/>
      </c>
      <c r="FW71" s="47" t="str">
        <f t="shared" si="2"/>
        <v/>
      </c>
      <c r="FX71" s="47" t="str">
        <f t="shared" si="2"/>
        <v/>
      </c>
      <c r="FY71" s="47" t="str">
        <f t="shared" si="2"/>
        <v/>
      </c>
      <c r="FZ71" s="47" t="str">
        <f t="shared" si="2"/>
        <v/>
      </c>
      <c r="GA71" s="47" t="str">
        <f t="shared" si="2"/>
        <v/>
      </c>
      <c r="GB71" s="47" t="str">
        <f t="shared" si="2"/>
        <v/>
      </c>
      <c r="GC71" s="47" t="str">
        <f t="shared" si="2"/>
        <v/>
      </c>
      <c r="GD71" s="47" t="str">
        <f t="shared" si="2"/>
        <v/>
      </c>
      <c r="GE71" s="47" t="str">
        <f t="shared" si="2"/>
        <v/>
      </c>
      <c r="GF71" s="47" t="str">
        <f t="shared" si="2"/>
        <v/>
      </c>
      <c r="GG71" s="47" t="str">
        <f t="shared" si="2"/>
        <v/>
      </c>
      <c r="GH71" s="47" t="str">
        <f t="shared" si="2"/>
        <v/>
      </c>
      <c r="GI71" s="47" t="str">
        <f t="shared" si="2"/>
        <v/>
      </c>
      <c r="GJ71" s="47" t="str">
        <f t="shared" si="2"/>
        <v/>
      </c>
      <c r="GK71" s="47" t="str">
        <f t="shared" si="2"/>
        <v/>
      </c>
      <c r="GL71" s="47" t="str">
        <f t="shared" si="2"/>
        <v/>
      </c>
      <c r="GM71" s="47" t="str">
        <f t="shared" ref="GM71:IX71" si="3">IF(ISBLANK(GM8),"",MONTH(GM8)&amp;"."&amp;YEAR((GM8)))</f>
        <v/>
      </c>
      <c r="GN71" s="47" t="str">
        <f t="shared" si="3"/>
        <v/>
      </c>
      <c r="GO71" s="47" t="str">
        <f t="shared" si="3"/>
        <v/>
      </c>
      <c r="GP71" s="47" t="str">
        <f t="shared" si="3"/>
        <v/>
      </c>
      <c r="GQ71" s="47" t="str">
        <f t="shared" si="3"/>
        <v/>
      </c>
      <c r="GR71" s="47" t="str">
        <f t="shared" si="3"/>
        <v/>
      </c>
      <c r="GS71" s="47" t="str">
        <f t="shared" si="3"/>
        <v/>
      </c>
      <c r="GT71" s="47" t="str">
        <f t="shared" si="3"/>
        <v/>
      </c>
      <c r="GU71" s="47" t="str">
        <f t="shared" si="3"/>
        <v/>
      </c>
      <c r="GV71" s="47" t="str">
        <f t="shared" si="3"/>
        <v/>
      </c>
      <c r="GW71" s="47" t="str">
        <f t="shared" si="3"/>
        <v/>
      </c>
      <c r="GX71" s="47" t="str">
        <f t="shared" si="3"/>
        <v/>
      </c>
      <c r="GY71" s="47" t="str">
        <f t="shared" si="3"/>
        <v/>
      </c>
      <c r="GZ71" s="47" t="str">
        <f t="shared" si="3"/>
        <v/>
      </c>
      <c r="HA71" s="47" t="str">
        <f t="shared" si="3"/>
        <v/>
      </c>
      <c r="HB71" s="47" t="str">
        <f t="shared" si="3"/>
        <v/>
      </c>
      <c r="HC71" s="47" t="str">
        <f t="shared" si="3"/>
        <v/>
      </c>
      <c r="HD71" s="47" t="str">
        <f t="shared" si="3"/>
        <v/>
      </c>
      <c r="HE71" s="47" t="str">
        <f t="shared" si="3"/>
        <v/>
      </c>
      <c r="HF71" s="47" t="str">
        <f t="shared" si="3"/>
        <v/>
      </c>
      <c r="HG71" s="47" t="str">
        <f t="shared" si="3"/>
        <v/>
      </c>
      <c r="HH71" s="47" t="str">
        <f t="shared" si="3"/>
        <v/>
      </c>
      <c r="HI71" s="47" t="str">
        <f t="shared" si="3"/>
        <v/>
      </c>
      <c r="HJ71" s="47" t="str">
        <f t="shared" si="3"/>
        <v/>
      </c>
      <c r="HK71" s="47" t="str">
        <f t="shared" si="3"/>
        <v/>
      </c>
      <c r="HL71" s="47" t="str">
        <f t="shared" si="3"/>
        <v/>
      </c>
      <c r="HM71" s="47" t="str">
        <f t="shared" si="3"/>
        <v/>
      </c>
      <c r="HN71" s="47" t="str">
        <f t="shared" si="3"/>
        <v/>
      </c>
      <c r="HO71" s="47" t="str">
        <f t="shared" si="3"/>
        <v/>
      </c>
      <c r="HP71" s="47" t="str">
        <f t="shared" si="3"/>
        <v/>
      </c>
      <c r="HQ71" s="47" t="str">
        <f t="shared" si="3"/>
        <v/>
      </c>
      <c r="HR71" s="47" t="str">
        <f t="shared" si="3"/>
        <v/>
      </c>
      <c r="HS71" s="47" t="str">
        <f t="shared" si="3"/>
        <v/>
      </c>
      <c r="HT71" s="47" t="str">
        <f t="shared" si="3"/>
        <v/>
      </c>
      <c r="HU71" s="47" t="str">
        <f t="shared" si="3"/>
        <v/>
      </c>
      <c r="HV71" s="47" t="str">
        <f t="shared" si="3"/>
        <v/>
      </c>
      <c r="HW71" s="47" t="str">
        <f t="shared" si="3"/>
        <v/>
      </c>
      <c r="HX71" s="47" t="str">
        <f t="shared" si="3"/>
        <v/>
      </c>
      <c r="HY71" s="47" t="str">
        <f t="shared" si="3"/>
        <v/>
      </c>
      <c r="HZ71" s="47" t="str">
        <f t="shared" si="3"/>
        <v/>
      </c>
      <c r="IA71" s="47" t="str">
        <f t="shared" si="3"/>
        <v/>
      </c>
      <c r="IB71" s="47" t="str">
        <f t="shared" si="3"/>
        <v/>
      </c>
      <c r="IC71" s="47" t="str">
        <f t="shared" si="3"/>
        <v/>
      </c>
      <c r="ID71" s="47" t="str">
        <f t="shared" si="3"/>
        <v/>
      </c>
      <c r="IE71" s="47" t="str">
        <f t="shared" si="3"/>
        <v/>
      </c>
      <c r="IF71" s="47" t="str">
        <f t="shared" si="3"/>
        <v/>
      </c>
      <c r="IG71" s="47" t="str">
        <f t="shared" si="3"/>
        <v/>
      </c>
      <c r="IH71" s="47" t="str">
        <f t="shared" si="3"/>
        <v/>
      </c>
      <c r="II71" s="47" t="str">
        <f t="shared" si="3"/>
        <v/>
      </c>
      <c r="IJ71" s="47" t="str">
        <f t="shared" si="3"/>
        <v/>
      </c>
      <c r="IK71" s="47" t="str">
        <f t="shared" si="3"/>
        <v/>
      </c>
      <c r="IL71" s="47" t="str">
        <f t="shared" si="3"/>
        <v/>
      </c>
      <c r="IM71" s="47" t="str">
        <f t="shared" si="3"/>
        <v/>
      </c>
      <c r="IN71" s="47" t="str">
        <f t="shared" si="3"/>
        <v/>
      </c>
      <c r="IO71" s="47" t="str">
        <f t="shared" si="3"/>
        <v/>
      </c>
      <c r="IP71" s="47" t="str">
        <f t="shared" si="3"/>
        <v/>
      </c>
      <c r="IQ71" s="47" t="str">
        <f t="shared" si="3"/>
        <v/>
      </c>
      <c r="IR71" s="47" t="str">
        <f t="shared" si="3"/>
        <v/>
      </c>
      <c r="IS71" s="47" t="str">
        <f t="shared" si="3"/>
        <v/>
      </c>
      <c r="IT71" s="47" t="str">
        <f t="shared" si="3"/>
        <v/>
      </c>
      <c r="IU71" s="47" t="str">
        <f t="shared" si="3"/>
        <v/>
      </c>
      <c r="IV71" s="47" t="str">
        <f t="shared" si="3"/>
        <v/>
      </c>
      <c r="IW71" s="47" t="str">
        <f t="shared" si="3"/>
        <v/>
      </c>
      <c r="IX71" s="47" t="str">
        <f t="shared" si="3"/>
        <v/>
      </c>
      <c r="IY71" s="47" t="str">
        <f t="shared" ref="IY71:LJ71" si="4">IF(ISBLANK(IY8),"",MONTH(IY8)&amp;"."&amp;YEAR((IY8)))</f>
        <v/>
      </c>
      <c r="IZ71" s="47" t="str">
        <f t="shared" si="4"/>
        <v/>
      </c>
      <c r="JA71" s="47" t="str">
        <f t="shared" si="4"/>
        <v/>
      </c>
      <c r="JB71" s="47" t="str">
        <f t="shared" si="4"/>
        <v/>
      </c>
      <c r="JC71" s="47" t="str">
        <f t="shared" si="4"/>
        <v/>
      </c>
      <c r="JD71" s="47" t="str">
        <f t="shared" si="4"/>
        <v/>
      </c>
      <c r="JE71" s="47" t="str">
        <f t="shared" si="4"/>
        <v/>
      </c>
      <c r="JF71" s="47" t="str">
        <f t="shared" si="4"/>
        <v/>
      </c>
      <c r="JG71" s="47" t="str">
        <f t="shared" si="4"/>
        <v/>
      </c>
      <c r="JH71" s="47" t="str">
        <f t="shared" si="4"/>
        <v/>
      </c>
      <c r="JI71" s="47" t="str">
        <f t="shared" si="4"/>
        <v/>
      </c>
      <c r="JJ71" s="47" t="str">
        <f t="shared" si="4"/>
        <v/>
      </c>
      <c r="JK71" s="47" t="str">
        <f t="shared" si="4"/>
        <v/>
      </c>
      <c r="JL71" s="47" t="str">
        <f t="shared" si="4"/>
        <v/>
      </c>
      <c r="JM71" s="47" t="str">
        <f t="shared" si="4"/>
        <v/>
      </c>
      <c r="JN71" s="47" t="str">
        <f t="shared" si="4"/>
        <v/>
      </c>
      <c r="JO71" s="47" t="str">
        <f t="shared" si="4"/>
        <v/>
      </c>
      <c r="JP71" s="47" t="str">
        <f t="shared" si="4"/>
        <v/>
      </c>
      <c r="JQ71" s="47" t="str">
        <f t="shared" si="4"/>
        <v/>
      </c>
      <c r="JR71" s="47" t="str">
        <f t="shared" si="4"/>
        <v/>
      </c>
      <c r="JS71" s="47" t="str">
        <f t="shared" si="4"/>
        <v/>
      </c>
      <c r="JT71" s="47" t="str">
        <f t="shared" si="4"/>
        <v/>
      </c>
      <c r="JU71" s="47" t="str">
        <f t="shared" si="4"/>
        <v/>
      </c>
      <c r="JV71" s="47" t="str">
        <f t="shared" si="4"/>
        <v/>
      </c>
      <c r="JW71" s="47" t="str">
        <f t="shared" si="4"/>
        <v/>
      </c>
      <c r="JX71" s="47" t="str">
        <f t="shared" si="4"/>
        <v/>
      </c>
      <c r="JY71" s="47" t="str">
        <f t="shared" si="4"/>
        <v/>
      </c>
      <c r="JZ71" s="47" t="str">
        <f t="shared" si="4"/>
        <v/>
      </c>
      <c r="KA71" s="47" t="str">
        <f t="shared" si="4"/>
        <v/>
      </c>
      <c r="KB71" s="47" t="str">
        <f t="shared" si="4"/>
        <v/>
      </c>
      <c r="KC71" s="47" t="str">
        <f t="shared" si="4"/>
        <v/>
      </c>
      <c r="KD71" s="47" t="str">
        <f t="shared" si="4"/>
        <v/>
      </c>
      <c r="KE71" s="47" t="str">
        <f t="shared" si="4"/>
        <v/>
      </c>
      <c r="KF71" s="47" t="str">
        <f t="shared" si="4"/>
        <v/>
      </c>
      <c r="KG71" s="47" t="str">
        <f t="shared" si="4"/>
        <v/>
      </c>
      <c r="KH71" s="47" t="str">
        <f t="shared" si="4"/>
        <v/>
      </c>
      <c r="KI71" s="47" t="str">
        <f t="shared" si="4"/>
        <v/>
      </c>
      <c r="KJ71" s="47" t="str">
        <f t="shared" si="4"/>
        <v/>
      </c>
      <c r="KK71" s="47" t="str">
        <f t="shared" si="4"/>
        <v/>
      </c>
      <c r="KL71" s="47" t="str">
        <f t="shared" si="4"/>
        <v/>
      </c>
      <c r="KM71" s="47" t="str">
        <f t="shared" si="4"/>
        <v/>
      </c>
      <c r="KN71" s="47" t="str">
        <f t="shared" si="4"/>
        <v/>
      </c>
      <c r="KO71" s="47" t="str">
        <f t="shared" si="4"/>
        <v/>
      </c>
      <c r="KP71" s="47" t="str">
        <f t="shared" si="4"/>
        <v/>
      </c>
      <c r="KQ71" s="47" t="str">
        <f t="shared" si="4"/>
        <v/>
      </c>
      <c r="KR71" s="47" t="str">
        <f t="shared" si="4"/>
        <v/>
      </c>
      <c r="KS71" s="47" t="str">
        <f t="shared" si="4"/>
        <v/>
      </c>
      <c r="KT71" s="47" t="str">
        <f t="shared" si="4"/>
        <v/>
      </c>
      <c r="KU71" s="47" t="str">
        <f t="shared" si="4"/>
        <v/>
      </c>
      <c r="KV71" s="47" t="str">
        <f t="shared" si="4"/>
        <v/>
      </c>
      <c r="KW71" s="47" t="str">
        <f t="shared" si="4"/>
        <v/>
      </c>
      <c r="KX71" s="47" t="str">
        <f t="shared" si="4"/>
        <v/>
      </c>
      <c r="KY71" s="47" t="str">
        <f t="shared" si="4"/>
        <v/>
      </c>
      <c r="KZ71" s="47" t="str">
        <f t="shared" si="4"/>
        <v/>
      </c>
      <c r="LA71" s="47" t="str">
        <f t="shared" si="4"/>
        <v/>
      </c>
      <c r="LB71" s="47" t="str">
        <f t="shared" si="4"/>
        <v/>
      </c>
      <c r="LC71" s="47" t="str">
        <f t="shared" si="4"/>
        <v/>
      </c>
      <c r="LD71" s="47" t="str">
        <f t="shared" si="4"/>
        <v/>
      </c>
      <c r="LE71" s="47" t="str">
        <f t="shared" si="4"/>
        <v/>
      </c>
      <c r="LF71" s="47" t="str">
        <f t="shared" si="4"/>
        <v/>
      </c>
      <c r="LG71" s="47" t="str">
        <f t="shared" si="4"/>
        <v/>
      </c>
      <c r="LH71" s="47" t="str">
        <f t="shared" si="4"/>
        <v/>
      </c>
      <c r="LI71" s="47" t="str">
        <f t="shared" si="4"/>
        <v/>
      </c>
      <c r="LJ71" s="47" t="str">
        <f t="shared" si="4"/>
        <v/>
      </c>
      <c r="LK71" s="47" t="str">
        <f t="shared" ref="LK71:NV71" si="5">IF(ISBLANK(LK8),"",MONTH(LK8)&amp;"."&amp;YEAR((LK8)))</f>
        <v/>
      </c>
      <c r="LL71" s="47" t="str">
        <f t="shared" si="5"/>
        <v/>
      </c>
      <c r="LM71" s="47" t="str">
        <f t="shared" si="5"/>
        <v/>
      </c>
      <c r="LN71" s="47" t="str">
        <f t="shared" si="5"/>
        <v/>
      </c>
      <c r="LO71" s="47" t="str">
        <f t="shared" si="5"/>
        <v/>
      </c>
      <c r="LP71" s="47" t="str">
        <f t="shared" si="5"/>
        <v/>
      </c>
      <c r="LQ71" s="47" t="str">
        <f t="shared" si="5"/>
        <v/>
      </c>
      <c r="LR71" s="47" t="str">
        <f t="shared" si="5"/>
        <v/>
      </c>
      <c r="LS71" s="47" t="str">
        <f t="shared" si="5"/>
        <v/>
      </c>
      <c r="LT71" s="47" t="str">
        <f t="shared" si="5"/>
        <v/>
      </c>
      <c r="LU71" s="47" t="str">
        <f t="shared" si="5"/>
        <v/>
      </c>
      <c r="LV71" s="47" t="str">
        <f t="shared" si="5"/>
        <v/>
      </c>
      <c r="LW71" s="47" t="str">
        <f t="shared" si="5"/>
        <v/>
      </c>
      <c r="LX71" s="47" t="str">
        <f t="shared" si="5"/>
        <v/>
      </c>
      <c r="LY71" s="47" t="str">
        <f t="shared" si="5"/>
        <v/>
      </c>
      <c r="LZ71" s="47" t="str">
        <f t="shared" si="5"/>
        <v/>
      </c>
      <c r="MA71" s="47" t="str">
        <f t="shared" si="5"/>
        <v/>
      </c>
      <c r="MB71" s="47" t="str">
        <f t="shared" si="5"/>
        <v/>
      </c>
      <c r="MC71" s="47" t="str">
        <f t="shared" si="5"/>
        <v/>
      </c>
      <c r="MD71" s="47" t="str">
        <f t="shared" si="5"/>
        <v/>
      </c>
      <c r="ME71" s="47" t="str">
        <f t="shared" si="5"/>
        <v/>
      </c>
      <c r="MF71" s="47" t="str">
        <f t="shared" si="5"/>
        <v/>
      </c>
      <c r="MG71" s="47" t="str">
        <f t="shared" si="5"/>
        <v/>
      </c>
      <c r="MH71" s="47" t="str">
        <f t="shared" si="5"/>
        <v/>
      </c>
      <c r="MI71" s="47" t="str">
        <f t="shared" si="5"/>
        <v/>
      </c>
      <c r="MJ71" s="47" t="str">
        <f t="shared" si="5"/>
        <v/>
      </c>
      <c r="MK71" s="47" t="str">
        <f t="shared" si="5"/>
        <v/>
      </c>
      <c r="ML71" s="47" t="str">
        <f t="shared" si="5"/>
        <v/>
      </c>
      <c r="MM71" s="47" t="str">
        <f t="shared" si="5"/>
        <v/>
      </c>
      <c r="MN71" s="47" t="str">
        <f t="shared" si="5"/>
        <v/>
      </c>
      <c r="MO71" s="47" t="str">
        <f t="shared" si="5"/>
        <v/>
      </c>
      <c r="MP71" s="47" t="str">
        <f t="shared" si="5"/>
        <v/>
      </c>
      <c r="MQ71" s="47" t="str">
        <f t="shared" si="5"/>
        <v/>
      </c>
      <c r="MR71" s="47" t="str">
        <f t="shared" si="5"/>
        <v/>
      </c>
      <c r="MS71" s="47" t="str">
        <f t="shared" si="5"/>
        <v/>
      </c>
      <c r="MT71" s="47" t="str">
        <f t="shared" si="5"/>
        <v/>
      </c>
      <c r="MU71" s="47" t="str">
        <f t="shared" si="5"/>
        <v/>
      </c>
      <c r="MV71" s="47" t="str">
        <f t="shared" si="5"/>
        <v/>
      </c>
      <c r="MW71" s="47" t="str">
        <f t="shared" si="5"/>
        <v/>
      </c>
      <c r="MX71" s="47" t="str">
        <f t="shared" si="5"/>
        <v/>
      </c>
      <c r="MY71" s="47" t="str">
        <f t="shared" si="5"/>
        <v/>
      </c>
      <c r="MZ71" s="47" t="str">
        <f t="shared" si="5"/>
        <v/>
      </c>
      <c r="NA71" s="47" t="str">
        <f t="shared" si="5"/>
        <v/>
      </c>
      <c r="NB71" s="47" t="str">
        <f t="shared" si="5"/>
        <v/>
      </c>
      <c r="NC71" s="47" t="str">
        <f t="shared" si="5"/>
        <v/>
      </c>
      <c r="ND71" s="47" t="str">
        <f t="shared" si="5"/>
        <v/>
      </c>
      <c r="NE71" s="47" t="str">
        <f t="shared" si="5"/>
        <v/>
      </c>
      <c r="NF71" s="47" t="str">
        <f t="shared" si="5"/>
        <v/>
      </c>
      <c r="NG71" s="47" t="str">
        <f t="shared" si="5"/>
        <v/>
      </c>
      <c r="NH71" s="47" t="str">
        <f t="shared" si="5"/>
        <v/>
      </c>
      <c r="NI71" s="47" t="str">
        <f t="shared" si="5"/>
        <v/>
      </c>
      <c r="NJ71" s="47" t="str">
        <f t="shared" si="5"/>
        <v/>
      </c>
      <c r="NK71" s="47" t="str">
        <f t="shared" si="5"/>
        <v/>
      </c>
      <c r="NL71" s="47" t="str">
        <f t="shared" si="5"/>
        <v/>
      </c>
      <c r="NM71" s="47" t="str">
        <f t="shared" si="5"/>
        <v/>
      </c>
      <c r="NN71" s="47" t="str">
        <f t="shared" si="5"/>
        <v/>
      </c>
      <c r="NO71" s="47" t="str">
        <f t="shared" si="5"/>
        <v/>
      </c>
      <c r="NP71" s="47" t="str">
        <f t="shared" si="5"/>
        <v/>
      </c>
      <c r="NQ71" s="47" t="str">
        <f t="shared" si="5"/>
        <v/>
      </c>
      <c r="NR71" s="47" t="str">
        <f t="shared" si="5"/>
        <v/>
      </c>
      <c r="NS71" s="47" t="str">
        <f t="shared" si="5"/>
        <v/>
      </c>
      <c r="NT71" s="47" t="str">
        <f t="shared" si="5"/>
        <v/>
      </c>
      <c r="NU71" s="47" t="str">
        <f t="shared" si="5"/>
        <v/>
      </c>
      <c r="NV71" s="47" t="str">
        <f t="shared" si="5"/>
        <v/>
      </c>
      <c r="NW71" s="47" t="str">
        <f t="shared" ref="NW71:QH71" si="6">IF(ISBLANK(NW8),"",MONTH(NW8)&amp;"."&amp;YEAR((NW8)))</f>
        <v/>
      </c>
      <c r="NX71" s="47" t="str">
        <f t="shared" si="6"/>
        <v/>
      </c>
      <c r="NY71" s="47" t="str">
        <f t="shared" si="6"/>
        <v/>
      </c>
      <c r="NZ71" s="47" t="str">
        <f t="shared" si="6"/>
        <v/>
      </c>
      <c r="OA71" s="47" t="str">
        <f t="shared" si="6"/>
        <v/>
      </c>
      <c r="OB71" s="47" t="str">
        <f t="shared" si="6"/>
        <v/>
      </c>
      <c r="OC71" s="47" t="str">
        <f t="shared" si="6"/>
        <v/>
      </c>
      <c r="OD71" s="47" t="str">
        <f t="shared" si="6"/>
        <v/>
      </c>
      <c r="OE71" s="47" t="str">
        <f t="shared" si="6"/>
        <v/>
      </c>
      <c r="OF71" s="47" t="str">
        <f t="shared" si="6"/>
        <v/>
      </c>
      <c r="OG71" s="47" t="str">
        <f t="shared" si="6"/>
        <v/>
      </c>
      <c r="OH71" s="47" t="str">
        <f t="shared" si="6"/>
        <v/>
      </c>
      <c r="OI71" s="47" t="str">
        <f t="shared" si="6"/>
        <v/>
      </c>
      <c r="OJ71" s="47" t="str">
        <f t="shared" si="6"/>
        <v/>
      </c>
      <c r="OK71" s="47" t="str">
        <f t="shared" si="6"/>
        <v/>
      </c>
      <c r="OL71" s="47" t="str">
        <f t="shared" si="6"/>
        <v/>
      </c>
      <c r="OM71" s="47" t="str">
        <f t="shared" si="6"/>
        <v/>
      </c>
      <c r="ON71" s="47" t="str">
        <f t="shared" si="6"/>
        <v/>
      </c>
      <c r="OO71" s="47" t="str">
        <f t="shared" si="6"/>
        <v/>
      </c>
      <c r="OP71" s="47" t="str">
        <f t="shared" si="6"/>
        <v/>
      </c>
      <c r="OQ71" s="47" t="str">
        <f t="shared" si="6"/>
        <v/>
      </c>
      <c r="OR71" s="47" t="str">
        <f t="shared" si="6"/>
        <v/>
      </c>
      <c r="OS71" s="47" t="str">
        <f t="shared" si="6"/>
        <v/>
      </c>
      <c r="OT71" s="47" t="str">
        <f t="shared" si="6"/>
        <v/>
      </c>
      <c r="OU71" s="47" t="str">
        <f t="shared" si="6"/>
        <v/>
      </c>
      <c r="OV71" s="47" t="str">
        <f t="shared" si="6"/>
        <v/>
      </c>
      <c r="OW71" s="47" t="str">
        <f t="shared" si="6"/>
        <v/>
      </c>
      <c r="OX71" s="47" t="str">
        <f t="shared" si="6"/>
        <v/>
      </c>
      <c r="OY71" s="47" t="str">
        <f t="shared" si="6"/>
        <v/>
      </c>
      <c r="OZ71" s="47" t="str">
        <f t="shared" si="6"/>
        <v/>
      </c>
      <c r="PA71" s="47" t="str">
        <f t="shared" si="6"/>
        <v/>
      </c>
      <c r="PB71" s="47" t="str">
        <f t="shared" si="6"/>
        <v/>
      </c>
      <c r="PC71" s="47" t="str">
        <f t="shared" si="6"/>
        <v/>
      </c>
      <c r="PD71" s="47" t="str">
        <f t="shared" si="6"/>
        <v/>
      </c>
      <c r="PE71" s="47" t="str">
        <f t="shared" si="6"/>
        <v/>
      </c>
      <c r="PF71" s="47" t="str">
        <f t="shared" si="6"/>
        <v/>
      </c>
      <c r="PG71" s="47" t="str">
        <f t="shared" si="6"/>
        <v/>
      </c>
      <c r="PH71" s="47" t="str">
        <f t="shared" si="6"/>
        <v/>
      </c>
      <c r="PI71" s="47" t="str">
        <f t="shared" si="6"/>
        <v/>
      </c>
      <c r="PJ71" s="47" t="str">
        <f t="shared" si="6"/>
        <v/>
      </c>
      <c r="PK71" s="47" t="str">
        <f t="shared" si="6"/>
        <v/>
      </c>
      <c r="PL71" s="47" t="str">
        <f t="shared" si="6"/>
        <v/>
      </c>
      <c r="PM71" s="47" t="str">
        <f t="shared" si="6"/>
        <v/>
      </c>
      <c r="PN71" s="47" t="str">
        <f t="shared" si="6"/>
        <v/>
      </c>
      <c r="PO71" s="47" t="str">
        <f t="shared" si="6"/>
        <v/>
      </c>
      <c r="PP71" s="47" t="str">
        <f t="shared" si="6"/>
        <v/>
      </c>
      <c r="PQ71" s="47" t="str">
        <f t="shared" si="6"/>
        <v/>
      </c>
      <c r="PR71" s="47" t="str">
        <f t="shared" si="6"/>
        <v/>
      </c>
      <c r="PS71" s="47" t="str">
        <f t="shared" si="6"/>
        <v/>
      </c>
      <c r="PT71" s="47" t="str">
        <f t="shared" si="6"/>
        <v/>
      </c>
      <c r="PU71" s="47" t="str">
        <f t="shared" si="6"/>
        <v/>
      </c>
      <c r="PV71" s="47" t="str">
        <f t="shared" si="6"/>
        <v/>
      </c>
      <c r="PW71" s="47" t="str">
        <f t="shared" si="6"/>
        <v/>
      </c>
      <c r="PX71" s="47" t="str">
        <f t="shared" si="6"/>
        <v/>
      </c>
      <c r="PY71" s="47" t="str">
        <f t="shared" si="6"/>
        <v/>
      </c>
      <c r="PZ71" s="47" t="str">
        <f t="shared" si="6"/>
        <v/>
      </c>
      <c r="QA71" s="47" t="str">
        <f t="shared" si="6"/>
        <v/>
      </c>
      <c r="QB71" s="47" t="str">
        <f t="shared" si="6"/>
        <v/>
      </c>
      <c r="QC71" s="47" t="str">
        <f t="shared" si="6"/>
        <v/>
      </c>
      <c r="QD71" s="47" t="str">
        <f t="shared" si="6"/>
        <v/>
      </c>
      <c r="QE71" s="47" t="str">
        <f t="shared" si="6"/>
        <v/>
      </c>
      <c r="QF71" s="47" t="str">
        <f t="shared" si="6"/>
        <v/>
      </c>
      <c r="QG71" s="47" t="str">
        <f t="shared" si="6"/>
        <v/>
      </c>
      <c r="QH71" s="47" t="str">
        <f t="shared" si="6"/>
        <v/>
      </c>
      <c r="QI71" s="47" t="str">
        <f t="shared" ref="QI71:ST71" si="7">IF(ISBLANK(QI8),"",MONTH(QI8)&amp;"."&amp;YEAR((QI8)))</f>
        <v/>
      </c>
      <c r="QJ71" s="47" t="str">
        <f t="shared" si="7"/>
        <v/>
      </c>
      <c r="QK71" s="47" t="str">
        <f t="shared" si="7"/>
        <v/>
      </c>
      <c r="QL71" s="47" t="str">
        <f t="shared" si="7"/>
        <v/>
      </c>
      <c r="QM71" s="47" t="str">
        <f t="shared" si="7"/>
        <v/>
      </c>
      <c r="QN71" s="47" t="str">
        <f t="shared" si="7"/>
        <v/>
      </c>
      <c r="QO71" s="47" t="str">
        <f t="shared" si="7"/>
        <v/>
      </c>
      <c r="QP71" s="47" t="str">
        <f t="shared" si="7"/>
        <v/>
      </c>
      <c r="QQ71" s="47" t="str">
        <f t="shared" si="7"/>
        <v/>
      </c>
      <c r="QR71" s="47" t="str">
        <f t="shared" si="7"/>
        <v/>
      </c>
      <c r="QS71" s="47" t="str">
        <f t="shared" si="7"/>
        <v/>
      </c>
      <c r="QT71" s="47" t="str">
        <f t="shared" si="7"/>
        <v/>
      </c>
      <c r="QU71" s="47" t="str">
        <f t="shared" si="7"/>
        <v/>
      </c>
      <c r="QV71" s="47" t="str">
        <f t="shared" si="7"/>
        <v/>
      </c>
      <c r="QW71" s="47" t="str">
        <f t="shared" si="7"/>
        <v/>
      </c>
      <c r="QX71" s="47" t="str">
        <f t="shared" si="7"/>
        <v/>
      </c>
      <c r="QY71" s="47" t="str">
        <f t="shared" si="7"/>
        <v/>
      </c>
      <c r="QZ71" s="47" t="str">
        <f t="shared" si="7"/>
        <v/>
      </c>
      <c r="RA71" s="47" t="str">
        <f t="shared" si="7"/>
        <v/>
      </c>
      <c r="RB71" s="47" t="str">
        <f t="shared" si="7"/>
        <v/>
      </c>
      <c r="RC71" s="47" t="str">
        <f t="shared" si="7"/>
        <v/>
      </c>
      <c r="RD71" s="47" t="str">
        <f t="shared" si="7"/>
        <v/>
      </c>
      <c r="RE71" s="47" t="str">
        <f t="shared" si="7"/>
        <v/>
      </c>
      <c r="RF71" s="47" t="str">
        <f t="shared" si="7"/>
        <v/>
      </c>
      <c r="RG71" s="47" t="str">
        <f t="shared" si="7"/>
        <v/>
      </c>
      <c r="RH71" s="47" t="str">
        <f t="shared" si="7"/>
        <v/>
      </c>
      <c r="RI71" s="47" t="str">
        <f t="shared" si="7"/>
        <v/>
      </c>
      <c r="RJ71" s="47" t="str">
        <f t="shared" si="7"/>
        <v/>
      </c>
      <c r="RK71" s="47" t="str">
        <f t="shared" si="7"/>
        <v/>
      </c>
      <c r="RL71" s="47" t="str">
        <f t="shared" si="7"/>
        <v/>
      </c>
      <c r="RM71" s="47" t="str">
        <f t="shared" si="7"/>
        <v/>
      </c>
      <c r="RN71" s="47" t="str">
        <f t="shared" si="7"/>
        <v/>
      </c>
      <c r="RO71" s="47" t="str">
        <f t="shared" si="7"/>
        <v/>
      </c>
      <c r="RP71" s="47" t="str">
        <f t="shared" si="7"/>
        <v/>
      </c>
      <c r="RQ71" s="47" t="str">
        <f t="shared" si="7"/>
        <v/>
      </c>
      <c r="RR71" s="47" t="str">
        <f t="shared" si="7"/>
        <v/>
      </c>
      <c r="RS71" s="47" t="str">
        <f t="shared" si="7"/>
        <v/>
      </c>
      <c r="RT71" s="47" t="str">
        <f t="shared" si="7"/>
        <v/>
      </c>
      <c r="RU71" s="47" t="str">
        <f t="shared" si="7"/>
        <v/>
      </c>
      <c r="RV71" s="47" t="str">
        <f t="shared" si="7"/>
        <v/>
      </c>
      <c r="RW71" s="47" t="str">
        <f t="shared" si="7"/>
        <v/>
      </c>
      <c r="RX71" s="47" t="str">
        <f t="shared" si="7"/>
        <v/>
      </c>
      <c r="RY71" s="47" t="str">
        <f t="shared" si="7"/>
        <v/>
      </c>
      <c r="RZ71" s="47" t="str">
        <f t="shared" si="7"/>
        <v/>
      </c>
      <c r="SA71" s="47" t="str">
        <f t="shared" si="7"/>
        <v/>
      </c>
      <c r="SB71" s="47" t="str">
        <f t="shared" si="7"/>
        <v/>
      </c>
      <c r="SC71" s="47" t="str">
        <f t="shared" si="7"/>
        <v/>
      </c>
      <c r="SD71" s="47" t="str">
        <f t="shared" si="7"/>
        <v/>
      </c>
      <c r="SE71" s="47" t="str">
        <f t="shared" si="7"/>
        <v/>
      </c>
      <c r="SF71" s="47" t="str">
        <f t="shared" si="7"/>
        <v/>
      </c>
      <c r="SG71" s="47" t="str">
        <f t="shared" si="7"/>
        <v/>
      </c>
      <c r="SH71" s="47" t="str">
        <f t="shared" si="7"/>
        <v/>
      </c>
      <c r="SI71" s="47" t="str">
        <f t="shared" si="7"/>
        <v/>
      </c>
      <c r="SJ71" s="47" t="str">
        <f t="shared" si="7"/>
        <v/>
      </c>
      <c r="SK71" s="47" t="str">
        <f t="shared" si="7"/>
        <v/>
      </c>
      <c r="SL71" s="47" t="str">
        <f t="shared" si="7"/>
        <v/>
      </c>
      <c r="SM71" s="47" t="str">
        <f t="shared" si="7"/>
        <v/>
      </c>
      <c r="SN71" s="47" t="str">
        <f t="shared" si="7"/>
        <v/>
      </c>
      <c r="SO71" s="47" t="str">
        <f t="shared" si="7"/>
        <v/>
      </c>
      <c r="SP71" s="47" t="str">
        <f t="shared" si="7"/>
        <v/>
      </c>
      <c r="SQ71" s="47" t="str">
        <f t="shared" si="7"/>
        <v/>
      </c>
      <c r="SR71" s="47" t="str">
        <f t="shared" si="7"/>
        <v/>
      </c>
      <c r="SS71" s="47" t="str">
        <f t="shared" si="7"/>
        <v/>
      </c>
      <c r="ST71" s="47" t="str">
        <f t="shared" si="7"/>
        <v/>
      </c>
      <c r="SU71" s="47" t="str">
        <f t="shared" ref="SU71:VF71" si="8">IF(ISBLANK(SU8),"",MONTH(SU8)&amp;"."&amp;YEAR((SU8)))</f>
        <v/>
      </c>
      <c r="SV71" s="47" t="str">
        <f t="shared" si="8"/>
        <v/>
      </c>
      <c r="SW71" s="47" t="str">
        <f t="shared" si="8"/>
        <v/>
      </c>
      <c r="SX71" s="47" t="str">
        <f t="shared" si="8"/>
        <v/>
      </c>
      <c r="SY71" s="47" t="str">
        <f t="shared" si="8"/>
        <v/>
      </c>
      <c r="SZ71" s="47" t="str">
        <f t="shared" si="8"/>
        <v/>
      </c>
      <c r="TA71" s="47" t="str">
        <f t="shared" si="8"/>
        <v/>
      </c>
      <c r="TB71" s="47" t="str">
        <f t="shared" si="8"/>
        <v/>
      </c>
      <c r="TC71" s="47" t="str">
        <f t="shared" si="8"/>
        <v/>
      </c>
      <c r="TD71" s="47" t="str">
        <f t="shared" si="8"/>
        <v/>
      </c>
      <c r="TE71" s="47" t="str">
        <f t="shared" si="8"/>
        <v/>
      </c>
      <c r="TF71" s="47" t="str">
        <f t="shared" si="8"/>
        <v/>
      </c>
      <c r="TG71" s="47" t="str">
        <f t="shared" si="8"/>
        <v/>
      </c>
      <c r="TH71" s="47" t="str">
        <f t="shared" si="8"/>
        <v/>
      </c>
      <c r="TI71" s="47" t="str">
        <f t="shared" si="8"/>
        <v/>
      </c>
      <c r="TJ71" s="47" t="str">
        <f t="shared" si="8"/>
        <v/>
      </c>
      <c r="TK71" s="47" t="str">
        <f t="shared" si="8"/>
        <v/>
      </c>
      <c r="TL71" s="47" t="str">
        <f t="shared" si="8"/>
        <v/>
      </c>
      <c r="TM71" s="47" t="str">
        <f t="shared" si="8"/>
        <v/>
      </c>
      <c r="TN71" s="47" t="str">
        <f t="shared" si="8"/>
        <v/>
      </c>
      <c r="TO71" s="47" t="str">
        <f t="shared" si="8"/>
        <v/>
      </c>
      <c r="TP71" s="47" t="str">
        <f t="shared" si="8"/>
        <v/>
      </c>
      <c r="TQ71" s="47" t="str">
        <f t="shared" si="8"/>
        <v/>
      </c>
      <c r="TR71" s="47" t="str">
        <f t="shared" si="8"/>
        <v/>
      </c>
      <c r="TS71" s="47" t="str">
        <f t="shared" si="8"/>
        <v/>
      </c>
      <c r="TT71" s="47" t="str">
        <f t="shared" si="8"/>
        <v/>
      </c>
      <c r="TU71" s="47" t="str">
        <f t="shared" si="8"/>
        <v/>
      </c>
      <c r="TV71" s="47" t="str">
        <f t="shared" si="8"/>
        <v/>
      </c>
      <c r="TW71" s="47" t="str">
        <f t="shared" si="8"/>
        <v/>
      </c>
      <c r="TX71" s="47" t="str">
        <f t="shared" si="8"/>
        <v/>
      </c>
      <c r="TY71" s="47" t="str">
        <f t="shared" si="8"/>
        <v/>
      </c>
      <c r="TZ71" s="47" t="str">
        <f t="shared" si="8"/>
        <v/>
      </c>
      <c r="UA71" s="47" t="str">
        <f t="shared" si="8"/>
        <v/>
      </c>
      <c r="UB71" s="47" t="str">
        <f t="shared" si="8"/>
        <v/>
      </c>
      <c r="UC71" s="47" t="str">
        <f t="shared" si="8"/>
        <v/>
      </c>
      <c r="UD71" s="47" t="str">
        <f t="shared" si="8"/>
        <v/>
      </c>
      <c r="UE71" s="47" t="str">
        <f t="shared" si="8"/>
        <v/>
      </c>
      <c r="UF71" s="47" t="str">
        <f t="shared" si="8"/>
        <v/>
      </c>
      <c r="UG71" s="47" t="str">
        <f t="shared" si="8"/>
        <v/>
      </c>
      <c r="UH71" s="47" t="str">
        <f t="shared" si="8"/>
        <v/>
      </c>
      <c r="UI71" s="47" t="str">
        <f t="shared" si="8"/>
        <v/>
      </c>
      <c r="UJ71" s="47" t="str">
        <f t="shared" si="8"/>
        <v/>
      </c>
      <c r="UK71" s="47" t="str">
        <f t="shared" si="8"/>
        <v/>
      </c>
      <c r="UL71" s="47" t="str">
        <f t="shared" si="8"/>
        <v/>
      </c>
      <c r="UM71" s="47" t="str">
        <f t="shared" si="8"/>
        <v/>
      </c>
      <c r="UN71" s="47" t="str">
        <f t="shared" si="8"/>
        <v/>
      </c>
      <c r="UO71" s="47" t="str">
        <f t="shared" si="8"/>
        <v/>
      </c>
      <c r="UP71" s="47" t="str">
        <f t="shared" si="8"/>
        <v/>
      </c>
      <c r="UQ71" s="47" t="str">
        <f t="shared" si="8"/>
        <v/>
      </c>
      <c r="UR71" s="47" t="str">
        <f t="shared" si="8"/>
        <v/>
      </c>
      <c r="US71" s="47" t="str">
        <f t="shared" si="8"/>
        <v/>
      </c>
      <c r="UT71" s="47" t="str">
        <f t="shared" si="8"/>
        <v/>
      </c>
      <c r="UU71" s="47" t="str">
        <f t="shared" si="8"/>
        <v/>
      </c>
      <c r="UV71" s="47" t="str">
        <f t="shared" si="8"/>
        <v/>
      </c>
      <c r="UW71" s="47" t="str">
        <f t="shared" si="8"/>
        <v/>
      </c>
      <c r="UX71" s="47" t="str">
        <f t="shared" si="8"/>
        <v/>
      </c>
      <c r="UY71" s="47" t="str">
        <f t="shared" si="8"/>
        <v/>
      </c>
      <c r="UZ71" s="47" t="str">
        <f t="shared" si="8"/>
        <v/>
      </c>
      <c r="VA71" s="47" t="str">
        <f t="shared" si="8"/>
        <v/>
      </c>
      <c r="VB71" s="47" t="str">
        <f t="shared" si="8"/>
        <v/>
      </c>
      <c r="VC71" s="47" t="str">
        <f t="shared" si="8"/>
        <v/>
      </c>
      <c r="VD71" s="47" t="str">
        <f t="shared" si="8"/>
        <v/>
      </c>
      <c r="VE71" s="47" t="str">
        <f t="shared" si="8"/>
        <v/>
      </c>
      <c r="VF71" s="47" t="str">
        <f t="shared" si="8"/>
        <v/>
      </c>
      <c r="VG71" s="47" t="str">
        <f t="shared" ref="VG71:XR71" si="9">IF(ISBLANK(VG8),"",MONTH(VG8)&amp;"."&amp;YEAR((VG8)))</f>
        <v/>
      </c>
      <c r="VH71" s="47" t="str">
        <f t="shared" si="9"/>
        <v/>
      </c>
      <c r="VI71" s="47" t="str">
        <f t="shared" si="9"/>
        <v/>
      </c>
      <c r="VJ71" s="47" t="str">
        <f t="shared" si="9"/>
        <v/>
      </c>
      <c r="VK71" s="47" t="str">
        <f t="shared" si="9"/>
        <v/>
      </c>
      <c r="VL71" s="47" t="str">
        <f t="shared" si="9"/>
        <v/>
      </c>
      <c r="VM71" s="47" t="str">
        <f t="shared" si="9"/>
        <v/>
      </c>
      <c r="VN71" s="47" t="str">
        <f t="shared" si="9"/>
        <v/>
      </c>
      <c r="VO71" s="47" t="str">
        <f t="shared" si="9"/>
        <v/>
      </c>
      <c r="VP71" s="47" t="str">
        <f t="shared" si="9"/>
        <v/>
      </c>
      <c r="VQ71" s="47" t="str">
        <f t="shared" si="9"/>
        <v/>
      </c>
      <c r="VR71" s="47" t="str">
        <f t="shared" si="9"/>
        <v/>
      </c>
      <c r="VS71" s="47" t="str">
        <f t="shared" si="9"/>
        <v/>
      </c>
      <c r="VT71" s="47" t="str">
        <f t="shared" si="9"/>
        <v/>
      </c>
      <c r="VU71" s="47" t="str">
        <f t="shared" si="9"/>
        <v/>
      </c>
      <c r="VV71" s="47" t="str">
        <f t="shared" si="9"/>
        <v/>
      </c>
      <c r="VW71" s="47" t="str">
        <f t="shared" si="9"/>
        <v/>
      </c>
      <c r="VX71" s="47" t="str">
        <f t="shared" si="9"/>
        <v/>
      </c>
      <c r="VY71" s="47" t="str">
        <f t="shared" si="9"/>
        <v/>
      </c>
      <c r="VZ71" s="47" t="str">
        <f t="shared" si="9"/>
        <v/>
      </c>
      <c r="WA71" s="47" t="str">
        <f t="shared" si="9"/>
        <v/>
      </c>
      <c r="WB71" s="47" t="str">
        <f t="shared" si="9"/>
        <v/>
      </c>
      <c r="WC71" s="47" t="str">
        <f t="shared" si="9"/>
        <v/>
      </c>
      <c r="WD71" s="47" t="str">
        <f t="shared" si="9"/>
        <v/>
      </c>
      <c r="WE71" s="47" t="str">
        <f t="shared" si="9"/>
        <v/>
      </c>
      <c r="WF71" s="47" t="str">
        <f t="shared" si="9"/>
        <v/>
      </c>
      <c r="WG71" s="47" t="str">
        <f t="shared" si="9"/>
        <v/>
      </c>
      <c r="WH71" s="47" t="str">
        <f t="shared" si="9"/>
        <v/>
      </c>
      <c r="WI71" s="47" t="str">
        <f t="shared" si="9"/>
        <v/>
      </c>
      <c r="WJ71" s="47" t="str">
        <f t="shared" si="9"/>
        <v/>
      </c>
      <c r="WK71" s="47" t="str">
        <f t="shared" si="9"/>
        <v/>
      </c>
      <c r="WL71" s="47" t="str">
        <f t="shared" si="9"/>
        <v/>
      </c>
      <c r="WM71" s="47" t="str">
        <f t="shared" si="9"/>
        <v/>
      </c>
      <c r="WN71" s="47" t="str">
        <f t="shared" si="9"/>
        <v/>
      </c>
      <c r="WO71" s="47" t="str">
        <f t="shared" si="9"/>
        <v/>
      </c>
      <c r="WP71" s="47" t="str">
        <f t="shared" si="9"/>
        <v/>
      </c>
      <c r="WQ71" s="47" t="str">
        <f t="shared" si="9"/>
        <v/>
      </c>
      <c r="WR71" s="47" t="str">
        <f t="shared" si="9"/>
        <v/>
      </c>
      <c r="WS71" s="47" t="str">
        <f t="shared" si="9"/>
        <v/>
      </c>
      <c r="WT71" s="47" t="str">
        <f t="shared" si="9"/>
        <v/>
      </c>
      <c r="WU71" s="47" t="str">
        <f t="shared" si="9"/>
        <v/>
      </c>
      <c r="WV71" s="47" t="str">
        <f t="shared" si="9"/>
        <v/>
      </c>
      <c r="WW71" s="47" t="str">
        <f t="shared" si="9"/>
        <v/>
      </c>
      <c r="WX71" s="47" t="str">
        <f t="shared" si="9"/>
        <v/>
      </c>
      <c r="WY71" s="47" t="str">
        <f t="shared" si="9"/>
        <v/>
      </c>
      <c r="WZ71" s="47" t="str">
        <f t="shared" si="9"/>
        <v/>
      </c>
      <c r="XA71" s="47" t="str">
        <f t="shared" si="9"/>
        <v/>
      </c>
      <c r="XB71" s="47" t="str">
        <f t="shared" si="9"/>
        <v/>
      </c>
      <c r="XC71" s="47" t="str">
        <f t="shared" si="9"/>
        <v/>
      </c>
      <c r="XD71" s="47" t="str">
        <f t="shared" si="9"/>
        <v/>
      </c>
      <c r="XE71" s="47" t="str">
        <f t="shared" si="9"/>
        <v/>
      </c>
      <c r="XF71" s="47" t="str">
        <f t="shared" si="9"/>
        <v/>
      </c>
      <c r="XG71" s="47" t="str">
        <f t="shared" si="9"/>
        <v/>
      </c>
      <c r="XH71" s="47" t="str">
        <f t="shared" si="9"/>
        <v/>
      </c>
      <c r="XI71" s="47" t="str">
        <f t="shared" si="9"/>
        <v/>
      </c>
      <c r="XJ71" s="47" t="str">
        <f t="shared" si="9"/>
        <v/>
      </c>
      <c r="XK71" s="47" t="str">
        <f t="shared" si="9"/>
        <v/>
      </c>
      <c r="XL71" s="47" t="str">
        <f t="shared" si="9"/>
        <v/>
      </c>
      <c r="XM71" s="47" t="str">
        <f t="shared" si="9"/>
        <v/>
      </c>
      <c r="XN71" s="47" t="str">
        <f t="shared" si="9"/>
        <v/>
      </c>
      <c r="XO71" s="47" t="str">
        <f t="shared" si="9"/>
        <v/>
      </c>
      <c r="XP71" s="47" t="str">
        <f t="shared" si="9"/>
        <v/>
      </c>
      <c r="XQ71" s="47" t="str">
        <f t="shared" si="9"/>
        <v/>
      </c>
      <c r="XR71" s="47" t="str">
        <f t="shared" si="9"/>
        <v/>
      </c>
      <c r="XS71" s="47" t="str">
        <f t="shared" ref="XS71:AAD71" si="10">IF(ISBLANK(XS8),"",MONTH(XS8)&amp;"."&amp;YEAR((XS8)))</f>
        <v/>
      </c>
      <c r="XT71" s="47" t="str">
        <f t="shared" si="10"/>
        <v/>
      </c>
      <c r="XU71" s="47" t="str">
        <f t="shared" si="10"/>
        <v/>
      </c>
      <c r="XV71" s="47" t="str">
        <f t="shared" si="10"/>
        <v/>
      </c>
      <c r="XW71" s="47" t="str">
        <f t="shared" si="10"/>
        <v/>
      </c>
      <c r="XX71" s="47" t="str">
        <f t="shared" si="10"/>
        <v/>
      </c>
      <c r="XY71" s="47" t="str">
        <f t="shared" si="10"/>
        <v/>
      </c>
      <c r="XZ71" s="47" t="str">
        <f t="shared" si="10"/>
        <v/>
      </c>
      <c r="YA71" s="47" t="str">
        <f t="shared" si="10"/>
        <v/>
      </c>
      <c r="YB71" s="47" t="str">
        <f t="shared" si="10"/>
        <v/>
      </c>
      <c r="YC71" s="47" t="str">
        <f t="shared" si="10"/>
        <v/>
      </c>
      <c r="YD71" s="47" t="str">
        <f t="shared" si="10"/>
        <v/>
      </c>
      <c r="YE71" s="47" t="str">
        <f t="shared" si="10"/>
        <v/>
      </c>
      <c r="YF71" s="47" t="str">
        <f t="shared" si="10"/>
        <v/>
      </c>
      <c r="YG71" s="47" t="str">
        <f t="shared" si="10"/>
        <v/>
      </c>
      <c r="YH71" s="47" t="str">
        <f t="shared" si="10"/>
        <v/>
      </c>
      <c r="YI71" s="47" t="str">
        <f t="shared" si="10"/>
        <v/>
      </c>
      <c r="YJ71" s="47" t="str">
        <f t="shared" si="10"/>
        <v/>
      </c>
      <c r="YK71" s="47" t="str">
        <f t="shared" si="10"/>
        <v/>
      </c>
      <c r="YL71" s="47" t="str">
        <f t="shared" si="10"/>
        <v/>
      </c>
      <c r="YM71" s="47" t="str">
        <f t="shared" si="10"/>
        <v/>
      </c>
      <c r="YN71" s="47" t="str">
        <f t="shared" si="10"/>
        <v/>
      </c>
      <c r="YO71" s="47" t="str">
        <f t="shared" si="10"/>
        <v/>
      </c>
      <c r="YP71" s="47" t="str">
        <f t="shared" si="10"/>
        <v/>
      </c>
      <c r="YQ71" s="47" t="str">
        <f t="shared" si="10"/>
        <v/>
      </c>
      <c r="YR71" s="47" t="str">
        <f t="shared" si="10"/>
        <v/>
      </c>
      <c r="YS71" s="47" t="str">
        <f t="shared" si="10"/>
        <v/>
      </c>
      <c r="YT71" s="47" t="str">
        <f t="shared" si="10"/>
        <v/>
      </c>
      <c r="YU71" s="47" t="str">
        <f t="shared" si="10"/>
        <v/>
      </c>
      <c r="YV71" s="47" t="str">
        <f t="shared" si="10"/>
        <v/>
      </c>
      <c r="YW71" s="47" t="str">
        <f t="shared" si="10"/>
        <v/>
      </c>
      <c r="YX71" s="47" t="str">
        <f t="shared" si="10"/>
        <v/>
      </c>
      <c r="YY71" s="47" t="str">
        <f t="shared" si="10"/>
        <v/>
      </c>
      <c r="YZ71" s="47" t="str">
        <f t="shared" si="10"/>
        <v/>
      </c>
      <c r="ZA71" s="47" t="str">
        <f t="shared" si="10"/>
        <v/>
      </c>
      <c r="ZB71" s="47" t="str">
        <f t="shared" si="10"/>
        <v/>
      </c>
      <c r="ZC71" s="47" t="str">
        <f t="shared" si="10"/>
        <v/>
      </c>
      <c r="ZD71" s="47" t="str">
        <f t="shared" si="10"/>
        <v/>
      </c>
      <c r="ZE71" s="47" t="str">
        <f t="shared" si="10"/>
        <v/>
      </c>
      <c r="ZF71" s="47" t="str">
        <f t="shared" si="10"/>
        <v/>
      </c>
      <c r="ZG71" s="47" t="str">
        <f t="shared" si="10"/>
        <v/>
      </c>
      <c r="ZH71" s="47" t="str">
        <f t="shared" si="10"/>
        <v/>
      </c>
      <c r="ZI71" s="47" t="str">
        <f t="shared" si="10"/>
        <v/>
      </c>
      <c r="ZJ71" s="47" t="str">
        <f t="shared" si="10"/>
        <v/>
      </c>
      <c r="ZK71" s="47" t="str">
        <f t="shared" si="10"/>
        <v/>
      </c>
      <c r="ZL71" s="47" t="str">
        <f t="shared" si="10"/>
        <v/>
      </c>
      <c r="ZM71" s="47" t="str">
        <f t="shared" si="10"/>
        <v/>
      </c>
      <c r="ZN71" s="47" t="str">
        <f t="shared" si="10"/>
        <v/>
      </c>
      <c r="ZO71" s="47" t="str">
        <f t="shared" si="10"/>
        <v/>
      </c>
      <c r="ZP71" s="47" t="str">
        <f t="shared" si="10"/>
        <v/>
      </c>
      <c r="ZQ71" s="47" t="str">
        <f t="shared" si="10"/>
        <v/>
      </c>
      <c r="ZR71" s="47" t="str">
        <f t="shared" si="10"/>
        <v/>
      </c>
      <c r="ZS71" s="47" t="str">
        <f t="shared" si="10"/>
        <v/>
      </c>
      <c r="ZT71" s="47" t="str">
        <f t="shared" si="10"/>
        <v/>
      </c>
      <c r="ZU71" s="47" t="str">
        <f t="shared" si="10"/>
        <v/>
      </c>
      <c r="ZV71" s="47" t="str">
        <f t="shared" si="10"/>
        <v/>
      </c>
      <c r="ZW71" s="47" t="str">
        <f t="shared" si="10"/>
        <v/>
      </c>
      <c r="ZX71" s="47" t="str">
        <f t="shared" si="10"/>
        <v/>
      </c>
      <c r="ZY71" s="47" t="str">
        <f t="shared" si="10"/>
        <v/>
      </c>
      <c r="ZZ71" s="47" t="str">
        <f t="shared" si="10"/>
        <v/>
      </c>
      <c r="AAA71" s="47" t="str">
        <f t="shared" si="10"/>
        <v/>
      </c>
      <c r="AAB71" s="47" t="str">
        <f t="shared" si="10"/>
        <v/>
      </c>
      <c r="AAC71" s="47" t="str">
        <f t="shared" si="10"/>
        <v/>
      </c>
      <c r="AAD71" s="47" t="str">
        <f t="shared" si="10"/>
        <v/>
      </c>
      <c r="AAE71" s="47" t="str">
        <f t="shared" ref="AAE71:ACP71" si="11">IF(ISBLANK(AAE8),"",MONTH(AAE8)&amp;"."&amp;YEAR((AAE8)))</f>
        <v/>
      </c>
      <c r="AAF71" s="47" t="str">
        <f t="shared" si="11"/>
        <v/>
      </c>
      <c r="AAG71" s="47" t="str">
        <f t="shared" si="11"/>
        <v/>
      </c>
      <c r="AAH71" s="47" t="str">
        <f t="shared" si="11"/>
        <v/>
      </c>
      <c r="AAI71" s="47" t="str">
        <f t="shared" si="11"/>
        <v/>
      </c>
      <c r="AAJ71" s="47" t="str">
        <f t="shared" si="11"/>
        <v/>
      </c>
      <c r="AAK71" s="47" t="str">
        <f t="shared" si="11"/>
        <v/>
      </c>
      <c r="AAL71" s="47" t="str">
        <f t="shared" si="11"/>
        <v/>
      </c>
      <c r="AAM71" s="47" t="str">
        <f t="shared" si="11"/>
        <v/>
      </c>
      <c r="AAN71" s="47" t="str">
        <f t="shared" si="11"/>
        <v/>
      </c>
      <c r="AAO71" s="47" t="str">
        <f t="shared" si="11"/>
        <v/>
      </c>
      <c r="AAP71" s="47" t="str">
        <f t="shared" si="11"/>
        <v/>
      </c>
      <c r="AAQ71" s="47" t="str">
        <f t="shared" si="11"/>
        <v/>
      </c>
      <c r="AAR71" s="47" t="str">
        <f t="shared" si="11"/>
        <v/>
      </c>
      <c r="AAS71" s="47" t="str">
        <f t="shared" si="11"/>
        <v/>
      </c>
      <c r="AAT71" s="47" t="str">
        <f t="shared" si="11"/>
        <v/>
      </c>
      <c r="AAU71" s="47" t="str">
        <f t="shared" si="11"/>
        <v/>
      </c>
      <c r="AAV71" s="47" t="str">
        <f t="shared" si="11"/>
        <v/>
      </c>
      <c r="AAW71" s="47" t="str">
        <f t="shared" si="11"/>
        <v/>
      </c>
      <c r="AAX71" s="47" t="str">
        <f t="shared" si="11"/>
        <v/>
      </c>
      <c r="AAY71" s="47" t="str">
        <f t="shared" si="11"/>
        <v/>
      </c>
      <c r="AAZ71" s="47" t="str">
        <f t="shared" si="11"/>
        <v/>
      </c>
      <c r="ABA71" s="47" t="str">
        <f t="shared" si="11"/>
        <v/>
      </c>
      <c r="ABB71" s="47" t="str">
        <f t="shared" si="11"/>
        <v/>
      </c>
      <c r="ABC71" s="47" t="str">
        <f t="shared" si="11"/>
        <v/>
      </c>
      <c r="ABD71" s="47" t="str">
        <f t="shared" si="11"/>
        <v/>
      </c>
      <c r="ABE71" s="47" t="str">
        <f t="shared" si="11"/>
        <v/>
      </c>
      <c r="ABF71" s="47" t="str">
        <f t="shared" si="11"/>
        <v/>
      </c>
      <c r="ABG71" s="47" t="str">
        <f t="shared" si="11"/>
        <v/>
      </c>
      <c r="ABH71" s="47" t="str">
        <f t="shared" si="11"/>
        <v/>
      </c>
      <c r="ABI71" s="47" t="str">
        <f t="shared" si="11"/>
        <v/>
      </c>
      <c r="ABJ71" s="47" t="str">
        <f t="shared" si="11"/>
        <v/>
      </c>
      <c r="ABK71" s="47" t="str">
        <f t="shared" si="11"/>
        <v/>
      </c>
      <c r="ABL71" s="47" t="str">
        <f t="shared" si="11"/>
        <v/>
      </c>
      <c r="ABM71" s="47" t="str">
        <f t="shared" si="11"/>
        <v/>
      </c>
      <c r="ABN71" s="47" t="str">
        <f t="shared" si="11"/>
        <v/>
      </c>
      <c r="ABO71" s="47" t="str">
        <f t="shared" si="11"/>
        <v/>
      </c>
      <c r="ABP71" s="47" t="str">
        <f t="shared" si="11"/>
        <v/>
      </c>
      <c r="ABQ71" s="47" t="str">
        <f t="shared" si="11"/>
        <v/>
      </c>
      <c r="ABR71" s="47" t="str">
        <f t="shared" si="11"/>
        <v/>
      </c>
      <c r="ABS71" s="47" t="str">
        <f t="shared" si="11"/>
        <v/>
      </c>
      <c r="ABT71" s="47" t="str">
        <f t="shared" si="11"/>
        <v/>
      </c>
      <c r="ABU71" s="47" t="str">
        <f t="shared" si="11"/>
        <v/>
      </c>
      <c r="ABV71" s="47" t="str">
        <f t="shared" si="11"/>
        <v/>
      </c>
      <c r="ABW71" s="47" t="str">
        <f t="shared" si="11"/>
        <v/>
      </c>
      <c r="ABX71" s="47" t="str">
        <f t="shared" si="11"/>
        <v/>
      </c>
      <c r="ABY71" s="47" t="str">
        <f t="shared" si="11"/>
        <v/>
      </c>
      <c r="ABZ71" s="47" t="str">
        <f t="shared" si="11"/>
        <v/>
      </c>
      <c r="ACA71" s="47" t="str">
        <f t="shared" si="11"/>
        <v/>
      </c>
      <c r="ACB71" s="47" t="str">
        <f t="shared" si="11"/>
        <v/>
      </c>
      <c r="ACC71" s="47" t="str">
        <f t="shared" si="11"/>
        <v/>
      </c>
      <c r="ACD71" s="47" t="str">
        <f t="shared" si="11"/>
        <v/>
      </c>
      <c r="ACE71" s="47" t="str">
        <f t="shared" si="11"/>
        <v/>
      </c>
      <c r="ACF71" s="47" t="str">
        <f t="shared" si="11"/>
        <v/>
      </c>
      <c r="ACG71" s="47" t="str">
        <f t="shared" si="11"/>
        <v/>
      </c>
      <c r="ACH71" s="47" t="str">
        <f t="shared" si="11"/>
        <v/>
      </c>
      <c r="ACI71" s="47" t="str">
        <f t="shared" si="11"/>
        <v/>
      </c>
      <c r="ACJ71" s="47" t="str">
        <f t="shared" si="11"/>
        <v/>
      </c>
      <c r="ACK71" s="47" t="str">
        <f t="shared" si="11"/>
        <v/>
      </c>
      <c r="ACL71" s="47" t="str">
        <f t="shared" si="11"/>
        <v/>
      </c>
      <c r="ACM71" s="47" t="str">
        <f t="shared" si="11"/>
        <v/>
      </c>
      <c r="ACN71" s="47" t="str">
        <f t="shared" si="11"/>
        <v/>
      </c>
      <c r="ACO71" s="47" t="str">
        <f t="shared" si="11"/>
        <v/>
      </c>
      <c r="ACP71" s="47" t="str">
        <f t="shared" si="11"/>
        <v/>
      </c>
      <c r="ACQ71" s="47" t="str">
        <f t="shared" ref="ACQ71:AFB71" si="12">IF(ISBLANK(ACQ8),"",MONTH(ACQ8)&amp;"."&amp;YEAR((ACQ8)))</f>
        <v/>
      </c>
      <c r="ACR71" s="47" t="str">
        <f t="shared" si="12"/>
        <v/>
      </c>
      <c r="ACS71" s="47" t="str">
        <f t="shared" si="12"/>
        <v/>
      </c>
      <c r="ACT71" s="47" t="str">
        <f t="shared" si="12"/>
        <v/>
      </c>
      <c r="ACU71" s="47" t="str">
        <f t="shared" si="12"/>
        <v/>
      </c>
      <c r="ACV71" s="47" t="str">
        <f t="shared" si="12"/>
        <v/>
      </c>
      <c r="ACW71" s="47" t="str">
        <f t="shared" si="12"/>
        <v/>
      </c>
      <c r="ACX71" s="47" t="str">
        <f t="shared" si="12"/>
        <v/>
      </c>
      <c r="ACY71" s="47" t="str">
        <f t="shared" si="12"/>
        <v/>
      </c>
      <c r="ACZ71" s="47" t="str">
        <f t="shared" si="12"/>
        <v/>
      </c>
      <c r="ADA71" s="47" t="str">
        <f t="shared" si="12"/>
        <v/>
      </c>
      <c r="ADB71" s="47" t="str">
        <f t="shared" si="12"/>
        <v/>
      </c>
      <c r="ADC71" s="47" t="str">
        <f t="shared" si="12"/>
        <v/>
      </c>
      <c r="ADD71" s="47" t="str">
        <f t="shared" si="12"/>
        <v/>
      </c>
      <c r="ADE71" s="47" t="str">
        <f t="shared" si="12"/>
        <v/>
      </c>
      <c r="ADF71" s="47" t="str">
        <f t="shared" si="12"/>
        <v/>
      </c>
      <c r="ADG71" s="47" t="str">
        <f t="shared" si="12"/>
        <v/>
      </c>
      <c r="ADH71" s="47" t="str">
        <f t="shared" si="12"/>
        <v/>
      </c>
      <c r="ADI71" s="47" t="str">
        <f t="shared" si="12"/>
        <v/>
      </c>
      <c r="ADJ71" s="47" t="str">
        <f t="shared" si="12"/>
        <v/>
      </c>
      <c r="ADK71" s="47" t="str">
        <f t="shared" si="12"/>
        <v/>
      </c>
      <c r="ADL71" s="47" t="str">
        <f t="shared" si="12"/>
        <v/>
      </c>
      <c r="ADM71" s="47" t="str">
        <f t="shared" si="12"/>
        <v/>
      </c>
      <c r="ADN71" s="47" t="str">
        <f t="shared" si="12"/>
        <v/>
      </c>
      <c r="ADO71" s="47" t="str">
        <f t="shared" si="12"/>
        <v/>
      </c>
      <c r="ADP71" s="47" t="str">
        <f t="shared" si="12"/>
        <v/>
      </c>
      <c r="ADQ71" s="47" t="str">
        <f t="shared" si="12"/>
        <v/>
      </c>
      <c r="ADR71" s="47" t="str">
        <f t="shared" si="12"/>
        <v/>
      </c>
      <c r="ADS71" s="47" t="str">
        <f t="shared" si="12"/>
        <v/>
      </c>
      <c r="ADT71" s="47" t="str">
        <f t="shared" si="12"/>
        <v/>
      </c>
      <c r="ADU71" s="47" t="str">
        <f t="shared" si="12"/>
        <v/>
      </c>
      <c r="ADV71" s="47" t="str">
        <f t="shared" si="12"/>
        <v/>
      </c>
      <c r="ADW71" s="47" t="str">
        <f t="shared" si="12"/>
        <v/>
      </c>
      <c r="ADX71" s="47" t="str">
        <f t="shared" si="12"/>
        <v/>
      </c>
      <c r="ADY71" s="47" t="str">
        <f t="shared" si="12"/>
        <v/>
      </c>
      <c r="ADZ71" s="47" t="str">
        <f t="shared" si="12"/>
        <v/>
      </c>
      <c r="AEA71" s="47" t="str">
        <f t="shared" si="12"/>
        <v/>
      </c>
      <c r="AEB71" s="47" t="str">
        <f t="shared" si="12"/>
        <v/>
      </c>
      <c r="AEC71" s="47" t="str">
        <f t="shared" si="12"/>
        <v/>
      </c>
      <c r="AED71" s="47" t="str">
        <f t="shared" si="12"/>
        <v/>
      </c>
      <c r="AEE71" s="47" t="str">
        <f t="shared" si="12"/>
        <v/>
      </c>
      <c r="AEF71" s="47" t="str">
        <f t="shared" si="12"/>
        <v/>
      </c>
      <c r="AEG71" s="47" t="str">
        <f t="shared" si="12"/>
        <v/>
      </c>
      <c r="AEH71" s="47" t="str">
        <f t="shared" si="12"/>
        <v/>
      </c>
      <c r="AEI71" s="47" t="str">
        <f t="shared" si="12"/>
        <v/>
      </c>
      <c r="AEJ71" s="47" t="str">
        <f t="shared" si="12"/>
        <v/>
      </c>
      <c r="AEK71" s="47" t="str">
        <f t="shared" si="12"/>
        <v/>
      </c>
      <c r="AEL71" s="47" t="str">
        <f t="shared" si="12"/>
        <v/>
      </c>
      <c r="AEM71" s="47" t="str">
        <f t="shared" si="12"/>
        <v/>
      </c>
      <c r="AEN71" s="47" t="str">
        <f t="shared" si="12"/>
        <v/>
      </c>
      <c r="AEO71" s="47" t="str">
        <f t="shared" si="12"/>
        <v/>
      </c>
      <c r="AEP71" s="47" t="str">
        <f t="shared" si="12"/>
        <v/>
      </c>
      <c r="AEQ71" s="47" t="str">
        <f t="shared" si="12"/>
        <v/>
      </c>
      <c r="AER71" s="47" t="str">
        <f t="shared" si="12"/>
        <v/>
      </c>
      <c r="AES71" s="47" t="str">
        <f t="shared" si="12"/>
        <v/>
      </c>
      <c r="AET71" s="47" t="str">
        <f t="shared" si="12"/>
        <v/>
      </c>
      <c r="AEU71" s="47" t="str">
        <f t="shared" si="12"/>
        <v/>
      </c>
      <c r="AEV71" s="47" t="str">
        <f t="shared" si="12"/>
        <v/>
      </c>
      <c r="AEW71" s="47" t="str">
        <f t="shared" si="12"/>
        <v/>
      </c>
      <c r="AEX71" s="47" t="str">
        <f t="shared" si="12"/>
        <v/>
      </c>
      <c r="AEY71" s="47" t="str">
        <f t="shared" si="12"/>
        <v/>
      </c>
      <c r="AEZ71" s="47" t="str">
        <f t="shared" si="12"/>
        <v/>
      </c>
      <c r="AFA71" s="47" t="str">
        <f t="shared" si="12"/>
        <v/>
      </c>
      <c r="AFB71" s="47" t="str">
        <f t="shared" si="12"/>
        <v/>
      </c>
      <c r="AFC71" s="47" t="str">
        <f t="shared" ref="AFC71:AHN71" si="13">IF(ISBLANK(AFC8),"",MONTH(AFC8)&amp;"."&amp;YEAR((AFC8)))</f>
        <v/>
      </c>
      <c r="AFD71" s="47" t="str">
        <f t="shared" si="13"/>
        <v/>
      </c>
      <c r="AFE71" s="47" t="str">
        <f t="shared" si="13"/>
        <v/>
      </c>
      <c r="AFF71" s="47" t="str">
        <f t="shared" si="13"/>
        <v/>
      </c>
      <c r="AFG71" s="47" t="str">
        <f t="shared" si="13"/>
        <v/>
      </c>
      <c r="AFH71" s="47" t="str">
        <f t="shared" si="13"/>
        <v/>
      </c>
      <c r="AFI71" s="47" t="str">
        <f t="shared" si="13"/>
        <v/>
      </c>
      <c r="AFJ71" s="47" t="str">
        <f t="shared" si="13"/>
        <v/>
      </c>
      <c r="AFK71" s="47" t="str">
        <f t="shared" si="13"/>
        <v/>
      </c>
      <c r="AFL71" s="47" t="str">
        <f t="shared" si="13"/>
        <v/>
      </c>
      <c r="AFM71" s="47" t="str">
        <f t="shared" si="13"/>
        <v/>
      </c>
      <c r="AFN71" s="47" t="str">
        <f t="shared" si="13"/>
        <v/>
      </c>
      <c r="AFO71" s="47" t="str">
        <f t="shared" si="13"/>
        <v/>
      </c>
      <c r="AFP71" s="47" t="str">
        <f t="shared" si="13"/>
        <v/>
      </c>
      <c r="AFQ71" s="47" t="str">
        <f t="shared" si="13"/>
        <v/>
      </c>
      <c r="AFR71" s="47" t="str">
        <f t="shared" si="13"/>
        <v/>
      </c>
      <c r="AFS71" s="47" t="str">
        <f t="shared" si="13"/>
        <v/>
      </c>
      <c r="AFT71" s="47" t="str">
        <f t="shared" si="13"/>
        <v/>
      </c>
      <c r="AFU71" s="47" t="str">
        <f t="shared" si="13"/>
        <v/>
      </c>
      <c r="AFV71" s="47" t="str">
        <f t="shared" si="13"/>
        <v/>
      </c>
      <c r="AFW71" s="47" t="str">
        <f t="shared" si="13"/>
        <v/>
      </c>
      <c r="AFX71" s="47" t="str">
        <f t="shared" si="13"/>
        <v/>
      </c>
      <c r="AFY71" s="47" t="str">
        <f t="shared" si="13"/>
        <v/>
      </c>
      <c r="AFZ71" s="47" t="str">
        <f t="shared" si="13"/>
        <v/>
      </c>
      <c r="AGA71" s="47" t="str">
        <f t="shared" si="13"/>
        <v/>
      </c>
      <c r="AGB71" s="47" t="str">
        <f t="shared" si="13"/>
        <v/>
      </c>
      <c r="AGC71" s="47" t="str">
        <f t="shared" si="13"/>
        <v/>
      </c>
      <c r="AGD71" s="47" t="str">
        <f t="shared" si="13"/>
        <v/>
      </c>
      <c r="AGE71" s="47" t="str">
        <f t="shared" si="13"/>
        <v/>
      </c>
      <c r="AGF71" s="47" t="str">
        <f t="shared" si="13"/>
        <v/>
      </c>
      <c r="AGG71" s="47" t="str">
        <f t="shared" si="13"/>
        <v/>
      </c>
      <c r="AGH71" s="47" t="str">
        <f t="shared" si="13"/>
        <v/>
      </c>
      <c r="AGI71" s="47" t="str">
        <f t="shared" si="13"/>
        <v/>
      </c>
      <c r="AGJ71" s="47" t="str">
        <f t="shared" si="13"/>
        <v/>
      </c>
      <c r="AGK71" s="47" t="str">
        <f t="shared" si="13"/>
        <v/>
      </c>
      <c r="AGL71" s="47" t="str">
        <f t="shared" si="13"/>
        <v/>
      </c>
      <c r="AGM71" s="47" t="str">
        <f t="shared" si="13"/>
        <v/>
      </c>
      <c r="AGN71" s="47" t="str">
        <f t="shared" si="13"/>
        <v/>
      </c>
      <c r="AGO71" s="47" t="str">
        <f t="shared" si="13"/>
        <v/>
      </c>
      <c r="AGP71" s="47" t="str">
        <f t="shared" si="13"/>
        <v/>
      </c>
      <c r="AGQ71" s="47" t="str">
        <f t="shared" si="13"/>
        <v/>
      </c>
      <c r="AGR71" s="47" t="str">
        <f t="shared" si="13"/>
        <v/>
      </c>
      <c r="AGS71" s="47" t="str">
        <f t="shared" si="13"/>
        <v/>
      </c>
      <c r="AGT71" s="47" t="str">
        <f t="shared" si="13"/>
        <v/>
      </c>
      <c r="AGU71" s="47" t="str">
        <f t="shared" si="13"/>
        <v/>
      </c>
      <c r="AGV71" s="47" t="str">
        <f t="shared" si="13"/>
        <v/>
      </c>
      <c r="AGW71" s="47" t="str">
        <f t="shared" si="13"/>
        <v/>
      </c>
      <c r="AGX71" s="47" t="str">
        <f t="shared" si="13"/>
        <v/>
      </c>
      <c r="AGY71" s="47" t="str">
        <f t="shared" si="13"/>
        <v/>
      </c>
      <c r="AGZ71" s="47" t="str">
        <f t="shared" si="13"/>
        <v/>
      </c>
      <c r="AHA71" s="47" t="str">
        <f t="shared" si="13"/>
        <v/>
      </c>
      <c r="AHB71" s="47" t="str">
        <f t="shared" si="13"/>
        <v/>
      </c>
      <c r="AHC71" s="47" t="str">
        <f t="shared" si="13"/>
        <v/>
      </c>
      <c r="AHD71" s="47" t="str">
        <f t="shared" si="13"/>
        <v/>
      </c>
      <c r="AHE71" s="47" t="str">
        <f t="shared" si="13"/>
        <v/>
      </c>
      <c r="AHF71" s="47" t="str">
        <f t="shared" si="13"/>
        <v/>
      </c>
      <c r="AHG71" s="47" t="str">
        <f t="shared" si="13"/>
        <v/>
      </c>
      <c r="AHH71" s="47" t="str">
        <f t="shared" si="13"/>
        <v/>
      </c>
      <c r="AHI71" s="47" t="str">
        <f t="shared" si="13"/>
        <v/>
      </c>
      <c r="AHJ71" s="47" t="str">
        <f t="shared" si="13"/>
        <v/>
      </c>
      <c r="AHK71" s="47" t="str">
        <f t="shared" si="13"/>
        <v/>
      </c>
      <c r="AHL71" s="47" t="str">
        <f t="shared" si="13"/>
        <v/>
      </c>
      <c r="AHM71" s="47" t="str">
        <f t="shared" si="13"/>
        <v/>
      </c>
      <c r="AHN71" s="47" t="str">
        <f t="shared" si="13"/>
        <v/>
      </c>
      <c r="AHO71" s="47" t="str">
        <f t="shared" ref="AHO71:AJZ71" si="14">IF(ISBLANK(AHO8),"",MONTH(AHO8)&amp;"."&amp;YEAR((AHO8)))</f>
        <v/>
      </c>
      <c r="AHP71" s="47" t="str">
        <f t="shared" si="14"/>
        <v/>
      </c>
      <c r="AHQ71" s="47" t="str">
        <f t="shared" si="14"/>
        <v/>
      </c>
      <c r="AHR71" s="47" t="str">
        <f t="shared" si="14"/>
        <v/>
      </c>
      <c r="AHS71" s="47" t="str">
        <f t="shared" si="14"/>
        <v/>
      </c>
      <c r="AHT71" s="47" t="str">
        <f t="shared" si="14"/>
        <v/>
      </c>
      <c r="AHU71" s="47" t="str">
        <f t="shared" si="14"/>
        <v/>
      </c>
      <c r="AHV71" s="47" t="str">
        <f t="shared" si="14"/>
        <v/>
      </c>
      <c r="AHW71" s="47" t="str">
        <f t="shared" si="14"/>
        <v/>
      </c>
      <c r="AHX71" s="47" t="str">
        <f t="shared" si="14"/>
        <v/>
      </c>
      <c r="AHY71" s="47" t="str">
        <f t="shared" si="14"/>
        <v/>
      </c>
      <c r="AHZ71" s="47" t="str">
        <f t="shared" si="14"/>
        <v/>
      </c>
      <c r="AIA71" s="47" t="str">
        <f t="shared" si="14"/>
        <v/>
      </c>
      <c r="AIB71" s="47" t="str">
        <f t="shared" si="14"/>
        <v/>
      </c>
      <c r="AIC71" s="47" t="str">
        <f t="shared" si="14"/>
        <v/>
      </c>
      <c r="AID71" s="47" t="str">
        <f t="shared" si="14"/>
        <v/>
      </c>
      <c r="AIE71" s="47" t="str">
        <f t="shared" si="14"/>
        <v/>
      </c>
      <c r="AIF71" s="47" t="str">
        <f t="shared" si="14"/>
        <v/>
      </c>
      <c r="AIG71" s="47" t="str">
        <f t="shared" si="14"/>
        <v/>
      </c>
      <c r="AIH71" s="47" t="str">
        <f t="shared" si="14"/>
        <v/>
      </c>
      <c r="AII71" s="47" t="str">
        <f t="shared" si="14"/>
        <v/>
      </c>
      <c r="AIJ71" s="47" t="str">
        <f t="shared" si="14"/>
        <v/>
      </c>
      <c r="AIK71" s="47" t="str">
        <f t="shared" si="14"/>
        <v/>
      </c>
      <c r="AIL71" s="47" t="str">
        <f t="shared" si="14"/>
        <v/>
      </c>
      <c r="AIM71" s="47" t="str">
        <f t="shared" si="14"/>
        <v/>
      </c>
      <c r="AIN71" s="47" t="str">
        <f t="shared" si="14"/>
        <v/>
      </c>
      <c r="AIO71" s="47" t="str">
        <f t="shared" si="14"/>
        <v/>
      </c>
      <c r="AIP71" s="47" t="str">
        <f t="shared" si="14"/>
        <v/>
      </c>
      <c r="AIQ71" s="47" t="str">
        <f t="shared" si="14"/>
        <v/>
      </c>
      <c r="AIR71" s="47" t="str">
        <f t="shared" si="14"/>
        <v/>
      </c>
      <c r="AIS71" s="47" t="str">
        <f t="shared" si="14"/>
        <v/>
      </c>
      <c r="AIT71" s="47" t="str">
        <f t="shared" si="14"/>
        <v/>
      </c>
      <c r="AIU71" s="47" t="str">
        <f t="shared" si="14"/>
        <v/>
      </c>
      <c r="AIV71" s="47" t="str">
        <f t="shared" si="14"/>
        <v/>
      </c>
      <c r="AIW71" s="47" t="str">
        <f t="shared" si="14"/>
        <v/>
      </c>
      <c r="AIX71" s="47" t="str">
        <f t="shared" si="14"/>
        <v/>
      </c>
      <c r="AIY71" s="47" t="str">
        <f t="shared" si="14"/>
        <v/>
      </c>
      <c r="AIZ71" s="47" t="str">
        <f t="shared" si="14"/>
        <v/>
      </c>
      <c r="AJA71" s="47" t="str">
        <f t="shared" si="14"/>
        <v/>
      </c>
      <c r="AJB71" s="47" t="str">
        <f t="shared" si="14"/>
        <v/>
      </c>
      <c r="AJC71" s="47" t="str">
        <f t="shared" si="14"/>
        <v/>
      </c>
      <c r="AJD71" s="47" t="str">
        <f t="shared" si="14"/>
        <v/>
      </c>
      <c r="AJE71" s="47" t="str">
        <f t="shared" si="14"/>
        <v/>
      </c>
      <c r="AJF71" s="47" t="str">
        <f t="shared" si="14"/>
        <v/>
      </c>
      <c r="AJG71" s="47" t="str">
        <f t="shared" si="14"/>
        <v/>
      </c>
      <c r="AJH71" s="47" t="str">
        <f t="shared" si="14"/>
        <v/>
      </c>
      <c r="AJI71" s="47" t="str">
        <f t="shared" si="14"/>
        <v/>
      </c>
      <c r="AJJ71" s="47" t="str">
        <f t="shared" si="14"/>
        <v/>
      </c>
      <c r="AJK71" s="47" t="str">
        <f t="shared" si="14"/>
        <v/>
      </c>
      <c r="AJL71" s="47" t="str">
        <f t="shared" si="14"/>
        <v/>
      </c>
      <c r="AJM71" s="47" t="str">
        <f t="shared" si="14"/>
        <v/>
      </c>
      <c r="AJN71" s="47" t="str">
        <f t="shared" si="14"/>
        <v/>
      </c>
      <c r="AJO71" s="47" t="str">
        <f t="shared" si="14"/>
        <v/>
      </c>
      <c r="AJP71" s="47" t="str">
        <f t="shared" si="14"/>
        <v/>
      </c>
      <c r="AJQ71" s="47" t="str">
        <f t="shared" si="14"/>
        <v/>
      </c>
      <c r="AJR71" s="47" t="str">
        <f t="shared" si="14"/>
        <v/>
      </c>
      <c r="AJS71" s="47" t="str">
        <f t="shared" si="14"/>
        <v/>
      </c>
      <c r="AJT71" s="47" t="str">
        <f t="shared" si="14"/>
        <v/>
      </c>
      <c r="AJU71" s="47" t="str">
        <f t="shared" si="14"/>
        <v/>
      </c>
      <c r="AJV71" s="47" t="str">
        <f t="shared" si="14"/>
        <v/>
      </c>
      <c r="AJW71" s="47" t="str">
        <f t="shared" si="14"/>
        <v/>
      </c>
      <c r="AJX71" s="47" t="str">
        <f t="shared" si="14"/>
        <v/>
      </c>
      <c r="AJY71" s="47" t="str">
        <f t="shared" si="14"/>
        <v/>
      </c>
      <c r="AJZ71" s="47" t="str">
        <f t="shared" si="14"/>
        <v/>
      </c>
      <c r="AKA71" s="47" t="str">
        <f t="shared" ref="AKA71:ALM71" si="15">IF(ISBLANK(AKA8),"",MONTH(AKA8)&amp;"."&amp;YEAR((AKA8)))</f>
        <v/>
      </c>
      <c r="AKB71" s="47" t="str">
        <f t="shared" si="15"/>
        <v/>
      </c>
      <c r="AKC71" s="47" t="str">
        <f t="shared" si="15"/>
        <v/>
      </c>
      <c r="AKD71" s="47" t="str">
        <f t="shared" si="15"/>
        <v/>
      </c>
      <c r="AKE71" s="47" t="str">
        <f t="shared" si="15"/>
        <v/>
      </c>
      <c r="AKF71" s="47" t="str">
        <f t="shared" si="15"/>
        <v/>
      </c>
      <c r="AKG71" s="47" t="str">
        <f t="shared" si="15"/>
        <v/>
      </c>
      <c r="AKH71" s="47" t="str">
        <f t="shared" si="15"/>
        <v/>
      </c>
      <c r="AKI71" s="47" t="str">
        <f t="shared" si="15"/>
        <v/>
      </c>
      <c r="AKJ71" s="47" t="str">
        <f t="shared" si="15"/>
        <v/>
      </c>
      <c r="AKK71" s="47" t="str">
        <f t="shared" si="15"/>
        <v/>
      </c>
      <c r="AKL71" s="47" t="str">
        <f t="shared" si="15"/>
        <v/>
      </c>
      <c r="AKM71" s="47" t="str">
        <f t="shared" si="15"/>
        <v/>
      </c>
      <c r="AKN71" s="47" t="str">
        <f t="shared" si="15"/>
        <v/>
      </c>
      <c r="AKO71" s="47" t="str">
        <f t="shared" si="15"/>
        <v/>
      </c>
      <c r="AKP71" s="47" t="str">
        <f t="shared" si="15"/>
        <v/>
      </c>
      <c r="AKQ71" s="47" t="str">
        <f t="shared" si="15"/>
        <v/>
      </c>
      <c r="AKR71" s="47" t="str">
        <f t="shared" si="15"/>
        <v/>
      </c>
      <c r="AKS71" s="47" t="str">
        <f t="shared" si="15"/>
        <v/>
      </c>
      <c r="AKT71" s="47" t="str">
        <f t="shared" si="15"/>
        <v/>
      </c>
      <c r="AKU71" s="47" t="str">
        <f t="shared" si="15"/>
        <v/>
      </c>
      <c r="AKV71" s="47" t="str">
        <f t="shared" si="15"/>
        <v/>
      </c>
      <c r="AKW71" s="47" t="str">
        <f t="shared" si="15"/>
        <v/>
      </c>
      <c r="AKX71" s="47" t="str">
        <f t="shared" si="15"/>
        <v/>
      </c>
      <c r="AKY71" s="47" t="str">
        <f t="shared" si="15"/>
        <v/>
      </c>
      <c r="AKZ71" s="47" t="str">
        <f t="shared" si="15"/>
        <v/>
      </c>
      <c r="ALA71" s="47" t="str">
        <f t="shared" si="15"/>
        <v/>
      </c>
      <c r="ALB71" s="47" t="str">
        <f t="shared" si="15"/>
        <v/>
      </c>
      <c r="ALC71" s="47" t="str">
        <f t="shared" si="15"/>
        <v/>
      </c>
      <c r="ALD71" s="47" t="str">
        <f t="shared" si="15"/>
        <v/>
      </c>
      <c r="ALE71" s="47" t="str">
        <f t="shared" si="15"/>
        <v/>
      </c>
      <c r="ALF71" s="47" t="str">
        <f t="shared" si="15"/>
        <v/>
      </c>
      <c r="ALG71" s="47" t="str">
        <f t="shared" si="15"/>
        <v/>
      </c>
      <c r="ALH71" s="47" t="str">
        <f t="shared" si="15"/>
        <v/>
      </c>
      <c r="ALI71" s="47" t="str">
        <f t="shared" si="15"/>
        <v/>
      </c>
      <c r="ALJ71" s="47" t="str">
        <f t="shared" si="15"/>
        <v/>
      </c>
      <c r="ALK71" s="47" t="str">
        <f t="shared" si="15"/>
        <v/>
      </c>
      <c r="ALL71" s="47" t="str">
        <f t="shared" si="15"/>
        <v/>
      </c>
      <c r="ALM71" s="47" t="str">
        <f t="shared" si="15"/>
        <v/>
      </c>
      <c r="ALN71" s="47"/>
      <c r="ALO71" s="47"/>
      <c r="ALP71" s="47"/>
    </row>
    <row r="72" spans="1:1004" s="148" customFormat="1" ht="15.25" x14ac:dyDescent="0.25">
      <c r="A72" s="44" t="s">
        <v>4820</v>
      </c>
      <c r="B72" s="45">
        <f>B13*B14+B17*B18+B21*B22+B25*B26+B29*B30+B33*B34+B37*B38+B41*B42+B45*B46+B49*B50+B53*B54+B57*B58+B61*B62+B65*B66+B69*B70</f>
        <v>14140</v>
      </c>
      <c r="C72" s="45">
        <f t="shared" ref="C72:BN72" si="16">C13*C14+C17*C18+C21*C22+C25*C26+C29*C30+C33*C34+C37*C38+C41*C42+C45*C46+C49*C50+C53*C54+C57*C58+C61*C62+C65*C66+C69*C70</f>
        <v>0</v>
      </c>
      <c r="D72" s="45">
        <f t="shared" si="16"/>
        <v>0</v>
      </c>
      <c r="E72" s="45">
        <f t="shared" si="16"/>
        <v>0</v>
      </c>
      <c r="F72" s="45">
        <f t="shared" si="16"/>
        <v>0</v>
      </c>
      <c r="G72" s="45">
        <f t="shared" si="16"/>
        <v>0</v>
      </c>
      <c r="H72" s="45">
        <f t="shared" si="16"/>
        <v>0</v>
      </c>
      <c r="I72" s="45">
        <f t="shared" si="16"/>
        <v>0</v>
      </c>
      <c r="J72" s="45">
        <f t="shared" si="16"/>
        <v>0</v>
      </c>
      <c r="K72" s="45">
        <f t="shared" si="16"/>
        <v>0</v>
      </c>
      <c r="L72" s="45">
        <f t="shared" si="16"/>
        <v>0</v>
      </c>
      <c r="M72" s="45">
        <f t="shared" si="16"/>
        <v>0</v>
      </c>
      <c r="N72" s="45">
        <f t="shared" si="16"/>
        <v>0</v>
      </c>
      <c r="O72" s="45">
        <f t="shared" si="16"/>
        <v>0</v>
      </c>
      <c r="P72" s="45">
        <f t="shared" si="16"/>
        <v>0</v>
      </c>
      <c r="Q72" s="45">
        <f t="shared" si="16"/>
        <v>0</v>
      </c>
      <c r="R72" s="45">
        <f t="shared" si="16"/>
        <v>0</v>
      </c>
      <c r="S72" s="45">
        <f t="shared" si="16"/>
        <v>0</v>
      </c>
      <c r="T72" s="45">
        <f t="shared" si="16"/>
        <v>0</v>
      </c>
      <c r="U72" s="45">
        <f t="shared" si="16"/>
        <v>0</v>
      </c>
      <c r="V72" s="45">
        <f t="shared" si="16"/>
        <v>0</v>
      </c>
      <c r="W72" s="45">
        <f t="shared" si="16"/>
        <v>0</v>
      </c>
      <c r="X72" s="45">
        <f t="shared" si="16"/>
        <v>0</v>
      </c>
      <c r="Y72" s="45">
        <f t="shared" si="16"/>
        <v>0</v>
      </c>
      <c r="Z72" s="45">
        <f t="shared" si="16"/>
        <v>0</v>
      </c>
      <c r="AA72" s="45">
        <f t="shared" si="16"/>
        <v>0</v>
      </c>
      <c r="AB72" s="45">
        <f t="shared" si="16"/>
        <v>0</v>
      </c>
      <c r="AC72" s="45">
        <f t="shared" si="16"/>
        <v>0</v>
      </c>
      <c r="AD72" s="45">
        <f t="shared" si="16"/>
        <v>0</v>
      </c>
      <c r="AE72" s="45">
        <f t="shared" si="16"/>
        <v>0</v>
      </c>
      <c r="AF72" s="45">
        <f t="shared" si="16"/>
        <v>0</v>
      </c>
      <c r="AG72" s="45">
        <f t="shared" si="16"/>
        <v>0</v>
      </c>
      <c r="AH72" s="45">
        <f t="shared" si="16"/>
        <v>0</v>
      </c>
      <c r="AI72" s="45">
        <f t="shared" si="16"/>
        <v>0</v>
      </c>
      <c r="AJ72" s="45">
        <f t="shared" si="16"/>
        <v>0</v>
      </c>
      <c r="AK72" s="45">
        <f t="shared" si="16"/>
        <v>0</v>
      </c>
      <c r="AL72" s="45">
        <f t="shared" si="16"/>
        <v>0</v>
      </c>
      <c r="AM72" s="45">
        <f t="shared" si="16"/>
        <v>0</v>
      </c>
      <c r="AN72" s="45">
        <f t="shared" si="16"/>
        <v>0</v>
      </c>
      <c r="AO72" s="45">
        <f t="shared" si="16"/>
        <v>0</v>
      </c>
      <c r="AP72" s="45">
        <f t="shared" si="16"/>
        <v>0</v>
      </c>
      <c r="AQ72" s="45">
        <f t="shared" si="16"/>
        <v>0</v>
      </c>
      <c r="AR72" s="45">
        <f t="shared" si="16"/>
        <v>0</v>
      </c>
      <c r="AS72" s="45">
        <f t="shared" si="16"/>
        <v>0</v>
      </c>
      <c r="AT72" s="45">
        <f t="shared" si="16"/>
        <v>0</v>
      </c>
      <c r="AU72" s="45">
        <f t="shared" si="16"/>
        <v>0</v>
      </c>
      <c r="AV72" s="45">
        <f t="shared" si="16"/>
        <v>0</v>
      </c>
      <c r="AW72" s="45">
        <f t="shared" si="16"/>
        <v>0</v>
      </c>
      <c r="AX72" s="45">
        <f t="shared" si="16"/>
        <v>0</v>
      </c>
      <c r="AY72" s="45">
        <f t="shared" si="16"/>
        <v>0</v>
      </c>
      <c r="AZ72" s="45">
        <f t="shared" si="16"/>
        <v>0</v>
      </c>
      <c r="BA72" s="45">
        <f t="shared" si="16"/>
        <v>0</v>
      </c>
      <c r="BB72" s="45">
        <f t="shared" si="16"/>
        <v>0</v>
      </c>
      <c r="BC72" s="45">
        <f t="shared" si="16"/>
        <v>0</v>
      </c>
      <c r="BD72" s="45">
        <f t="shared" si="16"/>
        <v>0</v>
      </c>
      <c r="BE72" s="45">
        <f t="shared" si="16"/>
        <v>0</v>
      </c>
      <c r="BF72" s="45">
        <f t="shared" si="16"/>
        <v>0</v>
      </c>
      <c r="BG72" s="45">
        <f t="shared" si="16"/>
        <v>0</v>
      </c>
      <c r="BH72" s="45">
        <f t="shared" si="16"/>
        <v>0</v>
      </c>
      <c r="BI72" s="45">
        <f t="shared" si="16"/>
        <v>0</v>
      </c>
      <c r="BJ72" s="45">
        <f t="shared" si="16"/>
        <v>0</v>
      </c>
      <c r="BK72" s="45">
        <f t="shared" si="16"/>
        <v>0</v>
      </c>
      <c r="BL72" s="45">
        <f t="shared" si="16"/>
        <v>0</v>
      </c>
      <c r="BM72" s="45">
        <f t="shared" si="16"/>
        <v>0</v>
      </c>
      <c r="BN72" s="45">
        <f t="shared" si="16"/>
        <v>0</v>
      </c>
      <c r="BO72" s="45">
        <f t="shared" ref="BO72:DZ72" si="17">BO13*BO14+BO17*BO18+BO21*BO22+BO25*BO26+BO29*BO30+BO33*BO34+BO37*BO38+BO41*BO42+BO45*BO46+BO49*BO50+BO53*BO54+BO57*BO58+BO61*BO62+BO65*BO66+BO69*BO70</f>
        <v>0</v>
      </c>
      <c r="BP72" s="45">
        <f t="shared" si="17"/>
        <v>0</v>
      </c>
      <c r="BQ72" s="45">
        <f t="shared" si="17"/>
        <v>0</v>
      </c>
      <c r="BR72" s="45">
        <f t="shared" si="17"/>
        <v>0</v>
      </c>
      <c r="BS72" s="45">
        <f t="shared" si="17"/>
        <v>0</v>
      </c>
      <c r="BT72" s="45">
        <f t="shared" si="17"/>
        <v>0</v>
      </c>
      <c r="BU72" s="45">
        <f t="shared" si="17"/>
        <v>0</v>
      </c>
      <c r="BV72" s="45">
        <f t="shared" si="17"/>
        <v>0</v>
      </c>
      <c r="BW72" s="45">
        <f t="shared" si="17"/>
        <v>0</v>
      </c>
      <c r="BX72" s="45">
        <f t="shared" si="17"/>
        <v>0</v>
      </c>
      <c r="BY72" s="45">
        <f t="shared" si="17"/>
        <v>0</v>
      </c>
      <c r="BZ72" s="45">
        <f t="shared" si="17"/>
        <v>0</v>
      </c>
      <c r="CA72" s="45">
        <f t="shared" si="17"/>
        <v>0</v>
      </c>
      <c r="CB72" s="45">
        <f t="shared" si="17"/>
        <v>0</v>
      </c>
      <c r="CC72" s="45">
        <f t="shared" si="17"/>
        <v>0</v>
      </c>
      <c r="CD72" s="45">
        <f t="shared" si="17"/>
        <v>0</v>
      </c>
      <c r="CE72" s="45">
        <f t="shared" si="17"/>
        <v>0</v>
      </c>
      <c r="CF72" s="45">
        <f t="shared" si="17"/>
        <v>0</v>
      </c>
      <c r="CG72" s="45">
        <f t="shared" si="17"/>
        <v>0</v>
      </c>
      <c r="CH72" s="45">
        <f t="shared" si="17"/>
        <v>0</v>
      </c>
      <c r="CI72" s="45">
        <f t="shared" si="17"/>
        <v>0</v>
      </c>
      <c r="CJ72" s="45">
        <f t="shared" si="17"/>
        <v>0</v>
      </c>
      <c r="CK72" s="45">
        <f t="shared" si="17"/>
        <v>0</v>
      </c>
      <c r="CL72" s="45">
        <f t="shared" si="17"/>
        <v>0</v>
      </c>
      <c r="CM72" s="45">
        <f t="shared" si="17"/>
        <v>0</v>
      </c>
      <c r="CN72" s="45">
        <f t="shared" si="17"/>
        <v>0</v>
      </c>
      <c r="CO72" s="45">
        <f t="shared" si="17"/>
        <v>0</v>
      </c>
      <c r="CP72" s="45">
        <f t="shared" si="17"/>
        <v>0</v>
      </c>
      <c r="CQ72" s="45">
        <f t="shared" si="17"/>
        <v>0</v>
      </c>
      <c r="CR72" s="45">
        <f t="shared" si="17"/>
        <v>0</v>
      </c>
      <c r="CS72" s="45">
        <f t="shared" si="17"/>
        <v>0</v>
      </c>
      <c r="CT72" s="45">
        <f t="shared" si="17"/>
        <v>0</v>
      </c>
      <c r="CU72" s="45">
        <f t="shared" si="17"/>
        <v>0</v>
      </c>
      <c r="CV72" s="45">
        <f t="shared" si="17"/>
        <v>0</v>
      </c>
      <c r="CW72" s="45">
        <f t="shared" si="17"/>
        <v>0</v>
      </c>
      <c r="CX72" s="45">
        <f t="shared" si="17"/>
        <v>0</v>
      </c>
      <c r="CY72" s="45">
        <f t="shared" si="17"/>
        <v>0</v>
      </c>
      <c r="CZ72" s="45">
        <f t="shared" si="17"/>
        <v>0</v>
      </c>
      <c r="DA72" s="45">
        <f t="shared" si="17"/>
        <v>0</v>
      </c>
      <c r="DB72" s="45">
        <f t="shared" si="17"/>
        <v>0</v>
      </c>
      <c r="DC72" s="45">
        <f t="shared" si="17"/>
        <v>0</v>
      </c>
      <c r="DD72" s="45">
        <f t="shared" si="17"/>
        <v>0</v>
      </c>
      <c r="DE72" s="45">
        <f t="shared" si="17"/>
        <v>0</v>
      </c>
      <c r="DF72" s="45">
        <f t="shared" si="17"/>
        <v>0</v>
      </c>
      <c r="DG72" s="45">
        <f t="shared" si="17"/>
        <v>0</v>
      </c>
      <c r="DH72" s="45">
        <f t="shared" si="17"/>
        <v>0</v>
      </c>
      <c r="DI72" s="45">
        <f t="shared" si="17"/>
        <v>0</v>
      </c>
      <c r="DJ72" s="45">
        <f t="shared" si="17"/>
        <v>0</v>
      </c>
      <c r="DK72" s="45">
        <f t="shared" si="17"/>
        <v>0</v>
      </c>
      <c r="DL72" s="45">
        <f t="shared" si="17"/>
        <v>0</v>
      </c>
      <c r="DM72" s="45">
        <f t="shared" si="17"/>
        <v>0</v>
      </c>
      <c r="DN72" s="45">
        <f t="shared" si="17"/>
        <v>0</v>
      </c>
      <c r="DO72" s="45">
        <f t="shared" si="17"/>
        <v>0</v>
      </c>
      <c r="DP72" s="45">
        <f t="shared" si="17"/>
        <v>0</v>
      </c>
      <c r="DQ72" s="45">
        <f t="shared" si="17"/>
        <v>0</v>
      </c>
      <c r="DR72" s="45">
        <f t="shared" si="17"/>
        <v>0</v>
      </c>
      <c r="DS72" s="45">
        <f t="shared" si="17"/>
        <v>0</v>
      </c>
      <c r="DT72" s="45">
        <f t="shared" si="17"/>
        <v>0</v>
      </c>
      <c r="DU72" s="45">
        <f t="shared" si="17"/>
        <v>0</v>
      </c>
      <c r="DV72" s="45">
        <f t="shared" si="17"/>
        <v>0</v>
      </c>
      <c r="DW72" s="45">
        <f t="shared" si="17"/>
        <v>0</v>
      </c>
      <c r="DX72" s="45">
        <f t="shared" si="17"/>
        <v>0</v>
      </c>
      <c r="DY72" s="45">
        <f t="shared" si="17"/>
        <v>0</v>
      </c>
      <c r="DZ72" s="45">
        <f t="shared" si="17"/>
        <v>0</v>
      </c>
      <c r="EA72" s="45">
        <f t="shared" ref="EA72:GL72" si="18">EA13*EA14+EA17*EA18+EA21*EA22+EA25*EA26+EA29*EA30+EA33*EA34+EA37*EA38+EA41*EA42+EA45*EA46+EA49*EA50+EA53*EA54+EA57*EA58+EA61*EA62+EA65*EA66+EA69*EA70</f>
        <v>0</v>
      </c>
      <c r="EB72" s="45">
        <f t="shared" si="18"/>
        <v>0</v>
      </c>
      <c r="EC72" s="45">
        <f t="shared" si="18"/>
        <v>0</v>
      </c>
      <c r="ED72" s="45">
        <f t="shared" si="18"/>
        <v>0</v>
      </c>
      <c r="EE72" s="45">
        <f t="shared" si="18"/>
        <v>0</v>
      </c>
      <c r="EF72" s="45">
        <f t="shared" si="18"/>
        <v>0</v>
      </c>
      <c r="EG72" s="45">
        <f t="shared" si="18"/>
        <v>0</v>
      </c>
      <c r="EH72" s="45">
        <f t="shared" si="18"/>
        <v>0</v>
      </c>
      <c r="EI72" s="45">
        <f t="shared" si="18"/>
        <v>0</v>
      </c>
      <c r="EJ72" s="45">
        <f t="shared" si="18"/>
        <v>0</v>
      </c>
      <c r="EK72" s="45">
        <f t="shared" si="18"/>
        <v>0</v>
      </c>
      <c r="EL72" s="45">
        <f t="shared" si="18"/>
        <v>0</v>
      </c>
      <c r="EM72" s="45">
        <f t="shared" si="18"/>
        <v>0</v>
      </c>
      <c r="EN72" s="45">
        <f t="shared" si="18"/>
        <v>0</v>
      </c>
      <c r="EO72" s="45">
        <f t="shared" si="18"/>
        <v>0</v>
      </c>
      <c r="EP72" s="45">
        <f t="shared" si="18"/>
        <v>0</v>
      </c>
      <c r="EQ72" s="45">
        <f t="shared" si="18"/>
        <v>0</v>
      </c>
      <c r="ER72" s="45">
        <f t="shared" si="18"/>
        <v>0</v>
      </c>
      <c r="ES72" s="45">
        <f t="shared" si="18"/>
        <v>0</v>
      </c>
      <c r="ET72" s="45">
        <f t="shared" si="18"/>
        <v>0</v>
      </c>
      <c r="EU72" s="45">
        <f t="shared" si="18"/>
        <v>0</v>
      </c>
      <c r="EV72" s="45">
        <f t="shared" si="18"/>
        <v>0</v>
      </c>
      <c r="EW72" s="45">
        <f t="shared" si="18"/>
        <v>0</v>
      </c>
      <c r="EX72" s="45">
        <f t="shared" si="18"/>
        <v>0</v>
      </c>
      <c r="EY72" s="45">
        <f t="shared" si="18"/>
        <v>0</v>
      </c>
      <c r="EZ72" s="45">
        <f t="shared" si="18"/>
        <v>0</v>
      </c>
      <c r="FA72" s="45">
        <f t="shared" si="18"/>
        <v>0</v>
      </c>
      <c r="FB72" s="45">
        <f t="shared" si="18"/>
        <v>0</v>
      </c>
      <c r="FC72" s="45">
        <f t="shared" si="18"/>
        <v>0</v>
      </c>
      <c r="FD72" s="45">
        <f t="shared" si="18"/>
        <v>0</v>
      </c>
      <c r="FE72" s="45">
        <f t="shared" si="18"/>
        <v>0</v>
      </c>
      <c r="FF72" s="45">
        <f t="shared" si="18"/>
        <v>0</v>
      </c>
      <c r="FG72" s="45">
        <f t="shared" si="18"/>
        <v>0</v>
      </c>
      <c r="FH72" s="45">
        <f t="shared" si="18"/>
        <v>0</v>
      </c>
      <c r="FI72" s="45">
        <f t="shared" si="18"/>
        <v>0</v>
      </c>
      <c r="FJ72" s="45">
        <f t="shared" si="18"/>
        <v>0</v>
      </c>
      <c r="FK72" s="45">
        <f t="shared" si="18"/>
        <v>0</v>
      </c>
      <c r="FL72" s="45">
        <f t="shared" si="18"/>
        <v>0</v>
      </c>
      <c r="FM72" s="45">
        <f t="shared" si="18"/>
        <v>0</v>
      </c>
      <c r="FN72" s="45">
        <f t="shared" si="18"/>
        <v>0</v>
      </c>
      <c r="FO72" s="45">
        <f t="shared" si="18"/>
        <v>0</v>
      </c>
      <c r="FP72" s="45">
        <f t="shared" si="18"/>
        <v>0</v>
      </c>
      <c r="FQ72" s="45">
        <f t="shared" si="18"/>
        <v>0</v>
      </c>
      <c r="FR72" s="45">
        <f t="shared" si="18"/>
        <v>0</v>
      </c>
      <c r="FS72" s="45">
        <f t="shared" si="18"/>
        <v>0</v>
      </c>
      <c r="FT72" s="45">
        <f t="shared" si="18"/>
        <v>0</v>
      </c>
      <c r="FU72" s="45">
        <f t="shared" si="18"/>
        <v>0</v>
      </c>
      <c r="FV72" s="45">
        <f t="shared" si="18"/>
        <v>0</v>
      </c>
      <c r="FW72" s="45">
        <f t="shared" si="18"/>
        <v>0</v>
      </c>
      <c r="FX72" s="45">
        <f t="shared" si="18"/>
        <v>0</v>
      </c>
      <c r="FY72" s="45">
        <f t="shared" si="18"/>
        <v>0</v>
      </c>
      <c r="FZ72" s="45">
        <f t="shared" si="18"/>
        <v>0</v>
      </c>
      <c r="GA72" s="45">
        <f t="shared" si="18"/>
        <v>0</v>
      </c>
      <c r="GB72" s="45">
        <f t="shared" si="18"/>
        <v>0</v>
      </c>
      <c r="GC72" s="45">
        <f t="shared" si="18"/>
        <v>0</v>
      </c>
      <c r="GD72" s="45">
        <f t="shared" si="18"/>
        <v>0</v>
      </c>
      <c r="GE72" s="45">
        <f t="shared" si="18"/>
        <v>0</v>
      </c>
      <c r="GF72" s="45">
        <f t="shared" si="18"/>
        <v>0</v>
      </c>
      <c r="GG72" s="45">
        <f t="shared" si="18"/>
        <v>0</v>
      </c>
      <c r="GH72" s="45">
        <f t="shared" si="18"/>
        <v>0</v>
      </c>
      <c r="GI72" s="45">
        <f t="shared" si="18"/>
        <v>0</v>
      </c>
      <c r="GJ72" s="45">
        <f t="shared" si="18"/>
        <v>0</v>
      </c>
      <c r="GK72" s="45">
        <f t="shared" si="18"/>
        <v>0</v>
      </c>
      <c r="GL72" s="45">
        <f t="shared" si="18"/>
        <v>0</v>
      </c>
      <c r="GM72" s="45">
        <f t="shared" ref="GM72:IX72" si="19">GM13*GM14+GM17*GM18+GM21*GM22+GM25*GM26+GM29*GM30+GM33*GM34+GM37*GM38+GM41*GM42+GM45*GM46+GM49*GM50+GM53*GM54+GM57*GM58+GM61*GM62+GM65*GM66+GM69*GM70</f>
        <v>0</v>
      </c>
      <c r="GN72" s="45">
        <f t="shared" si="19"/>
        <v>0</v>
      </c>
      <c r="GO72" s="45">
        <f t="shared" si="19"/>
        <v>0</v>
      </c>
      <c r="GP72" s="45">
        <f t="shared" si="19"/>
        <v>0</v>
      </c>
      <c r="GQ72" s="45">
        <f t="shared" si="19"/>
        <v>0</v>
      </c>
      <c r="GR72" s="45">
        <f t="shared" si="19"/>
        <v>0</v>
      </c>
      <c r="GS72" s="45">
        <f t="shared" si="19"/>
        <v>0</v>
      </c>
      <c r="GT72" s="45">
        <f t="shared" si="19"/>
        <v>0</v>
      </c>
      <c r="GU72" s="45">
        <f t="shared" si="19"/>
        <v>0</v>
      </c>
      <c r="GV72" s="45">
        <f t="shared" si="19"/>
        <v>0</v>
      </c>
      <c r="GW72" s="45">
        <f t="shared" si="19"/>
        <v>0</v>
      </c>
      <c r="GX72" s="45">
        <f t="shared" si="19"/>
        <v>0</v>
      </c>
      <c r="GY72" s="45">
        <f t="shared" si="19"/>
        <v>0</v>
      </c>
      <c r="GZ72" s="45">
        <f t="shared" si="19"/>
        <v>0</v>
      </c>
      <c r="HA72" s="45">
        <f t="shared" si="19"/>
        <v>0</v>
      </c>
      <c r="HB72" s="45">
        <f t="shared" si="19"/>
        <v>0</v>
      </c>
      <c r="HC72" s="45">
        <f t="shared" si="19"/>
        <v>0</v>
      </c>
      <c r="HD72" s="45">
        <f t="shared" si="19"/>
        <v>0</v>
      </c>
      <c r="HE72" s="45">
        <f t="shared" si="19"/>
        <v>0</v>
      </c>
      <c r="HF72" s="45">
        <f t="shared" si="19"/>
        <v>0</v>
      </c>
      <c r="HG72" s="45">
        <f t="shared" si="19"/>
        <v>0</v>
      </c>
      <c r="HH72" s="45">
        <f t="shared" si="19"/>
        <v>0</v>
      </c>
      <c r="HI72" s="45">
        <f t="shared" si="19"/>
        <v>0</v>
      </c>
      <c r="HJ72" s="45">
        <f t="shared" si="19"/>
        <v>0</v>
      </c>
      <c r="HK72" s="45">
        <f t="shared" si="19"/>
        <v>0</v>
      </c>
      <c r="HL72" s="45">
        <f t="shared" si="19"/>
        <v>0</v>
      </c>
      <c r="HM72" s="45">
        <f t="shared" si="19"/>
        <v>0</v>
      </c>
      <c r="HN72" s="45">
        <f t="shared" si="19"/>
        <v>0</v>
      </c>
      <c r="HO72" s="45">
        <f t="shared" si="19"/>
        <v>0</v>
      </c>
      <c r="HP72" s="45">
        <f t="shared" si="19"/>
        <v>0</v>
      </c>
      <c r="HQ72" s="45">
        <f t="shared" si="19"/>
        <v>0</v>
      </c>
      <c r="HR72" s="45">
        <f t="shared" si="19"/>
        <v>0</v>
      </c>
      <c r="HS72" s="45">
        <f t="shared" si="19"/>
        <v>0</v>
      </c>
      <c r="HT72" s="45">
        <f t="shared" si="19"/>
        <v>0</v>
      </c>
      <c r="HU72" s="45">
        <f t="shared" si="19"/>
        <v>0</v>
      </c>
      <c r="HV72" s="45">
        <f t="shared" si="19"/>
        <v>0</v>
      </c>
      <c r="HW72" s="45">
        <f t="shared" si="19"/>
        <v>0</v>
      </c>
      <c r="HX72" s="45">
        <f t="shared" si="19"/>
        <v>0</v>
      </c>
      <c r="HY72" s="45">
        <f t="shared" si="19"/>
        <v>0</v>
      </c>
      <c r="HZ72" s="45">
        <f t="shared" si="19"/>
        <v>0</v>
      </c>
      <c r="IA72" s="45">
        <f t="shared" si="19"/>
        <v>0</v>
      </c>
      <c r="IB72" s="45">
        <f t="shared" si="19"/>
        <v>0</v>
      </c>
      <c r="IC72" s="45">
        <f t="shared" si="19"/>
        <v>0</v>
      </c>
      <c r="ID72" s="45">
        <f t="shared" si="19"/>
        <v>0</v>
      </c>
      <c r="IE72" s="45">
        <f t="shared" si="19"/>
        <v>0</v>
      </c>
      <c r="IF72" s="45">
        <f t="shared" si="19"/>
        <v>0</v>
      </c>
      <c r="IG72" s="45">
        <f t="shared" si="19"/>
        <v>0</v>
      </c>
      <c r="IH72" s="45">
        <f t="shared" si="19"/>
        <v>0</v>
      </c>
      <c r="II72" s="45">
        <f t="shared" si="19"/>
        <v>0</v>
      </c>
      <c r="IJ72" s="45">
        <f t="shared" si="19"/>
        <v>0</v>
      </c>
      <c r="IK72" s="45">
        <f t="shared" si="19"/>
        <v>0</v>
      </c>
      <c r="IL72" s="45">
        <f t="shared" si="19"/>
        <v>0</v>
      </c>
      <c r="IM72" s="45">
        <f t="shared" si="19"/>
        <v>0</v>
      </c>
      <c r="IN72" s="45">
        <f t="shared" si="19"/>
        <v>0</v>
      </c>
      <c r="IO72" s="45">
        <f t="shared" si="19"/>
        <v>0</v>
      </c>
      <c r="IP72" s="45">
        <f t="shared" si="19"/>
        <v>0</v>
      </c>
      <c r="IQ72" s="45">
        <f t="shared" si="19"/>
        <v>0</v>
      </c>
      <c r="IR72" s="45">
        <f t="shared" si="19"/>
        <v>0</v>
      </c>
      <c r="IS72" s="45">
        <f t="shared" si="19"/>
        <v>0</v>
      </c>
      <c r="IT72" s="45">
        <f t="shared" si="19"/>
        <v>0</v>
      </c>
      <c r="IU72" s="45">
        <f t="shared" si="19"/>
        <v>0</v>
      </c>
      <c r="IV72" s="45">
        <f t="shared" si="19"/>
        <v>0</v>
      </c>
      <c r="IW72" s="45">
        <f t="shared" si="19"/>
        <v>0</v>
      </c>
      <c r="IX72" s="45">
        <f t="shared" si="19"/>
        <v>0</v>
      </c>
      <c r="IY72" s="45">
        <f t="shared" ref="IY72:LJ72" si="20">IY13*IY14+IY17*IY18+IY21*IY22+IY25*IY26+IY29*IY30+IY33*IY34+IY37*IY38+IY41*IY42+IY45*IY46+IY49*IY50+IY53*IY54+IY57*IY58+IY61*IY62+IY65*IY66+IY69*IY70</f>
        <v>0</v>
      </c>
      <c r="IZ72" s="45">
        <f t="shared" si="20"/>
        <v>0</v>
      </c>
      <c r="JA72" s="45">
        <f t="shared" si="20"/>
        <v>0</v>
      </c>
      <c r="JB72" s="45">
        <f t="shared" si="20"/>
        <v>0</v>
      </c>
      <c r="JC72" s="45">
        <f t="shared" si="20"/>
        <v>0</v>
      </c>
      <c r="JD72" s="45">
        <f t="shared" si="20"/>
        <v>0</v>
      </c>
      <c r="JE72" s="45">
        <f t="shared" si="20"/>
        <v>0</v>
      </c>
      <c r="JF72" s="45">
        <f t="shared" si="20"/>
        <v>0</v>
      </c>
      <c r="JG72" s="45">
        <f t="shared" si="20"/>
        <v>0</v>
      </c>
      <c r="JH72" s="45">
        <f t="shared" si="20"/>
        <v>0</v>
      </c>
      <c r="JI72" s="45">
        <f t="shared" si="20"/>
        <v>0</v>
      </c>
      <c r="JJ72" s="45">
        <f t="shared" si="20"/>
        <v>0</v>
      </c>
      <c r="JK72" s="45">
        <f t="shared" si="20"/>
        <v>0</v>
      </c>
      <c r="JL72" s="45">
        <f t="shared" si="20"/>
        <v>0</v>
      </c>
      <c r="JM72" s="45">
        <f t="shared" si="20"/>
        <v>0</v>
      </c>
      <c r="JN72" s="45">
        <f t="shared" si="20"/>
        <v>0</v>
      </c>
      <c r="JO72" s="45">
        <f t="shared" si="20"/>
        <v>0</v>
      </c>
      <c r="JP72" s="45">
        <f t="shared" si="20"/>
        <v>0</v>
      </c>
      <c r="JQ72" s="45">
        <f t="shared" si="20"/>
        <v>0</v>
      </c>
      <c r="JR72" s="45">
        <f t="shared" si="20"/>
        <v>0</v>
      </c>
      <c r="JS72" s="45">
        <f t="shared" si="20"/>
        <v>0</v>
      </c>
      <c r="JT72" s="45">
        <f t="shared" si="20"/>
        <v>0</v>
      </c>
      <c r="JU72" s="45">
        <f t="shared" si="20"/>
        <v>0</v>
      </c>
      <c r="JV72" s="45">
        <f t="shared" si="20"/>
        <v>0</v>
      </c>
      <c r="JW72" s="45">
        <f t="shared" si="20"/>
        <v>0</v>
      </c>
      <c r="JX72" s="45">
        <f t="shared" si="20"/>
        <v>0</v>
      </c>
      <c r="JY72" s="45">
        <f t="shared" si="20"/>
        <v>0</v>
      </c>
      <c r="JZ72" s="45">
        <f t="shared" si="20"/>
        <v>0</v>
      </c>
      <c r="KA72" s="45">
        <f t="shared" si="20"/>
        <v>0</v>
      </c>
      <c r="KB72" s="45">
        <f t="shared" si="20"/>
        <v>0</v>
      </c>
      <c r="KC72" s="45">
        <f t="shared" si="20"/>
        <v>0</v>
      </c>
      <c r="KD72" s="45">
        <f t="shared" si="20"/>
        <v>0</v>
      </c>
      <c r="KE72" s="45">
        <f t="shared" si="20"/>
        <v>0</v>
      </c>
      <c r="KF72" s="45">
        <f t="shared" si="20"/>
        <v>0</v>
      </c>
      <c r="KG72" s="45">
        <f t="shared" si="20"/>
        <v>0</v>
      </c>
      <c r="KH72" s="45">
        <f t="shared" si="20"/>
        <v>0</v>
      </c>
      <c r="KI72" s="45">
        <f t="shared" si="20"/>
        <v>0</v>
      </c>
      <c r="KJ72" s="45">
        <f t="shared" si="20"/>
        <v>0</v>
      </c>
      <c r="KK72" s="45">
        <f t="shared" si="20"/>
        <v>0</v>
      </c>
      <c r="KL72" s="45">
        <f t="shared" si="20"/>
        <v>0</v>
      </c>
      <c r="KM72" s="45">
        <f t="shared" si="20"/>
        <v>0</v>
      </c>
      <c r="KN72" s="45">
        <f t="shared" si="20"/>
        <v>0</v>
      </c>
      <c r="KO72" s="45">
        <f t="shared" si="20"/>
        <v>0</v>
      </c>
      <c r="KP72" s="45">
        <f t="shared" si="20"/>
        <v>0</v>
      </c>
      <c r="KQ72" s="45">
        <f t="shared" si="20"/>
        <v>0</v>
      </c>
      <c r="KR72" s="45">
        <f t="shared" si="20"/>
        <v>0</v>
      </c>
      <c r="KS72" s="45">
        <f t="shared" si="20"/>
        <v>0</v>
      </c>
      <c r="KT72" s="45">
        <f t="shared" si="20"/>
        <v>0</v>
      </c>
      <c r="KU72" s="45">
        <f t="shared" si="20"/>
        <v>0</v>
      </c>
      <c r="KV72" s="45">
        <f t="shared" si="20"/>
        <v>0</v>
      </c>
      <c r="KW72" s="45">
        <f t="shared" si="20"/>
        <v>0</v>
      </c>
      <c r="KX72" s="45">
        <f t="shared" si="20"/>
        <v>0</v>
      </c>
      <c r="KY72" s="45">
        <f t="shared" si="20"/>
        <v>0</v>
      </c>
      <c r="KZ72" s="45">
        <f t="shared" si="20"/>
        <v>0</v>
      </c>
      <c r="LA72" s="45">
        <f t="shared" si="20"/>
        <v>0</v>
      </c>
      <c r="LB72" s="45">
        <f t="shared" si="20"/>
        <v>0</v>
      </c>
      <c r="LC72" s="45">
        <f t="shared" si="20"/>
        <v>0</v>
      </c>
      <c r="LD72" s="45">
        <f t="shared" si="20"/>
        <v>0</v>
      </c>
      <c r="LE72" s="45">
        <f t="shared" si="20"/>
        <v>0</v>
      </c>
      <c r="LF72" s="45">
        <f t="shared" si="20"/>
        <v>0</v>
      </c>
      <c r="LG72" s="45">
        <f t="shared" si="20"/>
        <v>0</v>
      </c>
      <c r="LH72" s="45">
        <f t="shared" si="20"/>
        <v>0</v>
      </c>
      <c r="LI72" s="45">
        <f t="shared" si="20"/>
        <v>0</v>
      </c>
      <c r="LJ72" s="45">
        <f t="shared" si="20"/>
        <v>0</v>
      </c>
      <c r="LK72" s="45">
        <f t="shared" ref="LK72:NV72" si="21">LK13*LK14+LK17*LK18+LK21*LK22+LK25*LK26+LK29*LK30+LK33*LK34+LK37*LK38+LK41*LK42+LK45*LK46+LK49*LK50+LK53*LK54+LK57*LK58+LK61*LK62+LK65*LK66+LK69*LK70</f>
        <v>0</v>
      </c>
      <c r="LL72" s="45">
        <f t="shared" si="21"/>
        <v>0</v>
      </c>
      <c r="LM72" s="45">
        <f t="shared" si="21"/>
        <v>0</v>
      </c>
      <c r="LN72" s="45">
        <f t="shared" si="21"/>
        <v>0</v>
      </c>
      <c r="LO72" s="45">
        <f t="shared" si="21"/>
        <v>0</v>
      </c>
      <c r="LP72" s="45">
        <f t="shared" si="21"/>
        <v>0</v>
      </c>
      <c r="LQ72" s="45">
        <f t="shared" si="21"/>
        <v>0</v>
      </c>
      <c r="LR72" s="45">
        <f t="shared" si="21"/>
        <v>0</v>
      </c>
      <c r="LS72" s="45">
        <f t="shared" si="21"/>
        <v>0</v>
      </c>
      <c r="LT72" s="45">
        <f t="shared" si="21"/>
        <v>0</v>
      </c>
      <c r="LU72" s="45">
        <f t="shared" si="21"/>
        <v>0</v>
      </c>
      <c r="LV72" s="45">
        <f t="shared" si="21"/>
        <v>0</v>
      </c>
      <c r="LW72" s="45">
        <f t="shared" si="21"/>
        <v>0</v>
      </c>
      <c r="LX72" s="45">
        <f t="shared" si="21"/>
        <v>0</v>
      </c>
      <c r="LY72" s="45">
        <f t="shared" si="21"/>
        <v>0</v>
      </c>
      <c r="LZ72" s="45">
        <f t="shared" si="21"/>
        <v>0</v>
      </c>
      <c r="MA72" s="45">
        <f t="shared" si="21"/>
        <v>0</v>
      </c>
      <c r="MB72" s="45">
        <f t="shared" si="21"/>
        <v>0</v>
      </c>
      <c r="MC72" s="45">
        <f t="shared" si="21"/>
        <v>0</v>
      </c>
      <c r="MD72" s="45">
        <f t="shared" si="21"/>
        <v>0</v>
      </c>
      <c r="ME72" s="45">
        <f t="shared" si="21"/>
        <v>0</v>
      </c>
      <c r="MF72" s="45">
        <f t="shared" si="21"/>
        <v>0</v>
      </c>
      <c r="MG72" s="45">
        <f t="shared" si="21"/>
        <v>0</v>
      </c>
      <c r="MH72" s="45">
        <f t="shared" si="21"/>
        <v>0</v>
      </c>
      <c r="MI72" s="45">
        <f t="shared" si="21"/>
        <v>0</v>
      </c>
      <c r="MJ72" s="45">
        <f t="shared" si="21"/>
        <v>0</v>
      </c>
      <c r="MK72" s="45">
        <f t="shared" si="21"/>
        <v>0</v>
      </c>
      <c r="ML72" s="45">
        <f t="shared" si="21"/>
        <v>0</v>
      </c>
      <c r="MM72" s="45">
        <f t="shared" si="21"/>
        <v>0</v>
      </c>
      <c r="MN72" s="45">
        <f t="shared" si="21"/>
        <v>0</v>
      </c>
      <c r="MO72" s="45">
        <f t="shared" si="21"/>
        <v>0</v>
      </c>
      <c r="MP72" s="45">
        <f t="shared" si="21"/>
        <v>0</v>
      </c>
      <c r="MQ72" s="45">
        <f t="shared" si="21"/>
        <v>0</v>
      </c>
      <c r="MR72" s="45">
        <f t="shared" si="21"/>
        <v>0</v>
      </c>
      <c r="MS72" s="45">
        <f t="shared" si="21"/>
        <v>0</v>
      </c>
      <c r="MT72" s="45">
        <f t="shared" si="21"/>
        <v>0</v>
      </c>
      <c r="MU72" s="45">
        <f t="shared" si="21"/>
        <v>0</v>
      </c>
      <c r="MV72" s="45">
        <f t="shared" si="21"/>
        <v>0</v>
      </c>
      <c r="MW72" s="45">
        <f t="shared" si="21"/>
        <v>0</v>
      </c>
      <c r="MX72" s="45">
        <f t="shared" si="21"/>
        <v>0</v>
      </c>
      <c r="MY72" s="45">
        <f t="shared" si="21"/>
        <v>0</v>
      </c>
      <c r="MZ72" s="45">
        <f t="shared" si="21"/>
        <v>0</v>
      </c>
      <c r="NA72" s="45">
        <f t="shared" si="21"/>
        <v>0</v>
      </c>
      <c r="NB72" s="45">
        <f t="shared" si="21"/>
        <v>0</v>
      </c>
      <c r="NC72" s="45">
        <f t="shared" si="21"/>
        <v>0</v>
      </c>
      <c r="ND72" s="45">
        <f t="shared" si="21"/>
        <v>0</v>
      </c>
      <c r="NE72" s="45">
        <f t="shared" si="21"/>
        <v>0</v>
      </c>
      <c r="NF72" s="45">
        <f t="shared" si="21"/>
        <v>0</v>
      </c>
      <c r="NG72" s="45">
        <f t="shared" si="21"/>
        <v>0</v>
      </c>
      <c r="NH72" s="45">
        <f t="shared" si="21"/>
        <v>0</v>
      </c>
      <c r="NI72" s="45">
        <f t="shared" si="21"/>
        <v>0</v>
      </c>
      <c r="NJ72" s="45">
        <f t="shared" si="21"/>
        <v>0</v>
      </c>
      <c r="NK72" s="45">
        <f t="shared" si="21"/>
        <v>0</v>
      </c>
      <c r="NL72" s="45">
        <f t="shared" si="21"/>
        <v>0</v>
      </c>
      <c r="NM72" s="45">
        <f t="shared" si="21"/>
        <v>0</v>
      </c>
      <c r="NN72" s="45">
        <f t="shared" si="21"/>
        <v>0</v>
      </c>
      <c r="NO72" s="45">
        <f t="shared" si="21"/>
        <v>0</v>
      </c>
      <c r="NP72" s="45">
        <f t="shared" si="21"/>
        <v>0</v>
      </c>
      <c r="NQ72" s="45">
        <f t="shared" si="21"/>
        <v>0</v>
      </c>
      <c r="NR72" s="45">
        <f t="shared" si="21"/>
        <v>0</v>
      </c>
      <c r="NS72" s="45">
        <f t="shared" si="21"/>
        <v>0</v>
      </c>
      <c r="NT72" s="45">
        <f t="shared" si="21"/>
        <v>0</v>
      </c>
      <c r="NU72" s="45">
        <f t="shared" si="21"/>
        <v>0</v>
      </c>
      <c r="NV72" s="45">
        <f t="shared" si="21"/>
        <v>0</v>
      </c>
      <c r="NW72" s="45">
        <f t="shared" ref="NW72:QH72" si="22">NW13*NW14+NW17*NW18+NW21*NW22+NW25*NW26+NW29*NW30+NW33*NW34+NW37*NW38+NW41*NW42+NW45*NW46+NW49*NW50+NW53*NW54+NW57*NW58+NW61*NW62+NW65*NW66+NW69*NW70</f>
        <v>0</v>
      </c>
      <c r="NX72" s="45">
        <f t="shared" si="22"/>
        <v>0</v>
      </c>
      <c r="NY72" s="45">
        <f t="shared" si="22"/>
        <v>0</v>
      </c>
      <c r="NZ72" s="45">
        <f t="shared" si="22"/>
        <v>0</v>
      </c>
      <c r="OA72" s="45">
        <f t="shared" si="22"/>
        <v>0</v>
      </c>
      <c r="OB72" s="45">
        <f t="shared" si="22"/>
        <v>0</v>
      </c>
      <c r="OC72" s="45">
        <f t="shared" si="22"/>
        <v>0</v>
      </c>
      <c r="OD72" s="45">
        <f t="shared" si="22"/>
        <v>0</v>
      </c>
      <c r="OE72" s="45">
        <f t="shared" si="22"/>
        <v>0</v>
      </c>
      <c r="OF72" s="45">
        <f t="shared" si="22"/>
        <v>0</v>
      </c>
      <c r="OG72" s="45">
        <f t="shared" si="22"/>
        <v>0</v>
      </c>
      <c r="OH72" s="45">
        <f t="shared" si="22"/>
        <v>0</v>
      </c>
      <c r="OI72" s="45">
        <f t="shared" si="22"/>
        <v>0</v>
      </c>
      <c r="OJ72" s="45">
        <f t="shared" si="22"/>
        <v>0</v>
      </c>
      <c r="OK72" s="45">
        <f t="shared" si="22"/>
        <v>0</v>
      </c>
      <c r="OL72" s="45">
        <f t="shared" si="22"/>
        <v>0</v>
      </c>
      <c r="OM72" s="45">
        <f t="shared" si="22"/>
        <v>0</v>
      </c>
      <c r="ON72" s="45">
        <f t="shared" si="22"/>
        <v>0</v>
      </c>
      <c r="OO72" s="45">
        <f t="shared" si="22"/>
        <v>0</v>
      </c>
      <c r="OP72" s="45">
        <f t="shared" si="22"/>
        <v>0</v>
      </c>
      <c r="OQ72" s="45">
        <f t="shared" si="22"/>
        <v>0</v>
      </c>
      <c r="OR72" s="45">
        <f t="shared" si="22"/>
        <v>0</v>
      </c>
      <c r="OS72" s="45">
        <f t="shared" si="22"/>
        <v>0</v>
      </c>
      <c r="OT72" s="45">
        <f t="shared" si="22"/>
        <v>0</v>
      </c>
      <c r="OU72" s="45">
        <f t="shared" si="22"/>
        <v>0</v>
      </c>
      <c r="OV72" s="45">
        <f t="shared" si="22"/>
        <v>0</v>
      </c>
      <c r="OW72" s="45">
        <f t="shared" si="22"/>
        <v>0</v>
      </c>
      <c r="OX72" s="45">
        <f t="shared" si="22"/>
        <v>0</v>
      </c>
      <c r="OY72" s="45">
        <f t="shared" si="22"/>
        <v>0</v>
      </c>
      <c r="OZ72" s="45">
        <f t="shared" si="22"/>
        <v>0</v>
      </c>
      <c r="PA72" s="45">
        <f t="shared" si="22"/>
        <v>0</v>
      </c>
      <c r="PB72" s="45">
        <f t="shared" si="22"/>
        <v>0</v>
      </c>
      <c r="PC72" s="45">
        <f t="shared" si="22"/>
        <v>0</v>
      </c>
      <c r="PD72" s="45">
        <f t="shared" si="22"/>
        <v>0</v>
      </c>
      <c r="PE72" s="45">
        <f t="shared" si="22"/>
        <v>0</v>
      </c>
      <c r="PF72" s="45">
        <f t="shared" si="22"/>
        <v>0</v>
      </c>
      <c r="PG72" s="45">
        <f t="shared" si="22"/>
        <v>0</v>
      </c>
      <c r="PH72" s="45">
        <f t="shared" si="22"/>
        <v>0</v>
      </c>
      <c r="PI72" s="45">
        <f t="shared" si="22"/>
        <v>0</v>
      </c>
      <c r="PJ72" s="45">
        <f t="shared" si="22"/>
        <v>0</v>
      </c>
      <c r="PK72" s="45">
        <f t="shared" si="22"/>
        <v>0</v>
      </c>
      <c r="PL72" s="45">
        <f t="shared" si="22"/>
        <v>0</v>
      </c>
      <c r="PM72" s="45">
        <f t="shared" si="22"/>
        <v>0</v>
      </c>
      <c r="PN72" s="45">
        <f t="shared" si="22"/>
        <v>0</v>
      </c>
      <c r="PO72" s="45">
        <f t="shared" si="22"/>
        <v>0</v>
      </c>
      <c r="PP72" s="45">
        <f t="shared" si="22"/>
        <v>0</v>
      </c>
      <c r="PQ72" s="45">
        <f t="shared" si="22"/>
        <v>0</v>
      </c>
      <c r="PR72" s="45">
        <f t="shared" si="22"/>
        <v>0</v>
      </c>
      <c r="PS72" s="45">
        <f t="shared" si="22"/>
        <v>0</v>
      </c>
      <c r="PT72" s="45">
        <f t="shared" si="22"/>
        <v>0</v>
      </c>
      <c r="PU72" s="45">
        <f t="shared" si="22"/>
        <v>0</v>
      </c>
      <c r="PV72" s="45">
        <f t="shared" si="22"/>
        <v>0</v>
      </c>
      <c r="PW72" s="45">
        <f t="shared" si="22"/>
        <v>0</v>
      </c>
      <c r="PX72" s="45">
        <f t="shared" si="22"/>
        <v>0</v>
      </c>
      <c r="PY72" s="45">
        <f t="shared" si="22"/>
        <v>0</v>
      </c>
      <c r="PZ72" s="45">
        <f t="shared" si="22"/>
        <v>0</v>
      </c>
      <c r="QA72" s="45">
        <f t="shared" si="22"/>
        <v>0</v>
      </c>
      <c r="QB72" s="45">
        <f t="shared" si="22"/>
        <v>0</v>
      </c>
      <c r="QC72" s="45">
        <f t="shared" si="22"/>
        <v>0</v>
      </c>
      <c r="QD72" s="45">
        <f t="shared" si="22"/>
        <v>0</v>
      </c>
      <c r="QE72" s="45">
        <f t="shared" si="22"/>
        <v>0</v>
      </c>
      <c r="QF72" s="45">
        <f t="shared" si="22"/>
        <v>0</v>
      </c>
      <c r="QG72" s="45">
        <f t="shared" si="22"/>
        <v>0</v>
      </c>
      <c r="QH72" s="45">
        <f t="shared" si="22"/>
        <v>0</v>
      </c>
      <c r="QI72" s="45">
        <f t="shared" ref="QI72:ST72" si="23">QI13*QI14+QI17*QI18+QI21*QI22+QI25*QI26+QI29*QI30+QI33*QI34+QI37*QI38+QI41*QI42+QI45*QI46+QI49*QI50+QI53*QI54+QI57*QI58+QI61*QI62+QI65*QI66+QI69*QI70</f>
        <v>0</v>
      </c>
      <c r="QJ72" s="45">
        <f t="shared" si="23"/>
        <v>0</v>
      </c>
      <c r="QK72" s="45">
        <f t="shared" si="23"/>
        <v>0</v>
      </c>
      <c r="QL72" s="45">
        <f t="shared" si="23"/>
        <v>0</v>
      </c>
      <c r="QM72" s="45">
        <f t="shared" si="23"/>
        <v>0</v>
      </c>
      <c r="QN72" s="45">
        <f t="shared" si="23"/>
        <v>0</v>
      </c>
      <c r="QO72" s="45">
        <f t="shared" si="23"/>
        <v>0</v>
      </c>
      <c r="QP72" s="45">
        <f t="shared" si="23"/>
        <v>0</v>
      </c>
      <c r="QQ72" s="45">
        <f t="shared" si="23"/>
        <v>0</v>
      </c>
      <c r="QR72" s="45">
        <f t="shared" si="23"/>
        <v>0</v>
      </c>
      <c r="QS72" s="45">
        <f t="shared" si="23"/>
        <v>0</v>
      </c>
      <c r="QT72" s="45">
        <f t="shared" si="23"/>
        <v>0</v>
      </c>
      <c r="QU72" s="45">
        <f t="shared" si="23"/>
        <v>0</v>
      </c>
      <c r="QV72" s="45">
        <f t="shared" si="23"/>
        <v>0</v>
      </c>
      <c r="QW72" s="45">
        <f t="shared" si="23"/>
        <v>0</v>
      </c>
      <c r="QX72" s="45">
        <f t="shared" si="23"/>
        <v>0</v>
      </c>
      <c r="QY72" s="45">
        <f t="shared" si="23"/>
        <v>0</v>
      </c>
      <c r="QZ72" s="45">
        <f t="shared" si="23"/>
        <v>0</v>
      </c>
      <c r="RA72" s="45">
        <f t="shared" si="23"/>
        <v>0</v>
      </c>
      <c r="RB72" s="45">
        <f t="shared" si="23"/>
        <v>0</v>
      </c>
      <c r="RC72" s="45">
        <f t="shared" si="23"/>
        <v>0</v>
      </c>
      <c r="RD72" s="45">
        <f t="shared" si="23"/>
        <v>0</v>
      </c>
      <c r="RE72" s="45">
        <f t="shared" si="23"/>
        <v>0</v>
      </c>
      <c r="RF72" s="45">
        <f t="shared" si="23"/>
        <v>0</v>
      </c>
      <c r="RG72" s="45">
        <f t="shared" si="23"/>
        <v>0</v>
      </c>
      <c r="RH72" s="45">
        <f t="shared" si="23"/>
        <v>0</v>
      </c>
      <c r="RI72" s="45">
        <f t="shared" si="23"/>
        <v>0</v>
      </c>
      <c r="RJ72" s="45">
        <f t="shared" si="23"/>
        <v>0</v>
      </c>
      <c r="RK72" s="45">
        <f t="shared" si="23"/>
        <v>0</v>
      </c>
      <c r="RL72" s="45">
        <f t="shared" si="23"/>
        <v>0</v>
      </c>
      <c r="RM72" s="45">
        <f t="shared" si="23"/>
        <v>0</v>
      </c>
      <c r="RN72" s="45">
        <f t="shared" si="23"/>
        <v>0</v>
      </c>
      <c r="RO72" s="45">
        <f t="shared" si="23"/>
        <v>0</v>
      </c>
      <c r="RP72" s="45">
        <f t="shared" si="23"/>
        <v>0</v>
      </c>
      <c r="RQ72" s="45">
        <f t="shared" si="23"/>
        <v>0</v>
      </c>
      <c r="RR72" s="45">
        <f t="shared" si="23"/>
        <v>0</v>
      </c>
      <c r="RS72" s="45">
        <f t="shared" si="23"/>
        <v>0</v>
      </c>
      <c r="RT72" s="45">
        <f t="shared" si="23"/>
        <v>0</v>
      </c>
      <c r="RU72" s="45">
        <f t="shared" si="23"/>
        <v>0</v>
      </c>
      <c r="RV72" s="45">
        <f t="shared" si="23"/>
        <v>0</v>
      </c>
      <c r="RW72" s="45">
        <f t="shared" si="23"/>
        <v>0</v>
      </c>
      <c r="RX72" s="45">
        <f t="shared" si="23"/>
        <v>0</v>
      </c>
      <c r="RY72" s="45">
        <f t="shared" si="23"/>
        <v>0</v>
      </c>
      <c r="RZ72" s="45">
        <f t="shared" si="23"/>
        <v>0</v>
      </c>
      <c r="SA72" s="45">
        <f t="shared" si="23"/>
        <v>0</v>
      </c>
      <c r="SB72" s="45">
        <f t="shared" si="23"/>
        <v>0</v>
      </c>
      <c r="SC72" s="45">
        <f t="shared" si="23"/>
        <v>0</v>
      </c>
      <c r="SD72" s="45">
        <f t="shared" si="23"/>
        <v>0</v>
      </c>
      <c r="SE72" s="45">
        <f t="shared" si="23"/>
        <v>0</v>
      </c>
      <c r="SF72" s="45">
        <f t="shared" si="23"/>
        <v>0</v>
      </c>
      <c r="SG72" s="45">
        <f t="shared" si="23"/>
        <v>0</v>
      </c>
      <c r="SH72" s="45">
        <f t="shared" si="23"/>
        <v>0</v>
      </c>
      <c r="SI72" s="45">
        <f t="shared" si="23"/>
        <v>0</v>
      </c>
      <c r="SJ72" s="45">
        <f t="shared" si="23"/>
        <v>0</v>
      </c>
      <c r="SK72" s="45">
        <f t="shared" si="23"/>
        <v>0</v>
      </c>
      <c r="SL72" s="45">
        <f t="shared" si="23"/>
        <v>0</v>
      </c>
      <c r="SM72" s="45">
        <f t="shared" si="23"/>
        <v>0</v>
      </c>
      <c r="SN72" s="45">
        <f t="shared" si="23"/>
        <v>0</v>
      </c>
      <c r="SO72" s="45">
        <f t="shared" si="23"/>
        <v>0</v>
      </c>
      <c r="SP72" s="45">
        <f t="shared" si="23"/>
        <v>0</v>
      </c>
      <c r="SQ72" s="45">
        <f t="shared" si="23"/>
        <v>0</v>
      </c>
      <c r="SR72" s="45">
        <f t="shared" si="23"/>
        <v>0</v>
      </c>
      <c r="SS72" s="45">
        <f t="shared" si="23"/>
        <v>0</v>
      </c>
      <c r="ST72" s="45">
        <f t="shared" si="23"/>
        <v>0</v>
      </c>
      <c r="SU72" s="45">
        <f t="shared" ref="SU72:VF72" si="24">SU13*SU14+SU17*SU18+SU21*SU22+SU25*SU26+SU29*SU30+SU33*SU34+SU37*SU38+SU41*SU42+SU45*SU46+SU49*SU50+SU53*SU54+SU57*SU58+SU61*SU62+SU65*SU66+SU69*SU70</f>
        <v>0</v>
      </c>
      <c r="SV72" s="45">
        <f t="shared" si="24"/>
        <v>0</v>
      </c>
      <c r="SW72" s="45">
        <f t="shared" si="24"/>
        <v>0</v>
      </c>
      <c r="SX72" s="45">
        <f t="shared" si="24"/>
        <v>0</v>
      </c>
      <c r="SY72" s="45">
        <f t="shared" si="24"/>
        <v>0</v>
      </c>
      <c r="SZ72" s="45">
        <f t="shared" si="24"/>
        <v>0</v>
      </c>
      <c r="TA72" s="45">
        <f t="shared" si="24"/>
        <v>0</v>
      </c>
      <c r="TB72" s="45">
        <f t="shared" si="24"/>
        <v>0</v>
      </c>
      <c r="TC72" s="45">
        <f t="shared" si="24"/>
        <v>0</v>
      </c>
      <c r="TD72" s="45">
        <f t="shared" si="24"/>
        <v>0</v>
      </c>
      <c r="TE72" s="45">
        <f t="shared" si="24"/>
        <v>0</v>
      </c>
      <c r="TF72" s="45">
        <f t="shared" si="24"/>
        <v>0</v>
      </c>
      <c r="TG72" s="45">
        <f t="shared" si="24"/>
        <v>0</v>
      </c>
      <c r="TH72" s="45">
        <f t="shared" si="24"/>
        <v>0</v>
      </c>
      <c r="TI72" s="45">
        <f t="shared" si="24"/>
        <v>0</v>
      </c>
      <c r="TJ72" s="45">
        <f t="shared" si="24"/>
        <v>0</v>
      </c>
      <c r="TK72" s="45">
        <f t="shared" si="24"/>
        <v>0</v>
      </c>
      <c r="TL72" s="45">
        <f t="shared" si="24"/>
        <v>0</v>
      </c>
      <c r="TM72" s="45">
        <f t="shared" si="24"/>
        <v>0</v>
      </c>
      <c r="TN72" s="45">
        <f t="shared" si="24"/>
        <v>0</v>
      </c>
      <c r="TO72" s="45">
        <f t="shared" si="24"/>
        <v>0</v>
      </c>
      <c r="TP72" s="45">
        <f t="shared" si="24"/>
        <v>0</v>
      </c>
      <c r="TQ72" s="45">
        <f t="shared" si="24"/>
        <v>0</v>
      </c>
      <c r="TR72" s="45">
        <f t="shared" si="24"/>
        <v>0</v>
      </c>
      <c r="TS72" s="45">
        <f t="shared" si="24"/>
        <v>0</v>
      </c>
      <c r="TT72" s="45">
        <f t="shared" si="24"/>
        <v>0</v>
      </c>
      <c r="TU72" s="45">
        <f t="shared" si="24"/>
        <v>0</v>
      </c>
      <c r="TV72" s="45">
        <f t="shared" si="24"/>
        <v>0</v>
      </c>
      <c r="TW72" s="45">
        <f t="shared" si="24"/>
        <v>0</v>
      </c>
      <c r="TX72" s="45">
        <f t="shared" si="24"/>
        <v>0</v>
      </c>
      <c r="TY72" s="45">
        <f t="shared" si="24"/>
        <v>0</v>
      </c>
      <c r="TZ72" s="45">
        <f t="shared" si="24"/>
        <v>0</v>
      </c>
      <c r="UA72" s="45">
        <f t="shared" si="24"/>
        <v>0</v>
      </c>
      <c r="UB72" s="45">
        <f t="shared" si="24"/>
        <v>0</v>
      </c>
      <c r="UC72" s="45">
        <f t="shared" si="24"/>
        <v>0</v>
      </c>
      <c r="UD72" s="45">
        <f t="shared" si="24"/>
        <v>0</v>
      </c>
      <c r="UE72" s="45">
        <f t="shared" si="24"/>
        <v>0</v>
      </c>
      <c r="UF72" s="45">
        <f t="shared" si="24"/>
        <v>0</v>
      </c>
      <c r="UG72" s="45">
        <f t="shared" si="24"/>
        <v>0</v>
      </c>
      <c r="UH72" s="45">
        <f t="shared" si="24"/>
        <v>0</v>
      </c>
      <c r="UI72" s="45">
        <f t="shared" si="24"/>
        <v>0</v>
      </c>
      <c r="UJ72" s="45">
        <f t="shared" si="24"/>
        <v>0</v>
      </c>
      <c r="UK72" s="45">
        <f t="shared" si="24"/>
        <v>0</v>
      </c>
      <c r="UL72" s="45">
        <f t="shared" si="24"/>
        <v>0</v>
      </c>
      <c r="UM72" s="45">
        <f t="shared" si="24"/>
        <v>0</v>
      </c>
      <c r="UN72" s="45">
        <f t="shared" si="24"/>
        <v>0</v>
      </c>
      <c r="UO72" s="45">
        <f t="shared" si="24"/>
        <v>0</v>
      </c>
      <c r="UP72" s="45">
        <f t="shared" si="24"/>
        <v>0</v>
      </c>
      <c r="UQ72" s="45">
        <f t="shared" si="24"/>
        <v>0</v>
      </c>
      <c r="UR72" s="45">
        <f t="shared" si="24"/>
        <v>0</v>
      </c>
      <c r="US72" s="45">
        <f t="shared" si="24"/>
        <v>0</v>
      </c>
      <c r="UT72" s="45">
        <f t="shared" si="24"/>
        <v>0</v>
      </c>
      <c r="UU72" s="45">
        <f t="shared" si="24"/>
        <v>0</v>
      </c>
      <c r="UV72" s="45">
        <f t="shared" si="24"/>
        <v>0</v>
      </c>
      <c r="UW72" s="45">
        <f t="shared" si="24"/>
        <v>0</v>
      </c>
      <c r="UX72" s="45">
        <f t="shared" si="24"/>
        <v>0</v>
      </c>
      <c r="UY72" s="45">
        <f t="shared" si="24"/>
        <v>0</v>
      </c>
      <c r="UZ72" s="45">
        <f t="shared" si="24"/>
        <v>0</v>
      </c>
      <c r="VA72" s="45">
        <f t="shared" si="24"/>
        <v>0</v>
      </c>
      <c r="VB72" s="45">
        <f t="shared" si="24"/>
        <v>0</v>
      </c>
      <c r="VC72" s="45">
        <f t="shared" si="24"/>
        <v>0</v>
      </c>
      <c r="VD72" s="45">
        <f t="shared" si="24"/>
        <v>0</v>
      </c>
      <c r="VE72" s="45">
        <f t="shared" si="24"/>
        <v>0</v>
      </c>
      <c r="VF72" s="45">
        <f t="shared" si="24"/>
        <v>0</v>
      </c>
      <c r="VG72" s="45">
        <f t="shared" ref="VG72:XR72" si="25">VG13*VG14+VG17*VG18+VG21*VG22+VG25*VG26+VG29*VG30+VG33*VG34+VG37*VG38+VG41*VG42+VG45*VG46+VG49*VG50+VG53*VG54+VG57*VG58+VG61*VG62+VG65*VG66+VG69*VG70</f>
        <v>0</v>
      </c>
      <c r="VH72" s="45">
        <f t="shared" si="25"/>
        <v>0</v>
      </c>
      <c r="VI72" s="45">
        <f t="shared" si="25"/>
        <v>0</v>
      </c>
      <c r="VJ72" s="45">
        <f t="shared" si="25"/>
        <v>0</v>
      </c>
      <c r="VK72" s="45">
        <f t="shared" si="25"/>
        <v>0</v>
      </c>
      <c r="VL72" s="45">
        <f t="shared" si="25"/>
        <v>0</v>
      </c>
      <c r="VM72" s="45">
        <f t="shared" si="25"/>
        <v>0</v>
      </c>
      <c r="VN72" s="45">
        <f t="shared" si="25"/>
        <v>0</v>
      </c>
      <c r="VO72" s="45">
        <f t="shared" si="25"/>
        <v>0</v>
      </c>
      <c r="VP72" s="45">
        <f t="shared" si="25"/>
        <v>0</v>
      </c>
      <c r="VQ72" s="45">
        <f t="shared" si="25"/>
        <v>0</v>
      </c>
      <c r="VR72" s="45">
        <f t="shared" si="25"/>
        <v>0</v>
      </c>
      <c r="VS72" s="45">
        <f t="shared" si="25"/>
        <v>0</v>
      </c>
      <c r="VT72" s="45">
        <f t="shared" si="25"/>
        <v>0</v>
      </c>
      <c r="VU72" s="45">
        <f t="shared" si="25"/>
        <v>0</v>
      </c>
      <c r="VV72" s="45">
        <f t="shared" si="25"/>
        <v>0</v>
      </c>
      <c r="VW72" s="45">
        <f t="shared" si="25"/>
        <v>0</v>
      </c>
      <c r="VX72" s="45">
        <f t="shared" si="25"/>
        <v>0</v>
      </c>
      <c r="VY72" s="45">
        <f t="shared" si="25"/>
        <v>0</v>
      </c>
      <c r="VZ72" s="45">
        <f t="shared" si="25"/>
        <v>0</v>
      </c>
      <c r="WA72" s="45">
        <f t="shared" si="25"/>
        <v>0</v>
      </c>
      <c r="WB72" s="45">
        <f t="shared" si="25"/>
        <v>0</v>
      </c>
      <c r="WC72" s="45">
        <f t="shared" si="25"/>
        <v>0</v>
      </c>
      <c r="WD72" s="45">
        <f t="shared" si="25"/>
        <v>0</v>
      </c>
      <c r="WE72" s="45">
        <f t="shared" si="25"/>
        <v>0</v>
      </c>
      <c r="WF72" s="45">
        <f t="shared" si="25"/>
        <v>0</v>
      </c>
      <c r="WG72" s="45">
        <f t="shared" si="25"/>
        <v>0</v>
      </c>
      <c r="WH72" s="45">
        <f t="shared" si="25"/>
        <v>0</v>
      </c>
      <c r="WI72" s="45">
        <f t="shared" si="25"/>
        <v>0</v>
      </c>
      <c r="WJ72" s="45">
        <f t="shared" si="25"/>
        <v>0</v>
      </c>
      <c r="WK72" s="45">
        <f t="shared" si="25"/>
        <v>0</v>
      </c>
      <c r="WL72" s="45">
        <f t="shared" si="25"/>
        <v>0</v>
      </c>
      <c r="WM72" s="45">
        <f t="shared" si="25"/>
        <v>0</v>
      </c>
      <c r="WN72" s="45">
        <f t="shared" si="25"/>
        <v>0</v>
      </c>
      <c r="WO72" s="45">
        <f t="shared" si="25"/>
        <v>0</v>
      </c>
      <c r="WP72" s="45">
        <f t="shared" si="25"/>
        <v>0</v>
      </c>
      <c r="WQ72" s="45">
        <f t="shared" si="25"/>
        <v>0</v>
      </c>
      <c r="WR72" s="45">
        <f t="shared" si="25"/>
        <v>0</v>
      </c>
      <c r="WS72" s="45">
        <f t="shared" si="25"/>
        <v>0</v>
      </c>
      <c r="WT72" s="45">
        <f t="shared" si="25"/>
        <v>0</v>
      </c>
      <c r="WU72" s="45">
        <f t="shared" si="25"/>
        <v>0</v>
      </c>
      <c r="WV72" s="45">
        <f t="shared" si="25"/>
        <v>0</v>
      </c>
      <c r="WW72" s="45">
        <f t="shared" si="25"/>
        <v>0</v>
      </c>
      <c r="WX72" s="45">
        <f t="shared" si="25"/>
        <v>0</v>
      </c>
      <c r="WY72" s="45">
        <f t="shared" si="25"/>
        <v>0</v>
      </c>
      <c r="WZ72" s="45">
        <f t="shared" si="25"/>
        <v>0</v>
      </c>
      <c r="XA72" s="45">
        <f t="shared" si="25"/>
        <v>0</v>
      </c>
      <c r="XB72" s="45">
        <f t="shared" si="25"/>
        <v>0</v>
      </c>
      <c r="XC72" s="45">
        <f t="shared" si="25"/>
        <v>0</v>
      </c>
      <c r="XD72" s="45">
        <f t="shared" si="25"/>
        <v>0</v>
      </c>
      <c r="XE72" s="45">
        <f t="shared" si="25"/>
        <v>0</v>
      </c>
      <c r="XF72" s="45">
        <f t="shared" si="25"/>
        <v>0</v>
      </c>
      <c r="XG72" s="45">
        <f t="shared" si="25"/>
        <v>0</v>
      </c>
      <c r="XH72" s="45">
        <f t="shared" si="25"/>
        <v>0</v>
      </c>
      <c r="XI72" s="45">
        <f t="shared" si="25"/>
        <v>0</v>
      </c>
      <c r="XJ72" s="45">
        <f t="shared" si="25"/>
        <v>0</v>
      </c>
      <c r="XK72" s="45">
        <f t="shared" si="25"/>
        <v>0</v>
      </c>
      <c r="XL72" s="45">
        <f t="shared" si="25"/>
        <v>0</v>
      </c>
      <c r="XM72" s="45">
        <f t="shared" si="25"/>
        <v>0</v>
      </c>
      <c r="XN72" s="45">
        <f t="shared" si="25"/>
        <v>0</v>
      </c>
      <c r="XO72" s="45">
        <f t="shared" si="25"/>
        <v>0</v>
      </c>
      <c r="XP72" s="45">
        <f t="shared" si="25"/>
        <v>0</v>
      </c>
      <c r="XQ72" s="45">
        <f t="shared" si="25"/>
        <v>0</v>
      </c>
      <c r="XR72" s="45">
        <f t="shared" si="25"/>
        <v>0</v>
      </c>
      <c r="XS72" s="45">
        <f t="shared" ref="XS72:AAD72" si="26">XS13*XS14+XS17*XS18+XS21*XS22+XS25*XS26+XS29*XS30+XS33*XS34+XS37*XS38+XS41*XS42+XS45*XS46+XS49*XS50+XS53*XS54+XS57*XS58+XS61*XS62+XS65*XS66+XS69*XS70</f>
        <v>0</v>
      </c>
      <c r="XT72" s="45">
        <f t="shared" si="26"/>
        <v>0</v>
      </c>
      <c r="XU72" s="45">
        <f t="shared" si="26"/>
        <v>0</v>
      </c>
      <c r="XV72" s="45">
        <f t="shared" si="26"/>
        <v>0</v>
      </c>
      <c r="XW72" s="45">
        <f t="shared" si="26"/>
        <v>0</v>
      </c>
      <c r="XX72" s="45">
        <f t="shared" si="26"/>
        <v>0</v>
      </c>
      <c r="XY72" s="45">
        <f t="shared" si="26"/>
        <v>0</v>
      </c>
      <c r="XZ72" s="45">
        <f t="shared" si="26"/>
        <v>0</v>
      </c>
      <c r="YA72" s="45">
        <f t="shared" si="26"/>
        <v>0</v>
      </c>
      <c r="YB72" s="45">
        <f t="shared" si="26"/>
        <v>0</v>
      </c>
      <c r="YC72" s="45">
        <f t="shared" si="26"/>
        <v>0</v>
      </c>
      <c r="YD72" s="45">
        <f t="shared" si="26"/>
        <v>0</v>
      </c>
      <c r="YE72" s="45">
        <f t="shared" si="26"/>
        <v>0</v>
      </c>
      <c r="YF72" s="45">
        <f t="shared" si="26"/>
        <v>0</v>
      </c>
      <c r="YG72" s="45">
        <f t="shared" si="26"/>
        <v>0</v>
      </c>
      <c r="YH72" s="45">
        <f t="shared" si="26"/>
        <v>0</v>
      </c>
      <c r="YI72" s="45">
        <f t="shared" si="26"/>
        <v>0</v>
      </c>
      <c r="YJ72" s="45">
        <f t="shared" si="26"/>
        <v>0</v>
      </c>
      <c r="YK72" s="45">
        <f t="shared" si="26"/>
        <v>0</v>
      </c>
      <c r="YL72" s="45">
        <f t="shared" si="26"/>
        <v>0</v>
      </c>
      <c r="YM72" s="45">
        <f t="shared" si="26"/>
        <v>0</v>
      </c>
      <c r="YN72" s="45">
        <f t="shared" si="26"/>
        <v>0</v>
      </c>
      <c r="YO72" s="45">
        <f t="shared" si="26"/>
        <v>0</v>
      </c>
      <c r="YP72" s="45">
        <f t="shared" si="26"/>
        <v>0</v>
      </c>
      <c r="YQ72" s="45">
        <f t="shared" si="26"/>
        <v>0</v>
      </c>
      <c r="YR72" s="45">
        <f t="shared" si="26"/>
        <v>0</v>
      </c>
      <c r="YS72" s="45">
        <f t="shared" si="26"/>
        <v>0</v>
      </c>
      <c r="YT72" s="45">
        <f t="shared" si="26"/>
        <v>0</v>
      </c>
      <c r="YU72" s="45">
        <f t="shared" si="26"/>
        <v>0</v>
      </c>
      <c r="YV72" s="45">
        <f t="shared" si="26"/>
        <v>0</v>
      </c>
      <c r="YW72" s="45">
        <f t="shared" si="26"/>
        <v>0</v>
      </c>
      <c r="YX72" s="45">
        <f t="shared" si="26"/>
        <v>0</v>
      </c>
      <c r="YY72" s="45">
        <f t="shared" si="26"/>
        <v>0</v>
      </c>
      <c r="YZ72" s="45">
        <f t="shared" si="26"/>
        <v>0</v>
      </c>
      <c r="ZA72" s="45">
        <f t="shared" si="26"/>
        <v>0</v>
      </c>
      <c r="ZB72" s="45">
        <f t="shared" si="26"/>
        <v>0</v>
      </c>
      <c r="ZC72" s="45">
        <f t="shared" si="26"/>
        <v>0</v>
      </c>
      <c r="ZD72" s="45">
        <f t="shared" si="26"/>
        <v>0</v>
      </c>
      <c r="ZE72" s="45">
        <f t="shared" si="26"/>
        <v>0</v>
      </c>
      <c r="ZF72" s="45">
        <f t="shared" si="26"/>
        <v>0</v>
      </c>
      <c r="ZG72" s="45">
        <f t="shared" si="26"/>
        <v>0</v>
      </c>
      <c r="ZH72" s="45">
        <f t="shared" si="26"/>
        <v>0</v>
      </c>
      <c r="ZI72" s="45">
        <f t="shared" si="26"/>
        <v>0</v>
      </c>
      <c r="ZJ72" s="45">
        <f t="shared" si="26"/>
        <v>0</v>
      </c>
      <c r="ZK72" s="45">
        <f t="shared" si="26"/>
        <v>0</v>
      </c>
      <c r="ZL72" s="45">
        <f t="shared" si="26"/>
        <v>0</v>
      </c>
      <c r="ZM72" s="45">
        <f t="shared" si="26"/>
        <v>0</v>
      </c>
      <c r="ZN72" s="45">
        <f t="shared" si="26"/>
        <v>0</v>
      </c>
      <c r="ZO72" s="45">
        <f t="shared" si="26"/>
        <v>0</v>
      </c>
      <c r="ZP72" s="45">
        <f t="shared" si="26"/>
        <v>0</v>
      </c>
      <c r="ZQ72" s="45">
        <f t="shared" si="26"/>
        <v>0</v>
      </c>
      <c r="ZR72" s="45">
        <f t="shared" si="26"/>
        <v>0</v>
      </c>
      <c r="ZS72" s="45">
        <f t="shared" si="26"/>
        <v>0</v>
      </c>
      <c r="ZT72" s="45">
        <f t="shared" si="26"/>
        <v>0</v>
      </c>
      <c r="ZU72" s="45">
        <f t="shared" si="26"/>
        <v>0</v>
      </c>
      <c r="ZV72" s="45">
        <f t="shared" si="26"/>
        <v>0</v>
      </c>
      <c r="ZW72" s="45">
        <f t="shared" si="26"/>
        <v>0</v>
      </c>
      <c r="ZX72" s="45">
        <f t="shared" si="26"/>
        <v>0</v>
      </c>
      <c r="ZY72" s="45">
        <f t="shared" si="26"/>
        <v>0</v>
      </c>
      <c r="ZZ72" s="45">
        <f t="shared" si="26"/>
        <v>0</v>
      </c>
      <c r="AAA72" s="45">
        <f t="shared" si="26"/>
        <v>0</v>
      </c>
      <c r="AAB72" s="45">
        <f t="shared" si="26"/>
        <v>0</v>
      </c>
      <c r="AAC72" s="45">
        <f t="shared" si="26"/>
        <v>0</v>
      </c>
      <c r="AAD72" s="45">
        <f t="shared" si="26"/>
        <v>0</v>
      </c>
      <c r="AAE72" s="45">
        <f t="shared" ref="AAE72:ACP72" si="27">AAE13*AAE14+AAE17*AAE18+AAE21*AAE22+AAE25*AAE26+AAE29*AAE30+AAE33*AAE34+AAE37*AAE38+AAE41*AAE42+AAE45*AAE46+AAE49*AAE50+AAE53*AAE54+AAE57*AAE58+AAE61*AAE62+AAE65*AAE66+AAE69*AAE70</f>
        <v>0</v>
      </c>
      <c r="AAF72" s="45">
        <f t="shared" si="27"/>
        <v>0</v>
      </c>
      <c r="AAG72" s="45">
        <f t="shared" si="27"/>
        <v>0</v>
      </c>
      <c r="AAH72" s="45">
        <f t="shared" si="27"/>
        <v>0</v>
      </c>
      <c r="AAI72" s="45">
        <f t="shared" si="27"/>
        <v>0</v>
      </c>
      <c r="AAJ72" s="45">
        <f t="shared" si="27"/>
        <v>0</v>
      </c>
      <c r="AAK72" s="45">
        <f t="shared" si="27"/>
        <v>0</v>
      </c>
      <c r="AAL72" s="45">
        <f t="shared" si="27"/>
        <v>0</v>
      </c>
      <c r="AAM72" s="45">
        <f t="shared" si="27"/>
        <v>0</v>
      </c>
      <c r="AAN72" s="45">
        <f t="shared" si="27"/>
        <v>0</v>
      </c>
      <c r="AAO72" s="45">
        <f t="shared" si="27"/>
        <v>0</v>
      </c>
      <c r="AAP72" s="45">
        <f t="shared" si="27"/>
        <v>0</v>
      </c>
      <c r="AAQ72" s="45">
        <f t="shared" si="27"/>
        <v>0</v>
      </c>
      <c r="AAR72" s="45">
        <f t="shared" si="27"/>
        <v>0</v>
      </c>
      <c r="AAS72" s="45">
        <f t="shared" si="27"/>
        <v>0</v>
      </c>
      <c r="AAT72" s="45">
        <f t="shared" si="27"/>
        <v>0</v>
      </c>
      <c r="AAU72" s="45">
        <f t="shared" si="27"/>
        <v>0</v>
      </c>
      <c r="AAV72" s="45">
        <f t="shared" si="27"/>
        <v>0</v>
      </c>
      <c r="AAW72" s="45">
        <f t="shared" si="27"/>
        <v>0</v>
      </c>
      <c r="AAX72" s="45">
        <f t="shared" si="27"/>
        <v>0</v>
      </c>
      <c r="AAY72" s="45">
        <f t="shared" si="27"/>
        <v>0</v>
      </c>
      <c r="AAZ72" s="45">
        <f t="shared" si="27"/>
        <v>0</v>
      </c>
      <c r="ABA72" s="45">
        <f t="shared" si="27"/>
        <v>0</v>
      </c>
      <c r="ABB72" s="45">
        <f t="shared" si="27"/>
        <v>0</v>
      </c>
      <c r="ABC72" s="45">
        <f t="shared" si="27"/>
        <v>0</v>
      </c>
      <c r="ABD72" s="45">
        <f t="shared" si="27"/>
        <v>0</v>
      </c>
      <c r="ABE72" s="45">
        <f t="shared" si="27"/>
        <v>0</v>
      </c>
      <c r="ABF72" s="45">
        <f t="shared" si="27"/>
        <v>0</v>
      </c>
      <c r="ABG72" s="45">
        <f t="shared" si="27"/>
        <v>0</v>
      </c>
      <c r="ABH72" s="45">
        <f t="shared" si="27"/>
        <v>0</v>
      </c>
      <c r="ABI72" s="45">
        <f t="shared" si="27"/>
        <v>0</v>
      </c>
      <c r="ABJ72" s="45">
        <f t="shared" si="27"/>
        <v>0</v>
      </c>
      <c r="ABK72" s="45">
        <f t="shared" si="27"/>
        <v>0</v>
      </c>
      <c r="ABL72" s="45">
        <f t="shared" si="27"/>
        <v>0</v>
      </c>
      <c r="ABM72" s="45">
        <f t="shared" si="27"/>
        <v>0</v>
      </c>
      <c r="ABN72" s="45">
        <f t="shared" si="27"/>
        <v>0</v>
      </c>
      <c r="ABO72" s="45">
        <f t="shared" si="27"/>
        <v>0</v>
      </c>
      <c r="ABP72" s="45">
        <f t="shared" si="27"/>
        <v>0</v>
      </c>
      <c r="ABQ72" s="45">
        <f t="shared" si="27"/>
        <v>0</v>
      </c>
      <c r="ABR72" s="45">
        <f t="shared" si="27"/>
        <v>0</v>
      </c>
      <c r="ABS72" s="45">
        <f t="shared" si="27"/>
        <v>0</v>
      </c>
      <c r="ABT72" s="45">
        <f t="shared" si="27"/>
        <v>0</v>
      </c>
      <c r="ABU72" s="45">
        <f t="shared" si="27"/>
        <v>0</v>
      </c>
      <c r="ABV72" s="45">
        <f t="shared" si="27"/>
        <v>0</v>
      </c>
      <c r="ABW72" s="45">
        <f t="shared" si="27"/>
        <v>0</v>
      </c>
      <c r="ABX72" s="45">
        <f t="shared" si="27"/>
        <v>0</v>
      </c>
      <c r="ABY72" s="45">
        <f t="shared" si="27"/>
        <v>0</v>
      </c>
      <c r="ABZ72" s="45">
        <f t="shared" si="27"/>
        <v>0</v>
      </c>
      <c r="ACA72" s="45">
        <f t="shared" si="27"/>
        <v>0</v>
      </c>
      <c r="ACB72" s="45">
        <f t="shared" si="27"/>
        <v>0</v>
      </c>
      <c r="ACC72" s="45">
        <f t="shared" si="27"/>
        <v>0</v>
      </c>
      <c r="ACD72" s="45">
        <f t="shared" si="27"/>
        <v>0</v>
      </c>
      <c r="ACE72" s="45">
        <f t="shared" si="27"/>
        <v>0</v>
      </c>
      <c r="ACF72" s="45">
        <f t="shared" si="27"/>
        <v>0</v>
      </c>
      <c r="ACG72" s="45">
        <f t="shared" si="27"/>
        <v>0</v>
      </c>
      <c r="ACH72" s="45">
        <f t="shared" si="27"/>
        <v>0</v>
      </c>
      <c r="ACI72" s="45">
        <f t="shared" si="27"/>
        <v>0</v>
      </c>
      <c r="ACJ72" s="45">
        <f t="shared" si="27"/>
        <v>0</v>
      </c>
      <c r="ACK72" s="45">
        <f t="shared" si="27"/>
        <v>0</v>
      </c>
      <c r="ACL72" s="45">
        <f t="shared" si="27"/>
        <v>0</v>
      </c>
      <c r="ACM72" s="45">
        <f t="shared" si="27"/>
        <v>0</v>
      </c>
      <c r="ACN72" s="45">
        <f t="shared" si="27"/>
        <v>0</v>
      </c>
      <c r="ACO72" s="45">
        <f t="shared" si="27"/>
        <v>0</v>
      </c>
      <c r="ACP72" s="45">
        <f t="shared" si="27"/>
        <v>0</v>
      </c>
      <c r="ACQ72" s="45">
        <f t="shared" ref="ACQ72:AFB72" si="28">ACQ13*ACQ14+ACQ17*ACQ18+ACQ21*ACQ22+ACQ25*ACQ26+ACQ29*ACQ30+ACQ33*ACQ34+ACQ37*ACQ38+ACQ41*ACQ42+ACQ45*ACQ46+ACQ49*ACQ50+ACQ53*ACQ54+ACQ57*ACQ58+ACQ61*ACQ62+ACQ65*ACQ66+ACQ69*ACQ70</f>
        <v>0</v>
      </c>
      <c r="ACR72" s="45">
        <f t="shared" si="28"/>
        <v>0</v>
      </c>
      <c r="ACS72" s="45">
        <f t="shared" si="28"/>
        <v>0</v>
      </c>
      <c r="ACT72" s="45">
        <f t="shared" si="28"/>
        <v>0</v>
      </c>
      <c r="ACU72" s="45">
        <f t="shared" si="28"/>
        <v>0</v>
      </c>
      <c r="ACV72" s="45">
        <f t="shared" si="28"/>
        <v>0</v>
      </c>
      <c r="ACW72" s="45">
        <f t="shared" si="28"/>
        <v>0</v>
      </c>
      <c r="ACX72" s="45">
        <f t="shared" si="28"/>
        <v>0</v>
      </c>
      <c r="ACY72" s="45">
        <f t="shared" si="28"/>
        <v>0</v>
      </c>
      <c r="ACZ72" s="45">
        <f t="shared" si="28"/>
        <v>0</v>
      </c>
      <c r="ADA72" s="45">
        <f t="shared" si="28"/>
        <v>0</v>
      </c>
      <c r="ADB72" s="45">
        <f t="shared" si="28"/>
        <v>0</v>
      </c>
      <c r="ADC72" s="45">
        <f t="shared" si="28"/>
        <v>0</v>
      </c>
      <c r="ADD72" s="45">
        <f t="shared" si="28"/>
        <v>0</v>
      </c>
      <c r="ADE72" s="45">
        <f t="shared" si="28"/>
        <v>0</v>
      </c>
      <c r="ADF72" s="45">
        <f t="shared" si="28"/>
        <v>0</v>
      </c>
      <c r="ADG72" s="45">
        <f t="shared" si="28"/>
        <v>0</v>
      </c>
      <c r="ADH72" s="45">
        <f t="shared" si="28"/>
        <v>0</v>
      </c>
      <c r="ADI72" s="45">
        <f t="shared" si="28"/>
        <v>0</v>
      </c>
      <c r="ADJ72" s="45">
        <f t="shared" si="28"/>
        <v>0</v>
      </c>
      <c r="ADK72" s="45">
        <f t="shared" si="28"/>
        <v>0</v>
      </c>
      <c r="ADL72" s="45">
        <f t="shared" si="28"/>
        <v>0</v>
      </c>
      <c r="ADM72" s="45">
        <f t="shared" si="28"/>
        <v>0</v>
      </c>
      <c r="ADN72" s="45">
        <f t="shared" si="28"/>
        <v>0</v>
      </c>
      <c r="ADO72" s="45">
        <f t="shared" si="28"/>
        <v>0</v>
      </c>
      <c r="ADP72" s="45">
        <f t="shared" si="28"/>
        <v>0</v>
      </c>
      <c r="ADQ72" s="45">
        <f t="shared" si="28"/>
        <v>0</v>
      </c>
      <c r="ADR72" s="45">
        <f t="shared" si="28"/>
        <v>0</v>
      </c>
      <c r="ADS72" s="45">
        <f t="shared" si="28"/>
        <v>0</v>
      </c>
      <c r="ADT72" s="45">
        <f t="shared" si="28"/>
        <v>0</v>
      </c>
      <c r="ADU72" s="45">
        <f t="shared" si="28"/>
        <v>0</v>
      </c>
      <c r="ADV72" s="45">
        <f t="shared" si="28"/>
        <v>0</v>
      </c>
      <c r="ADW72" s="45">
        <f t="shared" si="28"/>
        <v>0</v>
      </c>
      <c r="ADX72" s="45">
        <f t="shared" si="28"/>
        <v>0</v>
      </c>
      <c r="ADY72" s="45">
        <f t="shared" si="28"/>
        <v>0</v>
      </c>
      <c r="ADZ72" s="45">
        <f t="shared" si="28"/>
        <v>0</v>
      </c>
      <c r="AEA72" s="45">
        <f t="shared" si="28"/>
        <v>0</v>
      </c>
      <c r="AEB72" s="45">
        <f t="shared" si="28"/>
        <v>0</v>
      </c>
      <c r="AEC72" s="45">
        <f t="shared" si="28"/>
        <v>0</v>
      </c>
      <c r="AED72" s="45">
        <f t="shared" si="28"/>
        <v>0</v>
      </c>
      <c r="AEE72" s="45">
        <f t="shared" si="28"/>
        <v>0</v>
      </c>
      <c r="AEF72" s="45">
        <f t="shared" si="28"/>
        <v>0</v>
      </c>
      <c r="AEG72" s="45">
        <f t="shared" si="28"/>
        <v>0</v>
      </c>
      <c r="AEH72" s="45">
        <f t="shared" si="28"/>
        <v>0</v>
      </c>
      <c r="AEI72" s="45">
        <f t="shared" si="28"/>
        <v>0</v>
      </c>
      <c r="AEJ72" s="45">
        <f t="shared" si="28"/>
        <v>0</v>
      </c>
      <c r="AEK72" s="45">
        <f t="shared" si="28"/>
        <v>0</v>
      </c>
      <c r="AEL72" s="45">
        <f t="shared" si="28"/>
        <v>0</v>
      </c>
      <c r="AEM72" s="45">
        <f t="shared" si="28"/>
        <v>0</v>
      </c>
      <c r="AEN72" s="45">
        <f t="shared" si="28"/>
        <v>0</v>
      </c>
      <c r="AEO72" s="45">
        <f t="shared" si="28"/>
        <v>0</v>
      </c>
      <c r="AEP72" s="45">
        <f t="shared" si="28"/>
        <v>0</v>
      </c>
      <c r="AEQ72" s="45">
        <f t="shared" si="28"/>
        <v>0</v>
      </c>
      <c r="AER72" s="45">
        <f t="shared" si="28"/>
        <v>0</v>
      </c>
      <c r="AES72" s="45">
        <f t="shared" si="28"/>
        <v>0</v>
      </c>
      <c r="AET72" s="45">
        <f t="shared" si="28"/>
        <v>0</v>
      </c>
      <c r="AEU72" s="45">
        <f t="shared" si="28"/>
        <v>0</v>
      </c>
      <c r="AEV72" s="45">
        <f t="shared" si="28"/>
        <v>0</v>
      </c>
      <c r="AEW72" s="45">
        <f t="shared" si="28"/>
        <v>0</v>
      </c>
      <c r="AEX72" s="45">
        <f t="shared" si="28"/>
        <v>0</v>
      </c>
      <c r="AEY72" s="45">
        <f t="shared" si="28"/>
        <v>0</v>
      </c>
      <c r="AEZ72" s="45">
        <f t="shared" si="28"/>
        <v>0</v>
      </c>
      <c r="AFA72" s="45">
        <f t="shared" si="28"/>
        <v>0</v>
      </c>
      <c r="AFB72" s="45">
        <f t="shared" si="28"/>
        <v>0</v>
      </c>
      <c r="AFC72" s="45">
        <f t="shared" ref="AFC72:AHN72" si="29">AFC13*AFC14+AFC17*AFC18+AFC21*AFC22+AFC25*AFC26+AFC29*AFC30+AFC33*AFC34+AFC37*AFC38+AFC41*AFC42+AFC45*AFC46+AFC49*AFC50+AFC53*AFC54+AFC57*AFC58+AFC61*AFC62+AFC65*AFC66+AFC69*AFC70</f>
        <v>0</v>
      </c>
      <c r="AFD72" s="45">
        <f t="shared" si="29"/>
        <v>0</v>
      </c>
      <c r="AFE72" s="45">
        <f t="shared" si="29"/>
        <v>0</v>
      </c>
      <c r="AFF72" s="45">
        <f t="shared" si="29"/>
        <v>0</v>
      </c>
      <c r="AFG72" s="45">
        <f t="shared" si="29"/>
        <v>0</v>
      </c>
      <c r="AFH72" s="45">
        <f t="shared" si="29"/>
        <v>0</v>
      </c>
      <c r="AFI72" s="45">
        <f t="shared" si="29"/>
        <v>0</v>
      </c>
      <c r="AFJ72" s="45">
        <f t="shared" si="29"/>
        <v>0</v>
      </c>
      <c r="AFK72" s="45">
        <f t="shared" si="29"/>
        <v>0</v>
      </c>
      <c r="AFL72" s="45">
        <f t="shared" si="29"/>
        <v>0</v>
      </c>
      <c r="AFM72" s="45">
        <f t="shared" si="29"/>
        <v>0</v>
      </c>
      <c r="AFN72" s="45">
        <f t="shared" si="29"/>
        <v>0</v>
      </c>
      <c r="AFO72" s="45">
        <f t="shared" si="29"/>
        <v>0</v>
      </c>
      <c r="AFP72" s="45">
        <f t="shared" si="29"/>
        <v>0</v>
      </c>
      <c r="AFQ72" s="45">
        <f t="shared" si="29"/>
        <v>0</v>
      </c>
      <c r="AFR72" s="45">
        <f t="shared" si="29"/>
        <v>0</v>
      </c>
      <c r="AFS72" s="45">
        <f t="shared" si="29"/>
        <v>0</v>
      </c>
      <c r="AFT72" s="45">
        <f t="shared" si="29"/>
        <v>0</v>
      </c>
      <c r="AFU72" s="45">
        <f t="shared" si="29"/>
        <v>0</v>
      </c>
      <c r="AFV72" s="45">
        <f t="shared" si="29"/>
        <v>0</v>
      </c>
      <c r="AFW72" s="45">
        <f t="shared" si="29"/>
        <v>0</v>
      </c>
      <c r="AFX72" s="45">
        <f t="shared" si="29"/>
        <v>0</v>
      </c>
      <c r="AFY72" s="45">
        <f t="shared" si="29"/>
        <v>0</v>
      </c>
      <c r="AFZ72" s="45">
        <f t="shared" si="29"/>
        <v>0</v>
      </c>
      <c r="AGA72" s="45">
        <f t="shared" si="29"/>
        <v>0</v>
      </c>
      <c r="AGB72" s="45">
        <f t="shared" si="29"/>
        <v>0</v>
      </c>
      <c r="AGC72" s="45">
        <f t="shared" si="29"/>
        <v>0</v>
      </c>
      <c r="AGD72" s="45">
        <f t="shared" si="29"/>
        <v>0</v>
      </c>
      <c r="AGE72" s="45">
        <f t="shared" si="29"/>
        <v>0</v>
      </c>
      <c r="AGF72" s="45">
        <f t="shared" si="29"/>
        <v>0</v>
      </c>
      <c r="AGG72" s="45">
        <f t="shared" si="29"/>
        <v>0</v>
      </c>
      <c r="AGH72" s="45">
        <f t="shared" si="29"/>
        <v>0</v>
      </c>
      <c r="AGI72" s="45">
        <f t="shared" si="29"/>
        <v>0</v>
      </c>
      <c r="AGJ72" s="45">
        <f t="shared" si="29"/>
        <v>0</v>
      </c>
      <c r="AGK72" s="45">
        <f t="shared" si="29"/>
        <v>0</v>
      </c>
      <c r="AGL72" s="45">
        <f t="shared" si="29"/>
        <v>0</v>
      </c>
      <c r="AGM72" s="45">
        <f t="shared" si="29"/>
        <v>0</v>
      </c>
      <c r="AGN72" s="45">
        <f t="shared" si="29"/>
        <v>0</v>
      </c>
      <c r="AGO72" s="45">
        <f t="shared" si="29"/>
        <v>0</v>
      </c>
      <c r="AGP72" s="45">
        <f t="shared" si="29"/>
        <v>0</v>
      </c>
      <c r="AGQ72" s="45">
        <f t="shared" si="29"/>
        <v>0</v>
      </c>
      <c r="AGR72" s="45">
        <f t="shared" si="29"/>
        <v>0</v>
      </c>
      <c r="AGS72" s="45">
        <f t="shared" si="29"/>
        <v>0</v>
      </c>
      <c r="AGT72" s="45">
        <f t="shared" si="29"/>
        <v>0</v>
      </c>
      <c r="AGU72" s="45">
        <f t="shared" si="29"/>
        <v>0</v>
      </c>
      <c r="AGV72" s="45">
        <f t="shared" si="29"/>
        <v>0</v>
      </c>
      <c r="AGW72" s="45">
        <f t="shared" si="29"/>
        <v>0</v>
      </c>
      <c r="AGX72" s="45">
        <f t="shared" si="29"/>
        <v>0</v>
      </c>
      <c r="AGY72" s="45">
        <f t="shared" si="29"/>
        <v>0</v>
      </c>
      <c r="AGZ72" s="45">
        <f t="shared" si="29"/>
        <v>0</v>
      </c>
      <c r="AHA72" s="45">
        <f t="shared" si="29"/>
        <v>0</v>
      </c>
      <c r="AHB72" s="45">
        <f t="shared" si="29"/>
        <v>0</v>
      </c>
      <c r="AHC72" s="45">
        <f t="shared" si="29"/>
        <v>0</v>
      </c>
      <c r="AHD72" s="45">
        <f t="shared" si="29"/>
        <v>0</v>
      </c>
      <c r="AHE72" s="45">
        <f t="shared" si="29"/>
        <v>0</v>
      </c>
      <c r="AHF72" s="45">
        <f t="shared" si="29"/>
        <v>0</v>
      </c>
      <c r="AHG72" s="45">
        <f t="shared" si="29"/>
        <v>0</v>
      </c>
      <c r="AHH72" s="45">
        <f t="shared" si="29"/>
        <v>0</v>
      </c>
      <c r="AHI72" s="45">
        <f t="shared" si="29"/>
        <v>0</v>
      </c>
      <c r="AHJ72" s="45">
        <f t="shared" si="29"/>
        <v>0</v>
      </c>
      <c r="AHK72" s="45">
        <f t="shared" si="29"/>
        <v>0</v>
      </c>
      <c r="AHL72" s="45">
        <f t="shared" si="29"/>
        <v>0</v>
      </c>
      <c r="AHM72" s="45">
        <f t="shared" si="29"/>
        <v>0</v>
      </c>
      <c r="AHN72" s="45">
        <f t="shared" si="29"/>
        <v>0</v>
      </c>
      <c r="AHO72" s="45">
        <f t="shared" ref="AHO72:AJZ72" si="30">AHO13*AHO14+AHO17*AHO18+AHO21*AHO22+AHO25*AHO26+AHO29*AHO30+AHO33*AHO34+AHO37*AHO38+AHO41*AHO42+AHO45*AHO46+AHO49*AHO50+AHO53*AHO54+AHO57*AHO58+AHO61*AHO62+AHO65*AHO66+AHO69*AHO70</f>
        <v>0</v>
      </c>
      <c r="AHP72" s="45">
        <f t="shared" si="30"/>
        <v>0</v>
      </c>
      <c r="AHQ72" s="45">
        <f t="shared" si="30"/>
        <v>0</v>
      </c>
      <c r="AHR72" s="45">
        <f t="shared" si="30"/>
        <v>0</v>
      </c>
      <c r="AHS72" s="45">
        <f t="shared" si="30"/>
        <v>0</v>
      </c>
      <c r="AHT72" s="45">
        <f t="shared" si="30"/>
        <v>0</v>
      </c>
      <c r="AHU72" s="45">
        <f t="shared" si="30"/>
        <v>0</v>
      </c>
      <c r="AHV72" s="45">
        <f t="shared" si="30"/>
        <v>0</v>
      </c>
      <c r="AHW72" s="45">
        <f t="shared" si="30"/>
        <v>0</v>
      </c>
      <c r="AHX72" s="45">
        <f t="shared" si="30"/>
        <v>0</v>
      </c>
      <c r="AHY72" s="45">
        <f t="shared" si="30"/>
        <v>0</v>
      </c>
      <c r="AHZ72" s="45">
        <f t="shared" si="30"/>
        <v>0</v>
      </c>
      <c r="AIA72" s="45">
        <f t="shared" si="30"/>
        <v>0</v>
      </c>
      <c r="AIB72" s="45">
        <f t="shared" si="30"/>
        <v>0</v>
      </c>
      <c r="AIC72" s="45">
        <f t="shared" si="30"/>
        <v>0</v>
      </c>
      <c r="AID72" s="45">
        <f t="shared" si="30"/>
        <v>0</v>
      </c>
      <c r="AIE72" s="45">
        <f t="shared" si="30"/>
        <v>0</v>
      </c>
      <c r="AIF72" s="45">
        <f t="shared" si="30"/>
        <v>0</v>
      </c>
      <c r="AIG72" s="45">
        <f t="shared" si="30"/>
        <v>0</v>
      </c>
      <c r="AIH72" s="45">
        <f t="shared" si="30"/>
        <v>0</v>
      </c>
      <c r="AII72" s="45">
        <f t="shared" si="30"/>
        <v>0</v>
      </c>
      <c r="AIJ72" s="45">
        <f t="shared" si="30"/>
        <v>0</v>
      </c>
      <c r="AIK72" s="45">
        <f t="shared" si="30"/>
        <v>0</v>
      </c>
      <c r="AIL72" s="45">
        <f t="shared" si="30"/>
        <v>0</v>
      </c>
      <c r="AIM72" s="45">
        <f t="shared" si="30"/>
        <v>0</v>
      </c>
      <c r="AIN72" s="45">
        <f t="shared" si="30"/>
        <v>0</v>
      </c>
      <c r="AIO72" s="45">
        <f t="shared" si="30"/>
        <v>0</v>
      </c>
      <c r="AIP72" s="45">
        <f t="shared" si="30"/>
        <v>0</v>
      </c>
      <c r="AIQ72" s="45">
        <f t="shared" si="30"/>
        <v>0</v>
      </c>
      <c r="AIR72" s="45">
        <f t="shared" si="30"/>
        <v>0</v>
      </c>
      <c r="AIS72" s="45">
        <f t="shared" si="30"/>
        <v>0</v>
      </c>
      <c r="AIT72" s="45">
        <f t="shared" si="30"/>
        <v>0</v>
      </c>
      <c r="AIU72" s="45">
        <f t="shared" si="30"/>
        <v>0</v>
      </c>
      <c r="AIV72" s="45">
        <f t="shared" si="30"/>
        <v>0</v>
      </c>
      <c r="AIW72" s="45">
        <f t="shared" si="30"/>
        <v>0</v>
      </c>
      <c r="AIX72" s="45">
        <f t="shared" si="30"/>
        <v>0</v>
      </c>
      <c r="AIY72" s="45">
        <f t="shared" si="30"/>
        <v>0</v>
      </c>
      <c r="AIZ72" s="45">
        <f t="shared" si="30"/>
        <v>0</v>
      </c>
      <c r="AJA72" s="45">
        <f t="shared" si="30"/>
        <v>0</v>
      </c>
      <c r="AJB72" s="45">
        <f t="shared" si="30"/>
        <v>0</v>
      </c>
      <c r="AJC72" s="45">
        <f t="shared" si="30"/>
        <v>0</v>
      </c>
      <c r="AJD72" s="45">
        <f t="shared" si="30"/>
        <v>0</v>
      </c>
      <c r="AJE72" s="45">
        <f t="shared" si="30"/>
        <v>0</v>
      </c>
      <c r="AJF72" s="45">
        <f t="shared" si="30"/>
        <v>0</v>
      </c>
      <c r="AJG72" s="45">
        <f t="shared" si="30"/>
        <v>0</v>
      </c>
      <c r="AJH72" s="45">
        <f t="shared" si="30"/>
        <v>0</v>
      </c>
      <c r="AJI72" s="45">
        <f t="shared" si="30"/>
        <v>0</v>
      </c>
      <c r="AJJ72" s="45">
        <f t="shared" si="30"/>
        <v>0</v>
      </c>
      <c r="AJK72" s="45">
        <f t="shared" si="30"/>
        <v>0</v>
      </c>
      <c r="AJL72" s="45">
        <f t="shared" si="30"/>
        <v>0</v>
      </c>
      <c r="AJM72" s="45">
        <f t="shared" si="30"/>
        <v>0</v>
      </c>
      <c r="AJN72" s="45">
        <f t="shared" si="30"/>
        <v>0</v>
      </c>
      <c r="AJO72" s="45">
        <f t="shared" si="30"/>
        <v>0</v>
      </c>
      <c r="AJP72" s="45">
        <f t="shared" si="30"/>
        <v>0</v>
      </c>
      <c r="AJQ72" s="45">
        <f t="shared" si="30"/>
        <v>0</v>
      </c>
      <c r="AJR72" s="45">
        <f t="shared" si="30"/>
        <v>0</v>
      </c>
      <c r="AJS72" s="45">
        <f t="shared" si="30"/>
        <v>0</v>
      </c>
      <c r="AJT72" s="45">
        <f t="shared" si="30"/>
        <v>0</v>
      </c>
      <c r="AJU72" s="45">
        <f t="shared" si="30"/>
        <v>0</v>
      </c>
      <c r="AJV72" s="45">
        <f t="shared" si="30"/>
        <v>0</v>
      </c>
      <c r="AJW72" s="45">
        <f t="shared" si="30"/>
        <v>0</v>
      </c>
      <c r="AJX72" s="45">
        <f t="shared" si="30"/>
        <v>0</v>
      </c>
      <c r="AJY72" s="45">
        <f t="shared" si="30"/>
        <v>0</v>
      </c>
      <c r="AJZ72" s="45">
        <f t="shared" si="30"/>
        <v>0</v>
      </c>
      <c r="AKA72" s="45">
        <f t="shared" ref="AKA72:ALM72" si="31">AKA13*AKA14+AKA17*AKA18+AKA21*AKA22+AKA25*AKA26+AKA29*AKA30+AKA33*AKA34+AKA37*AKA38+AKA41*AKA42+AKA45*AKA46+AKA49*AKA50+AKA53*AKA54+AKA57*AKA58+AKA61*AKA62+AKA65*AKA66+AKA69*AKA70</f>
        <v>0</v>
      </c>
      <c r="AKB72" s="45">
        <f t="shared" si="31"/>
        <v>0</v>
      </c>
      <c r="AKC72" s="45">
        <f t="shared" si="31"/>
        <v>0</v>
      </c>
      <c r="AKD72" s="45">
        <f t="shared" si="31"/>
        <v>0</v>
      </c>
      <c r="AKE72" s="45">
        <f t="shared" si="31"/>
        <v>0</v>
      </c>
      <c r="AKF72" s="45">
        <f t="shared" si="31"/>
        <v>0</v>
      </c>
      <c r="AKG72" s="45">
        <f t="shared" si="31"/>
        <v>0</v>
      </c>
      <c r="AKH72" s="45">
        <f t="shared" si="31"/>
        <v>0</v>
      </c>
      <c r="AKI72" s="45">
        <f t="shared" si="31"/>
        <v>0</v>
      </c>
      <c r="AKJ72" s="45">
        <f t="shared" si="31"/>
        <v>0</v>
      </c>
      <c r="AKK72" s="45">
        <f t="shared" si="31"/>
        <v>0</v>
      </c>
      <c r="AKL72" s="45">
        <f t="shared" si="31"/>
        <v>0</v>
      </c>
      <c r="AKM72" s="45">
        <f t="shared" si="31"/>
        <v>0</v>
      </c>
      <c r="AKN72" s="45">
        <f t="shared" si="31"/>
        <v>0</v>
      </c>
      <c r="AKO72" s="45">
        <f t="shared" si="31"/>
        <v>0</v>
      </c>
      <c r="AKP72" s="45">
        <f t="shared" si="31"/>
        <v>0</v>
      </c>
      <c r="AKQ72" s="45">
        <f t="shared" si="31"/>
        <v>0</v>
      </c>
      <c r="AKR72" s="45">
        <f t="shared" si="31"/>
        <v>0</v>
      </c>
      <c r="AKS72" s="45">
        <f t="shared" si="31"/>
        <v>0</v>
      </c>
      <c r="AKT72" s="45">
        <f t="shared" si="31"/>
        <v>0</v>
      </c>
      <c r="AKU72" s="45">
        <f t="shared" si="31"/>
        <v>0</v>
      </c>
      <c r="AKV72" s="45">
        <f t="shared" si="31"/>
        <v>0</v>
      </c>
      <c r="AKW72" s="45">
        <f t="shared" si="31"/>
        <v>0</v>
      </c>
      <c r="AKX72" s="45">
        <f t="shared" si="31"/>
        <v>0</v>
      </c>
      <c r="AKY72" s="45">
        <f t="shared" si="31"/>
        <v>0</v>
      </c>
      <c r="AKZ72" s="45">
        <f t="shared" si="31"/>
        <v>0</v>
      </c>
      <c r="ALA72" s="45">
        <f t="shared" si="31"/>
        <v>0</v>
      </c>
      <c r="ALB72" s="45">
        <f t="shared" si="31"/>
        <v>0</v>
      </c>
      <c r="ALC72" s="45">
        <f t="shared" si="31"/>
        <v>0</v>
      </c>
      <c r="ALD72" s="45">
        <f t="shared" si="31"/>
        <v>0</v>
      </c>
      <c r="ALE72" s="45">
        <f t="shared" si="31"/>
        <v>0</v>
      </c>
      <c r="ALF72" s="45">
        <f t="shared" si="31"/>
        <v>0</v>
      </c>
      <c r="ALG72" s="45">
        <f t="shared" si="31"/>
        <v>0</v>
      </c>
      <c r="ALH72" s="45">
        <f t="shared" si="31"/>
        <v>0</v>
      </c>
      <c r="ALI72" s="45">
        <f t="shared" si="31"/>
        <v>0</v>
      </c>
      <c r="ALJ72" s="45">
        <f t="shared" si="31"/>
        <v>0</v>
      </c>
      <c r="ALK72" s="45">
        <f t="shared" si="31"/>
        <v>0</v>
      </c>
      <c r="ALL72" s="45">
        <f t="shared" si="31"/>
        <v>0</v>
      </c>
      <c r="ALM72" s="45">
        <f t="shared" si="31"/>
        <v>0</v>
      </c>
      <c r="ALN72" s="145"/>
      <c r="ALO72" s="145"/>
      <c r="ALP72" s="145"/>
    </row>
    <row r="73" spans="1:1004" s="148" customFormat="1" ht="15.25" x14ac:dyDescent="0.25">
      <c r="A73" s="44" t="s">
        <v>2749</v>
      </c>
      <c r="B73" s="45">
        <f>B72-B10*B72</f>
        <v>14140</v>
      </c>
      <c r="C73" s="45">
        <f t="shared" ref="C73:BN73" si="32">C72-C10*C72</f>
        <v>0</v>
      </c>
      <c r="D73" s="45">
        <f t="shared" si="32"/>
        <v>0</v>
      </c>
      <c r="E73" s="45">
        <f t="shared" si="32"/>
        <v>0</v>
      </c>
      <c r="F73" s="45">
        <f t="shared" si="32"/>
        <v>0</v>
      </c>
      <c r="G73" s="45">
        <f t="shared" si="32"/>
        <v>0</v>
      </c>
      <c r="H73" s="45">
        <f t="shared" si="32"/>
        <v>0</v>
      </c>
      <c r="I73" s="45">
        <f t="shared" si="32"/>
        <v>0</v>
      </c>
      <c r="J73" s="45">
        <f t="shared" si="32"/>
        <v>0</v>
      </c>
      <c r="K73" s="45">
        <f t="shared" si="32"/>
        <v>0</v>
      </c>
      <c r="L73" s="45">
        <f t="shared" si="32"/>
        <v>0</v>
      </c>
      <c r="M73" s="45">
        <f t="shared" si="32"/>
        <v>0</v>
      </c>
      <c r="N73" s="45">
        <f t="shared" si="32"/>
        <v>0</v>
      </c>
      <c r="O73" s="45">
        <f t="shared" si="32"/>
        <v>0</v>
      </c>
      <c r="P73" s="45">
        <f t="shared" si="32"/>
        <v>0</v>
      </c>
      <c r="Q73" s="45">
        <f t="shared" si="32"/>
        <v>0</v>
      </c>
      <c r="R73" s="45">
        <f t="shared" si="32"/>
        <v>0</v>
      </c>
      <c r="S73" s="45">
        <f t="shared" si="32"/>
        <v>0</v>
      </c>
      <c r="T73" s="45">
        <f t="shared" si="32"/>
        <v>0</v>
      </c>
      <c r="U73" s="45">
        <f t="shared" si="32"/>
        <v>0</v>
      </c>
      <c r="V73" s="45">
        <f t="shared" si="32"/>
        <v>0</v>
      </c>
      <c r="W73" s="45">
        <f t="shared" si="32"/>
        <v>0</v>
      </c>
      <c r="X73" s="45">
        <f t="shared" si="32"/>
        <v>0</v>
      </c>
      <c r="Y73" s="45">
        <f t="shared" si="32"/>
        <v>0</v>
      </c>
      <c r="Z73" s="45">
        <f t="shared" si="32"/>
        <v>0</v>
      </c>
      <c r="AA73" s="45">
        <f t="shared" si="32"/>
        <v>0</v>
      </c>
      <c r="AB73" s="45">
        <f t="shared" si="32"/>
        <v>0</v>
      </c>
      <c r="AC73" s="45">
        <f t="shared" si="32"/>
        <v>0</v>
      </c>
      <c r="AD73" s="45">
        <f t="shared" si="32"/>
        <v>0</v>
      </c>
      <c r="AE73" s="45">
        <f t="shared" si="32"/>
        <v>0</v>
      </c>
      <c r="AF73" s="45">
        <f t="shared" si="32"/>
        <v>0</v>
      </c>
      <c r="AG73" s="45">
        <f t="shared" si="32"/>
        <v>0</v>
      </c>
      <c r="AH73" s="45">
        <f t="shared" si="32"/>
        <v>0</v>
      </c>
      <c r="AI73" s="45">
        <f t="shared" si="32"/>
        <v>0</v>
      </c>
      <c r="AJ73" s="45">
        <f t="shared" si="32"/>
        <v>0</v>
      </c>
      <c r="AK73" s="45">
        <f t="shared" si="32"/>
        <v>0</v>
      </c>
      <c r="AL73" s="45">
        <f t="shared" si="32"/>
        <v>0</v>
      </c>
      <c r="AM73" s="45">
        <f t="shared" si="32"/>
        <v>0</v>
      </c>
      <c r="AN73" s="45">
        <f t="shared" si="32"/>
        <v>0</v>
      </c>
      <c r="AO73" s="45">
        <f t="shared" si="32"/>
        <v>0</v>
      </c>
      <c r="AP73" s="45">
        <f t="shared" si="32"/>
        <v>0</v>
      </c>
      <c r="AQ73" s="45">
        <f t="shared" si="32"/>
        <v>0</v>
      </c>
      <c r="AR73" s="45">
        <f t="shared" si="32"/>
        <v>0</v>
      </c>
      <c r="AS73" s="45">
        <f t="shared" si="32"/>
        <v>0</v>
      </c>
      <c r="AT73" s="45">
        <f t="shared" si="32"/>
        <v>0</v>
      </c>
      <c r="AU73" s="45">
        <f t="shared" si="32"/>
        <v>0</v>
      </c>
      <c r="AV73" s="45">
        <f t="shared" si="32"/>
        <v>0</v>
      </c>
      <c r="AW73" s="45">
        <f t="shared" si="32"/>
        <v>0</v>
      </c>
      <c r="AX73" s="45">
        <f t="shared" si="32"/>
        <v>0</v>
      </c>
      <c r="AY73" s="45">
        <f t="shared" si="32"/>
        <v>0</v>
      </c>
      <c r="AZ73" s="45">
        <f t="shared" si="32"/>
        <v>0</v>
      </c>
      <c r="BA73" s="45">
        <f t="shared" si="32"/>
        <v>0</v>
      </c>
      <c r="BB73" s="45">
        <f t="shared" si="32"/>
        <v>0</v>
      </c>
      <c r="BC73" s="45">
        <f t="shared" si="32"/>
        <v>0</v>
      </c>
      <c r="BD73" s="45">
        <f t="shared" si="32"/>
        <v>0</v>
      </c>
      <c r="BE73" s="45">
        <f t="shared" si="32"/>
        <v>0</v>
      </c>
      <c r="BF73" s="45">
        <f t="shared" si="32"/>
        <v>0</v>
      </c>
      <c r="BG73" s="45">
        <f t="shared" si="32"/>
        <v>0</v>
      </c>
      <c r="BH73" s="45">
        <f t="shared" si="32"/>
        <v>0</v>
      </c>
      <c r="BI73" s="45">
        <f t="shared" si="32"/>
        <v>0</v>
      </c>
      <c r="BJ73" s="45">
        <f t="shared" si="32"/>
        <v>0</v>
      </c>
      <c r="BK73" s="45">
        <f t="shared" si="32"/>
        <v>0</v>
      </c>
      <c r="BL73" s="45">
        <f t="shared" si="32"/>
        <v>0</v>
      </c>
      <c r="BM73" s="45">
        <f t="shared" si="32"/>
        <v>0</v>
      </c>
      <c r="BN73" s="45">
        <f t="shared" si="32"/>
        <v>0</v>
      </c>
      <c r="BO73" s="45">
        <f t="shared" ref="BO73:DZ73" si="33">BO72-BO10*BO72</f>
        <v>0</v>
      </c>
      <c r="BP73" s="45">
        <f t="shared" si="33"/>
        <v>0</v>
      </c>
      <c r="BQ73" s="45">
        <f t="shared" si="33"/>
        <v>0</v>
      </c>
      <c r="BR73" s="45">
        <f t="shared" si="33"/>
        <v>0</v>
      </c>
      <c r="BS73" s="45">
        <f t="shared" si="33"/>
        <v>0</v>
      </c>
      <c r="BT73" s="45">
        <f t="shared" si="33"/>
        <v>0</v>
      </c>
      <c r="BU73" s="45">
        <f t="shared" si="33"/>
        <v>0</v>
      </c>
      <c r="BV73" s="45">
        <f t="shared" si="33"/>
        <v>0</v>
      </c>
      <c r="BW73" s="45">
        <f t="shared" si="33"/>
        <v>0</v>
      </c>
      <c r="BX73" s="45">
        <f t="shared" si="33"/>
        <v>0</v>
      </c>
      <c r="BY73" s="45">
        <f t="shared" si="33"/>
        <v>0</v>
      </c>
      <c r="BZ73" s="45">
        <f t="shared" si="33"/>
        <v>0</v>
      </c>
      <c r="CA73" s="45">
        <f t="shared" si="33"/>
        <v>0</v>
      </c>
      <c r="CB73" s="45">
        <f t="shared" si="33"/>
        <v>0</v>
      </c>
      <c r="CC73" s="45">
        <f t="shared" si="33"/>
        <v>0</v>
      </c>
      <c r="CD73" s="45">
        <f t="shared" si="33"/>
        <v>0</v>
      </c>
      <c r="CE73" s="45">
        <f t="shared" si="33"/>
        <v>0</v>
      </c>
      <c r="CF73" s="45">
        <f t="shared" si="33"/>
        <v>0</v>
      </c>
      <c r="CG73" s="45">
        <f t="shared" si="33"/>
        <v>0</v>
      </c>
      <c r="CH73" s="45">
        <f t="shared" si="33"/>
        <v>0</v>
      </c>
      <c r="CI73" s="45">
        <f t="shared" si="33"/>
        <v>0</v>
      </c>
      <c r="CJ73" s="45">
        <f t="shared" si="33"/>
        <v>0</v>
      </c>
      <c r="CK73" s="45">
        <f t="shared" si="33"/>
        <v>0</v>
      </c>
      <c r="CL73" s="45">
        <f t="shared" si="33"/>
        <v>0</v>
      </c>
      <c r="CM73" s="45">
        <f t="shared" si="33"/>
        <v>0</v>
      </c>
      <c r="CN73" s="45">
        <f t="shared" si="33"/>
        <v>0</v>
      </c>
      <c r="CO73" s="45">
        <f t="shared" si="33"/>
        <v>0</v>
      </c>
      <c r="CP73" s="45">
        <f t="shared" si="33"/>
        <v>0</v>
      </c>
      <c r="CQ73" s="45">
        <f t="shared" si="33"/>
        <v>0</v>
      </c>
      <c r="CR73" s="45">
        <f t="shared" si="33"/>
        <v>0</v>
      </c>
      <c r="CS73" s="45">
        <f t="shared" si="33"/>
        <v>0</v>
      </c>
      <c r="CT73" s="45">
        <f t="shared" si="33"/>
        <v>0</v>
      </c>
      <c r="CU73" s="45">
        <f t="shared" si="33"/>
        <v>0</v>
      </c>
      <c r="CV73" s="45">
        <f t="shared" si="33"/>
        <v>0</v>
      </c>
      <c r="CW73" s="45">
        <f t="shared" si="33"/>
        <v>0</v>
      </c>
      <c r="CX73" s="45">
        <f t="shared" si="33"/>
        <v>0</v>
      </c>
      <c r="CY73" s="45">
        <f t="shared" si="33"/>
        <v>0</v>
      </c>
      <c r="CZ73" s="45">
        <f t="shared" si="33"/>
        <v>0</v>
      </c>
      <c r="DA73" s="45">
        <f t="shared" si="33"/>
        <v>0</v>
      </c>
      <c r="DB73" s="45">
        <f t="shared" si="33"/>
        <v>0</v>
      </c>
      <c r="DC73" s="45">
        <f t="shared" si="33"/>
        <v>0</v>
      </c>
      <c r="DD73" s="45">
        <f t="shared" si="33"/>
        <v>0</v>
      </c>
      <c r="DE73" s="45">
        <f t="shared" si="33"/>
        <v>0</v>
      </c>
      <c r="DF73" s="45">
        <f t="shared" si="33"/>
        <v>0</v>
      </c>
      <c r="DG73" s="45">
        <f t="shared" si="33"/>
        <v>0</v>
      </c>
      <c r="DH73" s="45">
        <f t="shared" si="33"/>
        <v>0</v>
      </c>
      <c r="DI73" s="45">
        <f t="shared" si="33"/>
        <v>0</v>
      </c>
      <c r="DJ73" s="45">
        <f t="shared" si="33"/>
        <v>0</v>
      </c>
      <c r="DK73" s="45">
        <f t="shared" si="33"/>
        <v>0</v>
      </c>
      <c r="DL73" s="45">
        <f t="shared" si="33"/>
        <v>0</v>
      </c>
      <c r="DM73" s="45">
        <f t="shared" si="33"/>
        <v>0</v>
      </c>
      <c r="DN73" s="45">
        <f t="shared" si="33"/>
        <v>0</v>
      </c>
      <c r="DO73" s="45">
        <f t="shared" si="33"/>
        <v>0</v>
      </c>
      <c r="DP73" s="45">
        <f t="shared" si="33"/>
        <v>0</v>
      </c>
      <c r="DQ73" s="45">
        <f t="shared" si="33"/>
        <v>0</v>
      </c>
      <c r="DR73" s="45">
        <f t="shared" si="33"/>
        <v>0</v>
      </c>
      <c r="DS73" s="45">
        <f t="shared" si="33"/>
        <v>0</v>
      </c>
      <c r="DT73" s="45">
        <f t="shared" si="33"/>
        <v>0</v>
      </c>
      <c r="DU73" s="45">
        <f t="shared" si="33"/>
        <v>0</v>
      </c>
      <c r="DV73" s="45">
        <f t="shared" si="33"/>
        <v>0</v>
      </c>
      <c r="DW73" s="45">
        <f t="shared" si="33"/>
        <v>0</v>
      </c>
      <c r="DX73" s="45">
        <f t="shared" si="33"/>
        <v>0</v>
      </c>
      <c r="DY73" s="45">
        <f t="shared" si="33"/>
        <v>0</v>
      </c>
      <c r="DZ73" s="45">
        <f t="shared" si="33"/>
        <v>0</v>
      </c>
      <c r="EA73" s="45">
        <f t="shared" ref="EA73:GL73" si="34">EA72-EA10*EA72</f>
        <v>0</v>
      </c>
      <c r="EB73" s="45">
        <f t="shared" si="34"/>
        <v>0</v>
      </c>
      <c r="EC73" s="45">
        <f t="shared" si="34"/>
        <v>0</v>
      </c>
      <c r="ED73" s="45">
        <f t="shared" si="34"/>
        <v>0</v>
      </c>
      <c r="EE73" s="45">
        <f t="shared" si="34"/>
        <v>0</v>
      </c>
      <c r="EF73" s="45">
        <f t="shared" si="34"/>
        <v>0</v>
      </c>
      <c r="EG73" s="45">
        <f t="shared" si="34"/>
        <v>0</v>
      </c>
      <c r="EH73" s="45">
        <f t="shared" si="34"/>
        <v>0</v>
      </c>
      <c r="EI73" s="45">
        <f t="shared" si="34"/>
        <v>0</v>
      </c>
      <c r="EJ73" s="45">
        <f t="shared" si="34"/>
        <v>0</v>
      </c>
      <c r="EK73" s="45">
        <f t="shared" si="34"/>
        <v>0</v>
      </c>
      <c r="EL73" s="45">
        <f t="shared" si="34"/>
        <v>0</v>
      </c>
      <c r="EM73" s="45">
        <f t="shared" si="34"/>
        <v>0</v>
      </c>
      <c r="EN73" s="45">
        <f t="shared" si="34"/>
        <v>0</v>
      </c>
      <c r="EO73" s="45">
        <f t="shared" si="34"/>
        <v>0</v>
      </c>
      <c r="EP73" s="45">
        <f t="shared" si="34"/>
        <v>0</v>
      </c>
      <c r="EQ73" s="45">
        <f t="shared" si="34"/>
        <v>0</v>
      </c>
      <c r="ER73" s="45">
        <f t="shared" si="34"/>
        <v>0</v>
      </c>
      <c r="ES73" s="45">
        <f t="shared" si="34"/>
        <v>0</v>
      </c>
      <c r="ET73" s="45">
        <f t="shared" si="34"/>
        <v>0</v>
      </c>
      <c r="EU73" s="45">
        <f t="shared" si="34"/>
        <v>0</v>
      </c>
      <c r="EV73" s="45">
        <f t="shared" si="34"/>
        <v>0</v>
      </c>
      <c r="EW73" s="45">
        <f t="shared" si="34"/>
        <v>0</v>
      </c>
      <c r="EX73" s="45">
        <f t="shared" si="34"/>
        <v>0</v>
      </c>
      <c r="EY73" s="45">
        <f t="shared" si="34"/>
        <v>0</v>
      </c>
      <c r="EZ73" s="45">
        <f t="shared" si="34"/>
        <v>0</v>
      </c>
      <c r="FA73" s="45">
        <f t="shared" si="34"/>
        <v>0</v>
      </c>
      <c r="FB73" s="45">
        <f t="shared" si="34"/>
        <v>0</v>
      </c>
      <c r="FC73" s="45">
        <f t="shared" si="34"/>
        <v>0</v>
      </c>
      <c r="FD73" s="45">
        <f t="shared" si="34"/>
        <v>0</v>
      </c>
      <c r="FE73" s="45">
        <f t="shared" si="34"/>
        <v>0</v>
      </c>
      <c r="FF73" s="45">
        <f t="shared" si="34"/>
        <v>0</v>
      </c>
      <c r="FG73" s="45">
        <f t="shared" si="34"/>
        <v>0</v>
      </c>
      <c r="FH73" s="45">
        <f t="shared" si="34"/>
        <v>0</v>
      </c>
      <c r="FI73" s="45">
        <f t="shared" si="34"/>
        <v>0</v>
      </c>
      <c r="FJ73" s="45">
        <f t="shared" si="34"/>
        <v>0</v>
      </c>
      <c r="FK73" s="45">
        <f t="shared" si="34"/>
        <v>0</v>
      </c>
      <c r="FL73" s="45">
        <f t="shared" si="34"/>
        <v>0</v>
      </c>
      <c r="FM73" s="45">
        <f t="shared" si="34"/>
        <v>0</v>
      </c>
      <c r="FN73" s="45">
        <f t="shared" si="34"/>
        <v>0</v>
      </c>
      <c r="FO73" s="45">
        <f t="shared" si="34"/>
        <v>0</v>
      </c>
      <c r="FP73" s="45">
        <f t="shared" si="34"/>
        <v>0</v>
      </c>
      <c r="FQ73" s="45">
        <f t="shared" si="34"/>
        <v>0</v>
      </c>
      <c r="FR73" s="45">
        <f t="shared" si="34"/>
        <v>0</v>
      </c>
      <c r="FS73" s="45">
        <f t="shared" si="34"/>
        <v>0</v>
      </c>
      <c r="FT73" s="45">
        <f t="shared" si="34"/>
        <v>0</v>
      </c>
      <c r="FU73" s="45">
        <f t="shared" si="34"/>
        <v>0</v>
      </c>
      <c r="FV73" s="45">
        <f t="shared" si="34"/>
        <v>0</v>
      </c>
      <c r="FW73" s="45">
        <f t="shared" si="34"/>
        <v>0</v>
      </c>
      <c r="FX73" s="45">
        <f t="shared" si="34"/>
        <v>0</v>
      </c>
      <c r="FY73" s="45">
        <f t="shared" si="34"/>
        <v>0</v>
      </c>
      <c r="FZ73" s="45">
        <f t="shared" si="34"/>
        <v>0</v>
      </c>
      <c r="GA73" s="45">
        <f t="shared" si="34"/>
        <v>0</v>
      </c>
      <c r="GB73" s="45">
        <f t="shared" si="34"/>
        <v>0</v>
      </c>
      <c r="GC73" s="45">
        <f t="shared" si="34"/>
        <v>0</v>
      </c>
      <c r="GD73" s="45">
        <f t="shared" si="34"/>
        <v>0</v>
      </c>
      <c r="GE73" s="45">
        <f t="shared" si="34"/>
        <v>0</v>
      </c>
      <c r="GF73" s="45">
        <f t="shared" si="34"/>
        <v>0</v>
      </c>
      <c r="GG73" s="45">
        <f t="shared" si="34"/>
        <v>0</v>
      </c>
      <c r="GH73" s="45">
        <f t="shared" si="34"/>
        <v>0</v>
      </c>
      <c r="GI73" s="45">
        <f t="shared" si="34"/>
        <v>0</v>
      </c>
      <c r="GJ73" s="45">
        <f t="shared" si="34"/>
        <v>0</v>
      </c>
      <c r="GK73" s="45">
        <f t="shared" si="34"/>
        <v>0</v>
      </c>
      <c r="GL73" s="45">
        <f t="shared" si="34"/>
        <v>0</v>
      </c>
      <c r="GM73" s="45">
        <f t="shared" ref="GM73:IX73" si="35">GM72-GM10*GM72</f>
        <v>0</v>
      </c>
      <c r="GN73" s="45">
        <f t="shared" si="35"/>
        <v>0</v>
      </c>
      <c r="GO73" s="45">
        <f t="shared" si="35"/>
        <v>0</v>
      </c>
      <c r="GP73" s="45">
        <f t="shared" si="35"/>
        <v>0</v>
      </c>
      <c r="GQ73" s="45">
        <f t="shared" si="35"/>
        <v>0</v>
      </c>
      <c r="GR73" s="45">
        <f t="shared" si="35"/>
        <v>0</v>
      </c>
      <c r="GS73" s="45">
        <f t="shared" si="35"/>
        <v>0</v>
      </c>
      <c r="GT73" s="45">
        <f t="shared" si="35"/>
        <v>0</v>
      </c>
      <c r="GU73" s="45">
        <f t="shared" si="35"/>
        <v>0</v>
      </c>
      <c r="GV73" s="45">
        <f t="shared" si="35"/>
        <v>0</v>
      </c>
      <c r="GW73" s="45">
        <f t="shared" si="35"/>
        <v>0</v>
      </c>
      <c r="GX73" s="45">
        <f t="shared" si="35"/>
        <v>0</v>
      </c>
      <c r="GY73" s="45">
        <f t="shared" si="35"/>
        <v>0</v>
      </c>
      <c r="GZ73" s="45">
        <f t="shared" si="35"/>
        <v>0</v>
      </c>
      <c r="HA73" s="45">
        <f t="shared" si="35"/>
        <v>0</v>
      </c>
      <c r="HB73" s="45">
        <f t="shared" si="35"/>
        <v>0</v>
      </c>
      <c r="HC73" s="45">
        <f t="shared" si="35"/>
        <v>0</v>
      </c>
      <c r="HD73" s="45">
        <f t="shared" si="35"/>
        <v>0</v>
      </c>
      <c r="HE73" s="45">
        <f t="shared" si="35"/>
        <v>0</v>
      </c>
      <c r="HF73" s="45">
        <f t="shared" si="35"/>
        <v>0</v>
      </c>
      <c r="HG73" s="45">
        <f t="shared" si="35"/>
        <v>0</v>
      </c>
      <c r="HH73" s="45">
        <f t="shared" si="35"/>
        <v>0</v>
      </c>
      <c r="HI73" s="45">
        <f t="shared" si="35"/>
        <v>0</v>
      </c>
      <c r="HJ73" s="45">
        <f t="shared" si="35"/>
        <v>0</v>
      </c>
      <c r="HK73" s="45">
        <f t="shared" si="35"/>
        <v>0</v>
      </c>
      <c r="HL73" s="45">
        <f t="shared" si="35"/>
        <v>0</v>
      </c>
      <c r="HM73" s="45">
        <f t="shared" si="35"/>
        <v>0</v>
      </c>
      <c r="HN73" s="45">
        <f t="shared" si="35"/>
        <v>0</v>
      </c>
      <c r="HO73" s="45">
        <f t="shared" si="35"/>
        <v>0</v>
      </c>
      <c r="HP73" s="45">
        <f t="shared" si="35"/>
        <v>0</v>
      </c>
      <c r="HQ73" s="45">
        <f t="shared" si="35"/>
        <v>0</v>
      </c>
      <c r="HR73" s="45">
        <f t="shared" si="35"/>
        <v>0</v>
      </c>
      <c r="HS73" s="45">
        <f t="shared" si="35"/>
        <v>0</v>
      </c>
      <c r="HT73" s="45">
        <f t="shared" si="35"/>
        <v>0</v>
      </c>
      <c r="HU73" s="45">
        <f t="shared" si="35"/>
        <v>0</v>
      </c>
      <c r="HV73" s="45">
        <f t="shared" si="35"/>
        <v>0</v>
      </c>
      <c r="HW73" s="45">
        <f t="shared" si="35"/>
        <v>0</v>
      </c>
      <c r="HX73" s="45">
        <f t="shared" si="35"/>
        <v>0</v>
      </c>
      <c r="HY73" s="45">
        <f t="shared" si="35"/>
        <v>0</v>
      </c>
      <c r="HZ73" s="45">
        <f t="shared" si="35"/>
        <v>0</v>
      </c>
      <c r="IA73" s="45">
        <f t="shared" si="35"/>
        <v>0</v>
      </c>
      <c r="IB73" s="45">
        <f t="shared" si="35"/>
        <v>0</v>
      </c>
      <c r="IC73" s="45">
        <f t="shared" si="35"/>
        <v>0</v>
      </c>
      <c r="ID73" s="45">
        <f t="shared" si="35"/>
        <v>0</v>
      </c>
      <c r="IE73" s="45">
        <f t="shared" si="35"/>
        <v>0</v>
      </c>
      <c r="IF73" s="45">
        <f t="shared" si="35"/>
        <v>0</v>
      </c>
      <c r="IG73" s="45">
        <f t="shared" si="35"/>
        <v>0</v>
      </c>
      <c r="IH73" s="45">
        <f t="shared" si="35"/>
        <v>0</v>
      </c>
      <c r="II73" s="45">
        <f t="shared" si="35"/>
        <v>0</v>
      </c>
      <c r="IJ73" s="45">
        <f t="shared" si="35"/>
        <v>0</v>
      </c>
      <c r="IK73" s="45">
        <f t="shared" si="35"/>
        <v>0</v>
      </c>
      <c r="IL73" s="45">
        <f t="shared" si="35"/>
        <v>0</v>
      </c>
      <c r="IM73" s="45">
        <f t="shared" si="35"/>
        <v>0</v>
      </c>
      <c r="IN73" s="45">
        <f t="shared" si="35"/>
        <v>0</v>
      </c>
      <c r="IO73" s="45">
        <f t="shared" si="35"/>
        <v>0</v>
      </c>
      <c r="IP73" s="45">
        <f t="shared" si="35"/>
        <v>0</v>
      </c>
      <c r="IQ73" s="45">
        <f t="shared" si="35"/>
        <v>0</v>
      </c>
      <c r="IR73" s="45">
        <f t="shared" si="35"/>
        <v>0</v>
      </c>
      <c r="IS73" s="45">
        <f t="shared" si="35"/>
        <v>0</v>
      </c>
      <c r="IT73" s="45">
        <f t="shared" si="35"/>
        <v>0</v>
      </c>
      <c r="IU73" s="45">
        <f t="shared" si="35"/>
        <v>0</v>
      </c>
      <c r="IV73" s="45">
        <f t="shared" si="35"/>
        <v>0</v>
      </c>
      <c r="IW73" s="45">
        <f t="shared" si="35"/>
        <v>0</v>
      </c>
      <c r="IX73" s="45">
        <f t="shared" si="35"/>
        <v>0</v>
      </c>
      <c r="IY73" s="45">
        <f t="shared" ref="IY73:LJ73" si="36">IY72-IY10*IY72</f>
        <v>0</v>
      </c>
      <c r="IZ73" s="45">
        <f t="shared" si="36"/>
        <v>0</v>
      </c>
      <c r="JA73" s="45">
        <f t="shared" si="36"/>
        <v>0</v>
      </c>
      <c r="JB73" s="45">
        <f t="shared" si="36"/>
        <v>0</v>
      </c>
      <c r="JC73" s="45">
        <f t="shared" si="36"/>
        <v>0</v>
      </c>
      <c r="JD73" s="45">
        <f t="shared" si="36"/>
        <v>0</v>
      </c>
      <c r="JE73" s="45">
        <f t="shared" si="36"/>
        <v>0</v>
      </c>
      <c r="JF73" s="45">
        <f t="shared" si="36"/>
        <v>0</v>
      </c>
      <c r="JG73" s="45">
        <f t="shared" si="36"/>
        <v>0</v>
      </c>
      <c r="JH73" s="45">
        <f t="shared" si="36"/>
        <v>0</v>
      </c>
      <c r="JI73" s="45">
        <f t="shared" si="36"/>
        <v>0</v>
      </c>
      <c r="JJ73" s="45">
        <f t="shared" si="36"/>
        <v>0</v>
      </c>
      <c r="JK73" s="45">
        <f t="shared" si="36"/>
        <v>0</v>
      </c>
      <c r="JL73" s="45">
        <f t="shared" si="36"/>
        <v>0</v>
      </c>
      <c r="JM73" s="45">
        <f t="shared" si="36"/>
        <v>0</v>
      </c>
      <c r="JN73" s="45">
        <f t="shared" si="36"/>
        <v>0</v>
      </c>
      <c r="JO73" s="45">
        <f t="shared" si="36"/>
        <v>0</v>
      </c>
      <c r="JP73" s="45">
        <f t="shared" si="36"/>
        <v>0</v>
      </c>
      <c r="JQ73" s="45">
        <f t="shared" si="36"/>
        <v>0</v>
      </c>
      <c r="JR73" s="45">
        <f t="shared" si="36"/>
        <v>0</v>
      </c>
      <c r="JS73" s="45">
        <f t="shared" si="36"/>
        <v>0</v>
      </c>
      <c r="JT73" s="45">
        <f t="shared" si="36"/>
        <v>0</v>
      </c>
      <c r="JU73" s="45">
        <f t="shared" si="36"/>
        <v>0</v>
      </c>
      <c r="JV73" s="45">
        <f t="shared" si="36"/>
        <v>0</v>
      </c>
      <c r="JW73" s="45">
        <f t="shared" si="36"/>
        <v>0</v>
      </c>
      <c r="JX73" s="45">
        <f t="shared" si="36"/>
        <v>0</v>
      </c>
      <c r="JY73" s="45">
        <f t="shared" si="36"/>
        <v>0</v>
      </c>
      <c r="JZ73" s="45">
        <f t="shared" si="36"/>
        <v>0</v>
      </c>
      <c r="KA73" s="45">
        <f t="shared" si="36"/>
        <v>0</v>
      </c>
      <c r="KB73" s="45">
        <f t="shared" si="36"/>
        <v>0</v>
      </c>
      <c r="KC73" s="45">
        <f t="shared" si="36"/>
        <v>0</v>
      </c>
      <c r="KD73" s="45">
        <f t="shared" si="36"/>
        <v>0</v>
      </c>
      <c r="KE73" s="45">
        <f t="shared" si="36"/>
        <v>0</v>
      </c>
      <c r="KF73" s="45">
        <f t="shared" si="36"/>
        <v>0</v>
      </c>
      <c r="KG73" s="45">
        <f t="shared" si="36"/>
        <v>0</v>
      </c>
      <c r="KH73" s="45">
        <f t="shared" si="36"/>
        <v>0</v>
      </c>
      <c r="KI73" s="45">
        <f t="shared" si="36"/>
        <v>0</v>
      </c>
      <c r="KJ73" s="45">
        <f t="shared" si="36"/>
        <v>0</v>
      </c>
      <c r="KK73" s="45">
        <f t="shared" si="36"/>
        <v>0</v>
      </c>
      <c r="KL73" s="45">
        <f t="shared" si="36"/>
        <v>0</v>
      </c>
      <c r="KM73" s="45">
        <f t="shared" si="36"/>
        <v>0</v>
      </c>
      <c r="KN73" s="45">
        <f t="shared" si="36"/>
        <v>0</v>
      </c>
      <c r="KO73" s="45">
        <f t="shared" si="36"/>
        <v>0</v>
      </c>
      <c r="KP73" s="45">
        <f t="shared" si="36"/>
        <v>0</v>
      </c>
      <c r="KQ73" s="45">
        <f t="shared" si="36"/>
        <v>0</v>
      </c>
      <c r="KR73" s="45">
        <f t="shared" si="36"/>
        <v>0</v>
      </c>
      <c r="KS73" s="45">
        <f t="shared" si="36"/>
        <v>0</v>
      </c>
      <c r="KT73" s="45">
        <f t="shared" si="36"/>
        <v>0</v>
      </c>
      <c r="KU73" s="45">
        <f t="shared" si="36"/>
        <v>0</v>
      </c>
      <c r="KV73" s="45">
        <f t="shared" si="36"/>
        <v>0</v>
      </c>
      <c r="KW73" s="45">
        <f t="shared" si="36"/>
        <v>0</v>
      </c>
      <c r="KX73" s="45">
        <f t="shared" si="36"/>
        <v>0</v>
      </c>
      <c r="KY73" s="45">
        <f t="shared" si="36"/>
        <v>0</v>
      </c>
      <c r="KZ73" s="45">
        <f t="shared" si="36"/>
        <v>0</v>
      </c>
      <c r="LA73" s="45">
        <f t="shared" si="36"/>
        <v>0</v>
      </c>
      <c r="LB73" s="45">
        <f t="shared" si="36"/>
        <v>0</v>
      </c>
      <c r="LC73" s="45">
        <f t="shared" si="36"/>
        <v>0</v>
      </c>
      <c r="LD73" s="45">
        <f t="shared" si="36"/>
        <v>0</v>
      </c>
      <c r="LE73" s="45">
        <f t="shared" si="36"/>
        <v>0</v>
      </c>
      <c r="LF73" s="45">
        <f t="shared" si="36"/>
        <v>0</v>
      </c>
      <c r="LG73" s="45">
        <f t="shared" si="36"/>
        <v>0</v>
      </c>
      <c r="LH73" s="45">
        <f t="shared" si="36"/>
        <v>0</v>
      </c>
      <c r="LI73" s="45">
        <f t="shared" si="36"/>
        <v>0</v>
      </c>
      <c r="LJ73" s="45">
        <f t="shared" si="36"/>
        <v>0</v>
      </c>
      <c r="LK73" s="45">
        <f t="shared" ref="LK73:NV73" si="37">LK72-LK10*LK72</f>
        <v>0</v>
      </c>
      <c r="LL73" s="45">
        <f t="shared" si="37"/>
        <v>0</v>
      </c>
      <c r="LM73" s="45">
        <f t="shared" si="37"/>
        <v>0</v>
      </c>
      <c r="LN73" s="45">
        <f t="shared" si="37"/>
        <v>0</v>
      </c>
      <c r="LO73" s="45">
        <f t="shared" si="37"/>
        <v>0</v>
      </c>
      <c r="LP73" s="45">
        <f t="shared" si="37"/>
        <v>0</v>
      </c>
      <c r="LQ73" s="45">
        <f t="shared" si="37"/>
        <v>0</v>
      </c>
      <c r="LR73" s="45">
        <f t="shared" si="37"/>
        <v>0</v>
      </c>
      <c r="LS73" s="45">
        <f t="shared" si="37"/>
        <v>0</v>
      </c>
      <c r="LT73" s="45">
        <f t="shared" si="37"/>
        <v>0</v>
      </c>
      <c r="LU73" s="45">
        <f t="shared" si="37"/>
        <v>0</v>
      </c>
      <c r="LV73" s="45">
        <f t="shared" si="37"/>
        <v>0</v>
      </c>
      <c r="LW73" s="45">
        <f t="shared" si="37"/>
        <v>0</v>
      </c>
      <c r="LX73" s="45">
        <f t="shared" si="37"/>
        <v>0</v>
      </c>
      <c r="LY73" s="45">
        <f t="shared" si="37"/>
        <v>0</v>
      </c>
      <c r="LZ73" s="45">
        <f t="shared" si="37"/>
        <v>0</v>
      </c>
      <c r="MA73" s="45">
        <f t="shared" si="37"/>
        <v>0</v>
      </c>
      <c r="MB73" s="45">
        <f t="shared" si="37"/>
        <v>0</v>
      </c>
      <c r="MC73" s="45">
        <f t="shared" si="37"/>
        <v>0</v>
      </c>
      <c r="MD73" s="45">
        <f t="shared" si="37"/>
        <v>0</v>
      </c>
      <c r="ME73" s="45">
        <f t="shared" si="37"/>
        <v>0</v>
      </c>
      <c r="MF73" s="45">
        <f t="shared" si="37"/>
        <v>0</v>
      </c>
      <c r="MG73" s="45">
        <f t="shared" si="37"/>
        <v>0</v>
      </c>
      <c r="MH73" s="45">
        <f t="shared" si="37"/>
        <v>0</v>
      </c>
      <c r="MI73" s="45">
        <f t="shared" si="37"/>
        <v>0</v>
      </c>
      <c r="MJ73" s="45">
        <f t="shared" si="37"/>
        <v>0</v>
      </c>
      <c r="MK73" s="45">
        <f t="shared" si="37"/>
        <v>0</v>
      </c>
      <c r="ML73" s="45">
        <f t="shared" si="37"/>
        <v>0</v>
      </c>
      <c r="MM73" s="45">
        <f t="shared" si="37"/>
        <v>0</v>
      </c>
      <c r="MN73" s="45">
        <f t="shared" si="37"/>
        <v>0</v>
      </c>
      <c r="MO73" s="45">
        <f t="shared" si="37"/>
        <v>0</v>
      </c>
      <c r="MP73" s="45">
        <f t="shared" si="37"/>
        <v>0</v>
      </c>
      <c r="MQ73" s="45">
        <f t="shared" si="37"/>
        <v>0</v>
      </c>
      <c r="MR73" s="45">
        <f t="shared" si="37"/>
        <v>0</v>
      </c>
      <c r="MS73" s="45">
        <f t="shared" si="37"/>
        <v>0</v>
      </c>
      <c r="MT73" s="45">
        <f t="shared" si="37"/>
        <v>0</v>
      </c>
      <c r="MU73" s="45">
        <f t="shared" si="37"/>
        <v>0</v>
      </c>
      <c r="MV73" s="45">
        <f t="shared" si="37"/>
        <v>0</v>
      </c>
      <c r="MW73" s="45">
        <f t="shared" si="37"/>
        <v>0</v>
      </c>
      <c r="MX73" s="45">
        <f t="shared" si="37"/>
        <v>0</v>
      </c>
      <c r="MY73" s="45">
        <f t="shared" si="37"/>
        <v>0</v>
      </c>
      <c r="MZ73" s="45">
        <f t="shared" si="37"/>
        <v>0</v>
      </c>
      <c r="NA73" s="45">
        <f t="shared" si="37"/>
        <v>0</v>
      </c>
      <c r="NB73" s="45">
        <f t="shared" si="37"/>
        <v>0</v>
      </c>
      <c r="NC73" s="45">
        <f t="shared" si="37"/>
        <v>0</v>
      </c>
      <c r="ND73" s="45">
        <f t="shared" si="37"/>
        <v>0</v>
      </c>
      <c r="NE73" s="45">
        <f t="shared" si="37"/>
        <v>0</v>
      </c>
      <c r="NF73" s="45">
        <f t="shared" si="37"/>
        <v>0</v>
      </c>
      <c r="NG73" s="45">
        <f t="shared" si="37"/>
        <v>0</v>
      </c>
      <c r="NH73" s="45">
        <f t="shared" si="37"/>
        <v>0</v>
      </c>
      <c r="NI73" s="45">
        <f t="shared" si="37"/>
        <v>0</v>
      </c>
      <c r="NJ73" s="45">
        <f t="shared" si="37"/>
        <v>0</v>
      </c>
      <c r="NK73" s="45">
        <f t="shared" si="37"/>
        <v>0</v>
      </c>
      <c r="NL73" s="45">
        <f t="shared" si="37"/>
        <v>0</v>
      </c>
      <c r="NM73" s="45">
        <f t="shared" si="37"/>
        <v>0</v>
      </c>
      <c r="NN73" s="45">
        <f t="shared" si="37"/>
        <v>0</v>
      </c>
      <c r="NO73" s="45">
        <f t="shared" si="37"/>
        <v>0</v>
      </c>
      <c r="NP73" s="45">
        <f t="shared" si="37"/>
        <v>0</v>
      </c>
      <c r="NQ73" s="45">
        <f t="shared" si="37"/>
        <v>0</v>
      </c>
      <c r="NR73" s="45">
        <f t="shared" si="37"/>
        <v>0</v>
      </c>
      <c r="NS73" s="45">
        <f t="shared" si="37"/>
        <v>0</v>
      </c>
      <c r="NT73" s="45">
        <f t="shared" si="37"/>
        <v>0</v>
      </c>
      <c r="NU73" s="45">
        <f t="shared" si="37"/>
        <v>0</v>
      </c>
      <c r="NV73" s="45">
        <f t="shared" si="37"/>
        <v>0</v>
      </c>
      <c r="NW73" s="45">
        <f t="shared" ref="NW73:QH73" si="38">NW72-NW10*NW72</f>
        <v>0</v>
      </c>
      <c r="NX73" s="45">
        <f t="shared" si="38"/>
        <v>0</v>
      </c>
      <c r="NY73" s="45">
        <f t="shared" si="38"/>
        <v>0</v>
      </c>
      <c r="NZ73" s="45">
        <f t="shared" si="38"/>
        <v>0</v>
      </c>
      <c r="OA73" s="45">
        <f t="shared" si="38"/>
        <v>0</v>
      </c>
      <c r="OB73" s="45">
        <f t="shared" si="38"/>
        <v>0</v>
      </c>
      <c r="OC73" s="45">
        <f t="shared" si="38"/>
        <v>0</v>
      </c>
      <c r="OD73" s="45">
        <f t="shared" si="38"/>
        <v>0</v>
      </c>
      <c r="OE73" s="45">
        <f t="shared" si="38"/>
        <v>0</v>
      </c>
      <c r="OF73" s="45">
        <f t="shared" si="38"/>
        <v>0</v>
      </c>
      <c r="OG73" s="45">
        <f t="shared" si="38"/>
        <v>0</v>
      </c>
      <c r="OH73" s="45">
        <f t="shared" si="38"/>
        <v>0</v>
      </c>
      <c r="OI73" s="45">
        <f t="shared" si="38"/>
        <v>0</v>
      </c>
      <c r="OJ73" s="45">
        <f t="shared" si="38"/>
        <v>0</v>
      </c>
      <c r="OK73" s="45">
        <f t="shared" si="38"/>
        <v>0</v>
      </c>
      <c r="OL73" s="45">
        <f t="shared" si="38"/>
        <v>0</v>
      </c>
      <c r="OM73" s="45">
        <f t="shared" si="38"/>
        <v>0</v>
      </c>
      <c r="ON73" s="45">
        <f t="shared" si="38"/>
        <v>0</v>
      </c>
      <c r="OO73" s="45">
        <f t="shared" si="38"/>
        <v>0</v>
      </c>
      <c r="OP73" s="45">
        <f t="shared" si="38"/>
        <v>0</v>
      </c>
      <c r="OQ73" s="45">
        <f t="shared" si="38"/>
        <v>0</v>
      </c>
      <c r="OR73" s="45">
        <f t="shared" si="38"/>
        <v>0</v>
      </c>
      <c r="OS73" s="45">
        <f t="shared" si="38"/>
        <v>0</v>
      </c>
      <c r="OT73" s="45">
        <f t="shared" si="38"/>
        <v>0</v>
      </c>
      <c r="OU73" s="45">
        <f t="shared" si="38"/>
        <v>0</v>
      </c>
      <c r="OV73" s="45">
        <f t="shared" si="38"/>
        <v>0</v>
      </c>
      <c r="OW73" s="45">
        <f t="shared" si="38"/>
        <v>0</v>
      </c>
      <c r="OX73" s="45">
        <f t="shared" si="38"/>
        <v>0</v>
      </c>
      <c r="OY73" s="45">
        <f t="shared" si="38"/>
        <v>0</v>
      </c>
      <c r="OZ73" s="45">
        <f t="shared" si="38"/>
        <v>0</v>
      </c>
      <c r="PA73" s="45">
        <f t="shared" si="38"/>
        <v>0</v>
      </c>
      <c r="PB73" s="45">
        <f t="shared" si="38"/>
        <v>0</v>
      </c>
      <c r="PC73" s="45">
        <f t="shared" si="38"/>
        <v>0</v>
      </c>
      <c r="PD73" s="45">
        <f t="shared" si="38"/>
        <v>0</v>
      </c>
      <c r="PE73" s="45">
        <f t="shared" si="38"/>
        <v>0</v>
      </c>
      <c r="PF73" s="45">
        <f t="shared" si="38"/>
        <v>0</v>
      </c>
      <c r="PG73" s="45">
        <f t="shared" si="38"/>
        <v>0</v>
      </c>
      <c r="PH73" s="45">
        <f t="shared" si="38"/>
        <v>0</v>
      </c>
      <c r="PI73" s="45">
        <f t="shared" si="38"/>
        <v>0</v>
      </c>
      <c r="PJ73" s="45">
        <f t="shared" si="38"/>
        <v>0</v>
      </c>
      <c r="PK73" s="45">
        <f t="shared" si="38"/>
        <v>0</v>
      </c>
      <c r="PL73" s="45">
        <f t="shared" si="38"/>
        <v>0</v>
      </c>
      <c r="PM73" s="45">
        <f t="shared" si="38"/>
        <v>0</v>
      </c>
      <c r="PN73" s="45">
        <f t="shared" si="38"/>
        <v>0</v>
      </c>
      <c r="PO73" s="45">
        <f t="shared" si="38"/>
        <v>0</v>
      </c>
      <c r="PP73" s="45">
        <f t="shared" si="38"/>
        <v>0</v>
      </c>
      <c r="PQ73" s="45">
        <f t="shared" si="38"/>
        <v>0</v>
      </c>
      <c r="PR73" s="45">
        <f t="shared" si="38"/>
        <v>0</v>
      </c>
      <c r="PS73" s="45">
        <f t="shared" si="38"/>
        <v>0</v>
      </c>
      <c r="PT73" s="45">
        <f t="shared" si="38"/>
        <v>0</v>
      </c>
      <c r="PU73" s="45">
        <f t="shared" si="38"/>
        <v>0</v>
      </c>
      <c r="PV73" s="45">
        <f t="shared" si="38"/>
        <v>0</v>
      </c>
      <c r="PW73" s="45">
        <f t="shared" si="38"/>
        <v>0</v>
      </c>
      <c r="PX73" s="45">
        <f t="shared" si="38"/>
        <v>0</v>
      </c>
      <c r="PY73" s="45">
        <f t="shared" si="38"/>
        <v>0</v>
      </c>
      <c r="PZ73" s="45">
        <f t="shared" si="38"/>
        <v>0</v>
      </c>
      <c r="QA73" s="45">
        <f t="shared" si="38"/>
        <v>0</v>
      </c>
      <c r="QB73" s="45">
        <f t="shared" si="38"/>
        <v>0</v>
      </c>
      <c r="QC73" s="45">
        <f t="shared" si="38"/>
        <v>0</v>
      </c>
      <c r="QD73" s="45">
        <f t="shared" si="38"/>
        <v>0</v>
      </c>
      <c r="QE73" s="45">
        <f t="shared" si="38"/>
        <v>0</v>
      </c>
      <c r="QF73" s="45">
        <f t="shared" si="38"/>
        <v>0</v>
      </c>
      <c r="QG73" s="45">
        <f t="shared" si="38"/>
        <v>0</v>
      </c>
      <c r="QH73" s="45">
        <f t="shared" si="38"/>
        <v>0</v>
      </c>
      <c r="QI73" s="45">
        <f t="shared" ref="QI73:ST73" si="39">QI72-QI10*QI72</f>
        <v>0</v>
      </c>
      <c r="QJ73" s="45">
        <f t="shared" si="39"/>
        <v>0</v>
      </c>
      <c r="QK73" s="45">
        <f t="shared" si="39"/>
        <v>0</v>
      </c>
      <c r="QL73" s="45">
        <f t="shared" si="39"/>
        <v>0</v>
      </c>
      <c r="QM73" s="45">
        <f t="shared" si="39"/>
        <v>0</v>
      </c>
      <c r="QN73" s="45">
        <f t="shared" si="39"/>
        <v>0</v>
      </c>
      <c r="QO73" s="45">
        <f t="shared" si="39"/>
        <v>0</v>
      </c>
      <c r="QP73" s="45">
        <f t="shared" si="39"/>
        <v>0</v>
      </c>
      <c r="QQ73" s="45">
        <f t="shared" si="39"/>
        <v>0</v>
      </c>
      <c r="QR73" s="45">
        <f t="shared" si="39"/>
        <v>0</v>
      </c>
      <c r="QS73" s="45">
        <f t="shared" si="39"/>
        <v>0</v>
      </c>
      <c r="QT73" s="45">
        <f t="shared" si="39"/>
        <v>0</v>
      </c>
      <c r="QU73" s="45">
        <f t="shared" si="39"/>
        <v>0</v>
      </c>
      <c r="QV73" s="45">
        <f t="shared" si="39"/>
        <v>0</v>
      </c>
      <c r="QW73" s="45">
        <f t="shared" si="39"/>
        <v>0</v>
      </c>
      <c r="QX73" s="45">
        <f t="shared" si="39"/>
        <v>0</v>
      </c>
      <c r="QY73" s="45">
        <f t="shared" si="39"/>
        <v>0</v>
      </c>
      <c r="QZ73" s="45">
        <f t="shared" si="39"/>
        <v>0</v>
      </c>
      <c r="RA73" s="45">
        <f t="shared" si="39"/>
        <v>0</v>
      </c>
      <c r="RB73" s="45">
        <f t="shared" si="39"/>
        <v>0</v>
      </c>
      <c r="RC73" s="45">
        <f t="shared" si="39"/>
        <v>0</v>
      </c>
      <c r="RD73" s="45">
        <f t="shared" si="39"/>
        <v>0</v>
      </c>
      <c r="RE73" s="45">
        <f t="shared" si="39"/>
        <v>0</v>
      </c>
      <c r="RF73" s="45">
        <f t="shared" si="39"/>
        <v>0</v>
      </c>
      <c r="RG73" s="45">
        <f t="shared" si="39"/>
        <v>0</v>
      </c>
      <c r="RH73" s="45">
        <f t="shared" si="39"/>
        <v>0</v>
      </c>
      <c r="RI73" s="45">
        <f t="shared" si="39"/>
        <v>0</v>
      </c>
      <c r="RJ73" s="45">
        <f t="shared" si="39"/>
        <v>0</v>
      </c>
      <c r="RK73" s="45">
        <f t="shared" si="39"/>
        <v>0</v>
      </c>
      <c r="RL73" s="45">
        <f t="shared" si="39"/>
        <v>0</v>
      </c>
      <c r="RM73" s="45">
        <f t="shared" si="39"/>
        <v>0</v>
      </c>
      <c r="RN73" s="45">
        <f t="shared" si="39"/>
        <v>0</v>
      </c>
      <c r="RO73" s="45">
        <f t="shared" si="39"/>
        <v>0</v>
      </c>
      <c r="RP73" s="45">
        <f t="shared" si="39"/>
        <v>0</v>
      </c>
      <c r="RQ73" s="45">
        <f t="shared" si="39"/>
        <v>0</v>
      </c>
      <c r="RR73" s="45">
        <f t="shared" si="39"/>
        <v>0</v>
      </c>
      <c r="RS73" s="45">
        <f t="shared" si="39"/>
        <v>0</v>
      </c>
      <c r="RT73" s="45">
        <f t="shared" si="39"/>
        <v>0</v>
      </c>
      <c r="RU73" s="45">
        <f t="shared" si="39"/>
        <v>0</v>
      </c>
      <c r="RV73" s="45">
        <f t="shared" si="39"/>
        <v>0</v>
      </c>
      <c r="RW73" s="45">
        <f t="shared" si="39"/>
        <v>0</v>
      </c>
      <c r="RX73" s="45">
        <f t="shared" si="39"/>
        <v>0</v>
      </c>
      <c r="RY73" s="45">
        <f t="shared" si="39"/>
        <v>0</v>
      </c>
      <c r="RZ73" s="45">
        <f t="shared" si="39"/>
        <v>0</v>
      </c>
      <c r="SA73" s="45">
        <f t="shared" si="39"/>
        <v>0</v>
      </c>
      <c r="SB73" s="45">
        <f t="shared" si="39"/>
        <v>0</v>
      </c>
      <c r="SC73" s="45">
        <f t="shared" si="39"/>
        <v>0</v>
      </c>
      <c r="SD73" s="45">
        <f t="shared" si="39"/>
        <v>0</v>
      </c>
      <c r="SE73" s="45">
        <f t="shared" si="39"/>
        <v>0</v>
      </c>
      <c r="SF73" s="45">
        <f t="shared" si="39"/>
        <v>0</v>
      </c>
      <c r="SG73" s="45">
        <f t="shared" si="39"/>
        <v>0</v>
      </c>
      <c r="SH73" s="45">
        <f t="shared" si="39"/>
        <v>0</v>
      </c>
      <c r="SI73" s="45">
        <f t="shared" si="39"/>
        <v>0</v>
      </c>
      <c r="SJ73" s="45">
        <f t="shared" si="39"/>
        <v>0</v>
      </c>
      <c r="SK73" s="45">
        <f t="shared" si="39"/>
        <v>0</v>
      </c>
      <c r="SL73" s="45">
        <f t="shared" si="39"/>
        <v>0</v>
      </c>
      <c r="SM73" s="45">
        <f t="shared" si="39"/>
        <v>0</v>
      </c>
      <c r="SN73" s="45">
        <f t="shared" si="39"/>
        <v>0</v>
      </c>
      <c r="SO73" s="45">
        <f t="shared" si="39"/>
        <v>0</v>
      </c>
      <c r="SP73" s="45">
        <f t="shared" si="39"/>
        <v>0</v>
      </c>
      <c r="SQ73" s="45">
        <f t="shared" si="39"/>
        <v>0</v>
      </c>
      <c r="SR73" s="45">
        <f t="shared" si="39"/>
        <v>0</v>
      </c>
      <c r="SS73" s="45">
        <f t="shared" si="39"/>
        <v>0</v>
      </c>
      <c r="ST73" s="45">
        <f t="shared" si="39"/>
        <v>0</v>
      </c>
      <c r="SU73" s="45">
        <f t="shared" ref="SU73:VF73" si="40">SU72-SU10*SU72</f>
        <v>0</v>
      </c>
      <c r="SV73" s="45">
        <f t="shared" si="40"/>
        <v>0</v>
      </c>
      <c r="SW73" s="45">
        <f t="shared" si="40"/>
        <v>0</v>
      </c>
      <c r="SX73" s="45">
        <f t="shared" si="40"/>
        <v>0</v>
      </c>
      <c r="SY73" s="45">
        <f t="shared" si="40"/>
        <v>0</v>
      </c>
      <c r="SZ73" s="45">
        <f t="shared" si="40"/>
        <v>0</v>
      </c>
      <c r="TA73" s="45">
        <f t="shared" si="40"/>
        <v>0</v>
      </c>
      <c r="TB73" s="45">
        <f t="shared" si="40"/>
        <v>0</v>
      </c>
      <c r="TC73" s="45">
        <f t="shared" si="40"/>
        <v>0</v>
      </c>
      <c r="TD73" s="45">
        <f t="shared" si="40"/>
        <v>0</v>
      </c>
      <c r="TE73" s="45">
        <f t="shared" si="40"/>
        <v>0</v>
      </c>
      <c r="TF73" s="45">
        <f t="shared" si="40"/>
        <v>0</v>
      </c>
      <c r="TG73" s="45">
        <f t="shared" si="40"/>
        <v>0</v>
      </c>
      <c r="TH73" s="45">
        <f t="shared" si="40"/>
        <v>0</v>
      </c>
      <c r="TI73" s="45">
        <f t="shared" si="40"/>
        <v>0</v>
      </c>
      <c r="TJ73" s="45">
        <f t="shared" si="40"/>
        <v>0</v>
      </c>
      <c r="TK73" s="45">
        <f t="shared" si="40"/>
        <v>0</v>
      </c>
      <c r="TL73" s="45">
        <f t="shared" si="40"/>
        <v>0</v>
      </c>
      <c r="TM73" s="45">
        <f t="shared" si="40"/>
        <v>0</v>
      </c>
      <c r="TN73" s="45">
        <f t="shared" si="40"/>
        <v>0</v>
      </c>
      <c r="TO73" s="45">
        <f t="shared" si="40"/>
        <v>0</v>
      </c>
      <c r="TP73" s="45">
        <f t="shared" si="40"/>
        <v>0</v>
      </c>
      <c r="TQ73" s="45">
        <f t="shared" si="40"/>
        <v>0</v>
      </c>
      <c r="TR73" s="45">
        <f t="shared" si="40"/>
        <v>0</v>
      </c>
      <c r="TS73" s="45">
        <f t="shared" si="40"/>
        <v>0</v>
      </c>
      <c r="TT73" s="45">
        <f t="shared" si="40"/>
        <v>0</v>
      </c>
      <c r="TU73" s="45">
        <f t="shared" si="40"/>
        <v>0</v>
      </c>
      <c r="TV73" s="45">
        <f t="shared" si="40"/>
        <v>0</v>
      </c>
      <c r="TW73" s="45">
        <f t="shared" si="40"/>
        <v>0</v>
      </c>
      <c r="TX73" s="45">
        <f t="shared" si="40"/>
        <v>0</v>
      </c>
      <c r="TY73" s="45">
        <f t="shared" si="40"/>
        <v>0</v>
      </c>
      <c r="TZ73" s="45">
        <f t="shared" si="40"/>
        <v>0</v>
      </c>
      <c r="UA73" s="45">
        <f t="shared" si="40"/>
        <v>0</v>
      </c>
      <c r="UB73" s="45">
        <f t="shared" si="40"/>
        <v>0</v>
      </c>
      <c r="UC73" s="45">
        <f t="shared" si="40"/>
        <v>0</v>
      </c>
      <c r="UD73" s="45">
        <f t="shared" si="40"/>
        <v>0</v>
      </c>
      <c r="UE73" s="45">
        <f t="shared" si="40"/>
        <v>0</v>
      </c>
      <c r="UF73" s="45">
        <f t="shared" si="40"/>
        <v>0</v>
      </c>
      <c r="UG73" s="45">
        <f t="shared" si="40"/>
        <v>0</v>
      </c>
      <c r="UH73" s="45">
        <f t="shared" si="40"/>
        <v>0</v>
      </c>
      <c r="UI73" s="45">
        <f t="shared" si="40"/>
        <v>0</v>
      </c>
      <c r="UJ73" s="45">
        <f t="shared" si="40"/>
        <v>0</v>
      </c>
      <c r="UK73" s="45">
        <f t="shared" si="40"/>
        <v>0</v>
      </c>
      <c r="UL73" s="45">
        <f t="shared" si="40"/>
        <v>0</v>
      </c>
      <c r="UM73" s="45">
        <f t="shared" si="40"/>
        <v>0</v>
      </c>
      <c r="UN73" s="45">
        <f t="shared" si="40"/>
        <v>0</v>
      </c>
      <c r="UO73" s="45">
        <f t="shared" si="40"/>
        <v>0</v>
      </c>
      <c r="UP73" s="45">
        <f t="shared" si="40"/>
        <v>0</v>
      </c>
      <c r="UQ73" s="45">
        <f t="shared" si="40"/>
        <v>0</v>
      </c>
      <c r="UR73" s="45">
        <f t="shared" si="40"/>
        <v>0</v>
      </c>
      <c r="US73" s="45">
        <f t="shared" si="40"/>
        <v>0</v>
      </c>
      <c r="UT73" s="45">
        <f t="shared" si="40"/>
        <v>0</v>
      </c>
      <c r="UU73" s="45">
        <f t="shared" si="40"/>
        <v>0</v>
      </c>
      <c r="UV73" s="45">
        <f t="shared" si="40"/>
        <v>0</v>
      </c>
      <c r="UW73" s="45">
        <f t="shared" si="40"/>
        <v>0</v>
      </c>
      <c r="UX73" s="45">
        <f t="shared" si="40"/>
        <v>0</v>
      </c>
      <c r="UY73" s="45">
        <f t="shared" si="40"/>
        <v>0</v>
      </c>
      <c r="UZ73" s="45">
        <f t="shared" si="40"/>
        <v>0</v>
      </c>
      <c r="VA73" s="45">
        <f t="shared" si="40"/>
        <v>0</v>
      </c>
      <c r="VB73" s="45">
        <f t="shared" si="40"/>
        <v>0</v>
      </c>
      <c r="VC73" s="45">
        <f t="shared" si="40"/>
        <v>0</v>
      </c>
      <c r="VD73" s="45">
        <f t="shared" si="40"/>
        <v>0</v>
      </c>
      <c r="VE73" s="45">
        <f t="shared" si="40"/>
        <v>0</v>
      </c>
      <c r="VF73" s="45">
        <f t="shared" si="40"/>
        <v>0</v>
      </c>
      <c r="VG73" s="45">
        <f t="shared" ref="VG73:XR73" si="41">VG72-VG10*VG72</f>
        <v>0</v>
      </c>
      <c r="VH73" s="45">
        <f t="shared" si="41"/>
        <v>0</v>
      </c>
      <c r="VI73" s="45">
        <f t="shared" si="41"/>
        <v>0</v>
      </c>
      <c r="VJ73" s="45">
        <f t="shared" si="41"/>
        <v>0</v>
      </c>
      <c r="VK73" s="45">
        <f t="shared" si="41"/>
        <v>0</v>
      </c>
      <c r="VL73" s="45">
        <f t="shared" si="41"/>
        <v>0</v>
      </c>
      <c r="VM73" s="45">
        <f t="shared" si="41"/>
        <v>0</v>
      </c>
      <c r="VN73" s="45">
        <f t="shared" si="41"/>
        <v>0</v>
      </c>
      <c r="VO73" s="45">
        <f t="shared" si="41"/>
        <v>0</v>
      </c>
      <c r="VP73" s="45">
        <f t="shared" si="41"/>
        <v>0</v>
      </c>
      <c r="VQ73" s="45">
        <f t="shared" si="41"/>
        <v>0</v>
      </c>
      <c r="VR73" s="45">
        <f t="shared" si="41"/>
        <v>0</v>
      </c>
      <c r="VS73" s="45">
        <f t="shared" si="41"/>
        <v>0</v>
      </c>
      <c r="VT73" s="45">
        <f t="shared" si="41"/>
        <v>0</v>
      </c>
      <c r="VU73" s="45">
        <f t="shared" si="41"/>
        <v>0</v>
      </c>
      <c r="VV73" s="45">
        <f t="shared" si="41"/>
        <v>0</v>
      </c>
      <c r="VW73" s="45">
        <f t="shared" si="41"/>
        <v>0</v>
      </c>
      <c r="VX73" s="45">
        <f t="shared" si="41"/>
        <v>0</v>
      </c>
      <c r="VY73" s="45">
        <f t="shared" si="41"/>
        <v>0</v>
      </c>
      <c r="VZ73" s="45">
        <f t="shared" si="41"/>
        <v>0</v>
      </c>
      <c r="WA73" s="45">
        <f t="shared" si="41"/>
        <v>0</v>
      </c>
      <c r="WB73" s="45">
        <f t="shared" si="41"/>
        <v>0</v>
      </c>
      <c r="WC73" s="45">
        <f t="shared" si="41"/>
        <v>0</v>
      </c>
      <c r="WD73" s="45">
        <f t="shared" si="41"/>
        <v>0</v>
      </c>
      <c r="WE73" s="45">
        <f t="shared" si="41"/>
        <v>0</v>
      </c>
      <c r="WF73" s="45">
        <f t="shared" si="41"/>
        <v>0</v>
      </c>
      <c r="WG73" s="45">
        <f t="shared" si="41"/>
        <v>0</v>
      </c>
      <c r="WH73" s="45">
        <f t="shared" si="41"/>
        <v>0</v>
      </c>
      <c r="WI73" s="45">
        <f t="shared" si="41"/>
        <v>0</v>
      </c>
      <c r="WJ73" s="45">
        <f t="shared" si="41"/>
        <v>0</v>
      </c>
      <c r="WK73" s="45">
        <f t="shared" si="41"/>
        <v>0</v>
      </c>
      <c r="WL73" s="45">
        <f t="shared" si="41"/>
        <v>0</v>
      </c>
      <c r="WM73" s="45">
        <f t="shared" si="41"/>
        <v>0</v>
      </c>
      <c r="WN73" s="45">
        <f t="shared" si="41"/>
        <v>0</v>
      </c>
      <c r="WO73" s="45">
        <f t="shared" si="41"/>
        <v>0</v>
      </c>
      <c r="WP73" s="45">
        <f t="shared" si="41"/>
        <v>0</v>
      </c>
      <c r="WQ73" s="45">
        <f t="shared" si="41"/>
        <v>0</v>
      </c>
      <c r="WR73" s="45">
        <f t="shared" si="41"/>
        <v>0</v>
      </c>
      <c r="WS73" s="45">
        <f t="shared" si="41"/>
        <v>0</v>
      </c>
      <c r="WT73" s="45">
        <f t="shared" si="41"/>
        <v>0</v>
      </c>
      <c r="WU73" s="45">
        <f t="shared" si="41"/>
        <v>0</v>
      </c>
      <c r="WV73" s="45">
        <f t="shared" si="41"/>
        <v>0</v>
      </c>
      <c r="WW73" s="45">
        <f t="shared" si="41"/>
        <v>0</v>
      </c>
      <c r="WX73" s="45">
        <f t="shared" si="41"/>
        <v>0</v>
      </c>
      <c r="WY73" s="45">
        <f t="shared" si="41"/>
        <v>0</v>
      </c>
      <c r="WZ73" s="45">
        <f t="shared" si="41"/>
        <v>0</v>
      </c>
      <c r="XA73" s="45">
        <f t="shared" si="41"/>
        <v>0</v>
      </c>
      <c r="XB73" s="45">
        <f t="shared" si="41"/>
        <v>0</v>
      </c>
      <c r="XC73" s="45">
        <f t="shared" si="41"/>
        <v>0</v>
      </c>
      <c r="XD73" s="45">
        <f t="shared" si="41"/>
        <v>0</v>
      </c>
      <c r="XE73" s="45">
        <f t="shared" si="41"/>
        <v>0</v>
      </c>
      <c r="XF73" s="45">
        <f t="shared" si="41"/>
        <v>0</v>
      </c>
      <c r="XG73" s="45">
        <f t="shared" si="41"/>
        <v>0</v>
      </c>
      <c r="XH73" s="45">
        <f t="shared" si="41"/>
        <v>0</v>
      </c>
      <c r="XI73" s="45">
        <f t="shared" si="41"/>
        <v>0</v>
      </c>
      <c r="XJ73" s="45">
        <f t="shared" si="41"/>
        <v>0</v>
      </c>
      <c r="XK73" s="45">
        <f t="shared" si="41"/>
        <v>0</v>
      </c>
      <c r="XL73" s="45">
        <f t="shared" si="41"/>
        <v>0</v>
      </c>
      <c r="XM73" s="45">
        <f t="shared" si="41"/>
        <v>0</v>
      </c>
      <c r="XN73" s="45">
        <f t="shared" si="41"/>
        <v>0</v>
      </c>
      <c r="XO73" s="45">
        <f t="shared" si="41"/>
        <v>0</v>
      </c>
      <c r="XP73" s="45">
        <f t="shared" si="41"/>
        <v>0</v>
      </c>
      <c r="XQ73" s="45">
        <f t="shared" si="41"/>
        <v>0</v>
      </c>
      <c r="XR73" s="45">
        <f t="shared" si="41"/>
        <v>0</v>
      </c>
      <c r="XS73" s="45">
        <f t="shared" ref="XS73:AAD73" si="42">XS72-XS10*XS72</f>
        <v>0</v>
      </c>
      <c r="XT73" s="45">
        <f t="shared" si="42"/>
        <v>0</v>
      </c>
      <c r="XU73" s="45">
        <f t="shared" si="42"/>
        <v>0</v>
      </c>
      <c r="XV73" s="45">
        <f t="shared" si="42"/>
        <v>0</v>
      </c>
      <c r="XW73" s="45">
        <f t="shared" si="42"/>
        <v>0</v>
      </c>
      <c r="XX73" s="45">
        <f t="shared" si="42"/>
        <v>0</v>
      </c>
      <c r="XY73" s="45">
        <f t="shared" si="42"/>
        <v>0</v>
      </c>
      <c r="XZ73" s="45">
        <f t="shared" si="42"/>
        <v>0</v>
      </c>
      <c r="YA73" s="45">
        <f t="shared" si="42"/>
        <v>0</v>
      </c>
      <c r="YB73" s="45">
        <f t="shared" si="42"/>
        <v>0</v>
      </c>
      <c r="YC73" s="45">
        <f t="shared" si="42"/>
        <v>0</v>
      </c>
      <c r="YD73" s="45">
        <f t="shared" si="42"/>
        <v>0</v>
      </c>
      <c r="YE73" s="45">
        <f t="shared" si="42"/>
        <v>0</v>
      </c>
      <c r="YF73" s="45">
        <f t="shared" si="42"/>
        <v>0</v>
      </c>
      <c r="YG73" s="45">
        <f t="shared" si="42"/>
        <v>0</v>
      </c>
      <c r="YH73" s="45">
        <f t="shared" si="42"/>
        <v>0</v>
      </c>
      <c r="YI73" s="45">
        <f t="shared" si="42"/>
        <v>0</v>
      </c>
      <c r="YJ73" s="45">
        <f t="shared" si="42"/>
        <v>0</v>
      </c>
      <c r="YK73" s="45">
        <f t="shared" si="42"/>
        <v>0</v>
      </c>
      <c r="YL73" s="45">
        <f t="shared" si="42"/>
        <v>0</v>
      </c>
      <c r="YM73" s="45">
        <f t="shared" si="42"/>
        <v>0</v>
      </c>
      <c r="YN73" s="45">
        <f t="shared" si="42"/>
        <v>0</v>
      </c>
      <c r="YO73" s="45">
        <f t="shared" si="42"/>
        <v>0</v>
      </c>
      <c r="YP73" s="45">
        <f t="shared" si="42"/>
        <v>0</v>
      </c>
      <c r="YQ73" s="45">
        <f t="shared" si="42"/>
        <v>0</v>
      </c>
      <c r="YR73" s="45">
        <f t="shared" si="42"/>
        <v>0</v>
      </c>
      <c r="YS73" s="45">
        <f t="shared" si="42"/>
        <v>0</v>
      </c>
      <c r="YT73" s="45">
        <f t="shared" si="42"/>
        <v>0</v>
      </c>
      <c r="YU73" s="45">
        <f t="shared" si="42"/>
        <v>0</v>
      </c>
      <c r="YV73" s="45">
        <f t="shared" si="42"/>
        <v>0</v>
      </c>
      <c r="YW73" s="45">
        <f t="shared" si="42"/>
        <v>0</v>
      </c>
      <c r="YX73" s="45">
        <f t="shared" si="42"/>
        <v>0</v>
      </c>
      <c r="YY73" s="45">
        <f t="shared" si="42"/>
        <v>0</v>
      </c>
      <c r="YZ73" s="45">
        <f t="shared" si="42"/>
        <v>0</v>
      </c>
      <c r="ZA73" s="45">
        <f t="shared" si="42"/>
        <v>0</v>
      </c>
      <c r="ZB73" s="45">
        <f t="shared" si="42"/>
        <v>0</v>
      </c>
      <c r="ZC73" s="45">
        <f t="shared" si="42"/>
        <v>0</v>
      </c>
      <c r="ZD73" s="45">
        <f t="shared" si="42"/>
        <v>0</v>
      </c>
      <c r="ZE73" s="45">
        <f t="shared" si="42"/>
        <v>0</v>
      </c>
      <c r="ZF73" s="45">
        <f t="shared" si="42"/>
        <v>0</v>
      </c>
      <c r="ZG73" s="45">
        <f t="shared" si="42"/>
        <v>0</v>
      </c>
      <c r="ZH73" s="45">
        <f t="shared" si="42"/>
        <v>0</v>
      </c>
      <c r="ZI73" s="45">
        <f t="shared" si="42"/>
        <v>0</v>
      </c>
      <c r="ZJ73" s="45">
        <f t="shared" si="42"/>
        <v>0</v>
      </c>
      <c r="ZK73" s="45">
        <f t="shared" si="42"/>
        <v>0</v>
      </c>
      <c r="ZL73" s="45">
        <f t="shared" si="42"/>
        <v>0</v>
      </c>
      <c r="ZM73" s="45">
        <f t="shared" si="42"/>
        <v>0</v>
      </c>
      <c r="ZN73" s="45">
        <f t="shared" si="42"/>
        <v>0</v>
      </c>
      <c r="ZO73" s="45">
        <f t="shared" si="42"/>
        <v>0</v>
      </c>
      <c r="ZP73" s="45">
        <f t="shared" si="42"/>
        <v>0</v>
      </c>
      <c r="ZQ73" s="45">
        <f t="shared" si="42"/>
        <v>0</v>
      </c>
      <c r="ZR73" s="45">
        <f t="shared" si="42"/>
        <v>0</v>
      </c>
      <c r="ZS73" s="45">
        <f t="shared" si="42"/>
        <v>0</v>
      </c>
      <c r="ZT73" s="45">
        <f t="shared" si="42"/>
        <v>0</v>
      </c>
      <c r="ZU73" s="45">
        <f t="shared" si="42"/>
        <v>0</v>
      </c>
      <c r="ZV73" s="45">
        <f t="shared" si="42"/>
        <v>0</v>
      </c>
      <c r="ZW73" s="45">
        <f t="shared" si="42"/>
        <v>0</v>
      </c>
      <c r="ZX73" s="45">
        <f t="shared" si="42"/>
        <v>0</v>
      </c>
      <c r="ZY73" s="45">
        <f t="shared" si="42"/>
        <v>0</v>
      </c>
      <c r="ZZ73" s="45">
        <f t="shared" si="42"/>
        <v>0</v>
      </c>
      <c r="AAA73" s="45">
        <f t="shared" si="42"/>
        <v>0</v>
      </c>
      <c r="AAB73" s="45">
        <f t="shared" si="42"/>
        <v>0</v>
      </c>
      <c r="AAC73" s="45">
        <f t="shared" si="42"/>
        <v>0</v>
      </c>
      <c r="AAD73" s="45">
        <f t="shared" si="42"/>
        <v>0</v>
      </c>
      <c r="AAE73" s="45">
        <f t="shared" ref="AAE73:ACP73" si="43">AAE72-AAE10*AAE72</f>
        <v>0</v>
      </c>
      <c r="AAF73" s="45">
        <f t="shared" si="43"/>
        <v>0</v>
      </c>
      <c r="AAG73" s="45">
        <f t="shared" si="43"/>
        <v>0</v>
      </c>
      <c r="AAH73" s="45">
        <f t="shared" si="43"/>
        <v>0</v>
      </c>
      <c r="AAI73" s="45">
        <f t="shared" si="43"/>
        <v>0</v>
      </c>
      <c r="AAJ73" s="45">
        <f t="shared" si="43"/>
        <v>0</v>
      </c>
      <c r="AAK73" s="45">
        <f t="shared" si="43"/>
        <v>0</v>
      </c>
      <c r="AAL73" s="45">
        <f t="shared" si="43"/>
        <v>0</v>
      </c>
      <c r="AAM73" s="45">
        <f t="shared" si="43"/>
        <v>0</v>
      </c>
      <c r="AAN73" s="45">
        <f t="shared" si="43"/>
        <v>0</v>
      </c>
      <c r="AAO73" s="45">
        <f t="shared" si="43"/>
        <v>0</v>
      </c>
      <c r="AAP73" s="45">
        <f t="shared" si="43"/>
        <v>0</v>
      </c>
      <c r="AAQ73" s="45">
        <f t="shared" si="43"/>
        <v>0</v>
      </c>
      <c r="AAR73" s="45">
        <f t="shared" si="43"/>
        <v>0</v>
      </c>
      <c r="AAS73" s="45">
        <f t="shared" si="43"/>
        <v>0</v>
      </c>
      <c r="AAT73" s="45">
        <f t="shared" si="43"/>
        <v>0</v>
      </c>
      <c r="AAU73" s="45">
        <f t="shared" si="43"/>
        <v>0</v>
      </c>
      <c r="AAV73" s="45">
        <f t="shared" si="43"/>
        <v>0</v>
      </c>
      <c r="AAW73" s="45">
        <f t="shared" si="43"/>
        <v>0</v>
      </c>
      <c r="AAX73" s="45">
        <f t="shared" si="43"/>
        <v>0</v>
      </c>
      <c r="AAY73" s="45">
        <f t="shared" si="43"/>
        <v>0</v>
      </c>
      <c r="AAZ73" s="45">
        <f t="shared" si="43"/>
        <v>0</v>
      </c>
      <c r="ABA73" s="45">
        <f t="shared" si="43"/>
        <v>0</v>
      </c>
      <c r="ABB73" s="45">
        <f t="shared" si="43"/>
        <v>0</v>
      </c>
      <c r="ABC73" s="45">
        <f t="shared" si="43"/>
        <v>0</v>
      </c>
      <c r="ABD73" s="45">
        <f t="shared" si="43"/>
        <v>0</v>
      </c>
      <c r="ABE73" s="45">
        <f t="shared" si="43"/>
        <v>0</v>
      </c>
      <c r="ABF73" s="45">
        <f t="shared" si="43"/>
        <v>0</v>
      </c>
      <c r="ABG73" s="45">
        <f t="shared" si="43"/>
        <v>0</v>
      </c>
      <c r="ABH73" s="45">
        <f t="shared" si="43"/>
        <v>0</v>
      </c>
      <c r="ABI73" s="45">
        <f t="shared" si="43"/>
        <v>0</v>
      </c>
      <c r="ABJ73" s="45">
        <f t="shared" si="43"/>
        <v>0</v>
      </c>
      <c r="ABK73" s="45">
        <f t="shared" si="43"/>
        <v>0</v>
      </c>
      <c r="ABL73" s="45">
        <f t="shared" si="43"/>
        <v>0</v>
      </c>
      <c r="ABM73" s="45">
        <f t="shared" si="43"/>
        <v>0</v>
      </c>
      <c r="ABN73" s="45">
        <f t="shared" si="43"/>
        <v>0</v>
      </c>
      <c r="ABO73" s="45">
        <f t="shared" si="43"/>
        <v>0</v>
      </c>
      <c r="ABP73" s="45">
        <f t="shared" si="43"/>
        <v>0</v>
      </c>
      <c r="ABQ73" s="45">
        <f t="shared" si="43"/>
        <v>0</v>
      </c>
      <c r="ABR73" s="45">
        <f t="shared" si="43"/>
        <v>0</v>
      </c>
      <c r="ABS73" s="45">
        <f t="shared" si="43"/>
        <v>0</v>
      </c>
      <c r="ABT73" s="45">
        <f t="shared" si="43"/>
        <v>0</v>
      </c>
      <c r="ABU73" s="45">
        <f t="shared" si="43"/>
        <v>0</v>
      </c>
      <c r="ABV73" s="45">
        <f t="shared" si="43"/>
        <v>0</v>
      </c>
      <c r="ABW73" s="45">
        <f t="shared" si="43"/>
        <v>0</v>
      </c>
      <c r="ABX73" s="45">
        <f t="shared" si="43"/>
        <v>0</v>
      </c>
      <c r="ABY73" s="45">
        <f t="shared" si="43"/>
        <v>0</v>
      </c>
      <c r="ABZ73" s="45">
        <f t="shared" si="43"/>
        <v>0</v>
      </c>
      <c r="ACA73" s="45">
        <f t="shared" si="43"/>
        <v>0</v>
      </c>
      <c r="ACB73" s="45">
        <f t="shared" si="43"/>
        <v>0</v>
      </c>
      <c r="ACC73" s="45">
        <f t="shared" si="43"/>
        <v>0</v>
      </c>
      <c r="ACD73" s="45">
        <f t="shared" si="43"/>
        <v>0</v>
      </c>
      <c r="ACE73" s="45">
        <f t="shared" si="43"/>
        <v>0</v>
      </c>
      <c r="ACF73" s="45">
        <f t="shared" si="43"/>
        <v>0</v>
      </c>
      <c r="ACG73" s="45">
        <f t="shared" si="43"/>
        <v>0</v>
      </c>
      <c r="ACH73" s="45">
        <f t="shared" si="43"/>
        <v>0</v>
      </c>
      <c r="ACI73" s="45">
        <f t="shared" si="43"/>
        <v>0</v>
      </c>
      <c r="ACJ73" s="45">
        <f t="shared" si="43"/>
        <v>0</v>
      </c>
      <c r="ACK73" s="45">
        <f t="shared" si="43"/>
        <v>0</v>
      </c>
      <c r="ACL73" s="45">
        <f t="shared" si="43"/>
        <v>0</v>
      </c>
      <c r="ACM73" s="45">
        <f t="shared" si="43"/>
        <v>0</v>
      </c>
      <c r="ACN73" s="45">
        <f t="shared" si="43"/>
        <v>0</v>
      </c>
      <c r="ACO73" s="45">
        <f t="shared" si="43"/>
        <v>0</v>
      </c>
      <c r="ACP73" s="45">
        <f t="shared" si="43"/>
        <v>0</v>
      </c>
      <c r="ACQ73" s="45">
        <f t="shared" ref="ACQ73:AFB73" si="44">ACQ72-ACQ10*ACQ72</f>
        <v>0</v>
      </c>
      <c r="ACR73" s="45">
        <f t="shared" si="44"/>
        <v>0</v>
      </c>
      <c r="ACS73" s="45">
        <f t="shared" si="44"/>
        <v>0</v>
      </c>
      <c r="ACT73" s="45">
        <f t="shared" si="44"/>
        <v>0</v>
      </c>
      <c r="ACU73" s="45">
        <f t="shared" si="44"/>
        <v>0</v>
      </c>
      <c r="ACV73" s="45">
        <f t="shared" si="44"/>
        <v>0</v>
      </c>
      <c r="ACW73" s="45">
        <f t="shared" si="44"/>
        <v>0</v>
      </c>
      <c r="ACX73" s="45">
        <f t="shared" si="44"/>
        <v>0</v>
      </c>
      <c r="ACY73" s="45">
        <f t="shared" si="44"/>
        <v>0</v>
      </c>
      <c r="ACZ73" s="45">
        <f t="shared" si="44"/>
        <v>0</v>
      </c>
      <c r="ADA73" s="45">
        <f t="shared" si="44"/>
        <v>0</v>
      </c>
      <c r="ADB73" s="45">
        <f t="shared" si="44"/>
        <v>0</v>
      </c>
      <c r="ADC73" s="45">
        <f t="shared" si="44"/>
        <v>0</v>
      </c>
      <c r="ADD73" s="45">
        <f t="shared" si="44"/>
        <v>0</v>
      </c>
      <c r="ADE73" s="45">
        <f t="shared" si="44"/>
        <v>0</v>
      </c>
      <c r="ADF73" s="45">
        <f t="shared" si="44"/>
        <v>0</v>
      </c>
      <c r="ADG73" s="45">
        <f t="shared" si="44"/>
        <v>0</v>
      </c>
      <c r="ADH73" s="45">
        <f t="shared" si="44"/>
        <v>0</v>
      </c>
      <c r="ADI73" s="45">
        <f t="shared" si="44"/>
        <v>0</v>
      </c>
      <c r="ADJ73" s="45">
        <f t="shared" si="44"/>
        <v>0</v>
      </c>
      <c r="ADK73" s="45">
        <f t="shared" si="44"/>
        <v>0</v>
      </c>
      <c r="ADL73" s="45">
        <f t="shared" si="44"/>
        <v>0</v>
      </c>
      <c r="ADM73" s="45">
        <f t="shared" si="44"/>
        <v>0</v>
      </c>
      <c r="ADN73" s="45">
        <f t="shared" si="44"/>
        <v>0</v>
      </c>
      <c r="ADO73" s="45">
        <f t="shared" si="44"/>
        <v>0</v>
      </c>
      <c r="ADP73" s="45">
        <f t="shared" si="44"/>
        <v>0</v>
      </c>
      <c r="ADQ73" s="45">
        <f t="shared" si="44"/>
        <v>0</v>
      </c>
      <c r="ADR73" s="45">
        <f t="shared" si="44"/>
        <v>0</v>
      </c>
      <c r="ADS73" s="45">
        <f t="shared" si="44"/>
        <v>0</v>
      </c>
      <c r="ADT73" s="45">
        <f t="shared" si="44"/>
        <v>0</v>
      </c>
      <c r="ADU73" s="45">
        <f t="shared" si="44"/>
        <v>0</v>
      </c>
      <c r="ADV73" s="45">
        <f t="shared" si="44"/>
        <v>0</v>
      </c>
      <c r="ADW73" s="45">
        <f t="shared" si="44"/>
        <v>0</v>
      </c>
      <c r="ADX73" s="45">
        <f t="shared" si="44"/>
        <v>0</v>
      </c>
      <c r="ADY73" s="45">
        <f t="shared" si="44"/>
        <v>0</v>
      </c>
      <c r="ADZ73" s="45">
        <f t="shared" si="44"/>
        <v>0</v>
      </c>
      <c r="AEA73" s="45">
        <f t="shared" si="44"/>
        <v>0</v>
      </c>
      <c r="AEB73" s="45">
        <f t="shared" si="44"/>
        <v>0</v>
      </c>
      <c r="AEC73" s="45">
        <f t="shared" si="44"/>
        <v>0</v>
      </c>
      <c r="AED73" s="45">
        <f t="shared" si="44"/>
        <v>0</v>
      </c>
      <c r="AEE73" s="45">
        <f t="shared" si="44"/>
        <v>0</v>
      </c>
      <c r="AEF73" s="45">
        <f t="shared" si="44"/>
        <v>0</v>
      </c>
      <c r="AEG73" s="45">
        <f t="shared" si="44"/>
        <v>0</v>
      </c>
      <c r="AEH73" s="45">
        <f t="shared" si="44"/>
        <v>0</v>
      </c>
      <c r="AEI73" s="45">
        <f t="shared" si="44"/>
        <v>0</v>
      </c>
      <c r="AEJ73" s="45">
        <f t="shared" si="44"/>
        <v>0</v>
      </c>
      <c r="AEK73" s="45">
        <f t="shared" si="44"/>
        <v>0</v>
      </c>
      <c r="AEL73" s="45">
        <f t="shared" si="44"/>
        <v>0</v>
      </c>
      <c r="AEM73" s="45">
        <f t="shared" si="44"/>
        <v>0</v>
      </c>
      <c r="AEN73" s="45">
        <f t="shared" si="44"/>
        <v>0</v>
      </c>
      <c r="AEO73" s="45">
        <f t="shared" si="44"/>
        <v>0</v>
      </c>
      <c r="AEP73" s="45">
        <f t="shared" si="44"/>
        <v>0</v>
      </c>
      <c r="AEQ73" s="45">
        <f t="shared" si="44"/>
        <v>0</v>
      </c>
      <c r="AER73" s="45">
        <f t="shared" si="44"/>
        <v>0</v>
      </c>
      <c r="AES73" s="45">
        <f t="shared" si="44"/>
        <v>0</v>
      </c>
      <c r="AET73" s="45">
        <f t="shared" si="44"/>
        <v>0</v>
      </c>
      <c r="AEU73" s="45">
        <f t="shared" si="44"/>
        <v>0</v>
      </c>
      <c r="AEV73" s="45">
        <f t="shared" si="44"/>
        <v>0</v>
      </c>
      <c r="AEW73" s="45">
        <f t="shared" si="44"/>
        <v>0</v>
      </c>
      <c r="AEX73" s="45">
        <f t="shared" si="44"/>
        <v>0</v>
      </c>
      <c r="AEY73" s="45">
        <f t="shared" si="44"/>
        <v>0</v>
      </c>
      <c r="AEZ73" s="45">
        <f t="shared" si="44"/>
        <v>0</v>
      </c>
      <c r="AFA73" s="45">
        <f t="shared" si="44"/>
        <v>0</v>
      </c>
      <c r="AFB73" s="45">
        <f t="shared" si="44"/>
        <v>0</v>
      </c>
      <c r="AFC73" s="45">
        <f t="shared" ref="AFC73:AHN73" si="45">AFC72-AFC10*AFC72</f>
        <v>0</v>
      </c>
      <c r="AFD73" s="45">
        <f t="shared" si="45"/>
        <v>0</v>
      </c>
      <c r="AFE73" s="45">
        <f t="shared" si="45"/>
        <v>0</v>
      </c>
      <c r="AFF73" s="45">
        <f t="shared" si="45"/>
        <v>0</v>
      </c>
      <c r="AFG73" s="45">
        <f t="shared" si="45"/>
        <v>0</v>
      </c>
      <c r="AFH73" s="45">
        <f t="shared" si="45"/>
        <v>0</v>
      </c>
      <c r="AFI73" s="45">
        <f t="shared" si="45"/>
        <v>0</v>
      </c>
      <c r="AFJ73" s="45">
        <f t="shared" si="45"/>
        <v>0</v>
      </c>
      <c r="AFK73" s="45">
        <f t="shared" si="45"/>
        <v>0</v>
      </c>
      <c r="AFL73" s="45">
        <f t="shared" si="45"/>
        <v>0</v>
      </c>
      <c r="AFM73" s="45">
        <f t="shared" si="45"/>
        <v>0</v>
      </c>
      <c r="AFN73" s="45">
        <f t="shared" si="45"/>
        <v>0</v>
      </c>
      <c r="AFO73" s="45">
        <f t="shared" si="45"/>
        <v>0</v>
      </c>
      <c r="AFP73" s="45">
        <f t="shared" si="45"/>
        <v>0</v>
      </c>
      <c r="AFQ73" s="45">
        <f t="shared" si="45"/>
        <v>0</v>
      </c>
      <c r="AFR73" s="45">
        <f t="shared" si="45"/>
        <v>0</v>
      </c>
      <c r="AFS73" s="45">
        <f t="shared" si="45"/>
        <v>0</v>
      </c>
      <c r="AFT73" s="45">
        <f t="shared" si="45"/>
        <v>0</v>
      </c>
      <c r="AFU73" s="45">
        <f t="shared" si="45"/>
        <v>0</v>
      </c>
      <c r="AFV73" s="45">
        <f t="shared" si="45"/>
        <v>0</v>
      </c>
      <c r="AFW73" s="45">
        <f t="shared" si="45"/>
        <v>0</v>
      </c>
      <c r="AFX73" s="45">
        <f t="shared" si="45"/>
        <v>0</v>
      </c>
      <c r="AFY73" s="45">
        <f t="shared" si="45"/>
        <v>0</v>
      </c>
      <c r="AFZ73" s="45">
        <f t="shared" si="45"/>
        <v>0</v>
      </c>
      <c r="AGA73" s="45">
        <f t="shared" si="45"/>
        <v>0</v>
      </c>
      <c r="AGB73" s="45">
        <f t="shared" si="45"/>
        <v>0</v>
      </c>
      <c r="AGC73" s="45">
        <f t="shared" si="45"/>
        <v>0</v>
      </c>
      <c r="AGD73" s="45">
        <f t="shared" si="45"/>
        <v>0</v>
      </c>
      <c r="AGE73" s="45">
        <f t="shared" si="45"/>
        <v>0</v>
      </c>
      <c r="AGF73" s="45">
        <f t="shared" si="45"/>
        <v>0</v>
      </c>
      <c r="AGG73" s="45">
        <f t="shared" si="45"/>
        <v>0</v>
      </c>
      <c r="AGH73" s="45">
        <f t="shared" si="45"/>
        <v>0</v>
      </c>
      <c r="AGI73" s="45">
        <f t="shared" si="45"/>
        <v>0</v>
      </c>
      <c r="AGJ73" s="45">
        <f t="shared" si="45"/>
        <v>0</v>
      </c>
      <c r="AGK73" s="45">
        <f t="shared" si="45"/>
        <v>0</v>
      </c>
      <c r="AGL73" s="45">
        <f t="shared" si="45"/>
        <v>0</v>
      </c>
      <c r="AGM73" s="45">
        <f t="shared" si="45"/>
        <v>0</v>
      </c>
      <c r="AGN73" s="45">
        <f t="shared" si="45"/>
        <v>0</v>
      </c>
      <c r="AGO73" s="45">
        <f t="shared" si="45"/>
        <v>0</v>
      </c>
      <c r="AGP73" s="45">
        <f t="shared" si="45"/>
        <v>0</v>
      </c>
      <c r="AGQ73" s="45">
        <f t="shared" si="45"/>
        <v>0</v>
      </c>
      <c r="AGR73" s="45">
        <f t="shared" si="45"/>
        <v>0</v>
      </c>
      <c r="AGS73" s="45">
        <f t="shared" si="45"/>
        <v>0</v>
      </c>
      <c r="AGT73" s="45">
        <f t="shared" si="45"/>
        <v>0</v>
      </c>
      <c r="AGU73" s="45">
        <f t="shared" si="45"/>
        <v>0</v>
      </c>
      <c r="AGV73" s="45">
        <f t="shared" si="45"/>
        <v>0</v>
      </c>
      <c r="AGW73" s="45">
        <f t="shared" si="45"/>
        <v>0</v>
      </c>
      <c r="AGX73" s="45">
        <f t="shared" si="45"/>
        <v>0</v>
      </c>
      <c r="AGY73" s="45">
        <f t="shared" si="45"/>
        <v>0</v>
      </c>
      <c r="AGZ73" s="45">
        <f t="shared" si="45"/>
        <v>0</v>
      </c>
      <c r="AHA73" s="45">
        <f t="shared" si="45"/>
        <v>0</v>
      </c>
      <c r="AHB73" s="45">
        <f t="shared" si="45"/>
        <v>0</v>
      </c>
      <c r="AHC73" s="45">
        <f t="shared" si="45"/>
        <v>0</v>
      </c>
      <c r="AHD73" s="45">
        <f t="shared" si="45"/>
        <v>0</v>
      </c>
      <c r="AHE73" s="45">
        <f t="shared" si="45"/>
        <v>0</v>
      </c>
      <c r="AHF73" s="45">
        <f t="shared" si="45"/>
        <v>0</v>
      </c>
      <c r="AHG73" s="45">
        <f t="shared" si="45"/>
        <v>0</v>
      </c>
      <c r="AHH73" s="45">
        <f t="shared" si="45"/>
        <v>0</v>
      </c>
      <c r="AHI73" s="45">
        <f t="shared" si="45"/>
        <v>0</v>
      </c>
      <c r="AHJ73" s="45">
        <f t="shared" si="45"/>
        <v>0</v>
      </c>
      <c r="AHK73" s="45">
        <f t="shared" si="45"/>
        <v>0</v>
      </c>
      <c r="AHL73" s="45">
        <f t="shared" si="45"/>
        <v>0</v>
      </c>
      <c r="AHM73" s="45">
        <f t="shared" si="45"/>
        <v>0</v>
      </c>
      <c r="AHN73" s="45">
        <f t="shared" si="45"/>
        <v>0</v>
      </c>
      <c r="AHO73" s="45">
        <f t="shared" ref="AHO73:AJZ73" si="46">AHO72-AHO10*AHO72</f>
        <v>0</v>
      </c>
      <c r="AHP73" s="45">
        <f t="shared" si="46"/>
        <v>0</v>
      </c>
      <c r="AHQ73" s="45">
        <f t="shared" si="46"/>
        <v>0</v>
      </c>
      <c r="AHR73" s="45">
        <f t="shared" si="46"/>
        <v>0</v>
      </c>
      <c r="AHS73" s="45">
        <f t="shared" si="46"/>
        <v>0</v>
      </c>
      <c r="AHT73" s="45">
        <f t="shared" si="46"/>
        <v>0</v>
      </c>
      <c r="AHU73" s="45">
        <f t="shared" si="46"/>
        <v>0</v>
      </c>
      <c r="AHV73" s="45">
        <f t="shared" si="46"/>
        <v>0</v>
      </c>
      <c r="AHW73" s="45">
        <f t="shared" si="46"/>
        <v>0</v>
      </c>
      <c r="AHX73" s="45">
        <f t="shared" si="46"/>
        <v>0</v>
      </c>
      <c r="AHY73" s="45">
        <f t="shared" si="46"/>
        <v>0</v>
      </c>
      <c r="AHZ73" s="45">
        <f t="shared" si="46"/>
        <v>0</v>
      </c>
      <c r="AIA73" s="45">
        <f t="shared" si="46"/>
        <v>0</v>
      </c>
      <c r="AIB73" s="45">
        <f t="shared" si="46"/>
        <v>0</v>
      </c>
      <c r="AIC73" s="45">
        <f t="shared" si="46"/>
        <v>0</v>
      </c>
      <c r="AID73" s="45">
        <f t="shared" si="46"/>
        <v>0</v>
      </c>
      <c r="AIE73" s="45">
        <f t="shared" si="46"/>
        <v>0</v>
      </c>
      <c r="AIF73" s="45">
        <f t="shared" si="46"/>
        <v>0</v>
      </c>
      <c r="AIG73" s="45">
        <f t="shared" si="46"/>
        <v>0</v>
      </c>
      <c r="AIH73" s="45">
        <f t="shared" si="46"/>
        <v>0</v>
      </c>
      <c r="AII73" s="45">
        <f t="shared" si="46"/>
        <v>0</v>
      </c>
      <c r="AIJ73" s="45">
        <f t="shared" si="46"/>
        <v>0</v>
      </c>
      <c r="AIK73" s="45">
        <f t="shared" si="46"/>
        <v>0</v>
      </c>
      <c r="AIL73" s="45">
        <f t="shared" si="46"/>
        <v>0</v>
      </c>
      <c r="AIM73" s="45">
        <f t="shared" si="46"/>
        <v>0</v>
      </c>
      <c r="AIN73" s="45">
        <f t="shared" si="46"/>
        <v>0</v>
      </c>
      <c r="AIO73" s="45">
        <f t="shared" si="46"/>
        <v>0</v>
      </c>
      <c r="AIP73" s="45">
        <f t="shared" si="46"/>
        <v>0</v>
      </c>
      <c r="AIQ73" s="45">
        <f t="shared" si="46"/>
        <v>0</v>
      </c>
      <c r="AIR73" s="45">
        <f t="shared" si="46"/>
        <v>0</v>
      </c>
      <c r="AIS73" s="45">
        <f t="shared" si="46"/>
        <v>0</v>
      </c>
      <c r="AIT73" s="45">
        <f t="shared" si="46"/>
        <v>0</v>
      </c>
      <c r="AIU73" s="45">
        <f t="shared" si="46"/>
        <v>0</v>
      </c>
      <c r="AIV73" s="45">
        <f t="shared" si="46"/>
        <v>0</v>
      </c>
      <c r="AIW73" s="45">
        <f t="shared" si="46"/>
        <v>0</v>
      </c>
      <c r="AIX73" s="45">
        <f t="shared" si="46"/>
        <v>0</v>
      </c>
      <c r="AIY73" s="45">
        <f t="shared" si="46"/>
        <v>0</v>
      </c>
      <c r="AIZ73" s="45">
        <f t="shared" si="46"/>
        <v>0</v>
      </c>
      <c r="AJA73" s="45">
        <f t="shared" si="46"/>
        <v>0</v>
      </c>
      <c r="AJB73" s="45">
        <f t="shared" si="46"/>
        <v>0</v>
      </c>
      <c r="AJC73" s="45">
        <f t="shared" si="46"/>
        <v>0</v>
      </c>
      <c r="AJD73" s="45">
        <f t="shared" si="46"/>
        <v>0</v>
      </c>
      <c r="AJE73" s="45">
        <f t="shared" si="46"/>
        <v>0</v>
      </c>
      <c r="AJF73" s="45">
        <f t="shared" si="46"/>
        <v>0</v>
      </c>
      <c r="AJG73" s="45">
        <f t="shared" si="46"/>
        <v>0</v>
      </c>
      <c r="AJH73" s="45">
        <f t="shared" si="46"/>
        <v>0</v>
      </c>
      <c r="AJI73" s="45">
        <f t="shared" si="46"/>
        <v>0</v>
      </c>
      <c r="AJJ73" s="45">
        <f t="shared" si="46"/>
        <v>0</v>
      </c>
      <c r="AJK73" s="45">
        <f t="shared" si="46"/>
        <v>0</v>
      </c>
      <c r="AJL73" s="45">
        <f t="shared" si="46"/>
        <v>0</v>
      </c>
      <c r="AJM73" s="45">
        <f t="shared" si="46"/>
        <v>0</v>
      </c>
      <c r="AJN73" s="45">
        <f t="shared" si="46"/>
        <v>0</v>
      </c>
      <c r="AJO73" s="45">
        <f t="shared" si="46"/>
        <v>0</v>
      </c>
      <c r="AJP73" s="45">
        <f t="shared" si="46"/>
        <v>0</v>
      </c>
      <c r="AJQ73" s="45">
        <f t="shared" si="46"/>
        <v>0</v>
      </c>
      <c r="AJR73" s="45">
        <f t="shared" si="46"/>
        <v>0</v>
      </c>
      <c r="AJS73" s="45">
        <f t="shared" si="46"/>
        <v>0</v>
      </c>
      <c r="AJT73" s="45">
        <f t="shared" si="46"/>
        <v>0</v>
      </c>
      <c r="AJU73" s="45">
        <f t="shared" si="46"/>
        <v>0</v>
      </c>
      <c r="AJV73" s="45">
        <f t="shared" si="46"/>
        <v>0</v>
      </c>
      <c r="AJW73" s="45">
        <f t="shared" si="46"/>
        <v>0</v>
      </c>
      <c r="AJX73" s="45">
        <f t="shared" si="46"/>
        <v>0</v>
      </c>
      <c r="AJY73" s="45">
        <f t="shared" si="46"/>
        <v>0</v>
      </c>
      <c r="AJZ73" s="45">
        <f t="shared" si="46"/>
        <v>0</v>
      </c>
      <c r="AKA73" s="45">
        <f t="shared" ref="AKA73:ALM73" si="47">AKA72-AKA10*AKA72</f>
        <v>0</v>
      </c>
      <c r="AKB73" s="45">
        <f t="shared" si="47"/>
        <v>0</v>
      </c>
      <c r="AKC73" s="45">
        <f t="shared" si="47"/>
        <v>0</v>
      </c>
      <c r="AKD73" s="45">
        <f t="shared" si="47"/>
        <v>0</v>
      </c>
      <c r="AKE73" s="45">
        <f t="shared" si="47"/>
        <v>0</v>
      </c>
      <c r="AKF73" s="45">
        <f t="shared" si="47"/>
        <v>0</v>
      </c>
      <c r="AKG73" s="45">
        <f t="shared" si="47"/>
        <v>0</v>
      </c>
      <c r="AKH73" s="45">
        <f t="shared" si="47"/>
        <v>0</v>
      </c>
      <c r="AKI73" s="45">
        <f t="shared" si="47"/>
        <v>0</v>
      </c>
      <c r="AKJ73" s="45">
        <f t="shared" si="47"/>
        <v>0</v>
      </c>
      <c r="AKK73" s="45">
        <f t="shared" si="47"/>
        <v>0</v>
      </c>
      <c r="AKL73" s="45">
        <f t="shared" si="47"/>
        <v>0</v>
      </c>
      <c r="AKM73" s="45">
        <f t="shared" si="47"/>
        <v>0</v>
      </c>
      <c r="AKN73" s="45">
        <f t="shared" si="47"/>
        <v>0</v>
      </c>
      <c r="AKO73" s="45">
        <f t="shared" si="47"/>
        <v>0</v>
      </c>
      <c r="AKP73" s="45">
        <f t="shared" si="47"/>
        <v>0</v>
      </c>
      <c r="AKQ73" s="45">
        <f t="shared" si="47"/>
        <v>0</v>
      </c>
      <c r="AKR73" s="45">
        <f t="shared" si="47"/>
        <v>0</v>
      </c>
      <c r="AKS73" s="45">
        <f t="shared" si="47"/>
        <v>0</v>
      </c>
      <c r="AKT73" s="45">
        <f t="shared" si="47"/>
        <v>0</v>
      </c>
      <c r="AKU73" s="45">
        <f t="shared" si="47"/>
        <v>0</v>
      </c>
      <c r="AKV73" s="45">
        <f t="shared" si="47"/>
        <v>0</v>
      </c>
      <c r="AKW73" s="45">
        <f t="shared" si="47"/>
        <v>0</v>
      </c>
      <c r="AKX73" s="45">
        <f t="shared" si="47"/>
        <v>0</v>
      </c>
      <c r="AKY73" s="45">
        <f t="shared" si="47"/>
        <v>0</v>
      </c>
      <c r="AKZ73" s="45">
        <f t="shared" si="47"/>
        <v>0</v>
      </c>
      <c r="ALA73" s="45">
        <f t="shared" si="47"/>
        <v>0</v>
      </c>
      <c r="ALB73" s="45">
        <f t="shared" si="47"/>
        <v>0</v>
      </c>
      <c r="ALC73" s="45">
        <f t="shared" si="47"/>
        <v>0</v>
      </c>
      <c r="ALD73" s="45">
        <f t="shared" si="47"/>
        <v>0</v>
      </c>
      <c r="ALE73" s="45">
        <f t="shared" si="47"/>
        <v>0</v>
      </c>
      <c r="ALF73" s="45">
        <f t="shared" si="47"/>
        <v>0</v>
      </c>
      <c r="ALG73" s="45">
        <f t="shared" si="47"/>
        <v>0</v>
      </c>
      <c r="ALH73" s="45">
        <f t="shared" si="47"/>
        <v>0</v>
      </c>
      <c r="ALI73" s="45">
        <f t="shared" si="47"/>
        <v>0</v>
      </c>
      <c r="ALJ73" s="45">
        <f t="shared" si="47"/>
        <v>0</v>
      </c>
      <c r="ALK73" s="45">
        <f t="shared" si="47"/>
        <v>0</v>
      </c>
      <c r="ALL73" s="45">
        <f t="shared" si="47"/>
        <v>0</v>
      </c>
      <c r="ALM73" s="45">
        <f t="shared" si="47"/>
        <v>0</v>
      </c>
      <c r="ALN73" s="145"/>
      <c r="ALO73" s="145"/>
      <c r="ALP73" s="145"/>
    </row>
  </sheetData>
  <sheetProtection algorithmName="SHA-512" hashValue="p+RY12LA92pwnWIzwQkIHOu8R9C1zsRh6x6hWHDuVHC1+K0OrcV5p/aXDz79eSuHTgVViP1PAnTr9QjWfzHPMQ==" saltValue="Sr8+GHooVzqYYCmcXi9TEw==" spinCount="100000" sheet="1" objects="1" scenarios="1"/>
  <dataValidations count="1">
    <dataValidation type="date" operator="notEqual" allowBlank="1" showInputMessage="1" showErrorMessage="1" sqref="B8:ALM9" xr:uid="{E6DEE777-2206-4893-864C-B3FD996D4D34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18D4C7-BEF9-4F6C-8BC3-632D20DEF90A}">
          <x14:formula1>
            <xm:f>Paramètres!$B$17:$B$19</xm:f>
          </x14:formula1>
          <xm:sqref>B12:ALM12 B68:ALM68 B20:ALM20 B24:ALM24 B28:ALM28 B32:ALM32 B36:ALM36 B40:ALM40 B44:ALM44 B48:ALM48 B52:ALM52 B56:ALM56 B60:ALM60 B64:ALM64 B16:ALM16</xm:sqref>
        </x14:dataValidation>
        <x14:dataValidation type="list" allowBlank="1" showInputMessage="1" showErrorMessage="1" xr:uid="{D5A6F3D8-7DB1-421E-9B23-72979AB2058D}">
          <x14:formula1>
            <xm:f>'Base clients'!$A$7:$A$1647</xm:f>
          </x14:formula1>
          <xm:sqref>B6:ALM6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126A-BE88-44A0-810A-67EDE6FBB1F8}">
  <sheetPr>
    <pageSetUpPr fitToPage="1"/>
  </sheetPr>
  <dimension ref="A1:R49"/>
  <sheetViews>
    <sheetView showGridLines="0" topLeftCell="E1" zoomScale="110" zoomScaleNormal="110" workbookViewId="0">
      <selection activeCell="K2" sqref="K2"/>
    </sheetView>
  </sheetViews>
  <sheetFormatPr baseColWidth="10" defaultColWidth="11.375" defaultRowHeight="13.85" x14ac:dyDescent="0.25"/>
  <cols>
    <col min="1" max="4" width="4" style="101" hidden="1" customWidth="1"/>
    <col min="5" max="5" width="2.375" style="19" customWidth="1"/>
    <col min="6" max="6" width="2.75" style="19" customWidth="1"/>
    <col min="7" max="7" width="66.25" style="19" customWidth="1"/>
    <col min="8" max="8" width="15" style="19" customWidth="1"/>
    <col min="9" max="9" width="13.125" style="19" customWidth="1"/>
    <col min="10" max="10" width="16.125" style="19" customWidth="1"/>
    <col min="11" max="11" width="12" style="19" customWidth="1"/>
    <col min="12" max="12" width="2.375" style="19" customWidth="1"/>
    <col min="13" max="13" width="11.375" style="19" customWidth="1"/>
    <col min="14" max="16" width="17.25" style="19" hidden="1" customWidth="1"/>
    <col min="17" max="17" width="0" style="19" hidden="1" customWidth="1"/>
    <col min="18" max="16384" width="11.375" style="19"/>
  </cols>
  <sheetData>
    <row r="1" spans="1:18" s="35" customFormat="1" ht="7.45" customHeight="1" x14ac:dyDescent="0.25">
      <c r="A1" s="100"/>
      <c r="B1" s="100"/>
      <c r="C1" s="100"/>
      <c r="D1" s="100"/>
      <c r="F1" s="19"/>
      <c r="G1" s="19"/>
      <c r="H1" s="19"/>
      <c r="I1" s="19"/>
      <c r="J1" s="19"/>
      <c r="K1" s="19"/>
      <c r="L1" s="19"/>
      <c r="M1" s="19"/>
      <c r="N1" s="19"/>
    </row>
    <row r="2" spans="1:18" s="35" customFormat="1" ht="18" x14ac:dyDescent="0.2">
      <c r="A2" s="100"/>
      <c r="B2" s="100"/>
      <c r="C2" s="100"/>
      <c r="D2" s="100"/>
      <c r="F2" s="292" t="s">
        <v>2675</v>
      </c>
      <c r="G2" s="19"/>
      <c r="H2" s="18" t="s">
        <v>5822</v>
      </c>
      <c r="I2" s="19"/>
      <c r="J2" s="19"/>
      <c r="K2" s="291" t="s">
        <v>4822</v>
      </c>
      <c r="L2" s="19"/>
      <c r="M2" s="19"/>
      <c r="R2" s="355" t="s">
        <v>5832</v>
      </c>
    </row>
    <row r="3" spans="1:18" s="35" customFormat="1" x14ac:dyDescent="0.25">
      <c r="A3" s="100"/>
      <c r="B3" s="100"/>
      <c r="C3" s="100"/>
      <c r="D3" s="100"/>
      <c r="F3" s="74" t="s">
        <v>3751</v>
      </c>
      <c r="G3" s="19"/>
      <c r="H3" s="19"/>
      <c r="I3" s="19"/>
      <c r="J3" s="19"/>
      <c r="K3" s="19"/>
      <c r="L3" s="19"/>
      <c r="M3" s="19"/>
      <c r="N3" s="19"/>
    </row>
    <row r="4" spans="1:18" s="35" customFormat="1" ht="6.1" customHeight="1" thickBot="1" x14ac:dyDescent="0.3">
      <c r="A4" s="100"/>
      <c r="B4" s="100"/>
      <c r="C4" s="100"/>
      <c r="D4" s="100"/>
      <c r="F4" s="19"/>
      <c r="G4" s="19"/>
      <c r="H4" s="19"/>
      <c r="I4" s="19"/>
      <c r="J4" s="19"/>
      <c r="K4" s="19"/>
      <c r="L4" s="19"/>
      <c r="M4" s="19"/>
      <c r="N4" s="19"/>
    </row>
    <row r="5" spans="1:18" s="35" customFormat="1" ht="9.6999999999999993" customHeight="1" thickTop="1" x14ac:dyDescent="0.25">
      <c r="A5" s="100"/>
      <c r="B5" s="100"/>
      <c r="C5" s="100"/>
      <c r="D5" s="100"/>
      <c r="F5" s="79"/>
      <c r="G5" s="80"/>
      <c r="H5" s="80"/>
      <c r="I5" s="80"/>
      <c r="J5" s="80"/>
      <c r="K5" s="80"/>
      <c r="L5" s="81"/>
      <c r="M5" s="19"/>
      <c r="N5" s="19"/>
    </row>
    <row r="6" spans="1:18" s="35" customFormat="1" ht="53.35" customHeight="1" x14ac:dyDescent="0.3">
      <c r="A6" s="100"/>
      <c r="B6" s="100"/>
      <c r="C6" s="100"/>
      <c r="D6" s="100"/>
      <c r="F6" s="82"/>
      <c r="G6" s="152" t="str">
        <f>IF(ISBLANK(Paramètres!B7),"",Paramètres!B7)</f>
        <v>Bâtibois</v>
      </c>
      <c r="H6" s="343" t="s">
        <v>5823</v>
      </c>
      <c r="I6" s="343"/>
      <c r="J6" s="336" t="str">
        <f>K2</f>
        <v>D00001</v>
      </c>
      <c r="K6" s="336"/>
      <c r="L6" s="83"/>
      <c r="M6" s="84"/>
      <c r="N6" s="19"/>
    </row>
    <row r="7" spans="1:18" s="35" customFormat="1" ht="16.45" customHeight="1" x14ac:dyDescent="0.25">
      <c r="A7" s="100"/>
      <c r="B7" s="100"/>
      <c r="C7" s="100"/>
      <c r="D7" s="100"/>
      <c r="F7" s="82"/>
      <c r="G7" s="158" t="str">
        <f>IF(ISBLANK(Paramètres!B9),"",Paramètres!B9)</f>
        <v>SAS</v>
      </c>
      <c r="H7" s="150" t="s">
        <v>2677</v>
      </c>
      <c r="I7" s="340">
        <f>IF(HLOOKUP($K$2,'Base devis'!$B$5:$ALM$70,4,0)="","",HLOOKUP($K$2,'Base devis'!$B$5:$ALM$70,4,0))</f>
        <v>45023</v>
      </c>
      <c r="J7" s="340"/>
      <c r="K7" s="85"/>
      <c r="L7" s="83"/>
      <c r="M7" s="84"/>
      <c r="N7" s="19"/>
    </row>
    <row r="8" spans="1:18" s="35" customFormat="1" ht="16.45" customHeight="1" x14ac:dyDescent="0.25">
      <c r="A8" s="100"/>
      <c r="B8" s="100"/>
      <c r="C8" s="100"/>
      <c r="D8" s="100"/>
      <c r="F8" s="82"/>
      <c r="G8" s="158" t="str">
        <f>IF(ISBLANK(Paramètres!B10),"",Paramètres!B10)</f>
        <v>15 côte du Ruis</v>
      </c>
      <c r="H8" s="19"/>
      <c r="I8" s="19"/>
      <c r="J8" s="19"/>
      <c r="K8" s="19"/>
      <c r="L8" s="86"/>
      <c r="M8" s="19"/>
      <c r="N8" s="19"/>
    </row>
    <row r="9" spans="1:18" s="35" customFormat="1" ht="16.45" customHeight="1" x14ac:dyDescent="0.25">
      <c r="A9" s="100"/>
      <c r="B9" s="100"/>
      <c r="C9" s="100"/>
      <c r="D9" s="100"/>
      <c r="F9" s="82"/>
      <c r="G9" s="158" t="str">
        <f>IF(ISBLANK(Paramètres!B11),"",Paramètres!B11)&amp;" "&amp;IF(ISBLANK(Paramètres!B12),"",Paramètres!B12)</f>
        <v>13100 Aix-en-Provence</v>
      </c>
      <c r="H9" s="114" t="str">
        <f>IF(IF(ISERROR(VLOOKUP($A$18,'Base clients'!$A$6:$L$1736,2,0)),"",VLOOKUP($A$18,'Base clients'!$A$6:$L$1736,2,0))=0,"",IF(ISERROR(VLOOKUP($A$18,'Base clients'!$A$6:$L$1736,2,0)),"",VLOOKUP($A$18,'Base clients'!$A$6:$L$1736,2,0)))</f>
        <v>Jean-Claude Durand</v>
      </c>
      <c r="I9" s="19"/>
      <c r="J9" s="19"/>
      <c r="K9" s="87"/>
      <c r="L9" s="86"/>
      <c r="M9" s="19"/>
      <c r="N9" s="19"/>
    </row>
    <row r="10" spans="1:18" s="35" customFormat="1" ht="16.45" customHeight="1" x14ac:dyDescent="0.25">
      <c r="A10" s="100"/>
      <c r="B10" s="100"/>
      <c r="C10" s="100"/>
      <c r="D10" s="100"/>
      <c r="F10" s="82"/>
      <c r="G10" s="158" t="str">
        <f>"Téléphone : "&amp;IF(ISBLANK(Paramètres!B13),"",Paramètres!B13)</f>
        <v>Téléphone : 04 27 71 00 00</v>
      </c>
      <c r="H10" s="115" t="str">
        <f>IF(IF(ISERROR(VLOOKUP($A$18,'Base clients'!$A$6:$L$1736,3,0)),"",VLOOKUP($A$18,'Base clients'!$A$6:$L$1736,3,0))=0,"",IF(ISERROR(VLOOKUP($A$18,'Base clients'!$A$6:$L$1736,3,0)),"",VLOOKUP($A$18,'Base clients'!$A$6:$L$1736,3,0)))</f>
        <v/>
      </c>
      <c r="I10" s="19"/>
      <c r="K10" s="19"/>
      <c r="L10" s="86"/>
      <c r="M10" s="19"/>
      <c r="N10" s="19"/>
    </row>
    <row r="11" spans="1:18" s="35" customFormat="1" ht="16.45" customHeight="1" x14ac:dyDescent="0.25">
      <c r="A11" s="100"/>
      <c r="B11" s="100"/>
      <c r="C11" s="100"/>
      <c r="D11" s="100"/>
      <c r="F11" s="82"/>
      <c r="G11" s="158" t="str">
        <f>"Siret : "&amp;IF(ISBLANK(Paramètres!B14),"",Paramètres!B14)</f>
        <v>Siret : 519 787 999 00011</v>
      </c>
      <c r="H11" s="115" t="str">
        <f>IF(IF(ISERROR(VLOOKUP($A$18,'Base clients'!$A$6:$L$1736,4,0)),"",VLOOKUP($A$18,'Base clients'!$A$6:$L$1736,4,0))=0,"",IF(ISERROR(VLOOKUP($A$18,'Base clients'!$A$6:$L$1736,4,0)),"",VLOOKUP($A$18,'Base clients'!$A$6:$L$1736,4,0)))</f>
        <v>780 route de Marseille</v>
      </c>
      <c r="I11" s="19"/>
      <c r="K11" s="19"/>
      <c r="L11" s="86"/>
      <c r="M11" s="19"/>
      <c r="N11" s="19"/>
    </row>
    <row r="12" spans="1:18" s="35" customFormat="1" ht="16.45" customHeight="1" x14ac:dyDescent="0.25">
      <c r="A12" s="100"/>
      <c r="B12" s="100"/>
      <c r="C12" s="100"/>
      <c r="D12" s="100"/>
      <c r="F12" s="82"/>
      <c r="G12" s="158" t="str">
        <f>IF(ISBLANK(Paramètres!B15),"","N° TVA : "&amp;Paramètres!B15)</f>
        <v/>
      </c>
      <c r="H12" s="115" t="str">
        <f>IF(IF(ISERROR(VLOOKUP($A$18,'Base clients'!$A$6:$L$1736,5,0)),"",VLOOKUP($A$18,'Base clients'!$A$6:$L$1736,5,0))=0,"",IF(ISERROR(VLOOKUP($A$18,'Base clients'!$A$6:$L$1736,5,0)),"",VLOOKUP($A$18,'Base clients'!$A$6:$L$1736,5,0)))&amp;" "&amp;IF(IF(ISERROR(VLOOKUP($A$18,'Base clients'!$A$6:$L$736,6,0)),"",VLOOKUP($A$18,'Base clients'!$A$6:$L$736,6,0))=0,"",IF(ISERROR(VLOOKUP($A$18,'Base clients'!$A$6:$L$736,6,0)),"",VLOOKUP($A$18,'Base clients'!$A$6:$L$736,6,0)))</f>
        <v>13100 Aix-en-Provence</v>
      </c>
      <c r="I12" s="19"/>
      <c r="K12" s="19"/>
      <c r="L12" s="86"/>
      <c r="M12" s="19"/>
      <c r="N12" s="19"/>
    </row>
    <row r="13" spans="1:18" s="35" customFormat="1" ht="16.45" customHeight="1" x14ac:dyDescent="0.25">
      <c r="A13" s="100"/>
      <c r="B13" s="100"/>
      <c r="C13" s="100"/>
      <c r="D13" s="100"/>
      <c r="F13" s="82"/>
      <c r="H13" s="113" t="str">
        <f>IF(IF(ISERROR(VLOOKUP($A$18,'Base clients'!$A$6:$L$1736,7,0)),"",VLOOKUP($A$18,'Base clients'!$A$6:$L$1736,7,0))=0,"",IF(ISERROR(VLOOKUP($A$18,'Base clients'!$A$6:$L$1736,7,0)),"",VLOOKUP($A$18,'Base clients'!$A$6:$L$1736,7,0)))</f>
        <v>jcb@winyard.com</v>
      </c>
      <c r="I13" s="25"/>
      <c r="K13" s="19"/>
      <c r="L13" s="86"/>
      <c r="M13" s="19"/>
      <c r="N13" s="19"/>
    </row>
    <row r="14" spans="1:18" s="35" customFormat="1" ht="16.45" customHeight="1" x14ac:dyDescent="0.25">
      <c r="A14" s="100"/>
      <c r="B14" s="100"/>
      <c r="C14" s="100"/>
      <c r="D14" s="100"/>
      <c r="F14" s="82"/>
      <c r="G14" s="88"/>
      <c r="H14" s="339">
        <f>IF(IF(ISERROR(VLOOKUP($A$18,'Base clients'!$A$6:$L$1736,8,0)),"",VLOOKUP($A$18,'Base clients'!$A$6:$L$1736,8,0))=0,"",IF(ISERROR(VLOOKUP($A$18,'Base clients'!$A$6:$L$1736,8,0)),"",VLOOKUP($A$18,'Base clients'!$A$6:$L$1736,8,0)))</f>
        <v>148484848</v>
      </c>
      <c r="I14" s="339"/>
      <c r="K14" s="19"/>
      <c r="L14" s="86"/>
      <c r="M14" s="19"/>
      <c r="N14" s="19"/>
    </row>
    <row r="15" spans="1:18" s="35" customFormat="1" ht="16.45" customHeight="1" x14ac:dyDescent="0.25">
      <c r="A15" s="100"/>
      <c r="B15" s="100"/>
      <c r="C15" s="100"/>
      <c r="D15" s="100"/>
      <c r="F15" s="82"/>
      <c r="G15" s="151"/>
      <c r="H15" s="115" t="s">
        <v>5828</v>
      </c>
      <c r="I15" s="88" t="str">
        <f>A18</f>
        <v>C0001</v>
      </c>
      <c r="K15" s="19"/>
      <c r="L15" s="86"/>
      <c r="M15" s="19"/>
      <c r="N15" s="19"/>
    </row>
    <row r="16" spans="1:18" ht="16.45" customHeight="1" x14ac:dyDescent="0.25">
      <c r="F16" s="82"/>
      <c r="G16" s="341"/>
      <c r="H16" s="341"/>
      <c r="L16" s="86"/>
      <c r="O16" s="149"/>
    </row>
    <row r="17" spans="1:16" ht="6.1" customHeight="1" x14ac:dyDescent="0.25">
      <c r="A17" s="332"/>
      <c r="B17" s="333"/>
      <c r="C17" s="334"/>
      <c r="D17" s="100"/>
      <c r="F17" s="82"/>
      <c r="H17" s="73"/>
      <c r="L17" s="86"/>
      <c r="N17" s="89">
        <f>Paramètres!B17</f>
        <v>0</v>
      </c>
      <c r="O17" s="267">
        <f>Paramètres!B18</f>
        <v>5.5E-2</v>
      </c>
      <c r="P17" s="267">
        <f>Paramètres!B19</f>
        <v>0.2</v>
      </c>
    </row>
    <row r="18" spans="1:16" ht="20.95" customHeight="1" x14ac:dyDescent="0.25">
      <c r="A18" s="329" t="str">
        <f>IF(HLOOKUP($K$2,'Base devis'!$B$5:$ALM$70,2,0)=0,"",HLOOKUP($K$2,'Base devis'!$B$5:$ALM$70,2,0))</f>
        <v>C0001</v>
      </c>
      <c r="B18" s="330"/>
      <c r="C18" s="331"/>
      <c r="D18" s="35"/>
      <c r="F18" s="82"/>
      <c r="G18" s="159" t="s">
        <v>2678</v>
      </c>
      <c r="H18" s="160" t="s">
        <v>2746</v>
      </c>
      <c r="I18" s="160" t="s">
        <v>2679</v>
      </c>
      <c r="J18" s="161" t="s">
        <v>8</v>
      </c>
      <c r="K18" s="162" t="s">
        <v>2680</v>
      </c>
      <c r="L18" s="86"/>
      <c r="N18" s="27" t="s">
        <v>2745</v>
      </c>
      <c r="O18" s="27" t="s">
        <v>2745</v>
      </c>
      <c r="P18" s="27" t="s">
        <v>2745</v>
      </c>
    </row>
    <row r="19" spans="1:16" ht="6.75" customHeight="1" x14ac:dyDescent="0.25">
      <c r="F19" s="82"/>
      <c r="G19" s="90"/>
      <c r="H19" s="91"/>
      <c r="I19" s="92"/>
      <c r="J19" s="92"/>
      <c r="K19" s="93"/>
      <c r="L19" s="86"/>
    </row>
    <row r="20" spans="1:16" ht="35.35" customHeight="1" x14ac:dyDescent="0.25">
      <c r="A20" s="102">
        <v>7</v>
      </c>
      <c r="B20" s="102">
        <f>A20+1</f>
        <v>8</v>
      </c>
      <c r="C20" s="102">
        <f>B20+1</f>
        <v>9</v>
      </c>
      <c r="D20" s="102">
        <f>C20+1</f>
        <v>10</v>
      </c>
      <c r="E20" s="28"/>
      <c r="F20" s="82"/>
      <c r="G20" s="65" t="str">
        <f>IF(ISBLANK(HLOOKUP($K$2,'Base devis'!$B$5:$ALM$70,A20,0)),"",HLOOKUP($K$2,'Base devis'!$B$5:$ALM$70,A20,0))</f>
        <v>Structure bois veranda 20 m²</v>
      </c>
      <c r="H20" s="156">
        <f>IF(ISBLANK(HLOOKUP($K$2,'Base devis'!$B$5:$ALM$70,C20,0)),"",HLOOKUP($K$2,'Base devis'!$B$5:$ALM$70,C20,0))</f>
        <v>5500</v>
      </c>
      <c r="I20" s="153">
        <f>IF(ISBLANK(HLOOKUP($K$2,'Base devis'!$B$5:$ALM$70,D20,0)),"",HLOOKUP($K$2,'Base devis'!$B$5:$ALM$70,D20,0))</f>
        <v>1</v>
      </c>
      <c r="J20" s="66">
        <f>IF(ISERROR(H20*I20),"",H20*I20)</f>
        <v>5500</v>
      </c>
      <c r="K20" s="257">
        <f>IF(ISBLANK(HLOOKUP($K$2,'Base devis'!$B$5:$ALM$70,B20,0)),"",HLOOKUP($K$2,'Base devis'!$B$5:$ALM$70,B20,0))</f>
        <v>0</v>
      </c>
      <c r="L20" s="86"/>
      <c r="N20" s="271">
        <f>IF($K20=N$17,$J20*$K20,0)</f>
        <v>0</v>
      </c>
      <c r="O20" s="271">
        <f t="shared" ref="O20:P34" si="0">IF($K20=O$17,$J20*$K20,0)</f>
        <v>0</v>
      </c>
      <c r="P20" s="271">
        <f t="shared" si="0"/>
        <v>0</v>
      </c>
    </row>
    <row r="21" spans="1:16" ht="35.35" customHeight="1" x14ac:dyDescent="0.25">
      <c r="A21" s="102">
        <f>A20+4</f>
        <v>11</v>
      </c>
      <c r="B21" s="102">
        <f t="shared" ref="B21:D34" si="1">A21+1</f>
        <v>12</v>
      </c>
      <c r="C21" s="102">
        <f t="shared" si="1"/>
        <v>13</v>
      </c>
      <c r="D21" s="102">
        <f t="shared" si="1"/>
        <v>14</v>
      </c>
      <c r="E21" s="28"/>
      <c r="F21" s="82"/>
      <c r="G21" s="67" t="str">
        <f>IF(ISBLANK(HLOOKUP($K$2,'Base devis'!$B$5:$ALM$70,A21,0)),"",HLOOKUP($K$2,'Base devis'!$B$5:$ALM$70,A21,0))</f>
        <v>Couverture tuiles romaines</v>
      </c>
      <c r="H21" s="103">
        <f>IF(ISBLANK(HLOOKUP($K$2,'Base devis'!$B$5:$ALM$70,C21,0)),"",HLOOKUP($K$2,'Base devis'!$B$5:$ALM$70,C21,0))</f>
        <v>6890</v>
      </c>
      <c r="I21" s="154">
        <f>IF(ISBLANK(HLOOKUP($K$2,'Base devis'!$B$5:$ALM$70,D21,0)),"",HLOOKUP($K$2,'Base devis'!$B$5:$ALM$70,D21,0))</f>
        <v>1</v>
      </c>
      <c r="J21" s="68">
        <f t="shared" ref="J21:J34" si="2">IF(ISERROR(H21*I21),"",H21*I21)</f>
        <v>6890</v>
      </c>
      <c r="K21" s="258">
        <f>IF(ISBLANK(HLOOKUP($K$2,'Base devis'!$B$5:$ALM$70,B21,0)),"",HLOOKUP($K$2,'Base devis'!$B$5:$ALM$70,B21,0))</f>
        <v>0</v>
      </c>
      <c r="L21" s="86"/>
      <c r="N21" s="269">
        <f t="shared" ref="N21:N34" si="3">IF($K21=N$17,$J21*$K21,0)</f>
        <v>0</v>
      </c>
      <c r="O21" s="269">
        <f t="shared" si="0"/>
        <v>0</v>
      </c>
      <c r="P21" s="269">
        <f t="shared" si="0"/>
        <v>0</v>
      </c>
    </row>
    <row r="22" spans="1:16" ht="35.35" customHeight="1" x14ac:dyDescent="0.25">
      <c r="A22" s="102">
        <f t="shared" ref="A22:A34" si="4">A21+4</f>
        <v>15</v>
      </c>
      <c r="B22" s="102">
        <f t="shared" si="1"/>
        <v>16</v>
      </c>
      <c r="C22" s="102">
        <f t="shared" si="1"/>
        <v>17</v>
      </c>
      <c r="D22" s="102">
        <f t="shared" si="1"/>
        <v>18</v>
      </c>
      <c r="E22" s="28"/>
      <c r="F22" s="82"/>
      <c r="G22" s="67" t="str">
        <f>IF(ISBLANK(HLOOKUP($K$2,'Base devis'!$B$5:$ALM$70,A22,0)),"",HLOOKUP($K$2,'Base devis'!$B$5:$ALM$70,A22,0))</f>
        <v>Velux 100 x 100</v>
      </c>
      <c r="H22" s="103">
        <f>IF(ISBLANK(HLOOKUP($K$2,'Base devis'!$B$5:$ALM$70,C22,0)),"",HLOOKUP($K$2,'Base devis'!$B$5:$ALM$70,C22,0))</f>
        <v>950</v>
      </c>
      <c r="I22" s="154">
        <f>IF(ISBLANK(HLOOKUP($K$2,'Base devis'!$B$5:$ALM$70,D22,0)),"",HLOOKUP($K$2,'Base devis'!$B$5:$ALM$70,D22,0))</f>
        <v>1</v>
      </c>
      <c r="J22" s="68">
        <f t="shared" si="2"/>
        <v>950</v>
      </c>
      <c r="K22" s="258">
        <f>IF(ISBLANK(HLOOKUP($K$2,'Base devis'!$B$5:$ALM$70,B22,0)),"",HLOOKUP($K$2,'Base devis'!$B$5:$ALM$70,B22,0))</f>
        <v>0</v>
      </c>
      <c r="L22" s="86"/>
      <c r="N22" s="269">
        <f t="shared" si="3"/>
        <v>0</v>
      </c>
      <c r="O22" s="269">
        <f t="shared" si="0"/>
        <v>0</v>
      </c>
      <c r="P22" s="269">
        <f t="shared" si="0"/>
        <v>0</v>
      </c>
    </row>
    <row r="23" spans="1:16" ht="35.35" customHeight="1" x14ac:dyDescent="0.25">
      <c r="A23" s="102">
        <f t="shared" si="4"/>
        <v>19</v>
      </c>
      <c r="B23" s="102">
        <f t="shared" si="1"/>
        <v>20</v>
      </c>
      <c r="C23" s="102">
        <f t="shared" si="1"/>
        <v>21</v>
      </c>
      <c r="D23" s="102">
        <f t="shared" si="1"/>
        <v>22</v>
      </c>
      <c r="E23" s="28"/>
      <c r="F23" s="82"/>
      <c r="G23" s="67" t="str">
        <f>IF(ISBLANK(HLOOKUP($K$2,'Base devis'!$B$5:$ALM$70,A23,0)),"",HLOOKUP($K$2,'Base devis'!$B$5:$ALM$70,A23,0))</f>
        <v>Transport matériaux</v>
      </c>
      <c r="H23" s="103">
        <f>IF(ISBLANK(HLOOKUP($K$2,'Base devis'!$B$5:$ALM$70,C23,0)),"",HLOOKUP($K$2,'Base devis'!$B$5:$ALM$70,C23,0))</f>
        <v>800</v>
      </c>
      <c r="I23" s="154">
        <f>IF(ISBLANK(HLOOKUP($K$2,'Base devis'!$B$5:$ALM$70,D23,0)),"",HLOOKUP($K$2,'Base devis'!$B$5:$ALM$70,D23,0))</f>
        <v>1</v>
      </c>
      <c r="J23" s="68">
        <f t="shared" si="2"/>
        <v>800</v>
      </c>
      <c r="K23" s="258">
        <f>IF(ISBLANK(HLOOKUP($K$2,'Base devis'!$B$5:$ALM$70,B23,0)),"",HLOOKUP($K$2,'Base devis'!$B$5:$ALM$70,B23,0))</f>
        <v>0</v>
      </c>
      <c r="L23" s="86"/>
      <c r="N23" s="269">
        <f t="shared" si="3"/>
        <v>0</v>
      </c>
      <c r="O23" s="269">
        <f t="shared" si="0"/>
        <v>0</v>
      </c>
      <c r="P23" s="269">
        <f t="shared" si="0"/>
        <v>0</v>
      </c>
    </row>
    <row r="24" spans="1:16" ht="35.35" customHeight="1" x14ac:dyDescent="0.25">
      <c r="A24" s="102">
        <f t="shared" si="4"/>
        <v>23</v>
      </c>
      <c r="B24" s="102">
        <f t="shared" si="1"/>
        <v>24</v>
      </c>
      <c r="C24" s="102">
        <f t="shared" si="1"/>
        <v>25</v>
      </c>
      <c r="D24" s="102">
        <f t="shared" si="1"/>
        <v>26</v>
      </c>
      <c r="E24" s="28"/>
      <c r="F24" s="82"/>
      <c r="G24" s="67" t="str">
        <f>IF(ISBLANK(HLOOKUP($K$2,'Base devis'!$B$5:$ALM$70,A24,0)),"",HLOOKUP($K$2,'Base devis'!$B$5:$ALM$70,A24,0))</f>
        <v/>
      </c>
      <c r="H24" s="103" t="str">
        <f>IF(ISBLANK(HLOOKUP($K$2,'Base devis'!$B$5:$ALM$70,C24,0)),"",HLOOKUP($K$2,'Base devis'!$B$5:$ALM$70,C24,0))</f>
        <v/>
      </c>
      <c r="I24" s="154" t="str">
        <f>IF(ISBLANK(HLOOKUP($K$2,'Base devis'!$B$5:$ALM$70,D24,0)),"",HLOOKUP($K$2,'Base devis'!$B$5:$ALM$70,D24,0))</f>
        <v/>
      </c>
      <c r="J24" s="68" t="str">
        <f t="shared" si="2"/>
        <v/>
      </c>
      <c r="K24" s="258" t="str">
        <f>IF(ISBLANK(HLOOKUP($K$2,'Base devis'!$B$5:$ALM$70,B24,0)),"",HLOOKUP($K$2,'Base devis'!$B$5:$ALM$70,B24,0))</f>
        <v/>
      </c>
      <c r="L24" s="86"/>
      <c r="N24" s="269">
        <f t="shared" si="3"/>
        <v>0</v>
      </c>
      <c r="O24" s="269">
        <f t="shared" si="0"/>
        <v>0</v>
      </c>
      <c r="P24" s="269">
        <f t="shared" si="0"/>
        <v>0</v>
      </c>
    </row>
    <row r="25" spans="1:16" ht="35.35" customHeight="1" x14ac:dyDescent="0.25">
      <c r="A25" s="102">
        <f t="shared" si="4"/>
        <v>27</v>
      </c>
      <c r="B25" s="102">
        <f t="shared" si="1"/>
        <v>28</v>
      </c>
      <c r="C25" s="102">
        <f t="shared" si="1"/>
        <v>29</v>
      </c>
      <c r="D25" s="102">
        <f t="shared" si="1"/>
        <v>30</v>
      </c>
      <c r="E25" s="28"/>
      <c r="F25" s="82"/>
      <c r="G25" s="67" t="str">
        <f>IF(ISBLANK(HLOOKUP($K$2,'Base devis'!$B$5:$ALM$70,A25,0)),"",HLOOKUP($K$2,'Base devis'!$B$5:$ALM$70,A25,0))</f>
        <v/>
      </c>
      <c r="H25" s="103" t="str">
        <f>IF(ISBLANK(HLOOKUP($K$2,'Base devis'!$B$5:$ALM$70,C25,0)),"",HLOOKUP($K$2,'Base devis'!$B$5:$ALM$70,C25,0))</f>
        <v/>
      </c>
      <c r="I25" s="154" t="str">
        <f>IF(ISBLANK(HLOOKUP($K$2,'Base devis'!$B$5:$ALM$70,D25,0)),"",HLOOKUP($K$2,'Base devis'!$B$5:$ALM$70,D25,0))</f>
        <v/>
      </c>
      <c r="J25" s="68" t="str">
        <f t="shared" si="2"/>
        <v/>
      </c>
      <c r="K25" s="258" t="str">
        <f>IF(ISBLANK(HLOOKUP($K$2,'Base devis'!$B$5:$ALM$70,B25,0)),"",HLOOKUP($K$2,'Base devis'!$B$5:$ALM$70,B25,0))</f>
        <v/>
      </c>
      <c r="L25" s="86"/>
      <c r="N25" s="269">
        <f t="shared" si="3"/>
        <v>0</v>
      </c>
      <c r="O25" s="269">
        <f t="shared" si="0"/>
        <v>0</v>
      </c>
      <c r="P25" s="269">
        <f t="shared" si="0"/>
        <v>0</v>
      </c>
    </row>
    <row r="26" spans="1:16" ht="35.35" customHeight="1" x14ac:dyDescent="0.25">
      <c r="A26" s="102">
        <f t="shared" si="4"/>
        <v>31</v>
      </c>
      <c r="B26" s="102">
        <f t="shared" si="1"/>
        <v>32</v>
      </c>
      <c r="C26" s="102">
        <f t="shared" si="1"/>
        <v>33</v>
      </c>
      <c r="D26" s="102">
        <f t="shared" si="1"/>
        <v>34</v>
      </c>
      <c r="E26" s="28"/>
      <c r="F26" s="82"/>
      <c r="G26" s="67" t="str">
        <f>IF(ISBLANK(HLOOKUP($K$2,'Base devis'!$B$5:$ALM$70,A26,0)),"",HLOOKUP($K$2,'Base devis'!$B$5:$ALM$70,A26,0))</f>
        <v/>
      </c>
      <c r="H26" s="103" t="str">
        <f>IF(ISBLANK(HLOOKUP($K$2,'Base devis'!$B$5:$ALM$70,C26,0)),"",HLOOKUP($K$2,'Base devis'!$B$5:$ALM$70,C26,0))</f>
        <v/>
      </c>
      <c r="I26" s="154" t="str">
        <f>IF(ISBLANK(HLOOKUP($K$2,'Base devis'!$B$5:$ALM$70,D26,0)),"",HLOOKUP($K$2,'Base devis'!$B$5:$ALM$70,D26,0))</f>
        <v/>
      </c>
      <c r="J26" s="68" t="str">
        <f t="shared" si="2"/>
        <v/>
      </c>
      <c r="K26" s="258" t="str">
        <f>IF(ISBLANK(HLOOKUP($K$2,'Base devis'!$B$5:$ALM$70,B26,0)),"",HLOOKUP($K$2,'Base devis'!$B$5:$ALM$70,B26,0))</f>
        <v/>
      </c>
      <c r="L26" s="86"/>
      <c r="N26" s="269">
        <f t="shared" si="3"/>
        <v>0</v>
      </c>
      <c r="O26" s="269">
        <f t="shared" si="0"/>
        <v>0</v>
      </c>
      <c r="P26" s="269">
        <f t="shared" si="0"/>
        <v>0</v>
      </c>
    </row>
    <row r="27" spans="1:16" ht="35.35" customHeight="1" x14ac:dyDescent="0.25">
      <c r="A27" s="102">
        <f t="shared" si="4"/>
        <v>35</v>
      </c>
      <c r="B27" s="102">
        <f t="shared" si="1"/>
        <v>36</v>
      </c>
      <c r="C27" s="102">
        <f t="shared" si="1"/>
        <v>37</v>
      </c>
      <c r="D27" s="102">
        <f t="shared" si="1"/>
        <v>38</v>
      </c>
      <c r="E27" s="28"/>
      <c r="F27" s="82"/>
      <c r="G27" s="67" t="str">
        <f>IF(ISBLANK(HLOOKUP($K$2,'Base devis'!$B$5:$ALM$70,A27,0)),"",HLOOKUP($K$2,'Base devis'!$B$5:$ALM$70,A27,0))</f>
        <v/>
      </c>
      <c r="H27" s="103" t="str">
        <f>IF(ISBLANK(HLOOKUP($K$2,'Base devis'!$B$5:$ALM$70,C27,0)),"",HLOOKUP($K$2,'Base devis'!$B$5:$ALM$70,C27,0))</f>
        <v/>
      </c>
      <c r="I27" s="154" t="str">
        <f>IF(ISBLANK(HLOOKUP($K$2,'Base devis'!$B$5:$ALM$70,D27,0)),"",HLOOKUP($K$2,'Base devis'!$B$5:$ALM$70,D27,0))</f>
        <v/>
      </c>
      <c r="J27" s="68" t="str">
        <f t="shared" si="2"/>
        <v/>
      </c>
      <c r="K27" s="258" t="str">
        <f>IF(ISBLANK(HLOOKUP($K$2,'Base devis'!$B$5:$ALM$70,B27,0)),"",HLOOKUP($K$2,'Base devis'!$B$5:$ALM$70,B27,0))</f>
        <v/>
      </c>
      <c r="L27" s="86"/>
      <c r="N27" s="269">
        <f t="shared" si="3"/>
        <v>0</v>
      </c>
      <c r="O27" s="269">
        <f t="shared" si="0"/>
        <v>0</v>
      </c>
      <c r="P27" s="269">
        <f t="shared" si="0"/>
        <v>0</v>
      </c>
    </row>
    <row r="28" spans="1:16" ht="35.35" customHeight="1" x14ac:dyDescent="0.25">
      <c r="A28" s="102">
        <f t="shared" si="4"/>
        <v>39</v>
      </c>
      <c r="B28" s="102">
        <f t="shared" si="1"/>
        <v>40</v>
      </c>
      <c r="C28" s="102">
        <f t="shared" si="1"/>
        <v>41</v>
      </c>
      <c r="D28" s="102">
        <f t="shared" si="1"/>
        <v>42</v>
      </c>
      <c r="E28" s="28"/>
      <c r="F28" s="82"/>
      <c r="G28" s="67" t="str">
        <f>IF(ISBLANK(HLOOKUP($K$2,'Base devis'!$B$5:$ALM$70,A28,0)),"",HLOOKUP($K$2,'Base devis'!$B$5:$ALM$70,A28,0))</f>
        <v/>
      </c>
      <c r="H28" s="103" t="str">
        <f>IF(ISBLANK(HLOOKUP($K$2,'Base devis'!$B$5:$ALM$70,C28,0)),"",HLOOKUP($K$2,'Base devis'!$B$5:$ALM$70,C28,0))</f>
        <v/>
      </c>
      <c r="I28" s="154" t="str">
        <f>IF(ISBLANK(HLOOKUP($K$2,'Base devis'!$B$5:$ALM$70,D28,0)),"",HLOOKUP($K$2,'Base devis'!$B$5:$ALM$70,D28,0))</f>
        <v/>
      </c>
      <c r="J28" s="68" t="str">
        <f t="shared" si="2"/>
        <v/>
      </c>
      <c r="K28" s="258" t="str">
        <f>IF(ISBLANK(HLOOKUP($K$2,'Base devis'!$B$5:$ALM$70,B28,0)),"",HLOOKUP($K$2,'Base devis'!$B$5:$ALM$70,B28,0))</f>
        <v/>
      </c>
      <c r="L28" s="86"/>
      <c r="N28" s="269">
        <f t="shared" si="3"/>
        <v>0</v>
      </c>
      <c r="O28" s="269">
        <f t="shared" si="0"/>
        <v>0</v>
      </c>
      <c r="P28" s="269">
        <f t="shared" si="0"/>
        <v>0</v>
      </c>
    </row>
    <row r="29" spans="1:16" ht="35.35" customHeight="1" x14ac:dyDescent="0.25">
      <c r="A29" s="102">
        <f t="shared" si="4"/>
        <v>43</v>
      </c>
      <c r="B29" s="102">
        <f t="shared" si="1"/>
        <v>44</v>
      </c>
      <c r="C29" s="102">
        <f t="shared" si="1"/>
        <v>45</v>
      </c>
      <c r="D29" s="102">
        <f t="shared" si="1"/>
        <v>46</v>
      </c>
      <c r="E29" s="28"/>
      <c r="F29" s="82"/>
      <c r="G29" s="67" t="str">
        <f>IF(ISBLANK(HLOOKUP($K$2,'Base devis'!$B$5:$ALM$70,A29,0)),"",HLOOKUP($K$2,'Base devis'!$B$5:$ALM$70,A29,0))</f>
        <v/>
      </c>
      <c r="H29" s="103" t="str">
        <f>IF(ISBLANK(HLOOKUP($K$2,'Base devis'!$B$5:$ALM$70,C29,0)),"",HLOOKUP($K$2,'Base devis'!$B$5:$ALM$70,C29,0))</f>
        <v/>
      </c>
      <c r="I29" s="154" t="str">
        <f>IF(ISBLANK(HLOOKUP($K$2,'Base devis'!$B$5:$ALM$70,D29,0)),"",HLOOKUP($K$2,'Base devis'!$B$5:$ALM$70,D29,0))</f>
        <v/>
      </c>
      <c r="J29" s="68" t="str">
        <f t="shared" si="2"/>
        <v/>
      </c>
      <c r="K29" s="258" t="str">
        <f>IF(ISBLANK(HLOOKUP($K$2,'Base devis'!$B$5:$ALM$70,B29,0)),"",HLOOKUP($K$2,'Base devis'!$B$5:$ALM$70,B29,0))</f>
        <v/>
      </c>
      <c r="L29" s="86"/>
      <c r="N29" s="269">
        <f t="shared" si="3"/>
        <v>0</v>
      </c>
      <c r="O29" s="269">
        <f t="shared" si="0"/>
        <v>0</v>
      </c>
      <c r="P29" s="269">
        <f t="shared" si="0"/>
        <v>0</v>
      </c>
    </row>
    <row r="30" spans="1:16" ht="35.35" customHeight="1" x14ac:dyDescent="0.25">
      <c r="A30" s="102">
        <f t="shared" si="4"/>
        <v>47</v>
      </c>
      <c r="B30" s="102">
        <f t="shared" si="1"/>
        <v>48</v>
      </c>
      <c r="C30" s="102">
        <f t="shared" si="1"/>
        <v>49</v>
      </c>
      <c r="D30" s="102">
        <f t="shared" si="1"/>
        <v>50</v>
      </c>
      <c r="E30" s="28"/>
      <c r="F30" s="82"/>
      <c r="G30" s="67" t="str">
        <f>IF(ISBLANK(HLOOKUP($K$2,'Base devis'!$B$5:$ALM$70,A30,0)),"",HLOOKUP($K$2,'Base devis'!$B$5:$ALM$70,A30,0))</f>
        <v/>
      </c>
      <c r="H30" s="103" t="str">
        <f>IF(ISBLANK(HLOOKUP($K$2,'Base devis'!$B$5:$ALM$70,C30,0)),"",HLOOKUP($K$2,'Base devis'!$B$5:$ALM$70,C30,0))</f>
        <v/>
      </c>
      <c r="I30" s="154" t="str">
        <f>IF(ISBLANK(HLOOKUP($K$2,'Base devis'!$B$5:$ALM$70,D30,0)),"",HLOOKUP($K$2,'Base devis'!$B$5:$ALM$70,D30,0))</f>
        <v/>
      </c>
      <c r="J30" s="68" t="str">
        <f t="shared" si="2"/>
        <v/>
      </c>
      <c r="K30" s="258" t="str">
        <f>IF(ISBLANK(HLOOKUP($K$2,'Base devis'!$B$5:$ALM$70,B30,0)),"",HLOOKUP($K$2,'Base devis'!$B$5:$ALM$70,B30,0))</f>
        <v/>
      </c>
      <c r="L30" s="86"/>
      <c r="N30" s="269">
        <f t="shared" si="3"/>
        <v>0</v>
      </c>
      <c r="O30" s="269">
        <f t="shared" si="0"/>
        <v>0</v>
      </c>
      <c r="P30" s="269">
        <f t="shared" si="0"/>
        <v>0</v>
      </c>
    </row>
    <row r="31" spans="1:16" ht="35.35" customHeight="1" x14ac:dyDescent="0.25">
      <c r="A31" s="102">
        <f t="shared" si="4"/>
        <v>51</v>
      </c>
      <c r="B31" s="102">
        <f t="shared" si="1"/>
        <v>52</v>
      </c>
      <c r="C31" s="102">
        <f t="shared" si="1"/>
        <v>53</v>
      </c>
      <c r="D31" s="102">
        <f t="shared" si="1"/>
        <v>54</v>
      </c>
      <c r="E31" s="28"/>
      <c r="F31" s="82"/>
      <c r="G31" s="67" t="str">
        <f>IF(ISBLANK(HLOOKUP($K$2,'Base devis'!$B$5:$ALM$70,A31,0)),"",HLOOKUP($K$2,'Base devis'!$B$5:$ALM$70,A31,0))</f>
        <v/>
      </c>
      <c r="H31" s="103" t="str">
        <f>IF(ISBLANK(HLOOKUP($K$2,'Base devis'!$B$5:$ALM$70,C31,0)),"",HLOOKUP($K$2,'Base devis'!$B$5:$ALM$70,C31,0))</f>
        <v/>
      </c>
      <c r="I31" s="154" t="str">
        <f>IF(ISBLANK(HLOOKUP($K$2,'Base devis'!$B$5:$ALM$70,D31,0)),"",HLOOKUP($K$2,'Base devis'!$B$5:$ALM$70,D31,0))</f>
        <v/>
      </c>
      <c r="J31" s="68" t="str">
        <f t="shared" si="2"/>
        <v/>
      </c>
      <c r="K31" s="258" t="str">
        <f>IF(ISBLANK(HLOOKUP($K$2,'Base devis'!$B$5:$ALM$70,B31,0)),"",HLOOKUP($K$2,'Base devis'!$B$5:$ALM$70,B31,0))</f>
        <v/>
      </c>
      <c r="L31" s="86"/>
      <c r="N31" s="269">
        <f t="shared" si="3"/>
        <v>0</v>
      </c>
      <c r="O31" s="269">
        <f t="shared" si="0"/>
        <v>0</v>
      </c>
      <c r="P31" s="269">
        <f t="shared" si="0"/>
        <v>0</v>
      </c>
    </row>
    <row r="32" spans="1:16" ht="35.35" customHeight="1" x14ac:dyDescent="0.25">
      <c r="A32" s="102">
        <f t="shared" si="4"/>
        <v>55</v>
      </c>
      <c r="B32" s="102">
        <f t="shared" si="1"/>
        <v>56</v>
      </c>
      <c r="C32" s="102">
        <f t="shared" si="1"/>
        <v>57</v>
      </c>
      <c r="D32" s="102">
        <f t="shared" si="1"/>
        <v>58</v>
      </c>
      <c r="E32" s="28"/>
      <c r="F32" s="82"/>
      <c r="G32" s="67" t="str">
        <f>IF(ISBLANK(HLOOKUP($K$2,'Base devis'!$B$5:$ALM$70,A32,0)),"",HLOOKUP($K$2,'Base devis'!$B$5:$ALM$70,A32,0))</f>
        <v/>
      </c>
      <c r="H32" s="103" t="str">
        <f>IF(ISBLANK(HLOOKUP($K$2,'Base devis'!$B$5:$ALM$70,C32,0)),"",HLOOKUP($K$2,'Base devis'!$B$5:$ALM$70,C32,0))</f>
        <v/>
      </c>
      <c r="I32" s="154" t="str">
        <f>IF(ISBLANK(HLOOKUP($K$2,'Base devis'!$B$5:$ALM$70,D32,0)),"",HLOOKUP($K$2,'Base devis'!$B$5:$ALM$70,D32,0))</f>
        <v/>
      </c>
      <c r="J32" s="68" t="str">
        <f t="shared" si="2"/>
        <v/>
      </c>
      <c r="K32" s="258" t="str">
        <f>IF(ISBLANK(HLOOKUP($K$2,'Base devis'!$B$5:$ALM$70,B32,0)),"",HLOOKUP($K$2,'Base devis'!$B$5:$ALM$70,B32,0))</f>
        <v/>
      </c>
      <c r="L32" s="86"/>
      <c r="N32" s="269">
        <f t="shared" si="3"/>
        <v>0</v>
      </c>
      <c r="O32" s="269">
        <f t="shared" si="0"/>
        <v>0</v>
      </c>
      <c r="P32" s="269">
        <f t="shared" si="0"/>
        <v>0</v>
      </c>
    </row>
    <row r="33" spans="1:17" ht="35.35" customHeight="1" x14ac:dyDescent="0.25">
      <c r="A33" s="102">
        <f t="shared" si="4"/>
        <v>59</v>
      </c>
      <c r="B33" s="102">
        <f t="shared" si="1"/>
        <v>60</v>
      </c>
      <c r="C33" s="102">
        <f t="shared" si="1"/>
        <v>61</v>
      </c>
      <c r="D33" s="102">
        <f t="shared" si="1"/>
        <v>62</v>
      </c>
      <c r="E33" s="28"/>
      <c r="F33" s="82"/>
      <c r="G33" s="67" t="str">
        <f>IF(ISBLANK(HLOOKUP($K$2,'Base devis'!$B$5:$ALM$70,A33,0)),"",HLOOKUP($K$2,'Base devis'!$B$5:$ALM$70,A33,0))</f>
        <v/>
      </c>
      <c r="H33" s="103" t="str">
        <f>IF(ISBLANK(HLOOKUP($K$2,'Base devis'!$B$5:$ALM$70,C33,0)),"",HLOOKUP($K$2,'Base devis'!$B$5:$ALM$70,C33,0))</f>
        <v/>
      </c>
      <c r="I33" s="154" t="str">
        <f>IF(ISBLANK(HLOOKUP($K$2,'Base devis'!$B$5:$ALM$70,D33,0)),"",HLOOKUP($K$2,'Base devis'!$B$5:$ALM$70,D33,0))</f>
        <v/>
      </c>
      <c r="J33" s="68" t="str">
        <f t="shared" si="2"/>
        <v/>
      </c>
      <c r="K33" s="258" t="str">
        <f>IF(ISBLANK(HLOOKUP($K$2,'Base devis'!$B$5:$ALM$70,B33,0)),"",HLOOKUP($K$2,'Base devis'!$B$5:$ALM$70,B33,0))</f>
        <v/>
      </c>
      <c r="L33" s="86"/>
      <c r="N33" s="269">
        <f t="shared" si="3"/>
        <v>0</v>
      </c>
      <c r="O33" s="269">
        <f t="shared" si="0"/>
        <v>0</v>
      </c>
      <c r="P33" s="269">
        <f t="shared" si="0"/>
        <v>0</v>
      </c>
    </row>
    <row r="34" spans="1:17" ht="35.35" customHeight="1" x14ac:dyDescent="0.25">
      <c r="A34" s="102">
        <f t="shared" si="4"/>
        <v>63</v>
      </c>
      <c r="B34" s="102">
        <f t="shared" si="1"/>
        <v>64</v>
      </c>
      <c r="C34" s="102">
        <f t="shared" si="1"/>
        <v>65</v>
      </c>
      <c r="D34" s="102">
        <f t="shared" si="1"/>
        <v>66</v>
      </c>
      <c r="E34" s="28"/>
      <c r="F34" s="82"/>
      <c r="G34" s="67" t="str">
        <f>IF(ISBLANK(HLOOKUP($K$2,'Base devis'!$B$5:$ALM$70,A34,0)),"",HLOOKUP($K$2,'Base devis'!$B$5:$ALM$70,A34,0))</f>
        <v/>
      </c>
      <c r="H34" s="103" t="str">
        <f>IF(ISBLANK(HLOOKUP($K$2,'Base devis'!$B$5:$ALM$70,C34,0)),"",HLOOKUP($K$2,'Base devis'!$B$5:$ALM$70,C34,0))</f>
        <v/>
      </c>
      <c r="I34" s="154" t="str">
        <f>IF(ISBLANK(HLOOKUP($K$2,'Base devis'!$B$5:$ALM$70,D34,0)),"",HLOOKUP($K$2,'Base devis'!$B$5:$ALM$70,D34,0))</f>
        <v/>
      </c>
      <c r="J34" s="68" t="str">
        <f t="shared" si="2"/>
        <v/>
      </c>
      <c r="K34" s="258" t="str">
        <f>IF(ISBLANK(HLOOKUP($K$2,'Base devis'!$B$5:$ALM$70,B34,0)),"",HLOOKUP($K$2,'Base devis'!$B$5:$ALM$70,B34,0))</f>
        <v/>
      </c>
      <c r="L34" s="86"/>
      <c r="N34" s="270">
        <f t="shared" si="3"/>
        <v>0</v>
      </c>
      <c r="O34" s="270">
        <f t="shared" si="0"/>
        <v>0</v>
      </c>
      <c r="P34" s="270">
        <f t="shared" si="0"/>
        <v>0</v>
      </c>
    </row>
    <row r="35" spans="1:17" ht="89.35" customHeight="1" x14ac:dyDescent="0.25">
      <c r="A35" s="102"/>
      <c r="B35" s="102"/>
      <c r="C35" s="102"/>
      <c r="D35" s="102"/>
      <c r="E35" s="28"/>
      <c r="F35" s="82"/>
      <c r="G35" s="69"/>
      <c r="H35" s="104"/>
      <c r="I35" s="155"/>
      <c r="J35" s="70"/>
      <c r="K35" s="259"/>
      <c r="L35" s="86"/>
      <c r="N35" s="272">
        <f>SUM(N20:N34)</f>
        <v>0</v>
      </c>
      <c r="O35" s="272">
        <f t="shared" ref="O35:P35" si="5">SUM(O20:O34)</f>
        <v>0</v>
      </c>
      <c r="P35" s="272">
        <f t="shared" si="5"/>
        <v>0</v>
      </c>
      <c r="Q35" s="268" t="s">
        <v>3807</v>
      </c>
    </row>
    <row r="36" spans="1:17" ht="18.7" customHeight="1" x14ac:dyDescent="0.25">
      <c r="F36" s="82"/>
      <c r="G36" s="71"/>
      <c r="K36" s="72"/>
      <c r="L36" s="86"/>
    </row>
    <row r="37" spans="1:17" ht="18" customHeight="1" x14ac:dyDescent="0.25">
      <c r="F37" s="82"/>
      <c r="G37" s="157"/>
      <c r="I37" s="29" t="s">
        <v>2681</v>
      </c>
      <c r="J37" s="30">
        <f>SUM(J20:J35)</f>
        <v>14140</v>
      </c>
      <c r="K37" s="94"/>
      <c r="L37" s="86"/>
    </row>
    <row r="38" spans="1:17" ht="22.5" customHeight="1" x14ac:dyDescent="0.25">
      <c r="F38" s="82"/>
      <c r="G38" s="163"/>
      <c r="I38" s="31" t="str">
        <f>IF(ISBLANK(HLOOKUP($K$2,'Base devis'!$B$5:$ALM$70,6,0)),"","Remise :")</f>
        <v/>
      </c>
      <c r="J38" s="110" t="str">
        <f>IF(ISBLANK(HLOOKUP($K$2,'Base devis'!$B$5:$ALM$70,6,0)),"",HLOOKUP($K$2,'Base devis'!$B$5:$ALM$70,6,0))</f>
        <v/>
      </c>
      <c r="L38" s="86"/>
    </row>
    <row r="39" spans="1:17" ht="18" customHeight="1" x14ac:dyDescent="0.25">
      <c r="F39" s="82"/>
      <c r="G39" s="109"/>
      <c r="H39" s="337" t="s">
        <v>2682</v>
      </c>
      <c r="I39" s="29" t="s">
        <v>2683</v>
      </c>
      <c r="J39" s="30">
        <f>IF(ISERROR(J37-J38*J37),J37,(J37-J38*J37))</f>
        <v>14140</v>
      </c>
      <c r="K39" s="95"/>
      <c r="L39" s="86"/>
    </row>
    <row r="40" spans="1:17" ht="18" customHeight="1" x14ac:dyDescent="0.25">
      <c r="F40" s="82"/>
      <c r="G40" s="342" t="s">
        <v>3752</v>
      </c>
      <c r="H40" s="338"/>
      <c r="I40" s="32" t="s">
        <v>2684</v>
      </c>
      <c r="J40" s="33">
        <f>SUM(J39,J45)</f>
        <v>14140</v>
      </c>
      <c r="K40" s="95"/>
      <c r="L40" s="86"/>
    </row>
    <row r="41" spans="1:17" ht="18" customHeight="1" x14ac:dyDescent="0.25">
      <c r="F41" s="82"/>
      <c r="G41" s="342"/>
      <c r="I41" s="108"/>
      <c r="J41" s="108"/>
      <c r="K41" s="95"/>
      <c r="L41" s="86"/>
    </row>
    <row r="42" spans="1:17" ht="18" customHeight="1" x14ac:dyDescent="0.25">
      <c r="F42" s="82"/>
      <c r="G42" s="237"/>
      <c r="I42" s="260" t="str">
        <f>IF(ISBLANK(Paramètres!B17),"","TVA à "&amp;Paramètres!B17*100&amp;"% :")</f>
        <v>TVA à 0% :</v>
      </c>
      <c r="J42" s="261">
        <f>IF(J38="",N35,IF(ISERROR(N35-N35*J38),0,N35-N35*J38))</f>
        <v>0</v>
      </c>
      <c r="K42" s="95"/>
      <c r="L42" s="86"/>
    </row>
    <row r="43" spans="1:17" ht="18" customHeight="1" x14ac:dyDescent="0.25">
      <c r="F43" s="82"/>
      <c r="G43" s="237"/>
      <c r="I43" s="262" t="str">
        <f>IF(ISBLANK(Paramètres!B18),"","TVA à "&amp;Paramètres!B18*100&amp;"% :")</f>
        <v>TVA à 5,5% :</v>
      </c>
      <c r="J43" s="263">
        <f>IF(J38="",O35,IF(ISERROR(O35-O35*J38),0,O35-O35*J38))</f>
        <v>0</v>
      </c>
      <c r="K43" s="95"/>
      <c r="L43" s="86"/>
    </row>
    <row r="44" spans="1:17" ht="18" customHeight="1" x14ac:dyDescent="0.25">
      <c r="F44" s="82"/>
      <c r="I44" s="262" t="str">
        <f>IF(ISBLANK(Paramètres!B19),"","TVA à "&amp;Paramètres!B19*100&amp;"% :")</f>
        <v>TVA à 20% :</v>
      </c>
      <c r="J44" s="264">
        <f>IF(J38="",P35,IF(ISERROR(P35-P35*J38),0,P35-P35*J38))</f>
        <v>0</v>
      </c>
      <c r="K44" s="95"/>
      <c r="L44" s="86"/>
    </row>
    <row r="45" spans="1:17" ht="18" customHeight="1" x14ac:dyDescent="0.25">
      <c r="F45" s="82"/>
      <c r="G45" s="19" t="str">
        <f>IF(J45=0,"TVA non applicable, art. 293 B du CGI.","")</f>
        <v>TVA non applicable, art. 293 B du CGI.</v>
      </c>
      <c r="I45" s="265" t="s">
        <v>3805</v>
      </c>
      <c r="J45" s="266">
        <f>SUM(J42:J44)</f>
        <v>0</v>
      </c>
      <c r="L45" s="86"/>
    </row>
    <row r="46" spans="1:17" ht="18.7" customHeight="1" thickBot="1" x14ac:dyDescent="0.3">
      <c r="F46" s="96"/>
      <c r="G46" s="97"/>
      <c r="H46" s="97"/>
      <c r="I46" s="97"/>
      <c r="J46" s="97"/>
      <c r="K46" s="97"/>
      <c r="L46" s="98"/>
    </row>
    <row r="47" spans="1:17" ht="14.55" thickTop="1" x14ac:dyDescent="0.25"/>
    <row r="49" spans="7:10" x14ac:dyDescent="0.25">
      <c r="G49" s="78" t="str">
        <f>IF(J39=HLOOKUP(K2,'Base devis'!$B$5:$ALM$73,69,0),"ok","erreur")</f>
        <v>ok</v>
      </c>
      <c r="I49" s="78"/>
      <c r="J49" s="99"/>
    </row>
  </sheetData>
  <sheetProtection algorithmName="SHA-512" hashValue="RXtTP17HRUtjlOqdv/UCU+RJGO+WGt5rH94O/i+2Y4h19DC+59mi1LbEMzOSAkXhn/XW/zg+pRtHUkLs+qXSQg==" saltValue="7R9dpDKzY35sGd/I8dP8mg==" spinCount="100000" sheet="1" objects="1" scenarios="1"/>
  <mergeCells count="9">
    <mergeCell ref="A18:C18"/>
    <mergeCell ref="H39:H40"/>
    <mergeCell ref="G40:G41"/>
    <mergeCell ref="H6:I6"/>
    <mergeCell ref="J6:K6"/>
    <mergeCell ref="I7:J7"/>
    <mergeCell ref="H14:I14"/>
    <mergeCell ref="G16:H16"/>
    <mergeCell ref="A17:C17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F4AAE9-F5A8-485C-A85D-B7DC5490FC9A}">
          <x14:formula1>
            <xm:f>'Base devis'!$B$5:$ALM$5</xm:f>
          </x14:formula1>
          <xm:sqref>K2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12EB9-F4B3-46B3-AC31-72AACA96A332}">
  <dimension ref="A1:L1005"/>
  <sheetViews>
    <sheetView showGridLines="0" zoomScale="110" zoomScaleNormal="110" workbookViewId="0">
      <pane ySplit="5" topLeftCell="A6" activePane="bottomLeft" state="frozen"/>
      <selection pane="bottomLeft" activeCell="I6" sqref="I6"/>
    </sheetView>
  </sheetViews>
  <sheetFormatPr baseColWidth="10" defaultColWidth="11.375" defaultRowHeight="19.600000000000001" customHeight="1" x14ac:dyDescent="0.25"/>
  <cols>
    <col min="1" max="1" width="2.625" style="177" customWidth="1"/>
    <col min="2" max="2" width="16.125" style="181" bestFit="1" customWidth="1"/>
    <col min="3" max="3" width="12.875" style="177" customWidth="1"/>
    <col min="4" max="4" width="29" style="177" customWidth="1"/>
    <col min="5" max="5" width="15.125" style="290" customWidth="1"/>
    <col min="6" max="6" width="16.125" style="205" customWidth="1"/>
    <col min="7" max="7" width="19" style="205" customWidth="1"/>
    <col min="8" max="8" width="11.375" style="184"/>
    <col min="9" max="9" width="16.75" style="196" customWidth="1"/>
    <col min="10" max="11" width="16.75" style="186" customWidth="1"/>
    <col min="12" max="12" width="34" style="188" customWidth="1"/>
    <col min="13" max="16384" width="11.375" style="177"/>
  </cols>
  <sheetData>
    <row r="1" spans="1:12" s="19" customFormat="1" ht="26.35" customHeight="1" x14ac:dyDescent="0.25">
      <c r="A1" s="197" t="s">
        <v>3760</v>
      </c>
      <c r="B1" s="24"/>
      <c r="E1" s="286"/>
      <c r="F1" s="175"/>
      <c r="G1" s="175"/>
      <c r="H1" s="143"/>
      <c r="I1" s="193"/>
      <c r="J1" s="185"/>
      <c r="K1" s="185"/>
      <c r="L1" s="187"/>
    </row>
    <row r="2" spans="1:12" s="19" customFormat="1" ht="29.25" customHeight="1" x14ac:dyDescent="0.25">
      <c r="B2" s="24"/>
      <c r="E2" s="286"/>
      <c r="F2" s="175"/>
      <c r="G2" s="175"/>
      <c r="H2" s="143"/>
      <c r="I2" s="198" t="s">
        <v>3766</v>
      </c>
      <c r="J2" s="185"/>
      <c r="K2" s="185"/>
      <c r="L2" s="187"/>
    </row>
    <row r="3" spans="1:12" s="19" customFormat="1" ht="19.600000000000001" hidden="1" customHeight="1" x14ac:dyDescent="0.25">
      <c r="B3" s="24"/>
      <c r="E3" s="286"/>
      <c r="F3" s="175"/>
      <c r="G3" s="175"/>
      <c r="H3" s="143"/>
      <c r="I3" s="193" t="s">
        <v>3763</v>
      </c>
      <c r="J3" s="185"/>
      <c r="K3" s="185"/>
      <c r="L3" s="187"/>
    </row>
    <row r="4" spans="1:12" s="19" customFormat="1" ht="19.600000000000001" hidden="1" customHeight="1" x14ac:dyDescent="0.25">
      <c r="B4" s="176">
        <f ca="1">TODAY()</f>
        <v>45197</v>
      </c>
      <c r="C4" s="35">
        <v>3</v>
      </c>
      <c r="D4" s="35">
        <v>4</v>
      </c>
      <c r="E4" s="286">
        <v>70</v>
      </c>
      <c r="F4" s="35">
        <v>5</v>
      </c>
      <c r="G4" s="35">
        <v>6</v>
      </c>
      <c r="H4" s="143"/>
      <c r="I4" s="193" t="s">
        <v>3764</v>
      </c>
      <c r="J4" s="175"/>
      <c r="K4" s="175"/>
      <c r="L4" s="187"/>
    </row>
    <row r="5" spans="1:12" s="19" customFormat="1" ht="42.75" customHeight="1" x14ac:dyDescent="0.25">
      <c r="B5" s="202" t="s">
        <v>3765</v>
      </c>
      <c r="C5" s="199" t="s">
        <v>3769</v>
      </c>
      <c r="D5" s="199" t="s">
        <v>3770</v>
      </c>
      <c r="E5" s="287" t="s">
        <v>3773</v>
      </c>
      <c r="F5" s="203" t="s">
        <v>3771</v>
      </c>
      <c r="G5" s="203" t="s">
        <v>3772</v>
      </c>
      <c r="H5" s="182" t="s">
        <v>3768</v>
      </c>
      <c r="I5" s="200" t="s">
        <v>3767</v>
      </c>
      <c r="J5" s="200" t="s">
        <v>3761</v>
      </c>
      <c r="K5" s="200" t="s">
        <v>3762</v>
      </c>
      <c r="L5" s="201" t="s">
        <v>14</v>
      </c>
    </row>
    <row r="6" spans="1:12" ht="19.600000000000001" customHeight="1" x14ac:dyDescent="0.25">
      <c r="B6" s="178" t="s">
        <v>2750</v>
      </c>
      <c r="C6" s="179" t="str">
        <f>IF(IF(ISERROR(HLOOKUP($B6,'Base facturation'!$B$4:$ALM$73,C$4,0)),"",HLOOKUP($B6,'Base facturation'!$B$4:$ALM$73,C$4,0))=0,"",IF(ISERROR(HLOOKUP($B6,'Base facturation'!$B$4:$ALM$73,C$4,0)),"",HLOOKUP($B6,'Base facturation'!$B$4:$ALM$73,C$4,0)))</f>
        <v>C0001</v>
      </c>
      <c r="D6" s="179" t="str">
        <f>IF(IF(ISERROR(HLOOKUP($B6,'Base facturation'!$B$4:$ALM$73,D$4,0)),"",HLOOKUP($B6,'Base facturation'!$B$4:$ALM$73,D$4,0))=0,"",IF(ISERROR(HLOOKUP($B6,'Base facturation'!$B$4:$ALM$73,D$4,0)),"",HLOOKUP($B6,'Base facturation'!$B$4:$ALM$73,D$4,0)))</f>
        <v>Jean-Claude Durand</v>
      </c>
      <c r="E6" s="288">
        <f>IF(IF(ISERROR(HLOOKUP($B6,'Base facturation'!$B$4:$ALM$73,E$4,0)),"",HLOOKUP($B6,'Base facturation'!$B$4:$ALM$73,E$4,0))=0,"",IF(ISERROR(HLOOKUP($B6,'Base facturation'!$B$4:$ALM$73,E$4,0)),"",HLOOKUP($B6,'Base facturation'!$B$4:$ALM$73,E$4,0)))</f>
        <v>11312</v>
      </c>
      <c r="F6" s="204">
        <f>IF(IF(ISERROR(HLOOKUP($B6,'Base facturation'!$B$4:$ALM$73,F$4,0)),"",HLOOKUP($B6,'Base facturation'!$B$4:$ALM$73,F$4,0))=0,"",IF(ISERROR(HLOOKUP($B6,'Base facturation'!$B$4:$ALM$73,F$4,0)),"",HLOOKUP($B6,'Base facturation'!$B$4:$ALM$73,F$4,0)))</f>
        <v>45023</v>
      </c>
      <c r="G6" s="204">
        <f>IF(IF(ISERROR(HLOOKUP($B6,'Base facturation'!$B$4:$ALM$73,G$4,0)),"",HLOOKUP($B6,'Base facturation'!$B$4:$ALM$73,G$4,0))=0,"",IF(ISERROR(HLOOKUP($B6,'Base facturation'!$B$4:$ALM$73,G$4,0)),"",HLOOKUP($B6,'Base facturation'!$B$4:$ALM$73,G$4,0)))</f>
        <v>45046</v>
      </c>
      <c r="H6" s="183" t="str">
        <f ca="1">IF(G6="","",IF($B$4&gt;G6,"OUI","non"))</f>
        <v>OUI</v>
      </c>
      <c r="I6" s="194"/>
      <c r="J6" s="189"/>
      <c r="K6" s="189"/>
      <c r="L6" s="190"/>
    </row>
    <row r="7" spans="1:12" ht="19.600000000000001" customHeight="1" x14ac:dyDescent="0.25">
      <c r="B7" s="178" t="s">
        <v>2751</v>
      </c>
      <c r="C7" s="179" t="str">
        <f>IF(IF(ISERROR(HLOOKUP($B7,'Base facturation'!$B$4:$ALM$73,C$4,0)),"",HLOOKUP($B7,'Base facturation'!$B$4:$ALM$73,C$4,0))=0,"",IF(ISERROR(HLOOKUP($B7,'Base facturation'!$B$4:$ALM$73,C$4,0)),"",HLOOKUP($B7,'Base facturation'!$B$4:$ALM$73,C$4,0)))</f>
        <v/>
      </c>
      <c r="D7" s="179" t="str">
        <f>IF(IF(ISERROR(HLOOKUP($B7,'Base facturation'!$B$4:$ALM$73,D$4,0)),"",HLOOKUP($B7,'Base facturation'!$B$4:$ALM$73,D$4,0))=0,"",IF(ISERROR(HLOOKUP($B7,'Base facturation'!$B$4:$ALM$73,D$4,0)),"",HLOOKUP($B7,'Base facturation'!$B$4:$ALM$73,D$4,0)))</f>
        <v/>
      </c>
      <c r="E7" s="288" t="str">
        <f>IF(IF(ISERROR(HLOOKUP($B7,'Base facturation'!$B$4:$ALM$73,E$4,0)),"",HLOOKUP($B7,'Base facturation'!$B$4:$ALM$73,E$4,0))=0,"",IF(ISERROR(HLOOKUP($B7,'Base facturation'!$B$4:$ALM$73,E$4,0)),"",HLOOKUP($B7,'Base facturation'!$B$4:$ALM$73,E$4,0)))</f>
        <v/>
      </c>
      <c r="F7" s="204" t="str">
        <f>IF(IF(ISERROR(HLOOKUP($B7,'Base facturation'!$B$4:$ALM$73,F$4,0)),"",HLOOKUP($B7,'Base facturation'!$B$4:$ALM$73,F$4,0))=0,"",IF(ISERROR(HLOOKUP($B7,'Base facturation'!$B$4:$ALM$73,F$4,0)),"",HLOOKUP($B7,'Base facturation'!$B$4:$ALM$73,F$4,0)))</f>
        <v/>
      </c>
      <c r="G7" s="204" t="str">
        <f>IF(IF(ISERROR(HLOOKUP($B7,'Base facturation'!$B$4:$ALM$73,G$4,0)),"",HLOOKUP($B7,'Base facturation'!$B$4:$ALM$73,G$4,0))=0,"",IF(ISERROR(HLOOKUP($B7,'Base facturation'!$B$4:$ALM$73,G$4,0)),"",HLOOKUP($B7,'Base facturation'!$B$4:$ALM$73,G$4,0)))</f>
        <v/>
      </c>
      <c r="H7" s="183" t="str">
        <f t="shared" ref="H7:H70" si="0">IF(G7="","",IF($B$4&gt;G7,"OUI","non"))</f>
        <v/>
      </c>
      <c r="I7" s="194"/>
      <c r="J7" s="189"/>
      <c r="K7" s="189"/>
      <c r="L7" s="190"/>
    </row>
    <row r="8" spans="1:12" ht="19.600000000000001" customHeight="1" x14ac:dyDescent="0.25">
      <c r="B8" s="178" t="s">
        <v>2752</v>
      </c>
      <c r="C8" s="179" t="str">
        <f>IF(IF(ISERROR(HLOOKUP($B8,'Base facturation'!$B$4:$ALM$73,C$4,0)),"",HLOOKUP($B8,'Base facturation'!$B$4:$ALM$73,C$4,0))=0,"",IF(ISERROR(HLOOKUP($B8,'Base facturation'!$B$4:$ALM$73,C$4,0)),"",HLOOKUP($B8,'Base facturation'!$B$4:$ALM$73,C$4,0)))</f>
        <v/>
      </c>
      <c r="D8" s="179" t="str">
        <f>IF(IF(ISERROR(HLOOKUP($B8,'Base facturation'!$B$4:$ALM$73,D$4,0)),"",HLOOKUP($B8,'Base facturation'!$B$4:$ALM$73,D$4,0))=0,"",IF(ISERROR(HLOOKUP($B8,'Base facturation'!$B$4:$ALM$73,D$4,0)),"",HLOOKUP($B8,'Base facturation'!$B$4:$ALM$73,D$4,0)))</f>
        <v/>
      </c>
      <c r="E8" s="288" t="str">
        <f>IF(IF(ISERROR(HLOOKUP($B8,'Base facturation'!$B$4:$ALM$73,E$4,0)),"",HLOOKUP($B8,'Base facturation'!$B$4:$ALM$73,E$4,0))=0,"",IF(ISERROR(HLOOKUP($B8,'Base facturation'!$B$4:$ALM$73,E$4,0)),"",HLOOKUP($B8,'Base facturation'!$B$4:$ALM$73,E$4,0)))</f>
        <v/>
      </c>
      <c r="F8" s="204" t="str">
        <f>IF(IF(ISERROR(HLOOKUP($B8,'Base facturation'!$B$4:$ALM$73,F$4,0)),"",HLOOKUP($B8,'Base facturation'!$B$4:$ALM$73,F$4,0))=0,"",IF(ISERROR(HLOOKUP($B8,'Base facturation'!$B$4:$ALM$73,F$4,0)),"",HLOOKUP($B8,'Base facturation'!$B$4:$ALM$73,F$4,0)))</f>
        <v/>
      </c>
      <c r="G8" s="204" t="str">
        <f>IF(IF(ISERROR(HLOOKUP($B8,'Base facturation'!$B$4:$ALM$73,G$4,0)),"",HLOOKUP($B8,'Base facturation'!$B$4:$ALM$73,G$4,0))=0,"",IF(ISERROR(HLOOKUP($B8,'Base facturation'!$B$4:$ALM$73,G$4,0)),"",HLOOKUP($B8,'Base facturation'!$B$4:$ALM$73,G$4,0)))</f>
        <v/>
      </c>
      <c r="H8" s="183" t="str">
        <f t="shared" si="0"/>
        <v/>
      </c>
      <c r="I8" s="194"/>
      <c r="J8" s="189"/>
      <c r="K8" s="189"/>
      <c r="L8" s="190"/>
    </row>
    <row r="9" spans="1:12" ht="19.600000000000001" customHeight="1" x14ac:dyDescent="0.25">
      <c r="B9" s="178" t="s">
        <v>2753</v>
      </c>
      <c r="C9" s="179" t="str">
        <f>IF(IF(ISERROR(HLOOKUP($B9,'Base facturation'!$B$4:$ALM$73,C$4,0)),"",HLOOKUP($B9,'Base facturation'!$B$4:$ALM$73,C$4,0))=0,"",IF(ISERROR(HLOOKUP($B9,'Base facturation'!$B$4:$ALM$73,C$4,0)),"",HLOOKUP($B9,'Base facturation'!$B$4:$ALM$73,C$4,0)))</f>
        <v/>
      </c>
      <c r="D9" s="179" t="str">
        <f>IF(IF(ISERROR(HLOOKUP($B9,'Base facturation'!$B$4:$ALM$73,D$4,0)),"",HLOOKUP($B9,'Base facturation'!$B$4:$ALM$73,D$4,0))=0,"",IF(ISERROR(HLOOKUP($B9,'Base facturation'!$B$4:$ALM$73,D$4,0)),"",HLOOKUP($B9,'Base facturation'!$B$4:$ALM$73,D$4,0)))</f>
        <v/>
      </c>
      <c r="E9" s="288" t="str">
        <f>IF(IF(ISERROR(HLOOKUP($B9,'Base facturation'!$B$4:$ALM$73,E$4,0)),"",HLOOKUP($B9,'Base facturation'!$B$4:$ALM$73,E$4,0))=0,"",IF(ISERROR(HLOOKUP($B9,'Base facturation'!$B$4:$ALM$73,E$4,0)),"",HLOOKUP($B9,'Base facturation'!$B$4:$ALM$73,E$4,0)))</f>
        <v/>
      </c>
      <c r="F9" s="204" t="str">
        <f>IF(IF(ISERROR(HLOOKUP($B9,'Base facturation'!$B$4:$ALM$73,F$4,0)),"",HLOOKUP($B9,'Base facturation'!$B$4:$ALM$73,F$4,0))=0,"",IF(ISERROR(HLOOKUP($B9,'Base facturation'!$B$4:$ALM$73,F$4,0)),"",HLOOKUP($B9,'Base facturation'!$B$4:$ALM$73,F$4,0)))</f>
        <v/>
      </c>
      <c r="G9" s="204" t="str">
        <f>IF(IF(ISERROR(HLOOKUP($B9,'Base facturation'!$B$4:$ALM$73,G$4,0)),"",HLOOKUP($B9,'Base facturation'!$B$4:$ALM$73,G$4,0))=0,"",IF(ISERROR(HLOOKUP($B9,'Base facturation'!$B$4:$ALM$73,G$4,0)),"",HLOOKUP($B9,'Base facturation'!$B$4:$ALM$73,G$4,0)))</f>
        <v/>
      </c>
      <c r="H9" s="183" t="str">
        <f t="shared" si="0"/>
        <v/>
      </c>
      <c r="I9" s="194"/>
      <c r="J9" s="189"/>
      <c r="K9" s="189"/>
      <c r="L9" s="190"/>
    </row>
    <row r="10" spans="1:12" ht="19.600000000000001" customHeight="1" x14ac:dyDescent="0.25">
      <c r="B10" s="178" t="s">
        <v>2754</v>
      </c>
      <c r="C10" s="179" t="str">
        <f>IF(IF(ISERROR(HLOOKUP($B10,'Base facturation'!$B$4:$ALM$73,C$4,0)),"",HLOOKUP($B10,'Base facturation'!$B$4:$ALM$73,C$4,0))=0,"",IF(ISERROR(HLOOKUP($B10,'Base facturation'!$B$4:$ALM$73,C$4,0)),"",HLOOKUP($B10,'Base facturation'!$B$4:$ALM$73,C$4,0)))</f>
        <v/>
      </c>
      <c r="D10" s="179" t="str">
        <f>IF(IF(ISERROR(HLOOKUP($B10,'Base facturation'!$B$4:$ALM$73,D$4,0)),"",HLOOKUP($B10,'Base facturation'!$B$4:$ALM$73,D$4,0))=0,"",IF(ISERROR(HLOOKUP($B10,'Base facturation'!$B$4:$ALM$73,D$4,0)),"",HLOOKUP($B10,'Base facturation'!$B$4:$ALM$73,D$4,0)))</f>
        <v/>
      </c>
      <c r="E10" s="288" t="str">
        <f>IF(IF(ISERROR(HLOOKUP($B10,'Base facturation'!$B$4:$ALM$73,E$4,0)),"",HLOOKUP($B10,'Base facturation'!$B$4:$ALM$73,E$4,0))=0,"",IF(ISERROR(HLOOKUP($B10,'Base facturation'!$B$4:$ALM$73,E$4,0)),"",HLOOKUP($B10,'Base facturation'!$B$4:$ALM$73,E$4,0)))</f>
        <v/>
      </c>
      <c r="F10" s="204" t="str">
        <f>IF(IF(ISERROR(HLOOKUP($B10,'Base facturation'!$B$4:$ALM$73,F$4,0)),"",HLOOKUP($B10,'Base facturation'!$B$4:$ALM$73,F$4,0))=0,"",IF(ISERROR(HLOOKUP($B10,'Base facturation'!$B$4:$ALM$73,F$4,0)),"",HLOOKUP($B10,'Base facturation'!$B$4:$ALM$73,F$4,0)))</f>
        <v/>
      </c>
      <c r="G10" s="204" t="str">
        <f>IF(IF(ISERROR(HLOOKUP($B10,'Base facturation'!$B$4:$ALM$73,G$4,0)),"",HLOOKUP($B10,'Base facturation'!$B$4:$ALM$73,G$4,0))=0,"",IF(ISERROR(HLOOKUP($B10,'Base facturation'!$B$4:$ALM$73,G$4,0)),"",HLOOKUP($B10,'Base facturation'!$B$4:$ALM$73,G$4,0)))</f>
        <v/>
      </c>
      <c r="H10" s="183" t="str">
        <f t="shared" si="0"/>
        <v/>
      </c>
      <c r="I10" s="194"/>
      <c r="J10" s="189"/>
      <c r="K10" s="189"/>
      <c r="L10" s="190"/>
    </row>
    <row r="11" spans="1:12" ht="19.600000000000001" customHeight="1" x14ac:dyDescent="0.25">
      <c r="B11" s="178" t="s">
        <v>2755</v>
      </c>
      <c r="C11" s="179" t="str">
        <f>IF(IF(ISERROR(HLOOKUP($B11,'Base facturation'!$B$4:$ALM$73,C$4,0)),"",HLOOKUP($B11,'Base facturation'!$B$4:$ALM$73,C$4,0))=0,"",IF(ISERROR(HLOOKUP($B11,'Base facturation'!$B$4:$ALM$73,C$4,0)),"",HLOOKUP($B11,'Base facturation'!$B$4:$ALM$73,C$4,0)))</f>
        <v/>
      </c>
      <c r="D11" s="179" t="str">
        <f>IF(IF(ISERROR(HLOOKUP($B11,'Base facturation'!$B$4:$ALM$73,D$4,0)),"",HLOOKUP($B11,'Base facturation'!$B$4:$ALM$73,D$4,0))=0,"",IF(ISERROR(HLOOKUP($B11,'Base facturation'!$B$4:$ALM$73,D$4,0)),"",HLOOKUP($B11,'Base facturation'!$B$4:$ALM$73,D$4,0)))</f>
        <v/>
      </c>
      <c r="E11" s="288" t="str">
        <f>IF(IF(ISERROR(HLOOKUP($B11,'Base facturation'!$B$4:$ALM$73,E$4,0)),"",HLOOKUP($B11,'Base facturation'!$B$4:$ALM$73,E$4,0))=0,"",IF(ISERROR(HLOOKUP($B11,'Base facturation'!$B$4:$ALM$73,E$4,0)),"",HLOOKUP($B11,'Base facturation'!$B$4:$ALM$73,E$4,0)))</f>
        <v/>
      </c>
      <c r="F11" s="204" t="str">
        <f>IF(IF(ISERROR(HLOOKUP($B11,'Base facturation'!$B$4:$ALM$73,F$4,0)),"",HLOOKUP($B11,'Base facturation'!$B$4:$ALM$73,F$4,0))=0,"",IF(ISERROR(HLOOKUP($B11,'Base facturation'!$B$4:$ALM$73,F$4,0)),"",HLOOKUP($B11,'Base facturation'!$B$4:$ALM$73,F$4,0)))</f>
        <v/>
      </c>
      <c r="G11" s="204" t="str">
        <f>IF(IF(ISERROR(HLOOKUP($B11,'Base facturation'!$B$4:$ALM$73,G$4,0)),"",HLOOKUP($B11,'Base facturation'!$B$4:$ALM$73,G$4,0))=0,"",IF(ISERROR(HLOOKUP($B11,'Base facturation'!$B$4:$ALM$73,G$4,0)),"",HLOOKUP($B11,'Base facturation'!$B$4:$ALM$73,G$4,0)))</f>
        <v/>
      </c>
      <c r="H11" s="183" t="str">
        <f t="shared" si="0"/>
        <v/>
      </c>
      <c r="I11" s="194"/>
      <c r="J11" s="189"/>
      <c r="K11" s="189"/>
      <c r="L11" s="190"/>
    </row>
    <row r="12" spans="1:12" ht="19.600000000000001" customHeight="1" x14ac:dyDescent="0.25">
      <c r="B12" s="178" t="s">
        <v>2756</v>
      </c>
      <c r="C12" s="179" t="str">
        <f>IF(IF(ISERROR(HLOOKUP($B12,'Base facturation'!$B$4:$ALM$73,C$4,0)),"",HLOOKUP($B12,'Base facturation'!$B$4:$ALM$73,C$4,0))=0,"",IF(ISERROR(HLOOKUP($B12,'Base facturation'!$B$4:$ALM$73,C$4,0)),"",HLOOKUP($B12,'Base facturation'!$B$4:$ALM$73,C$4,0)))</f>
        <v/>
      </c>
      <c r="D12" s="179" t="str">
        <f>IF(IF(ISERROR(HLOOKUP($B12,'Base facturation'!$B$4:$ALM$73,D$4,0)),"",HLOOKUP($B12,'Base facturation'!$B$4:$ALM$73,D$4,0))=0,"",IF(ISERROR(HLOOKUP($B12,'Base facturation'!$B$4:$ALM$73,D$4,0)),"",HLOOKUP($B12,'Base facturation'!$B$4:$ALM$73,D$4,0)))</f>
        <v/>
      </c>
      <c r="E12" s="288" t="str">
        <f>IF(IF(ISERROR(HLOOKUP($B12,'Base facturation'!$B$4:$ALM$73,E$4,0)),"",HLOOKUP($B12,'Base facturation'!$B$4:$ALM$73,E$4,0))=0,"",IF(ISERROR(HLOOKUP($B12,'Base facturation'!$B$4:$ALM$73,E$4,0)),"",HLOOKUP($B12,'Base facturation'!$B$4:$ALM$73,E$4,0)))</f>
        <v/>
      </c>
      <c r="F12" s="204" t="str">
        <f>IF(IF(ISERROR(HLOOKUP($B12,'Base facturation'!$B$4:$ALM$73,F$4,0)),"",HLOOKUP($B12,'Base facturation'!$B$4:$ALM$73,F$4,0))=0,"",IF(ISERROR(HLOOKUP($B12,'Base facturation'!$B$4:$ALM$73,F$4,0)),"",HLOOKUP($B12,'Base facturation'!$B$4:$ALM$73,F$4,0)))</f>
        <v/>
      </c>
      <c r="G12" s="204" t="str">
        <f>IF(IF(ISERROR(HLOOKUP($B12,'Base facturation'!$B$4:$ALM$73,G$4,0)),"",HLOOKUP($B12,'Base facturation'!$B$4:$ALM$73,G$4,0))=0,"",IF(ISERROR(HLOOKUP($B12,'Base facturation'!$B$4:$ALM$73,G$4,0)),"",HLOOKUP($B12,'Base facturation'!$B$4:$ALM$73,G$4,0)))</f>
        <v/>
      </c>
      <c r="H12" s="183" t="str">
        <f t="shared" si="0"/>
        <v/>
      </c>
      <c r="I12" s="194"/>
      <c r="J12" s="189"/>
      <c r="K12" s="189"/>
      <c r="L12" s="190"/>
    </row>
    <row r="13" spans="1:12" ht="19.600000000000001" customHeight="1" x14ac:dyDescent="0.25">
      <c r="B13" s="178" t="s">
        <v>2757</v>
      </c>
      <c r="C13" s="179" t="str">
        <f>IF(IF(ISERROR(HLOOKUP($B13,'Base facturation'!$B$4:$ALM$73,C$4,0)),"",HLOOKUP($B13,'Base facturation'!$B$4:$ALM$73,C$4,0))=0,"",IF(ISERROR(HLOOKUP($B13,'Base facturation'!$B$4:$ALM$73,C$4,0)),"",HLOOKUP($B13,'Base facturation'!$B$4:$ALM$73,C$4,0)))</f>
        <v/>
      </c>
      <c r="D13" s="179" t="str">
        <f>IF(IF(ISERROR(HLOOKUP($B13,'Base facturation'!$B$4:$ALM$73,D$4,0)),"",HLOOKUP($B13,'Base facturation'!$B$4:$ALM$73,D$4,0))=0,"",IF(ISERROR(HLOOKUP($B13,'Base facturation'!$B$4:$ALM$73,D$4,0)),"",HLOOKUP($B13,'Base facturation'!$B$4:$ALM$73,D$4,0)))</f>
        <v/>
      </c>
      <c r="E13" s="288" t="str">
        <f>IF(IF(ISERROR(HLOOKUP($B13,'Base facturation'!$B$4:$ALM$73,E$4,0)),"",HLOOKUP($B13,'Base facturation'!$B$4:$ALM$73,E$4,0))=0,"",IF(ISERROR(HLOOKUP($B13,'Base facturation'!$B$4:$ALM$73,E$4,0)),"",HLOOKUP($B13,'Base facturation'!$B$4:$ALM$73,E$4,0)))</f>
        <v/>
      </c>
      <c r="F13" s="204" t="str">
        <f>IF(IF(ISERROR(HLOOKUP($B13,'Base facturation'!$B$4:$ALM$73,F$4,0)),"",HLOOKUP($B13,'Base facturation'!$B$4:$ALM$73,F$4,0))=0,"",IF(ISERROR(HLOOKUP($B13,'Base facturation'!$B$4:$ALM$73,F$4,0)),"",HLOOKUP($B13,'Base facturation'!$B$4:$ALM$73,F$4,0)))</f>
        <v/>
      </c>
      <c r="G13" s="204" t="str">
        <f>IF(IF(ISERROR(HLOOKUP($B13,'Base facturation'!$B$4:$ALM$73,G$4,0)),"",HLOOKUP($B13,'Base facturation'!$B$4:$ALM$73,G$4,0))=0,"",IF(ISERROR(HLOOKUP($B13,'Base facturation'!$B$4:$ALM$73,G$4,0)),"",HLOOKUP($B13,'Base facturation'!$B$4:$ALM$73,G$4,0)))</f>
        <v/>
      </c>
      <c r="H13" s="183" t="str">
        <f t="shared" si="0"/>
        <v/>
      </c>
      <c r="I13" s="194"/>
      <c r="J13" s="189"/>
      <c r="K13" s="189"/>
      <c r="L13" s="190"/>
    </row>
    <row r="14" spans="1:12" ht="19.600000000000001" customHeight="1" x14ac:dyDescent="0.25">
      <c r="B14" s="178" t="s">
        <v>2758</v>
      </c>
      <c r="C14" s="179" t="str">
        <f>IF(IF(ISERROR(HLOOKUP($B14,'Base facturation'!$B$4:$ALM$73,C$4,0)),"",HLOOKUP($B14,'Base facturation'!$B$4:$ALM$73,C$4,0))=0,"",IF(ISERROR(HLOOKUP($B14,'Base facturation'!$B$4:$ALM$73,C$4,0)),"",HLOOKUP($B14,'Base facturation'!$B$4:$ALM$73,C$4,0)))</f>
        <v/>
      </c>
      <c r="D14" s="179" t="str">
        <f>IF(IF(ISERROR(HLOOKUP($B14,'Base facturation'!$B$4:$ALM$73,D$4,0)),"",HLOOKUP($B14,'Base facturation'!$B$4:$ALM$73,D$4,0))=0,"",IF(ISERROR(HLOOKUP($B14,'Base facturation'!$B$4:$ALM$73,D$4,0)),"",HLOOKUP($B14,'Base facturation'!$B$4:$ALM$73,D$4,0)))</f>
        <v/>
      </c>
      <c r="E14" s="288" t="str">
        <f>IF(IF(ISERROR(HLOOKUP($B14,'Base facturation'!$B$4:$ALM$73,E$4,0)),"",HLOOKUP($B14,'Base facturation'!$B$4:$ALM$73,E$4,0))=0,"",IF(ISERROR(HLOOKUP($B14,'Base facturation'!$B$4:$ALM$73,E$4,0)),"",HLOOKUP($B14,'Base facturation'!$B$4:$ALM$73,E$4,0)))</f>
        <v/>
      </c>
      <c r="F14" s="204" t="str">
        <f>IF(IF(ISERROR(HLOOKUP($B14,'Base facturation'!$B$4:$ALM$73,F$4,0)),"",HLOOKUP($B14,'Base facturation'!$B$4:$ALM$73,F$4,0))=0,"",IF(ISERROR(HLOOKUP($B14,'Base facturation'!$B$4:$ALM$73,F$4,0)),"",HLOOKUP($B14,'Base facturation'!$B$4:$ALM$73,F$4,0)))</f>
        <v/>
      </c>
      <c r="G14" s="204" t="str">
        <f>IF(IF(ISERROR(HLOOKUP($B14,'Base facturation'!$B$4:$ALM$73,G$4,0)),"",HLOOKUP($B14,'Base facturation'!$B$4:$ALM$73,G$4,0))=0,"",IF(ISERROR(HLOOKUP($B14,'Base facturation'!$B$4:$ALM$73,G$4,0)),"",HLOOKUP($B14,'Base facturation'!$B$4:$ALM$73,G$4,0)))</f>
        <v/>
      </c>
      <c r="H14" s="183" t="str">
        <f t="shared" si="0"/>
        <v/>
      </c>
      <c r="I14" s="194"/>
      <c r="J14" s="189"/>
      <c r="K14" s="189"/>
      <c r="L14" s="190"/>
    </row>
    <row r="15" spans="1:12" ht="19.600000000000001" customHeight="1" x14ac:dyDescent="0.25">
      <c r="B15" s="178" t="s">
        <v>2759</v>
      </c>
      <c r="C15" s="179" t="str">
        <f>IF(IF(ISERROR(HLOOKUP($B15,'Base facturation'!$B$4:$ALM$73,C$4,0)),"",HLOOKUP($B15,'Base facturation'!$B$4:$ALM$73,C$4,0))=0,"",IF(ISERROR(HLOOKUP($B15,'Base facturation'!$B$4:$ALM$73,C$4,0)),"",HLOOKUP($B15,'Base facturation'!$B$4:$ALM$73,C$4,0)))</f>
        <v/>
      </c>
      <c r="D15" s="179" t="str">
        <f>IF(IF(ISERROR(HLOOKUP($B15,'Base facturation'!$B$4:$ALM$73,D$4,0)),"",HLOOKUP($B15,'Base facturation'!$B$4:$ALM$73,D$4,0))=0,"",IF(ISERROR(HLOOKUP($B15,'Base facturation'!$B$4:$ALM$73,D$4,0)),"",HLOOKUP($B15,'Base facturation'!$B$4:$ALM$73,D$4,0)))</f>
        <v/>
      </c>
      <c r="E15" s="288" t="str">
        <f>IF(IF(ISERROR(HLOOKUP($B15,'Base facturation'!$B$4:$ALM$73,E$4,0)),"",HLOOKUP($B15,'Base facturation'!$B$4:$ALM$73,E$4,0))=0,"",IF(ISERROR(HLOOKUP($B15,'Base facturation'!$B$4:$ALM$73,E$4,0)),"",HLOOKUP($B15,'Base facturation'!$B$4:$ALM$73,E$4,0)))</f>
        <v/>
      </c>
      <c r="F15" s="204" t="str">
        <f>IF(IF(ISERROR(HLOOKUP($B15,'Base facturation'!$B$4:$ALM$73,F$4,0)),"",HLOOKUP($B15,'Base facturation'!$B$4:$ALM$73,F$4,0))=0,"",IF(ISERROR(HLOOKUP($B15,'Base facturation'!$B$4:$ALM$73,F$4,0)),"",HLOOKUP($B15,'Base facturation'!$B$4:$ALM$73,F$4,0)))</f>
        <v/>
      </c>
      <c r="G15" s="204" t="str">
        <f>IF(IF(ISERROR(HLOOKUP($B15,'Base facturation'!$B$4:$ALM$73,G$4,0)),"",HLOOKUP($B15,'Base facturation'!$B$4:$ALM$73,G$4,0))=0,"",IF(ISERROR(HLOOKUP($B15,'Base facturation'!$B$4:$ALM$73,G$4,0)),"",HLOOKUP($B15,'Base facturation'!$B$4:$ALM$73,G$4,0)))</f>
        <v/>
      </c>
      <c r="H15" s="183" t="str">
        <f t="shared" si="0"/>
        <v/>
      </c>
      <c r="I15" s="194"/>
      <c r="J15" s="189"/>
      <c r="K15" s="189"/>
      <c r="L15" s="190"/>
    </row>
    <row r="16" spans="1:12" ht="19.600000000000001" customHeight="1" x14ac:dyDescent="0.25">
      <c r="B16" s="178" t="s">
        <v>2760</v>
      </c>
      <c r="C16" s="179" t="str">
        <f>IF(IF(ISERROR(HLOOKUP($B16,'Base facturation'!$B$4:$ALM$73,C$4,0)),"",HLOOKUP($B16,'Base facturation'!$B$4:$ALM$73,C$4,0))=0,"",IF(ISERROR(HLOOKUP($B16,'Base facturation'!$B$4:$ALM$73,C$4,0)),"",HLOOKUP($B16,'Base facturation'!$B$4:$ALM$73,C$4,0)))</f>
        <v/>
      </c>
      <c r="D16" s="179" t="str">
        <f>IF(IF(ISERROR(HLOOKUP($B16,'Base facturation'!$B$4:$ALM$73,D$4,0)),"",HLOOKUP($B16,'Base facturation'!$B$4:$ALM$73,D$4,0))=0,"",IF(ISERROR(HLOOKUP($B16,'Base facturation'!$B$4:$ALM$73,D$4,0)),"",HLOOKUP($B16,'Base facturation'!$B$4:$ALM$73,D$4,0)))</f>
        <v/>
      </c>
      <c r="E16" s="288" t="str">
        <f>IF(IF(ISERROR(HLOOKUP($B16,'Base facturation'!$B$4:$ALM$73,E$4,0)),"",HLOOKUP($B16,'Base facturation'!$B$4:$ALM$73,E$4,0))=0,"",IF(ISERROR(HLOOKUP($B16,'Base facturation'!$B$4:$ALM$73,E$4,0)),"",HLOOKUP($B16,'Base facturation'!$B$4:$ALM$73,E$4,0)))</f>
        <v/>
      </c>
      <c r="F16" s="204" t="str">
        <f>IF(IF(ISERROR(HLOOKUP($B16,'Base facturation'!$B$4:$ALM$73,F$4,0)),"",HLOOKUP($B16,'Base facturation'!$B$4:$ALM$73,F$4,0))=0,"",IF(ISERROR(HLOOKUP($B16,'Base facturation'!$B$4:$ALM$73,F$4,0)),"",HLOOKUP($B16,'Base facturation'!$B$4:$ALM$73,F$4,0)))</f>
        <v/>
      </c>
      <c r="G16" s="204" t="str">
        <f>IF(IF(ISERROR(HLOOKUP($B16,'Base facturation'!$B$4:$ALM$73,G$4,0)),"",HLOOKUP($B16,'Base facturation'!$B$4:$ALM$73,G$4,0))=0,"",IF(ISERROR(HLOOKUP($B16,'Base facturation'!$B$4:$ALM$73,G$4,0)),"",HLOOKUP($B16,'Base facturation'!$B$4:$ALM$73,G$4,0)))</f>
        <v/>
      </c>
      <c r="H16" s="183" t="str">
        <f t="shared" si="0"/>
        <v/>
      </c>
      <c r="I16" s="194"/>
      <c r="J16" s="189"/>
      <c r="K16" s="189"/>
      <c r="L16" s="190"/>
    </row>
    <row r="17" spans="2:12" ht="19.600000000000001" customHeight="1" x14ac:dyDescent="0.25">
      <c r="B17" s="178" t="s">
        <v>2761</v>
      </c>
      <c r="C17" s="179" t="str">
        <f>IF(IF(ISERROR(HLOOKUP($B17,'Base facturation'!$B$4:$ALM$73,C$4,0)),"",HLOOKUP($B17,'Base facturation'!$B$4:$ALM$73,C$4,0))=0,"",IF(ISERROR(HLOOKUP($B17,'Base facturation'!$B$4:$ALM$73,C$4,0)),"",HLOOKUP($B17,'Base facturation'!$B$4:$ALM$73,C$4,0)))</f>
        <v/>
      </c>
      <c r="D17" s="179" t="str">
        <f>IF(IF(ISERROR(HLOOKUP($B17,'Base facturation'!$B$4:$ALM$73,D$4,0)),"",HLOOKUP($B17,'Base facturation'!$B$4:$ALM$73,D$4,0))=0,"",IF(ISERROR(HLOOKUP($B17,'Base facturation'!$B$4:$ALM$73,D$4,0)),"",HLOOKUP($B17,'Base facturation'!$B$4:$ALM$73,D$4,0)))</f>
        <v/>
      </c>
      <c r="E17" s="288" t="str">
        <f>IF(IF(ISERROR(HLOOKUP($B17,'Base facturation'!$B$4:$ALM$73,E$4,0)),"",HLOOKUP($B17,'Base facturation'!$B$4:$ALM$73,E$4,0))=0,"",IF(ISERROR(HLOOKUP($B17,'Base facturation'!$B$4:$ALM$73,E$4,0)),"",HLOOKUP($B17,'Base facturation'!$B$4:$ALM$73,E$4,0)))</f>
        <v/>
      </c>
      <c r="F17" s="204" t="str">
        <f>IF(IF(ISERROR(HLOOKUP($B17,'Base facturation'!$B$4:$ALM$73,F$4,0)),"",HLOOKUP($B17,'Base facturation'!$B$4:$ALM$73,F$4,0))=0,"",IF(ISERROR(HLOOKUP($B17,'Base facturation'!$B$4:$ALM$73,F$4,0)),"",HLOOKUP($B17,'Base facturation'!$B$4:$ALM$73,F$4,0)))</f>
        <v/>
      </c>
      <c r="G17" s="204" t="str">
        <f>IF(IF(ISERROR(HLOOKUP($B17,'Base facturation'!$B$4:$ALM$73,G$4,0)),"",HLOOKUP($B17,'Base facturation'!$B$4:$ALM$73,G$4,0))=0,"",IF(ISERROR(HLOOKUP($B17,'Base facturation'!$B$4:$ALM$73,G$4,0)),"",HLOOKUP($B17,'Base facturation'!$B$4:$ALM$73,G$4,0)))</f>
        <v/>
      </c>
      <c r="H17" s="183" t="str">
        <f t="shared" si="0"/>
        <v/>
      </c>
      <c r="I17" s="194"/>
      <c r="J17" s="189"/>
      <c r="K17" s="189"/>
      <c r="L17" s="190"/>
    </row>
    <row r="18" spans="2:12" ht="19.600000000000001" customHeight="1" x14ac:dyDescent="0.25">
      <c r="B18" s="178" t="s">
        <v>2762</v>
      </c>
      <c r="C18" s="179" t="str">
        <f>IF(IF(ISERROR(HLOOKUP($B18,'Base facturation'!$B$4:$ALM$73,C$4,0)),"",HLOOKUP($B18,'Base facturation'!$B$4:$ALM$73,C$4,0))=0,"",IF(ISERROR(HLOOKUP($B18,'Base facturation'!$B$4:$ALM$73,C$4,0)),"",HLOOKUP($B18,'Base facturation'!$B$4:$ALM$73,C$4,0)))</f>
        <v/>
      </c>
      <c r="D18" s="179" t="str">
        <f>IF(IF(ISERROR(HLOOKUP($B18,'Base facturation'!$B$4:$ALM$73,D$4,0)),"",HLOOKUP($B18,'Base facturation'!$B$4:$ALM$73,D$4,0))=0,"",IF(ISERROR(HLOOKUP($B18,'Base facturation'!$B$4:$ALM$73,D$4,0)),"",HLOOKUP($B18,'Base facturation'!$B$4:$ALM$73,D$4,0)))</f>
        <v/>
      </c>
      <c r="E18" s="288" t="str">
        <f>IF(IF(ISERROR(HLOOKUP($B18,'Base facturation'!$B$4:$ALM$73,E$4,0)),"",HLOOKUP($B18,'Base facturation'!$B$4:$ALM$73,E$4,0))=0,"",IF(ISERROR(HLOOKUP($B18,'Base facturation'!$B$4:$ALM$73,E$4,0)),"",HLOOKUP($B18,'Base facturation'!$B$4:$ALM$73,E$4,0)))</f>
        <v/>
      </c>
      <c r="F18" s="204" t="str">
        <f>IF(IF(ISERROR(HLOOKUP($B18,'Base facturation'!$B$4:$ALM$73,F$4,0)),"",HLOOKUP($B18,'Base facturation'!$B$4:$ALM$73,F$4,0))=0,"",IF(ISERROR(HLOOKUP($B18,'Base facturation'!$B$4:$ALM$73,F$4,0)),"",HLOOKUP($B18,'Base facturation'!$B$4:$ALM$73,F$4,0)))</f>
        <v/>
      </c>
      <c r="G18" s="204" t="str">
        <f>IF(IF(ISERROR(HLOOKUP($B18,'Base facturation'!$B$4:$ALM$73,G$4,0)),"",HLOOKUP($B18,'Base facturation'!$B$4:$ALM$73,G$4,0))=0,"",IF(ISERROR(HLOOKUP($B18,'Base facturation'!$B$4:$ALM$73,G$4,0)),"",HLOOKUP($B18,'Base facturation'!$B$4:$ALM$73,G$4,0)))</f>
        <v/>
      </c>
      <c r="H18" s="183" t="str">
        <f t="shared" si="0"/>
        <v/>
      </c>
      <c r="I18" s="194"/>
      <c r="J18" s="189"/>
      <c r="K18" s="189"/>
      <c r="L18" s="190"/>
    </row>
    <row r="19" spans="2:12" ht="19.600000000000001" customHeight="1" x14ac:dyDescent="0.25">
      <c r="B19" s="178" t="s">
        <v>2763</v>
      </c>
      <c r="C19" s="179" t="str">
        <f>IF(IF(ISERROR(HLOOKUP($B19,'Base facturation'!$B$4:$ALM$73,C$4,0)),"",HLOOKUP($B19,'Base facturation'!$B$4:$ALM$73,C$4,0))=0,"",IF(ISERROR(HLOOKUP($B19,'Base facturation'!$B$4:$ALM$73,C$4,0)),"",HLOOKUP($B19,'Base facturation'!$B$4:$ALM$73,C$4,0)))</f>
        <v/>
      </c>
      <c r="D19" s="179" t="str">
        <f>IF(IF(ISERROR(HLOOKUP($B19,'Base facturation'!$B$4:$ALM$73,D$4,0)),"",HLOOKUP($B19,'Base facturation'!$B$4:$ALM$73,D$4,0))=0,"",IF(ISERROR(HLOOKUP($B19,'Base facturation'!$B$4:$ALM$73,D$4,0)),"",HLOOKUP($B19,'Base facturation'!$B$4:$ALM$73,D$4,0)))</f>
        <v/>
      </c>
      <c r="E19" s="288" t="str">
        <f>IF(IF(ISERROR(HLOOKUP($B19,'Base facturation'!$B$4:$ALM$73,E$4,0)),"",HLOOKUP($B19,'Base facturation'!$B$4:$ALM$73,E$4,0))=0,"",IF(ISERROR(HLOOKUP($B19,'Base facturation'!$B$4:$ALM$73,E$4,0)),"",HLOOKUP($B19,'Base facturation'!$B$4:$ALM$73,E$4,0)))</f>
        <v/>
      </c>
      <c r="F19" s="204" t="str">
        <f>IF(IF(ISERROR(HLOOKUP($B19,'Base facturation'!$B$4:$ALM$73,F$4,0)),"",HLOOKUP($B19,'Base facturation'!$B$4:$ALM$73,F$4,0))=0,"",IF(ISERROR(HLOOKUP($B19,'Base facturation'!$B$4:$ALM$73,F$4,0)),"",HLOOKUP($B19,'Base facturation'!$B$4:$ALM$73,F$4,0)))</f>
        <v/>
      </c>
      <c r="G19" s="204" t="str">
        <f>IF(IF(ISERROR(HLOOKUP($B19,'Base facturation'!$B$4:$ALM$73,G$4,0)),"",HLOOKUP($B19,'Base facturation'!$B$4:$ALM$73,G$4,0))=0,"",IF(ISERROR(HLOOKUP($B19,'Base facturation'!$B$4:$ALM$73,G$4,0)),"",HLOOKUP($B19,'Base facturation'!$B$4:$ALM$73,G$4,0)))</f>
        <v/>
      </c>
      <c r="H19" s="183" t="str">
        <f t="shared" si="0"/>
        <v/>
      </c>
      <c r="I19" s="194"/>
      <c r="J19" s="189"/>
      <c r="K19" s="189"/>
      <c r="L19" s="190"/>
    </row>
    <row r="20" spans="2:12" ht="19.600000000000001" customHeight="1" x14ac:dyDescent="0.25">
      <c r="B20" s="178" t="s">
        <v>2764</v>
      </c>
      <c r="C20" s="179" t="str">
        <f>IF(IF(ISERROR(HLOOKUP($B20,'Base facturation'!$B$4:$ALM$73,C$4,0)),"",HLOOKUP($B20,'Base facturation'!$B$4:$ALM$73,C$4,0))=0,"",IF(ISERROR(HLOOKUP($B20,'Base facturation'!$B$4:$ALM$73,C$4,0)),"",HLOOKUP($B20,'Base facturation'!$B$4:$ALM$73,C$4,0)))</f>
        <v/>
      </c>
      <c r="D20" s="179" t="str">
        <f>IF(IF(ISERROR(HLOOKUP($B20,'Base facturation'!$B$4:$ALM$73,D$4,0)),"",HLOOKUP($B20,'Base facturation'!$B$4:$ALM$73,D$4,0))=0,"",IF(ISERROR(HLOOKUP($B20,'Base facturation'!$B$4:$ALM$73,D$4,0)),"",HLOOKUP($B20,'Base facturation'!$B$4:$ALM$73,D$4,0)))</f>
        <v/>
      </c>
      <c r="E20" s="288" t="str">
        <f>IF(IF(ISERROR(HLOOKUP($B20,'Base facturation'!$B$4:$ALM$73,E$4,0)),"",HLOOKUP($B20,'Base facturation'!$B$4:$ALM$73,E$4,0))=0,"",IF(ISERROR(HLOOKUP($B20,'Base facturation'!$B$4:$ALM$73,E$4,0)),"",HLOOKUP($B20,'Base facturation'!$B$4:$ALM$73,E$4,0)))</f>
        <v/>
      </c>
      <c r="F20" s="204" t="str">
        <f>IF(IF(ISERROR(HLOOKUP($B20,'Base facturation'!$B$4:$ALM$73,F$4,0)),"",HLOOKUP($B20,'Base facturation'!$B$4:$ALM$73,F$4,0))=0,"",IF(ISERROR(HLOOKUP($B20,'Base facturation'!$B$4:$ALM$73,F$4,0)),"",HLOOKUP($B20,'Base facturation'!$B$4:$ALM$73,F$4,0)))</f>
        <v/>
      </c>
      <c r="G20" s="204" t="str">
        <f>IF(IF(ISERROR(HLOOKUP($B20,'Base facturation'!$B$4:$ALM$73,G$4,0)),"",HLOOKUP($B20,'Base facturation'!$B$4:$ALM$73,G$4,0))=0,"",IF(ISERROR(HLOOKUP($B20,'Base facturation'!$B$4:$ALM$73,G$4,0)),"",HLOOKUP($B20,'Base facturation'!$B$4:$ALM$73,G$4,0)))</f>
        <v/>
      </c>
      <c r="H20" s="183" t="str">
        <f t="shared" si="0"/>
        <v/>
      </c>
      <c r="I20" s="194"/>
      <c r="J20" s="189"/>
      <c r="K20" s="189"/>
      <c r="L20" s="190"/>
    </row>
    <row r="21" spans="2:12" ht="19.600000000000001" customHeight="1" x14ac:dyDescent="0.25">
      <c r="B21" s="178" t="s">
        <v>2765</v>
      </c>
      <c r="C21" s="179" t="str">
        <f>IF(IF(ISERROR(HLOOKUP($B21,'Base facturation'!$B$4:$ALM$73,C$4,0)),"",HLOOKUP($B21,'Base facturation'!$B$4:$ALM$73,C$4,0))=0,"",IF(ISERROR(HLOOKUP($B21,'Base facturation'!$B$4:$ALM$73,C$4,0)),"",HLOOKUP($B21,'Base facturation'!$B$4:$ALM$73,C$4,0)))</f>
        <v/>
      </c>
      <c r="D21" s="179" t="str">
        <f>IF(IF(ISERROR(HLOOKUP($B21,'Base facturation'!$B$4:$ALM$73,D$4,0)),"",HLOOKUP($B21,'Base facturation'!$B$4:$ALM$73,D$4,0))=0,"",IF(ISERROR(HLOOKUP($B21,'Base facturation'!$B$4:$ALM$73,D$4,0)),"",HLOOKUP($B21,'Base facturation'!$B$4:$ALM$73,D$4,0)))</f>
        <v/>
      </c>
      <c r="E21" s="288" t="str">
        <f>IF(IF(ISERROR(HLOOKUP($B21,'Base facturation'!$B$4:$ALM$73,E$4,0)),"",HLOOKUP($B21,'Base facturation'!$B$4:$ALM$73,E$4,0))=0,"",IF(ISERROR(HLOOKUP($B21,'Base facturation'!$B$4:$ALM$73,E$4,0)),"",HLOOKUP($B21,'Base facturation'!$B$4:$ALM$73,E$4,0)))</f>
        <v/>
      </c>
      <c r="F21" s="204" t="str">
        <f>IF(IF(ISERROR(HLOOKUP($B21,'Base facturation'!$B$4:$ALM$73,F$4,0)),"",HLOOKUP($B21,'Base facturation'!$B$4:$ALM$73,F$4,0))=0,"",IF(ISERROR(HLOOKUP($B21,'Base facturation'!$B$4:$ALM$73,F$4,0)),"",HLOOKUP($B21,'Base facturation'!$B$4:$ALM$73,F$4,0)))</f>
        <v/>
      </c>
      <c r="G21" s="204" t="str">
        <f>IF(IF(ISERROR(HLOOKUP($B21,'Base facturation'!$B$4:$ALM$73,G$4,0)),"",HLOOKUP($B21,'Base facturation'!$B$4:$ALM$73,G$4,0))=0,"",IF(ISERROR(HLOOKUP($B21,'Base facturation'!$B$4:$ALM$73,G$4,0)),"",HLOOKUP($B21,'Base facturation'!$B$4:$ALM$73,G$4,0)))</f>
        <v/>
      </c>
      <c r="H21" s="183" t="str">
        <f t="shared" si="0"/>
        <v/>
      </c>
      <c r="I21" s="194"/>
      <c r="J21" s="189"/>
      <c r="K21" s="189"/>
      <c r="L21" s="190"/>
    </row>
    <row r="22" spans="2:12" ht="19.600000000000001" customHeight="1" x14ac:dyDescent="0.25">
      <c r="B22" s="178" t="s">
        <v>2766</v>
      </c>
      <c r="C22" s="179" t="str">
        <f>IF(IF(ISERROR(HLOOKUP($B22,'Base facturation'!$B$4:$ALM$73,C$4,0)),"",HLOOKUP($B22,'Base facturation'!$B$4:$ALM$73,C$4,0))=0,"",IF(ISERROR(HLOOKUP($B22,'Base facturation'!$B$4:$ALM$73,C$4,0)),"",HLOOKUP($B22,'Base facturation'!$B$4:$ALM$73,C$4,0)))</f>
        <v/>
      </c>
      <c r="D22" s="179" t="str">
        <f>IF(IF(ISERROR(HLOOKUP($B22,'Base facturation'!$B$4:$ALM$73,D$4,0)),"",HLOOKUP($B22,'Base facturation'!$B$4:$ALM$73,D$4,0))=0,"",IF(ISERROR(HLOOKUP($B22,'Base facturation'!$B$4:$ALM$73,D$4,0)),"",HLOOKUP($B22,'Base facturation'!$B$4:$ALM$73,D$4,0)))</f>
        <v/>
      </c>
      <c r="E22" s="288" t="str">
        <f>IF(IF(ISERROR(HLOOKUP($B22,'Base facturation'!$B$4:$ALM$73,E$4,0)),"",HLOOKUP($B22,'Base facturation'!$B$4:$ALM$73,E$4,0))=0,"",IF(ISERROR(HLOOKUP($B22,'Base facturation'!$B$4:$ALM$73,E$4,0)),"",HLOOKUP($B22,'Base facturation'!$B$4:$ALM$73,E$4,0)))</f>
        <v/>
      </c>
      <c r="F22" s="204" t="str">
        <f>IF(IF(ISERROR(HLOOKUP($B22,'Base facturation'!$B$4:$ALM$73,F$4,0)),"",HLOOKUP($B22,'Base facturation'!$B$4:$ALM$73,F$4,0))=0,"",IF(ISERROR(HLOOKUP($B22,'Base facturation'!$B$4:$ALM$73,F$4,0)),"",HLOOKUP($B22,'Base facturation'!$B$4:$ALM$73,F$4,0)))</f>
        <v/>
      </c>
      <c r="G22" s="204" t="str">
        <f>IF(IF(ISERROR(HLOOKUP($B22,'Base facturation'!$B$4:$ALM$73,G$4,0)),"",HLOOKUP($B22,'Base facturation'!$B$4:$ALM$73,G$4,0))=0,"",IF(ISERROR(HLOOKUP($B22,'Base facturation'!$B$4:$ALM$73,G$4,0)),"",HLOOKUP($B22,'Base facturation'!$B$4:$ALM$73,G$4,0)))</f>
        <v/>
      </c>
      <c r="H22" s="183" t="str">
        <f t="shared" si="0"/>
        <v/>
      </c>
      <c r="I22" s="194"/>
      <c r="J22" s="189"/>
      <c r="K22" s="189"/>
      <c r="L22" s="190"/>
    </row>
    <row r="23" spans="2:12" ht="19.600000000000001" customHeight="1" x14ac:dyDescent="0.25">
      <c r="B23" s="178" t="s">
        <v>2767</v>
      </c>
      <c r="C23" s="179" t="str">
        <f>IF(IF(ISERROR(HLOOKUP($B23,'Base facturation'!$B$4:$ALM$73,C$4,0)),"",HLOOKUP($B23,'Base facturation'!$B$4:$ALM$73,C$4,0))=0,"",IF(ISERROR(HLOOKUP($B23,'Base facturation'!$B$4:$ALM$73,C$4,0)),"",HLOOKUP($B23,'Base facturation'!$B$4:$ALM$73,C$4,0)))</f>
        <v/>
      </c>
      <c r="D23" s="179" t="str">
        <f>IF(IF(ISERROR(HLOOKUP($B23,'Base facturation'!$B$4:$ALM$73,D$4,0)),"",HLOOKUP($B23,'Base facturation'!$B$4:$ALM$73,D$4,0))=0,"",IF(ISERROR(HLOOKUP($B23,'Base facturation'!$B$4:$ALM$73,D$4,0)),"",HLOOKUP($B23,'Base facturation'!$B$4:$ALM$73,D$4,0)))</f>
        <v/>
      </c>
      <c r="E23" s="288" t="str">
        <f>IF(IF(ISERROR(HLOOKUP($B23,'Base facturation'!$B$4:$ALM$73,E$4,0)),"",HLOOKUP($B23,'Base facturation'!$B$4:$ALM$73,E$4,0))=0,"",IF(ISERROR(HLOOKUP($B23,'Base facturation'!$B$4:$ALM$73,E$4,0)),"",HLOOKUP($B23,'Base facturation'!$B$4:$ALM$73,E$4,0)))</f>
        <v/>
      </c>
      <c r="F23" s="204" t="str">
        <f>IF(IF(ISERROR(HLOOKUP($B23,'Base facturation'!$B$4:$ALM$73,F$4,0)),"",HLOOKUP($B23,'Base facturation'!$B$4:$ALM$73,F$4,0))=0,"",IF(ISERROR(HLOOKUP($B23,'Base facturation'!$B$4:$ALM$73,F$4,0)),"",HLOOKUP($B23,'Base facturation'!$B$4:$ALM$73,F$4,0)))</f>
        <v/>
      </c>
      <c r="G23" s="204" t="str">
        <f>IF(IF(ISERROR(HLOOKUP($B23,'Base facturation'!$B$4:$ALM$73,G$4,0)),"",HLOOKUP($B23,'Base facturation'!$B$4:$ALM$73,G$4,0))=0,"",IF(ISERROR(HLOOKUP($B23,'Base facturation'!$B$4:$ALM$73,G$4,0)),"",HLOOKUP($B23,'Base facturation'!$B$4:$ALM$73,G$4,0)))</f>
        <v/>
      </c>
      <c r="H23" s="183" t="str">
        <f t="shared" si="0"/>
        <v/>
      </c>
      <c r="I23" s="194"/>
      <c r="J23" s="189"/>
      <c r="K23" s="189"/>
      <c r="L23" s="190"/>
    </row>
    <row r="24" spans="2:12" ht="19.600000000000001" customHeight="1" x14ac:dyDescent="0.25">
      <c r="B24" s="178" t="s">
        <v>2768</v>
      </c>
      <c r="C24" s="179" t="str">
        <f>IF(IF(ISERROR(HLOOKUP($B24,'Base facturation'!$B$4:$ALM$73,C$4,0)),"",HLOOKUP($B24,'Base facturation'!$B$4:$ALM$73,C$4,0))=0,"",IF(ISERROR(HLOOKUP($B24,'Base facturation'!$B$4:$ALM$73,C$4,0)),"",HLOOKUP($B24,'Base facturation'!$B$4:$ALM$73,C$4,0)))</f>
        <v/>
      </c>
      <c r="D24" s="179" t="str">
        <f>IF(IF(ISERROR(HLOOKUP($B24,'Base facturation'!$B$4:$ALM$73,D$4,0)),"",HLOOKUP($B24,'Base facturation'!$B$4:$ALM$73,D$4,0))=0,"",IF(ISERROR(HLOOKUP($B24,'Base facturation'!$B$4:$ALM$73,D$4,0)),"",HLOOKUP($B24,'Base facturation'!$B$4:$ALM$73,D$4,0)))</f>
        <v/>
      </c>
      <c r="E24" s="288" t="str">
        <f>IF(IF(ISERROR(HLOOKUP($B24,'Base facturation'!$B$4:$ALM$73,E$4,0)),"",HLOOKUP($B24,'Base facturation'!$B$4:$ALM$73,E$4,0))=0,"",IF(ISERROR(HLOOKUP($B24,'Base facturation'!$B$4:$ALM$73,E$4,0)),"",HLOOKUP($B24,'Base facturation'!$B$4:$ALM$73,E$4,0)))</f>
        <v/>
      </c>
      <c r="F24" s="204" t="str">
        <f>IF(IF(ISERROR(HLOOKUP($B24,'Base facturation'!$B$4:$ALM$73,F$4,0)),"",HLOOKUP($B24,'Base facturation'!$B$4:$ALM$73,F$4,0))=0,"",IF(ISERROR(HLOOKUP($B24,'Base facturation'!$B$4:$ALM$73,F$4,0)),"",HLOOKUP($B24,'Base facturation'!$B$4:$ALM$73,F$4,0)))</f>
        <v/>
      </c>
      <c r="G24" s="204" t="str">
        <f>IF(IF(ISERROR(HLOOKUP($B24,'Base facturation'!$B$4:$ALM$73,G$4,0)),"",HLOOKUP($B24,'Base facturation'!$B$4:$ALM$73,G$4,0))=0,"",IF(ISERROR(HLOOKUP($B24,'Base facturation'!$B$4:$ALM$73,G$4,0)),"",HLOOKUP($B24,'Base facturation'!$B$4:$ALM$73,G$4,0)))</f>
        <v/>
      </c>
      <c r="H24" s="183" t="str">
        <f t="shared" si="0"/>
        <v/>
      </c>
      <c r="I24" s="194"/>
      <c r="J24" s="189"/>
      <c r="K24" s="189"/>
      <c r="L24" s="190"/>
    </row>
    <row r="25" spans="2:12" ht="19.600000000000001" customHeight="1" x14ac:dyDescent="0.25">
      <c r="B25" s="178" t="s">
        <v>2769</v>
      </c>
      <c r="C25" s="179" t="str">
        <f>IF(IF(ISERROR(HLOOKUP($B25,'Base facturation'!$B$4:$ALM$73,C$4,0)),"",HLOOKUP($B25,'Base facturation'!$B$4:$ALM$73,C$4,0))=0,"",IF(ISERROR(HLOOKUP($B25,'Base facturation'!$B$4:$ALM$73,C$4,0)),"",HLOOKUP($B25,'Base facturation'!$B$4:$ALM$73,C$4,0)))</f>
        <v/>
      </c>
      <c r="D25" s="179" t="str">
        <f>IF(IF(ISERROR(HLOOKUP($B25,'Base facturation'!$B$4:$ALM$73,D$4,0)),"",HLOOKUP($B25,'Base facturation'!$B$4:$ALM$73,D$4,0))=0,"",IF(ISERROR(HLOOKUP($B25,'Base facturation'!$B$4:$ALM$73,D$4,0)),"",HLOOKUP($B25,'Base facturation'!$B$4:$ALM$73,D$4,0)))</f>
        <v/>
      </c>
      <c r="E25" s="288" t="str">
        <f>IF(IF(ISERROR(HLOOKUP($B25,'Base facturation'!$B$4:$ALM$73,E$4,0)),"",HLOOKUP($B25,'Base facturation'!$B$4:$ALM$73,E$4,0))=0,"",IF(ISERROR(HLOOKUP($B25,'Base facturation'!$B$4:$ALM$73,E$4,0)),"",HLOOKUP($B25,'Base facturation'!$B$4:$ALM$73,E$4,0)))</f>
        <v/>
      </c>
      <c r="F25" s="204" t="str">
        <f>IF(IF(ISERROR(HLOOKUP($B25,'Base facturation'!$B$4:$ALM$73,F$4,0)),"",HLOOKUP($B25,'Base facturation'!$B$4:$ALM$73,F$4,0))=0,"",IF(ISERROR(HLOOKUP($B25,'Base facturation'!$B$4:$ALM$73,F$4,0)),"",HLOOKUP($B25,'Base facturation'!$B$4:$ALM$73,F$4,0)))</f>
        <v/>
      </c>
      <c r="G25" s="204" t="str">
        <f>IF(IF(ISERROR(HLOOKUP($B25,'Base facturation'!$B$4:$ALM$73,G$4,0)),"",HLOOKUP($B25,'Base facturation'!$B$4:$ALM$73,G$4,0))=0,"",IF(ISERROR(HLOOKUP($B25,'Base facturation'!$B$4:$ALM$73,G$4,0)),"",HLOOKUP($B25,'Base facturation'!$B$4:$ALM$73,G$4,0)))</f>
        <v/>
      </c>
      <c r="H25" s="183" t="str">
        <f t="shared" si="0"/>
        <v/>
      </c>
      <c r="I25" s="194"/>
      <c r="J25" s="189"/>
      <c r="K25" s="189"/>
      <c r="L25" s="190"/>
    </row>
    <row r="26" spans="2:12" ht="19.600000000000001" customHeight="1" x14ac:dyDescent="0.25">
      <c r="B26" s="178" t="s">
        <v>2770</v>
      </c>
      <c r="C26" s="179" t="str">
        <f>IF(IF(ISERROR(HLOOKUP($B26,'Base facturation'!$B$4:$ALM$73,C$4,0)),"",HLOOKUP($B26,'Base facturation'!$B$4:$ALM$73,C$4,0))=0,"",IF(ISERROR(HLOOKUP($B26,'Base facturation'!$B$4:$ALM$73,C$4,0)),"",HLOOKUP($B26,'Base facturation'!$B$4:$ALM$73,C$4,0)))</f>
        <v/>
      </c>
      <c r="D26" s="179" t="str">
        <f>IF(IF(ISERROR(HLOOKUP($B26,'Base facturation'!$B$4:$ALM$73,D$4,0)),"",HLOOKUP($B26,'Base facturation'!$B$4:$ALM$73,D$4,0))=0,"",IF(ISERROR(HLOOKUP($B26,'Base facturation'!$B$4:$ALM$73,D$4,0)),"",HLOOKUP($B26,'Base facturation'!$B$4:$ALM$73,D$4,0)))</f>
        <v/>
      </c>
      <c r="E26" s="288" t="str">
        <f>IF(IF(ISERROR(HLOOKUP($B26,'Base facturation'!$B$4:$ALM$73,E$4,0)),"",HLOOKUP($B26,'Base facturation'!$B$4:$ALM$73,E$4,0))=0,"",IF(ISERROR(HLOOKUP($B26,'Base facturation'!$B$4:$ALM$73,E$4,0)),"",HLOOKUP($B26,'Base facturation'!$B$4:$ALM$73,E$4,0)))</f>
        <v/>
      </c>
      <c r="F26" s="204" t="str">
        <f>IF(IF(ISERROR(HLOOKUP($B26,'Base facturation'!$B$4:$ALM$73,F$4,0)),"",HLOOKUP($B26,'Base facturation'!$B$4:$ALM$73,F$4,0))=0,"",IF(ISERROR(HLOOKUP($B26,'Base facturation'!$B$4:$ALM$73,F$4,0)),"",HLOOKUP($B26,'Base facturation'!$B$4:$ALM$73,F$4,0)))</f>
        <v/>
      </c>
      <c r="G26" s="204" t="str">
        <f>IF(IF(ISERROR(HLOOKUP($B26,'Base facturation'!$B$4:$ALM$73,G$4,0)),"",HLOOKUP($B26,'Base facturation'!$B$4:$ALM$73,G$4,0))=0,"",IF(ISERROR(HLOOKUP($B26,'Base facturation'!$B$4:$ALM$73,G$4,0)),"",HLOOKUP($B26,'Base facturation'!$B$4:$ALM$73,G$4,0)))</f>
        <v/>
      </c>
      <c r="H26" s="183" t="str">
        <f t="shared" si="0"/>
        <v/>
      </c>
      <c r="I26" s="194"/>
      <c r="J26" s="189"/>
      <c r="K26" s="189"/>
      <c r="L26" s="190"/>
    </row>
    <row r="27" spans="2:12" ht="19.600000000000001" customHeight="1" x14ac:dyDescent="0.25">
      <c r="B27" s="178" t="s">
        <v>2771</v>
      </c>
      <c r="C27" s="179" t="str">
        <f>IF(IF(ISERROR(HLOOKUP($B27,'Base facturation'!$B$4:$ALM$73,C$4,0)),"",HLOOKUP($B27,'Base facturation'!$B$4:$ALM$73,C$4,0))=0,"",IF(ISERROR(HLOOKUP($B27,'Base facturation'!$B$4:$ALM$73,C$4,0)),"",HLOOKUP($B27,'Base facturation'!$B$4:$ALM$73,C$4,0)))</f>
        <v/>
      </c>
      <c r="D27" s="179" t="str">
        <f>IF(IF(ISERROR(HLOOKUP($B27,'Base facturation'!$B$4:$ALM$73,D$4,0)),"",HLOOKUP($B27,'Base facturation'!$B$4:$ALM$73,D$4,0))=0,"",IF(ISERROR(HLOOKUP($B27,'Base facturation'!$B$4:$ALM$73,D$4,0)),"",HLOOKUP($B27,'Base facturation'!$B$4:$ALM$73,D$4,0)))</f>
        <v/>
      </c>
      <c r="E27" s="288" t="str">
        <f>IF(IF(ISERROR(HLOOKUP($B27,'Base facturation'!$B$4:$ALM$73,E$4,0)),"",HLOOKUP($B27,'Base facturation'!$B$4:$ALM$73,E$4,0))=0,"",IF(ISERROR(HLOOKUP($B27,'Base facturation'!$B$4:$ALM$73,E$4,0)),"",HLOOKUP($B27,'Base facturation'!$B$4:$ALM$73,E$4,0)))</f>
        <v/>
      </c>
      <c r="F27" s="204" t="str">
        <f>IF(IF(ISERROR(HLOOKUP($B27,'Base facturation'!$B$4:$ALM$73,F$4,0)),"",HLOOKUP($B27,'Base facturation'!$B$4:$ALM$73,F$4,0))=0,"",IF(ISERROR(HLOOKUP($B27,'Base facturation'!$B$4:$ALM$73,F$4,0)),"",HLOOKUP($B27,'Base facturation'!$B$4:$ALM$73,F$4,0)))</f>
        <v/>
      </c>
      <c r="G27" s="204" t="str">
        <f>IF(IF(ISERROR(HLOOKUP($B27,'Base facturation'!$B$4:$ALM$73,G$4,0)),"",HLOOKUP($B27,'Base facturation'!$B$4:$ALM$73,G$4,0))=0,"",IF(ISERROR(HLOOKUP($B27,'Base facturation'!$B$4:$ALM$73,G$4,0)),"",HLOOKUP($B27,'Base facturation'!$B$4:$ALM$73,G$4,0)))</f>
        <v/>
      </c>
      <c r="H27" s="183" t="str">
        <f t="shared" si="0"/>
        <v/>
      </c>
      <c r="I27" s="194"/>
      <c r="J27" s="189"/>
      <c r="K27" s="189"/>
      <c r="L27" s="190"/>
    </row>
    <row r="28" spans="2:12" ht="19.600000000000001" customHeight="1" x14ac:dyDescent="0.25">
      <c r="B28" s="178" t="s">
        <v>2772</v>
      </c>
      <c r="C28" s="179" t="str">
        <f>IF(IF(ISERROR(HLOOKUP($B28,'Base facturation'!$B$4:$ALM$73,C$4,0)),"",HLOOKUP($B28,'Base facturation'!$B$4:$ALM$73,C$4,0))=0,"",IF(ISERROR(HLOOKUP($B28,'Base facturation'!$B$4:$ALM$73,C$4,0)),"",HLOOKUP($B28,'Base facturation'!$B$4:$ALM$73,C$4,0)))</f>
        <v/>
      </c>
      <c r="D28" s="179" t="str">
        <f>IF(IF(ISERROR(HLOOKUP($B28,'Base facturation'!$B$4:$ALM$73,D$4,0)),"",HLOOKUP($B28,'Base facturation'!$B$4:$ALM$73,D$4,0))=0,"",IF(ISERROR(HLOOKUP($B28,'Base facturation'!$B$4:$ALM$73,D$4,0)),"",HLOOKUP($B28,'Base facturation'!$B$4:$ALM$73,D$4,0)))</f>
        <v/>
      </c>
      <c r="E28" s="288" t="str">
        <f>IF(IF(ISERROR(HLOOKUP($B28,'Base facturation'!$B$4:$ALM$73,E$4,0)),"",HLOOKUP($B28,'Base facturation'!$B$4:$ALM$73,E$4,0))=0,"",IF(ISERROR(HLOOKUP($B28,'Base facturation'!$B$4:$ALM$73,E$4,0)),"",HLOOKUP($B28,'Base facturation'!$B$4:$ALM$73,E$4,0)))</f>
        <v/>
      </c>
      <c r="F28" s="204" t="str">
        <f>IF(IF(ISERROR(HLOOKUP($B28,'Base facturation'!$B$4:$ALM$73,F$4,0)),"",HLOOKUP($B28,'Base facturation'!$B$4:$ALM$73,F$4,0))=0,"",IF(ISERROR(HLOOKUP($B28,'Base facturation'!$B$4:$ALM$73,F$4,0)),"",HLOOKUP($B28,'Base facturation'!$B$4:$ALM$73,F$4,0)))</f>
        <v/>
      </c>
      <c r="G28" s="204" t="str">
        <f>IF(IF(ISERROR(HLOOKUP($B28,'Base facturation'!$B$4:$ALM$73,G$4,0)),"",HLOOKUP($B28,'Base facturation'!$B$4:$ALM$73,G$4,0))=0,"",IF(ISERROR(HLOOKUP($B28,'Base facturation'!$B$4:$ALM$73,G$4,0)),"",HLOOKUP($B28,'Base facturation'!$B$4:$ALM$73,G$4,0)))</f>
        <v/>
      </c>
      <c r="H28" s="183" t="str">
        <f t="shared" si="0"/>
        <v/>
      </c>
      <c r="I28" s="194"/>
      <c r="J28" s="189"/>
      <c r="K28" s="189"/>
      <c r="L28" s="190"/>
    </row>
    <row r="29" spans="2:12" ht="19.600000000000001" customHeight="1" x14ac:dyDescent="0.25">
      <c r="B29" s="178" t="s">
        <v>2773</v>
      </c>
      <c r="C29" s="179" t="str">
        <f>IF(IF(ISERROR(HLOOKUP($B29,'Base facturation'!$B$4:$ALM$73,C$4,0)),"",HLOOKUP($B29,'Base facturation'!$B$4:$ALM$73,C$4,0))=0,"",IF(ISERROR(HLOOKUP($B29,'Base facturation'!$B$4:$ALM$73,C$4,0)),"",HLOOKUP($B29,'Base facturation'!$B$4:$ALM$73,C$4,0)))</f>
        <v/>
      </c>
      <c r="D29" s="179" t="str">
        <f>IF(IF(ISERROR(HLOOKUP($B29,'Base facturation'!$B$4:$ALM$73,D$4,0)),"",HLOOKUP($B29,'Base facturation'!$B$4:$ALM$73,D$4,0))=0,"",IF(ISERROR(HLOOKUP($B29,'Base facturation'!$B$4:$ALM$73,D$4,0)),"",HLOOKUP($B29,'Base facturation'!$B$4:$ALM$73,D$4,0)))</f>
        <v/>
      </c>
      <c r="E29" s="288" t="str">
        <f>IF(IF(ISERROR(HLOOKUP($B29,'Base facturation'!$B$4:$ALM$73,E$4,0)),"",HLOOKUP($B29,'Base facturation'!$B$4:$ALM$73,E$4,0))=0,"",IF(ISERROR(HLOOKUP($B29,'Base facturation'!$B$4:$ALM$73,E$4,0)),"",HLOOKUP($B29,'Base facturation'!$B$4:$ALM$73,E$4,0)))</f>
        <v/>
      </c>
      <c r="F29" s="204" t="str">
        <f>IF(IF(ISERROR(HLOOKUP($B29,'Base facturation'!$B$4:$ALM$73,F$4,0)),"",HLOOKUP($B29,'Base facturation'!$B$4:$ALM$73,F$4,0))=0,"",IF(ISERROR(HLOOKUP($B29,'Base facturation'!$B$4:$ALM$73,F$4,0)),"",HLOOKUP($B29,'Base facturation'!$B$4:$ALM$73,F$4,0)))</f>
        <v/>
      </c>
      <c r="G29" s="204" t="str">
        <f>IF(IF(ISERROR(HLOOKUP($B29,'Base facturation'!$B$4:$ALM$73,G$4,0)),"",HLOOKUP($B29,'Base facturation'!$B$4:$ALM$73,G$4,0))=0,"",IF(ISERROR(HLOOKUP($B29,'Base facturation'!$B$4:$ALM$73,G$4,0)),"",HLOOKUP($B29,'Base facturation'!$B$4:$ALM$73,G$4,0)))</f>
        <v/>
      </c>
      <c r="H29" s="183" t="str">
        <f t="shared" si="0"/>
        <v/>
      </c>
      <c r="I29" s="194"/>
      <c r="J29" s="189"/>
      <c r="K29" s="189"/>
      <c r="L29" s="190"/>
    </row>
    <row r="30" spans="2:12" ht="19.600000000000001" customHeight="1" x14ac:dyDescent="0.25">
      <c r="B30" s="178" t="s">
        <v>2774</v>
      </c>
      <c r="C30" s="179" t="str">
        <f>IF(IF(ISERROR(HLOOKUP($B30,'Base facturation'!$B$4:$ALM$73,C$4,0)),"",HLOOKUP($B30,'Base facturation'!$B$4:$ALM$73,C$4,0))=0,"",IF(ISERROR(HLOOKUP($B30,'Base facturation'!$B$4:$ALM$73,C$4,0)),"",HLOOKUP($B30,'Base facturation'!$B$4:$ALM$73,C$4,0)))</f>
        <v/>
      </c>
      <c r="D30" s="179" t="str">
        <f>IF(IF(ISERROR(HLOOKUP($B30,'Base facturation'!$B$4:$ALM$73,D$4,0)),"",HLOOKUP($B30,'Base facturation'!$B$4:$ALM$73,D$4,0))=0,"",IF(ISERROR(HLOOKUP($B30,'Base facturation'!$B$4:$ALM$73,D$4,0)),"",HLOOKUP($B30,'Base facturation'!$B$4:$ALM$73,D$4,0)))</f>
        <v/>
      </c>
      <c r="E30" s="288" t="str">
        <f>IF(IF(ISERROR(HLOOKUP($B30,'Base facturation'!$B$4:$ALM$73,E$4,0)),"",HLOOKUP($B30,'Base facturation'!$B$4:$ALM$73,E$4,0))=0,"",IF(ISERROR(HLOOKUP($B30,'Base facturation'!$B$4:$ALM$73,E$4,0)),"",HLOOKUP($B30,'Base facturation'!$B$4:$ALM$73,E$4,0)))</f>
        <v/>
      </c>
      <c r="F30" s="204" t="str">
        <f>IF(IF(ISERROR(HLOOKUP($B30,'Base facturation'!$B$4:$ALM$73,F$4,0)),"",HLOOKUP($B30,'Base facturation'!$B$4:$ALM$73,F$4,0))=0,"",IF(ISERROR(HLOOKUP($B30,'Base facturation'!$B$4:$ALM$73,F$4,0)),"",HLOOKUP($B30,'Base facturation'!$B$4:$ALM$73,F$4,0)))</f>
        <v/>
      </c>
      <c r="G30" s="204" t="str">
        <f>IF(IF(ISERROR(HLOOKUP($B30,'Base facturation'!$B$4:$ALM$73,G$4,0)),"",HLOOKUP($B30,'Base facturation'!$B$4:$ALM$73,G$4,0))=0,"",IF(ISERROR(HLOOKUP($B30,'Base facturation'!$B$4:$ALM$73,G$4,0)),"",HLOOKUP($B30,'Base facturation'!$B$4:$ALM$73,G$4,0)))</f>
        <v/>
      </c>
      <c r="H30" s="183" t="str">
        <f t="shared" si="0"/>
        <v/>
      </c>
      <c r="I30" s="194"/>
      <c r="J30" s="189"/>
      <c r="K30" s="189"/>
      <c r="L30" s="190"/>
    </row>
    <row r="31" spans="2:12" ht="19.600000000000001" customHeight="1" x14ac:dyDescent="0.25">
      <c r="B31" s="178" t="s">
        <v>2775</v>
      </c>
      <c r="C31" s="179" t="str">
        <f>IF(IF(ISERROR(HLOOKUP($B31,'Base facturation'!$B$4:$ALM$73,C$4,0)),"",HLOOKUP($B31,'Base facturation'!$B$4:$ALM$73,C$4,0))=0,"",IF(ISERROR(HLOOKUP($B31,'Base facturation'!$B$4:$ALM$73,C$4,0)),"",HLOOKUP($B31,'Base facturation'!$B$4:$ALM$73,C$4,0)))</f>
        <v/>
      </c>
      <c r="D31" s="179" t="str">
        <f>IF(IF(ISERROR(HLOOKUP($B31,'Base facturation'!$B$4:$ALM$73,D$4,0)),"",HLOOKUP($B31,'Base facturation'!$B$4:$ALM$73,D$4,0))=0,"",IF(ISERROR(HLOOKUP($B31,'Base facturation'!$B$4:$ALM$73,D$4,0)),"",HLOOKUP($B31,'Base facturation'!$B$4:$ALM$73,D$4,0)))</f>
        <v/>
      </c>
      <c r="E31" s="288" t="str">
        <f>IF(IF(ISERROR(HLOOKUP($B31,'Base facturation'!$B$4:$ALM$73,E$4,0)),"",HLOOKUP($B31,'Base facturation'!$B$4:$ALM$73,E$4,0))=0,"",IF(ISERROR(HLOOKUP($B31,'Base facturation'!$B$4:$ALM$73,E$4,0)),"",HLOOKUP($B31,'Base facturation'!$B$4:$ALM$73,E$4,0)))</f>
        <v/>
      </c>
      <c r="F31" s="204" t="str">
        <f>IF(IF(ISERROR(HLOOKUP($B31,'Base facturation'!$B$4:$ALM$73,F$4,0)),"",HLOOKUP($B31,'Base facturation'!$B$4:$ALM$73,F$4,0))=0,"",IF(ISERROR(HLOOKUP($B31,'Base facturation'!$B$4:$ALM$73,F$4,0)),"",HLOOKUP($B31,'Base facturation'!$B$4:$ALM$73,F$4,0)))</f>
        <v/>
      </c>
      <c r="G31" s="204" t="str">
        <f>IF(IF(ISERROR(HLOOKUP($B31,'Base facturation'!$B$4:$ALM$73,G$4,0)),"",HLOOKUP($B31,'Base facturation'!$B$4:$ALM$73,G$4,0))=0,"",IF(ISERROR(HLOOKUP($B31,'Base facturation'!$B$4:$ALM$73,G$4,0)),"",HLOOKUP($B31,'Base facturation'!$B$4:$ALM$73,G$4,0)))</f>
        <v/>
      </c>
      <c r="H31" s="183" t="str">
        <f t="shared" si="0"/>
        <v/>
      </c>
      <c r="I31" s="194"/>
      <c r="J31" s="189"/>
      <c r="K31" s="189"/>
      <c r="L31" s="190"/>
    </row>
    <row r="32" spans="2:12" ht="19.600000000000001" customHeight="1" x14ac:dyDescent="0.25">
      <c r="B32" s="178" t="s">
        <v>2776</v>
      </c>
      <c r="C32" s="179" t="str">
        <f>IF(IF(ISERROR(HLOOKUP($B32,'Base facturation'!$B$4:$ALM$73,C$4,0)),"",HLOOKUP($B32,'Base facturation'!$B$4:$ALM$73,C$4,0))=0,"",IF(ISERROR(HLOOKUP($B32,'Base facturation'!$B$4:$ALM$73,C$4,0)),"",HLOOKUP($B32,'Base facturation'!$B$4:$ALM$73,C$4,0)))</f>
        <v/>
      </c>
      <c r="D32" s="179" t="str">
        <f>IF(IF(ISERROR(HLOOKUP($B32,'Base facturation'!$B$4:$ALM$73,D$4,0)),"",HLOOKUP($B32,'Base facturation'!$B$4:$ALM$73,D$4,0))=0,"",IF(ISERROR(HLOOKUP($B32,'Base facturation'!$B$4:$ALM$73,D$4,0)),"",HLOOKUP($B32,'Base facturation'!$B$4:$ALM$73,D$4,0)))</f>
        <v/>
      </c>
      <c r="E32" s="288" t="str">
        <f>IF(IF(ISERROR(HLOOKUP($B32,'Base facturation'!$B$4:$ALM$73,E$4,0)),"",HLOOKUP($B32,'Base facturation'!$B$4:$ALM$73,E$4,0))=0,"",IF(ISERROR(HLOOKUP($B32,'Base facturation'!$B$4:$ALM$73,E$4,0)),"",HLOOKUP($B32,'Base facturation'!$B$4:$ALM$73,E$4,0)))</f>
        <v/>
      </c>
      <c r="F32" s="204" t="str">
        <f>IF(IF(ISERROR(HLOOKUP($B32,'Base facturation'!$B$4:$ALM$73,F$4,0)),"",HLOOKUP($B32,'Base facturation'!$B$4:$ALM$73,F$4,0))=0,"",IF(ISERROR(HLOOKUP($B32,'Base facturation'!$B$4:$ALM$73,F$4,0)),"",HLOOKUP($B32,'Base facturation'!$B$4:$ALM$73,F$4,0)))</f>
        <v/>
      </c>
      <c r="G32" s="204" t="str">
        <f>IF(IF(ISERROR(HLOOKUP($B32,'Base facturation'!$B$4:$ALM$73,G$4,0)),"",HLOOKUP($B32,'Base facturation'!$B$4:$ALM$73,G$4,0))=0,"",IF(ISERROR(HLOOKUP($B32,'Base facturation'!$B$4:$ALM$73,G$4,0)),"",HLOOKUP($B32,'Base facturation'!$B$4:$ALM$73,G$4,0)))</f>
        <v/>
      </c>
      <c r="H32" s="183" t="str">
        <f t="shared" si="0"/>
        <v/>
      </c>
      <c r="I32" s="194"/>
      <c r="J32" s="189"/>
      <c r="K32" s="189"/>
      <c r="L32" s="190"/>
    </row>
    <row r="33" spans="2:12" ht="19.600000000000001" customHeight="1" x14ac:dyDescent="0.25">
      <c r="B33" s="178" t="s">
        <v>2777</v>
      </c>
      <c r="C33" s="179" t="str">
        <f>IF(IF(ISERROR(HLOOKUP($B33,'Base facturation'!$B$4:$ALM$73,C$4,0)),"",HLOOKUP($B33,'Base facturation'!$B$4:$ALM$73,C$4,0))=0,"",IF(ISERROR(HLOOKUP($B33,'Base facturation'!$B$4:$ALM$73,C$4,0)),"",HLOOKUP($B33,'Base facturation'!$B$4:$ALM$73,C$4,0)))</f>
        <v/>
      </c>
      <c r="D33" s="179" t="str">
        <f>IF(IF(ISERROR(HLOOKUP($B33,'Base facturation'!$B$4:$ALM$73,D$4,0)),"",HLOOKUP($B33,'Base facturation'!$B$4:$ALM$73,D$4,0))=0,"",IF(ISERROR(HLOOKUP($B33,'Base facturation'!$B$4:$ALM$73,D$4,0)),"",HLOOKUP($B33,'Base facturation'!$B$4:$ALM$73,D$4,0)))</f>
        <v/>
      </c>
      <c r="E33" s="288" t="str">
        <f>IF(IF(ISERROR(HLOOKUP($B33,'Base facturation'!$B$4:$ALM$73,E$4,0)),"",HLOOKUP($B33,'Base facturation'!$B$4:$ALM$73,E$4,0))=0,"",IF(ISERROR(HLOOKUP($B33,'Base facturation'!$B$4:$ALM$73,E$4,0)),"",HLOOKUP($B33,'Base facturation'!$B$4:$ALM$73,E$4,0)))</f>
        <v/>
      </c>
      <c r="F33" s="204" t="str">
        <f>IF(IF(ISERROR(HLOOKUP($B33,'Base facturation'!$B$4:$ALM$73,F$4,0)),"",HLOOKUP($B33,'Base facturation'!$B$4:$ALM$73,F$4,0))=0,"",IF(ISERROR(HLOOKUP($B33,'Base facturation'!$B$4:$ALM$73,F$4,0)),"",HLOOKUP($B33,'Base facturation'!$B$4:$ALM$73,F$4,0)))</f>
        <v/>
      </c>
      <c r="G33" s="204" t="str">
        <f>IF(IF(ISERROR(HLOOKUP($B33,'Base facturation'!$B$4:$ALM$73,G$4,0)),"",HLOOKUP($B33,'Base facturation'!$B$4:$ALM$73,G$4,0))=0,"",IF(ISERROR(HLOOKUP($B33,'Base facturation'!$B$4:$ALM$73,G$4,0)),"",HLOOKUP($B33,'Base facturation'!$B$4:$ALM$73,G$4,0)))</f>
        <v/>
      </c>
      <c r="H33" s="183" t="str">
        <f t="shared" si="0"/>
        <v/>
      </c>
      <c r="I33" s="194"/>
      <c r="J33" s="189"/>
      <c r="K33" s="189"/>
      <c r="L33" s="190"/>
    </row>
    <row r="34" spans="2:12" ht="19.600000000000001" customHeight="1" x14ac:dyDescent="0.25">
      <c r="B34" s="178" t="s">
        <v>2778</v>
      </c>
      <c r="C34" s="179" t="str">
        <f>IF(IF(ISERROR(HLOOKUP($B34,'Base facturation'!$B$4:$ALM$73,C$4,0)),"",HLOOKUP($B34,'Base facturation'!$B$4:$ALM$73,C$4,0))=0,"",IF(ISERROR(HLOOKUP($B34,'Base facturation'!$B$4:$ALM$73,C$4,0)),"",HLOOKUP($B34,'Base facturation'!$B$4:$ALM$73,C$4,0)))</f>
        <v/>
      </c>
      <c r="D34" s="179" t="str">
        <f>IF(IF(ISERROR(HLOOKUP($B34,'Base facturation'!$B$4:$ALM$73,D$4,0)),"",HLOOKUP($B34,'Base facturation'!$B$4:$ALM$73,D$4,0))=0,"",IF(ISERROR(HLOOKUP($B34,'Base facturation'!$B$4:$ALM$73,D$4,0)),"",HLOOKUP($B34,'Base facturation'!$B$4:$ALM$73,D$4,0)))</f>
        <v/>
      </c>
      <c r="E34" s="288" t="str">
        <f>IF(IF(ISERROR(HLOOKUP($B34,'Base facturation'!$B$4:$ALM$73,E$4,0)),"",HLOOKUP($B34,'Base facturation'!$B$4:$ALM$73,E$4,0))=0,"",IF(ISERROR(HLOOKUP($B34,'Base facturation'!$B$4:$ALM$73,E$4,0)),"",HLOOKUP($B34,'Base facturation'!$B$4:$ALM$73,E$4,0)))</f>
        <v/>
      </c>
      <c r="F34" s="204" t="str">
        <f>IF(IF(ISERROR(HLOOKUP($B34,'Base facturation'!$B$4:$ALM$73,F$4,0)),"",HLOOKUP($B34,'Base facturation'!$B$4:$ALM$73,F$4,0))=0,"",IF(ISERROR(HLOOKUP($B34,'Base facturation'!$B$4:$ALM$73,F$4,0)),"",HLOOKUP($B34,'Base facturation'!$B$4:$ALM$73,F$4,0)))</f>
        <v/>
      </c>
      <c r="G34" s="204" t="str">
        <f>IF(IF(ISERROR(HLOOKUP($B34,'Base facturation'!$B$4:$ALM$73,G$4,0)),"",HLOOKUP($B34,'Base facturation'!$B$4:$ALM$73,G$4,0))=0,"",IF(ISERROR(HLOOKUP($B34,'Base facturation'!$B$4:$ALM$73,G$4,0)),"",HLOOKUP($B34,'Base facturation'!$B$4:$ALM$73,G$4,0)))</f>
        <v/>
      </c>
      <c r="H34" s="183" t="str">
        <f t="shared" si="0"/>
        <v/>
      </c>
      <c r="I34" s="194"/>
      <c r="J34" s="189"/>
      <c r="K34" s="189"/>
      <c r="L34" s="190"/>
    </row>
    <row r="35" spans="2:12" ht="19.600000000000001" customHeight="1" x14ac:dyDescent="0.25">
      <c r="B35" s="178" t="s">
        <v>2779</v>
      </c>
      <c r="C35" s="179" t="str">
        <f>IF(IF(ISERROR(HLOOKUP($B35,'Base facturation'!$B$4:$ALM$73,C$4,0)),"",HLOOKUP($B35,'Base facturation'!$B$4:$ALM$73,C$4,0))=0,"",IF(ISERROR(HLOOKUP($B35,'Base facturation'!$B$4:$ALM$73,C$4,0)),"",HLOOKUP($B35,'Base facturation'!$B$4:$ALM$73,C$4,0)))</f>
        <v/>
      </c>
      <c r="D35" s="179" t="str">
        <f>IF(IF(ISERROR(HLOOKUP($B35,'Base facturation'!$B$4:$ALM$73,D$4,0)),"",HLOOKUP($B35,'Base facturation'!$B$4:$ALM$73,D$4,0))=0,"",IF(ISERROR(HLOOKUP($B35,'Base facturation'!$B$4:$ALM$73,D$4,0)),"",HLOOKUP($B35,'Base facturation'!$B$4:$ALM$73,D$4,0)))</f>
        <v/>
      </c>
      <c r="E35" s="288" t="str">
        <f>IF(IF(ISERROR(HLOOKUP($B35,'Base facturation'!$B$4:$ALM$73,E$4,0)),"",HLOOKUP($B35,'Base facturation'!$B$4:$ALM$73,E$4,0))=0,"",IF(ISERROR(HLOOKUP($B35,'Base facturation'!$B$4:$ALM$73,E$4,0)),"",HLOOKUP($B35,'Base facturation'!$B$4:$ALM$73,E$4,0)))</f>
        <v/>
      </c>
      <c r="F35" s="204" t="str">
        <f>IF(IF(ISERROR(HLOOKUP($B35,'Base facturation'!$B$4:$ALM$73,F$4,0)),"",HLOOKUP($B35,'Base facturation'!$B$4:$ALM$73,F$4,0))=0,"",IF(ISERROR(HLOOKUP($B35,'Base facturation'!$B$4:$ALM$73,F$4,0)),"",HLOOKUP($B35,'Base facturation'!$B$4:$ALM$73,F$4,0)))</f>
        <v/>
      </c>
      <c r="G35" s="204" t="str">
        <f>IF(IF(ISERROR(HLOOKUP($B35,'Base facturation'!$B$4:$ALM$73,G$4,0)),"",HLOOKUP($B35,'Base facturation'!$B$4:$ALM$73,G$4,0))=0,"",IF(ISERROR(HLOOKUP($B35,'Base facturation'!$B$4:$ALM$73,G$4,0)),"",HLOOKUP($B35,'Base facturation'!$B$4:$ALM$73,G$4,0)))</f>
        <v/>
      </c>
      <c r="H35" s="183" t="str">
        <f t="shared" si="0"/>
        <v/>
      </c>
      <c r="I35" s="194"/>
      <c r="J35" s="189"/>
      <c r="K35" s="189"/>
      <c r="L35" s="190"/>
    </row>
    <row r="36" spans="2:12" ht="19.600000000000001" customHeight="1" x14ac:dyDescent="0.25">
      <c r="B36" s="178" t="s">
        <v>2780</v>
      </c>
      <c r="C36" s="179" t="str">
        <f>IF(IF(ISERROR(HLOOKUP($B36,'Base facturation'!$B$4:$ALM$73,C$4,0)),"",HLOOKUP($B36,'Base facturation'!$B$4:$ALM$73,C$4,0))=0,"",IF(ISERROR(HLOOKUP($B36,'Base facturation'!$B$4:$ALM$73,C$4,0)),"",HLOOKUP($B36,'Base facturation'!$B$4:$ALM$73,C$4,0)))</f>
        <v/>
      </c>
      <c r="D36" s="179" t="str">
        <f>IF(IF(ISERROR(HLOOKUP($B36,'Base facturation'!$B$4:$ALM$73,D$4,0)),"",HLOOKUP($B36,'Base facturation'!$B$4:$ALM$73,D$4,0))=0,"",IF(ISERROR(HLOOKUP($B36,'Base facturation'!$B$4:$ALM$73,D$4,0)),"",HLOOKUP($B36,'Base facturation'!$B$4:$ALM$73,D$4,0)))</f>
        <v/>
      </c>
      <c r="E36" s="288" t="str">
        <f>IF(IF(ISERROR(HLOOKUP($B36,'Base facturation'!$B$4:$ALM$73,E$4,0)),"",HLOOKUP($B36,'Base facturation'!$B$4:$ALM$73,E$4,0))=0,"",IF(ISERROR(HLOOKUP($B36,'Base facturation'!$B$4:$ALM$73,E$4,0)),"",HLOOKUP($B36,'Base facturation'!$B$4:$ALM$73,E$4,0)))</f>
        <v/>
      </c>
      <c r="F36" s="204" t="str">
        <f>IF(IF(ISERROR(HLOOKUP($B36,'Base facturation'!$B$4:$ALM$73,F$4,0)),"",HLOOKUP($B36,'Base facturation'!$B$4:$ALM$73,F$4,0))=0,"",IF(ISERROR(HLOOKUP($B36,'Base facturation'!$B$4:$ALM$73,F$4,0)),"",HLOOKUP($B36,'Base facturation'!$B$4:$ALM$73,F$4,0)))</f>
        <v/>
      </c>
      <c r="G36" s="204" t="str">
        <f>IF(IF(ISERROR(HLOOKUP($B36,'Base facturation'!$B$4:$ALM$73,G$4,0)),"",HLOOKUP($B36,'Base facturation'!$B$4:$ALM$73,G$4,0))=0,"",IF(ISERROR(HLOOKUP($B36,'Base facturation'!$B$4:$ALM$73,G$4,0)),"",HLOOKUP($B36,'Base facturation'!$B$4:$ALM$73,G$4,0)))</f>
        <v/>
      </c>
      <c r="H36" s="183" t="str">
        <f t="shared" si="0"/>
        <v/>
      </c>
      <c r="I36" s="194"/>
      <c r="J36" s="189"/>
      <c r="K36" s="189"/>
      <c r="L36" s="190"/>
    </row>
    <row r="37" spans="2:12" ht="19.600000000000001" customHeight="1" x14ac:dyDescent="0.25">
      <c r="B37" s="178" t="s">
        <v>2781</v>
      </c>
      <c r="C37" s="179" t="str">
        <f>IF(IF(ISERROR(HLOOKUP($B37,'Base facturation'!$B$4:$ALM$73,C$4,0)),"",HLOOKUP($B37,'Base facturation'!$B$4:$ALM$73,C$4,0))=0,"",IF(ISERROR(HLOOKUP($B37,'Base facturation'!$B$4:$ALM$73,C$4,0)),"",HLOOKUP($B37,'Base facturation'!$B$4:$ALM$73,C$4,0)))</f>
        <v/>
      </c>
      <c r="D37" s="179" t="str">
        <f>IF(IF(ISERROR(HLOOKUP($B37,'Base facturation'!$B$4:$ALM$73,D$4,0)),"",HLOOKUP($B37,'Base facturation'!$B$4:$ALM$73,D$4,0))=0,"",IF(ISERROR(HLOOKUP($B37,'Base facturation'!$B$4:$ALM$73,D$4,0)),"",HLOOKUP($B37,'Base facturation'!$B$4:$ALM$73,D$4,0)))</f>
        <v/>
      </c>
      <c r="E37" s="288" t="str">
        <f>IF(IF(ISERROR(HLOOKUP($B37,'Base facturation'!$B$4:$ALM$73,E$4,0)),"",HLOOKUP($B37,'Base facturation'!$B$4:$ALM$73,E$4,0))=0,"",IF(ISERROR(HLOOKUP($B37,'Base facturation'!$B$4:$ALM$73,E$4,0)),"",HLOOKUP($B37,'Base facturation'!$B$4:$ALM$73,E$4,0)))</f>
        <v/>
      </c>
      <c r="F37" s="204" t="str">
        <f>IF(IF(ISERROR(HLOOKUP($B37,'Base facturation'!$B$4:$ALM$73,F$4,0)),"",HLOOKUP($B37,'Base facturation'!$B$4:$ALM$73,F$4,0))=0,"",IF(ISERROR(HLOOKUP($B37,'Base facturation'!$B$4:$ALM$73,F$4,0)),"",HLOOKUP($B37,'Base facturation'!$B$4:$ALM$73,F$4,0)))</f>
        <v/>
      </c>
      <c r="G37" s="204" t="str">
        <f>IF(IF(ISERROR(HLOOKUP($B37,'Base facturation'!$B$4:$ALM$73,G$4,0)),"",HLOOKUP($B37,'Base facturation'!$B$4:$ALM$73,G$4,0))=0,"",IF(ISERROR(HLOOKUP($B37,'Base facturation'!$B$4:$ALM$73,G$4,0)),"",HLOOKUP($B37,'Base facturation'!$B$4:$ALM$73,G$4,0)))</f>
        <v/>
      </c>
      <c r="H37" s="183" t="str">
        <f t="shared" si="0"/>
        <v/>
      </c>
      <c r="I37" s="194"/>
      <c r="J37" s="189"/>
      <c r="K37" s="189"/>
      <c r="L37" s="190"/>
    </row>
    <row r="38" spans="2:12" ht="19.600000000000001" customHeight="1" x14ac:dyDescent="0.25">
      <c r="B38" s="178" t="s">
        <v>2782</v>
      </c>
      <c r="C38" s="179" t="str">
        <f>IF(IF(ISERROR(HLOOKUP($B38,'Base facturation'!$B$4:$ALM$73,C$4,0)),"",HLOOKUP($B38,'Base facturation'!$B$4:$ALM$73,C$4,0))=0,"",IF(ISERROR(HLOOKUP($B38,'Base facturation'!$B$4:$ALM$73,C$4,0)),"",HLOOKUP($B38,'Base facturation'!$B$4:$ALM$73,C$4,0)))</f>
        <v/>
      </c>
      <c r="D38" s="179" t="str">
        <f>IF(IF(ISERROR(HLOOKUP($B38,'Base facturation'!$B$4:$ALM$73,D$4,0)),"",HLOOKUP($B38,'Base facturation'!$B$4:$ALM$73,D$4,0))=0,"",IF(ISERROR(HLOOKUP($B38,'Base facturation'!$B$4:$ALM$73,D$4,0)),"",HLOOKUP($B38,'Base facturation'!$B$4:$ALM$73,D$4,0)))</f>
        <v/>
      </c>
      <c r="E38" s="288" t="str">
        <f>IF(IF(ISERROR(HLOOKUP($B38,'Base facturation'!$B$4:$ALM$73,E$4,0)),"",HLOOKUP($B38,'Base facturation'!$B$4:$ALM$73,E$4,0))=0,"",IF(ISERROR(HLOOKUP($B38,'Base facturation'!$B$4:$ALM$73,E$4,0)),"",HLOOKUP($B38,'Base facturation'!$B$4:$ALM$73,E$4,0)))</f>
        <v/>
      </c>
      <c r="F38" s="204" t="str">
        <f>IF(IF(ISERROR(HLOOKUP($B38,'Base facturation'!$B$4:$ALM$73,F$4,0)),"",HLOOKUP($B38,'Base facturation'!$B$4:$ALM$73,F$4,0))=0,"",IF(ISERROR(HLOOKUP($B38,'Base facturation'!$B$4:$ALM$73,F$4,0)),"",HLOOKUP($B38,'Base facturation'!$B$4:$ALM$73,F$4,0)))</f>
        <v/>
      </c>
      <c r="G38" s="204" t="str">
        <f>IF(IF(ISERROR(HLOOKUP($B38,'Base facturation'!$B$4:$ALM$73,G$4,0)),"",HLOOKUP($B38,'Base facturation'!$B$4:$ALM$73,G$4,0))=0,"",IF(ISERROR(HLOOKUP($B38,'Base facturation'!$B$4:$ALM$73,G$4,0)),"",HLOOKUP($B38,'Base facturation'!$B$4:$ALM$73,G$4,0)))</f>
        <v/>
      </c>
      <c r="H38" s="183" t="str">
        <f t="shared" si="0"/>
        <v/>
      </c>
      <c r="I38" s="194"/>
      <c r="J38" s="189"/>
      <c r="K38" s="189"/>
      <c r="L38" s="190"/>
    </row>
    <row r="39" spans="2:12" ht="19.600000000000001" customHeight="1" x14ac:dyDescent="0.25">
      <c r="B39" s="178" t="s">
        <v>2783</v>
      </c>
      <c r="C39" s="179" t="str">
        <f>IF(IF(ISERROR(HLOOKUP($B39,'Base facturation'!$B$4:$ALM$73,C$4,0)),"",HLOOKUP($B39,'Base facturation'!$B$4:$ALM$73,C$4,0))=0,"",IF(ISERROR(HLOOKUP($B39,'Base facturation'!$B$4:$ALM$73,C$4,0)),"",HLOOKUP($B39,'Base facturation'!$B$4:$ALM$73,C$4,0)))</f>
        <v/>
      </c>
      <c r="D39" s="179" t="str">
        <f>IF(IF(ISERROR(HLOOKUP($B39,'Base facturation'!$B$4:$ALM$73,D$4,0)),"",HLOOKUP($B39,'Base facturation'!$B$4:$ALM$73,D$4,0))=0,"",IF(ISERROR(HLOOKUP($B39,'Base facturation'!$B$4:$ALM$73,D$4,0)),"",HLOOKUP($B39,'Base facturation'!$B$4:$ALM$73,D$4,0)))</f>
        <v/>
      </c>
      <c r="E39" s="288" t="str">
        <f>IF(IF(ISERROR(HLOOKUP($B39,'Base facturation'!$B$4:$ALM$73,E$4,0)),"",HLOOKUP($B39,'Base facturation'!$B$4:$ALM$73,E$4,0))=0,"",IF(ISERROR(HLOOKUP($B39,'Base facturation'!$B$4:$ALM$73,E$4,0)),"",HLOOKUP($B39,'Base facturation'!$B$4:$ALM$73,E$4,0)))</f>
        <v/>
      </c>
      <c r="F39" s="204" t="str">
        <f>IF(IF(ISERROR(HLOOKUP($B39,'Base facturation'!$B$4:$ALM$73,F$4,0)),"",HLOOKUP($B39,'Base facturation'!$B$4:$ALM$73,F$4,0))=0,"",IF(ISERROR(HLOOKUP($B39,'Base facturation'!$B$4:$ALM$73,F$4,0)),"",HLOOKUP($B39,'Base facturation'!$B$4:$ALM$73,F$4,0)))</f>
        <v/>
      </c>
      <c r="G39" s="204" t="str">
        <f>IF(IF(ISERROR(HLOOKUP($B39,'Base facturation'!$B$4:$ALM$73,G$4,0)),"",HLOOKUP($B39,'Base facturation'!$B$4:$ALM$73,G$4,0))=0,"",IF(ISERROR(HLOOKUP($B39,'Base facturation'!$B$4:$ALM$73,G$4,0)),"",HLOOKUP($B39,'Base facturation'!$B$4:$ALM$73,G$4,0)))</f>
        <v/>
      </c>
      <c r="H39" s="183" t="str">
        <f t="shared" si="0"/>
        <v/>
      </c>
      <c r="I39" s="194"/>
      <c r="J39" s="189"/>
      <c r="K39" s="189"/>
      <c r="L39" s="190"/>
    </row>
    <row r="40" spans="2:12" ht="19.600000000000001" customHeight="1" x14ac:dyDescent="0.25">
      <c r="B40" s="178" t="s">
        <v>2784</v>
      </c>
      <c r="C40" s="179" t="str">
        <f>IF(IF(ISERROR(HLOOKUP($B40,'Base facturation'!$B$4:$ALM$73,C$4,0)),"",HLOOKUP($B40,'Base facturation'!$B$4:$ALM$73,C$4,0))=0,"",IF(ISERROR(HLOOKUP($B40,'Base facturation'!$B$4:$ALM$73,C$4,0)),"",HLOOKUP($B40,'Base facturation'!$B$4:$ALM$73,C$4,0)))</f>
        <v/>
      </c>
      <c r="D40" s="179" t="str">
        <f>IF(IF(ISERROR(HLOOKUP($B40,'Base facturation'!$B$4:$ALM$73,D$4,0)),"",HLOOKUP($B40,'Base facturation'!$B$4:$ALM$73,D$4,0))=0,"",IF(ISERROR(HLOOKUP($B40,'Base facturation'!$B$4:$ALM$73,D$4,0)),"",HLOOKUP($B40,'Base facturation'!$B$4:$ALM$73,D$4,0)))</f>
        <v/>
      </c>
      <c r="E40" s="288" t="str">
        <f>IF(IF(ISERROR(HLOOKUP($B40,'Base facturation'!$B$4:$ALM$73,E$4,0)),"",HLOOKUP($B40,'Base facturation'!$B$4:$ALM$73,E$4,0))=0,"",IF(ISERROR(HLOOKUP($B40,'Base facturation'!$B$4:$ALM$73,E$4,0)),"",HLOOKUP($B40,'Base facturation'!$B$4:$ALM$73,E$4,0)))</f>
        <v/>
      </c>
      <c r="F40" s="204" t="str">
        <f>IF(IF(ISERROR(HLOOKUP($B40,'Base facturation'!$B$4:$ALM$73,F$4,0)),"",HLOOKUP($B40,'Base facturation'!$B$4:$ALM$73,F$4,0))=0,"",IF(ISERROR(HLOOKUP($B40,'Base facturation'!$B$4:$ALM$73,F$4,0)),"",HLOOKUP($B40,'Base facturation'!$B$4:$ALM$73,F$4,0)))</f>
        <v/>
      </c>
      <c r="G40" s="204" t="str">
        <f>IF(IF(ISERROR(HLOOKUP($B40,'Base facturation'!$B$4:$ALM$73,G$4,0)),"",HLOOKUP($B40,'Base facturation'!$B$4:$ALM$73,G$4,0))=0,"",IF(ISERROR(HLOOKUP($B40,'Base facturation'!$B$4:$ALM$73,G$4,0)),"",HLOOKUP($B40,'Base facturation'!$B$4:$ALM$73,G$4,0)))</f>
        <v/>
      </c>
      <c r="H40" s="183" t="str">
        <f t="shared" si="0"/>
        <v/>
      </c>
      <c r="I40" s="194"/>
      <c r="J40" s="189"/>
      <c r="K40" s="189"/>
      <c r="L40" s="190"/>
    </row>
    <row r="41" spans="2:12" ht="19.600000000000001" customHeight="1" x14ac:dyDescent="0.25">
      <c r="B41" s="178" t="s">
        <v>2785</v>
      </c>
      <c r="C41" s="179" t="str">
        <f>IF(IF(ISERROR(HLOOKUP($B41,'Base facturation'!$B$4:$ALM$73,C$4,0)),"",HLOOKUP($B41,'Base facturation'!$B$4:$ALM$73,C$4,0))=0,"",IF(ISERROR(HLOOKUP($B41,'Base facturation'!$B$4:$ALM$73,C$4,0)),"",HLOOKUP($B41,'Base facturation'!$B$4:$ALM$73,C$4,0)))</f>
        <v/>
      </c>
      <c r="D41" s="179" t="str">
        <f>IF(IF(ISERROR(HLOOKUP($B41,'Base facturation'!$B$4:$ALM$73,D$4,0)),"",HLOOKUP($B41,'Base facturation'!$B$4:$ALM$73,D$4,0))=0,"",IF(ISERROR(HLOOKUP($B41,'Base facturation'!$B$4:$ALM$73,D$4,0)),"",HLOOKUP($B41,'Base facturation'!$B$4:$ALM$73,D$4,0)))</f>
        <v/>
      </c>
      <c r="E41" s="288" t="str">
        <f>IF(IF(ISERROR(HLOOKUP($B41,'Base facturation'!$B$4:$ALM$73,E$4,0)),"",HLOOKUP($B41,'Base facturation'!$B$4:$ALM$73,E$4,0))=0,"",IF(ISERROR(HLOOKUP($B41,'Base facturation'!$B$4:$ALM$73,E$4,0)),"",HLOOKUP($B41,'Base facturation'!$B$4:$ALM$73,E$4,0)))</f>
        <v/>
      </c>
      <c r="F41" s="204" t="str">
        <f>IF(IF(ISERROR(HLOOKUP($B41,'Base facturation'!$B$4:$ALM$73,F$4,0)),"",HLOOKUP($B41,'Base facturation'!$B$4:$ALM$73,F$4,0))=0,"",IF(ISERROR(HLOOKUP($B41,'Base facturation'!$B$4:$ALM$73,F$4,0)),"",HLOOKUP($B41,'Base facturation'!$B$4:$ALM$73,F$4,0)))</f>
        <v/>
      </c>
      <c r="G41" s="204" t="str">
        <f>IF(IF(ISERROR(HLOOKUP($B41,'Base facturation'!$B$4:$ALM$73,G$4,0)),"",HLOOKUP($B41,'Base facturation'!$B$4:$ALM$73,G$4,0))=0,"",IF(ISERROR(HLOOKUP($B41,'Base facturation'!$B$4:$ALM$73,G$4,0)),"",HLOOKUP($B41,'Base facturation'!$B$4:$ALM$73,G$4,0)))</f>
        <v/>
      </c>
      <c r="H41" s="183" t="str">
        <f t="shared" si="0"/>
        <v/>
      </c>
      <c r="I41" s="194"/>
      <c r="J41" s="189"/>
      <c r="K41" s="189"/>
      <c r="L41" s="190"/>
    </row>
    <row r="42" spans="2:12" ht="19.600000000000001" customHeight="1" x14ac:dyDescent="0.25">
      <c r="B42" s="178" t="s">
        <v>2786</v>
      </c>
      <c r="C42" s="179" t="str">
        <f>IF(IF(ISERROR(HLOOKUP($B42,'Base facturation'!$B$4:$ALM$73,C$4,0)),"",HLOOKUP($B42,'Base facturation'!$B$4:$ALM$73,C$4,0))=0,"",IF(ISERROR(HLOOKUP($B42,'Base facturation'!$B$4:$ALM$73,C$4,0)),"",HLOOKUP($B42,'Base facturation'!$B$4:$ALM$73,C$4,0)))</f>
        <v/>
      </c>
      <c r="D42" s="179" t="str">
        <f>IF(IF(ISERROR(HLOOKUP($B42,'Base facturation'!$B$4:$ALM$73,D$4,0)),"",HLOOKUP($B42,'Base facturation'!$B$4:$ALM$73,D$4,0))=0,"",IF(ISERROR(HLOOKUP($B42,'Base facturation'!$B$4:$ALM$73,D$4,0)),"",HLOOKUP($B42,'Base facturation'!$B$4:$ALM$73,D$4,0)))</f>
        <v/>
      </c>
      <c r="E42" s="288" t="str">
        <f>IF(IF(ISERROR(HLOOKUP($B42,'Base facturation'!$B$4:$ALM$73,E$4,0)),"",HLOOKUP($B42,'Base facturation'!$B$4:$ALM$73,E$4,0))=0,"",IF(ISERROR(HLOOKUP($B42,'Base facturation'!$B$4:$ALM$73,E$4,0)),"",HLOOKUP($B42,'Base facturation'!$B$4:$ALM$73,E$4,0)))</f>
        <v/>
      </c>
      <c r="F42" s="204" t="str">
        <f>IF(IF(ISERROR(HLOOKUP($B42,'Base facturation'!$B$4:$ALM$73,F$4,0)),"",HLOOKUP($B42,'Base facturation'!$B$4:$ALM$73,F$4,0))=0,"",IF(ISERROR(HLOOKUP($B42,'Base facturation'!$B$4:$ALM$73,F$4,0)),"",HLOOKUP($B42,'Base facturation'!$B$4:$ALM$73,F$4,0)))</f>
        <v/>
      </c>
      <c r="G42" s="204" t="str">
        <f>IF(IF(ISERROR(HLOOKUP($B42,'Base facturation'!$B$4:$ALM$73,G$4,0)),"",HLOOKUP($B42,'Base facturation'!$B$4:$ALM$73,G$4,0))=0,"",IF(ISERROR(HLOOKUP($B42,'Base facturation'!$B$4:$ALM$73,G$4,0)),"",HLOOKUP($B42,'Base facturation'!$B$4:$ALM$73,G$4,0)))</f>
        <v/>
      </c>
      <c r="H42" s="183" t="str">
        <f t="shared" si="0"/>
        <v/>
      </c>
      <c r="I42" s="194"/>
      <c r="J42" s="189"/>
      <c r="K42" s="189"/>
      <c r="L42" s="190"/>
    </row>
    <row r="43" spans="2:12" ht="19.600000000000001" customHeight="1" x14ac:dyDescent="0.25">
      <c r="B43" s="178" t="s">
        <v>2787</v>
      </c>
      <c r="C43" s="179" t="str">
        <f>IF(IF(ISERROR(HLOOKUP($B43,'Base facturation'!$B$4:$ALM$73,C$4,0)),"",HLOOKUP($B43,'Base facturation'!$B$4:$ALM$73,C$4,0))=0,"",IF(ISERROR(HLOOKUP($B43,'Base facturation'!$B$4:$ALM$73,C$4,0)),"",HLOOKUP($B43,'Base facturation'!$B$4:$ALM$73,C$4,0)))</f>
        <v/>
      </c>
      <c r="D43" s="179" t="str">
        <f>IF(IF(ISERROR(HLOOKUP($B43,'Base facturation'!$B$4:$ALM$73,D$4,0)),"",HLOOKUP($B43,'Base facturation'!$B$4:$ALM$73,D$4,0))=0,"",IF(ISERROR(HLOOKUP($B43,'Base facturation'!$B$4:$ALM$73,D$4,0)),"",HLOOKUP($B43,'Base facturation'!$B$4:$ALM$73,D$4,0)))</f>
        <v/>
      </c>
      <c r="E43" s="288" t="str">
        <f>IF(IF(ISERROR(HLOOKUP($B43,'Base facturation'!$B$4:$ALM$73,E$4,0)),"",HLOOKUP($B43,'Base facturation'!$B$4:$ALM$73,E$4,0))=0,"",IF(ISERROR(HLOOKUP($B43,'Base facturation'!$B$4:$ALM$73,E$4,0)),"",HLOOKUP($B43,'Base facturation'!$B$4:$ALM$73,E$4,0)))</f>
        <v/>
      </c>
      <c r="F43" s="204" t="str">
        <f>IF(IF(ISERROR(HLOOKUP($B43,'Base facturation'!$B$4:$ALM$73,F$4,0)),"",HLOOKUP($B43,'Base facturation'!$B$4:$ALM$73,F$4,0))=0,"",IF(ISERROR(HLOOKUP($B43,'Base facturation'!$B$4:$ALM$73,F$4,0)),"",HLOOKUP($B43,'Base facturation'!$B$4:$ALM$73,F$4,0)))</f>
        <v/>
      </c>
      <c r="G43" s="204" t="str">
        <f>IF(IF(ISERROR(HLOOKUP($B43,'Base facturation'!$B$4:$ALM$73,G$4,0)),"",HLOOKUP($B43,'Base facturation'!$B$4:$ALM$73,G$4,0))=0,"",IF(ISERROR(HLOOKUP($B43,'Base facturation'!$B$4:$ALM$73,G$4,0)),"",HLOOKUP($B43,'Base facturation'!$B$4:$ALM$73,G$4,0)))</f>
        <v/>
      </c>
      <c r="H43" s="183" t="str">
        <f t="shared" si="0"/>
        <v/>
      </c>
      <c r="I43" s="194"/>
      <c r="J43" s="189"/>
      <c r="K43" s="189"/>
      <c r="L43" s="190"/>
    </row>
    <row r="44" spans="2:12" ht="19.600000000000001" customHeight="1" x14ac:dyDescent="0.25">
      <c r="B44" s="178" t="s">
        <v>2788</v>
      </c>
      <c r="C44" s="179" t="str">
        <f>IF(IF(ISERROR(HLOOKUP($B44,'Base facturation'!$B$4:$ALM$73,C$4,0)),"",HLOOKUP($B44,'Base facturation'!$B$4:$ALM$73,C$4,0))=0,"",IF(ISERROR(HLOOKUP($B44,'Base facturation'!$B$4:$ALM$73,C$4,0)),"",HLOOKUP($B44,'Base facturation'!$B$4:$ALM$73,C$4,0)))</f>
        <v/>
      </c>
      <c r="D44" s="179" t="str">
        <f>IF(IF(ISERROR(HLOOKUP($B44,'Base facturation'!$B$4:$ALM$73,D$4,0)),"",HLOOKUP($B44,'Base facturation'!$B$4:$ALM$73,D$4,0))=0,"",IF(ISERROR(HLOOKUP($B44,'Base facturation'!$B$4:$ALM$73,D$4,0)),"",HLOOKUP($B44,'Base facturation'!$B$4:$ALM$73,D$4,0)))</f>
        <v/>
      </c>
      <c r="E44" s="288" t="str">
        <f>IF(IF(ISERROR(HLOOKUP($B44,'Base facturation'!$B$4:$ALM$73,E$4,0)),"",HLOOKUP($B44,'Base facturation'!$B$4:$ALM$73,E$4,0))=0,"",IF(ISERROR(HLOOKUP($B44,'Base facturation'!$B$4:$ALM$73,E$4,0)),"",HLOOKUP($B44,'Base facturation'!$B$4:$ALM$73,E$4,0)))</f>
        <v/>
      </c>
      <c r="F44" s="204" t="str">
        <f>IF(IF(ISERROR(HLOOKUP($B44,'Base facturation'!$B$4:$ALM$73,F$4,0)),"",HLOOKUP($B44,'Base facturation'!$B$4:$ALM$73,F$4,0))=0,"",IF(ISERROR(HLOOKUP($B44,'Base facturation'!$B$4:$ALM$73,F$4,0)),"",HLOOKUP($B44,'Base facturation'!$B$4:$ALM$73,F$4,0)))</f>
        <v/>
      </c>
      <c r="G44" s="204" t="str">
        <f>IF(IF(ISERROR(HLOOKUP($B44,'Base facturation'!$B$4:$ALM$73,G$4,0)),"",HLOOKUP($B44,'Base facturation'!$B$4:$ALM$73,G$4,0))=0,"",IF(ISERROR(HLOOKUP($B44,'Base facturation'!$B$4:$ALM$73,G$4,0)),"",HLOOKUP($B44,'Base facturation'!$B$4:$ALM$73,G$4,0)))</f>
        <v/>
      </c>
      <c r="H44" s="183" t="str">
        <f t="shared" si="0"/>
        <v/>
      </c>
      <c r="I44" s="194"/>
      <c r="J44" s="189"/>
      <c r="K44" s="189"/>
      <c r="L44" s="190"/>
    </row>
    <row r="45" spans="2:12" ht="19.600000000000001" customHeight="1" x14ac:dyDescent="0.25">
      <c r="B45" s="178" t="s">
        <v>2789</v>
      </c>
      <c r="C45" s="179" t="str">
        <f>IF(IF(ISERROR(HLOOKUP($B45,'Base facturation'!$B$4:$ALM$73,C$4,0)),"",HLOOKUP($B45,'Base facturation'!$B$4:$ALM$73,C$4,0))=0,"",IF(ISERROR(HLOOKUP($B45,'Base facturation'!$B$4:$ALM$73,C$4,0)),"",HLOOKUP($B45,'Base facturation'!$B$4:$ALM$73,C$4,0)))</f>
        <v/>
      </c>
      <c r="D45" s="179" t="str">
        <f>IF(IF(ISERROR(HLOOKUP($B45,'Base facturation'!$B$4:$ALM$73,D$4,0)),"",HLOOKUP($B45,'Base facturation'!$B$4:$ALM$73,D$4,0))=0,"",IF(ISERROR(HLOOKUP($B45,'Base facturation'!$B$4:$ALM$73,D$4,0)),"",HLOOKUP($B45,'Base facturation'!$B$4:$ALM$73,D$4,0)))</f>
        <v/>
      </c>
      <c r="E45" s="288" t="str">
        <f>IF(IF(ISERROR(HLOOKUP($B45,'Base facturation'!$B$4:$ALM$73,E$4,0)),"",HLOOKUP($B45,'Base facturation'!$B$4:$ALM$73,E$4,0))=0,"",IF(ISERROR(HLOOKUP($B45,'Base facturation'!$B$4:$ALM$73,E$4,0)),"",HLOOKUP($B45,'Base facturation'!$B$4:$ALM$73,E$4,0)))</f>
        <v/>
      </c>
      <c r="F45" s="204" t="str">
        <f>IF(IF(ISERROR(HLOOKUP($B45,'Base facturation'!$B$4:$ALM$73,F$4,0)),"",HLOOKUP($B45,'Base facturation'!$B$4:$ALM$73,F$4,0))=0,"",IF(ISERROR(HLOOKUP($B45,'Base facturation'!$B$4:$ALM$73,F$4,0)),"",HLOOKUP($B45,'Base facturation'!$B$4:$ALM$73,F$4,0)))</f>
        <v/>
      </c>
      <c r="G45" s="204" t="str">
        <f>IF(IF(ISERROR(HLOOKUP($B45,'Base facturation'!$B$4:$ALM$73,G$4,0)),"",HLOOKUP($B45,'Base facturation'!$B$4:$ALM$73,G$4,0))=0,"",IF(ISERROR(HLOOKUP($B45,'Base facturation'!$B$4:$ALM$73,G$4,0)),"",HLOOKUP($B45,'Base facturation'!$B$4:$ALM$73,G$4,0)))</f>
        <v/>
      </c>
      <c r="H45" s="183" t="str">
        <f t="shared" si="0"/>
        <v/>
      </c>
      <c r="I45" s="194"/>
      <c r="J45" s="189"/>
      <c r="K45" s="189"/>
      <c r="L45" s="190"/>
    </row>
    <row r="46" spans="2:12" ht="19.600000000000001" customHeight="1" x14ac:dyDescent="0.25">
      <c r="B46" s="178" t="s">
        <v>2790</v>
      </c>
      <c r="C46" s="179" t="str">
        <f>IF(IF(ISERROR(HLOOKUP($B46,'Base facturation'!$B$4:$ALM$73,C$4,0)),"",HLOOKUP($B46,'Base facturation'!$B$4:$ALM$73,C$4,0))=0,"",IF(ISERROR(HLOOKUP($B46,'Base facturation'!$B$4:$ALM$73,C$4,0)),"",HLOOKUP($B46,'Base facturation'!$B$4:$ALM$73,C$4,0)))</f>
        <v/>
      </c>
      <c r="D46" s="179" t="str">
        <f>IF(IF(ISERROR(HLOOKUP($B46,'Base facturation'!$B$4:$ALM$73,D$4,0)),"",HLOOKUP($B46,'Base facturation'!$B$4:$ALM$73,D$4,0))=0,"",IF(ISERROR(HLOOKUP($B46,'Base facturation'!$B$4:$ALM$73,D$4,0)),"",HLOOKUP($B46,'Base facturation'!$B$4:$ALM$73,D$4,0)))</f>
        <v/>
      </c>
      <c r="E46" s="288" t="str">
        <f>IF(IF(ISERROR(HLOOKUP($B46,'Base facturation'!$B$4:$ALM$73,E$4,0)),"",HLOOKUP($B46,'Base facturation'!$B$4:$ALM$73,E$4,0))=0,"",IF(ISERROR(HLOOKUP($B46,'Base facturation'!$B$4:$ALM$73,E$4,0)),"",HLOOKUP($B46,'Base facturation'!$B$4:$ALM$73,E$4,0)))</f>
        <v/>
      </c>
      <c r="F46" s="204" t="str">
        <f>IF(IF(ISERROR(HLOOKUP($B46,'Base facturation'!$B$4:$ALM$73,F$4,0)),"",HLOOKUP($B46,'Base facturation'!$B$4:$ALM$73,F$4,0))=0,"",IF(ISERROR(HLOOKUP($B46,'Base facturation'!$B$4:$ALM$73,F$4,0)),"",HLOOKUP($B46,'Base facturation'!$B$4:$ALM$73,F$4,0)))</f>
        <v/>
      </c>
      <c r="G46" s="204" t="str">
        <f>IF(IF(ISERROR(HLOOKUP($B46,'Base facturation'!$B$4:$ALM$73,G$4,0)),"",HLOOKUP($B46,'Base facturation'!$B$4:$ALM$73,G$4,0))=0,"",IF(ISERROR(HLOOKUP($B46,'Base facturation'!$B$4:$ALM$73,G$4,0)),"",HLOOKUP($B46,'Base facturation'!$B$4:$ALM$73,G$4,0)))</f>
        <v/>
      </c>
      <c r="H46" s="183" t="str">
        <f t="shared" si="0"/>
        <v/>
      </c>
      <c r="I46" s="194"/>
      <c r="J46" s="189"/>
      <c r="K46" s="189"/>
      <c r="L46" s="190"/>
    </row>
    <row r="47" spans="2:12" ht="19.600000000000001" customHeight="1" x14ac:dyDescent="0.25">
      <c r="B47" s="178" t="s">
        <v>2791</v>
      </c>
      <c r="C47" s="179" t="str">
        <f>IF(IF(ISERROR(HLOOKUP($B47,'Base facturation'!$B$4:$ALM$73,C$4,0)),"",HLOOKUP($B47,'Base facturation'!$B$4:$ALM$73,C$4,0))=0,"",IF(ISERROR(HLOOKUP($B47,'Base facturation'!$B$4:$ALM$73,C$4,0)),"",HLOOKUP($B47,'Base facturation'!$B$4:$ALM$73,C$4,0)))</f>
        <v/>
      </c>
      <c r="D47" s="179" t="str">
        <f>IF(IF(ISERROR(HLOOKUP($B47,'Base facturation'!$B$4:$ALM$73,D$4,0)),"",HLOOKUP($B47,'Base facturation'!$B$4:$ALM$73,D$4,0))=0,"",IF(ISERROR(HLOOKUP($B47,'Base facturation'!$B$4:$ALM$73,D$4,0)),"",HLOOKUP($B47,'Base facturation'!$B$4:$ALM$73,D$4,0)))</f>
        <v/>
      </c>
      <c r="E47" s="288" t="str">
        <f>IF(IF(ISERROR(HLOOKUP($B47,'Base facturation'!$B$4:$ALM$73,E$4,0)),"",HLOOKUP($B47,'Base facturation'!$B$4:$ALM$73,E$4,0))=0,"",IF(ISERROR(HLOOKUP($B47,'Base facturation'!$B$4:$ALM$73,E$4,0)),"",HLOOKUP($B47,'Base facturation'!$B$4:$ALM$73,E$4,0)))</f>
        <v/>
      </c>
      <c r="F47" s="204" t="str">
        <f>IF(IF(ISERROR(HLOOKUP($B47,'Base facturation'!$B$4:$ALM$73,F$4,0)),"",HLOOKUP($B47,'Base facturation'!$B$4:$ALM$73,F$4,0))=0,"",IF(ISERROR(HLOOKUP($B47,'Base facturation'!$B$4:$ALM$73,F$4,0)),"",HLOOKUP($B47,'Base facturation'!$B$4:$ALM$73,F$4,0)))</f>
        <v/>
      </c>
      <c r="G47" s="204" t="str">
        <f>IF(IF(ISERROR(HLOOKUP($B47,'Base facturation'!$B$4:$ALM$73,G$4,0)),"",HLOOKUP($B47,'Base facturation'!$B$4:$ALM$73,G$4,0))=0,"",IF(ISERROR(HLOOKUP($B47,'Base facturation'!$B$4:$ALM$73,G$4,0)),"",HLOOKUP($B47,'Base facturation'!$B$4:$ALM$73,G$4,0)))</f>
        <v/>
      </c>
      <c r="H47" s="183" t="str">
        <f t="shared" si="0"/>
        <v/>
      </c>
      <c r="I47" s="194"/>
      <c r="J47" s="189"/>
      <c r="K47" s="189"/>
      <c r="L47" s="190"/>
    </row>
    <row r="48" spans="2:12" ht="19.600000000000001" customHeight="1" x14ac:dyDescent="0.25">
      <c r="B48" s="178" t="s">
        <v>2792</v>
      </c>
      <c r="C48" s="179" t="str">
        <f>IF(IF(ISERROR(HLOOKUP($B48,'Base facturation'!$B$4:$ALM$73,C$4,0)),"",HLOOKUP($B48,'Base facturation'!$B$4:$ALM$73,C$4,0))=0,"",IF(ISERROR(HLOOKUP($B48,'Base facturation'!$B$4:$ALM$73,C$4,0)),"",HLOOKUP($B48,'Base facturation'!$B$4:$ALM$73,C$4,0)))</f>
        <v/>
      </c>
      <c r="D48" s="179" t="str">
        <f>IF(IF(ISERROR(HLOOKUP($B48,'Base facturation'!$B$4:$ALM$73,D$4,0)),"",HLOOKUP($B48,'Base facturation'!$B$4:$ALM$73,D$4,0))=0,"",IF(ISERROR(HLOOKUP($B48,'Base facturation'!$B$4:$ALM$73,D$4,0)),"",HLOOKUP($B48,'Base facturation'!$B$4:$ALM$73,D$4,0)))</f>
        <v/>
      </c>
      <c r="E48" s="288" t="str">
        <f>IF(IF(ISERROR(HLOOKUP($B48,'Base facturation'!$B$4:$ALM$73,E$4,0)),"",HLOOKUP($B48,'Base facturation'!$B$4:$ALM$73,E$4,0))=0,"",IF(ISERROR(HLOOKUP($B48,'Base facturation'!$B$4:$ALM$73,E$4,0)),"",HLOOKUP($B48,'Base facturation'!$B$4:$ALM$73,E$4,0)))</f>
        <v/>
      </c>
      <c r="F48" s="204" t="str">
        <f>IF(IF(ISERROR(HLOOKUP($B48,'Base facturation'!$B$4:$ALM$73,F$4,0)),"",HLOOKUP($B48,'Base facturation'!$B$4:$ALM$73,F$4,0))=0,"",IF(ISERROR(HLOOKUP($B48,'Base facturation'!$B$4:$ALM$73,F$4,0)),"",HLOOKUP($B48,'Base facturation'!$B$4:$ALM$73,F$4,0)))</f>
        <v/>
      </c>
      <c r="G48" s="204" t="str">
        <f>IF(IF(ISERROR(HLOOKUP($B48,'Base facturation'!$B$4:$ALM$73,G$4,0)),"",HLOOKUP($B48,'Base facturation'!$B$4:$ALM$73,G$4,0))=0,"",IF(ISERROR(HLOOKUP($B48,'Base facturation'!$B$4:$ALM$73,G$4,0)),"",HLOOKUP($B48,'Base facturation'!$B$4:$ALM$73,G$4,0)))</f>
        <v/>
      </c>
      <c r="H48" s="183" t="str">
        <f t="shared" si="0"/>
        <v/>
      </c>
      <c r="I48" s="194"/>
      <c r="J48" s="189"/>
      <c r="K48" s="189"/>
      <c r="L48" s="190"/>
    </row>
    <row r="49" spans="2:12" ht="19.600000000000001" customHeight="1" x14ac:dyDescent="0.25">
      <c r="B49" s="178" t="s">
        <v>2793</v>
      </c>
      <c r="C49" s="179" t="str">
        <f>IF(IF(ISERROR(HLOOKUP($B49,'Base facturation'!$B$4:$ALM$73,C$4,0)),"",HLOOKUP($B49,'Base facturation'!$B$4:$ALM$73,C$4,0))=0,"",IF(ISERROR(HLOOKUP($B49,'Base facturation'!$B$4:$ALM$73,C$4,0)),"",HLOOKUP($B49,'Base facturation'!$B$4:$ALM$73,C$4,0)))</f>
        <v/>
      </c>
      <c r="D49" s="179" t="str">
        <f>IF(IF(ISERROR(HLOOKUP($B49,'Base facturation'!$B$4:$ALM$73,D$4,0)),"",HLOOKUP($B49,'Base facturation'!$B$4:$ALM$73,D$4,0))=0,"",IF(ISERROR(HLOOKUP($B49,'Base facturation'!$B$4:$ALM$73,D$4,0)),"",HLOOKUP($B49,'Base facturation'!$B$4:$ALM$73,D$4,0)))</f>
        <v/>
      </c>
      <c r="E49" s="288" t="str">
        <f>IF(IF(ISERROR(HLOOKUP($B49,'Base facturation'!$B$4:$ALM$73,E$4,0)),"",HLOOKUP($B49,'Base facturation'!$B$4:$ALM$73,E$4,0))=0,"",IF(ISERROR(HLOOKUP($B49,'Base facturation'!$B$4:$ALM$73,E$4,0)),"",HLOOKUP($B49,'Base facturation'!$B$4:$ALM$73,E$4,0)))</f>
        <v/>
      </c>
      <c r="F49" s="204" t="str">
        <f>IF(IF(ISERROR(HLOOKUP($B49,'Base facturation'!$B$4:$ALM$73,F$4,0)),"",HLOOKUP($B49,'Base facturation'!$B$4:$ALM$73,F$4,0))=0,"",IF(ISERROR(HLOOKUP($B49,'Base facturation'!$B$4:$ALM$73,F$4,0)),"",HLOOKUP($B49,'Base facturation'!$B$4:$ALM$73,F$4,0)))</f>
        <v/>
      </c>
      <c r="G49" s="204" t="str">
        <f>IF(IF(ISERROR(HLOOKUP($B49,'Base facturation'!$B$4:$ALM$73,G$4,0)),"",HLOOKUP($B49,'Base facturation'!$B$4:$ALM$73,G$4,0))=0,"",IF(ISERROR(HLOOKUP($B49,'Base facturation'!$B$4:$ALM$73,G$4,0)),"",HLOOKUP($B49,'Base facturation'!$B$4:$ALM$73,G$4,0)))</f>
        <v/>
      </c>
      <c r="H49" s="183" t="str">
        <f t="shared" si="0"/>
        <v/>
      </c>
      <c r="I49" s="194"/>
      <c r="J49" s="189"/>
      <c r="K49" s="189"/>
      <c r="L49" s="190"/>
    </row>
    <row r="50" spans="2:12" ht="19.600000000000001" customHeight="1" x14ac:dyDescent="0.25">
      <c r="B50" s="178" t="s">
        <v>2794</v>
      </c>
      <c r="C50" s="179" t="str">
        <f>IF(IF(ISERROR(HLOOKUP($B50,'Base facturation'!$B$4:$ALM$73,C$4,0)),"",HLOOKUP($B50,'Base facturation'!$B$4:$ALM$73,C$4,0))=0,"",IF(ISERROR(HLOOKUP($B50,'Base facturation'!$B$4:$ALM$73,C$4,0)),"",HLOOKUP($B50,'Base facturation'!$B$4:$ALM$73,C$4,0)))</f>
        <v/>
      </c>
      <c r="D50" s="179" t="str">
        <f>IF(IF(ISERROR(HLOOKUP($B50,'Base facturation'!$B$4:$ALM$73,D$4,0)),"",HLOOKUP($B50,'Base facturation'!$B$4:$ALM$73,D$4,0))=0,"",IF(ISERROR(HLOOKUP($B50,'Base facturation'!$B$4:$ALM$73,D$4,0)),"",HLOOKUP($B50,'Base facturation'!$B$4:$ALM$73,D$4,0)))</f>
        <v/>
      </c>
      <c r="E50" s="288" t="str">
        <f>IF(IF(ISERROR(HLOOKUP($B50,'Base facturation'!$B$4:$ALM$73,E$4,0)),"",HLOOKUP($B50,'Base facturation'!$B$4:$ALM$73,E$4,0))=0,"",IF(ISERROR(HLOOKUP($B50,'Base facturation'!$B$4:$ALM$73,E$4,0)),"",HLOOKUP($B50,'Base facturation'!$B$4:$ALM$73,E$4,0)))</f>
        <v/>
      </c>
      <c r="F50" s="204" t="str">
        <f>IF(IF(ISERROR(HLOOKUP($B50,'Base facturation'!$B$4:$ALM$73,F$4,0)),"",HLOOKUP($B50,'Base facturation'!$B$4:$ALM$73,F$4,0))=0,"",IF(ISERROR(HLOOKUP($B50,'Base facturation'!$B$4:$ALM$73,F$4,0)),"",HLOOKUP($B50,'Base facturation'!$B$4:$ALM$73,F$4,0)))</f>
        <v/>
      </c>
      <c r="G50" s="204" t="str">
        <f>IF(IF(ISERROR(HLOOKUP($B50,'Base facturation'!$B$4:$ALM$73,G$4,0)),"",HLOOKUP($B50,'Base facturation'!$B$4:$ALM$73,G$4,0))=0,"",IF(ISERROR(HLOOKUP($B50,'Base facturation'!$B$4:$ALM$73,G$4,0)),"",HLOOKUP($B50,'Base facturation'!$B$4:$ALM$73,G$4,0)))</f>
        <v/>
      </c>
      <c r="H50" s="183" t="str">
        <f t="shared" si="0"/>
        <v/>
      </c>
      <c r="I50" s="194"/>
      <c r="J50" s="189"/>
      <c r="K50" s="189"/>
      <c r="L50" s="190"/>
    </row>
    <row r="51" spans="2:12" ht="19.600000000000001" customHeight="1" x14ac:dyDescent="0.25">
      <c r="B51" s="178" t="s">
        <v>2795</v>
      </c>
      <c r="C51" s="179" t="str">
        <f>IF(IF(ISERROR(HLOOKUP($B51,'Base facturation'!$B$4:$ALM$73,C$4,0)),"",HLOOKUP($B51,'Base facturation'!$B$4:$ALM$73,C$4,0))=0,"",IF(ISERROR(HLOOKUP($B51,'Base facturation'!$B$4:$ALM$73,C$4,0)),"",HLOOKUP($B51,'Base facturation'!$B$4:$ALM$73,C$4,0)))</f>
        <v/>
      </c>
      <c r="D51" s="179" t="str">
        <f>IF(IF(ISERROR(HLOOKUP($B51,'Base facturation'!$B$4:$ALM$73,D$4,0)),"",HLOOKUP($B51,'Base facturation'!$B$4:$ALM$73,D$4,0))=0,"",IF(ISERROR(HLOOKUP($B51,'Base facturation'!$B$4:$ALM$73,D$4,0)),"",HLOOKUP($B51,'Base facturation'!$B$4:$ALM$73,D$4,0)))</f>
        <v/>
      </c>
      <c r="E51" s="288" t="str">
        <f>IF(IF(ISERROR(HLOOKUP($B51,'Base facturation'!$B$4:$ALM$73,E$4,0)),"",HLOOKUP($B51,'Base facturation'!$B$4:$ALM$73,E$4,0))=0,"",IF(ISERROR(HLOOKUP($B51,'Base facturation'!$B$4:$ALM$73,E$4,0)),"",HLOOKUP($B51,'Base facturation'!$B$4:$ALM$73,E$4,0)))</f>
        <v/>
      </c>
      <c r="F51" s="204" t="str">
        <f>IF(IF(ISERROR(HLOOKUP($B51,'Base facturation'!$B$4:$ALM$73,F$4,0)),"",HLOOKUP($B51,'Base facturation'!$B$4:$ALM$73,F$4,0))=0,"",IF(ISERROR(HLOOKUP($B51,'Base facturation'!$B$4:$ALM$73,F$4,0)),"",HLOOKUP($B51,'Base facturation'!$B$4:$ALM$73,F$4,0)))</f>
        <v/>
      </c>
      <c r="G51" s="204" t="str">
        <f>IF(IF(ISERROR(HLOOKUP($B51,'Base facturation'!$B$4:$ALM$73,G$4,0)),"",HLOOKUP($B51,'Base facturation'!$B$4:$ALM$73,G$4,0))=0,"",IF(ISERROR(HLOOKUP($B51,'Base facturation'!$B$4:$ALM$73,G$4,0)),"",HLOOKUP($B51,'Base facturation'!$B$4:$ALM$73,G$4,0)))</f>
        <v/>
      </c>
      <c r="H51" s="183" t="str">
        <f t="shared" si="0"/>
        <v/>
      </c>
      <c r="I51" s="194"/>
      <c r="J51" s="189"/>
      <c r="K51" s="189"/>
      <c r="L51" s="190"/>
    </row>
    <row r="52" spans="2:12" ht="19.600000000000001" customHeight="1" x14ac:dyDescent="0.25">
      <c r="B52" s="178" t="s">
        <v>2796</v>
      </c>
      <c r="C52" s="179" t="str">
        <f>IF(IF(ISERROR(HLOOKUP($B52,'Base facturation'!$B$4:$ALM$73,C$4,0)),"",HLOOKUP($B52,'Base facturation'!$B$4:$ALM$73,C$4,0))=0,"",IF(ISERROR(HLOOKUP($B52,'Base facturation'!$B$4:$ALM$73,C$4,0)),"",HLOOKUP($B52,'Base facturation'!$B$4:$ALM$73,C$4,0)))</f>
        <v/>
      </c>
      <c r="D52" s="179" t="str">
        <f>IF(IF(ISERROR(HLOOKUP($B52,'Base facturation'!$B$4:$ALM$73,D$4,0)),"",HLOOKUP($B52,'Base facturation'!$B$4:$ALM$73,D$4,0))=0,"",IF(ISERROR(HLOOKUP($B52,'Base facturation'!$B$4:$ALM$73,D$4,0)),"",HLOOKUP($B52,'Base facturation'!$B$4:$ALM$73,D$4,0)))</f>
        <v/>
      </c>
      <c r="E52" s="288" t="str">
        <f>IF(IF(ISERROR(HLOOKUP($B52,'Base facturation'!$B$4:$ALM$73,E$4,0)),"",HLOOKUP($B52,'Base facturation'!$B$4:$ALM$73,E$4,0))=0,"",IF(ISERROR(HLOOKUP($B52,'Base facturation'!$B$4:$ALM$73,E$4,0)),"",HLOOKUP($B52,'Base facturation'!$B$4:$ALM$73,E$4,0)))</f>
        <v/>
      </c>
      <c r="F52" s="204" t="str">
        <f>IF(IF(ISERROR(HLOOKUP($B52,'Base facturation'!$B$4:$ALM$73,F$4,0)),"",HLOOKUP($B52,'Base facturation'!$B$4:$ALM$73,F$4,0))=0,"",IF(ISERROR(HLOOKUP($B52,'Base facturation'!$B$4:$ALM$73,F$4,0)),"",HLOOKUP($B52,'Base facturation'!$B$4:$ALM$73,F$4,0)))</f>
        <v/>
      </c>
      <c r="G52" s="204" t="str">
        <f>IF(IF(ISERROR(HLOOKUP($B52,'Base facturation'!$B$4:$ALM$73,G$4,0)),"",HLOOKUP($B52,'Base facturation'!$B$4:$ALM$73,G$4,0))=0,"",IF(ISERROR(HLOOKUP($B52,'Base facturation'!$B$4:$ALM$73,G$4,0)),"",HLOOKUP($B52,'Base facturation'!$B$4:$ALM$73,G$4,0)))</f>
        <v/>
      </c>
      <c r="H52" s="183" t="str">
        <f t="shared" si="0"/>
        <v/>
      </c>
      <c r="I52" s="194"/>
      <c r="J52" s="189"/>
      <c r="K52" s="189"/>
      <c r="L52" s="190"/>
    </row>
    <row r="53" spans="2:12" ht="19.600000000000001" customHeight="1" x14ac:dyDescent="0.25">
      <c r="B53" s="178" t="s">
        <v>2797</v>
      </c>
      <c r="C53" s="179" t="str">
        <f>IF(IF(ISERROR(HLOOKUP($B53,'Base facturation'!$B$4:$ALM$73,C$4,0)),"",HLOOKUP($B53,'Base facturation'!$B$4:$ALM$73,C$4,0))=0,"",IF(ISERROR(HLOOKUP($B53,'Base facturation'!$B$4:$ALM$73,C$4,0)),"",HLOOKUP($B53,'Base facturation'!$B$4:$ALM$73,C$4,0)))</f>
        <v/>
      </c>
      <c r="D53" s="179" t="str">
        <f>IF(IF(ISERROR(HLOOKUP($B53,'Base facturation'!$B$4:$ALM$73,D$4,0)),"",HLOOKUP($B53,'Base facturation'!$B$4:$ALM$73,D$4,0))=0,"",IF(ISERROR(HLOOKUP($B53,'Base facturation'!$B$4:$ALM$73,D$4,0)),"",HLOOKUP($B53,'Base facturation'!$B$4:$ALM$73,D$4,0)))</f>
        <v/>
      </c>
      <c r="E53" s="288" t="str">
        <f>IF(IF(ISERROR(HLOOKUP($B53,'Base facturation'!$B$4:$ALM$73,E$4,0)),"",HLOOKUP($B53,'Base facturation'!$B$4:$ALM$73,E$4,0))=0,"",IF(ISERROR(HLOOKUP($B53,'Base facturation'!$B$4:$ALM$73,E$4,0)),"",HLOOKUP($B53,'Base facturation'!$B$4:$ALM$73,E$4,0)))</f>
        <v/>
      </c>
      <c r="F53" s="204" t="str">
        <f>IF(IF(ISERROR(HLOOKUP($B53,'Base facturation'!$B$4:$ALM$73,F$4,0)),"",HLOOKUP($B53,'Base facturation'!$B$4:$ALM$73,F$4,0))=0,"",IF(ISERROR(HLOOKUP($B53,'Base facturation'!$B$4:$ALM$73,F$4,0)),"",HLOOKUP($B53,'Base facturation'!$B$4:$ALM$73,F$4,0)))</f>
        <v/>
      </c>
      <c r="G53" s="204" t="str">
        <f>IF(IF(ISERROR(HLOOKUP($B53,'Base facturation'!$B$4:$ALM$73,G$4,0)),"",HLOOKUP($B53,'Base facturation'!$B$4:$ALM$73,G$4,0))=0,"",IF(ISERROR(HLOOKUP($B53,'Base facturation'!$B$4:$ALM$73,G$4,0)),"",HLOOKUP($B53,'Base facturation'!$B$4:$ALM$73,G$4,0)))</f>
        <v/>
      </c>
      <c r="H53" s="183" t="str">
        <f t="shared" si="0"/>
        <v/>
      </c>
      <c r="I53" s="194"/>
      <c r="J53" s="189"/>
      <c r="K53" s="189"/>
      <c r="L53" s="190"/>
    </row>
    <row r="54" spans="2:12" ht="19.600000000000001" customHeight="1" x14ac:dyDescent="0.25">
      <c r="B54" s="178" t="s">
        <v>2798</v>
      </c>
      <c r="C54" s="179" t="str">
        <f>IF(IF(ISERROR(HLOOKUP($B54,'Base facturation'!$B$4:$ALM$73,C$4,0)),"",HLOOKUP($B54,'Base facturation'!$B$4:$ALM$73,C$4,0))=0,"",IF(ISERROR(HLOOKUP($B54,'Base facturation'!$B$4:$ALM$73,C$4,0)),"",HLOOKUP($B54,'Base facturation'!$B$4:$ALM$73,C$4,0)))</f>
        <v/>
      </c>
      <c r="D54" s="179" t="str">
        <f>IF(IF(ISERROR(HLOOKUP($B54,'Base facturation'!$B$4:$ALM$73,D$4,0)),"",HLOOKUP($B54,'Base facturation'!$B$4:$ALM$73,D$4,0))=0,"",IF(ISERROR(HLOOKUP($B54,'Base facturation'!$B$4:$ALM$73,D$4,0)),"",HLOOKUP($B54,'Base facturation'!$B$4:$ALM$73,D$4,0)))</f>
        <v/>
      </c>
      <c r="E54" s="288" t="str">
        <f>IF(IF(ISERROR(HLOOKUP($B54,'Base facturation'!$B$4:$ALM$73,E$4,0)),"",HLOOKUP($B54,'Base facturation'!$B$4:$ALM$73,E$4,0))=0,"",IF(ISERROR(HLOOKUP($B54,'Base facturation'!$B$4:$ALM$73,E$4,0)),"",HLOOKUP($B54,'Base facturation'!$B$4:$ALM$73,E$4,0)))</f>
        <v/>
      </c>
      <c r="F54" s="204" t="str">
        <f>IF(IF(ISERROR(HLOOKUP($B54,'Base facturation'!$B$4:$ALM$73,F$4,0)),"",HLOOKUP($B54,'Base facturation'!$B$4:$ALM$73,F$4,0))=0,"",IF(ISERROR(HLOOKUP($B54,'Base facturation'!$B$4:$ALM$73,F$4,0)),"",HLOOKUP($B54,'Base facturation'!$B$4:$ALM$73,F$4,0)))</f>
        <v/>
      </c>
      <c r="G54" s="204" t="str">
        <f>IF(IF(ISERROR(HLOOKUP($B54,'Base facturation'!$B$4:$ALM$73,G$4,0)),"",HLOOKUP($B54,'Base facturation'!$B$4:$ALM$73,G$4,0))=0,"",IF(ISERROR(HLOOKUP($B54,'Base facturation'!$B$4:$ALM$73,G$4,0)),"",HLOOKUP($B54,'Base facturation'!$B$4:$ALM$73,G$4,0)))</f>
        <v/>
      </c>
      <c r="H54" s="183" t="str">
        <f t="shared" si="0"/>
        <v/>
      </c>
      <c r="I54" s="194"/>
      <c r="J54" s="189"/>
      <c r="K54" s="189"/>
      <c r="L54" s="190"/>
    </row>
    <row r="55" spans="2:12" ht="19.600000000000001" customHeight="1" x14ac:dyDescent="0.25">
      <c r="B55" s="178" t="s">
        <v>2799</v>
      </c>
      <c r="C55" s="179" t="str">
        <f>IF(IF(ISERROR(HLOOKUP($B55,'Base facturation'!$B$4:$ALM$73,C$4,0)),"",HLOOKUP($B55,'Base facturation'!$B$4:$ALM$73,C$4,0))=0,"",IF(ISERROR(HLOOKUP($B55,'Base facturation'!$B$4:$ALM$73,C$4,0)),"",HLOOKUP($B55,'Base facturation'!$B$4:$ALM$73,C$4,0)))</f>
        <v/>
      </c>
      <c r="D55" s="179" t="str">
        <f>IF(IF(ISERROR(HLOOKUP($B55,'Base facturation'!$B$4:$ALM$73,D$4,0)),"",HLOOKUP($B55,'Base facturation'!$B$4:$ALM$73,D$4,0))=0,"",IF(ISERROR(HLOOKUP($B55,'Base facturation'!$B$4:$ALM$73,D$4,0)),"",HLOOKUP($B55,'Base facturation'!$B$4:$ALM$73,D$4,0)))</f>
        <v/>
      </c>
      <c r="E55" s="288" t="str">
        <f>IF(IF(ISERROR(HLOOKUP($B55,'Base facturation'!$B$4:$ALM$73,E$4,0)),"",HLOOKUP($B55,'Base facturation'!$B$4:$ALM$73,E$4,0))=0,"",IF(ISERROR(HLOOKUP($B55,'Base facturation'!$B$4:$ALM$73,E$4,0)),"",HLOOKUP($B55,'Base facturation'!$B$4:$ALM$73,E$4,0)))</f>
        <v/>
      </c>
      <c r="F55" s="204" t="str">
        <f>IF(IF(ISERROR(HLOOKUP($B55,'Base facturation'!$B$4:$ALM$73,F$4,0)),"",HLOOKUP($B55,'Base facturation'!$B$4:$ALM$73,F$4,0))=0,"",IF(ISERROR(HLOOKUP($B55,'Base facturation'!$B$4:$ALM$73,F$4,0)),"",HLOOKUP($B55,'Base facturation'!$B$4:$ALM$73,F$4,0)))</f>
        <v/>
      </c>
      <c r="G55" s="204" t="str">
        <f>IF(IF(ISERROR(HLOOKUP($B55,'Base facturation'!$B$4:$ALM$73,G$4,0)),"",HLOOKUP($B55,'Base facturation'!$B$4:$ALM$73,G$4,0))=0,"",IF(ISERROR(HLOOKUP($B55,'Base facturation'!$B$4:$ALM$73,G$4,0)),"",HLOOKUP($B55,'Base facturation'!$B$4:$ALM$73,G$4,0)))</f>
        <v/>
      </c>
      <c r="H55" s="183" t="str">
        <f t="shared" si="0"/>
        <v/>
      </c>
      <c r="I55" s="194"/>
      <c r="J55" s="189"/>
      <c r="K55" s="189"/>
      <c r="L55" s="190"/>
    </row>
    <row r="56" spans="2:12" ht="19.600000000000001" customHeight="1" x14ac:dyDescent="0.25">
      <c r="B56" s="178" t="s">
        <v>2800</v>
      </c>
      <c r="C56" s="179" t="str">
        <f>IF(IF(ISERROR(HLOOKUP($B56,'Base facturation'!$B$4:$ALM$73,C$4,0)),"",HLOOKUP($B56,'Base facturation'!$B$4:$ALM$73,C$4,0))=0,"",IF(ISERROR(HLOOKUP($B56,'Base facturation'!$B$4:$ALM$73,C$4,0)),"",HLOOKUP($B56,'Base facturation'!$B$4:$ALM$73,C$4,0)))</f>
        <v/>
      </c>
      <c r="D56" s="179" t="str">
        <f>IF(IF(ISERROR(HLOOKUP($B56,'Base facturation'!$B$4:$ALM$73,D$4,0)),"",HLOOKUP($B56,'Base facturation'!$B$4:$ALM$73,D$4,0))=0,"",IF(ISERROR(HLOOKUP($B56,'Base facturation'!$B$4:$ALM$73,D$4,0)),"",HLOOKUP($B56,'Base facturation'!$B$4:$ALM$73,D$4,0)))</f>
        <v/>
      </c>
      <c r="E56" s="288" t="str">
        <f>IF(IF(ISERROR(HLOOKUP($B56,'Base facturation'!$B$4:$ALM$73,E$4,0)),"",HLOOKUP($B56,'Base facturation'!$B$4:$ALM$73,E$4,0))=0,"",IF(ISERROR(HLOOKUP($B56,'Base facturation'!$B$4:$ALM$73,E$4,0)),"",HLOOKUP($B56,'Base facturation'!$B$4:$ALM$73,E$4,0)))</f>
        <v/>
      </c>
      <c r="F56" s="204" t="str">
        <f>IF(IF(ISERROR(HLOOKUP($B56,'Base facturation'!$B$4:$ALM$73,F$4,0)),"",HLOOKUP($B56,'Base facturation'!$B$4:$ALM$73,F$4,0))=0,"",IF(ISERROR(HLOOKUP($B56,'Base facturation'!$B$4:$ALM$73,F$4,0)),"",HLOOKUP($B56,'Base facturation'!$B$4:$ALM$73,F$4,0)))</f>
        <v/>
      </c>
      <c r="G56" s="204" t="str">
        <f>IF(IF(ISERROR(HLOOKUP($B56,'Base facturation'!$B$4:$ALM$73,G$4,0)),"",HLOOKUP($B56,'Base facturation'!$B$4:$ALM$73,G$4,0))=0,"",IF(ISERROR(HLOOKUP($B56,'Base facturation'!$B$4:$ALM$73,G$4,0)),"",HLOOKUP($B56,'Base facturation'!$B$4:$ALM$73,G$4,0)))</f>
        <v/>
      </c>
      <c r="H56" s="183" t="str">
        <f t="shared" si="0"/>
        <v/>
      </c>
      <c r="I56" s="194"/>
      <c r="J56" s="189"/>
      <c r="K56" s="189"/>
      <c r="L56" s="190"/>
    </row>
    <row r="57" spans="2:12" ht="19.600000000000001" customHeight="1" x14ac:dyDescent="0.25">
      <c r="B57" s="178" t="s">
        <v>2801</v>
      </c>
      <c r="C57" s="179" t="str">
        <f>IF(IF(ISERROR(HLOOKUP($B57,'Base facturation'!$B$4:$ALM$73,C$4,0)),"",HLOOKUP($B57,'Base facturation'!$B$4:$ALM$73,C$4,0))=0,"",IF(ISERROR(HLOOKUP($B57,'Base facturation'!$B$4:$ALM$73,C$4,0)),"",HLOOKUP($B57,'Base facturation'!$B$4:$ALM$73,C$4,0)))</f>
        <v/>
      </c>
      <c r="D57" s="179" t="str">
        <f>IF(IF(ISERROR(HLOOKUP($B57,'Base facturation'!$B$4:$ALM$73,D$4,0)),"",HLOOKUP($B57,'Base facturation'!$B$4:$ALM$73,D$4,0))=0,"",IF(ISERROR(HLOOKUP($B57,'Base facturation'!$B$4:$ALM$73,D$4,0)),"",HLOOKUP($B57,'Base facturation'!$B$4:$ALM$73,D$4,0)))</f>
        <v/>
      </c>
      <c r="E57" s="288" t="str">
        <f>IF(IF(ISERROR(HLOOKUP($B57,'Base facturation'!$B$4:$ALM$73,E$4,0)),"",HLOOKUP($B57,'Base facturation'!$B$4:$ALM$73,E$4,0))=0,"",IF(ISERROR(HLOOKUP($B57,'Base facturation'!$B$4:$ALM$73,E$4,0)),"",HLOOKUP($B57,'Base facturation'!$B$4:$ALM$73,E$4,0)))</f>
        <v/>
      </c>
      <c r="F57" s="204" t="str">
        <f>IF(IF(ISERROR(HLOOKUP($B57,'Base facturation'!$B$4:$ALM$73,F$4,0)),"",HLOOKUP($B57,'Base facturation'!$B$4:$ALM$73,F$4,0))=0,"",IF(ISERROR(HLOOKUP($B57,'Base facturation'!$B$4:$ALM$73,F$4,0)),"",HLOOKUP($B57,'Base facturation'!$B$4:$ALM$73,F$4,0)))</f>
        <v/>
      </c>
      <c r="G57" s="204" t="str">
        <f>IF(IF(ISERROR(HLOOKUP($B57,'Base facturation'!$B$4:$ALM$73,G$4,0)),"",HLOOKUP($B57,'Base facturation'!$B$4:$ALM$73,G$4,0))=0,"",IF(ISERROR(HLOOKUP($B57,'Base facturation'!$B$4:$ALM$73,G$4,0)),"",HLOOKUP($B57,'Base facturation'!$B$4:$ALM$73,G$4,0)))</f>
        <v/>
      </c>
      <c r="H57" s="183" t="str">
        <f t="shared" si="0"/>
        <v/>
      </c>
      <c r="I57" s="194"/>
      <c r="J57" s="189"/>
      <c r="K57" s="189"/>
      <c r="L57" s="190"/>
    </row>
    <row r="58" spans="2:12" ht="19.600000000000001" customHeight="1" x14ac:dyDescent="0.25">
      <c r="B58" s="178" t="s">
        <v>2802</v>
      </c>
      <c r="C58" s="179" t="str">
        <f>IF(IF(ISERROR(HLOOKUP($B58,'Base facturation'!$B$4:$ALM$73,C$4,0)),"",HLOOKUP($B58,'Base facturation'!$B$4:$ALM$73,C$4,0))=0,"",IF(ISERROR(HLOOKUP($B58,'Base facturation'!$B$4:$ALM$73,C$4,0)),"",HLOOKUP($B58,'Base facturation'!$B$4:$ALM$73,C$4,0)))</f>
        <v/>
      </c>
      <c r="D58" s="179" t="str">
        <f>IF(IF(ISERROR(HLOOKUP($B58,'Base facturation'!$B$4:$ALM$73,D$4,0)),"",HLOOKUP($B58,'Base facturation'!$B$4:$ALM$73,D$4,0))=0,"",IF(ISERROR(HLOOKUP($B58,'Base facturation'!$B$4:$ALM$73,D$4,0)),"",HLOOKUP($B58,'Base facturation'!$B$4:$ALM$73,D$4,0)))</f>
        <v/>
      </c>
      <c r="E58" s="288" t="str">
        <f>IF(IF(ISERROR(HLOOKUP($B58,'Base facturation'!$B$4:$ALM$73,E$4,0)),"",HLOOKUP($B58,'Base facturation'!$B$4:$ALM$73,E$4,0))=0,"",IF(ISERROR(HLOOKUP($B58,'Base facturation'!$B$4:$ALM$73,E$4,0)),"",HLOOKUP($B58,'Base facturation'!$B$4:$ALM$73,E$4,0)))</f>
        <v/>
      </c>
      <c r="F58" s="204" t="str">
        <f>IF(IF(ISERROR(HLOOKUP($B58,'Base facturation'!$B$4:$ALM$73,F$4,0)),"",HLOOKUP($B58,'Base facturation'!$B$4:$ALM$73,F$4,0))=0,"",IF(ISERROR(HLOOKUP($B58,'Base facturation'!$B$4:$ALM$73,F$4,0)),"",HLOOKUP($B58,'Base facturation'!$B$4:$ALM$73,F$4,0)))</f>
        <v/>
      </c>
      <c r="G58" s="204" t="str">
        <f>IF(IF(ISERROR(HLOOKUP($B58,'Base facturation'!$B$4:$ALM$73,G$4,0)),"",HLOOKUP($B58,'Base facturation'!$B$4:$ALM$73,G$4,0))=0,"",IF(ISERROR(HLOOKUP($B58,'Base facturation'!$B$4:$ALM$73,G$4,0)),"",HLOOKUP($B58,'Base facturation'!$B$4:$ALM$73,G$4,0)))</f>
        <v/>
      </c>
      <c r="H58" s="183" t="str">
        <f t="shared" si="0"/>
        <v/>
      </c>
      <c r="I58" s="194"/>
      <c r="J58" s="189"/>
      <c r="K58" s="189"/>
      <c r="L58" s="190"/>
    </row>
    <row r="59" spans="2:12" ht="19.600000000000001" customHeight="1" x14ac:dyDescent="0.25">
      <c r="B59" s="178" t="s">
        <v>2803</v>
      </c>
      <c r="C59" s="179" t="str">
        <f>IF(IF(ISERROR(HLOOKUP($B59,'Base facturation'!$B$4:$ALM$73,C$4,0)),"",HLOOKUP($B59,'Base facturation'!$B$4:$ALM$73,C$4,0))=0,"",IF(ISERROR(HLOOKUP($B59,'Base facturation'!$B$4:$ALM$73,C$4,0)),"",HLOOKUP($B59,'Base facturation'!$B$4:$ALM$73,C$4,0)))</f>
        <v/>
      </c>
      <c r="D59" s="179" t="str">
        <f>IF(IF(ISERROR(HLOOKUP($B59,'Base facturation'!$B$4:$ALM$73,D$4,0)),"",HLOOKUP($B59,'Base facturation'!$B$4:$ALM$73,D$4,0))=0,"",IF(ISERROR(HLOOKUP($B59,'Base facturation'!$B$4:$ALM$73,D$4,0)),"",HLOOKUP($B59,'Base facturation'!$B$4:$ALM$73,D$4,0)))</f>
        <v/>
      </c>
      <c r="E59" s="288" t="str">
        <f>IF(IF(ISERROR(HLOOKUP($B59,'Base facturation'!$B$4:$ALM$73,E$4,0)),"",HLOOKUP($B59,'Base facturation'!$B$4:$ALM$73,E$4,0))=0,"",IF(ISERROR(HLOOKUP($B59,'Base facturation'!$B$4:$ALM$73,E$4,0)),"",HLOOKUP($B59,'Base facturation'!$B$4:$ALM$73,E$4,0)))</f>
        <v/>
      </c>
      <c r="F59" s="204" t="str">
        <f>IF(IF(ISERROR(HLOOKUP($B59,'Base facturation'!$B$4:$ALM$73,F$4,0)),"",HLOOKUP($B59,'Base facturation'!$B$4:$ALM$73,F$4,0))=0,"",IF(ISERROR(HLOOKUP($B59,'Base facturation'!$B$4:$ALM$73,F$4,0)),"",HLOOKUP($B59,'Base facturation'!$B$4:$ALM$73,F$4,0)))</f>
        <v/>
      </c>
      <c r="G59" s="204" t="str">
        <f>IF(IF(ISERROR(HLOOKUP($B59,'Base facturation'!$B$4:$ALM$73,G$4,0)),"",HLOOKUP($B59,'Base facturation'!$B$4:$ALM$73,G$4,0))=0,"",IF(ISERROR(HLOOKUP($B59,'Base facturation'!$B$4:$ALM$73,G$4,0)),"",HLOOKUP($B59,'Base facturation'!$B$4:$ALM$73,G$4,0)))</f>
        <v/>
      </c>
      <c r="H59" s="183" t="str">
        <f t="shared" si="0"/>
        <v/>
      </c>
      <c r="I59" s="194"/>
      <c r="J59" s="189"/>
      <c r="K59" s="189"/>
      <c r="L59" s="190"/>
    </row>
    <row r="60" spans="2:12" ht="19.600000000000001" customHeight="1" x14ac:dyDescent="0.25">
      <c r="B60" s="178" t="s">
        <v>2804</v>
      </c>
      <c r="C60" s="179" t="str">
        <f>IF(IF(ISERROR(HLOOKUP($B60,'Base facturation'!$B$4:$ALM$73,C$4,0)),"",HLOOKUP($B60,'Base facturation'!$B$4:$ALM$73,C$4,0))=0,"",IF(ISERROR(HLOOKUP($B60,'Base facturation'!$B$4:$ALM$73,C$4,0)),"",HLOOKUP($B60,'Base facturation'!$B$4:$ALM$73,C$4,0)))</f>
        <v/>
      </c>
      <c r="D60" s="179" t="str">
        <f>IF(IF(ISERROR(HLOOKUP($B60,'Base facturation'!$B$4:$ALM$73,D$4,0)),"",HLOOKUP($B60,'Base facturation'!$B$4:$ALM$73,D$4,0))=0,"",IF(ISERROR(HLOOKUP($B60,'Base facturation'!$B$4:$ALM$73,D$4,0)),"",HLOOKUP($B60,'Base facturation'!$B$4:$ALM$73,D$4,0)))</f>
        <v/>
      </c>
      <c r="E60" s="288" t="str">
        <f>IF(IF(ISERROR(HLOOKUP($B60,'Base facturation'!$B$4:$ALM$73,E$4,0)),"",HLOOKUP($B60,'Base facturation'!$B$4:$ALM$73,E$4,0))=0,"",IF(ISERROR(HLOOKUP($B60,'Base facturation'!$B$4:$ALM$73,E$4,0)),"",HLOOKUP($B60,'Base facturation'!$B$4:$ALM$73,E$4,0)))</f>
        <v/>
      </c>
      <c r="F60" s="204" t="str">
        <f>IF(IF(ISERROR(HLOOKUP($B60,'Base facturation'!$B$4:$ALM$73,F$4,0)),"",HLOOKUP($B60,'Base facturation'!$B$4:$ALM$73,F$4,0))=0,"",IF(ISERROR(HLOOKUP($B60,'Base facturation'!$B$4:$ALM$73,F$4,0)),"",HLOOKUP($B60,'Base facturation'!$B$4:$ALM$73,F$4,0)))</f>
        <v/>
      </c>
      <c r="G60" s="204" t="str">
        <f>IF(IF(ISERROR(HLOOKUP($B60,'Base facturation'!$B$4:$ALM$73,G$4,0)),"",HLOOKUP($B60,'Base facturation'!$B$4:$ALM$73,G$4,0))=0,"",IF(ISERROR(HLOOKUP($B60,'Base facturation'!$B$4:$ALM$73,G$4,0)),"",HLOOKUP($B60,'Base facturation'!$B$4:$ALM$73,G$4,0)))</f>
        <v/>
      </c>
      <c r="H60" s="183" t="str">
        <f t="shared" si="0"/>
        <v/>
      </c>
      <c r="I60" s="194"/>
      <c r="J60" s="189"/>
      <c r="K60" s="189"/>
      <c r="L60" s="190"/>
    </row>
    <row r="61" spans="2:12" ht="19.600000000000001" customHeight="1" x14ac:dyDescent="0.25">
      <c r="B61" s="178" t="s">
        <v>2805</v>
      </c>
      <c r="C61" s="179" t="str">
        <f>IF(IF(ISERROR(HLOOKUP($B61,'Base facturation'!$B$4:$ALM$73,C$4,0)),"",HLOOKUP($B61,'Base facturation'!$B$4:$ALM$73,C$4,0))=0,"",IF(ISERROR(HLOOKUP($B61,'Base facturation'!$B$4:$ALM$73,C$4,0)),"",HLOOKUP($B61,'Base facturation'!$B$4:$ALM$73,C$4,0)))</f>
        <v/>
      </c>
      <c r="D61" s="179" t="str">
        <f>IF(IF(ISERROR(HLOOKUP($B61,'Base facturation'!$B$4:$ALM$73,D$4,0)),"",HLOOKUP($B61,'Base facturation'!$B$4:$ALM$73,D$4,0))=0,"",IF(ISERROR(HLOOKUP($B61,'Base facturation'!$B$4:$ALM$73,D$4,0)),"",HLOOKUP($B61,'Base facturation'!$B$4:$ALM$73,D$4,0)))</f>
        <v/>
      </c>
      <c r="E61" s="288" t="str">
        <f>IF(IF(ISERROR(HLOOKUP($B61,'Base facturation'!$B$4:$ALM$73,E$4,0)),"",HLOOKUP($B61,'Base facturation'!$B$4:$ALM$73,E$4,0))=0,"",IF(ISERROR(HLOOKUP($B61,'Base facturation'!$B$4:$ALM$73,E$4,0)),"",HLOOKUP($B61,'Base facturation'!$B$4:$ALM$73,E$4,0)))</f>
        <v/>
      </c>
      <c r="F61" s="204" t="str">
        <f>IF(IF(ISERROR(HLOOKUP($B61,'Base facturation'!$B$4:$ALM$73,F$4,0)),"",HLOOKUP($B61,'Base facturation'!$B$4:$ALM$73,F$4,0))=0,"",IF(ISERROR(HLOOKUP($B61,'Base facturation'!$B$4:$ALM$73,F$4,0)),"",HLOOKUP($B61,'Base facturation'!$B$4:$ALM$73,F$4,0)))</f>
        <v/>
      </c>
      <c r="G61" s="204" t="str">
        <f>IF(IF(ISERROR(HLOOKUP($B61,'Base facturation'!$B$4:$ALM$73,G$4,0)),"",HLOOKUP($B61,'Base facturation'!$B$4:$ALM$73,G$4,0))=0,"",IF(ISERROR(HLOOKUP($B61,'Base facturation'!$B$4:$ALM$73,G$4,0)),"",HLOOKUP($B61,'Base facturation'!$B$4:$ALM$73,G$4,0)))</f>
        <v/>
      </c>
      <c r="H61" s="183" t="str">
        <f t="shared" si="0"/>
        <v/>
      </c>
      <c r="I61" s="194"/>
      <c r="J61" s="189"/>
      <c r="K61" s="189"/>
      <c r="L61" s="190"/>
    </row>
    <row r="62" spans="2:12" ht="19.600000000000001" customHeight="1" x14ac:dyDescent="0.25">
      <c r="B62" s="178" t="s">
        <v>2806</v>
      </c>
      <c r="C62" s="179" t="str">
        <f>IF(IF(ISERROR(HLOOKUP($B62,'Base facturation'!$B$4:$ALM$73,C$4,0)),"",HLOOKUP($B62,'Base facturation'!$B$4:$ALM$73,C$4,0))=0,"",IF(ISERROR(HLOOKUP($B62,'Base facturation'!$B$4:$ALM$73,C$4,0)),"",HLOOKUP($B62,'Base facturation'!$B$4:$ALM$73,C$4,0)))</f>
        <v/>
      </c>
      <c r="D62" s="179" t="str">
        <f>IF(IF(ISERROR(HLOOKUP($B62,'Base facturation'!$B$4:$ALM$73,D$4,0)),"",HLOOKUP($B62,'Base facturation'!$B$4:$ALM$73,D$4,0))=0,"",IF(ISERROR(HLOOKUP($B62,'Base facturation'!$B$4:$ALM$73,D$4,0)),"",HLOOKUP($B62,'Base facturation'!$B$4:$ALM$73,D$4,0)))</f>
        <v/>
      </c>
      <c r="E62" s="288" t="str">
        <f>IF(IF(ISERROR(HLOOKUP($B62,'Base facturation'!$B$4:$ALM$73,E$4,0)),"",HLOOKUP($B62,'Base facturation'!$B$4:$ALM$73,E$4,0))=0,"",IF(ISERROR(HLOOKUP($B62,'Base facturation'!$B$4:$ALM$73,E$4,0)),"",HLOOKUP($B62,'Base facturation'!$B$4:$ALM$73,E$4,0)))</f>
        <v/>
      </c>
      <c r="F62" s="204" t="str">
        <f>IF(IF(ISERROR(HLOOKUP($B62,'Base facturation'!$B$4:$ALM$73,F$4,0)),"",HLOOKUP($B62,'Base facturation'!$B$4:$ALM$73,F$4,0))=0,"",IF(ISERROR(HLOOKUP($B62,'Base facturation'!$B$4:$ALM$73,F$4,0)),"",HLOOKUP($B62,'Base facturation'!$B$4:$ALM$73,F$4,0)))</f>
        <v/>
      </c>
      <c r="G62" s="204" t="str">
        <f>IF(IF(ISERROR(HLOOKUP($B62,'Base facturation'!$B$4:$ALM$73,G$4,0)),"",HLOOKUP($B62,'Base facturation'!$B$4:$ALM$73,G$4,0))=0,"",IF(ISERROR(HLOOKUP($B62,'Base facturation'!$B$4:$ALM$73,G$4,0)),"",HLOOKUP($B62,'Base facturation'!$B$4:$ALM$73,G$4,0)))</f>
        <v/>
      </c>
      <c r="H62" s="183" t="str">
        <f t="shared" si="0"/>
        <v/>
      </c>
      <c r="I62" s="194"/>
      <c r="J62" s="189"/>
      <c r="K62" s="189"/>
      <c r="L62" s="190"/>
    </row>
    <row r="63" spans="2:12" ht="19.600000000000001" customHeight="1" x14ac:dyDescent="0.25">
      <c r="B63" s="178" t="s">
        <v>2807</v>
      </c>
      <c r="C63" s="179" t="str">
        <f>IF(IF(ISERROR(HLOOKUP($B63,'Base facturation'!$B$4:$ALM$73,C$4,0)),"",HLOOKUP($B63,'Base facturation'!$B$4:$ALM$73,C$4,0))=0,"",IF(ISERROR(HLOOKUP($B63,'Base facturation'!$B$4:$ALM$73,C$4,0)),"",HLOOKUP($B63,'Base facturation'!$B$4:$ALM$73,C$4,0)))</f>
        <v/>
      </c>
      <c r="D63" s="179" t="str">
        <f>IF(IF(ISERROR(HLOOKUP($B63,'Base facturation'!$B$4:$ALM$73,D$4,0)),"",HLOOKUP($B63,'Base facturation'!$B$4:$ALM$73,D$4,0))=0,"",IF(ISERROR(HLOOKUP($B63,'Base facturation'!$B$4:$ALM$73,D$4,0)),"",HLOOKUP($B63,'Base facturation'!$B$4:$ALM$73,D$4,0)))</f>
        <v/>
      </c>
      <c r="E63" s="288" t="str">
        <f>IF(IF(ISERROR(HLOOKUP($B63,'Base facturation'!$B$4:$ALM$73,E$4,0)),"",HLOOKUP($B63,'Base facturation'!$B$4:$ALM$73,E$4,0))=0,"",IF(ISERROR(HLOOKUP($B63,'Base facturation'!$B$4:$ALM$73,E$4,0)),"",HLOOKUP($B63,'Base facturation'!$B$4:$ALM$73,E$4,0)))</f>
        <v/>
      </c>
      <c r="F63" s="204" t="str">
        <f>IF(IF(ISERROR(HLOOKUP($B63,'Base facturation'!$B$4:$ALM$73,F$4,0)),"",HLOOKUP($B63,'Base facturation'!$B$4:$ALM$73,F$4,0))=0,"",IF(ISERROR(HLOOKUP($B63,'Base facturation'!$B$4:$ALM$73,F$4,0)),"",HLOOKUP($B63,'Base facturation'!$B$4:$ALM$73,F$4,0)))</f>
        <v/>
      </c>
      <c r="G63" s="204" t="str">
        <f>IF(IF(ISERROR(HLOOKUP($B63,'Base facturation'!$B$4:$ALM$73,G$4,0)),"",HLOOKUP($B63,'Base facturation'!$B$4:$ALM$73,G$4,0))=0,"",IF(ISERROR(HLOOKUP($B63,'Base facturation'!$B$4:$ALM$73,G$4,0)),"",HLOOKUP($B63,'Base facturation'!$B$4:$ALM$73,G$4,0)))</f>
        <v/>
      </c>
      <c r="H63" s="183" t="str">
        <f t="shared" si="0"/>
        <v/>
      </c>
      <c r="I63" s="194"/>
      <c r="J63" s="189"/>
      <c r="K63" s="189"/>
      <c r="L63" s="190"/>
    </row>
    <row r="64" spans="2:12" ht="19.600000000000001" customHeight="1" x14ac:dyDescent="0.25">
      <c r="B64" s="178" t="s">
        <v>2808</v>
      </c>
      <c r="C64" s="179" t="str">
        <f>IF(IF(ISERROR(HLOOKUP($B64,'Base facturation'!$B$4:$ALM$73,C$4,0)),"",HLOOKUP($B64,'Base facturation'!$B$4:$ALM$73,C$4,0))=0,"",IF(ISERROR(HLOOKUP($B64,'Base facturation'!$B$4:$ALM$73,C$4,0)),"",HLOOKUP($B64,'Base facturation'!$B$4:$ALM$73,C$4,0)))</f>
        <v/>
      </c>
      <c r="D64" s="179" t="str">
        <f>IF(IF(ISERROR(HLOOKUP($B64,'Base facturation'!$B$4:$ALM$73,D$4,0)),"",HLOOKUP($B64,'Base facturation'!$B$4:$ALM$73,D$4,0))=0,"",IF(ISERROR(HLOOKUP($B64,'Base facturation'!$B$4:$ALM$73,D$4,0)),"",HLOOKUP($B64,'Base facturation'!$B$4:$ALM$73,D$4,0)))</f>
        <v/>
      </c>
      <c r="E64" s="288" t="str">
        <f>IF(IF(ISERROR(HLOOKUP($B64,'Base facturation'!$B$4:$ALM$73,E$4,0)),"",HLOOKUP($B64,'Base facturation'!$B$4:$ALM$73,E$4,0))=0,"",IF(ISERROR(HLOOKUP($B64,'Base facturation'!$B$4:$ALM$73,E$4,0)),"",HLOOKUP($B64,'Base facturation'!$B$4:$ALM$73,E$4,0)))</f>
        <v/>
      </c>
      <c r="F64" s="204" t="str">
        <f>IF(IF(ISERROR(HLOOKUP($B64,'Base facturation'!$B$4:$ALM$73,F$4,0)),"",HLOOKUP($B64,'Base facturation'!$B$4:$ALM$73,F$4,0))=0,"",IF(ISERROR(HLOOKUP($B64,'Base facturation'!$B$4:$ALM$73,F$4,0)),"",HLOOKUP($B64,'Base facturation'!$B$4:$ALM$73,F$4,0)))</f>
        <v/>
      </c>
      <c r="G64" s="204" t="str">
        <f>IF(IF(ISERROR(HLOOKUP($B64,'Base facturation'!$B$4:$ALM$73,G$4,0)),"",HLOOKUP($B64,'Base facturation'!$B$4:$ALM$73,G$4,0))=0,"",IF(ISERROR(HLOOKUP($B64,'Base facturation'!$B$4:$ALM$73,G$4,0)),"",HLOOKUP($B64,'Base facturation'!$B$4:$ALM$73,G$4,0)))</f>
        <v/>
      </c>
      <c r="H64" s="183" t="str">
        <f t="shared" si="0"/>
        <v/>
      </c>
      <c r="I64" s="194"/>
      <c r="J64" s="189"/>
      <c r="K64" s="189"/>
      <c r="L64" s="190"/>
    </row>
    <row r="65" spans="2:12" ht="19.600000000000001" customHeight="1" x14ac:dyDescent="0.25">
      <c r="B65" s="178" t="s">
        <v>2809</v>
      </c>
      <c r="C65" s="179" t="str">
        <f>IF(IF(ISERROR(HLOOKUP($B65,'Base facturation'!$B$4:$ALM$73,C$4,0)),"",HLOOKUP($B65,'Base facturation'!$B$4:$ALM$73,C$4,0))=0,"",IF(ISERROR(HLOOKUP($B65,'Base facturation'!$B$4:$ALM$73,C$4,0)),"",HLOOKUP($B65,'Base facturation'!$B$4:$ALM$73,C$4,0)))</f>
        <v/>
      </c>
      <c r="D65" s="179" t="str">
        <f>IF(IF(ISERROR(HLOOKUP($B65,'Base facturation'!$B$4:$ALM$73,D$4,0)),"",HLOOKUP($B65,'Base facturation'!$B$4:$ALM$73,D$4,0))=0,"",IF(ISERROR(HLOOKUP($B65,'Base facturation'!$B$4:$ALM$73,D$4,0)),"",HLOOKUP($B65,'Base facturation'!$B$4:$ALM$73,D$4,0)))</f>
        <v/>
      </c>
      <c r="E65" s="288" t="str">
        <f>IF(IF(ISERROR(HLOOKUP($B65,'Base facturation'!$B$4:$ALM$73,E$4,0)),"",HLOOKUP($B65,'Base facturation'!$B$4:$ALM$73,E$4,0))=0,"",IF(ISERROR(HLOOKUP($B65,'Base facturation'!$B$4:$ALM$73,E$4,0)),"",HLOOKUP($B65,'Base facturation'!$B$4:$ALM$73,E$4,0)))</f>
        <v/>
      </c>
      <c r="F65" s="204" t="str">
        <f>IF(IF(ISERROR(HLOOKUP($B65,'Base facturation'!$B$4:$ALM$73,F$4,0)),"",HLOOKUP($B65,'Base facturation'!$B$4:$ALM$73,F$4,0))=0,"",IF(ISERROR(HLOOKUP($B65,'Base facturation'!$B$4:$ALM$73,F$4,0)),"",HLOOKUP($B65,'Base facturation'!$B$4:$ALM$73,F$4,0)))</f>
        <v/>
      </c>
      <c r="G65" s="204" t="str">
        <f>IF(IF(ISERROR(HLOOKUP($B65,'Base facturation'!$B$4:$ALM$73,G$4,0)),"",HLOOKUP($B65,'Base facturation'!$B$4:$ALM$73,G$4,0))=0,"",IF(ISERROR(HLOOKUP($B65,'Base facturation'!$B$4:$ALM$73,G$4,0)),"",HLOOKUP($B65,'Base facturation'!$B$4:$ALM$73,G$4,0)))</f>
        <v/>
      </c>
      <c r="H65" s="183" t="str">
        <f t="shared" si="0"/>
        <v/>
      </c>
      <c r="I65" s="194"/>
      <c r="J65" s="189"/>
      <c r="K65" s="189"/>
      <c r="L65" s="190"/>
    </row>
    <row r="66" spans="2:12" ht="19.600000000000001" customHeight="1" x14ac:dyDescent="0.25">
      <c r="B66" s="178" t="s">
        <v>2810</v>
      </c>
      <c r="C66" s="179" t="str">
        <f>IF(IF(ISERROR(HLOOKUP($B66,'Base facturation'!$B$4:$ALM$73,C$4,0)),"",HLOOKUP($B66,'Base facturation'!$B$4:$ALM$73,C$4,0))=0,"",IF(ISERROR(HLOOKUP($B66,'Base facturation'!$B$4:$ALM$73,C$4,0)),"",HLOOKUP($B66,'Base facturation'!$B$4:$ALM$73,C$4,0)))</f>
        <v/>
      </c>
      <c r="D66" s="179" t="str">
        <f>IF(IF(ISERROR(HLOOKUP($B66,'Base facturation'!$B$4:$ALM$73,D$4,0)),"",HLOOKUP($B66,'Base facturation'!$B$4:$ALM$73,D$4,0))=0,"",IF(ISERROR(HLOOKUP($B66,'Base facturation'!$B$4:$ALM$73,D$4,0)),"",HLOOKUP($B66,'Base facturation'!$B$4:$ALM$73,D$4,0)))</f>
        <v/>
      </c>
      <c r="E66" s="288" t="str">
        <f>IF(IF(ISERROR(HLOOKUP($B66,'Base facturation'!$B$4:$ALM$73,E$4,0)),"",HLOOKUP($B66,'Base facturation'!$B$4:$ALM$73,E$4,0))=0,"",IF(ISERROR(HLOOKUP($B66,'Base facturation'!$B$4:$ALM$73,E$4,0)),"",HLOOKUP($B66,'Base facturation'!$B$4:$ALM$73,E$4,0)))</f>
        <v/>
      </c>
      <c r="F66" s="204" t="str">
        <f>IF(IF(ISERROR(HLOOKUP($B66,'Base facturation'!$B$4:$ALM$73,F$4,0)),"",HLOOKUP($B66,'Base facturation'!$B$4:$ALM$73,F$4,0))=0,"",IF(ISERROR(HLOOKUP($B66,'Base facturation'!$B$4:$ALM$73,F$4,0)),"",HLOOKUP($B66,'Base facturation'!$B$4:$ALM$73,F$4,0)))</f>
        <v/>
      </c>
      <c r="G66" s="204" t="str">
        <f>IF(IF(ISERROR(HLOOKUP($B66,'Base facturation'!$B$4:$ALM$73,G$4,0)),"",HLOOKUP($B66,'Base facturation'!$B$4:$ALM$73,G$4,0))=0,"",IF(ISERROR(HLOOKUP($B66,'Base facturation'!$B$4:$ALM$73,G$4,0)),"",HLOOKUP($B66,'Base facturation'!$B$4:$ALM$73,G$4,0)))</f>
        <v/>
      </c>
      <c r="H66" s="183" t="str">
        <f t="shared" si="0"/>
        <v/>
      </c>
      <c r="I66" s="194"/>
      <c r="J66" s="189"/>
      <c r="K66" s="189"/>
      <c r="L66" s="190"/>
    </row>
    <row r="67" spans="2:12" ht="19.600000000000001" customHeight="1" x14ac:dyDescent="0.25">
      <c r="B67" s="178" t="s">
        <v>2811</v>
      </c>
      <c r="C67" s="179" t="str">
        <f>IF(IF(ISERROR(HLOOKUP($B67,'Base facturation'!$B$4:$ALM$73,C$4,0)),"",HLOOKUP($B67,'Base facturation'!$B$4:$ALM$73,C$4,0))=0,"",IF(ISERROR(HLOOKUP($B67,'Base facturation'!$B$4:$ALM$73,C$4,0)),"",HLOOKUP($B67,'Base facturation'!$B$4:$ALM$73,C$4,0)))</f>
        <v/>
      </c>
      <c r="D67" s="179" t="str">
        <f>IF(IF(ISERROR(HLOOKUP($B67,'Base facturation'!$B$4:$ALM$73,D$4,0)),"",HLOOKUP($B67,'Base facturation'!$B$4:$ALM$73,D$4,0))=0,"",IF(ISERROR(HLOOKUP($B67,'Base facturation'!$B$4:$ALM$73,D$4,0)),"",HLOOKUP($B67,'Base facturation'!$B$4:$ALM$73,D$4,0)))</f>
        <v/>
      </c>
      <c r="E67" s="288" t="str">
        <f>IF(IF(ISERROR(HLOOKUP($B67,'Base facturation'!$B$4:$ALM$73,E$4,0)),"",HLOOKUP($B67,'Base facturation'!$B$4:$ALM$73,E$4,0))=0,"",IF(ISERROR(HLOOKUP($B67,'Base facturation'!$B$4:$ALM$73,E$4,0)),"",HLOOKUP($B67,'Base facturation'!$B$4:$ALM$73,E$4,0)))</f>
        <v/>
      </c>
      <c r="F67" s="204" t="str">
        <f>IF(IF(ISERROR(HLOOKUP($B67,'Base facturation'!$B$4:$ALM$73,F$4,0)),"",HLOOKUP($B67,'Base facturation'!$B$4:$ALM$73,F$4,0))=0,"",IF(ISERROR(HLOOKUP($B67,'Base facturation'!$B$4:$ALM$73,F$4,0)),"",HLOOKUP($B67,'Base facturation'!$B$4:$ALM$73,F$4,0)))</f>
        <v/>
      </c>
      <c r="G67" s="204" t="str">
        <f>IF(IF(ISERROR(HLOOKUP($B67,'Base facturation'!$B$4:$ALM$73,G$4,0)),"",HLOOKUP($B67,'Base facturation'!$B$4:$ALM$73,G$4,0))=0,"",IF(ISERROR(HLOOKUP($B67,'Base facturation'!$B$4:$ALM$73,G$4,0)),"",HLOOKUP($B67,'Base facturation'!$B$4:$ALM$73,G$4,0)))</f>
        <v/>
      </c>
      <c r="H67" s="183" t="str">
        <f t="shared" si="0"/>
        <v/>
      </c>
      <c r="I67" s="194"/>
      <c r="J67" s="189"/>
      <c r="K67" s="189"/>
      <c r="L67" s="190"/>
    </row>
    <row r="68" spans="2:12" ht="19.600000000000001" customHeight="1" x14ac:dyDescent="0.25">
      <c r="B68" s="178" t="s">
        <v>2812</v>
      </c>
      <c r="C68" s="179" t="str">
        <f>IF(IF(ISERROR(HLOOKUP($B68,'Base facturation'!$B$4:$ALM$73,C$4,0)),"",HLOOKUP($B68,'Base facturation'!$B$4:$ALM$73,C$4,0))=0,"",IF(ISERROR(HLOOKUP($B68,'Base facturation'!$B$4:$ALM$73,C$4,0)),"",HLOOKUP($B68,'Base facturation'!$B$4:$ALM$73,C$4,0)))</f>
        <v/>
      </c>
      <c r="D68" s="179" t="str">
        <f>IF(IF(ISERROR(HLOOKUP($B68,'Base facturation'!$B$4:$ALM$73,D$4,0)),"",HLOOKUP($B68,'Base facturation'!$B$4:$ALM$73,D$4,0))=0,"",IF(ISERROR(HLOOKUP($B68,'Base facturation'!$B$4:$ALM$73,D$4,0)),"",HLOOKUP($B68,'Base facturation'!$B$4:$ALM$73,D$4,0)))</f>
        <v/>
      </c>
      <c r="E68" s="288" t="str">
        <f>IF(IF(ISERROR(HLOOKUP($B68,'Base facturation'!$B$4:$ALM$73,E$4,0)),"",HLOOKUP($B68,'Base facturation'!$B$4:$ALM$73,E$4,0))=0,"",IF(ISERROR(HLOOKUP($B68,'Base facturation'!$B$4:$ALM$73,E$4,0)),"",HLOOKUP($B68,'Base facturation'!$B$4:$ALM$73,E$4,0)))</f>
        <v/>
      </c>
      <c r="F68" s="204" t="str">
        <f>IF(IF(ISERROR(HLOOKUP($B68,'Base facturation'!$B$4:$ALM$73,F$4,0)),"",HLOOKUP($B68,'Base facturation'!$B$4:$ALM$73,F$4,0))=0,"",IF(ISERROR(HLOOKUP($B68,'Base facturation'!$B$4:$ALM$73,F$4,0)),"",HLOOKUP($B68,'Base facturation'!$B$4:$ALM$73,F$4,0)))</f>
        <v/>
      </c>
      <c r="G68" s="204" t="str">
        <f>IF(IF(ISERROR(HLOOKUP($B68,'Base facturation'!$B$4:$ALM$73,G$4,0)),"",HLOOKUP($B68,'Base facturation'!$B$4:$ALM$73,G$4,0))=0,"",IF(ISERROR(HLOOKUP($B68,'Base facturation'!$B$4:$ALM$73,G$4,0)),"",HLOOKUP($B68,'Base facturation'!$B$4:$ALM$73,G$4,0)))</f>
        <v/>
      </c>
      <c r="H68" s="183" t="str">
        <f t="shared" si="0"/>
        <v/>
      </c>
      <c r="I68" s="194"/>
      <c r="J68" s="189"/>
      <c r="K68" s="189"/>
      <c r="L68" s="190"/>
    </row>
    <row r="69" spans="2:12" ht="19.600000000000001" customHeight="1" x14ac:dyDescent="0.25">
      <c r="B69" s="178" t="s">
        <v>2813</v>
      </c>
      <c r="C69" s="179" t="str">
        <f>IF(IF(ISERROR(HLOOKUP($B69,'Base facturation'!$B$4:$ALM$73,C$4,0)),"",HLOOKUP($B69,'Base facturation'!$B$4:$ALM$73,C$4,0))=0,"",IF(ISERROR(HLOOKUP($B69,'Base facturation'!$B$4:$ALM$73,C$4,0)),"",HLOOKUP($B69,'Base facturation'!$B$4:$ALM$73,C$4,0)))</f>
        <v/>
      </c>
      <c r="D69" s="179" t="str">
        <f>IF(IF(ISERROR(HLOOKUP($B69,'Base facturation'!$B$4:$ALM$73,D$4,0)),"",HLOOKUP($B69,'Base facturation'!$B$4:$ALM$73,D$4,0))=0,"",IF(ISERROR(HLOOKUP($B69,'Base facturation'!$B$4:$ALM$73,D$4,0)),"",HLOOKUP($B69,'Base facturation'!$B$4:$ALM$73,D$4,0)))</f>
        <v/>
      </c>
      <c r="E69" s="288" t="str">
        <f>IF(IF(ISERROR(HLOOKUP($B69,'Base facturation'!$B$4:$ALM$73,E$4,0)),"",HLOOKUP($B69,'Base facturation'!$B$4:$ALM$73,E$4,0))=0,"",IF(ISERROR(HLOOKUP($B69,'Base facturation'!$B$4:$ALM$73,E$4,0)),"",HLOOKUP($B69,'Base facturation'!$B$4:$ALM$73,E$4,0)))</f>
        <v/>
      </c>
      <c r="F69" s="204" t="str">
        <f>IF(IF(ISERROR(HLOOKUP($B69,'Base facturation'!$B$4:$ALM$73,F$4,0)),"",HLOOKUP($B69,'Base facturation'!$B$4:$ALM$73,F$4,0))=0,"",IF(ISERROR(HLOOKUP($B69,'Base facturation'!$B$4:$ALM$73,F$4,0)),"",HLOOKUP($B69,'Base facturation'!$B$4:$ALM$73,F$4,0)))</f>
        <v/>
      </c>
      <c r="G69" s="204" t="str">
        <f>IF(IF(ISERROR(HLOOKUP($B69,'Base facturation'!$B$4:$ALM$73,G$4,0)),"",HLOOKUP($B69,'Base facturation'!$B$4:$ALM$73,G$4,0))=0,"",IF(ISERROR(HLOOKUP($B69,'Base facturation'!$B$4:$ALM$73,G$4,0)),"",HLOOKUP($B69,'Base facturation'!$B$4:$ALM$73,G$4,0)))</f>
        <v/>
      </c>
      <c r="H69" s="183" t="str">
        <f t="shared" si="0"/>
        <v/>
      </c>
      <c r="I69" s="194"/>
      <c r="J69" s="189"/>
      <c r="K69" s="189"/>
      <c r="L69" s="190"/>
    </row>
    <row r="70" spans="2:12" ht="19.600000000000001" customHeight="1" x14ac:dyDescent="0.25">
      <c r="B70" s="178" t="s">
        <v>2814</v>
      </c>
      <c r="C70" s="179" t="str">
        <f>IF(IF(ISERROR(HLOOKUP($B70,'Base facturation'!$B$4:$ALM$73,C$4,0)),"",HLOOKUP($B70,'Base facturation'!$B$4:$ALM$73,C$4,0))=0,"",IF(ISERROR(HLOOKUP($B70,'Base facturation'!$B$4:$ALM$73,C$4,0)),"",HLOOKUP($B70,'Base facturation'!$B$4:$ALM$73,C$4,0)))</f>
        <v/>
      </c>
      <c r="D70" s="179" t="str">
        <f>IF(IF(ISERROR(HLOOKUP($B70,'Base facturation'!$B$4:$ALM$73,D$4,0)),"",HLOOKUP($B70,'Base facturation'!$B$4:$ALM$73,D$4,0))=0,"",IF(ISERROR(HLOOKUP($B70,'Base facturation'!$B$4:$ALM$73,D$4,0)),"",HLOOKUP($B70,'Base facturation'!$B$4:$ALM$73,D$4,0)))</f>
        <v/>
      </c>
      <c r="E70" s="288" t="str">
        <f>IF(IF(ISERROR(HLOOKUP($B70,'Base facturation'!$B$4:$ALM$73,E$4,0)),"",HLOOKUP($B70,'Base facturation'!$B$4:$ALM$73,E$4,0))=0,"",IF(ISERROR(HLOOKUP($B70,'Base facturation'!$B$4:$ALM$73,E$4,0)),"",HLOOKUP($B70,'Base facturation'!$B$4:$ALM$73,E$4,0)))</f>
        <v/>
      </c>
      <c r="F70" s="204" t="str">
        <f>IF(IF(ISERROR(HLOOKUP($B70,'Base facturation'!$B$4:$ALM$73,F$4,0)),"",HLOOKUP($B70,'Base facturation'!$B$4:$ALM$73,F$4,0))=0,"",IF(ISERROR(HLOOKUP($B70,'Base facturation'!$B$4:$ALM$73,F$4,0)),"",HLOOKUP($B70,'Base facturation'!$B$4:$ALM$73,F$4,0)))</f>
        <v/>
      </c>
      <c r="G70" s="204" t="str">
        <f>IF(IF(ISERROR(HLOOKUP($B70,'Base facturation'!$B$4:$ALM$73,G$4,0)),"",HLOOKUP($B70,'Base facturation'!$B$4:$ALM$73,G$4,0))=0,"",IF(ISERROR(HLOOKUP($B70,'Base facturation'!$B$4:$ALM$73,G$4,0)),"",HLOOKUP($B70,'Base facturation'!$B$4:$ALM$73,G$4,0)))</f>
        <v/>
      </c>
      <c r="H70" s="183" t="str">
        <f t="shared" si="0"/>
        <v/>
      </c>
      <c r="I70" s="194"/>
      <c r="J70" s="189"/>
      <c r="K70" s="189"/>
      <c r="L70" s="190"/>
    </row>
    <row r="71" spans="2:12" ht="19.600000000000001" customHeight="1" x14ac:dyDescent="0.25">
      <c r="B71" s="178" t="s">
        <v>2815</v>
      </c>
      <c r="C71" s="179" t="str">
        <f>IF(IF(ISERROR(HLOOKUP($B71,'Base facturation'!$B$4:$ALM$73,C$4,0)),"",HLOOKUP($B71,'Base facturation'!$B$4:$ALM$73,C$4,0))=0,"",IF(ISERROR(HLOOKUP($B71,'Base facturation'!$B$4:$ALM$73,C$4,0)),"",HLOOKUP($B71,'Base facturation'!$B$4:$ALM$73,C$4,0)))</f>
        <v/>
      </c>
      <c r="D71" s="179" t="str">
        <f>IF(IF(ISERROR(HLOOKUP($B71,'Base facturation'!$B$4:$ALM$73,D$4,0)),"",HLOOKUP($B71,'Base facturation'!$B$4:$ALM$73,D$4,0))=0,"",IF(ISERROR(HLOOKUP($B71,'Base facturation'!$B$4:$ALM$73,D$4,0)),"",HLOOKUP($B71,'Base facturation'!$B$4:$ALM$73,D$4,0)))</f>
        <v/>
      </c>
      <c r="E71" s="288" t="str">
        <f>IF(IF(ISERROR(HLOOKUP($B71,'Base facturation'!$B$4:$ALM$73,E$4,0)),"",HLOOKUP($B71,'Base facturation'!$B$4:$ALM$73,E$4,0))=0,"",IF(ISERROR(HLOOKUP($B71,'Base facturation'!$B$4:$ALM$73,E$4,0)),"",HLOOKUP($B71,'Base facturation'!$B$4:$ALM$73,E$4,0)))</f>
        <v/>
      </c>
      <c r="F71" s="204" t="str">
        <f>IF(IF(ISERROR(HLOOKUP($B71,'Base facturation'!$B$4:$ALM$73,F$4,0)),"",HLOOKUP($B71,'Base facturation'!$B$4:$ALM$73,F$4,0))=0,"",IF(ISERROR(HLOOKUP($B71,'Base facturation'!$B$4:$ALM$73,F$4,0)),"",HLOOKUP($B71,'Base facturation'!$B$4:$ALM$73,F$4,0)))</f>
        <v/>
      </c>
      <c r="G71" s="204" t="str">
        <f>IF(IF(ISERROR(HLOOKUP($B71,'Base facturation'!$B$4:$ALM$73,G$4,0)),"",HLOOKUP($B71,'Base facturation'!$B$4:$ALM$73,G$4,0))=0,"",IF(ISERROR(HLOOKUP($B71,'Base facturation'!$B$4:$ALM$73,G$4,0)),"",HLOOKUP($B71,'Base facturation'!$B$4:$ALM$73,G$4,0)))</f>
        <v/>
      </c>
      <c r="H71" s="183" t="str">
        <f t="shared" ref="H71:H134" si="1">IF(G71="","",IF($B$4&gt;G71,"OUI","non"))</f>
        <v/>
      </c>
      <c r="I71" s="194"/>
      <c r="J71" s="189"/>
      <c r="K71" s="189"/>
      <c r="L71" s="190"/>
    </row>
    <row r="72" spans="2:12" ht="19.600000000000001" customHeight="1" x14ac:dyDescent="0.25">
      <c r="B72" s="178" t="s">
        <v>2816</v>
      </c>
      <c r="C72" s="179" t="str">
        <f>IF(IF(ISERROR(HLOOKUP($B72,'Base facturation'!$B$4:$ALM$73,C$4,0)),"",HLOOKUP($B72,'Base facturation'!$B$4:$ALM$73,C$4,0))=0,"",IF(ISERROR(HLOOKUP($B72,'Base facturation'!$B$4:$ALM$73,C$4,0)),"",HLOOKUP($B72,'Base facturation'!$B$4:$ALM$73,C$4,0)))</f>
        <v/>
      </c>
      <c r="D72" s="179" t="str">
        <f>IF(IF(ISERROR(HLOOKUP($B72,'Base facturation'!$B$4:$ALM$73,D$4,0)),"",HLOOKUP($B72,'Base facturation'!$B$4:$ALM$73,D$4,0))=0,"",IF(ISERROR(HLOOKUP($B72,'Base facturation'!$B$4:$ALM$73,D$4,0)),"",HLOOKUP($B72,'Base facturation'!$B$4:$ALM$73,D$4,0)))</f>
        <v/>
      </c>
      <c r="E72" s="288" t="str">
        <f>IF(IF(ISERROR(HLOOKUP($B72,'Base facturation'!$B$4:$ALM$73,E$4,0)),"",HLOOKUP($B72,'Base facturation'!$B$4:$ALM$73,E$4,0))=0,"",IF(ISERROR(HLOOKUP($B72,'Base facturation'!$B$4:$ALM$73,E$4,0)),"",HLOOKUP($B72,'Base facturation'!$B$4:$ALM$73,E$4,0)))</f>
        <v/>
      </c>
      <c r="F72" s="204" t="str">
        <f>IF(IF(ISERROR(HLOOKUP($B72,'Base facturation'!$B$4:$ALM$73,F$4,0)),"",HLOOKUP($B72,'Base facturation'!$B$4:$ALM$73,F$4,0))=0,"",IF(ISERROR(HLOOKUP($B72,'Base facturation'!$B$4:$ALM$73,F$4,0)),"",HLOOKUP($B72,'Base facturation'!$B$4:$ALM$73,F$4,0)))</f>
        <v/>
      </c>
      <c r="G72" s="204" t="str">
        <f>IF(IF(ISERROR(HLOOKUP($B72,'Base facturation'!$B$4:$ALM$73,G$4,0)),"",HLOOKUP($B72,'Base facturation'!$B$4:$ALM$73,G$4,0))=0,"",IF(ISERROR(HLOOKUP($B72,'Base facturation'!$B$4:$ALM$73,G$4,0)),"",HLOOKUP($B72,'Base facturation'!$B$4:$ALM$73,G$4,0)))</f>
        <v/>
      </c>
      <c r="H72" s="183" t="str">
        <f t="shared" si="1"/>
        <v/>
      </c>
      <c r="I72" s="194"/>
      <c r="J72" s="189"/>
      <c r="K72" s="189"/>
      <c r="L72" s="190"/>
    </row>
    <row r="73" spans="2:12" ht="19.600000000000001" customHeight="1" x14ac:dyDescent="0.25">
      <c r="B73" s="178" t="s">
        <v>2817</v>
      </c>
      <c r="C73" s="179" t="str">
        <f>IF(IF(ISERROR(HLOOKUP($B73,'Base facturation'!$B$4:$ALM$73,C$4,0)),"",HLOOKUP($B73,'Base facturation'!$B$4:$ALM$73,C$4,0))=0,"",IF(ISERROR(HLOOKUP($B73,'Base facturation'!$B$4:$ALM$73,C$4,0)),"",HLOOKUP($B73,'Base facturation'!$B$4:$ALM$73,C$4,0)))</f>
        <v/>
      </c>
      <c r="D73" s="179" t="str">
        <f>IF(IF(ISERROR(HLOOKUP($B73,'Base facturation'!$B$4:$ALM$73,D$4,0)),"",HLOOKUP($B73,'Base facturation'!$B$4:$ALM$73,D$4,0))=0,"",IF(ISERROR(HLOOKUP($B73,'Base facturation'!$B$4:$ALM$73,D$4,0)),"",HLOOKUP($B73,'Base facturation'!$B$4:$ALM$73,D$4,0)))</f>
        <v/>
      </c>
      <c r="E73" s="288" t="str">
        <f>IF(IF(ISERROR(HLOOKUP($B73,'Base facturation'!$B$4:$ALM$73,E$4,0)),"",HLOOKUP($B73,'Base facturation'!$B$4:$ALM$73,E$4,0))=0,"",IF(ISERROR(HLOOKUP($B73,'Base facturation'!$B$4:$ALM$73,E$4,0)),"",HLOOKUP($B73,'Base facturation'!$B$4:$ALM$73,E$4,0)))</f>
        <v/>
      </c>
      <c r="F73" s="204" t="str">
        <f>IF(IF(ISERROR(HLOOKUP($B73,'Base facturation'!$B$4:$ALM$73,F$4,0)),"",HLOOKUP($B73,'Base facturation'!$B$4:$ALM$73,F$4,0))=0,"",IF(ISERROR(HLOOKUP($B73,'Base facturation'!$B$4:$ALM$73,F$4,0)),"",HLOOKUP($B73,'Base facturation'!$B$4:$ALM$73,F$4,0)))</f>
        <v/>
      </c>
      <c r="G73" s="204" t="str">
        <f>IF(IF(ISERROR(HLOOKUP($B73,'Base facturation'!$B$4:$ALM$73,G$4,0)),"",HLOOKUP($B73,'Base facturation'!$B$4:$ALM$73,G$4,0))=0,"",IF(ISERROR(HLOOKUP($B73,'Base facturation'!$B$4:$ALM$73,G$4,0)),"",HLOOKUP($B73,'Base facturation'!$B$4:$ALM$73,G$4,0)))</f>
        <v/>
      </c>
      <c r="H73" s="183" t="str">
        <f t="shared" si="1"/>
        <v/>
      </c>
      <c r="I73" s="194"/>
      <c r="J73" s="189"/>
      <c r="K73" s="189"/>
      <c r="L73" s="190"/>
    </row>
    <row r="74" spans="2:12" ht="19.600000000000001" customHeight="1" x14ac:dyDescent="0.25">
      <c r="B74" s="178" t="s">
        <v>2818</v>
      </c>
      <c r="C74" s="179" t="str">
        <f>IF(IF(ISERROR(HLOOKUP($B74,'Base facturation'!$B$4:$ALM$73,C$4,0)),"",HLOOKUP($B74,'Base facturation'!$B$4:$ALM$73,C$4,0))=0,"",IF(ISERROR(HLOOKUP($B74,'Base facturation'!$B$4:$ALM$73,C$4,0)),"",HLOOKUP($B74,'Base facturation'!$B$4:$ALM$73,C$4,0)))</f>
        <v/>
      </c>
      <c r="D74" s="179" t="str">
        <f>IF(IF(ISERROR(HLOOKUP($B74,'Base facturation'!$B$4:$ALM$73,D$4,0)),"",HLOOKUP($B74,'Base facturation'!$B$4:$ALM$73,D$4,0))=0,"",IF(ISERROR(HLOOKUP($B74,'Base facturation'!$B$4:$ALM$73,D$4,0)),"",HLOOKUP($B74,'Base facturation'!$B$4:$ALM$73,D$4,0)))</f>
        <v/>
      </c>
      <c r="E74" s="288" t="str">
        <f>IF(IF(ISERROR(HLOOKUP($B74,'Base facturation'!$B$4:$ALM$73,E$4,0)),"",HLOOKUP($B74,'Base facturation'!$B$4:$ALM$73,E$4,0))=0,"",IF(ISERROR(HLOOKUP($B74,'Base facturation'!$B$4:$ALM$73,E$4,0)),"",HLOOKUP($B74,'Base facturation'!$B$4:$ALM$73,E$4,0)))</f>
        <v/>
      </c>
      <c r="F74" s="204" t="str">
        <f>IF(IF(ISERROR(HLOOKUP($B74,'Base facturation'!$B$4:$ALM$73,F$4,0)),"",HLOOKUP($B74,'Base facturation'!$B$4:$ALM$73,F$4,0))=0,"",IF(ISERROR(HLOOKUP($B74,'Base facturation'!$B$4:$ALM$73,F$4,0)),"",HLOOKUP($B74,'Base facturation'!$B$4:$ALM$73,F$4,0)))</f>
        <v/>
      </c>
      <c r="G74" s="204" t="str">
        <f>IF(IF(ISERROR(HLOOKUP($B74,'Base facturation'!$B$4:$ALM$73,G$4,0)),"",HLOOKUP($B74,'Base facturation'!$B$4:$ALM$73,G$4,0))=0,"",IF(ISERROR(HLOOKUP($B74,'Base facturation'!$B$4:$ALM$73,G$4,0)),"",HLOOKUP($B74,'Base facturation'!$B$4:$ALM$73,G$4,0)))</f>
        <v/>
      </c>
      <c r="H74" s="183" t="str">
        <f t="shared" si="1"/>
        <v/>
      </c>
      <c r="I74" s="194"/>
      <c r="J74" s="189"/>
      <c r="K74" s="189"/>
      <c r="L74" s="190"/>
    </row>
    <row r="75" spans="2:12" ht="19.600000000000001" customHeight="1" x14ac:dyDescent="0.25">
      <c r="B75" s="178" t="s">
        <v>2819</v>
      </c>
      <c r="C75" s="179" t="str">
        <f>IF(IF(ISERROR(HLOOKUP($B75,'Base facturation'!$B$4:$ALM$73,C$4,0)),"",HLOOKUP($B75,'Base facturation'!$B$4:$ALM$73,C$4,0))=0,"",IF(ISERROR(HLOOKUP($B75,'Base facturation'!$B$4:$ALM$73,C$4,0)),"",HLOOKUP($B75,'Base facturation'!$B$4:$ALM$73,C$4,0)))</f>
        <v/>
      </c>
      <c r="D75" s="179" t="str">
        <f>IF(IF(ISERROR(HLOOKUP($B75,'Base facturation'!$B$4:$ALM$73,D$4,0)),"",HLOOKUP($B75,'Base facturation'!$B$4:$ALM$73,D$4,0))=0,"",IF(ISERROR(HLOOKUP($B75,'Base facturation'!$B$4:$ALM$73,D$4,0)),"",HLOOKUP($B75,'Base facturation'!$B$4:$ALM$73,D$4,0)))</f>
        <v/>
      </c>
      <c r="E75" s="288" t="str">
        <f>IF(IF(ISERROR(HLOOKUP($B75,'Base facturation'!$B$4:$ALM$73,E$4,0)),"",HLOOKUP($B75,'Base facturation'!$B$4:$ALM$73,E$4,0))=0,"",IF(ISERROR(HLOOKUP($B75,'Base facturation'!$B$4:$ALM$73,E$4,0)),"",HLOOKUP($B75,'Base facturation'!$B$4:$ALM$73,E$4,0)))</f>
        <v/>
      </c>
      <c r="F75" s="204" t="str">
        <f>IF(IF(ISERROR(HLOOKUP($B75,'Base facturation'!$B$4:$ALM$73,F$4,0)),"",HLOOKUP($B75,'Base facturation'!$B$4:$ALM$73,F$4,0))=0,"",IF(ISERROR(HLOOKUP($B75,'Base facturation'!$B$4:$ALM$73,F$4,0)),"",HLOOKUP($B75,'Base facturation'!$B$4:$ALM$73,F$4,0)))</f>
        <v/>
      </c>
      <c r="G75" s="204" t="str">
        <f>IF(IF(ISERROR(HLOOKUP($B75,'Base facturation'!$B$4:$ALM$73,G$4,0)),"",HLOOKUP($B75,'Base facturation'!$B$4:$ALM$73,G$4,0))=0,"",IF(ISERROR(HLOOKUP($B75,'Base facturation'!$B$4:$ALM$73,G$4,0)),"",HLOOKUP($B75,'Base facturation'!$B$4:$ALM$73,G$4,0)))</f>
        <v/>
      </c>
      <c r="H75" s="183" t="str">
        <f t="shared" si="1"/>
        <v/>
      </c>
      <c r="I75" s="194"/>
      <c r="J75" s="189"/>
      <c r="K75" s="189"/>
      <c r="L75" s="190"/>
    </row>
    <row r="76" spans="2:12" ht="19.600000000000001" customHeight="1" x14ac:dyDescent="0.25">
      <c r="B76" s="178" t="s">
        <v>2820</v>
      </c>
      <c r="C76" s="179" t="str">
        <f>IF(IF(ISERROR(HLOOKUP($B76,'Base facturation'!$B$4:$ALM$73,C$4,0)),"",HLOOKUP($B76,'Base facturation'!$B$4:$ALM$73,C$4,0))=0,"",IF(ISERROR(HLOOKUP($B76,'Base facturation'!$B$4:$ALM$73,C$4,0)),"",HLOOKUP($B76,'Base facturation'!$B$4:$ALM$73,C$4,0)))</f>
        <v/>
      </c>
      <c r="D76" s="179" t="str">
        <f>IF(IF(ISERROR(HLOOKUP($B76,'Base facturation'!$B$4:$ALM$73,D$4,0)),"",HLOOKUP($B76,'Base facturation'!$B$4:$ALM$73,D$4,0))=0,"",IF(ISERROR(HLOOKUP($B76,'Base facturation'!$B$4:$ALM$73,D$4,0)),"",HLOOKUP($B76,'Base facturation'!$B$4:$ALM$73,D$4,0)))</f>
        <v/>
      </c>
      <c r="E76" s="288" t="str">
        <f>IF(IF(ISERROR(HLOOKUP($B76,'Base facturation'!$B$4:$ALM$73,E$4,0)),"",HLOOKUP($B76,'Base facturation'!$B$4:$ALM$73,E$4,0))=0,"",IF(ISERROR(HLOOKUP($B76,'Base facturation'!$B$4:$ALM$73,E$4,0)),"",HLOOKUP($B76,'Base facturation'!$B$4:$ALM$73,E$4,0)))</f>
        <v/>
      </c>
      <c r="F76" s="204" t="str">
        <f>IF(IF(ISERROR(HLOOKUP($B76,'Base facturation'!$B$4:$ALM$73,F$4,0)),"",HLOOKUP($B76,'Base facturation'!$B$4:$ALM$73,F$4,0))=0,"",IF(ISERROR(HLOOKUP($B76,'Base facturation'!$B$4:$ALM$73,F$4,0)),"",HLOOKUP($B76,'Base facturation'!$B$4:$ALM$73,F$4,0)))</f>
        <v/>
      </c>
      <c r="G76" s="204" t="str">
        <f>IF(IF(ISERROR(HLOOKUP($B76,'Base facturation'!$B$4:$ALM$73,G$4,0)),"",HLOOKUP($B76,'Base facturation'!$B$4:$ALM$73,G$4,0))=0,"",IF(ISERROR(HLOOKUP($B76,'Base facturation'!$B$4:$ALM$73,G$4,0)),"",HLOOKUP($B76,'Base facturation'!$B$4:$ALM$73,G$4,0)))</f>
        <v/>
      </c>
      <c r="H76" s="183" t="str">
        <f t="shared" si="1"/>
        <v/>
      </c>
      <c r="I76" s="194"/>
      <c r="J76" s="189"/>
      <c r="K76" s="189"/>
      <c r="L76" s="190"/>
    </row>
    <row r="77" spans="2:12" ht="19.600000000000001" customHeight="1" x14ac:dyDescent="0.25">
      <c r="B77" s="178" t="s">
        <v>2821</v>
      </c>
      <c r="C77" s="179" t="str">
        <f>IF(IF(ISERROR(HLOOKUP($B77,'Base facturation'!$B$4:$ALM$73,C$4,0)),"",HLOOKUP($B77,'Base facturation'!$B$4:$ALM$73,C$4,0))=0,"",IF(ISERROR(HLOOKUP($B77,'Base facturation'!$B$4:$ALM$73,C$4,0)),"",HLOOKUP($B77,'Base facturation'!$B$4:$ALM$73,C$4,0)))</f>
        <v/>
      </c>
      <c r="D77" s="179" t="str">
        <f>IF(IF(ISERROR(HLOOKUP($B77,'Base facturation'!$B$4:$ALM$73,D$4,0)),"",HLOOKUP($B77,'Base facturation'!$B$4:$ALM$73,D$4,0))=0,"",IF(ISERROR(HLOOKUP($B77,'Base facturation'!$B$4:$ALM$73,D$4,0)),"",HLOOKUP($B77,'Base facturation'!$B$4:$ALM$73,D$4,0)))</f>
        <v/>
      </c>
      <c r="E77" s="288" t="str">
        <f>IF(IF(ISERROR(HLOOKUP($B77,'Base facturation'!$B$4:$ALM$73,E$4,0)),"",HLOOKUP($B77,'Base facturation'!$B$4:$ALM$73,E$4,0))=0,"",IF(ISERROR(HLOOKUP($B77,'Base facturation'!$B$4:$ALM$73,E$4,0)),"",HLOOKUP($B77,'Base facturation'!$B$4:$ALM$73,E$4,0)))</f>
        <v/>
      </c>
      <c r="F77" s="204" t="str">
        <f>IF(IF(ISERROR(HLOOKUP($B77,'Base facturation'!$B$4:$ALM$73,F$4,0)),"",HLOOKUP($B77,'Base facturation'!$B$4:$ALM$73,F$4,0))=0,"",IF(ISERROR(HLOOKUP($B77,'Base facturation'!$B$4:$ALM$73,F$4,0)),"",HLOOKUP($B77,'Base facturation'!$B$4:$ALM$73,F$4,0)))</f>
        <v/>
      </c>
      <c r="G77" s="204" t="str">
        <f>IF(IF(ISERROR(HLOOKUP($B77,'Base facturation'!$B$4:$ALM$73,G$4,0)),"",HLOOKUP($B77,'Base facturation'!$B$4:$ALM$73,G$4,0))=0,"",IF(ISERROR(HLOOKUP($B77,'Base facturation'!$B$4:$ALM$73,G$4,0)),"",HLOOKUP($B77,'Base facturation'!$B$4:$ALM$73,G$4,0)))</f>
        <v/>
      </c>
      <c r="H77" s="183" t="str">
        <f t="shared" si="1"/>
        <v/>
      </c>
      <c r="I77" s="194"/>
      <c r="J77" s="189"/>
      <c r="K77" s="189"/>
      <c r="L77" s="190"/>
    </row>
    <row r="78" spans="2:12" ht="19.600000000000001" customHeight="1" x14ac:dyDescent="0.25">
      <c r="B78" s="178" t="s">
        <v>2822</v>
      </c>
      <c r="C78" s="179" t="str">
        <f>IF(IF(ISERROR(HLOOKUP($B78,'Base facturation'!$B$4:$ALM$73,C$4,0)),"",HLOOKUP($B78,'Base facturation'!$B$4:$ALM$73,C$4,0))=0,"",IF(ISERROR(HLOOKUP($B78,'Base facturation'!$B$4:$ALM$73,C$4,0)),"",HLOOKUP($B78,'Base facturation'!$B$4:$ALM$73,C$4,0)))</f>
        <v/>
      </c>
      <c r="D78" s="179" t="str">
        <f>IF(IF(ISERROR(HLOOKUP($B78,'Base facturation'!$B$4:$ALM$73,D$4,0)),"",HLOOKUP($B78,'Base facturation'!$B$4:$ALM$73,D$4,0))=0,"",IF(ISERROR(HLOOKUP($B78,'Base facturation'!$B$4:$ALM$73,D$4,0)),"",HLOOKUP($B78,'Base facturation'!$B$4:$ALM$73,D$4,0)))</f>
        <v/>
      </c>
      <c r="E78" s="288" t="str">
        <f>IF(IF(ISERROR(HLOOKUP($B78,'Base facturation'!$B$4:$ALM$73,E$4,0)),"",HLOOKUP($B78,'Base facturation'!$B$4:$ALM$73,E$4,0))=0,"",IF(ISERROR(HLOOKUP($B78,'Base facturation'!$B$4:$ALM$73,E$4,0)),"",HLOOKUP($B78,'Base facturation'!$B$4:$ALM$73,E$4,0)))</f>
        <v/>
      </c>
      <c r="F78" s="204" t="str">
        <f>IF(IF(ISERROR(HLOOKUP($B78,'Base facturation'!$B$4:$ALM$73,F$4,0)),"",HLOOKUP($B78,'Base facturation'!$B$4:$ALM$73,F$4,0))=0,"",IF(ISERROR(HLOOKUP($B78,'Base facturation'!$B$4:$ALM$73,F$4,0)),"",HLOOKUP($B78,'Base facturation'!$B$4:$ALM$73,F$4,0)))</f>
        <v/>
      </c>
      <c r="G78" s="204" t="str">
        <f>IF(IF(ISERROR(HLOOKUP($B78,'Base facturation'!$B$4:$ALM$73,G$4,0)),"",HLOOKUP($B78,'Base facturation'!$B$4:$ALM$73,G$4,0))=0,"",IF(ISERROR(HLOOKUP($B78,'Base facturation'!$B$4:$ALM$73,G$4,0)),"",HLOOKUP($B78,'Base facturation'!$B$4:$ALM$73,G$4,0)))</f>
        <v/>
      </c>
      <c r="H78" s="183" t="str">
        <f t="shared" si="1"/>
        <v/>
      </c>
      <c r="I78" s="194"/>
      <c r="J78" s="189"/>
      <c r="K78" s="189"/>
      <c r="L78" s="190"/>
    </row>
    <row r="79" spans="2:12" ht="19.600000000000001" customHeight="1" x14ac:dyDescent="0.25">
      <c r="B79" s="178" t="s">
        <v>2823</v>
      </c>
      <c r="C79" s="179" t="str">
        <f>IF(IF(ISERROR(HLOOKUP($B79,'Base facturation'!$B$4:$ALM$73,C$4,0)),"",HLOOKUP($B79,'Base facturation'!$B$4:$ALM$73,C$4,0))=0,"",IF(ISERROR(HLOOKUP($B79,'Base facturation'!$B$4:$ALM$73,C$4,0)),"",HLOOKUP($B79,'Base facturation'!$B$4:$ALM$73,C$4,0)))</f>
        <v/>
      </c>
      <c r="D79" s="179" t="str">
        <f>IF(IF(ISERROR(HLOOKUP($B79,'Base facturation'!$B$4:$ALM$73,D$4,0)),"",HLOOKUP($B79,'Base facturation'!$B$4:$ALM$73,D$4,0))=0,"",IF(ISERROR(HLOOKUP($B79,'Base facturation'!$B$4:$ALM$73,D$4,0)),"",HLOOKUP($B79,'Base facturation'!$B$4:$ALM$73,D$4,0)))</f>
        <v/>
      </c>
      <c r="E79" s="288" t="str">
        <f>IF(IF(ISERROR(HLOOKUP($B79,'Base facturation'!$B$4:$ALM$73,E$4,0)),"",HLOOKUP($B79,'Base facturation'!$B$4:$ALM$73,E$4,0))=0,"",IF(ISERROR(HLOOKUP($B79,'Base facturation'!$B$4:$ALM$73,E$4,0)),"",HLOOKUP($B79,'Base facturation'!$B$4:$ALM$73,E$4,0)))</f>
        <v/>
      </c>
      <c r="F79" s="204" t="str">
        <f>IF(IF(ISERROR(HLOOKUP($B79,'Base facturation'!$B$4:$ALM$73,F$4,0)),"",HLOOKUP($B79,'Base facturation'!$B$4:$ALM$73,F$4,0))=0,"",IF(ISERROR(HLOOKUP($B79,'Base facturation'!$B$4:$ALM$73,F$4,0)),"",HLOOKUP($B79,'Base facturation'!$B$4:$ALM$73,F$4,0)))</f>
        <v/>
      </c>
      <c r="G79" s="204" t="str">
        <f>IF(IF(ISERROR(HLOOKUP($B79,'Base facturation'!$B$4:$ALM$73,G$4,0)),"",HLOOKUP($B79,'Base facturation'!$B$4:$ALM$73,G$4,0))=0,"",IF(ISERROR(HLOOKUP($B79,'Base facturation'!$B$4:$ALM$73,G$4,0)),"",HLOOKUP($B79,'Base facturation'!$B$4:$ALM$73,G$4,0)))</f>
        <v/>
      </c>
      <c r="H79" s="183" t="str">
        <f t="shared" si="1"/>
        <v/>
      </c>
      <c r="I79" s="194"/>
      <c r="J79" s="189"/>
      <c r="K79" s="189"/>
      <c r="L79" s="190"/>
    </row>
    <row r="80" spans="2:12" ht="19.600000000000001" customHeight="1" x14ac:dyDescent="0.25">
      <c r="B80" s="178" t="s">
        <v>2824</v>
      </c>
      <c r="C80" s="179" t="str">
        <f>IF(IF(ISERROR(HLOOKUP($B80,'Base facturation'!$B$4:$ALM$73,C$4,0)),"",HLOOKUP($B80,'Base facturation'!$B$4:$ALM$73,C$4,0))=0,"",IF(ISERROR(HLOOKUP($B80,'Base facturation'!$B$4:$ALM$73,C$4,0)),"",HLOOKUP($B80,'Base facturation'!$B$4:$ALM$73,C$4,0)))</f>
        <v/>
      </c>
      <c r="D80" s="179" t="str">
        <f>IF(IF(ISERROR(HLOOKUP($B80,'Base facturation'!$B$4:$ALM$73,D$4,0)),"",HLOOKUP($B80,'Base facturation'!$B$4:$ALM$73,D$4,0))=0,"",IF(ISERROR(HLOOKUP($B80,'Base facturation'!$B$4:$ALM$73,D$4,0)),"",HLOOKUP($B80,'Base facturation'!$B$4:$ALM$73,D$4,0)))</f>
        <v/>
      </c>
      <c r="E80" s="288" t="str">
        <f>IF(IF(ISERROR(HLOOKUP($B80,'Base facturation'!$B$4:$ALM$73,E$4,0)),"",HLOOKUP($B80,'Base facturation'!$B$4:$ALM$73,E$4,0))=0,"",IF(ISERROR(HLOOKUP($B80,'Base facturation'!$B$4:$ALM$73,E$4,0)),"",HLOOKUP($B80,'Base facturation'!$B$4:$ALM$73,E$4,0)))</f>
        <v/>
      </c>
      <c r="F80" s="204" t="str">
        <f>IF(IF(ISERROR(HLOOKUP($B80,'Base facturation'!$B$4:$ALM$73,F$4,0)),"",HLOOKUP($B80,'Base facturation'!$B$4:$ALM$73,F$4,0))=0,"",IF(ISERROR(HLOOKUP($B80,'Base facturation'!$B$4:$ALM$73,F$4,0)),"",HLOOKUP($B80,'Base facturation'!$B$4:$ALM$73,F$4,0)))</f>
        <v/>
      </c>
      <c r="G80" s="204" t="str">
        <f>IF(IF(ISERROR(HLOOKUP($B80,'Base facturation'!$B$4:$ALM$73,G$4,0)),"",HLOOKUP($B80,'Base facturation'!$B$4:$ALM$73,G$4,0))=0,"",IF(ISERROR(HLOOKUP($B80,'Base facturation'!$B$4:$ALM$73,G$4,0)),"",HLOOKUP($B80,'Base facturation'!$B$4:$ALM$73,G$4,0)))</f>
        <v/>
      </c>
      <c r="H80" s="183" t="str">
        <f t="shared" si="1"/>
        <v/>
      </c>
      <c r="I80" s="194"/>
      <c r="J80" s="189"/>
      <c r="K80" s="189"/>
      <c r="L80" s="190"/>
    </row>
    <row r="81" spans="2:12" ht="19.600000000000001" customHeight="1" x14ac:dyDescent="0.25">
      <c r="B81" s="178" t="s">
        <v>2825</v>
      </c>
      <c r="C81" s="179" t="str">
        <f>IF(IF(ISERROR(HLOOKUP($B81,'Base facturation'!$B$4:$ALM$73,C$4,0)),"",HLOOKUP($B81,'Base facturation'!$B$4:$ALM$73,C$4,0))=0,"",IF(ISERROR(HLOOKUP($B81,'Base facturation'!$B$4:$ALM$73,C$4,0)),"",HLOOKUP($B81,'Base facturation'!$B$4:$ALM$73,C$4,0)))</f>
        <v/>
      </c>
      <c r="D81" s="179" t="str">
        <f>IF(IF(ISERROR(HLOOKUP($B81,'Base facturation'!$B$4:$ALM$73,D$4,0)),"",HLOOKUP($B81,'Base facturation'!$B$4:$ALM$73,D$4,0))=0,"",IF(ISERROR(HLOOKUP($B81,'Base facturation'!$B$4:$ALM$73,D$4,0)),"",HLOOKUP($B81,'Base facturation'!$B$4:$ALM$73,D$4,0)))</f>
        <v/>
      </c>
      <c r="E81" s="288" t="str">
        <f>IF(IF(ISERROR(HLOOKUP($B81,'Base facturation'!$B$4:$ALM$73,E$4,0)),"",HLOOKUP($B81,'Base facturation'!$B$4:$ALM$73,E$4,0))=0,"",IF(ISERROR(HLOOKUP($B81,'Base facturation'!$B$4:$ALM$73,E$4,0)),"",HLOOKUP($B81,'Base facturation'!$B$4:$ALM$73,E$4,0)))</f>
        <v/>
      </c>
      <c r="F81" s="204" t="str">
        <f>IF(IF(ISERROR(HLOOKUP($B81,'Base facturation'!$B$4:$ALM$73,F$4,0)),"",HLOOKUP($B81,'Base facturation'!$B$4:$ALM$73,F$4,0))=0,"",IF(ISERROR(HLOOKUP($B81,'Base facturation'!$B$4:$ALM$73,F$4,0)),"",HLOOKUP($B81,'Base facturation'!$B$4:$ALM$73,F$4,0)))</f>
        <v/>
      </c>
      <c r="G81" s="204" t="str">
        <f>IF(IF(ISERROR(HLOOKUP($B81,'Base facturation'!$B$4:$ALM$73,G$4,0)),"",HLOOKUP($B81,'Base facturation'!$B$4:$ALM$73,G$4,0))=0,"",IF(ISERROR(HLOOKUP($B81,'Base facturation'!$B$4:$ALM$73,G$4,0)),"",HLOOKUP($B81,'Base facturation'!$B$4:$ALM$73,G$4,0)))</f>
        <v/>
      </c>
      <c r="H81" s="183" t="str">
        <f t="shared" si="1"/>
        <v/>
      </c>
      <c r="I81" s="194"/>
      <c r="J81" s="189"/>
      <c r="K81" s="189"/>
      <c r="L81" s="190"/>
    </row>
    <row r="82" spans="2:12" ht="19.600000000000001" customHeight="1" x14ac:dyDescent="0.25">
      <c r="B82" s="178" t="s">
        <v>2826</v>
      </c>
      <c r="C82" s="179" t="str">
        <f>IF(IF(ISERROR(HLOOKUP($B82,'Base facturation'!$B$4:$ALM$73,C$4,0)),"",HLOOKUP($B82,'Base facturation'!$B$4:$ALM$73,C$4,0))=0,"",IF(ISERROR(HLOOKUP($B82,'Base facturation'!$B$4:$ALM$73,C$4,0)),"",HLOOKUP($B82,'Base facturation'!$B$4:$ALM$73,C$4,0)))</f>
        <v/>
      </c>
      <c r="D82" s="179" t="str">
        <f>IF(IF(ISERROR(HLOOKUP($B82,'Base facturation'!$B$4:$ALM$73,D$4,0)),"",HLOOKUP($B82,'Base facturation'!$B$4:$ALM$73,D$4,0))=0,"",IF(ISERROR(HLOOKUP($B82,'Base facturation'!$B$4:$ALM$73,D$4,0)),"",HLOOKUP($B82,'Base facturation'!$B$4:$ALM$73,D$4,0)))</f>
        <v/>
      </c>
      <c r="E82" s="288" t="str">
        <f>IF(IF(ISERROR(HLOOKUP($B82,'Base facturation'!$B$4:$ALM$73,E$4,0)),"",HLOOKUP($B82,'Base facturation'!$B$4:$ALM$73,E$4,0))=0,"",IF(ISERROR(HLOOKUP($B82,'Base facturation'!$B$4:$ALM$73,E$4,0)),"",HLOOKUP($B82,'Base facturation'!$B$4:$ALM$73,E$4,0)))</f>
        <v/>
      </c>
      <c r="F82" s="204" t="str">
        <f>IF(IF(ISERROR(HLOOKUP($B82,'Base facturation'!$B$4:$ALM$73,F$4,0)),"",HLOOKUP($B82,'Base facturation'!$B$4:$ALM$73,F$4,0))=0,"",IF(ISERROR(HLOOKUP($B82,'Base facturation'!$B$4:$ALM$73,F$4,0)),"",HLOOKUP($B82,'Base facturation'!$B$4:$ALM$73,F$4,0)))</f>
        <v/>
      </c>
      <c r="G82" s="204" t="str">
        <f>IF(IF(ISERROR(HLOOKUP($B82,'Base facturation'!$B$4:$ALM$73,G$4,0)),"",HLOOKUP($B82,'Base facturation'!$B$4:$ALM$73,G$4,0))=0,"",IF(ISERROR(HLOOKUP($B82,'Base facturation'!$B$4:$ALM$73,G$4,0)),"",HLOOKUP($B82,'Base facturation'!$B$4:$ALM$73,G$4,0)))</f>
        <v/>
      </c>
      <c r="H82" s="183" t="str">
        <f t="shared" si="1"/>
        <v/>
      </c>
      <c r="I82" s="194"/>
      <c r="J82" s="189"/>
      <c r="K82" s="189"/>
      <c r="L82" s="190"/>
    </row>
    <row r="83" spans="2:12" ht="19.600000000000001" customHeight="1" x14ac:dyDescent="0.25">
      <c r="B83" s="178" t="s">
        <v>2827</v>
      </c>
      <c r="C83" s="179" t="str">
        <f>IF(IF(ISERROR(HLOOKUP($B83,'Base facturation'!$B$4:$ALM$73,C$4,0)),"",HLOOKUP($B83,'Base facturation'!$B$4:$ALM$73,C$4,0))=0,"",IF(ISERROR(HLOOKUP($B83,'Base facturation'!$B$4:$ALM$73,C$4,0)),"",HLOOKUP($B83,'Base facturation'!$B$4:$ALM$73,C$4,0)))</f>
        <v/>
      </c>
      <c r="D83" s="179" t="str">
        <f>IF(IF(ISERROR(HLOOKUP($B83,'Base facturation'!$B$4:$ALM$73,D$4,0)),"",HLOOKUP($B83,'Base facturation'!$B$4:$ALM$73,D$4,0))=0,"",IF(ISERROR(HLOOKUP($B83,'Base facturation'!$B$4:$ALM$73,D$4,0)),"",HLOOKUP($B83,'Base facturation'!$B$4:$ALM$73,D$4,0)))</f>
        <v/>
      </c>
      <c r="E83" s="288" t="str">
        <f>IF(IF(ISERROR(HLOOKUP($B83,'Base facturation'!$B$4:$ALM$73,E$4,0)),"",HLOOKUP($B83,'Base facturation'!$B$4:$ALM$73,E$4,0))=0,"",IF(ISERROR(HLOOKUP($B83,'Base facturation'!$B$4:$ALM$73,E$4,0)),"",HLOOKUP($B83,'Base facturation'!$B$4:$ALM$73,E$4,0)))</f>
        <v/>
      </c>
      <c r="F83" s="204" t="str">
        <f>IF(IF(ISERROR(HLOOKUP($B83,'Base facturation'!$B$4:$ALM$73,F$4,0)),"",HLOOKUP($B83,'Base facturation'!$B$4:$ALM$73,F$4,0))=0,"",IF(ISERROR(HLOOKUP($B83,'Base facturation'!$B$4:$ALM$73,F$4,0)),"",HLOOKUP($B83,'Base facturation'!$B$4:$ALM$73,F$4,0)))</f>
        <v/>
      </c>
      <c r="G83" s="204" t="str">
        <f>IF(IF(ISERROR(HLOOKUP($B83,'Base facturation'!$B$4:$ALM$73,G$4,0)),"",HLOOKUP($B83,'Base facturation'!$B$4:$ALM$73,G$4,0))=0,"",IF(ISERROR(HLOOKUP($B83,'Base facturation'!$B$4:$ALM$73,G$4,0)),"",HLOOKUP($B83,'Base facturation'!$B$4:$ALM$73,G$4,0)))</f>
        <v/>
      </c>
      <c r="H83" s="183" t="str">
        <f t="shared" si="1"/>
        <v/>
      </c>
      <c r="I83" s="194"/>
      <c r="J83" s="189"/>
      <c r="K83" s="189"/>
      <c r="L83" s="190"/>
    </row>
    <row r="84" spans="2:12" ht="19.600000000000001" customHeight="1" x14ac:dyDescent="0.25">
      <c r="B84" s="178" t="s">
        <v>2828</v>
      </c>
      <c r="C84" s="179" t="str">
        <f>IF(IF(ISERROR(HLOOKUP($B84,'Base facturation'!$B$4:$ALM$73,C$4,0)),"",HLOOKUP($B84,'Base facturation'!$B$4:$ALM$73,C$4,0))=0,"",IF(ISERROR(HLOOKUP($B84,'Base facturation'!$B$4:$ALM$73,C$4,0)),"",HLOOKUP($B84,'Base facturation'!$B$4:$ALM$73,C$4,0)))</f>
        <v/>
      </c>
      <c r="D84" s="179" t="str">
        <f>IF(IF(ISERROR(HLOOKUP($B84,'Base facturation'!$B$4:$ALM$73,D$4,0)),"",HLOOKUP($B84,'Base facturation'!$B$4:$ALM$73,D$4,0))=0,"",IF(ISERROR(HLOOKUP($B84,'Base facturation'!$B$4:$ALM$73,D$4,0)),"",HLOOKUP($B84,'Base facturation'!$B$4:$ALM$73,D$4,0)))</f>
        <v/>
      </c>
      <c r="E84" s="288" t="str">
        <f>IF(IF(ISERROR(HLOOKUP($B84,'Base facturation'!$B$4:$ALM$73,E$4,0)),"",HLOOKUP($B84,'Base facturation'!$B$4:$ALM$73,E$4,0))=0,"",IF(ISERROR(HLOOKUP($B84,'Base facturation'!$B$4:$ALM$73,E$4,0)),"",HLOOKUP($B84,'Base facturation'!$B$4:$ALM$73,E$4,0)))</f>
        <v/>
      </c>
      <c r="F84" s="204" t="str">
        <f>IF(IF(ISERROR(HLOOKUP($B84,'Base facturation'!$B$4:$ALM$73,F$4,0)),"",HLOOKUP($B84,'Base facturation'!$B$4:$ALM$73,F$4,0))=0,"",IF(ISERROR(HLOOKUP($B84,'Base facturation'!$B$4:$ALM$73,F$4,0)),"",HLOOKUP($B84,'Base facturation'!$B$4:$ALM$73,F$4,0)))</f>
        <v/>
      </c>
      <c r="G84" s="204" t="str">
        <f>IF(IF(ISERROR(HLOOKUP($B84,'Base facturation'!$B$4:$ALM$73,G$4,0)),"",HLOOKUP($B84,'Base facturation'!$B$4:$ALM$73,G$4,0))=0,"",IF(ISERROR(HLOOKUP($B84,'Base facturation'!$B$4:$ALM$73,G$4,0)),"",HLOOKUP($B84,'Base facturation'!$B$4:$ALM$73,G$4,0)))</f>
        <v/>
      </c>
      <c r="H84" s="183" t="str">
        <f t="shared" si="1"/>
        <v/>
      </c>
      <c r="I84" s="194"/>
      <c r="J84" s="189"/>
      <c r="K84" s="189"/>
      <c r="L84" s="190"/>
    </row>
    <row r="85" spans="2:12" ht="19.600000000000001" customHeight="1" x14ac:dyDescent="0.25">
      <c r="B85" s="178" t="s">
        <v>2829</v>
      </c>
      <c r="C85" s="179" t="str">
        <f>IF(IF(ISERROR(HLOOKUP($B85,'Base facturation'!$B$4:$ALM$73,C$4,0)),"",HLOOKUP($B85,'Base facturation'!$B$4:$ALM$73,C$4,0))=0,"",IF(ISERROR(HLOOKUP($B85,'Base facturation'!$B$4:$ALM$73,C$4,0)),"",HLOOKUP($B85,'Base facturation'!$B$4:$ALM$73,C$4,0)))</f>
        <v/>
      </c>
      <c r="D85" s="179" t="str">
        <f>IF(IF(ISERROR(HLOOKUP($B85,'Base facturation'!$B$4:$ALM$73,D$4,0)),"",HLOOKUP($B85,'Base facturation'!$B$4:$ALM$73,D$4,0))=0,"",IF(ISERROR(HLOOKUP($B85,'Base facturation'!$B$4:$ALM$73,D$4,0)),"",HLOOKUP($B85,'Base facturation'!$B$4:$ALM$73,D$4,0)))</f>
        <v/>
      </c>
      <c r="E85" s="288" t="str">
        <f>IF(IF(ISERROR(HLOOKUP($B85,'Base facturation'!$B$4:$ALM$73,E$4,0)),"",HLOOKUP($B85,'Base facturation'!$B$4:$ALM$73,E$4,0))=0,"",IF(ISERROR(HLOOKUP($B85,'Base facturation'!$B$4:$ALM$73,E$4,0)),"",HLOOKUP($B85,'Base facturation'!$B$4:$ALM$73,E$4,0)))</f>
        <v/>
      </c>
      <c r="F85" s="204" t="str">
        <f>IF(IF(ISERROR(HLOOKUP($B85,'Base facturation'!$B$4:$ALM$73,F$4,0)),"",HLOOKUP($B85,'Base facturation'!$B$4:$ALM$73,F$4,0))=0,"",IF(ISERROR(HLOOKUP($B85,'Base facturation'!$B$4:$ALM$73,F$4,0)),"",HLOOKUP($B85,'Base facturation'!$B$4:$ALM$73,F$4,0)))</f>
        <v/>
      </c>
      <c r="G85" s="204" t="str">
        <f>IF(IF(ISERROR(HLOOKUP($B85,'Base facturation'!$B$4:$ALM$73,G$4,0)),"",HLOOKUP($B85,'Base facturation'!$B$4:$ALM$73,G$4,0))=0,"",IF(ISERROR(HLOOKUP($B85,'Base facturation'!$B$4:$ALM$73,G$4,0)),"",HLOOKUP($B85,'Base facturation'!$B$4:$ALM$73,G$4,0)))</f>
        <v/>
      </c>
      <c r="H85" s="183" t="str">
        <f t="shared" si="1"/>
        <v/>
      </c>
      <c r="I85" s="194"/>
      <c r="J85" s="189"/>
      <c r="K85" s="189"/>
      <c r="L85" s="190"/>
    </row>
    <row r="86" spans="2:12" ht="19.600000000000001" customHeight="1" x14ac:dyDescent="0.25">
      <c r="B86" s="178" t="s">
        <v>2830</v>
      </c>
      <c r="C86" s="179" t="str">
        <f>IF(IF(ISERROR(HLOOKUP($B86,'Base facturation'!$B$4:$ALM$73,C$4,0)),"",HLOOKUP($B86,'Base facturation'!$B$4:$ALM$73,C$4,0))=0,"",IF(ISERROR(HLOOKUP($B86,'Base facturation'!$B$4:$ALM$73,C$4,0)),"",HLOOKUP($B86,'Base facturation'!$B$4:$ALM$73,C$4,0)))</f>
        <v/>
      </c>
      <c r="D86" s="179" t="str">
        <f>IF(IF(ISERROR(HLOOKUP($B86,'Base facturation'!$B$4:$ALM$73,D$4,0)),"",HLOOKUP($B86,'Base facturation'!$B$4:$ALM$73,D$4,0))=0,"",IF(ISERROR(HLOOKUP($B86,'Base facturation'!$B$4:$ALM$73,D$4,0)),"",HLOOKUP($B86,'Base facturation'!$B$4:$ALM$73,D$4,0)))</f>
        <v/>
      </c>
      <c r="E86" s="288" t="str">
        <f>IF(IF(ISERROR(HLOOKUP($B86,'Base facturation'!$B$4:$ALM$73,E$4,0)),"",HLOOKUP($B86,'Base facturation'!$B$4:$ALM$73,E$4,0))=0,"",IF(ISERROR(HLOOKUP($B86,'Base facturation'!$B$4:$ALM$73,E$4,0)),"",HLOOKUP($B86,'Base facturation'!$B$4:$ALM$73,E$4,0)))</f>
        <v/>
      </c>
      <c r="F86" s="204" t="str">
        <f>IF(IF(ISERROR(HLOOKUP($B86,'Base facturation'!$B$4:$ALM$73,F$4,0)),"",HLOOKUP($B86,'Base facturation'!$B$4:$ALM$73,F$4,0))=0,"",IF(ISERROR(HLOOKUP($B86,'Base facturation'!$B$4:$ALM$73,F$4,0)),"",HLOOKUP($B86,'Base facturation'!$B$4:$ALM$73,F$4,0)))</f>
        <v/>
      </c>
      <c r="G86" s="204" t="str">
        <f>IF(IF(ISERROR(HLOOKUP($B86,'Base facturation'!$B$4:$ALM$73,G$4,0)),"",HLOOKUP($B86,'Base facturation'!$B$4:$ALM$73,G$4,0))=0,"",IF(ISERROR(HLOOKUP($B86,'Base facturation'!$B$4:$ALM$73,G$4,0)),"",HLOOKUP($B86,'Base facturation'!$B$4:$ALM$73,G$4,0)))</f>
        <v/>
      </c>
      <c r="H86" s="183" t="str">
        <f t="shared" si="1"/>
        <v/>
      </c>
      <c r="I86" s="194"/>
      <c r="J86" s="189"/>
      <c r="K86" s="189"/>
      <c r="L86" s="190"/>
    </row>
    <row r="87" spans="2:12" ht="19.600000000000001" customHeight="1" x14ac:dyDescent="0.25">
      <c r="B87" s="178" t="s">
        <v>2831</v>
      </c>
      <c r="C87" s="179" t="str">
        <f>IF(IF(ISERROR(HLOOKUP($B87,'Base facturation'!$B$4:$ALM$73,C$4,0)),"",HLOOKUP($B87,'Base facturation'!$B$4:$ALM$73,C$4,0))=0,"",IF(ISERROR(HLOOKUP($B87,'Base facturation'!$B$4:$ALM$73,C$4,0)),"",HLOOKUP($B87,'Base facturation'!$B$4:$ALM$73,C$4,0)))</f>
        <v/>
      </c>
      <c r="D87" s="179" t="str">
        <f>IF(IF(ISERROR(HLOOKUP($B87,'Base facturation'!$B$4:$ALM$73,D$4,0)),"",HLOOKUP($B87,'Base facturation'!$B$4:$ALM$73,D$4,0))=0,"",IF(ISERROR(HLOOKUP($B87,'Base facturation'!$B$4:$ALM$73,D$4,0)),"",HLOOKUP($B87,'Base facturation'!$B$4:$ALM$73,D$4,0)))</f>
        <v/>
      </c>
      <c r="E87" s="288" t="str">
        <f>IF(IF(ISERROR(HLOOKUP($B87,'Base facturation'!$B$4:$ALM$73,E$4,0)),"",HLOOKUP($B87,'Base facturation'!$B$4:$ALM$73,E$4,0))=0,"",IF(ISERROR(HLOOKUP($B87,'Base facturation'!$B$4:$ALM$73,E$4,0)),"",HLOOKUP($B87,'Base facturation'!$B$4:$ALM$73,E$4,0)))</f>
        <v/>
      </c>
      <c r="F87" s="204" t="str">
        <f>IF(IF(ISERROR(HLOOKUP($B87,'Base facturation'!$B$4:$ALM$73,F$4,0)),"",HLOOKUP($B87,'Base facturation'!$B$4:$ALM$73,F$4,0))=0,"",IF(ISERROR(HLOOKUP($B87,'Base facturation'!$B$4:$ALM$73,F$4,0)),"",HLOOKUP($B87,'Base facturation'!$B$4:$ALM$73,F$4,0)))</f>
        <v/>
      </c>
      <c r="G87" s="204" t="str">
        <f>IF(IF(ISERROR(HLOOKUP($B87,'Base facturation'!$B$4:$ALM$73,G$4,0)),"",HLOOKUP($B87,'Base facturation'!$B$4:$ALM$73,G$4,0))=0,"",IF(ISERROR(HLOOKUP($B87,'Base facturation'!$B$4:$ALM$73,G$4,0)),"",HLOOKUP($B87,'Base facturation'!$B$4:$ALM$73,G$4,0)))</f>
        <v/>
      </c>
      <c r="H87" s="183" t="str">
        <f t="shared" si="1"/>
        <v/>
      </c>
      <c r="I87" s="194"/>
      <c r="J87" s="189"/>
      <c r="K87" s="189"/>
      <c r="L87" s="190"/>
    </row>
    <row r="88" spans="2:12" ht="19.600000000000001" customHeight="1" x14ac:dyDescent="0.25">
      <c r="B88" s="178" t="s">
        <v>2832</v>
      </c>
      <c r="C88" s="179" t="str">
        <f>IF(IF(ISERROR(HLOOKUP($B88,'Base facturation'!$B$4:$ALM$73,C$4,0)),"",HLOOKUP($B88,'Base facturation'!$B$4:$ALM$73,C$4,0))=0,"",IF(ISERROR(HLOOKUP($B88,'Base facturation'!$B$4:$ALM$73,C$4,0)),"",HLOOKUP($B88,'Base facturation'!$B$4:$ALM$73,C$4,0)))</f>
        <v/>
      </c>
      <c r="D88" s="179" t="str">
        <f>IF(IF(ISERROR(HLOOKUP($B88,'Base facturation'!$B$4:$ALM$73,D$4,0)),"",HLOOKUP($B88,'Base facturation'!$B$4:$ALM$73,D$4,0))=0,"",IF(ISERROR(HLOOKUP($B88,'Base facturation'!$B$4:$ALM$73,D$4,0)),"",HLOOKUP($B88,'Base facturation'!$B$4:$ALM$73,D$4,0)))</f>
        <v/>
      </c>
      <c r="E88" s="288" t="str">
        <f>IF(IF(ISERROR(HLOOKUP($B88,'Base facturation'!$B$4:$ALM$73,E$4,0)),"",HLOOKUP($B88,'Base facturation'!$B$4:$ALM$73,E$4,0))=0,"",IF(ISERROR(HLOOKUP($B88,'Base facturation'!$B$4:$ALM$73,E$4,0)),"",HLOOKUP($B88,'Base facturation'!$B$4:$ALM$73,E$4,0)))</f>
        <v/>
      </c>
      <c r="F88" s="204" t="str">
        <f>IF(IF(ISERROR(HLOOKUP($B88,'Base facturation'!$B$4:$ALM$73,F$4,0)),"",HLOOKUP($B88,'Base facturation'!$B$4:$ALM$73,F$4,0))=0,"",IF(ISERROR(HLOOKUP($B88,'Base facturation'!$B$4:$ALM$73,F$4,0)),"",HLOOKUP($B88,'Base facturation'!$B$4:$ALM$73,F$4,0)))</f>
        <v/>
      </c>
      <c r="G88" s="204" t="str">
        <f>IF(IF(ISERROR(HLOOKUP($B88,'Base facturation'!$B$4:$ALM$73,G$4,0)),"",HLOOKUP($B88,'Base facturation'!$B$4:$ALM$73,G$4,0))=0,"",IF(ISERROR(HLOOKUP($B88,'Base facturation'!$B$4:$ALM$73,G$4,0)),"",HLOOKUP($B88,'Base facturation'!$B$4:$ALM$73,G$4,0)))</f>
        <v/>
      </c>
      <c r="H88" s="183" t="str">
        <f t="shared" si="1"/>
        <v/>
      </c>
      <c r="I88" s="194"/>
      <c r="J88" s="189"/>
      <c r="K88" s="189"/>
      <c r="L88" s="190"/>
    </row>
    <row r="89" spans="2:12" ht="19.600000000000001" customHeight="1" x14ac:dyDescent="0.25">
      <c r="B89" s="178" t="s">
        <v>2833</v>
      </c>
      <c r="C89" s="179" t="str">
        <f>IF(IF(ISERROR(HLOOKUP($B89,'Base facturation'!$B$4:$ALM$73,C$4,0)),"",HLOOKUP($B89,'Base facturation'!$B$4:$ALM$73,C$4,0))=0,"",IF(ISERROR(HLOOKUP($B89,'Base facturation'!$B$4:$ALM$73,C$4,0)),"",HLOOKUP($B89,'Base facturation'!$B$4:$ALM$73,C$4,0)))</f>
        <v/>
      </c>
      <c r="D89" s="179" t="str">
        <f>IF(IF(ISERROR(HLOOKUP($B89,'Base facturation'!$B$4:$ALM$73,D$4,0)),"",HLOOKUP($B89,'Base facturation'!$B$4:$ALM$73,D$4,0))=0,"",IF(ISERROR(HLOOKUP($B89,'Base facturation'!$B$4:$ALM$73,D$4,0)),"",HLOOKUP($B89,'Base facturation'!$B$4:$ALM$73,D$4,0)))</f>
        <v/>
      </c>
      <c r="E89" s="288" t="str">
        <f>IF(IF(ISERROR(HLOOKUP($B89,'Base facturation'!$B$4:$ALM$73,E$4,0)),"",HLOOKUP($B89,'Base facturation'!$B$4:$ALM$73,E$4,0))=0,"",IF(ISERROR(HLOOKUP($B89,'Base facturation'!$B$4:$ALM$73,E$4,0)),"",HLOOKUP($B89,'Base facturation'!$B$4:$ALM$73,E$4,0)))</f>
        <v/>
      </c>
      <c r="F89" s="204" t="str">
        <f>IF(IF(ISERROR(HLOOKUP($B89,'Base facturation'!$B$4:$ALM$73,F$4,0)),"",HLOOKUP($B89,'Base facturation'!$B$4:$ALM$73,F$4,0))=0,"",IF(ISERROR(HLOOKUP($B89,'Base facturation'!$B$4:$ALM$73,F$4,0)),"",HLOOKUP($B89,'Base facturation'!$B$4:$ALM$73,F$4,0)))</f>
        <v/>
      </c>
      <c r="G89" s="204" t="str">
        <f>IF(IF(ISERROR(HLOOKUP($B89,'Base facturation'!$B$4:$ALM$73,G$4,0)),"",HLOOKUP($B89,'Base facturation'!$B$4:$ALM$73,G$4,0))=0,"",IF(ISERROR(HLOOKUP($B89,'Base facturation'!$B$4:$ALM$73,G$4,0)),"",HLOOKUP($B89,'Base facturation'!$B$4:$ALM$73,G$4,0)))</f>
        <v/>
      </c>
      <c r="H89" s="183" t="str">
        <f t="shared" si="1"/>
        <v/>
      </c>
      <c r="I89" s="194"/>
      <c r="J89" s="189"/>
      <c r="K89" s="189"/>
      <c r="L89" s="190"/>
    </row>
    <row r="90" spans="2:12" ht="19.600000000000001" customHeight="1" x14ac:dyDescent="0.25">
      <c r="B90" s="178" t="s">
        <v>2834</v>
      </c>
      <c r="C90" s="179" t="str">
        <f>IF(IF(ISERROR(HLOOKUP($B90,'Base facturation'!$B$4:$ALM$73,C$4,0)),"",HLOOKUP($B90,'Base facturation'!$B$4:$ALM$73,C$4,0))=0,"",IF(ISERROR(HLOOKUP($B90,'Base facturation'!$B$4:$ALM$73,C$4,0)),"",HLOOKUP($B90,'Base facturation'!$B$4:$ALM$73,C$4,0)))</f>
        <v/>
      </c>
      <c r="D90" s="179" t="str">
        <f>IF(IF(ISERROR(HLOOKUP($B90,'Base facturation'!$B$4:$ALM$73,D$4,0)),"",HLOOKUP($B90,'Base facturation'!$B$4:$ALM$73,D$4,0))=0,"",IF(ISERROR(HLOOKUP($B90,'Base facturation'!$B$4:$ALM$73,D$4,0)),"",HLOOKUP($B90,'Base facturation'!$B$4:$ALM$73,D$4,0)))</f>
        <v/>
      </c>
      <c r="E90" s="288" t="str">
        <f>IF(IF(ISERROR(HLOOKUP($B90,'Base facturation'!$B$4:$ALM$73,E$4,0)),"",HLOOKUP($B90,'Base facturation'!$B$4:$ALM$73,E$4,0))=0,"",IF(ISERROR(HLOOKUP($B90,'Base facturation'!$B$4:$ALM$73,E$4,0)),"",HLOOKUP($B90,'Base facturation'!$B$4:$ALM$73,E$4,0)))</f>
        <v/>
      </c>
      <c r="F90" s="204" t="str">
        <f>IF(IF(ISERROR(HLOOKUP($B90,'Base facturation'!$B$4:$ALM$73,F$4,0)),"",HLOOKUP($B90,'Base facturation'!$B$4:$ALM$73,F$4,0))=0,"",IF(ISERROR(HLOOKUP($B90,'Base facturation'!$B$4:$ALM$73,F$4,0)),"",HLOOKUP($B90,'Base facturation'!$B$4:$ALM$73,F$4,0)))</f>
        <v/>
      </c>
      <c r="G90" s="204" t="str">
        <f>IF(IF(ISERROR(HLOOKUP($B90,'Base facturation'!$B$4:$ALM$73,G$4,0)),"",HLOOKUP($B90,'Base facturation'!$B$4:$ALM$73,G$4,0))=0,"",IF(ISERROR(HLOOKUP($B90,'Base facturation'!$B$4:$ALM$73,G$4,0)),"",HLOOKUP($B90,'Base facturation'!$B$4:$ALM$73,G$4,0)))</f>
        <v/>
      </c>
      <c r="H90" s="183" t="str">
        <f t="shared" si="1"/>
        <v/>
      </c>
      <c r="I90" s="194"/>
      <c r="J90" s="189"/>
      <c r="K90" s="189"/>
      <c r="L90" s="190"/>
    </row>
    <row r="91" spans="2:12" ht="19.600000000000001" customHeight="1" x14ac:dyDescent="0.25">
      <c r="B91" s="178" t="s">
        <v>2835</v>
      </c>
      <c r="C91" s="179" t="str">
        <f>IF(IF(ISERROR(HLOOKUP($B91,'Base facturation'!$B$4:$ALM$73,C$4,0)),"",HLOOKUP($B91,'Base facturation'!$B$4:$ALM$73,C$4,0))=0,"",IF(ISERROR(HLOOKUP($B91,'Base facturation'!$B$4:$ALM$73,C$4,0)),"",HLOOKUP($B91,'Base facturation'!$B$4:$ALM$73,C$4,0)))</f>
        <v/>
      </c>
      <c r="D91" s="179" t="str">
        <f>IF(IF(ISERROR(HLOOKUP($B91,'Base facturation'!$B$4:$ALM$73,D$4,0)),"",HLOOKUP($B91,'Base facturation'!$B$4:$ALM$73,D$4,0))=0,"",IF(ISERROR(HLOOKUP($B91,'Base facturation'!$B$4:$ALM$73,D$4,0)),"",HLOOKUP($B91,'Base facturation'!$B$4:$ALM$73,D$4,0)))</f>
        <v/>
      </c>
      <c r="E91" s="288" t="str">
        <f>IF(IF(ISERROR(HLOOKUP($B91,'Base facturation'!$B$4:$ALM$73,E$4,0)),"",HLOOKUP($B91,'Base facturation'!$B$4:$ALM$73,E$4,0))=0,"",IF(ISERROR(HLOOKUP($B91,'Base facturation'!$B$4:$ALM$73,E$4,0)),"",HLOOKUP($B91,'Base facturation'!$B$4:$ALM$73,E$4,0)))</f>
        <v/>
      </c>
      <c r="F91" s="204" t="str">
        <f>IF(IF(ISERROR(HLOOKUP($B91,'Base facturation'!$B$4:$ALM$73,F$4,0)),"",HLOOKUP($B91,'Base facturation'!$B$4:$ALM$73,F$4,0))=0,"",IF(ISERROR(HLOOKUP($B91,'Base facturation'!$B$4:$ALM$73,F$4,0)),"",HLOOKUP($B91,'Base facturation'!$B$4:$ALM$73,F$4,0)))</f>
        <v/>
      </c>
      <c r="G91" s="204" t="str">
        <f>IF(IF(ISERROR(HLOOKUP($B91,'Base facturation'!$B$4:$ALM$73,G$4,0)),"",HLOOKUP($B91,'Base facturation'!$B$4:$ALM$73,G$4,0))=0,"",IF(ISERROR(HLOOKUP($B91,'Base facturation'!$B$4:$ALM$73,G$4,0)),"",HLOOKUP($B91,'Base facturation'!$B$4:$ALM$73,G$4,0)))</f>
        <v/>
      </c>
      <c r="H91" s="183" t="str">
        <f t="shared" si="1"/>
        <v/>
      </c>
      <c r="I91" s="194"/>
      <c r="J91" s="189"/>
      <c r="K91" s="189"/>
      <c r="L91" s="190"/>
    </row>
    <row r="92" spans="2:12" ht="19.600000000000001" customHeight="1" x14ac:dyDescent="0.25">
      <c r="B92" s="178" t="s">
        <v>2836</v>
      </c>
      <c r="C92" s="179" t="str">
        <f>IF(IF(ISERROR(HLOOKUP($B92,'Base facturation'!$B$4:$ALM$73,C$4,0)),"",HLOOKUP($B92,'Base facturation'!$B$4:$ALM$73,C$4,0))=0,"",IF(ISERROR(HLOOKUP($B92,'Base facturation'!$B$4:$ALM$73,C$4,0)),"",HLOOKUP($B92,'Base facturation'!$B$4:$ALM$73,C$4,0)))</f>
        <v/>
      </c>
      <c r="D92" s="179" t="str">
        <f>IF(IF(ISERROR(HLOOKUP($B92,'Base facturation'!$B$4:$ALM$73,D$4,0)),"",HLOOKUP($B92,'Base facturation'!$B$4:$ALM$73,D$4,0))=0,"",IF(ISERROR(HLOOKUP($B92,'Base facturation'!$B$4:$ALM$73,D$4,0)),"",HLOOKUP($B92,'Base facturation'!$B$4:$ALM$73,D$4,0)))</f>
        <v/>
      </c>
      <c r="E92" s="288" t="str">
        <f>IF(IF(ISERROR(HLOOKUP($B92,'Base facturation'!$B$4:$ALM$73,E$4,0)),"",HLOOKUP($B92,'Base facturation'!$B$4:$ALM$73,E$4,0))=0,"",IF(ISERROR(HLOOKUP($B92,'Base facturation'!$B$4:$ALM$73,E$4,0)),"",HLOOKUP($B92,'Base facturation'!$B$4:$ALM$73,E$4,0)))</f>
        <v/>
      </c>
      <c r="F92" s="204" t="str">
        <f>IF(IF(ISERROR(HLOOKUP($B92,'Base facturation'!$B$4:$ALM$73,F$4,0)),"",HLOOKUP($B92,'Base facturation'!$B$4:$ALM$73,F$4,0))=0,"",IF(ISERROR(HLOOKUP($B92,'Base facturation'!$B$4:$ALM$73,F$4,0)),"",HLOOKUP($B92,'Base facturation'!$B$4:$ALM$73,F$4,0)))</f>
        <v/>
      </c>
      <c r="G92" s="204" t="str">
        <f>IF(IF(ISERROR(HLOOKUP($B92,'Base facturation'!$B$4:$ALM$73,G$4,0)),"",HLOOKUP($B92,'Base facturation'!$B$4:$ALM$73,G$4,0))=0,"",IF(ISERROR(HLOOKUP($B92,'Base facturation'!$B$4:$ALM$73,G$4,0)),"",HLOOKUP($B92,'Base facturation'!$B$4:$ALM$73,G$4,0)))</f>
        <v/>
      </c>
      <c r="H92" s="183" t="str">
        <f t="shared" si="1"/>
        <v/>
      </c>
      <c r="I92" s="194"/>
      <c r="J92" s="189"/>
      <c r="K92" s="189"/>
      <c r="L92" s="190"/>
    </row>
    <row r="93" spans="2:12" ht="19.600000000000001" customHeight="1" x14ac:dyDescent="0.25">
      <c r="B93" s="178" t="s">
        <v>2837</v>
      </c>
      <c r="C93" s="179" t="str">
        <f>IF(IF(ISERROR(HLOOKUP($B93,'Base facturation'!$B$4:$ALM$73,C$4,0)),"",HLOOKUP($B93,'Base facturation'!$B$4:$ALM$73,C$4,0))=0,"",IF(ISERROR(HLOOKUP($B93,'Base facturation'!$B$4:$ALM$73,C$4,0)),"",HLOOKUP($B93,'Base facturation'!$B$4:$ALM$73,C$4,0)))</f>
        <v/>
      </c>
      <c r="D93" s="179" t="str">
        <f>IF(IF(ISERROR(HLOOKUP($B93,'Base facturation'!$B$4:$ALM$73,D$4,0)),"",HLOOKUP($B93,'Base facturation'!$B$4:$ALM$73,D$4,0))=0,"",IF(ISERROR(HLOOKUP($B93,'Base facturation'!$B$4:$ALM$73,D$4,0)),"",HLOOKUP($B93,'Base facturation'!$B$4:$ALM$73,D$4,0)))</f>
        <v/>
      </c>
      <c r="E93" s="288" t="str">
        <f>IF(IF(ISERROR(HLOOKUP($B93,'Base facturation'!$B$4:$ALM$73,E$4,0)),"",HLOOKUP($B93,'Base facturation'!$B$4:$ALM$73,E$4,0))=0,"",IF(ISERROR(HLOOKUP($B93,'Base facturation'!$B$4:$ALM$73,E$4,0)),"",HLOOKUP($B93,'Base facturation'!$B$4:$ALM$73,E$4,0)))</f>
        <v/>
      </c>
      <c r="F93" s="204" t="str">
        <f>IF(IF(ISERROR(HLOOKUP($B93,'Base facturation'!$B$4:$ALM$73,F$4,0)),"",HLOOKUP($B93,'Base facturation'!$B$4:$ALM$73,F$4,0))=0,"",IF(ISERROR(HLOOKUP($B93,'Base facturation'!$B$4:$ALM$73,F$4,0)),"",HLOOKUP($B93,'Base facturation'!$B$4:$ALM$73,F$4,0)))</f>
        <v/>
      </c>
      <c r="G93" s="204" t="str">
        <f>IF(IF(ISERROR(HLOOKUP($B93,'Base facturation'!$B$4:$ALM$73,G$4,0)),"",HLOOKUP($B93,'Base facturation'!$B$4:$ALM$73,G$4,0))=0,"",IF(ISERROR(HLOOKUP($B93,'Base facturation'!$B$4:$ALM$73,G$4,0)),"",HLOOKUP($B93,'Base facturation'!$B$4:$ALM$73,G$4,0)))</f>
        <v/>
      </c>
      <c r="H93" s="183" t="str">
        <f t="shared" si="1"/>
        <v/>
      </c>
      <c r="I93" s="194"/>
      <c r="J93" s="189"/>
      <c r="K93" s="189"/>
      <c r="L93" s="190"/>
    </row>
    <row r="94" spans="2:12" ht="19.600000000000001" customHeight="1" x14ac:dyDescent="0.25">
      <c r="B94" s="178" t="s">
        <v>2838</v>
      </c>
      <c r="C94" s="179" t="str">
        <f>IF(IF(ISERROR(HLOOKUP($B94,'Base facturation'!$B$4:$ALM$73,C$4,0)),"",HLOOKUP($B94,'Base facturation'!$B$4:$ALM$73,C$4,0))=0,"",IF(ISERROR(HLOOKUP($B94,'Base facturation'!$B$4:$ALM$73,C$4,0)),"",HLOOKUP($B94,'Base facturation'!$B$4:$ALM$73,C$4,0)))</f>
        <v/>
      </c>
      <c r="D94" s="179" t="str">
        <f>IF(IF(ISERROR(HLOOKUP($B94,'Base facturation'!$B$4:$ALM$73,D$4,0)),"",HLOOKUP($B94,'Base facturation'!$B$4:$ALM$73,D$4,0))=0,"",IF(ISERROR(HLOOKUP($B94,'Base facturation'!$B$4:$ALM$73,D$4,0)),"",HLOOKUP($B94,'Base facturation'!$B$4:$ALM$73,D$4,0)))</f>
        <v/>
      </c>
      <c r="E94" s="288" t="str">
        <f>IF(IF(ISERROR(HLOOKUP($B94,'Base facturation'!$B$4:$ALM$73,E$4,0)),"",HLOOKUP($B94,'Base facturation'!$B$4:$ALM$73,E$4,0))=0,"",IF(ISERROR(HLOOKUP($B94,'Base facturation'!$B$4:$ALM$73,E$4,0)),"",HLOOKUP($B94,'Base facturation'!$B$4:$ALM$73,E$4,0)))</f>
        <v/>
      </c>
      <c r="F94" s="204" t="str">
        <f>IF(IF(ISERROR(HLOOKUP($B94,'Base facturation'!$B$4:$ALM$73,F$4,0)),"",HLOOKUP($B94,'Base facturation'!$B$4:$ALM$73,F$4,0))=0,"",IF(ISERROR(HLOOKUP($B94,'Base facturation'!$B$4:$ALM$73,F$4,0)),"",HLOOKUP($B94,'Base facturation'!$B$4:$ALM$73,F$4,0)))</f>
        <v/>
      </c>
      <c r="G94" s="204" t="str">
        <f>IF(IF(ISERROR(HLOOKUP($B94,'Base facturation'!$B$4:$ALM$73,G$4,0)),"",HLOOKUP($B94,'Base facturation'!$B$4:$ALM$73,G$4,0))=0,"",IF(ISERROR(HLOOKUP($B94,'Base facturation'!$B$4:$ALM$73,G$4,0)),"",HLOOKUP($B94,'Base facturation'!$B$4:$ALM$73,G$4,0)))</f>
        <v/>
      </c>
      <c r="H94" s="183" t="str">
        <f t="shared" si="1"/>
        <v/>
      </c>
      <c r="I94" s="194"/>
      <c r="J94" s="189"/>
      <c r="K94" s="189"/>
      <c r="L94" s="190"/>
    </row>
    <row r="95" spans="2:12" ht="19.600000000000001" customHeight="1" x14ac:dyDescent="0.25">
      <c r="B95" s="178" t="s">
        <v>2839</v>
      </c>
      <c r="C95" s="179" t="str">
        <f>IF(IF(ISERROR(HLOOKUP($B95,'Base facturation'!$B$4:$ALM$73,C$4,0)),"",HLOOKUP($B95,'Base facturation'!$B$4:$ALM$73,C$4,0))=0,"",IF(ISERROR(HLOOKUP($B95,'Base facturation'!$B$4:$ALM$73,C$4,0)),"",HLOOKUP($B95,'Base facturation'!$B$4:$ALM$73,C$4,0)))</f>
        <v/>
      </c>
      <c r="D95" s="179" t="str">
        <f>IF(IF(ISERROR(HLOOKUP($B95,'Base facturation'!$B$4:$ALM$73,D$4,0)),"",HLOOKUP($B95,'Base facturation'!$B$4:$ALM$73,D$4,0))=0,"",IF(ISERROR(HLOOKUP($B95,'Base facturation'!$B$4:$ALM$73,D$4,0)),"",HLOOKUP($B95,'Base facturation'!$B$4:$ALM$73,D$4,0)))</f>
        <v/>
      </c>
      <c r="E95" s="288" t="str">
        <f>IF(IF(ISERROR(HLOOKUP($B95,'Base facturation'!$B$4:$ALM$73,E$4,0)),"",HLOOKUP($B95,'Base facturation'!$B$4:$ALM$73,E$4,0))=0,"",IF(ISERROR(HLOOKUP($B95,'Base facturation'!$B$4:$ALM$73,E$4,0)),"",HLOOKUP($B95,'Base facturation'!$B$4:$ALM$73,E$4,0)))</f>
        <v/>
      </c>
      <c r="F95" s="204" t="str">
        <f>IF(IF(ISERROR(HLOOKUP($B95,'Base facturation'!$B$4:$ALM$73,F$4,0)),"",HLOOKUP($B95,'Base facturation'!$B$4:$ALM$73,F$4,0))=0,"",IF(ISERROR(HLOOKUP($B95,'Base facturation'!$B$4:$ALM$73,F$4,0)),"",HLOOKUP($B95,'Base facturation'!$B$4:$ALM$73,F$4,0)))</f>
        <v/>
      </c>
      <c r="G95" s="204" t="str">
        <f>IF(IF(ISERROR(HLOOKUP($B95,'Base facturation'!$B$4:$ALM$73,G$4,0)),"",HLOOKUP($B95,'Base facturation'!$B$4:$ALM$73,G$4,0))=0,"",IF(ISERROR(HLOOKUP($B95,'Base facturation'!$B$4:$ALM$73,G$4,0)),"",HLOOKUP($B95,'Base facturation'!$B$4:$ALM$73,G$4,0)))</f>
        <v/>
      </c>
      <c r="H95" s="183" t="str">
        <f t="shared" si="1"/>
        <v/>
      </c>
      <c r="I95" s="194"/>
      <c r="J95" s="189"/>
      <c r="K95" s="189"/>
      <c r="L95" s="190"/>
    </row>
    <row r="96" spans="2:12" ht="19.600000000000001" customHeight="1" x14ac:dyDescent="0.25">
      <c r="B96" s="178" t="s">
        <v>2840</v>
      </c>
      <c r="C96" s="179" t="str">
        <f>IF(IF(ISERROR(HLOOKUP($B96,'Base facturation'!$B$4:$ALM$73,C$4,0)),"",HLOOKUP($B96,'Base facturation'!$B$4:$ALM$73,C$4,0))=0,"",IF(ISERROR(HLOOKUP($B96,'Base facturation'!$B$4:$ALM$73,C$4,0)),"",HLOOKUP($B96,'Base facturation'!$B$4:$ALM$73,C$4,0)))</f>
        <v/>
      </c>
      <c r="D96" s="179" t="str">
        <f>IF(IF(ISERROR(HLOOKUP($B96,'Base facturation'!$B$4:$ALM$73,D$4,0)),"",HLOOKUP($B96,'Base facturation'!$B$4:$ALM$73,D$4,0))=0,"",IF(ISERROR(HLOOKUP($B96,'Base facturation'!$B$4:$ALM$73,D$4,0)),"",HLOOKUP($B96,'Base facturation'!$B$4:$ALM$73,D$4,0)))</f>
        <v/>
      </c>
      <c r="E96" s="288" t="str">
        <f>IF(IF(ISERROR(HLOOKUP($B96,'Base facturation'!$B$4:$ALM$73,E$4,0)),"",HLOOKUP($B96,'Base facturation'!$B$4:$ALM$73,E$4,0))=0,"",IF(ISERROR(HLOOKUP($B96,'Base facturation'!$B$4:$ALM$73,E$4,0)),"",HLOOKUP($B96,'Base facturation'!$B$4:$ALM$73,E$4,0)))</f>
        <v/>
      </c>
      <c r="F96" s="204" t="str">
        <f>IF(IF(ISERROR(HLOOKUP($B96,'Base facturation'!$B$4:$ALM$73,F$4,0)),"",HLOOKUP($B96,'Base facturation'!$B$4:$ALM$73,F$4,0))=0,"",IF(ISERROR(HLOOKUP($B96,'Base facturation'!$B$4:$ALM$73,F$4,0)),"",HLOOKUP($B96,'Base facturation'!$B$4:$ALM$73,F$4,0)))</f>
        <v/>
      </c>
      <c r="G96" s="204" t="str">
        <f>IF(IF(ISERROR(HLOOKUP($B96,'Base facturation'!$B$4:$ALM$73,G$4,0)),"",HLOOKUP($B96,'Base facturation'!$B$4:$ALM$73,G$4,0))=0,"",IF(ISERROR(HLOOKUP($B96,'Base facturation'!$B$4:$ALM$73,G$4,0)),"",HLOOKUP($B96,'Base facturation'!$B$4:$ALM$73,G$4,0)))</f>
        <v/>
      </c>
      <c r="H96" s="183" t="str">
        <f t="shared" si="1"/>
        <v/>
      </c>
      <c r="I96" s="194"/>
      <c r="J96" s="189"/>
      <c r="K96" s="189"/>
      <c r="L96" s="190"/>
    </row>
    <row r="97" spans="2:12" ht="19.600000000000001" customHeight="1" x14ac:dyDescent="0.25">
      <c r="B97" s="178" t="s">
        <v>2841</v>
      </c>
      <c r="C97" s="179" t="str">
        <f>IF(IF(ISERROR(HLOOKUP($B97,'Base facturation'!$B$4:$ALM$73,C$4,0)),"",HLOOKUP($B97,'Base facturation'!$B$4:$ALM$73,C$4,0))=0,"",IF(ISERROR(HLOOKUP($B97,'Base facturation'!$B$4:$ALM$73,C$4,0)),"",HLOOKUP($B97,'Base facturation'!$B$4:$ALM$73,C$4,0)))</f>
        <v/>
      </c>
      <c r="D97" s="179" t="str">
        <f>IF(IF(ISERROR(HLOOKUP($B97,'Base facturation'!$B$4:$ALM$73,D$4,0)),"",HLOOKUP($B97,'Base facturation'!$B$4:$ALM$73,D$4,0))=0,"",IF(ISERROR(HLOOKUP($B97,'Base facturation'!$B$4:$ALM$73,D$4,0)),"",HLOOKUP($B97,'Base facturation'!$B$4:$ALM$73,D$4,0)))</f>
        <v/>
      </c>
      <c r="E97" s="288" t="str">
        <f>IF(IF(ISERROR(HLOOKUP($B97,'Base facturation'!$B$4:$ALM$73,E$4,0)),"",HLOOKUP($B97,'Base facturation'!$B$4:$ALM$73,E$4,0))=0,"",IF(ISERROR(HLOOKUP($B97,'Base facturation'!$B$4:$ALM$73,E$4,0)),"",HLOOKUP($B97,'Base facturation'!$B$4:$ALM$73,E$4,0)))</f>
        <v/>
      </c>
      <c r="F97" s="204" t="str">
        <f>IF(IF(ISERROR(HLOOKUP($B97,'Base facturation'!$B$4:$ALM$73,F$4,0)),"",HLOOKUP($B97,'Base facturation'!$B$4:$ALM$73,F$4,0))=0,"",IF(ISERROR(HLOOKUP($B97,'Base facturation'!$B$4:$ALM$73,F$4,0)),"",HLOOKUP($B97,'Base facturation'!$B$4:$ALM$73,F$4,0)))</f>
        <v/>
      </c>
      <c r="G97" s="204" t="str">
        <f>IF(IF(ISERROR(HLOOKUP($B97,'Base facturation'!$B$4:$ALM$73,G$4,0)),"",HLOOKUP($B97,'Base facturation'!$B$4:$ALM$73,G$4,0))=0,"",IF(ISERROR(HLOOKUP($B97,'Base facturation'!$B$4:$ALM$73,G$4,0)),"",HLOOKUP($B97,'Base facturation'!$B$4:$ALM$73,G$4,0)))</f>
        <v/>
      </c>
      <c r="H97" s="183" t="str">
        <f t="shared" si="1"/>
        <v/>
      </c>
      <c r="I97" s="194"/>
      <c r="J97" s="189"/>
      <c r="K97" s="189"/>
      <c r="L97" s="190"/>
    </row>
    <row r="98" spans="2:12" ht="19.600000000000001" customHeight="1" x14ac:dyDescent="0.25">
      <c r="B98" s="178" t="s">
        <v>2842</v>
      </c>
      <c r="C98" s="179" t="str">
        <f>IF(IF(ISERROR(HLOOKUP($B98,'Base facturation'!$B$4:$ALM$73,C$4,0)),"",HLOOKUP($B98,'Base facturation'!$B$4:$ALM$73,C$4,0))=0,"",IF(ISERROR(HLOOKUP($B98,'Base facturation'!$B$4:$ALM$73,C$4,0)),"",HLOOKUP($B98,'Base facturation'!$B$4:$ALM$73,C$4,0)))</f>
        <v/>
      </c>
      <c r="D98" s="179" t="str">
        <f>IF(IF(ISERROR(HLOOKUP($B98,'Base facturation'!$B$4:$ALM$73,D$4,0)),"",HLOOKUP($B98,'Base facturation'!$B$4:$ALM$73,D$4,0))=0,"",IF(ISERROR(HLOOKUP($B98,'Base facturation'!$B$4:$ALM$73,D$4,0)),"",HLOOKUP($B98,'Base facturation'!$B$4:$ALM$73,D$4,0)))</f>
        <v/>
      </c>
      <c r="E98" s="288" t="str">
        <f>IF(IF(ISERROR(HLOOKUP($B98,'Base facturation'!$B$4:$ALM$73,E$4,0)),"",HLOOKUP($B98,'Base facturation'!$B$4:$ALM$73,E$4,0))=0,"",IF(ISERROR(HLOOKUP($B98,'Base facturation'!$B$4:$ALM$73,E$4,0)),"",HLOOKUP($B98,'Base facturation'!$B$4:$ALM$73,E$4,0)))</f>
        <v/>
      </c>
      <c r="F98" s="204" t="str">
        <f>IF(IF(ISERROR(HLOOKUP($B98,'Base facturation'!$B$4:$ALM$73,F$4,0)),"",HLOOKUP($B98,'Base facturation'!$B$4:$ALM$73,F$4,0))=0,"",IF(ISERROR(HLOOKUP($B98,'Base facturation'!$B$4:$ALM$73,F$4,0)),"",HLOOKUP($B98,'Base facturation'!$B$4:$ALM$73,F$4,0)))</f>
        <v/>
      </c>
      <c r="G98" s="204" t="str">
        <f>IF(IF(ISERROR(HLOOKUP($B98,'Base facturation'!$B$4:$ALM$73,G$4,0)),"",HLOOKUP($B98,'Base facturation'!$B$4:$ALM$73,G$4,0))=0,"",IF(ISERROR(HLOOKUP($B98,'Base facturation'!$B$4:$ALM$73,G$4,0)),"",HLOOKUP($B98,'Base facturation'!$B$4:$ALM$73,G$4,0)))</f>
        <v/>
      </c>
      <c r="H98" s="183" t="str">
        <f t="shared" si="1"/>
        <v/>
      </c>
      <c r="I98" s="194"/>
      <c r="J98" s="189"/>
      <c r="K98" s="189"/>
      <c r="L98" s="190"/>
    </row>
    <row r="99" spans="2:12" ht="19.600000000000001" customHeight="1" x14ac:dyDescent="0.25">
      <c r="B99" s="178" t="s">
        <v>2843</v>
      </c>
      <c r="C99" s="179" t="str">
        <f>IF(IF(ISERROR(HLOOKUP($B99,'Base facturation'!$B$4:$ALM$73,C$4,0)),"",HLOOKUP($B99,'Base facturation'!$B$4:$ALM$73,C$4,0))=0,"",IF(ISERROR(HLOOKUP($B99,'Base facturation'!$B$4:$ALM$73,C$4,0)),"",HLOOKUP($B99,'Base facturation'!$B$4:$ALM$73,C$4,0)))</f>
        <v/>
      </c>
      <c r="D99" s="179" t="str">
        <f>IF(IF(ISERROR(HLOOKUP($B99,'Base facturation'!$B$4:$ALM$73,D$4,0)),"",HLOOKUP($B99,'Base facturation'!$B$4:$ALM$73,D$4,0))=0,"",IF(ISERROR(HLOOKUP($B99,'Base facturation'!$B$4:$ALM$73,D$4,0)),"",HLOOKUP($B99,'Base facturation'!$B$4:$ALM$73,D$4,0)))</f>
        <v/>
      </c>
      <c r="E99" s="288" t="str">
        <f>IF(IF(ISERROR(HLOOKUP($B99,'Base facturation'!$B$4:$ALM$73,E$4,0)),"",HLOOKUP($B99,'Base facturation'!$B$4:$ALM$73,E$4,0))=0,"",IF(ISERROR(HLOOKUP($B99,'Base facturation'!$B$4:$ALM$73,E$4,0)),"",HLOOKUP($B99,'Base facturation'!$B$4:$ALM$73,E$4,0)))</f>
        <v/>
      </c>
      <c r="F99" s="204" t="str">
        <f>IF(IF(ISERROR(HLOOKUP($B99,'Base facturation'!$B$4:$ALM$73,F$4,0)),"",HLOOKUP($B99,'Base facturation'!$B$4:$ALM$73,F$4,0))=0,"",IF(ISERROR(HLOOKUP($B99,'Base facturation'!$B$4:$ALM$73,F$4,0)),"",HLOOKUP($B99,'Base facturation'!$B$4:$ALM$73,F$4,0)))</f>
        <v/>
      </c>
      <c r="G99" s="204" t="str">
        <f>IF(IF(ISERROR(HLOOKUP($B99,'Base facturation'!$B$4:$ALM$73,G$4,0)),"",HLOOKUP($B99,'Base facturation'!$B$4:$ALM$73,G$4,0))=0,"",IF(ISERROR(HLOOKUP($B99,'Base facturation'!$B$4:$ALM$73,G$4,0)),"",HLOOKUP($B99,'Base facturation'!$B$4:$ALM$73,G$4,0)))</f>
        <v/>
      </c>
      <c r="H99" s="183" t="str">
        <f t="shared" si="1"/>
        <v/>
      </c>
      <c r="I99" s="194"/>
      <c r="J99" s="189"/>
      <c r="K99" s="189"/>
      <c r="L99" s="190"/>
    </row>
    <row r="100" spans="2:12" ht="19.600000000000001" customHeight="1" x14ac:dyDescent="0.25">
      <c r="B100" s="178" t="s">
        <v>2844</v>
      </c>
      <c r="C100" s="179" t="str">
        <f>IF(IF(ISERROR(HLOOKUP($B100,'Base facturation'!$B$4:$ALM$73,C$4,0)),"",HLOOKUP($B100,'Base facturation'!$B$4:$ALM$73,C$4,0))=0,"",IF(ISERROR(HLOOKUP($B100,'Base facturation'!$B$4:$ALM$73,C$4,0)),"",HLOOKUP($B100,'Base facturation'!$B$4:$ALM$73,C$4,0)))</f>
        <v/>
      </c>
      <c r="D100" s="179" t="str">
        <f>IF(IF(ISERROR(HLOOKUP($B100,'Base facturation'!$B$4:$ALM$73,D$4,0)),"",HLOOKUP($B100,'Base facturation'!$B$4:$ALM$73,D$4,0))=0,"",IF(ISERROR(HLOOKUP($B100,'Base facturation'!$B$4:$ALM$73,D$4,0)),"",HLOOKUP($B100,'Base facturation'!$B$4:$ALM$73,D$4,0)))</f>
        <v/>
      </c>
      <c r="E100" s="288" t="str">
        <f>IF(IF(ISERROR(HLOOKUP($B100,'Base facturation'!$B$4:$ALM$73,E$4,0)),"",HLOOKUP($B100,'Base facturation'!$B$4:$ALM$73,E$4,0))=0,"",IF(ISERROR(HLOOKUP($B100,'Base facturation'!$B$4:$ALM$73,E$4,0)),"",HLOOKUP($B100,'Base facturation'!$B$4:$ALM$73,E$4,0)))</f>
        <v/>
      </c>
      <c r="F100" s="204" t="str">
        <f>IF(IF(ISERROR(HLOOKUP($B100,'Base facturation'!$B$4:$ALM$73,F$4,0)),"",HLOOKUP($B100,'Base facturation'!$B$4:$ALM$73,F$4,0))=0,"",IF(ISERROR(HLOOKUP($B100,'Base facturation'!$B$4:$ALM$73,F$4,0)),"",HLOOKUP($B100,'Base facturation'!$B$4:$ALM$73,F$4,0)))</f>
        <v/>
      </c>
      <c r="G100" s="204" t="str">
        <f>IF(IF(ISERROR(HLOOKUP($B100,'Base facturation'!$B$4:$ALM$73,G$4,0)),"",HLOOKUP($B100,'Base facturation'!$B$4:$ALM$73,G$4,0))=0,"",IF(ISERROR(HLOOKUP($B100,'Base facturation'!$B$4:$ALM$73,G$4,0)),"",HLOOKUP($B100,'Base facturation'!$B$4:$ALM$73,G$4,0)))</f>
        <v/>
      </c>
      <c r="H100" s="183" t="str">
        <f t="shared" si="1"/>
        <v/>
      </c>
      <c r="I100" s="194"/>
      <c r="J100" s="189"/>
      <c r="K100" s="189"/>
      <c r="L100" s="190"/>
    </row>
    <row r="101" spans="2:12" ht="19.600000000000001" customHeight="1" x14ac:dyDescent="0.25">
      <c r="B101" s="178" t="s">
        <v>2845</v>
      </c>
      <c r="C101" s="179" t="str">
        <f>IF(IF(ISERROR(HLOOKUP($B101,'Base facturation'!$B$4:$ALM$73,C$4,0)),"",HLOOKUP($B101,'Base facturation'!$B$4:$ALM$73,C$4,0))=0,"",IF(ISERROR(HLOOKUP($B101,'Base facturation'!$B$4:$ALM$73,C$4,0)),"",HLOOKUP($B101,'Base facturation'!$B$4:$ALM$73,C$4,0)))</f>
        <v/>
      </c>
      <c r="D101" s="179" t="str">
        <f>IF(IF(ISERROR(HLOOKUP($B101,'Base facturation'!$B$4:$ALM$73,D$4,0)),"",HLOOKUP($B101,'Base facturation'!$B$4:$ALM$73,D$4,0))=0,"",IF(ISERROR(HLOOKUP($B101,'Base facturation'!$B$4:$ALM$73,D$4,0)),"",HLOOKUP($B101,'Base facturation'!$B$4:$ALM$73,D$4,0)))</f>
        <v/>
      </c>
      <c r="E101" s="288" t="str">
        <f>IF(IF(ISERROR(HLOOKUP($B101,'Base facturation'!$B$4:$ALM$73,E$4,0)),"",HLOOKUP($B101,'Base facturation'!$B$4:$ALM$73,E$4,0))=0,"",IF(ISERROR(HLOOKUP($B101,'Base facturation'!$B$4:$ALM$73,E$4,0)),"",HLOOKUP($B101,'Base facturation'!$B$4:$ALM$73,E$4,0)))</f>
        <v/>
      </c>
      <c r="F101" s="204" t="str">
        <f>IF(IF(ISERROR(HLOOKUP($B101,'Base facturation'!$B$4:$ALM$73,F$4,0)),"",HLOOKUP($B101,'Base facturation'!$B$4:$ALM$73,F$4,0))=0,"",IF(ISERROR(HLOOKUP($B101,'Base facturation'!$B$4:$ALM$73,F$4,0)),"",HLOOKUP($B101,'Base facturation'!$B$4:$ALM$73,F$4,0)))</f>
        <v/>
      </c>
      <c r="G101" s="204" t="str">
        <f>IF(IF(ISERROR(HLOOKUP($B101,'Base facturation'!$B$4:$ALM$73,G$4,0)),"",HLOOKUP($B101,'Base facturation'!$B$4:$ALM$73,G$4,0))=0,"",IF(ISERROR(HLOOKUP($B101,'Base facturation'!$B$4:$ALM$73,G$4,0)),"",HLOOKUP($B101,'Base facturation'!$B$4:$ALM$73,G$4,0)))</f>
        <v/>
      </c>
      <c r="H101" s="183" t="str">
        <f t="shared" si="1"/>
        <v/>
      </c>
      <c r="I101" s="194"/>
      <c r="J101" s="189"/>
      <c r="K101" s="189"/>
      <c r="L101" s="190"/>
    </row>
    <row r="102" spans="2:12" ht="19.600000000000001" customHeight="1" x14ac:dyDescent="0.25">
      <c r="B102" s="178" t="s">
        <v>2846</v>
      </c>
      <c r="C102" s="179" t="str">
        <f>IF(IF(ISERROR(HLOOKUP($B102,'Base facturation'!$B$4:$ALM$73,C$4,0)),"",HLOOKUP($B102,'Base facturation'!$B$4:$ALM$73,C$4,0))=0,"",IF(ISERROR(HLOOKUP($B102,'Base facturation'!$B$4:$ALM$73,C$4,0)),"",HLOOKUP($B102,'Base facturation'!$B$4:$ALM$73,C$4,0)))</f>
        <v/>
      </c>
      <c r="D102" s="179" t="str">
        <f>IF(IF(ISERROR(HLOOKUP($B102,'Base facturation'!$B$4:$ALM$73,D$4,0)),"",HLOOKUP($B102,'Base facturation'!$B$4:$ALM$73,D$4,0))=0,"",IF(ISERROR(HLOOKUP($B102,'Base facturation'!$B$4:$ALM$73,D$4,0)),"",HLOOKUP($B102,'Base facturation'!$B$4:$ALM$73,D$4,0)))</f>
        <v/>
      </c>
      <c r="E102" s="288" t="str">
        <f>IF(IF(ISERROR(HLOOKUP($B102,'Base facturation'!$B$4:$ALM$73,E$4,0)),"",HLOOKUP($B102,'Base facturation'!$B$4:$ALM$73,E$4,0))=0,"",IF(ISERROR(HLOOKUP($B102,'Base facturation'!$B$4:$ALM$73,E$4,0)),"",HLOOKUP($B102,'Base facturation'!$B$4:$ALM$73,E$4,0)))</f>
        <v/>
      </c>
      <c r="F102" s="204" t="str">
        <f>IF(IF(ISERROR(HLOOKUP($B102,'Base facturation'!$B$4:$ALM$73,F$4,0)),"",HLOOKUP($B102,'Base facturation'!$B$4:$ALM$73,F$4,0))=0,"",IF(ISERROR(HLOOKUP($B102,'Base facturation'!$B$4:$ALM$73,F$4,0)),"",HLOOKUP($B102,'Base facturation'!$B$4:$ALM$73,F$4,0)))</f>
        <v/>
      </c>
      <c r="G102" s="204" t="str">
        <f>IF(IF(ISERROR(HLOOKUP($B102,'Base facturation'!$B$4:$ALM$73,G$4,0)),"",HLOOKUP($B102,'Base facturation'!$B$4:$ALM$73,G$4,0))=0,"",IF(ISERROR(HLOOKUP($B102,'Base facturation'!$B$4:$ALM$73,G$4,0)),"",HLOOKUP($B102,'Base facturation'!$B$4:$ALM$73,G$4,0)))</f>
        <v/>
      </c>
      <c r="H102" s="183" t="str">
        <f t="shared" si="1"/>
        <v/>
      </c>
      <c r="I102" s="194"/>
      <c r="J102" s="189"/>
      <c r="K102" s="189"/>
      <c r="L102" s="190"/>
    </row>
    <row r="103" spans="2:12" ht="19.600000000000001" customHeight="1" x14ac:dyDescent="0.25">
      <c r="B103" s="178" t="s">
        <v>2847</v>
      </c>
      <c r="C103" s="179" t="str">
        <f>IF(IF(ISERROR(HLOOKUP($B103,'Base facturation'!$B$4:$ALM$73,C$4,0)),"",HLOOKUP($B103,'Base facturation'!$B$4:$ALM$73,C$4,0))=0,"",IF(ISERROR(HLOOKUP($B103,'Base facturation'!$B$4:$ALM$73,C$4,0)),"",HLOOKUP($B103,'Base facturation'!$B$4:$ALM$73,C$4,0)))</f>
        <v/>
      </c>
      <c r="D103" s="179" t="str">
        <f>IF(IF(ISERROR(HLOOKUP($B103,'Base facturation'!$B$4:$ALM$73,D$4,0)),"",HLOOKUP($B103,'Base facturation'!$B$4:$ALM$73,D$4,0))=0,"",IF(ISERROR(HLOOKUP($B103,'Base facturation'!$B$4:$ALM$73,D$4,0)),"",HLOOKUP($B103,'Base facturation'!$B$4:$ALM$73,D$4,0)))</f>
        <v/>
      </c>
      <c r="E103" s="288" t="str">
        <f>IF(IF(ISERROR(HLOOKUP($B103,'Base facturation'!$B$4:$ALM$73,E$4,0)),"",HLOOKUP($B103,'Base facturation'!$B$4:$ALM$73,E$4,0))=0,"",IF(ISERROR(HLOOKUP($B103,'Base facturation'!$B$4:$ALM$73,E$4,0)),"",HLOOKUP($B103,'Base facturation'!$B$4:$ALM$73,E$4,0)))</f>
        <v/>
      </c>
      <c r="F103" s="204" t="str">
        <f>IF(IF(ISERROR(HLOOKUP($B103,'Base facturation'!$B$4:$ALM$73,F$4,0)),"",HLOOKUP($B103,'Base facturation'!$B$4:$ALM$73,F$4,0))=0,"",IF(ISERROR(HLOOKUP($B103,'Base facturation'!$B$4:$ALM$73,F$4,0)),"",HLOOKUP($B103,'Base facturation'!$B$4:$ALM$73,F$4,0)))</f>
        <v/>
      </c>
      <c r="G103" s="204" t="str">
        <f>IF(IF(ISERROR(HLOOKUP($B103,'Base facturation'!$B$4:$ALM$73,G$4,0)),"",HLOOKUP($B103,'Base facturation'!$B$4:$ALM$73,G$4,0))=0,"",IF(ISERROR(HLOOKUP($B103,'Base facturation'!$B$4:$ALM$73,G$4,0)),"",HLOOKUP($B103,'Base facturation'!$B$4:$ALM$73,G$4,0)))</f>
        <v/>
      </c>
      <c r="H103" s="183" t="str">
        <f t="shared" si="1"/>
        <v/>
      </c>
      <c r="I103" s="194"/>
      <c r="J103" s="189"/>
      <c r="K103" s="189"/>
      <c r="L103" s="190"/>
    </row>
    <row r="104" spans="2:12" ht="19.600000000000001" customHeight="1" x14ac:dyDescent="0.25">
      <c r="B104" s="178" t="s">
        <v>2848</v>
      </c>
      <c r="C104" s="179" t="str">
        <f>IF(IF(ISERROR(HLOOKUP($B104,'Base facturation'!$B$4:$ALM$73,C$4,0)),"",HLOOKUP($B104,'Base facturation'!$B$4:$ALM$73,C$4,0))=0,"",IF(ISERROR(HLOOKUP($B104,'Base facturation'!$B$4:$ALM$73,C$4,0)),"",HLOOKUP($B104,'Base facturation'!$B$4:$ALM$73,C$4,0)))</f>
        <v/>
      </c>
      <c r="D104" s="179" t="str">
        <f>IF(IF(ISERROR(HLOOKUP($B104,'Base facturation'!$B$4:$ALM$73,D$4,0)),"",HLOOKUP($B104,'Base facturation'!$B$4:$ALM$73,D$4,0))=0,"",IF(ISERROR(HLOOKUP($B104,'Base facturation'!$B$4:$ALM$73,D$4,0)),"",HLOOKUP($B104,'Base facturation'!$B$4:$ALM$73,D$4,0)))</f>
        <v/>
      </c>
      <c r="E104" s="288" t="str">
        <f>IF(IF(ISERROR(HLOOKUP($B104,'Base facturation'!$B$4:$ALM$73,E$4,0)),"",HLOOKUP($B104,'Base facturation'!$B$4:$ALM$73,E$4,0))=0,"",IF(ISERROR(HLOOKUP($B104,'Base facturation'!$B$4:$ALM$73,E$4,0)),"",HLOOKUP($B104,'Base facturation'!$B$4:$ALM$73,E$4,0)))</f>
        <v/>
      </c>
      <c r="F104" s="204" t="str">
        <f>IF(IF(ISERROR(HLOOKUP($B104,'Base facturation'!$B$4:$ALM$73,F$4,0)),"",HLOOKUP($B104,'Base facturation'!$B$4:$ALM$73,F$4,0))=0,"",IF(ISERROR(HLOOKUP($B104,'Base facturation'!$B$4:$ALM$73,F$4,0)),"",HLOOKUP($B104,'Base facturation'!$B$4:$ALM$73,F$4,0)))</f>
        <v/>
      </c>
      <c r="G104" s="204" t="str">
        <f>IF(IF(ISERROR(HLOOKUP($B104,'Base facturation'!$B$4:$ALM$73,G$4,0)),"",HLOOKUP($B104,'Base facturation'!$B$4:$ALM$73,G$4,0))=0,"",IF(ISERROR(HLOOKUP($B104,'Base facturation'!$B$4:$ALM$73,G$4,0)),"",HLOOKUP($B104,'Base facturation'!$B$4:$ALM$73,G$4,0)))</f>
        <v/>
      </c>
      <c r="H104" s="183" t="str">
        <f t="shared" si="1"/>
        <v/>
      </c>
      <c r="I104" s="194"/>
      <c r="J104" s="189"/>
      <c r="K104" s="189"/>
      <c r="L104" s="190"/>
    </row>
    <row r="105" spans="2:12" ht="19.600000000000001" customHeight="1" x14ac:dyDescent="0.25">
      <c r="B105" s="178" t="s">
        <v>2849</v>
      </c>
      <c r="C105" s="179" t="str">
        <f>IF(IF(ISERROR(HLOOKUP($B105,'Base facturation'!$B$4:$ALM$73,C$4,0)),"",HLOOKUP($B105,'Base facturation'!$B$4:$ALM$73,C$4,0))=0,"",IF(ISERROR(HLOOKUP($B105,'Base facturation'!$B$4:$ALM$73,C$4,0)),"",HLOOKUP($B105,'Base facturation'!$B$4:$ALM$73,C$4,0)))</f>
        <v/>
      </c>
      <c r="D105" s="179" t="str">
        <f>IF(IF(ISERROR(HLOOKUP($B105,'Base facturation'!$B$4:$ALM$73,D$4,0)),"",HLOOKUP($B105,'Base facturation'!$B$4:$ALM$73,D$4,0))=0,"",IF(ISERROR(HLOOKUP($B105,'Base facturation'!$B$4:$ALM$73,D$4,0)),"",HLOOKUP($B105,'Base facturation'!$B$4:$ALM$73,D$4,0)))</f>
        <v/>
      </c>
      <c r="E105" s="288" t="str">
        <f>IF(IF(ISERROR(HLOOKUP($B105,'Base facturation'!$B$4:$ALM$73,E$4,0)),"",HLOOKUP($B105,'Base facturation'!$B$4:$ALM$73,E$4,0))=0,"",IF(ISERROR(HLOOKUP($B105,'Base facturation'!$B$4:$ALM$73,E$4,0)),"",HLOOKUP($B105,'Base facturation'!$B$4:$ALM$73,E$4,0)))</f>
        <v/>
      </c>
      <c r="F105" s="204" t="str">
        <f>IF(IF(ISERROR(HLOOKUP($B105,'Base facturation'!$B$4:$ALM$73,F$4,0)),"",HLOOKUP($B105,'Base facturation'!$B$4:$ALM$73,F$4,0))=0,"",IF(ISERROR(HLOOKUP($B105,'Base facturation'!$B$4:$ALM$73,F$4,0)),"",HLOOKUP($B105,'Base facturation'!$B$4:$ALM$73,F$4,0)))</f>
        <v/>
      </c>
      <c r="G105" s="204" t="str">
        <f>IF(IF(ISERROR(HLOOKUP($B105,'Base facturation'!$B$4:$ALM$73,G$4,0)),"",HLOOKUP($B105,'Base facturation'!$B$4:$ALM$73,G$4,0))=0,"",IF(ISERROR(HLOOKUP($B105,'Base facturation'!$B$4:$ALM$73,G$4,0)),"",HLOOKUP($B105,'Base facturation'!$B$4:$ALM$73,G$4,0)))</f>
        <v/>
      </c>
      <c r="H105" s="183" t="str">
        <f t="shared" si="1"/>
        <v/>
      </c>
      <c r="I105" s="194"/>
      <c r="J105" s="189"/>
      <c r="K105" s="189"/>
      <c r="L105" s="190"/>
    </row>
    <row r="106" spans="2:12" ht="19.600000000000001" customHeight="1" x14ac:dyDescent="0.25">
      <c r="B106" s="178" t="s">
        <v>2850</v>
      </c>
      <c r="C106" s="179" t="str">
        <f>IF(IF(ISERROR(HLOOKUP($B106,'Base facturation'!$B$4:$ALM$73,C$4,0)),"",HLOOKUP($B106,'Base facturation'!$B$4:$ALM$73,C$4,0))=0,"",IF(ISERROR(HLOOKUP($B106,'Base facturation'!$B$4:$ALM$73,C$4,0)),"",HLOOKUP($B106,'Base facturation'!$B$4:$ALM$73,C$4,0)))</f>
        <v/>
      </c>
      <c r="D106" s="179" t="str">
        <f>IF(IF(ISERROR(HLOOKUP($B106,'Base facturation'!$B$4:$ALM$73,D$4,0)),"",HLOOKUP($B106,'Base facturation'!$B$4:$ALM$73,D$4,0))=0,"",IF(ISERROR(HLOOKUP($B106,'Base facturation'!$B$4:$ALM$73,D$4,0)),"",HLOOKUP($B106,'Base facturation'!$B$4:$ALM$73,D$4,0)))</f>
        <v/>
      </c>
      <c r="E106" s="288" t="str">
        <f>IF(IF(ISERROR(HLOOKUP($B106,'Base facturation'!$B$4:$ALM$73,E$4,0)),"",HLOOKUP($B106,'Base facturation'!$B$4:$ALM$73,E$4,0))=0,"",IF(ISERROR(HLOOKUP($B106,'Base facturation'!$B$4:$ALM$73,E$4,0)),"",HLOOKUP($B106,'Base facturation'!$B$4:$ALM$73,E$4,0)))</f>
        <v/>
      </c>
      <c r="F106" s="204" t="str">
        <f>IF(IF(ISERROR(HLOOKUP($B106,'Base facturation'!$B$4:$ALM$73,F$4,0)),"",HLOOKUP($B106,'Base facturation'!$B$4:$ALM$73,F$4,0))=0,"",IF(ISERROR(HLOOKUP($B106,'Base facturation'!$B$4:$ALM$73,F$4,0)),"",HLOOKUP($B106,'Base facturation'!$B$4:$ALM$73,F$4,0)))</f>
        <v/>
      </c>
      <c r="G106" s="204" t="str">
        <f>IF(IF(ISERROR(HLOOKUP($B106,'Base facturation'!$B$4:$ALM$73,G$4,0)),"",HLOOKUP($B106,'Base facturation'!$B$4:$ALM$73,G$4,0))=0,"",IF(ISERROR(HLOOKUP($B106,'Base facturation'!$B$4:$ALM$73,G$4,0)),"",HLOOKUP($B106,'Base facturation'!$B$4:$ALM$73,G$4,0)))</f>
        <v/>
      </c>
      <c r="H106" s="183" t="str">
        <f t="shared" si="1"/>
        <v/>
      </c>
      <c r="I106" s="194"/>
      <c r="J106" s="189"/>
      <c r="K106" s="189"/>
      <c r="L106" s="190"/>
    </row>
    <row r="107" spans="2:12" ht="19.600000000000001" customHeight="1" x14ac:dyDescent="0.25">
      <c r="B107" s="178" t="s">
        <v>2851</v>
      </c>
      <c r="C107" s="179" t="str">
        <f>IF(IF(ISERROR(HLOOKUP($B107,'Base facturation'!$B$4:$ALM$73,C$4,0)),"",HLOOKUP($B107,'Base facturation'!$B$4:$ALM$73,C$4,0))=0,"",IF(ISERROR(HLOOKUP($B107,'Base facturation'!$B$4:$ALM$73,C$4,0)),"",HLOOKUP($B107,'Base facturation'!$B$4:$ALM$73,C$4,0)))</f>
        <v/>
      </c>
      <c r="D107" s="179" t="str">
        <f>IF(IF(ISERROR(HLOOKUP($B107,'Base facturation'!$B$4:$ALM$73,D$4,0)),"",HLOOKUP($B107,'Base facturation'!$B$4:$ALM$73,D$4,0))=0,"",IF(ISERROR(HLOOKUP($B107,'Base facturation'!$B$4:$ALM$73,D$4,0)),"",HLOOKUP($B107,'Base facturation'!$B$4:$ALM$73,D$4,0)))</f>
        <v/>
      </c>
      <c r="E107" s="288" t="str">
        <f>IF(IF(ISERROR(HLOOKUP($B107,'Base facturation'!$B$4:$ALM$73,E$4,0)),"",HLOOKUP($B107,'Base facturation'!$B$4:$ALM$73,E$4,0))=0,"",IF(ISERROR(HLOOKUP($B107,'Base facturation'!$B$4:$ALM$73,E$4,0)),"",HLOOKUP($B107,'Base facturation'!$B$4:$ALM$73,E$4,0)))</f>
        <v/>
      </c>
      <c r="F107" s="204" t="str">
        <f>IF(IF(ISERROR(HLOOKUP($B107,'Base facturation'!$B$4:$ALM$73,F$4,0)),"",HLOOKUP($B107,'Base facturation'!$B$4:$ALM$73,F$4,0))=0,"",IF(ISERROR(HLOOKUP($B107,'Base facturation'!$B$4:$ALM$73,F$4,0)),"",HLOOKUP($B107,'Base facturation'!$B$4:$ALM$73,F$4,0)))</f>
        <v/>
      </c>
      <c r="G107" s="204" t="str">
        <f>IF(IF(ISERROR(HLOOKUP($B107,'Base facturation'!$B$4:$ALM$73,G$4,0)),"",HLOOKUP($B107,'Base facturation'!$B$4:$ALM$73,G$4,0))=0,"",IF(ISERROR(HLOOKUP($B107,'Base facturation'!$B$4:$ALM$73,G$4,0)),"",HLOOKUP($B107,'Base facturation'!$B$4:$ALM$73,G$4,0)))</f>
        <v/>
      </c>
      <c r="H107" s="183" t="str">
        <f t="shared" si="1"/>
        <v/>
      </c>
      <c r="I107" s="194"/>
      <c r="J107" s="189"/>
      <c r="K107" s="189"/>
      <c r="L107" s="190"/>
    </row>
    <row r="108" spans="2:12" ht="19.600000000000001" customHeight="1" x14ac:dyDescent="0.25">
      <c r="B108" s="178" t="s">
        <v>2852</v>
      </c>
      <c r="C108" s="179" t="str">
        <f>IF(IF(ISERROR(HLOOKUP($B108,'Base facturation'!$B$4:$ALM$73,C$4,0)),"",HLOOKUP($B108,'Base facturation'!$B$4:$ALM$73,C$4,0))=0,"",IF(ISERROR(HLOOKUP($B108,'Base facturation'!$B$4:$ALM$73,C$4,0)),"",HLOOKUP($B108,'Base facturation'!$B$4:$ALM$73,C$4,0)))</f>
        <v/>
      </c>
      <c r="D108" s="179" t="str">
        <f>IF(IF(ISERROR(HLOOKUP($B108,'Base facturation'!$B$4:$ALM$73,D$4,0)),"",HLOOKUP($B108,'Base facturation'!$B$4:$ALM$73,D$4,0))=0,"",IF(ISERROR(HLOOKUP($B108,'Base facturation'!$B$4:$ALM$73,D$4,0)),"",HLOOKUP($B108,'Base facturation'!$B$4:$ALM$73,D$4,0)))</f>
        <v/>
      </c>
      <c r="E108" s="288" t="str">
        <f>IF(IF(ISERROR(HLOOKUP($B108,'Base facturation'!$B$4:$ALM$73,E$4,0)),"",HLOOKUP($B108,'Base facturation'!$B$4:$ALM$73,E$4,0))=0,"",IF(ISERROR(HLOOKUP($B108,'Base facturation'!$B$4:$ALM$73,E$4,0)),"",HLOOKUP($B108,'Base facturation'!$B$4:$ALM$73,E$4,0)))</f>
        <v/>
      </c>
      <c r="F108" s="204" t="str">
        <f>IF(IF(ISERROR(HLOOKUP($B108,'Base facturation'!$B$4:$ALM$73,F$4,0)),"",HLOOKUP($B108,'Base facturation'!$B$4:$ALM$73,F$4,0))=0,"",IF(ISERROR(HLOOKUP($B108,'Base facturation'!$B$4:$ALM$73,F$4,0)),"",HLOOKUP($B108,'Base facturation'!$B$4:$ALM$73,F$4,0)))</f>
        <v/>
      </c>
      <c r="G108" s="204" t="str">
        <f>IF(IF(ISERROR(HLOOKUP($B108,'Base facturation'!$B$4:$ALM$73,G$4,0)),"",HLOOKUP($B108,'Base facturation'!$B$4:$ALM$73,G$4,0))=0,"",IF(ISERROR(HLOOKUP($B108,'Base facturation'!$B$4:$ALM$73,G$4,0)),"",HLOOKUP($B108,'Base facturation'!$B$4:$ALM$73,G$4,0)))</f>
        <v/>
      </c>
      <c r="H108" s="183" t="str">
        <f t="shared" si="1"/>
        <v/>
      </c>
      <c r="I108" s="194"/>
      <c r="J108" s="189"/>
      <c r="K108" s="189"/>
      <c r="L108" s="190"/>
    </row>
    <row r="109" spans="2:12" ht="19.600000000000001" customHeight="1" x14ac:dyDescent="0.25">
      <c r="B109" s="178" t="s">
        <v>2853</v>
      </c>
      <c r="C109" s="179" t="str">
        <f>IF(IF(ISERROR(HLOOKUP($B109,'Base facturation'!$B$4:$ALM$73,C$4,0)),"",HLOOKUP($B109,'Base facturation'!$B$4:$ALM$73,C$4,0))=0,"",IF(ISERROR(HLOOKUP($B109,'Base facturation'!$B$4:$ALM$73,C$4,0)),"",HLOOKUP($B109,'Base facturation'!$B$4:$ALM$73,C$4,0)))</f>
        <v/>
      </c>
      <c r="D109" s="179" t="str">
        <f>IF(IF(ISERROR(HLOOKUP($B109,'Base facturation'!$B$4:$ALM$73,D$4,0)),"",HLOOKUP($B109,'Base facturation'!$B$4:$ALM$73,D$4,0))=0,"",IF(ISERROR(HLOOKUP($B109,'Base facturation'!$B$4:$ALM$73,D$4,0)),"",HLOOKUP($B109,'Base facturation'!$B$4:$ALM$73,D$4,0)))</f>
        <v/>
      </c>
      <c r="E109" s="288" t="str">
        <f>IF(IF(ISERROR(HLOOKUP($B109,'Base facturation'!$B$4:$ALM$73,E$4,0)),"",HLOOKUP($B109,'Base facturation'!$B$4:$ALM$73,E$4,0))=0,"",IF(ISERROR(HLOOKUP($B109,'Base facturation'!$B$4:$ALM$73,E$4,0)),"",HLOOKUP($B109,'Base facturation'!$B$4:$ALM$73,E$4,0)))</f>
        <v/>
      </c>
      <c r="F109" s="204" t="str">
        <f>IF(IF(ISERROR(HLOOKUP($B109,'Base facturation'!$B$4:$ALM$73,F$4,0)),"",HLOOKUP($B109,'Base facturation'!$B$4:$ALM$73,F$4,0))=0,"",IF(ISERROR(HLOOKUP($B109,'Base facturation'!$B$4:$ALM$73,F$4,0)),"",HLOOKUP($B109,'Base facturation'!$B$4:$ALM$73,F$4,0)))</f>
        <v/>
      </c>
      <c r="G109" s="204" t="str">
        <f>IF(IF(ISERROR(HLOOKUP($B109,'Base facturation'!$B$4:$ALM$73,G$4,0)),"",HLOOKUP($B109,'Base facturation'!$B$4:$ALM$73,G$4,0))=0,"",IF(ISERROR(HLOOKUP($B109,'Base facturation'!$B$4:$ALM$73,G$4,0)),"",HLOOKUP($B109,'Base facturation'!$B$4:$ALM$73,G$4,0)))</f>
        <v/>
      </c>
      <c r="H109" s="183" t="str">
        <f t="shared" si="1"/>
        <v/>
      </c>
      <c r="I109" s="194"/>
      <c r="J109" s="189"/>
      <c r="K109" s="189"/>
      <c r="L109" s="190"/>
    </row>
    <row r="110" spans="2:12" ht="19.600000000000001" customHeight="1" x14ac:dyDescent="0.25">
      <c r="B110" s="178" t="s">
        <v>2854</v>
      </c>
      <c r="C110" s="179" t="str">
        <f>IF(IF(ISERROR(HLOOKUP($B110,'Base facturation'!$B$4:$ALM$73,C$4,0)),"",HLOOKUP($B110,'Base facturation'!$B$4:$ALM$73,C$4,0))=0,"",IF(ISERROR(HLOOKUP($B110,'Base facturation'!$B$4:$ALM$73,C$4,0)),"",HLOOKUP($B110,'Base facturation'!$B$4:$ALM$73,C$4,0)))</f>
        <v/>
      </c>
      <c r="D110" s="179" t="str">
        <f>IF(IF(ISERROR(HLOOKUP($B110,'Base facturation'!$B$4:$ALM$73,D$4,0)),"",HLOOKUP($B110,'Base facturation'!$B$4:$ALM$73,D$4,0))=0,"",IF(ISERROR(HLOOKUP($B110,'Base facturation'!$B$4:$ALM$73,D$4,0)),"",HLOOKUP($B110,'Base facturation'!$B$4:$ALM$73,D$4,0)))</f>
        <v/>
      </c>
      <c r="E110" s="288" t="str">
        <f>IF(IF(ISERROR(HLOOKUP($B110,'Base facturation'!$B$4:$ALM$73,E$4,0)),"",HLOOKUP($B110,'Base facturation'!$B$4:$ALM$73,E$4,0))=0,"",IF(ISERROR(HLOOKUP($B110,'Base facturation'!$B$4:$ALM$73,E$4,0)),"",HLOOKUP($B110,'Base facturation'!$B$4:$ALM$73,E$4,0)))</f>
        <v/>
      </c>
      <c r="F110" s="204" t="str">
        <f>IF(IF(ISERROR(HLOOKUP($B110,'Base facturation'!$B$4:$ALM$73,F$4,0)),"",HLOOKUP($B110,'Base facturation'!$B$4:$ALM$73,F$4,0))=0,"",IF(ISERROR(HLOOKUP($B110,'Base facturation'!$B$4:$ALM$73,F$4,0)),"",HLOOKUP($B110,'Base facturation'!$B$4:$ALM$73,F$4,0)))</f>
        <v/>
      </c>
      <c r="G110" s="204" t="str">
        <f>IF(IF(ISERROR(HLOOKUP($B110,'Base facturation'!$B$4:$ALM$73,G$4,0)),"",HLOOKUP($B110,'Base facturation'!$B$4:$ALM$73,G$4,0))=0,"",IF(ISERROR(HLOOKUP($B110,'Base facturation'!$B$4:$ALM$73,G$4,0)),"",HLOOKUP($B110,'Base facturation'!$B$4:$ALM$73,G$4,0)))</f>
        <v/>
      </c>
      <c r="H110" s="183" t="str">
        <f t="shared" si="1"/>
        <v/>
      </c>
      <c r="I110" s="194"/>
      <c r="J110" s="189"/>
      <c r="K110" s="189"/>
      <c r="L110" s="190"/>
    </row>
    <row r="111" spans="2:12" ht="19.600000000000001" customHeight="1" x14ac:dyDescent="0.25">
      <c r="B111" s="178" t="s">
        <v>2855</v>
      </c>
      <c r="C111" s="179" t="str">
        <f>IF(IF(ISERROR(HLOOKUP($B111,'Base facturation'!$B$4:$ALM$73,C$4,0)),"",HLOOKUP($B111,'Base facturation'!$B$4:$ALM$73,C$4,0))=0,"",IF(ISERROR(HLOOKUP($B111,'Base facturation'!$B$4:$ALM$73,C$4,0)),"",HLOOKUP($B111,'Base facturation'!$B$4:$ALM$73,C$4,0)))</f>
        <v/>
      </c>
      <c r="D111" s="179" t="str">
        <f>IF(IF(ISERROR(HLOOKUP($B111,'Base facturation'!$B$4:$ALM$73,D$4,0)),"",HLOOKUP($B111,'Base facturation'!$B$4:$ALM$73,D$4,0))=0,"",IF(ISERROR(HLOOKUP($B111,'Base facturation'!$B$4:$ALM$73,D$4,0)),"",HLOOKUP($B111,'Base facturation'!$B$4:$ALM$73,D$4,0)))</f>
        <v/>
      </c>
      <c r="E111" s="288" t="str">
        <f>IF(IF(ISERROR(HLOOKUP($B111,'Base facturation'!$B$4:$ALM$73,E$4,0)),"",HLOOKUP($B111,'Base facturation'!$B$4:$ALM$73,E$4,0))=0,"",IF(ISERROR(HLOOKUP($B111,'Base facturation'!$B$4:$ALM$73,E$4,0)),"",HLOOKUP($B111,'Base facturation'!$B$4:$ALM$73,E$4,0)))</f>
        <v/>
      </c>
      <c r="F111" s="204" t="str">
        <f>IF(IF(ISERROR(HLOOKUP($B111,'Base facturation'!$B$4:$ALM$73,F$4,0)),"",HLOOKUP($B111,'Base facturation'!$B$4:$ALM$73,F$4,0))=0,"",IF(ISERROR(HLOOKUP($B111,'Base facturation'!$B$4:$ALM$73,F$4,0)),"",HLOOKUP($B111,'Base facturation'!$B$4:$ALM$73,F$4,0)))</f>
        <v/>
      </c>
      <c r="G111" s="204" t="str">
        <f>IF(IF(ISERROR(HLOOKUP($B111,'Base facturation'!$B$4:$ALM$73,G$4,0)),"",HLOOKUP($B111,'Base facturation'!$B$4:$ALM$73,G$4,0))=0,"",IF(ISERROR(HLOOKUP($B111,'Base facturation'!$B$4:$ALM$73,G$4,0)),"",HLOOKUP($B111,'Base facturation'!$B$4:$ALM$73,G$4,0)))</f>
        <v/>
      </c>
      <c r="H111" s="183" t="str">
        <f t="shared" si="1"/>
        <v/>
      </c>
      <c r="I111" s="194"/>
      <c r="J111" s="189"/>
      <c r="K111" s="189"/>
      <c r="L111" s="190"/>
    </row>
    <row r="112" spans="2:12" ht="19.600000000000001" customHeight="1" x14ac:dyDescent="0.25">
      <c r="B112" s="178" t="s">
        <v>2856</v>
      </c>
      <c r="C112" s="179" t="str">
        <f>IF(IF(ISERROR(HLOOKUP($B112,'Base facturation'!$B$4:$ALM$73,C$4,0)),"",HLOOKUP($B112,'Base facturation'!$B$4:$ALM$73,C$4,0))=0,"",IF(ISERROR(HLOOKUP($B112,'Base facturation'!$B$4:$ALM$73,C$4,0)),"",HLOOKUP($B112,'Base facturation'!$B$4:$ALM$73,C$4,0)))</f>
        <v/>
      </c>
      <c r="D112" s="179" t="str">
        <f>IF(IF(ISERROR(HLOOKUP($B112,'Base facturation'!$B$4:$ALM$73,D$4,0)),"",HLOOKUP($B112,'Base facturation'!$B$4:$ALM$73,D$4,0))=0,"",IF(ISERROR(HLOOKUP($B112,'Base facturation'!$B$4:$ALM$73,D$4,0)),"",HLOOKUP($B112,'Base facturation'!$B$4:$ALM$73,D$4,0)))</f>
        <v/>
      </c>
      <c r="E112" s="288" t="str">
        <f>IF(IF(ISERROR(HLOOKUP($B112,'Base facturation'!$B$4:$ALM$73,E$4,0)),"",HLOOKUP($B112,'Base facturation'!$B$4:$ALM$73,E$4,0))=0,"",IF(ISERROR(HLOOKUP($B112,'Base facturation'!$B$4:$ALM$73,E$4,0)),"",HLOOKUP($B112,'Base facturation'!$B$4:$ALM$73,E$4,0)))</f>
        <v/>
      </c>
      <c r="F112" s="204" t="str">
        <f>IF(IF(ISERROR(HLOOKUP($B112,'Base facturation'!$B$4:$ALM$73,F$4,0)),"",HLOOKUP($B112,'Base facturation'!$B$4:$ALM$73,F$4,0))=0,"",IF(ISERROR(HLOOKUP($B112,'Base facturation'!$B$4:$ALM$73,F$4,0)),"",HLOOKUP($B112,'Base facturation'!$B$4:$ALM$73,F$4,0)))</f>
        <v/>
      </c>
      <c r="G112" s="204" t="str">
        <f>IF(IF(ISERROR(HLOOKUP($B112,'Base facturation'!$B$4:$ALM$73,G$4,0)),"",HLOOKUP($B112,'Base facturation'!$B$4:$ALM$73,G$4,0))=0,"",IF(ISERROR(HLOOKUP($B112,'Base facturation'!$B$4:$ALM$73,G$4,0)),"",HLOOKUP($B112,'Base facturation'!$B$4:$ALM$73,G$4,0)))</f>
        <v/>
      </c>
      <c r="H112" s="183" t="str">
        <f t="shared" si="1"/>
        <v/>
      </c>
      <c r="I112" s="194"/>
      <c r="J112" s="189"/>
      <c r="K112" s="189"/>
      <c r="L112" s="190"/>
    </row>
    <row r="113" spans="2:12" ht="19.600000000000001" customHeight="1" x14ac:dyDescent="0.25">
      <c r="B113" s="178" t="s">
        <v>2857</v>
      </c>
      <c r="C113" s="179" t="str">
        <f>IF(IF(ISERROR(HLOOKUP($B113,'Base facturation'!$B$4:$ALM$73,C$4,0)),"",HLOOKUP($B113,'Base facturation'!$B$4:$ALM$73,C$4,0))=0,"",IF(ISERROR(HLOOKUP($B113,'Base facturation'!$B$4:$ALM$73,C$4,0)),"",HLOOKUP($B113,'Base facturation'!$B$4:$ALM$73,C$4,0)))</f>
        <v/>
      </c>
      <c r="D113" s="179" t="str">
        <f>IF(IF(ISERROR(HLOOKUP($B113,'Base facturation'!$B$4:$ALM$73,D$4,0)),"",HLOOKUP($B113,'Base facturation'!$B$4:$ALM$73,D$4,0))=0,"",IF(ISERROR(HLOOKUP($B113,'Base facturation'!$B$4:$ALM$73,D$4,0)),"",HLOOKUP($B113,'Base facturation'!$B$4:$ALM$73,D$4,0)))</f>
        <v/>
      </c>
      <c r="E113" s="288" t="str">
        <f>IF(IF(ISERROR(HLOOKUP($B113,'Base facturation'!$B$4:$ALM$73,E$4,0)),"",HLOOKUP($B113,'Base facturation'!$B$4:$ALM$73,E$4,0))=0,"",IF(ISERROR(HLOOKUP($B113,'Base facturation'!$B$4:$ALM$73,E$4,0)),"",HLOOKUP($B113,'Base facturation'!$B$4:$ALM$73,E$4,0)))</f>
        <v/>
      </c>
      <c r="F113" s="204" t="str">
        <f>IF(IF(ISERROR(HLOOKUP($B113,'Base facturation'!$B$4:$ALM$73,F$4,0)),"",HLOOKUP($B113,'Base facturation'!$B$4:$ALM$73,F$4,0))=0,"",IF(ISERROR(HLOOKUP($B113,'Base facturation'!$B$4:$ALM$73,F$4,0)),"",HLOOKUP($B113,'Base facturation'!$B$4:$ALM$73,F$4,0)))</f>
        <v/>
      </c>
      <c r="G113" s="204" t="str">
        <f>IF(IF(ISERROR(HLOOKUP($B113,'Base facturation'!$B$4:$ALM$73,G$4,0)),"",HLOOKUP($B113,'Base facturation'!$B$4:$ALM$73,G$4,0))=0,"",IF(ISERROR(HLOOKUP($B113,'Base facturation'!$B$4:$ALM$73,G$4,0)),"",HLOOKUP($B113,'Base facturation'!$B$4:$ALM$73,G$4,0)))</f>
        <v/>
      </c>
      <c r="H113" s="183" t="str">
        <f t="shared" si="1"/>
        <v/>
      </c>
      <c r="I113" s="194"/>
      <c r="J113" s="189"/>
      <c r="K113" s="189"/>
      <c r="L113" s="190"/>
    </row>
    <row r="114" spans="2:12" ht="19.600000000000001" customHeight="1" x14ac:dyDescent="0.25">
      <c r="B114" s="178" t="s">
        <v>2858</v>
      </c>
      <c r="C114" s="179" t="str">
        <f>IF(IF(ISERROR(HLOOKUP($B114,'Base facturation'!$B$4:$ALM$73,C$4,0)),"",HLOOKUP($B114,'Base facturation'!$B$4:$ALM$73,C$4,0))=0,"",IF(ISERROR(HLOOKUP($B114,'Base facturation'!$B$4:$ALM$73,C$4,0)),"",HLOOKUP($B114,'Base facturation'!$B$4:$ALM$73,C$4,0)))</f>
        <v/>
      </c>
      <c r="D114" s="179" t="str">
        <f>IF(IF(ISERROR(HLOOKUP($B114,'Base facturation'!$B$4:$ALM$73,D$4,0)),"",HLOOKUP($B114,'Base facturation'!$B$4:$ALM$73,D$4,0))=0,"",IF(ISERROR(HLOOKUP($B114,'Base facturation'!$B$4:$ALM$73,D$4,0)),"",HLOOKUP($B114,'Base facturation'!$B$4:$ALM$73,D$4,0)))</f>
        <v/>
      </c>
      <c r="E114" s="288" t="str">
        <f>IF(IF(ISERROR(HLOOKUP($B114,'Base facturation'!$B$4:$ALM$73,E$4,0)),"",HLOOKUP($B114,'Base facturation'!$B$4:$ALM$73,E$4,0))=0,"",IF(ISERROR(HLOOKUP($B114,'Base facturation'!$B$4:$ALM$73,E$4,0)),"",HLOOKUP($B114,'Base facturation'!$B$4:$ALM$73,E$4,0)))</f>
        <v/>
      </c>
      <c r="F114" s="204" t="str">
        <f>IF(IF(ISERROR(HLOOKUP($B114,'Base facturation'!$B$4:$ALM$73,F$4,0)),"",HLOOKUP($B114,'Base facturation'!$B$4:$ALM$73,F$4,0))=0,"",IF(ISERROR(HLOOKUP($B114,'Base facturation'!$B$4:$ALM$73,F$4,0)),"",HLOOKUP($B114,'Base facturation'!$B$4:$ALM$73,F$4,0)))</f>
        <v/>
      </c>
      <c r="G114" s="204" t="str">
        <f>IF(IF(ISERROR(HLOOKUP($B114,'Base facturation'!$B$4:$ALM$73,G$4,0)),"",HLOOKUP($B114,'Base facturation'!$B$4:$ALM$73,G$4,0))=0,"",IF(ISERROR(HLOOKUP($B114,'Base facturation'!$B$4:$ALM$73,G$4,0)),"",HLOOKUP($B114,'Base facturation'!$B$4:$ALM$73,G$4,0)))</f>
        <v/>
      </c>
      <c r="H114" s="183" t="str">
        <f t="shared" si="1"/>
        <v/>
      </c>
      <c r="I114" s="194"/>
      <c r="J114" s="189"/>
      <c r="K114" s="189"/>
      <c r="L114" s="190"/>
    </row>
    <row r="115" spans="2:12" ht="19.600000000000001" customHeight="1" x14ac:dyDescent="0.25">
      <c r="B115" s="178" t="s">
        <v>2859</v>
      </c>
      <c r="C115" s="179" t="str">
        <f>IF(IF(ISERROR(HLOOKUP($B115,'Base facturation'!$B$4:$ALM$73,C$4,0)),"",HLOOKUP($B115,'Base facturation'!$B$4:$ALM$73,C$4,0))=0,"",IF(ISERROR(HLOOKUP($B115,'Base facturation'!$B$4:$ALM$73,C$4,0)),"",HLOOKUP($B115,'Base facturation'!$B$4:$ALM$73,C$4,0)))</f>
        <v/>
      </c>
      <c r="D115" s="179" t="str">
        <f>IF(IF(ISERROR(HLOOKUP($B115,'Base facturation'!$B$4:$ALM$73,D$4,0)),"",HLOOKUP($B115,'Base facturation'!$B$4:$ALM$73,D$4,0))=0,"",IF(ISERROR(HLOOKUP($B115,'Base facturation'!$B$4:$ALM$73,D$4,0)),"",HLOOKUP($B115,'Base facturation'!$B$4:$ALM$73,D$4,0)))</f>
        <v/>
      </c>
      <c r="E115" s="288" t="str">
        <f>IF(IF(ISERROR(HLOOKUP($B115,'Base facturation'!$B$4:$ALM$73,E$4,0)),"",HLOOKUP($B115,'Base facturation'!$B$4:$ALM$73,E$4,0))=0,"",IF(ISERROR(HLOOKUP($B115,'Base facturation'!$B$4:$ALM$73,E$4,0)),"",HLOOKUP($B115,'Base facturation'!$B$4:$ALM$73,E$4,0)))</f>
        <v/>
      </c>
      <c r="F115" s="204" t="str">
        <f>IF(IF(ISERROR(HLOOKUP($B115,'Base facturation'!$B$4:$ALM$73,F$4,0)),"",HLOOKUP($B115,'Base facturation'!$B$4:$ALM$73,F$4,0))=0,"",IF(ISERROR(HLOOKUP($B115,'Base facturation'!$B$4:$ALM$73,F$4,0)),"",HLOOKUP($B115,'Base facturation'!$B$4:$ALM$73,F$4,0)))</f>
        <v/>
      </c>
      <c r="G115" s="204" t="str">
        <f>IF(IF(ISERROR(HLOOKUP($B115,'Base facturation'!$B$4:$ALM$73,G$4,0)),"",HLOOKUP($B115,'Base facturation'!$B$4:$ALM$73,G$4,0))=0,"",IF(ISERROR(HLOOKUP($B115,'Base facturation'!$B$4:$ALM$73,G$4,0)),"",HLOOKUP($B115,'Base facturation'!$B$4:$ALM$73,G$4,0)))</f>
        <v/>
      </c>
      <c r="H115" s="183" t="str">
        <f t="shared" si="1"/>
        <v/>
      </c>
      <c r="I115" s="194"/>
      <c r="J115" s="189"/>
      <c r="K115" s="189"/>
      <c r="L115" s="190"/>
    </row>
    <row r="116" spans="2:12" ht="19.600000000000001" customHeight="1" x14ac:dyDescent="0.25">
      <c r="B116" s="178" t="s">
        <v>2860</v>
      </c>
      <c r="C116" s="179" t="str">
        <f>IF(IF(ISERROR(HLOOKUP($B116,'Base facturation'!$B$4:$ALM$73,C$4,0)),"",HLOOKUP($B116,'Base facturation'!$B$4:$ALM$73,C$4,0))=0,"",IF(ISERROR(HLOOKUP($B116,'Base facturation'!$B$4:$ALM$73,C$4,0)),"",HLOOKUP($B116,'Base facturation'!$B$4:$ALM$73,C$4,0)))</f>
        <v/>
      </c>
      <c r="D116" s="179" t="str">
        <f>IF(IF(ISERROR(HLOOKUP($B116,'Base facturation'!$B$4:$ALM$73,D$4,0)),"",HLOOKUP($B116,'Base facturation'!$B$4:$ALM$73,D$4,0))=0,"",IF(ISERROR(HLOOKUP($B116,'Base facturation'!$B$4:$ALM$73,D$4,0)),"",HLOOKUP($B116,'Base facturation'!$B$4:$ALM$73,D$4,0)))</f>
        <v/>
      </c>
      <c r="E116" s="288" t="str">
        <f>IF(IF(ISERROR(HLOOKUP($B116,'Base facturation'!$B$4:$ALM$73,E$4,0)),"",HLOOKUP($B116,'Base facturation'!$B$4:$ALM$73,E$4,0))=0,"",IF(ISERROR(HLOOKUP($B116,'Base facturation'!$B$4:$ALM$73,E$4,0)),"",HLOOKUP($B116,'Base facturation'!$B$4:$ALM$73,E$4,0)))</f>
        <v/>
      </c>
      <c r="F116" s="204" t="str">
        <f>IF(IF(ISERROR(HLOOKUP($B116,'Base facturation'!$B$4:$ALM$73,F$4,0)),"",HLOOKUP($B116,'Base facturation'!$B$4:$ALM$73,F$4,0))=0,"",IF(ISERROR(HLOOKUP($B116,'Base facturation'!$B$4:$ALM$73,F$4,0)),"",HLOOKUP($B116,'Base facturation'!$B$4:$ALM$73,F$4,0)))</f>
        <v/>
      </c>
      <c r="G116" s="204" t="str">
        <f>IF(IF(ISERROR(HLOOKUP($B116,'Base facturation'!$B$4:$ALM$73,G$4,0)),"",HLOOKUP($B116,'Base facturation'!$B$4:$ALM$73,G$4,0))=0,"",IF(ISERROR(HLOOKUP($B116,'Base facturation'!$B$4:$ALM$73,G$4,0)),"",HLOOKUP($B116,'Base facturation'!$B$4:$ALM$73,G$4,0)))</f>
        <v/>
      </c>
      <c r="H116" s="183" t="str">
        <f t="shared" si="1"/>
        <v/>
      </c>
      <c r="I116" s="194"/>
      <c r="J116" s="189"/>
      <c r="K116" s="189"/>
      <c r="L116" s="190"/>
    </row>
    <row r="117" spans="2:12" ht="19.600000000000001" customHeight="1" x14ac:dyDescent="0.25">
      <c r="B117" s="178" t="s">
        <v>2861</v>
      </c>
      <c r="C117" s="179" t="str">
        <f>IF(IF(ISERROR(HLOOKUP($B117,'Base facturation'!$B$4:$ALM$73,C$4,0)),"",HLOOKUP($B117,'Base facturation'!$B$4:$ALM$73,C$4,0))=0,"",IF(ISERROR(HLOOKUP($B117,'Base facturation'!$B$4:$ALM$73,C$4,0)),"",HLOOKUP($B117,'Base facturation'!$B$4:$ALM$73,C$4,0)))</f>
        <v/>
      </c>
      <c r="D117" s="179" t="str">
        <f>IF(IF(ISERROR(HLOOKUP($B117,'Base facturation'!$B$4:$ALM$73,D$4,0)),"",HLOOKUP($B117,'Base facturation'!$B$4:$ALM$73,D$4,0))=0,"",IF(ISERROR(HLOOKUP($B117,'Base facturation'!$B$4:$ALM$73,D$4,0)),"",HLOOKUP($B117,'Base facturation'!$B$4:$ALM$73,D$4,0)))</f>
        <v/>
      </c>
      <c r="E117" s="288" t="str">
        <f>IF(IF(ISERROR(HLOOKUP($B117,'Base facturation'!$B$4:$ALM$73,E$4,0)),"",HLOOKUP($B117,'Base facturation'!$B$4:$ALM$73,E$4,0))=0,"",IF(ISERROR(HLOOKUP($B117,'Base facturation'!$B$4:$ALM$73,E$4,0)),"",HLOOKUP($B117,'Base facturation'!$B$4:$ALM$73,E$4,0)))</f>
        <v/>
      </c>
      <c r="F117" s="204" t="str">
        <f>IF(IF(ISERROR(HLOOKUP($B117,'Base facturation'!$B$4:$ALM$73,F$4,0)),"",HLOOKUP($B117,'Base facturation'!$B$4:$ALM$73,F$4,0))=0,"",IF(ISERROR(HLOOKUP($B117,'Base facturation'!$B$4:$ALM$73,F$4,0)),"",HLOOKUP($B117,'Base facturation'!$B$4:$ALM$73,F$4,0)))</f>
        <v/>
      </c>
      <c r="G117" s="204" t="str">
        <f>IF(IF(ISERROR(HLOOKUP($B117,'Base facturation'!$B$4:$ALM$73,G$4,0)),"",HLOOKUP($B117,'Base facturation'!$B$4:$ALM$73,G$4,0))=0,"",IF(ISERROR(HLOOKUP($B117,'Base facturation'!$B$4:$ALM$73,G$4,0)),"",HLOOKUP($B117,'Base facturation'!$B$4:$ALM$73,G$4,0)))</f>
        <v/>
      </c>
      <c r="H117" s="183" t="str">
        <f t="shared" si="1"/>
        <v/>
      </c>
      <c r="I117" s="194"/>
      <c r="J117" s="189"/>
      <c r="K117" s="189"/>
      <c r="L117" s="190"/>
    </row>
    <row r="118" spans="2:12" ht="19.600000000000001" customHeight="1" x14ac:dyDescent="0.25">
      <c r="B118" s="178" t="s">
        <v>2862</v>
      </c>
      <c r="C118" s="179" t="str">
        <f>IF(IF(ISERROR(HLOOKUP($B118,'Base facturation'!$B$4:$ALM$73,C$4,0)),"",HLOOKUP($B118,'Base facturation'!$B$4:$ALM$73,C$4,0))=0,"",IF(ISERROR(HLOOKUP($B118,'Base facturation'!$B$4:$ALM$73,C$4,0)),"",HLOOKUP($B118,'Base facturation'!$B$4:$ALM$73,C$4,0)))</f>
        <v/>
      </c>
      <c r="D118" s="179" t="str">
        <f>IF(IF(ISERROR(HLOOKUP($B118,'Base facturation'!$B$4:$ALM$73,D$4,0)),"",HLOOKUP($B118,'Base facturation'!$B$4:$ALM$73,D$4,0))=0,"",IF(ISERROR(HLOOKUP($B118,'Base facturation'!$B$4:$ALM$73,D$4,0)),"",HLOOKUP($B118,'Base facturation'!$B$4:$ALM$73,D$4,0)))</f>
        <v/>
      </c>
      <c r="E118" s="288" t="str">
        <f>IF(IF(ISERROR(HLOOKUP($B118,'Base facturation'!$B$4:$ALM$73,E$4,0)),"",HLOOKUP($B118,'Base facturation'!$B$4:$ALM$73,E$4,0))=0,"",IF(ISERROR(HLOOKUP($B118,'Base facturation'!$B$4:$ALM$73,E$4,0)),"",HLOOKUP($B118,'Base facturation'!$B$4:$ALM$73,E$4,0)))</f>
        <v/>
      </c>
      <c r="F118" s="204" t="str">
        <f>IF(IF(ISERROR(HLOOKUP($B118,'Base facturation'!$B$4:$ALM$73,F$4,0)),"",HLOOKUP($B118,'Base facturation'!$B$4:$ALM$73,F$4,0))=0,"",IF(ISERROR(HLOOKUP($B118,'Base facturation'!$B$4:$ALM$73,F$4,0)),"",HLOOKUP($B118,'Base facturation'!$B$4:$ALM$73,F$4,0)))</f>
        <v/>
      </c>
      <c r="G118" s="204" t="str">
        <f>IF(IF(ISERROR(HLOOKUP($B118,'Base facturation'!$B$4:$ALM$73,G$4,0)),"",HLOOKUP($B118,'Base facturation'!$B$4:$ALM$73,G$4,0))=0,"",IF(ISERROR(HLOOKUP($B118,'Base facturation'!$B$4:$ALM$73,G$4,0)),"",HLOOKUP($B118,'Base facturation'!$B$4:$ALM$73,G$4,0)))</f>
        <v/>
      </c>
      <c r="H118" s="183" t="str">
        <f t="shared" si="1"/>
        <v/>
      </c>
      <c r="I118" s="194"/>
      <c r="J118" s="189"/>
      <c r="K118" s="189"/>
      <c r="L118" s="190"/>
    </row>
    <row r="119" spans="2:12" ht="19.600000000000001" customHeight="1" x14ac:dyDescent="0.25">
      <c r="B119" s="178" t="s">
        <v>2863</v>
      </c>
      <c r="C119" s="179" t="str">
        <f>IF(IF(ISERROR(HLOOKUP($B119,'Base facturation'!$B$4:$ALM$73,C$4,0)),"",HLOOKUP($B119,'Base facturation'!$B$4:$ALM$73,C$4,0))=0,"",IF(ISERROR(HLOOKUP($B119,'Base facturation'!$B$4:$ALM$73,C$4,0)),"",HLOOKUP($B119,'Base facturation'!$B$4:$ALM$73,C$4,0)))</f>
        <v/>
      </c>
      <c r="D119" s="179" t="str">
        <f>IF(IF(ISERROR(HLOOKUP($B119,'Base facturation'!$B$4:$ALM$73,D$4,0)),"",HLOOKUP($B119,'Base facturation'!$B$4:$ALM$73,D$4,0))=0,"",IF(ISERROR(HLOOKUP($B119,'Base facturation'!$B$4:$ALM$73,D$4,0)),"",HLOOKUP($B119,'Base facturation'!$B$4:$ALM$73,D$4,0)))</f>
        <v/>
      </c>
      <c r="E119" s="288" t="str">
        <f>IF(IF(ISERROR(HLOOKUP($B119,'Base facturation'!$B$4:$ALM$73,E$4,0)),"",HLOOKUP($B119,'Base facturation'!$B$4:$ALM$73,E$4,0))=0,"",IF(ISERROR(HLOOKUP($B119,'Base facturation'!$B$4:$ALM$73,E$4,0)),"",HLOOKUP($B119,'Base facturation'!$B$4:$ALM$73,E$4,0)))</f>
        <v/>
      </c>
      <c r="F119" s="204" t="str">
        <f>IF(IF(ISERROR(HLOOKUP($B119,'Base facturation'!$B$4:$ALM$73,F$4,0)),"",HLOOKUP($B119,'Base facturation'!$B$4:$ALM$73,F$4,0))=0,"",IF(ISERROR(HLOOKUP($B119,'Base facturation'!$B$4:$ALM$73,F$4,0)),"",HLOOKUP($B119,'Base facturation'!$B$4:$ALM$73,F$4,0)))</f>
        <v/>
      </c>
      <c r="G119" s="204" t="str">
        <f>IF(IF(ISERROR(HLOOKUP($B119,'Base facturation'!$B$4:$ALM$73,G$4,0)),"",HLOOKUP($B119,'Base facturation'!$B$4:$ALM$73,G$4,0))=0,"",IF(ISERROR(HLOOKUP($B119,'Base facturation'!$B$4:$ALM$73,G$4,0)),"",HLOOKUP($B119,'Base facturation'!$B$4:$ALM$73,G$4,0)))</f>
        <v/>
      </c>
      <c r="H119" s="183" t="str">
        <f t="shared" si="1"/>
        <v/>
      </c>
      <c r="I119" s="194"/>
      <c r="J119" s="189"/>
      <c r="K119" s="189"/>
      <c r="L119" s="190"/>
    </row>
    <row r="120" spans="2:12" ht="19.600000000000001" customHeight="1" x14ac:dyDescent="0.25">
      <c r="B120" s="178" t="s">
        <v>2864</v>
      </c>
      <c r="C120" s="179" t="str">
        <f>IF(IF(ISERROR(HLOOKUP($B120,'Base facturation'!$B$4:$ALM$73,C$4,0)),"",HLOOKUP($B120,'Base facturation'!$B$4:$ALM$73,C$4,0))=0,"",IF(ISERROR(HLOOKUP($B120,'Base facturation'!$B$4:$ALM$73,C$4,0)),"",HLOOKUP($B120,'Base facturation'!$B$4:$ALM$73,C$4,0)))</f>
        <v/>
      </c>
      <c r="D120" s="179" t="str">
        <f>IF(IF(ISERROR(HLOOKUP($B120,'Base facturation'!$B$4:$ALM$73,D$4,0)),"",HLOOKUP($B120,'Base facturation'!$B$4:$ALM$73,D$4,0))=0,"",IF(ISERROR(HLOOKUP($B120,'Base facturation'!$B$4:$ALM$73,D$4,0)),"",HLOOKUP($B120,'Base facturation'!$B$4:$ALM$73,D$4,0)))</f>
        <v/>
      </c>
      <c r="E120" s="288" t="str">
        <f>IF(IF(ISERROR(HLOOKUP($B120,'Base facturation'!$B$4:$ALM$73,E$4,0)),"",HLOOKUP($B120,'Base facturation'!$B$4:$ALM$73,E$4,0))=0,"",IF(ISERROR(HLOOKUP($B120,'Base facturation'!$B$4:$ALM$73,E$4,0)),"",HLOOKUP($B120,'Base facturation'!$B$4:$ALM$73,E$4,0)))</f>
        <v/>
      </c>
      <c r="F120" s="204" t="str">
        <f>IF(IF(ISERROR(HLOOKUP($B120,'Base facturation'!$B$4:$ALM$73,F$4,0)),"",HLOOKUP($B120,'Base facturation'!$B$4:$ALM$73,F$4,0))=0,"",IF(ISERROR(HLOOKUP($B120,'Base facturation'!$B$4:$ALM$73,F$4,0)),"",HLOOKUP($B120,'Base facturation'!$B$4:$ALM$73,F$4,0)))</f>
        <v/>
      </c>
      <c r="G120" s="204" t="str">
        <f>IF(IF(ISERROR(HLOOKUP($B120,'Base facturation'!$B$4:$ALM$73,G$4,0)),"",HLOOKUP($B120,'Base facturation'!$B$4:$ALM$73,G$4,0))=0,"",IF(ISERROR(HLOOKUP($B120,'Base facturation'!$B$4:$ALM$73,G$4,0)),"",HLOOKUP($B120,'Base facturation'!$B$4:$ALM$73,G$4,0)))</f>
        <v/>
      </c>
      <c r="H120" s="183" t="str">
        <f t="shared" si="1"/>
        <v/>
      </c>
      <c r="I120" s="194"/>
      <c r="J120" s="189"/>
      <c r="K120" s="189"/>
      <c r="L120" s="190"/>
    </row>
    <row r="121" spans="2:12" ht="19.600000000000001" customHeight="1" x14ac:dyDescent="0.25">
      <c r="B121" s="178" t="s">
        <v>2865</v>
      </c>
      <c r="C121" s="179" t="str">
        <f>IF(IF(ISERROR(HLOOKUP($B121,'Base facturation'!$B$4:$ALM$73,C$4,0)),"",HLOOKUP($B121,'Base facturation'!$B$4:$ALM$73,C$4,0))=0,"",IF(ISERROR(HLOOKUP($B121,'Base facturation'!$B$4:$ALM$73,C$4,0)),"",HLOOKUP($B121,'Base facturation'!$B$4:$ALM$73,C$4,0)))</f>
        <v/>
      </c>
      <c r="D121" s="179" t="str">
        <f>IF(IF(ISERROR(HLOOKUP($B121,'Base facturation'!$B$4:$ALM$73,D$4,0)),"",HLOOKUP($B121,'Base facturation'!$B$4:$ALM$73,D$4,0))=0,"",IF(ISERROR(HLOOKUP($B121,'Base facturation'!$B$4:$ALM$73,D$4,0)),"",HLOOKUP($B121,'Base facturation'!$B$4:$ALM$73,D$4,0)))</f>
        <v/>
      </c>
      <c r="E121" s="288" t="str">
        <f>IF(IF(ISERROR(HLOOKUP($B121,'Base facturation'!$B$4:$ALM$73,E$4,0)),"",HLOOKUP($B121,'Base facturation'!$B$4:$ALM$73,E$4,0))=0,"",IF(ISERROR(HLOOKUP($B121,'Base facturation'!$B$4:$ALM$73,E$4,0)),"",HLOOKUP($B121,'Base facturation'!$B$4:$ALM$73,E$4,0)))</f>
        <v/>
      </c>
      <c r="F121" s="204" t="str">
        <f>IF(IF(ISERROR(HLOOKUP($B121,'Base facturation'!$B$4:$ALM$73,F$4,0)),"",HLOOKUP($B121,'Base facturation'!$B$4:$ALM$73,F$4,0))=0,"",IF(ISERROR(HLOOKUP($B121,'Base facturation'!$B$4:$ALM$73,F$4,0)),"",HLOOKUP($B121,'Base facturation'!$B$4:$ALM$73,F$4,0)))</f>
        <v/>
      </c>
      <c r="G121" s="204" t="str">
        <f>IF(IF(ISERROR(HLOOKUP($B121,'Base facturation'!$B$4:$ALM$73,G$4,0)),"",HLOOKUP($B121,'Base facturation'!$B$4:$ALM$73,G$4,0))=0,"",IF(ISERROR(HLOOKUP($B121,'Base facturation'!$B$4:$ALM$73,G$4,0)),"",HLOOKUP($B121,'Base facturation'!$B$4:$ALM$73,G$4,0)))</f>
        <v/>
      </c>
      <c r="H121" s="183" t="str">
        <f t="shared" si="1"/>
        <v/>
      </c>
      <c r="I121" s="194"/>
      <c r="J121" s="189"/>
      <c r="K121" s="189"/>
      <c r="L121" s="190"/>
    </row>
    <row r="122" spans="2:12" ht="19.600000000000001" customHeight="1" x14ac:dyDescent="0.25">
      <c r="B122" s="178" t="s">
        <v>2866</v>
      </c>
      <c r="C122" s="179" t="str">
        <f>IF(IF(ISERROR(HLOOKUP($B122,'Base facturation'!$B$4:$ALM$73,C$4,0)),"",HLOOKUP($B122,'Base facturation'!$B$4:$ALM$73,C$4,0))=0,"",IF(ISERROR(HLOOKUP($B122,'Base facturation'!$B$4:$ALM$73,C$4,0)),"",HLOOKUP($B122,'Base facturation'!$B$4:$ALM$73,C$4,0)))</f>
        <v/>
      </c>
      <c r="D122" s="179" t="str">
        <f>IF(IF(ISERROR(HLOOKUP($B122,'Base facturation'!$B$4:$ALM$73,D$4,0)),"",HLOOKUP($B122,'Base facturation'!$B$4:$ALM$73,D$4,0))=0,"",IF(ISERROR(HLOOKUP($B122,'Base facturation'!$B$4:$ALM$73,D$4,0)),"",HLOOKUP($B122,'Base facturation'!$B$4:$ALM$73,D$4,0)))</f>
        <v/>
      </c>
      <c r="E122" s="288" t="str">
        <f>IF(IF(ISERROR(HLOOKUP($B122,'Base facturation'!$B$4:$ALM$73,E$4,0)),"",HLOOKUP($B122,'Base facturation'!$B$4:$ALM$73,E$4,0))=0,"",IF(ISERROR(HLOOKUP($B122,'Base facturation'!$B$4:$ALM$73,E$4,0)),"",HLOOKUP($B122,'Base facturation'!$B$4:$ALM$73,E$4,0)))</f>
        <v/>
      </c>
      <c r="F122" s="204" t="str">
        <f>IF(IF(ISERROR(HLOOKUP($B122,'Base facturation'!$B$4:$ALM$73,F$4,0)),"",HLOOKUP($B122,'Base facturation'!$B$4:$ALM$73,F$4,0))=0,"",IF(ISERROR(HLOOKUP($B122,'Base facturation'!$B$4:$ALM$73,F$4,0)),"",HLOOKUP($B122,'Base facturation'!$B$4:$ALM$73,F$4,0)))</f>
        <v/>
      </c>
      <c r="G122" s="204" t="str">
        <f>IF(IF(ISERROR(HLOOKUP($B122,'Base facturation'!$B$4:$ALM$73,G$4,0)),"",HLOOKUP($B122,'Base facturation'!$B$4:$ALM$73,G$4,0))=0,"",IF(ISERROR(HLOOKUP($B122,'Base facturation'!$B$4:$ALM$73,G$4,0)),"",HLOOKUP($B122,'Base facturation'!$B$4:$ALM$73,G$4,0)))</f>
        <v/>
      </c>
      <c r="H122" s="183" t="str">
        <f t="shared" si="1"/>
        <v/>
      </c>
      <c r="I122" s="194"/>
      <c r="J122" s="189"/>
      <c r="K122" s="189"/>
      <c r="L122" s="190"/>
    </row>
    <row r="123" spans="2:12" ht="19.600000000000001" customHeight="1" x14ac:dyDescent="0.25">
      <c r="B123" s="178" t="s">
        <v>2867</v>
      </c>
      <c r="C123" s="179" t="str">
        <f>IF(IF(ISERROR(HLOOKUP($B123,'Base facturation'!$B$4:$ALM$73,C$4,0)),"",HLOOKUP($B123,'Base facturation'!$B$4:$ALM$73,C$4,0))=0,"",IF(ISERROR(HLOOKUP($B123,'Base facturation'!$B$4:$ALM$73,C$4,0)),"",HLOOKUP($B123,'Base facturation'!$B$4:$ALM$73,C$4,0)))</f>
        <v/>
      </c>
      <c r="D123" s="179" t="str">
        <f>IF(IF(ISERROR(HLOOKUP($B123,'Base facturation'!$B$4:$ALM$73,D$4,0)),"",HLOOKUP($B123,'Base facturation'!$B$4:$ALM$73,D$4,0))=0,"",IF(ISERROR(HLOOKUP($B123,'Base facturation'!$B$4:$ALM$73,D$4,0)),"",HLOOKUP($B123,'Base facturation'!$B$4:$ALM$73,D$4,0)))</f>
        <v/>
      </c>
      <c r="E123" s="288" t="str">
        <f>IF(IF(ISERROR(HLOOKUP($B123,'Base facturation'!$B$4:$ALM$73,E$4,0)),"",HLOOKUP($B123,'Base facturation'!$B$4:$ALM$73,E$4,0))=0,"",IF(ISERROR(HLOOKUP($B123,'Base facturation'!$B$4:$ALM$73,E$4,0)),"",HLOOKUP($B123,'Base facturation'!$B$4:$ALM$73,E$4,0)))</f>
        <v/>
      </c>
      <c r="F123" s="204" t="str">
        <f>IF(IF(ISERROR(HLOOKUP($B123,'Base facturation'!$B$4:$ALM$73,F$4,0)),"",HLOOKUP($B123,'Base facturation'!$B$4:$ALM$73,F$4,0))=0,"",IF(ISERROR(HLOOKUP($B123,'Base facturation'!$B$4:$ALM$73,F$4,0)),"",HLOOKUP($B123,'Base facturation'!$B$4:$ALM$73,F$4,0)))</f>
        <v/>
      </c>
      <c r="G123" s="204" t="str">
        <f>IF(IF(ISERROR(HLOOKUP($B123,'Base facturation'!$B$4:$ALM$73,G$4,0)),"",HLOOKUP($B123,'Base facturation'!$B$4:$ALM$73,G$4,0))=0,"",IF(ISERROR(HLOOKUP($B123,'Base facturation'!$B$4:$ALM$73,G$4,0)),"",HLOOKUP($B123,'Base facturation'!$B$4:$ALM$73,G$4,0)))</f>
        <v/>
      </c>
      <c r="H123" s="183" t="str">
        <f t="shared" si="1"/>
        <v/>
      </c>
      <c r="I123" s="194"/>
      <c r="J123" s="189"/>
      <c r="K123" s="189"/>
      <c r="L123" s="190"/>
    </row>
    <row r="124" spans="2:12" ht="19.600000000000001" customHeight="1" x14ac:dyDescent="0.25">
      <c r="B124" s="178" t="s">
        <v>2868</v>
      </c>
      <c r="C124" s="179" t="str">
        <f>IF(IF(ISERROR(HLOOKUP($B124,'Base facturation'!$B$4:$ALM$73,C$4,0)),"",HLOOKUP($B124,'Base facturation'!$B$4:$ALM$73,C$4,0))=0,"",IF(ISERROR(HLOOKUP($B124,'Base facturation'!$B$4:$ALM$73,C$4,0)),"",HLOOKUP($B124,'Base facturation'!$B$4:$ALM$73,C$4,0)))</f>
        <v/>
      </c>
      <c r="D124" s="179" t="str">
        <f>IF(IF(ISERROR(HLOOKUP($B124,'Base facturation'!$B$4:$ALM$73,D$4,0)),"",HLOOKUP($B124,'Base facturation'!$B$4:$ALM$73,D$4,0))=0,"",IF(ISERROR(HLOOKUP($B124,'Base facturation'!$B$4:$ALM$73,D$4,0)),"",HLOOKUP($B124,'Base facturation'!$B$4:$ALM$73,D$4,0)))</f>
        <v/>
      </c>
      <c r="E124" s="288" t="str">
        <f>IF(IF(ISERROR(HLOOKUP($B124,'Base facturation'!$B$4:$ALM$73,E$4,0)),"",HLOOKUP($B124,'Base facturation'!$B$4:$ALM$73,E$4,0))=0,"",IF(ISERROR(HLOOKUP($B124,'Base facturation'!$B$4:$ALM$73,E$4,0)),"",HLOOKUP($B124,'Base facturation'!$B$4:$ALM$73,E$4,0)))</f>
        <v/>
      </c>
      <c r="F124" s="204" t="str">
        <f>IF(IF(ISERROR(HLOOKUP($B124,'Base facturation'!$B$4:$ALM$73,F$4,0)),"",HLOOKUP($B124,'Base facturation'!$B$4:$ALM$73,F$4,0))=0,"",IF(ISERROR(HLOOKUP($B124,'Base facturation'!$B$4:$ALM$73,F$4,0)),"",HLOOKUP($B124,'Base facturation'!$B$4:$ALM$73,F$4,0)))</f>
        <v/>
      </c>
      <c r="G124" s="204" t="str">
        <f>IF(IF(ISERROR(HLOOKUP($B124,'Base facturation'!$B$4:$ALM$73,G$4,0)),"",HLOOKUP($B124,'Base facturation'!$B$4:$ALM$73,G$4,0))=0,"",IF(ISERROR(HLOOKUP($B124,'Base facturation'!$B$4:$ALM$73,G$4,0)),"",HLOOKUP($B124,'Base facturation'!$B$4:$ALM$73,G$4,0)))</f>
        <v/>
      </c>
      <c r="H124" s="183" t="str">
        <f t="shared" si="1"/>
        <v/>
      </c>
      <c r="I124" s="194"/>
      <c r="J124" s="189"/>
      <c r="K124" s="189"/>
      <c r="L124" s="190"/>
    </row>
    <row r="125" spans="2:12" ht="19.600000000000001" customHeight="1" x14ac:dyDescent="0.25">
      <c r="B125" s="178" t="s">
        <v>2869</v>
      </c>
      <c r="C125" s="179" t="str">
        <f>IF(IF(ISERROR(HLOOKUP($B125,'Base facturation'!$B$4:$ALM$73,C$4,0)),"",HLOOKUP($B125,'Base facturation'!$B$4:$ALM$73,C$4,0))=0,"",IF(ISERROR(HLOOKUP($B125,'Base facturation'!$B$4:$ALM$73,C$4,0)),"",HLOOKUP($B125,'Base facturation'!$B$4:$ALM$73,C$4,0)))</f>
        <v/>
      </c>
      <c r="D125" s="179" t="str">
        <f>IF(IF(ISERROR(HLOOKUP($B125,'Base facturation'!$B$4:$ALM$73,D$4,0)),"",HLOOKUP($B125,'Base facturation'!$B$4:$ALM$73,D$4,0))=0,"",IF(ISERROR(HLOOKUP($B125,'Base facturation'!$B$4:$ALM$73,D$4,0)),"",HLOOKUP($B125,'Base facturation'!$B$4:$ALM$73,D$4,0)))</f>
        <v/>
      </c>
      <c r="E125" s="288" t="str">
        <f>IF(IF(ISERROR(HLOOKUP($B125,'Base facturation'!$B$4:$ALM$73,E$4,0)),"",HLOOKUP($B125,'Base facturation'!$B$4:$ALM$73,E$4,0))=0,"",IF(ISERROR(HLOOKUP($B125,'Base facturation'!$B$4:$ALM$73,E$4,0)),"",HLOOKUP($B125,'Base facturation'!$B$4:$ALM$73,E$4,0)))</f>
        <v/>
      </c>
      <c r="F125" s="204" t="str">
        <f>IF(IF(ISERROR(HLOOKUP($B125,'Base facturation'!$B$4:$ALM$73,F$4,0)),"",HLOOKUP($B125,'Base facturation'!$B$4:$ALM$73,F$4,0))=0,"",IF(ISERROR(HLOOKUP($B125,'Base facturation'!$B$4:$ALM$73,F$4,0)),"",HLOOKUP($B125,'Base facturation'!$B$4:$ALM$73,F$4,0)))</f>
        <v/>
      </c>
      <c r="G125" s="204" t="str">
        <f>IF(IF(ISERROR(HLOOKUP($B125,'Base facturation'!$B$4:$ALM$73,G$4,0)),"",HLOOKUP($B125,'Base facturation'!$B$4:$ALM$73,G$4,0))=0,"",IF(ISERROR(HLOOKUP($B125,'Base facturation'!$B$4:$ALM$73,G$4,0)),"",HLOOKUP($B125,'Base facturation'!$B$4:$ALM$73,G$4,0)))</f>
        <v/>
      </c>
      <c r="H125" s="183" t="str">
        <f t="shared" si="1"/>
        <v/>
      </c>
      <c r="I125" s="194"/>
      <c r="J125" s="189"/>
      <c r="K125" s="189"/>
      <c r="L125" s="190"/>
    </row>
    <row r="126" spans="2:12" ht="19.600000000000001" customHeight="1" x14ac:dyDescent="0.25">
      <c r="B126" s="178" t="s">
        <v>2870</v>
      </c>
      <c r="C126" s="179" t="str">
        <f>IF(IF(ISERROR(HLOOKUP($B126,'Base facturation'!$B$4:$ALM$73,C$4,0)),"",HLOOKUP($B126,'Base facturation'!$B$4:$ALM$73,C$4,0))=0,"",IF(ISERROR(HLOOKUP($B126,'Base facturation'!$B$4:$ALM$73,C$4,0)),"",HLOOKUP($B126,'Base facturation'!$B$4:$ALM$73,C$4,0)))</f>
        <v/>
      </c>
      <c r="D126" s="179" t="str">
        <f>IF(IF(ISERROR(HLOOKUP($B126,'Base facturation'!$B$4:$ALM$73,D$4,0)),"",HLOOKUP($B126,'Base facturation'!$B$4:$ALM$73,D$4,0))=0,"",IF(ISERROR(HLOOKUP($B126,'Base facturation'!$B$4:$ALM$73,D$4,0)),"",HLOOKUP($B126,'Base facturation'!$B$4:$ALM$73,D$4,0)))</f>
        <v/>
      </c>
      <c r="E126" s="288" t="str">
        <f>IF(IF(ISERROR(HLOOKUP($B126,'Base facturation'!$B$4:$ALM$73,E$4,0)),"",HLOOKUP($B126,'Base facturation'!$B$4:$ALM$73,E$4,0))=0,"",IF(ISERROR(HLOOKUP($B126,'Base facturation'!$B$4:$ALM$73,E$4,0)),"",HLOOKUP($B126,'Base facturation'!$B$4:$ALM$73,E$4,0)))</f>
        <v/>
      </c>
      <c r="F126" s="204" t="str">
        <f>IF(IF(ISERROR(HLOOKUP($B126,'Base facturation'!$B$4:$ALM$73,F$4,0)),"",HLOOKUP($B126,'Base facturation'!$B$4:$ALM$73,F$4,0))=0,"",IF(ISERROR(HLOOKUP($B126,'Base facturation'!$B$4:$ALM$73,F$4,0)),"",HLOOKUP($B126,'Base facturation'!$B$4:$ALM$73,F$4,0)))</f>
        <v/>
      </c>
      <c r="G126" s="204" t="str">
        <f>IF(IF(ISERROR(HLOOKUP($B126,'Base facturation'!$B$4:$ALM$73,G$4,0)),"",HLOOKUP($B126,'Base facturation'!$B$4:$ALM$73,G$4,0))=0,"",IF(ISERROR(HLOOKUP($B126,'Base facturation'!$B$4:$ALM$73,G$4,0)),"",HLOOKUP($B126,'Base facturation'!$B$4:$ALM$73,G$4,0)))</f>
        <v/>
      </c>
      <c r="H126" s="183" t="str">
        <f t="shared" si="1"/>
        <v/>
      </c>
      <c r="I126" s="194"/>
      <c r="J126" s="189"/>
      <c r="K126" s="189"/>
      <c r="L126" s="190"/>
    </row>
    <row r="127" spans="2:12" ht="19.600000000000001" customHeight="1" x14ac:dyDescent="0.25">
      <c r="B127" s="178" t="s">
        <v>2871</v>
      </c>
      <c r="C127" s="179" t="str">
        <f>IF(IF(ISERROR(HLOOKUP($B127,'Base facturation'!$B$4:$ALM$73,C$4,0)),"",HLOOKUP($B127,'Base facturation'!$B$4:$ALM$73,C$4,0))=0,"",IF(ISERROR(HLOOKUP($B127,'Base facturation'!$B$4:$ALM$73,C$4,0)),"",HLOOKUP($B127,'Base facturation'!$B$4:$ALM$73,C$4,0)))</f>
        <v/>
      </c>
      <c r="D127" s="179" t="str">
        <f>IF(IF(ISERROR(HLOOKUP($B127,'Base facturation'!$B$4:$ALM$73,D$4,0)),"",HLOOKUP($B127,'Base facturation'!$B$4:$ALM$73,D$4,0))=0,"",IF(ISERROR(HLOOKUP($B127,'Base facturation'!$B$4:$ALM$73,D$4,0)),"",HLOOKUP($B127,'Base facturation'!$B$4:$ALM$73,D$4,0)))</f>
        <v/>
      </c>
      <c r="E127" s="288" t="str">
        <f>IF(IF(ISERROR(HLOOKUP($B127,'Base facturation'!$B$4:$ALM$73,E$4,0)),"",HLOOKUP($B127,'Base facturation'!$B$4:$ALM$73,E$4,0))=0,"",IF(ISERROR(HLOOKUP($B127,'Base facturation'!$B$4:$ALM$73,E$4,0)),"",HLOOKUP($B127,'Base facturation'!$B$4:$ALM$73,E$4,0)))</f>
        <v/>
      </c>
      <c r="F127" s="204" t="str">
        <f>IF(IF(ISERROR(HLOOKUP($B127,'Base facturation'!$B$4:$ALM$73,F$4,0)),"",HLOOKUP($B127,'Base facturation'!$B$4:$ALM$73,F$4,0))=0,"",IF(ISERROR(HLOOKUP($B127,'Base facturation'!$B$4:$ALM$73,F$4,0)),"",HLOOKUP($B127,'Base facturation'!$B$4:$ALM$73,F$4,0)))</f>
        <v/>
      </c>
      <c r="G127" s="204" t="str">
        <f>IF(IF(ISERROR(HLOOKUP($B127,'Base facturation'!$B$4:$ALM$73,G$4,0)),"",HLOOKUP($B127,'Base facturation'!$B$4:$ALM$73,G$4,0))=0,"",IF(ISERROR(HLOOKUP($B127,'Base facturation'!$B$4:$ALM$73,G$4,0)),"",HLOOKUP($B127,'Base facturation'!$B$4:$ALM$73,G$4,0)))</f>
        <v/>
      </c>
      <c r="H127" s="183" t="str">
        <f t="shared" si="1"/>
        <v/>
      </c>
      <c r="I127" s="194"/>
      <c r="J127" s="189"/>
      <c r="K127" s="189"/>
      <c r="L127" s="190"/>
    </row>
    <row r="128" spans="2:12" ht="19.600000000000001" customHeight="1" x14ac:dyDescent="0.25">
      <c r="B128" s="178" t="s">
        <v>2872</v>
      </c>
      <c r="C128" s="179" t="str">
        <f>IF(IF(ISERROR(HLOOKUP($B128,'Base facturation'!$B$4:$ALM$73,C$4,0)),"",HLOOKUP($B128,'Base facturation'!$B$4:$ALM$73,C$4,0))=0,"",IF(ISERROR(HLOOKUP($B128,'Base facturation'!$B$4:$ALM$73,C$4,0)),"",HLOOKUP($B128,'Base facturation'!$B$4:$ALM$73,C$4,0)))</f>
        <v/>
      </c>
      <c r="D128" s="179" t="str">
        <f>IF(IF(ISERROR(HLOOKUP($B128,'Base facturation'!$B$4:$ALM$73,D$4,0)),"",HLOOKUP($B128,'Base facturation'!$B$4:$ALM$73,D$4,0))=0,"",IF(ISERROR(HLOOKUP($B128,'Base facturation'!$B$4:$ALM$73,D$4,0)),"",HLOOKUP($B128,'Base facturation'!$B$4:$ALM$73,D$4,0)))</f>
        <v/>
      </c>
      <c r="E128" s="288" t="str">
        <f>IF(IF(ISERROR(HLOOKUP($B128,'Base facturation'!$B$4:$ALM$73,E$4,0)),"",HLOOKUP($B128,'Base facturation'!$B$4:$ALM$73,E$4,0))=0,"",IF(ISERROR(HLOOKUP($B128,'Base facturation'!$B$4:$ALM$73,E$4,0)),"",HLOOKUP($B128,'Base facturation'!$B$4:$ALM$73,E$4,0)))</f>
        <v/>
      </c>
      <c r="F128" s="204" t="str">
        <f>IF(IF(ISERROR(HLOOKUP($B128,'Base facturation'!$B$4:$ALM$73,F$4,0)),"",HLOOKUP($B128,'Base facturation'!$B$4:$ALM$73,F$4,0))=0,"",IF(ISERROR(HLOOKUP($B128,'Base facturation'!$B$4:$ALM$73,F$4,0)),"",HLOOKUP($B128,'Base facturation'!$B$4:$ALM$73,F$4,0)))</f>
        <v/>
      </c>
      <c r="G128" s="204" t="str">
        <f>IF(IF(ISERROR(HLOOKUP($B128,'Base facturation'!$B$4:$ALM$73,G$4,0)),"",HLOOKUP($B128,'Base facturation'!$B$4:$ALM$73,G$4,0))=0,"",IF(ISERROR(HLOOKUP($B128,'Base facturation'!$B$4:$ALM$73,G$4,0)),"",HLOOKUP($B128,'Base facturation'!$B$4:$ALM$73,G$4,0)))</f>
        <v/>
      </c>
      <c r="H128" s="183" t="str">
        <f t="shared" si="1"/>
        <v/>
      </c>
      <c r="I128" s="194"/>
      <c r="J128" s="189"/>
      <c r="K128" s="189"/>
      <c r="L128" s="190"/>
    </row>
    <row r="129" spans="2:12" ht="19.600000000000001" customHeight="1" x14ac:dyDescent="0.25">
      <c r="B129" s="178" t="s">
        <v>2873</v>
      </c>
      <c r="C129" s="179" t="str">
        <f>IF(IF(ISERROR(HLOOKUP($B129,'Base facturation'!$B$4:$ALM$73,C$4,0)),"",HLOOKUP($B129,'Base facturation'!$B$4:$ALM$73,C$4,0))=0,"",IF(ISERROR(HLOOKUP($B129,'Base facturation'!$B$4:$ALM$73,C$4,0)),"",HLOOKUP($B129,'Base facturation'!$B$4:$ALM$73,C$4,0)))</f>
        <v/>
      </c>
      <c r="D129" s="179" t="str">
        <f>IF(IF(ISERROR(HLOOKUP($B129,'Base facturation'!$B$4:$ALM$73,D$4,0)),"",HLOOKUP($B129,'Base facturation'!$B$4:$ALM$73,D$4,0))=0,"",IF(ISERROR(HLOOKUP($B129,'Base facturation'!$B$4:$ALM$73,D$4,0)),"",HLOOKUP($B129,'Base facturation'!$B$4:$ALM$73,D$4,0)))</f>
        <v/>
      </c>
      <c r="E129" s="288" t="str">
        <f>IF(IF(ISERROR(HLOOKUP($B129,'Base facturation'!$B$4:$ALM$73,E$4,0)),"",HLOOKUP($B129,'Base facturation'!$B$4:$ALM$73,E$4,0))=0,"",IF(ISERROR(HLOOKUP($B129,'Base facturation'!$B$4:$ALM$73,E$4,0)),"",HLOOKUP($B129,'Base facturation'!$B$4:$ALM$73,E$4,0)))</f>
        <v/>
      </c>
      <c r="F129" s="204" t="str">
        <f>IF(IF(ISERROR(HLOOKUP($B129,'Base facturation'!$B$4:$ALM$73,F$4,0)),"",HLOOKUP($B129,'Base facturation'!$B$4:$ALM$73,F$4,0))=0,"",IF(ISERROR(HLOOKUP($B129,'Base facturation'!$B$4:$ALM$73,F$4,0)),"",HLOOKUP($B129,'Base facturation'!$B$4:$ALM$73,F$4,0)))</f>
        <v/>
      </c>
      <c r="G129" s="204" t="str">
        <f>IF(IF(ISERROR(HLOOKUP($B129,'Base facturation'!$B$4:$ALM$73,G$4,0)),"",HLOOKUP($B129,'Base facturation'!$B$4:$ALM$73,G$4,0))=0,"",IF(ISERROR(HLOOKUP($B129,'Base facturation'!$B$4:$ALM$73,G$4,0)),"",HLOOKUP($B129,'Base facturation'!$B$4:$ALM$73,G$4,0)))</f>
        <v/>
      </c>
      <c r="H129" s="183" t="str">
        <f t="shared" si="1"/>
        <v/>
      </c>
      <c r="I129" s="194"/>
      <c r="J129" s="189"/>
      <c r="K129" s="189"/>
      <c r="L129" s="190"/>
    </row>
    <row r="130" spans="2:12" ht="19.600000000000001" customHeight="1" x14ac:dyDescent="0.25">
      <c r="B130" s="178" t="s">
        <v>2874</v>
      </c>
      <c r="C130" s="179" t="str">
        <f>IF(IF(ISERROR(HLOOKUP($B130,'Base facturation'!$B$4:$ALM$73,C$4,0)),"",HLOOKUP($B130,'Base facturation'!$B$4:$ALM$73,C$4,0))=0,"",IF(ISERROR(HLOOKUP($B130,'Base facturation'!$B$4:$ALM$73,C$4,0)),"",HLOOKUP($B130,'Base facturation'!$B$4:$ALM$73,C$4,0)))</f>
        <v/>
      </c>
      <c r="D130" s="179" t="str">
        <f>IF(IF(ISERROR(HLOOKUP($B130,'Base facturation'!$B$4:$ALM$73,D$4,0)),"",HLOOKUP($B130,'Base facturation'!$B$4:$ALM$73,D$4,0))=0,"",IF(ISERROR(HLOOKUP($B130,'Base facturation'!$B$4:$ALM$73,D$4,0)),"",HLOOKUP($B130,'Base facturation'!$B$4:$ALM$73,D$4,0)))</f>
        <v/>
      </c>
      <c r="E130" s="288" t="str">
        <f>IF(IF(ISERROR(HLOOKUP($B130,'Base facturation'!$B$4:$ALM$73,E$4,0)),"",HLOOKUP($B130,'Base facturation'!$B$4:$ALM$73,E$4,0))=0,"",IF(ISERROR(HLOOKUP($B130,'Base facturation'!$B$4:$ALM$73,E$4,0)),"",HLOOKUP($B130,'Base facturation'!$B$4:$ALM$73,E$4,0)))</f>
        <v/>
      </c>
      <c r="F130" s="204" t="str">
        <f>IF(IF(ISERROR(HLOOKUP($B130,'Base facturation'!$B$4:$ALM$73,F$4,0)),"",HLOOKUP($B130,'Base facturation'!$B$4:$ALM$73,F$4,0))=0,"",IF(ISERROR(HLOOKUP($B130,'Base facturation'!$B$4:$ALM$73,F$4,0)),"",HLOOKUP($B130,'Base facturation'!$B$4:$ALM$73,F$4,0)))</f>
        <v/>
      </c>
      <c r="G130" s="204" t="str">
        <f>IF(IF(ISERROR(HLOOKUP($B130,'Base facturation'!$B$4:$ALM$73,G$4,0)),"",HLOOKUP($B130,'Base facturation'!$B$4:$ALM$73,G$4,0))=0,"",IF(ISERROR(HLOOKUP($B130,'Base facturation'!$B$4:$ALM$73,G$4,0)),"",HLOOKUP($B130,'Base facturation'!$B$4:$ALM$73,G$4,0)))</f>
        <v/>
      </c>
      <c r="H130" s="183" t="str">
        <f t="shared" si="1"/>
        <v/>
      </c>
      <c r="I130" s="194"/>
      <c r="J130" s="189"/>
      <c r="K130" s="189"/>
      <c r="L130" s="190"/>
    </row>
    <row r="131" spans="2:12" ht="19.600000000000001" customHeight="1" x14ac:dyDescent="0.25">
      <c r="B131" s="178" t="s">
        <v>2875</v>
      </c>
      <c r="C131" s="179" t="str">
        <f>IF(IF(ISERROR(HLOOKUP($B131,'Base facturation'!$B$4:$ALM$73,C$4,0)),"",HLOOKUP($B131,'Base facturation'!$B$4:$ALM$73,C$4,0))=0,"",IF(ISERROR(HLOOKUP($B131,'Base facturation'!$B$4:$ALM$73,C$4,0)),"",HLOOKUP($B131,'Base facturation'!$B$4:$ALM$73,C$4,0)))</f>
        <v/>
      </c>
      <c r="D131" s="179" t="str">
        <f>IF(IF(ISERROR(HLOOKUP($B131,'Base facturation'!$B$4:$ALM$73,D$4,0)),"",HLOOKUP($B131,'Base facturation'!$B$4:$ALM$73,D$4,0))=0,"",IF(ISERROR(HLOOKUP($B131,'Base facturation'!$B$4:$ALM$73,D$4,0)),"",HLOOKUP($B131,'Base facturation'!$B$4:$ALM$73,D$4,0)))</f>
        <v/>
      </c>
      <c r="E131" s="288" t="str">
        <f>IF(IF(ISERROR(HLOOKUP($B131,'Base facturation'!$B$4:$ALM$73,E$4,0)),"",HLOOKUP($B131,'Base facturation'!$B$4:$ALM$73,E$4,0))=0,"",IF(ISERROR(HLOOKUP($B131,'Base facturation'!$B$4:$ALM$73,E$4,0)),"",HLOOKUP($B131,'Base facturation'!$B$4:$ALM$73,E$4,0)))</f>
        <v/>
      </c>
      <c r="F131" s="204" t="str">
        <f>IF(IF(ISERROR(HLOOKUP($B131,'Base facturation'!$B$4:$ALM$73,F$4,0)),"",HLOOKUP($B131,'Base facturation'!$B$4:$ALM$73,F$4,0))=0,"",IF(ISERROR(HLOOKUP($B131,'Base facturation'!$B$4:$ALM$73,F$4,0)),"",HLOOKUP($B131,'Base facturation'!$B$4:$ALM$73,F$4,0)))</f>
        <v/>
      </c>
      <c r="G131" s="204" t="str">
        <f>IF(IF(ISERROR(HLOOKUP($B131,'Base facturation'!$B$4:$ALM$73,G$4,0)),"",HLOOKUP($B131,'Base facturation'!$B$4:$ALM$73,G$4,0))=0,"",IF(ISERROR(HLOOKUP($B131,'Base facturation'!$B$4:$ALM$73,G$4,0)),"",HLOOKUP($B131,'Base facturation'!$B$4:$ALM$73,G$4,0)))</f>
        <v/>
      </c>
      <c r="H131" s="183" t="str">
        <f t="shared" si="1"/>
        <v/>
      </c>
      <c r="I131" s="194"/>
      <c r="J131" s="189"/>
      <c r="K131" s="189"/>
      <c r="L131" s="190"/>
    </row>
    <row r="132" spans="2:12" ht="19.600000000000001" customHeight="1" x14ac:dyDescent="0.25">
      <c r="B132" s="178" t="s">
        <v>2876</v>
      </c>
      <c r="C132" s="179" t="str">
        <f>IF(IF(ISERROR(HLOOKUP($B132,'Base facturation'!$B$4:$ALM$73,C$4,0)),"",HLOOKUP($B132,'Base facturation'!$B$4:$ALM$73,C$4,0))=0,"",IF(ISERROR(HLOOKUP($B132,'Base facturation'!$B$4:$ALM$73,C$4,0)),"",HLOOKUP($B132,'Base facturation'!$B$4:$ALM$73,C$4,0)))</f>
        <v/>
      </c>
      <c r="D132" s="179" t="str">
        <f>IF(IF(ISERROR(HLOOKUP($B132,'Base facturation'!$B$4:$ALM$73,D$4,0)),"",HLOOKUP($B132,'Base facturation'!$B$4:$ALM$73,D$4,0))=0,"",IF(ISERROR(HLOOKUP($B132,'Base facturation'!$B$4:$ALM$73,D$4,0)),"",HLOOKUP($B132,'Base facturation'!$B$4:$ALM$73,D$4,0)))</f>
        <v/>
      </c>
      <c r="E132" s="288" t="str">
        <f>IF(IF(ISERROR(HLOOKUP($B132,'Base facturation'!$B$4:$ALM$73,E$4,0)),"",HLOOKUP($B132,'Base facturation'!$B$4:$ALM$73,E$4,0))=0,"",IF(ISERROR(HLOOKUP($B132,'Base facturation'!$B$4:$ALM$73,E$4,0)),"",HLOOKUP($B132,'Base facturation'!$B$4:$ALM$73,E$4,0)))</f>
        <v/>
      </c>
      <c r="F132" s="204" t="str">
        <f>IF(IF(ISERROR(HLOOKUP($B132,'Base facturation'!$B$4:$ALM$73,F$4,0)),"",HLOOKUP($B132,'Base facturation'!$B$4:$ALM$73,F$4,0))=0,"",IF(ISERROR(HLOOKUP($B132,'Base facturation'!$B$4:$ALM$73,F$4,0)),"",HLOOKUP($B132,'Base facturation'!$B$4:$ALM$73,F$4,0)))</f>
        <v/>
      </c>
      <c r="G132" s="204" t="str">
        <f>IF(IF(ISERROR(HLOOKUP($B132,'Base facturation'!$B$4:$ALM$73,G$4,0)),"",HLOOKUP($B132,'Base facturation'!$B$4:$ALM$73,G$4,0))=0,"",IF(ISERROR(HLOOKUP($B132,'Base facturation'!$B$4:$ALM$73,G$4,0)),"",HLOOKUP($B132,'Base facturation'!$B$4:$ALM$73,G$4,0)))</f>
        <v/>
      </c>
      <c r="H132" s="183" t="str">
        <f t="shared" si="1"/>
        <v/>
      </c>
      <c r="I132" s="194"/>
      <c r="J132" s="189"/>
      <c r="K132" s="189"/>
      <c r="L132" s="190"/>
    </row>
    <row r="133" spans="2:12" ht="19.600000000000001" customHeight="1" x14ac:dyDescent="0.25">
      <c r="B133" s="178" t="s">
        <v>2877</v>
      </c>
      <c r="C133" s="179" t="str">
        <f>IF(IF(ISERROR(HLOOKUP($B133,'Base facturation'!$B$4:$ALM$73,C$4,0)),"",HLOOKUP($B133,'Base facturation'!$B$4:$ALM$73,C$4,0))=0,"",IF(ISERROR(HLOOKUP($B133,'Base facturation'!$B$4:$ALM$73,C$4,0)),"",HLOOKUP($B133,'Base facturation'!$B$4:$ALM$73,C$4,0)))</f>
        <v/>
      </c>
      <c r="D133" s="179" t="str">
        <f>IF(IF(ISERROR(HLOOKUP($B133,'Base facturation'!$B$4:$ALM$73,D$4,0)),"",HLOOKUP($B133,'Base facturation'!$B$4:$ALM$73,D$4,0))=0,"",IF(ISERROR(HLOOKUP($B133,'Base facturation'!$B$4:$ALM$73,D$4,0)),"",HLOOKUP($B133,'Base facturation'!$B$4:$ALM$73,D$4,0)))</f>
        <v/>
      </c>
      <c r="E133" s="288" t="str">
        <f>IF(IF(ISERROR(HLOOKUP($B133,'Base facturation'!$B$4:$ALM$73,E$4,0)),"",HLOOKUP($B133,'Base facturation'!$B$4:$ALM$73,E$4,0))=0,"",IF(ISERROR(HLOOKUP($B133,'Base facturation'!$B$4:$ALM$73,E$4,0)),"",HLOOKUP($B133,'Base facturation'!$B$4:$ALM$73,E$4,0)))</f>
        <v/>
      </c>
      <c r="F133" s="204" t="str">
        <f>IF(IF(ISERROR(HLOOKUP($B133,'Base facturation'!$B$4:$ALM$73,F$4,0)),"",HLOOKUP($B133,'Base facturation'!$B$4:$ALM$73,F$4,0))=0,"",IF(ISERROR(HLOOKUP($B133,'Base facturation'!$B$4:$ALM$73,F$4,0)),"",HLOOKUP($B133,'Base facturation'!$B$4:$ALM$73,F$4,0)))</f>
        <v/>
      </c>
      <c r="G133" s="204" t="str">
        <f>IF(IF(ISERROR(HLOOKUP($B133,'Base facturation'!$B$4:$ALM$73,G$4,0)),"",HLOOKUP($B133,'Base facturation'!$B$4:$ALM$73,G$4,0))=0,"",IF(ISERROR(HLOOKUP($B133,'Base facturation'!$B$4:$ALM$73,G$4,0)),"",HLOOKUP($B133,'Base facturation'!$B$4:$ALM$73,G$4,0)))</f>
        <v/>
      </c>
      <c r="H133" s="183" t="str">
        <f t="shared" si="1"/>
        <v/>
      </c>
      <c r="I133" s="194"/>
      <c r="J133" s="189"/>
      <c r="K133" s="189"/>
      <c r="L133" s="190"/>
    </row>
    <row r="134" spans="2:12" ht="19.600000000000001" customHeight="1" x14ac:dyDescent="0.25">
      <c r="B134" s="178" t="s">
        <v>2878</v>
      </c>
      <c r="C134" s="179" t="str">
        <f>IF(IF(ISERROR(HLOOKUP($B134,'Base facturation'!$B$4:$ALM$73,C$4,0)),"",HLOOKUP($B134,'Base facturation'!$B$4:$ALM$73,C$4,0))=0,"",IF(ISERROR(HLOOKUP($B134,'Base facturation'!$B$4:$ALM$73,C$4,0)),"",HLOOKUP($B134,'Base facturation'!$B$4:$ALM$73,C$4,0)))</f>
        <v/>
      </c>
      <c r="D134" s="179" t="str">
        <f>IF(IF(ISERROR(HLOOKUP($B134,'Base facturation'!$B$4:$ALM$73,D$4,0)),"",HLOOKUP($B134,'Base facturation'!$B$4:$ALM$73,D$4,0))=0,"",IF(ISERROR(HLOOKUP($B134,'Base facturation'!$B$4:$ALM$73,D$4,0)),"",HLOOKUP($B134,'Base facturation'!$B$4:$ALM$73,D$4,0)))</f>
        <v/>
      </c>
      <c r="E134" s="288" t="str">
        <f>IF(IF(ISERROR(HLOOKUP($B134,'Base facturation'!$B$4:$ALM$73,E$4,0)),"",HLOOKUP($B134,'Base facturation'!$B$4:$ALM$73,E$4,0))=0,"",IF(ISERROR(HLOOKUP($B134,'Base facturation'!$B$4:$ALM$73,E$4,0)),"",HLOOKUP($B134,'Base facturation'!$B$4:$ALM$73,E$4,0)))</f>
        <v/>
      </c>
      <c r="F134" s="204" t="str">
        <f>IF(IF(ISERROR(HLOOKUP($B134,'Base facturation'!$B$4:$ALM$73,F$4,0)),"",HLOOKUP($B134,'Base facturation'!$B$4:$ALM$73,F$4,0))=0,"",IF(ISERROR(HLOOKUP($B134,'Base facturation'!$B$4:$ALM$73,F$4,0)),"",HLOOKUP($B134,'Base facturation'!$B$4:$ALM$73,F$4,0)))</f>
        <v/>
      </c>
      <c r="G134" s="204" t="str">
        <f>IF(IF(ISERROR(HLOOKUP($B134,'Base facturation'!$B$4:$ALM$73,G$4,0)),"",HLOOKUP($B134,'Base facturation'!$B$4:$ALM$73,G$4,0))=0,"",IF(ISERROR(HLOOKUP($B134,'Base facturation'!$B$4:$ALM$73,G$4,0)),"",HLOOKUP($B134,'Base facturation'!$B$4:$ALM$73,G$4,0)))</f>
        <v/>
      </c>
      <c r="H134" s="183" t="str">
        <f t="shared" si="1"/>
        <v/>
      </c>
      <c r="I134" s="194"/>
      <c r="J134" s="189"/>
      <c r="K134" s="189"/>
      <c r="L134" s="190"/>
    </row>
    <row r="135" spans="2:12" ht="19.600000000000001" customHeight="1" x14ac:dyDescent="0.25">
      <c r="B135" s="178" t="s">
        <v>2879</v>
      </c>
      <c r="C135" s="179" t="str">
        <f>IF(IF(ISERROR(HLOOKUP($B135,'Base facturation'!$B$4:$ALM$73,C$4,0)),"",HLOOKUP($B135,'Base facturation'!$B$4:$ALM$73,C$4,0))=0,"",IF(ISERROR(HLOOKUP($B135,'Base facturation'!$B$4:$ALM$73,C$4,0)),"",HLOOKUP($B135,'Base facturation'!$B$4:$ALM$73,C$4,0)))</f>
        <v/>
      </c>
      <c r="D135" s="179" t="str">
        <f>IF(IF(ISERROR(HLOOKUP($B135,'Base facturation'!$B$4:$ALM$73,D$4,0)),"",HLOOKUP($B135,'Base facturation'!$B$4:$ALM$73,D$4,0))=0,"",IF(ISERROR(HLOOKUP($B135,'Base facturation'!$B$4:$ALM$73,D$4,0)),"",HLOOKUP($B135,'Base facturation'!$B$4:$ALM$73,D$4,0)))</f>
        <v/>
      </c>
      <c r="E135" s="288" t="str">
        <f>IF(IF(ISERROR(HLOOKUP($B135,'Base facturation'!$B$4:$ALM$73,E$4,0)),"",HLOOKUP($B135,'Base facturation'!$B$4:$ALM$73,E$4,0))=0,"",IF(ISERROR(HLOOKUP($B135,'Base facturation'!$B$4:$ALM$73,E$4,0)),"",HLOOKUP($B135,'Base facturation'!$B$4:$ALM$73,E$4,0)))</f>
        <v/>
      </c>
      <c r="F135" s="204" t="str">
        <f>IF(IF(ISERROR(HLOOKUP($B135,'Base facturation'!$B$4:$ALM$73,F$4,0)),"",HLOOKUP($B135,'Base facturation'!$B$4:$ALM$73,F$4,0))=0,"",IF(ISERROR(HLOOKUP($B135,'Base facturation'!$B$4:$ALM$73,F$4,0)),"",HLOOKUP($B135,'Base facturation'!$B$4:$ALM$73,F$4,0)))</f>
        <v/>
      </c>
      <c r="G135" s="204" t="str">
        <f>IF(IF(ISERROR(HLOOKUP($B135,'Base facturation'!$B$4:$ALM$73,G$4,0)),"",HLOOKUP($B135,'Base facturation'!$B$4:$ALM$73,G$4,0))=0,"",IF(ISERROR(HLOOKUP($B135,'Base facturation'!$B$4:$ALM$73,G$4,0)),"",HLOOKUP($B135,'Base facturation'!$B$4:$ALM$73,G$4,0)))</f>
        <v/>
      </c>
      <c r="H135" s="183" t="str">
        <f t="shared" ref="H135:H198" si="2">IF(G135="","",IF($B$4&gt;G135,"OUI","non"))</f>
        <v/>
      </c>
      <c r="I135" s="194"/>
      <c r="J135" s="189"/>
      <c r="K135" s="189"/>
      <c r="L135" s="190"/>
    </row>
    <row r="136" spans="2:12" ht="19.600000000000001" customHeight="1" x14ac:dyDescent="0.25">
      <c r="B136" s="178" t="s">
        <v>2880</v>
      </c>
      <c r="C136" s="179" t="str">
        <f>IF(IF(ISERROR(HLOOKUP($B136,'Base facturation'!$B$4:$ALM$73,C$4,0)),"",HLOOKUP($B136,'Base facturation'!$B$4:$ALM$73,C$4,0))=0,"",IF(ISERROR(HLOOKUP($B136,'Base facturation'!$B$4:$ALM$73,C$4,0)),"",HLOOKUP($B136,'Base facturation'!$B$4:$ALM$73,C$4,0)))</f>
        <v/>
      </c>
      <c r="D136" s="179" t="str">
        <f>IF(IF(ISERROR(HLOOKUP($B136,'Base facturation'!$B$4:$ALM$73,D$4,0)),"",HLOOKUP($B136,'Base facturation'!$B$4:$ALM$73,D$4,0))=0,"",IF(ISERROR(HLOOKUP($B136,'Base facturation'!$B$4:$ALM$73,D$4,0)),"",HLOOKUP($B136,'Base facturation'!$B$4:$ALM$73,D$4,0)))</f>
        <v/>
      </c>
      <c r="E136" s="288" t="str">
        <f>IF(IF(ISERROR(HLOOKUP($B136,'Base facturation'!$B$4:$ALM$73,E$4,0)),"",HLOOKUP($B136,'Base facturation'!$B$4:$ALM$73,E$4,0))=0,"",IF(ISERROR(HLOOKUP($B136,'Base facturation'!$B$4:$ALM$73,E$4,0)),"",HLOOKUP($B136,'Base facturation'!$B$4:$ALM$73,E$4,0)))</f>
        <v/>
      </c>
      <c r="F136" s="204" t="str">
        <f>IF(IF(ISERROR(HLOOKUP($B136,'Base facturation'!$B$4:$ALM$73,F$4,0)),"",HLOOKUP($B136,'Base facturation'!$B$4:$ALM$73,F$4,0))=0,"",IF(ISERROR(HLOOKUP($B136,'Base facturation'!$B$4:$ALM$73,F$4,0)),"",HLOOKUP($B136,'Base facturation'!$B$4:$ALM$73,F$4,0)))</f>
        <v/>
      </c>
      <c r="G136" s="204" t="str">
        <f>IF(IF(ISERROR(HLOOKUP($B136,'Base facturation'!$B$4:$ALM$73,G$4,0)),"",HLOOKUP($B136,'Base facturation'!$B$4:$ALM$73,G$4,0))=0,"",IF(ISERROR(HLOOKUP($B136,'Base facturation'!$B$4:$ALM$73,G$4,0)),"",HLOOKUP($B136,'Base facturation'!$B$4:$ALM$73,G$4,0)))</f>
        <v/>
      </c>
      <c r="H136" s="183" t="str">
        <f t="shared" si="2"/>
        <v/>
      </c>
      <c r="I136" s="194"/>
      <c r="J136" s="189"/>
      <c r="K136" s="189"/>
      <c r="L136" s="190"/>
    </row>
    <row r="137" spans="2:12" ht="19.600000000000001" customHeight="1" x14ac:dyDescent="0.25">
      <c r="B137" s="178" t="s">
        <v>2881</v>
      </c>
      <c r="C137" s="179" t="str">
        <f>IF(IF(ISERROR(HLOOKUP($B137,'Base facturation'!$B$4:$ALM$73,C$4,0)),"",HLOOKUP($B137,'Base facturation'!$B$4:$ALM$73,C$4,0))=0,"",IF(ISERROR(HLOOKUP($B137,'Base facturation'!$B$4:$ALM$73,C$4,0)),"",HLOOKUP($B137,'Base facturation'!$B$4:$ALM$73,C$4,0)))</f>
        <v/>
      </c>
      <c r="D137" s="179" t="str">
        <f>IF(IF(ISERROR(HLOOKUP($B137,'Base facturation'!$B$4:$ALM$73,D$4,0)),"",HLOOKUP($B137,'Base facturation'!$B$4:$ALM$73,D$4,0))=0,"",IF(ISERROR(HLOOKUP($B137,'Base facturation'!$B$4:$ALM$73,D$4,0)),"",HLOOKUP($B137,'Base facturation'!$B$4:$ALM$73,D$4,0)))</f>
        <v/>
      </c>
      <c r="E137" s="288" t="str">
        <f>IF(IF(ISERROR(HLOOKUP($B137,'Base facturation'!$B$4:$ALM$73,E$4,0)),"",HLOOKUP($B137,'Base facturation'!$B$4:$ALM$73,E$4,0))=0,"",IF(ISERROR(HLOOKUP($B137,'Base facturation'!$B$4:$ALM$73,E$4,0)),"",HLOOKUP($B137,'Base facturation'!$B$4:$ALM$73,E$4,0)))</f>
        <v/>
      </c>
      <c r="F137" s="204" t="str">
        <f>IF(IF(ISERROR(HLOOKUP($B137,'Base facturation'!$B$4:$ALM$73,F$4,0)),"",HLOOKUP($B137,'Base facturation'!$B$4:$ALM$73,F$4,0))=0,"",IF(ISERROR(HLOOKUP($B137,'Base facturation'!$B$4:$ALM$73,F$4,0)),"",HLOOKUP($B137,'Base facturation'!$B$4:$ALM$73,F$4,0)))</f>
        <v/>
      </c>
      <c r="G137" s="204" t="str">
        <f>IF(IF(ISERROR(HLOOKUP($B137,'Base facturation'!$B$4:$ALM$73,G$4,0)),"",HLOOKUP($B137,'Base facturation'!$B$4:$ALM$73,G$4,0))=0,"",IF(ISERROR(HLOOKUP($B137,'Base facturation'!$B$4:$ALM$73,G$4,0)),"",HLOOKUP($B137,'Base facturation'!$B$4:$ALM$73,G$4,0)))</f>
        <v/>
      </c>
      <c r="H137" s="183" t="str">
        <f t="shared" si="2"/>
        <v/>
      </c>
      <c r="I137" s="194"/>
      <c r="J137" s="189"/>
      <c r="K137" s="189"/>
      <c r="L137" s="190"/>
    </row>
    <row r="138" spans="2:12" ht="19.600000000000001" customHeight="1" x14ac:dyDescent="0.25">
      <c r="B138" s="178" t="s">
        <v>2882</v>
      </c>
      <c r="C138" s="179" t="str">
        <f>IF(IF(ISERROR(HLOOKUP($B138,'Base facturation'!$B$4:$ALM$73,C$4,0)),"",HLOOKUP($B138,'Base facturation'!$B$4:$ALM$73,C$4,0))=0,"",IF(ISERROR(HLOOKUP($B138,'Base facturation'!$B$4:$ALM$73,C$4,0)),"",HLOOKUP($B138,'Base facturation'!$B$4:$ALM$73,C$4,0)))</f>
        <v/>
      </c>
      <c r="D138" s="179" t="str">
        <f>IF(IF(ISERROR(HLOOKUP($B138,'Base facturation'!$B$4:$ALM$73,D$4,0)),"",HLOOKUP($B138,'Base facturation'!$B$4:$ALM$73,D$4,0))=0,"",IF(ISERROR(HLOOKUP($B138,'Base facturation'!$B$4:$ALM$73,D$4,0)),"",HLOOKUP($B138,'Base facturation'!$B$4:$ALM$73,D$4,0)))</f>
        <v/>
      </c>
      <c r="E138" s="288" t="str">
        <f>IF(IF(ISERROR(HLOOKUP($B138,'Base facturation'!$B$4:$ALM$73,E$4,0)),"",HLOOKUP($B138,'Base facturation'!$B$4:$ALM$73,E$4,0))=0,"",IF(ISERROR(HLOOKUP($B138,'Base facturation'!$B$4:$ALM$73,E$4,0)),"",HLOOKUP($B138,'Base facturation'!$B$4:$ALM$73,E$4,0)))</f>
        <v/>
      </c>
      <c r="F138" s="204" t="str">
        <f>IF(IF(ISERROR(HLOOKUP($B138,'Base facturation'!$B$4:$ALM$73,F$4,0)),"",HLOOKUP($B138,'Base facturation'!$B$4:$ALM$73,F$4,0))=0,"",IF(ISERROR(HLOOKUP($B138,'Base facturation'!$B$4:$ALM$73,F$4,0)),"",HLOOKUP($B138,'Base facturation'!$B$4:$ALM$73,F$4,0)))</f>
        <v/>
      </c>
      <c r="G138" s="204" t="str">
        <f>IF(IF(ISERROR(HLOOKUP($B138,'Base facturation'!$B$4:$ALM$73,G$4,0)),"",HLOOKUP($B138,'Base facturation'!$B$4:$ALM$73,G$4,0))=0,"",IF(ISERROR(HLOOKUP($B138,'Base facturation'!$B$4:$ALM$73,G$4,0)),"",HLOOKUP($B138,'Base facturation'!$B$4:$ALM$73,G$4,0)))</f>
        <v/>
      </c>
      <c r="H138" s="183" t="str">
        <f t="shared" si="2"/>
        <v/>
      </c>
      <c r="I138" s="194"/>
      <c r="J138" s="189"/>
      <c r="K138" s="189"/>
      <c r="L138" s="190"/>
    </row>
    <row r="139" spans="2:12" ht="19.600000000000001" customHeight="1" x14ac:dyDescent="0.25">
      <c r="B139" s="178" t="s">
        <v>2883</v>
      </c>
      <c r="C139" s="179" t="str">
        <f>IF(IF(ISERROR(HLOOKUP($B139,'Base facturation'!$B$4:$ALM$73,C$4,0)),"",HLOOKUP($B139,'Base facturation'!$B$4:$ALM$73,C$4,0))=0,"",IF(ISERROR(HLOOKUP($B139,'Base facturation'!$B$4:$ALM$73,C$4,0)),"",HLOOKUP($B139,'Base facturation'!$B$4:$ALM$73,C$4,0)))</f>
        <v/>
      </c>
      <c r="D139" s="179" t="str">
        <f>IF(IF(ISERROR(HLOOKUP($B139,'Base facturation'!$B$4:$ALM$73,D$4,0)),"",HLOOKUP($B139,'Base facturation'!$B$4:$ALM$73,D$4,0))=0,"",IF(ISERROR(HLOOKUP($B139,'Base facturation'!$B$4:$ALM$73,D$4,0)),"",HLOOKUP($B139,'Base facturation'!$B$4:$ALM$73,D$4,0)))</f>
        <v/>
      </c>
      <c r="E139" s="288" t="str">
        <f>IF(IF(ISERROR(HLOOKUP($B139,'Base facturation'!$B$4:$ALM$73,E$4,0)),"",HLOOKUP($B139,'Base facturation'!$B$4:$ALM$73,E$4,0))=0,"",IF(ISERROR(HLOOKUP($B139,'Base facturation'!$B$4:$ALM$73,E$4,0)),"",HLOOKUP($B139,'Base facturation'!$B$4:$ALM$73,E$4,0)))</f>
        <v/>
      </c>
      <c r="F139" s="204" t="str">
        <f>IF(IF(ISERROR(HLOOKUP($B139,'Base facturation'!$B$4:$ALM$73,F$4,0)),"",HLOOKUP($B139,'Base facturation'!$B$4:$ALM$73,F$4,0))=0,"",IF(ISERROR(HLOOKUP($B139,'Base facturation'!$B$4:$ALM$73,F$4,0)),"",HLOOKUP($B139,'Base facturation'!$B$4:$ALM$73,F$4,0)))</f>
        <v/>
      </c>
      <c r="G139" s="204" t="str">
        <f>IF(IF(ISERROR(HLOOKUP($B139,'Base facturation'!$B$4:$ALM$73,G$4,0)),"",HLOOKUP($B139,'Base facturation'!$B$4:$ALM$73,G$4,0))=0,"",IF(ISERROR(HLOOKUP($B139,'Base facturation'!$B$4:$ALM$73,G$4,0)),"",HLOOKUP($B139,'Base facturation'!$B$4:$ALM$73,G$4,0)))</f>
        <v/>
      </c>
      <c r="H139" s="183" t="str">
        <f t="shared" si="2"/>
        <v/>
      </c>
      <c r="I139" s="194"/>
      <c r="J139" s="189"/>
      <c r="K139" s="189"/>
      <c r="L139" s="190"/>
    </row>
    <row r="140" spans="2:12" ht="19.600000000000001" customHeight="1" x14ac:dyDescent="0.25">
      <c r="B140" s="178" t="s">
        <v>2884</v>
      </c>
      <c r="C140" s="179" t="str">
        <f>IF(IF(ISERROR(HLOOKUP($B140,'Base facturation'!$B$4:$ALM$73,C$4,0)),"",HLOOKUP($B140,'Base facturation'!$B$4:$ALM$73,C$4,0))=0,"",IF(ISERROR(HLOOKUP($B140,'Base facturation'!$B$4:$ALM$73,C$4,0)),"",HLOOKUP($B140,'Base facturation'!$B$4:$ALM$73,C$4,0)))</f>
        <v/>
      </c>
      <c r="D140" s="179" t="str">
        <f>IF(IF(ISERROR(HLOOKUP($B140,'Base facturation'!$B$4:$ALM$73,D$4,0)),"",HLOOKUP($B140,'Base facturation'!$B$4:$ALM$73,D$4,0))=0,"",IF(ISERROR(HLOOKUP($B140,'Base facturation'!$B$4:$ALM$73,D$4,0)),"",HLOOKUP($B140,'Base facturation'!$B$4:$ALM$73,D$4,0)))</f>
        <v/>
      </c>
      <c r="E140" s="288" t="str">
        <f>IF(IF(ISERROR(HLOOKUP($B140,'Base facturation'!$B$4:$ALM$73,E$4,0)),"",HLOOKUP($B140,'Base facturation'!$B$4:$ALM$73,E$4,0))=0,"",IF(ISERROR(HLOOKUP($B140,'Base facturation'!$B$4:$ALM$73,E$4,0)),"",HLOOKUP($B140,'Base facturation'!$B$4:$ALM$73,E$4,0)))</f>
        <v/>
      </c>
      <c r="F140" s="204" t="str">
        <f>IF(IF(ISERROR(HLOOKUP($B140,'Base facturation'!$B$4:$ALM$73,F$4,0)),"",HLOOKUP($B140,'Base facturation'!$B$4:$ALM$73,F$4,0))=0,"",IF(ISERROR(HLOOKUP($B140,'Base facturation'!$B$4:$ALM$73,F$4,0)),"",HLOOKUP($B140,'Base facturation'!$B$4:$ALM$73,F$4,0)))</f>
        <v/>
      </c>
      <c r="G140" s="204" t="str">
        <f>IF(IF(ISERROR(HLOOKUP($B140,'Base facturation'!$B$4:$ALM$73,G$4,0)),"",HLOOKUP($B140,'Base facturation'!$B$4:$ALM$73,G$4,0))=0,"",IF(ISERROR(HLOOKUP($B140,'Base facturation'!$B$4:$ALM$73,G$4,0)),"",HLOOKUP($B140,'Base facturation'!$B$4:$ALM$73,G$4,0)))</f>
        <v/>
      </c>
      <c r="H140" s="183" t="str">
        <f t="shared" si="2"/>
        <v/>
      </c>
      <c r="I140" s="194"/>
      <c r="J140" s="189"/>
      <c r="K140" s="189"/>
      <c r="L140" s="190"/>
    </row>
    <row r="141" spans="2:12" ht="19.600000000000001" customHeight="1" x14ac:dyDescent="0.25">
      <c r="B141" s="178" t="s">
        <v>2885</v>
      </c>
      <c r="C141" s="179" t="str">
        <f>IF(IF(ISERROR(HLOOKUP($B141,'Base facturation'!$B$4:$ALM$73,C$4,0)),"",HLOOKUP($B141,'Base facturation'!$B$4:$ALM$73,C$4,0))=0,"",IF(ISERROR(HLOOKUP($B141,'Base facturation'!$B$4:$ALM$73,C$4,0)),"",HLOOKUP($B141,'Base facturation'!$B$4:$ALM$73,C$4,0)))</f>
        <v/>
      </c>
      <c r="D141" s="179" t="str">
        <f>IF(IF(ISERROR(HLOOKUP($B141,'Base facturation'!$B$4:$ALM$73,D$4,0)),"",HLOOKUP($B141,'Base facturation'!$B$4:$ALM$73,D$4,0))=0,"",IF(ISERROR(HLOOKUP($B141,'Base facturation'!$B$4:$ALM$73,D$4,0)),"",HLOOKUP($B141,'Base facturation'!$B$4:$ALM$73,D$4,0)))</f>
        <v/>
      </c>
      <c r="E141" s="288" t="str">
        <f>IF(IF(ISERROR(HLOOKUP($B141,'Base facturation'!$B$4:$ALM$73,E$4,0)),"",HLOOKUP($B141,'Base facturation'!$B$4:$ALM$73,E$4,0))=0,"",IF(ISERROR(HLOOKUP($B141,'Base facturation'!$B$4:$ALM$73,E$4,0)),"",HLOOKUP($B141,'Base facturation'!$B$4:$ALM$73,E$4,0)))</f>
        <v/>
      </c>
      <c r="F141" s="204" t="str">
        <f>IF(IF(ISERROR(HLOOKUP($B141,'Base facturation'!$B$4:$ALM$73,F$4,0)),"",HLOOKUP($B141,'Base facturation'!$B$4:$ALM$73,F$4,0))=0,"",IF(ISERROR(HLOOKUP($B141,'Base facturation'!$B$4:$ALM$73,F$4,0)),"",HLOOKUP($B141,'Base facturation'!$B$4:$ALM$73,F$4,0)))</f>
        <v/>
      </c>
      <c r="G141" s="204" t="str">
        <f>IF(IF(ISERROR(HLOOKUP($B141,'Base facturation'!$B$4:$ALM$73,G$4,0)),"",HLOOKUP($B141,'Base facturation'!$B$4:$ALM$73,G$4,0))=0,"",IF(ISERROR(HLOOKUP($B141,'Base facturation'!$B$4:$ALM$73,G$4,0)),"",HLOOKUP($B141,'Base facturation'!$B$4:$ALM$73,G$4,0)))</f>
        <v/>
      </c>
      <c r="H141" s="183" t="str">
        <f t="shared" si="2"/>
        <v/>
      </c>
      <c r="I141" s="194"/>
      <c r="J141" s="189"/>
      <c r="K141" s="189"/>
      <c r="L141" s="190"/>
    </row>
    <row r="142" spans="2:12" ht="19.600000000000001" customHeight="1" x14ac:dyDescent="0.25">
      <c r="B142" s="178" t="s">
        <v>2886</v>
      </c>
      <c r="C142" s="179" t="str">
        <f>IF(IF(ISERROR(HLOOKUP($B142,'Base facturation'!$B$4:$ALM$73,C$4,0)),"",HLOOKUP($B142,'Base facturation'!$B$4:$ALM$73,C$4,0))=0,"",IF(ISERROR(HLOOKUP($B142,'Base facturation'!$B$4:$ALM$73,C$4,0)),"",HLOOKUP($B142,'Base facturation'!$B$4:$ALM$73,C$4,0)))</f>
        <v/>
      </c>
      <c r="D142" s="179" t="str">
        <f>IF(IF(ISERROR(HLOOKUP($B142,'Base facturation'!$B$4:$ALM$73,D$4,0)),"",HLOOKUP($B142,'Base facturation'!$B$4:$ALM$73,D$4,0))=0,"",IF(ISERROR(HLOOKUP($B142,'Base facturation'!$B$4:$ALM$73,D$4,0)),"",HLOOKUP($B142,'Base facturation'!$B$4:$ALM$73,D$4,0)))</f>
        <v/>
      </c>
      <c r="E142" s="288" t="str">
        <f>IF(IF(ISERROR(HLOOKUP($B142,'Base facturation'!$B$4:$ALM$73,E$4,0)),"",HLOOKUP($B142,'Base facturation'!$B$4:$ALM$73,E$4,0))=0,"",IF(ISERROR(HLOOKUP($B142,'Base facturation'!$B$4:$ALM$73,E$4,0)),"",HLOOKUP($B142,'Base facturation'!$B$4:$ALM$73,E$4,0)))</f>
        <v/>
      </c>
      <c r="F142" s="204" t="str">
        <f>IF(IF(ISERROR(HLOOKUP($B142,'Base facturation'!$B$4:$ALM$73,F$4,0)),"",HLOOKUP($B142,'Base facturation'!$B$4:$ALM$73,F$4,0))=0,"",IF(ISERROR(HLOOKUP($B142,'Base facturation'!$B$4:$ALM$73,F$4,0)),"",HLOOKUP($B142,'Base facturation'!$B$4:$ALM$73,F$4,0)))</f>
        <v/>
      </c>
      <c r="G142" s="204" t="str">
        <f>IF(IF(ISERROR(HLOOKUP($B142,'Base facturation'!$B$4:$ALM$73,G$4,0)),"",HLOOKUP($B142,'Base facturation'!$B$4:$ALM$73,G$4,0))=0,"",IF(ISERROR(HLOOKUP($B142,'Base facturation'!$B$4:$ALM$73,G$4,0)),"",HLOOKUP($B142,'Base facturation'!$B$4:$ALM$73,G$4,0)))</f>
        <v/>
      </c>
      <c r="H142" s="183" t="str">
        <f t="shared" si="2"/>
        <v/>
      </c>
      <c r="I142" s="194"/>
      <c r="J142" s="189"/>
      <c r="K142" s="189"/>
      <c r="L142" s="190"/>
    </row>
    <row r="143" spans="2:12" ht="19.600000000000001" customHeight="1" x14ac:dyDescent="0.25">
      <c r="B143" s="178" t="s">
        <v>2887</v>
      </c>
      <c r="C143" s="179" t="str">
        <f>IF(IF(ISERROR(HLOOKUP($B143,'Base facturation'!$B$4:$ALM$73,C$4,0)),"",HLOOKUP($B143,'Base facturation'!$B$4:$ALM$73,C$4,0))=0,"",IF(ISERROR(HLOOKUP($B143,'Base facturation'!$B$4:$ALM$73,C$4,0)),"",HLOOKUP($B143,'Base facturation'!$B$4:$ALM$73,C$4,0)))</f>
        <v/>
      </c>
      <c r="D143" s="179" t="str">
        <f>IF(IF(ISERROR(HLOOKUP($B143,'Base facturation'!$B$4:$ALM$73,D$4,0)),"",HLOOKUP($B143,'Base facturation'!$B$4:$ALM$73,D$4,0))=0,"",IF(ISERROR(HLOOKUP($B143,'Base facturation'!$B$4:$ALM$73,D$4,0)),"",HLOOKUP($B143,'Base facturation'!$B$4:$ALM$73,D$4,0)))</f>
        <v/>
      </c>
      <c r="E143" s="288" t="str">
        <f>IF(IF(ISERROR(HLOOKUP($B143,'Base facturation'!$B$4:$ALM$73,E$4,0)),"",HLOOKUP($B143,'Base facturation'!$B$4:$ALM$73,E$4,0))=0,"",IF(ISERROR(HLOOKUP($B143,'Base facturation'!$B$4:$ALM$73,E$4,0)),"",HLOOKUP($B143,'Base facturation'!$B$4:$ALM$73,E$4,0)))</f>
        <v/>
      </c>
      <c r="F143" s="204" t="str">
        <f>IF(IF(ISERROR(HLOOKUP($B143,'Base facturation'!$B$4:$ALM$73,F$4,0)),"",HLOOKUP($B143,'Base facturation'!$B$4:$ALM$73,F$4,0))=0,"",IF(ISERROR(HLOOKUP($B143,'Base facturation'!$B$4:$ALM$73,F$4,0)),"",HLOOKUP($B143,'Base facturation'!$B$4:$ALM$73,F$4,0)))</f>
        <v/>
      </c>
      <c r="G143" s="204" t="str">
        <f>IF(IF(ISERROR(HLOOKUP($B143,'Base facturation'!$B$4:$ALM$73,G$4,0)),"",HLOOKUP($B143,'Base facturation'!$B$4:$ALM$73,G$4,0))=0,"",IF(ISERROR(HLOOKUP($B143,'Base facturation'!$B$4:$ALM$73,G$4,0)),"",HLOOKUP($B143,'Base facturation'!$B$4:$ALM$73,G$4,0)))</f>
        <v/>
      </c>
      <c r="H143" s="183" t="str">
        <f t="shared" si="2"/>
        <v/>
      </c>
      <c r="I143" s="194"/>
      <c r="J143" s="189"/>
      <c r="K143" s="189"/>
      <c r="L143" s="190"/>
    </row>
    <row r="144" spans="2:12" ht="19.600000000000001" customHeight="1" x14ac:dyDescent="0.25">
      <c r="B144" s="178" t="s">
        <v>2888</v>
      </c>
      <c r="C144" s="179" t="str">
        <f>IF(IF(ISERROR(HLOOKUP($B144,'Base facturation'!$B$4:$ALM$73,C$4,0)),"",HLOOKUP($B144,'Base facturation'!$B$4:$ALM$73,C$4,0))=0,"",IF(ISERROR(HLOOKUP($B144,'Base facturation'!$B$4:$ALM$73,C$4,0)),"",HLOOKUP($B144,'Base facturation'!$B$4:$ALM$73,C$4,0)))</f>
        <v/>
      </c>
      <c r="D144" s="179" t="str">
        <f>IF(IF(ISERROR(HLOOKUP($B144,'Base facturation'!$B$4:$ALM$73,D$4,0)),"",HLOOKUP($B144,'Base facturation'!$B$4:$ALM$73,D$4,0))=0,"",IF(ISERROR(HLOOKUP($B144,'Base facturation'!$B$4:$ALM$73,D$4,0)),"",HLOOKUP($B144,'Base facturation'!$B$4:$ALM$73,D$4,0)))</f>
        <v/>
      </c>
      <c r="E144" s="288" t="str">
        <f>IF(IF(ISERROR(HLOOKUP($B144,'Base facturation'!$B$4:$ALM$73,E$4,0)),"",HLOOKUP($B144,'Base facturation'!$B$4:$ALM$73,E$4,0))=0,"",IF(ISERROR(HLOOKUP($B144,'Base facturation'!$B$4:$ALM$73,E$4,0)),"",HLOOKUP($B144,'Base facturation'!$B$4:$ALM$73,E$4,0)))</f>
        <v/>
      </c>
      <c r="F144" s="204" t="str">
        <f>IF(IF(ISERROR(HLOOKUP($B144,'Base facturation'!$B$4:$ALM$73,F$4,0)),"",HLOOKUP($B144,'Base facturation'!$B$4:$ALM$73,F$4,0))=0,"",IF(ISERROR(HLOOKUP($B144,'Base facturation'!$B$4:$ALM$73,F$4,0)),"",HLOOKUP($B144,'Base facturation'!$B$4:$ALM$73,F$4,0)))</f>
        <v/>
      </c>
      <c r="G144" s="204" t="str">
        <f>IF(IF(ISERROR(HLOOKUP($B144,'Base facturation'!$B$4:$ALM$73,G$4,0)),"",HLOOKUP($B144,'Base facturation'!$B$4:$ALM$73,G$4,0))=0,"",IF(ISERROR(HLOOKUP($B144,'Base facturation'!$B$4:$ALM$73,G$4,0)),"",HLOOKUP($B144,'Base facturation'!$B$4:$ALM$73,G$4,0)))</f>
        <v/>
      </c>
      <c r="H144" s="183" t="str">
        <f t="shared" si="2"/>
        <v/>
      </c>
      <c r="I144" s="194"/>
      <c r="J144" s="189"/>
      <c r="K144" s="189"/>
      <c r="L144" s="190"/>
    </row>
    <row r="145" spans="2:12" ht="19.600000000000001" customHeight="1" x14ac:dyDescent="0.25">
      <c r="B145" s="178" t="s">
        <v>2889</v>
      </c>
      <c r="C145" s="179" t="str">
        <f>IF(IF(ISERROR(HLOOKUP($B145,'Base facturation'!$B$4:$ALM$73,C$4,0)),"",HLOOKUP($B145,'Base facturation'!$B$4:$ALM$73,C$4,0))=0,"",IF(ISERROR(HLOOKUP($B145,'Base facturation'!$B$4:$ALM$73,C$4,0)),"",HLOOKUP($B145,'Base facturation'!$B$4:$ALM$73,C$4,0)))</f>
        <v/>
      </c>
      <c r="D145" s="179" t="str">
        <f>IF(IF(ISERROR(HLOOKUP($B145,'Base facturation'!$B$4:$ALM$73,D$4,0)),"",HLOOKUP($B145,'Base facturation'!$B$4:$ALM$73,D$4,0))=0,"",IF(ISERROR(HLOOKUP($B145,'Base facturation'!$B$4:$ALM$73,D$4,0)),"",HLOOKUP($B145,'Base facturation'!$B$4:$ALM$73,D$4,0)))</f>
        <v/>
      </c>
      <c r="E145" s="288" t="str">
        <f>IF(IF(ISERROR(HLOOKUP($B145,'Base facturation'!$B$4:$ALM$73,E$4,0)),"",HLOOKUP($B145,'Base facturation'!$B$4:$ALM$73,E$4,0))=0,"",IF(ISERROR(HLOOKUP($B145,'Base facturation'!$B$4:$ALM$73,E$4,0)),"",HLOOKUP($B145,'Base facturation'!$B$4:$ALM$73,E$4,0)))</f>
        <v/>
      </c>
      <c r="F145" s="204" t="str">
        <f>IF(IF(ISERROR(HLOOKUP($B145,'Base facturation'!$B$4:$ALM$73,F$4,0)),"",HLOOKUP($B145,'Base facturation'!$B$4:$ALM$73,F$4,0))=0,"",IF(ISERROR(HLOOKUP($B145,'Base facturation'!$B$4:$ALM$73,F$4,0)),"",HLOOKUP($B145,'Base facturation'!$B$4:$ALM$73,F$4,0)))</f>
        <v/>
      </c>
      <c r="G145" s="204" t="str">
        <f>IF(IF(ISERROR(HLOOKUP($B145,'Base facturation'!$B$4:$ALM$73,G$4,0)),"",HLOOKUP($B145,'Base facturation'!$B$4:$ALM$73,G$4,0))=0,"",IF(ISERROR(HLOOKUP($B145,'Base facturation'!$B$4:$ALM$73,G$4,0)),"",HLOOKUP($B145,'Base facturation'!$B$4:$ALM$73,G$4,0)))</f>
        <v/>
      </c>
      <c r="H145" s="183" t="str">
        <f t="shared" si="2"/>
        <v/>
      </c>
      <c r="I145" s="194"/>
      <c r="J145" s="189"/>
      <c r="K145" s="189"/>
      <c r="L145" s="190"/>
    </row>
    <row r="146" spans="2:12" ht="19.600000000000001" customHeight="1" x14ac:dyDescent="0.25">
      <c r="B146" s="178" t="s">
        <v>2890</v>
      </c>
      <c r="C146" s="179" t="str">
        <f>IF(IF(ISERROR(HLOOKUP($B146,'Base facturation'!$B$4:$ALM$73,C$4,0)),"",HLOOKUP($B146,'Base facturation'!$B$4:$ALM$73,C$4,0))=0,"",IF(ISERROR(HLOOKUP($B146,'Base facturation'!$B$4:$ALM$73,C$4,0)),"",HLOOKUP($B146,'Base facturation'!$B$4:$ALM$73,C$4,0)))</f>
        <v/>
      </c>
      <c r="D146" s="179" t="str">
        <f>IF(IF(ISERROR(HLOOKUP($B146,'Base facturation'!$B$4:$ALM$73,D$4,0)),"",HLOOKUP($B146,'Base facturation'!$B$4:$ALM$73,D$4,0))=0,"",IF(ISERROR(HLOOKUP($B146,'Base facturation'!$B$4:$ALM$73,D$4,0)),"",HLOOKUP($B146,'Base facturation'!$B$4:$ALM$73,D$4,0)))</f>
        <v/>
      </c>
      <c r="E146" s="288" t="str">
        <f>IF(IF(ISERROR(HLOOKUP($B146,'Base facturation'!$B$4:$ALM$73,E$4,0)),"",HLOOKUP($B146,'Base facturation'!$B$4:$ALM$73,E$4,0))=0,"",IF(ISERROR(HLOOKUP($B146,'Base facturation'!$B$4:$ALM$73,E$4,0)),"",HLOOKUP($B146,'Base facturation'!$B$4:$ALM$73,E$4,0)))</f>
        <v/>
      </c>
      <c r="F146" s="204" t="str">
        <f>IF(IF(ISERROR(HLOOKUP($B146,'Base facturation'!$B$4:$ALM$73,F$4,0)),"",HLOOKUP($B146,'Base facturation'!$B$4:$ALM$73,F$4,0))=0,"",IF(ISERROR(HLOOKUP($B146,'Base facturation'!$B$4:$ALM$73,F$4,0)),"",HLOOKUP($B146,'Base facturation'!$B$4:$ALM$73,F$4,0)))</f>
        <v/>
      </c>
      <c r="G146" s="204" t="str">
        <f>IF(IF(ISERROR(HLOOKUP($B146,'Base facturation'!$B$4:$ALM$73,G$4,0)),"",HLOOKUP($B146,'Base facturation'!$B$4:$ALM$73,G$4,0))=0,"",IF(ISERROR(HLOOKUP($B146,'Base facturation'!$B$4:$ALM$73,G$4,0)),"",HLOOKUP($B146,'Base facturation'!$B$4:$ALM$73,G$4,0)))</f>
        <v/>
      </c>
      <c r="H146" s="183" t="str">
        <f t="shared" si="2"/>
        <v/>
      </c>
      <c r="I146" s="194"/>
      <c r="J146" s="189"/>
      <c r="K146" s="189"/>
      <c r="L146" s="190"/>
    </row>
    <row r="147" spans="2:12" ht="19.600000000000001" customHeight="1" x14ac:dyDescent="0.25">
      <c r="B147" s="178" t="s">
        <v>2891</v>
      </c>
      <c r="C147" s="179" t="str">
        <f>IF(IF(ISERROR(HLOOKUP($B147,'Base facturation'!$B$4:$ALM$73,C$4,0)),"",HLOOKUP($B147,'Base facturation'!$B$4:$ALM$73,C$4,0))=0,"",IF(ISERROR(HLOOKUP($B147,'Base facturation'!$B$4:$ALM$73,C$4,0)),"",HLOOKUP($B147,'Base facturation'!$B$4:$ALM$73,C$4,0)))</f>
        <v/>
      </c>
      <c r="D147" s="179" t="str">
        <f>IF(IF(ISERROR(HLOOKUP($B147,'Base facturation'!$B$4:$ALM$73,D$4,0)),"",HLOOKUP($B147,'Base facturation'!$B$4:$ALM$73,D$4,0))=0,"",IF(ISERROR(HLOOKUP($B147,'Base facturation'!$B$4:$ALM$73,D$4,0)),"",HLOOKUP($B147,'Base facturation'!$B$4:$ALM$73,D$4,0)))</f>
        <v/>
      </c>
      <c r="E147" s="288" t="str">
        <f>IF(IF(ISERROR(HLOOKUP($B147,'Base facturation'!$B$4:$ALM$73,E$4,0)),"",HLOOKUP($B147,'Base facturation'!$B$4:$ALM$73,E$4,0))=0,"",IF(ISERROR(HLOOKUP($B147,'Base facturation'!$B$4:$ALM$73,E$4,0)),"",HLOOKUP($B147,'Base facturation'!$B$4:$ALM$73,E$4,0)))</f>
        <v/>
      </c>
      <c r="F147" s="204" t="str">
        <f>IF(IF(ISERROR(HLOOKUP($B147,'Base facturation'!$B$4:$ALM$73,F$4,0)),"",HLOOKUP($B147,'Base facturation'!$B$4:$ALM$73,F$4,0))=0,"",IF(ISERROR(HLOOKUP($B147,'Base facturation'!$B$4:$ALM$73,F$4,0)),"",HLOOKUP($B147,'Base facturation'!$B$4:$ALM$73,F$4,0)))</f>
        <v/>
      </c>
      <c r="G147" s="204" t="str">
        <f>IF(IF(ISERROR(HLOOKUP($B147,'Base facturation'!$B$4:$ALM$73,G$4,0)),"",HLOOKUP($B147,'Base facturation'!$B$4:$ALM$73,G$4,0))=0,"",IF(ISERROR(HLOOKUP($B147,'Base facturation'!$B$4:$ALM$73,G$4,0)),"",HLOOKUP($B147,'Base facturation'!$B$4:$ALM$73,G$4,0)))</f>
        <v/>
      </c>
      <c r="H147" s="183" t="str">
        <f t="shared" si="2"/>
        <v/>
      </c>
      <c r="I147" s="194"/>
      <c r="J147" s="189"/>
      <c r="K147" s="189"/>
      <c r="L147" s="190"/>
    </row>
    <row r="148" spans="2:12" ht="19.600000000000001" customHeight="1" x14ac:dyDescent="0.25">
      <c r="B148" s="178" t="s">
        <v>2892</v>
      </c>
      <c r="C148" s="179" t="str">
        <f>IF(IF(ISERROR(HLOOKUP($B148,'Base facturation'!$B$4:$ALM$73,C$4,0)),"",HLOOKUP($B148,'Base facturation'!$B$4:$ALM$73,C$4,0))=0,"",IF(ISERROR(HLOOKUP($B148,'Base facturation'!$B$4:$ALM$73,C$4,0)),"",HLOOKUP($B148,'Base facturation'!$B$4:$ALM$73,C$4,0)))</f>
        <v/>
      </c>
      <c r="D148" s="179" t="str">
        <f>IF(IF(ISERROR(HLOOKUP($B148,'Base facturation'!$B$4:$ALM$73,D$4,0)),"",HLOOKUP($B148,'Base facturation'!$B$4:$ALM$73,D$4,0))=0,"",IF(ISERROR(HLOOKUP($B148,'Base facturation'!$B$4:$ALM$73,D$4,0)),"",HLOOKUP($B148,'Base facturation'!$B$4:$ALM$73,D$4,0)))</f>
        <v/>
      </c>
      <c r="E148" s="288" t="str">
        <f>IF(IF(ISERROR(HLOOKUP($B148,'Base facturation'!$B$4:$ALM$73,E$4,0)),"",HLOOKUP($B148,'Base facturation'!$B$4:$ALM$73,E$4,0))=0,"",IF(ISERROR(HLOOKUP($B148,'Base facturation'!$B$4:$ALM$73,E$4,0)),"",HLOOKUP($B148,'Base facturation'!$B$4:$ALM$73,E$4,0)))</f>
        <v/>
      </c>
      <c r="F148" s="204" t="str">
        <f>IF(IF(ISERROR(HLOOKUP($B148,'Base facturation'!$B$4:$ALM$73,F$4,0)),"",HLOOKUP($B148,'Base facturation'!$B$4:$ALM$73,F$4,0))=0,"",IF(ISERROR(HLOOKUP($B148,'Base facturation'!$B$4:$ALM$73,F$4,0)),"",HLOOKUP($B148,'Base facturation'!$B$4:$ALM$73,F$4,0)))</f>
        <v/>
      </c>
      <c r="G148" s="204" t="str">
        <f>IF(IF(ISERROR(HLOOKUP($B148,'Base facturation'!$B$4:$ALM$73,G$4,0)),"",HLOOKUP($B148,'Base facturation'!$B$4:$ALM$73,G$4,0))=0,"",IF(ISERROR(HLOOKUP($B148,'Base facturation'!$B$4:$ALM$73,G$4,0)),"",HLOOKUP($B148,'Base facturation'!$B$4:$ALM$73,G$4,0)))</f>
        <v/>
      </c>
      <c r="H148" s="183" t="str">
        <f t="shared" si="2"/>
        <v/>
      </c>
      <c r="I148" s="194"/>
      <c r="J148" s="189"/>
      <c r="K148" s="189"/>
      <c r="L148" s="190"/>
    </row>
    <row r="149" spans="2:12" ht="19.600000000000001" customHeight="1" x14ac:dyDescent="0.25">
      <c r="B149" s="178" t="s">
        <v>2893</v>
      </c>
      <c r="C149" s="179" t="str">
        <f>IF(IF(ISERROR(HLOOKUP($B149,'Base facturation'!$B$4:$ALM$73,C$4,0)),"",HLOOKUP($B149,'Base facturation'!$B$4:$ALM$73,C$4,0))=0,"",IF(ISERROR(HLOOKUP($B149,'Base facturation'!$B$4:$ALM$73,C$4,0)),"",HLOOKUP($B149,'Base facturation'!$B$4:$ALM$73,C$4,0)))</f>
        <v/>
      </c>
      <c r="D149" s="179" t="str">
        <f>IF(IF(ISERROR(HLOOKUP($B149,'Base facturation'!$B$4:$ALM$73,D$4,0)),"",HLOOKUP($B149,'Base facturation'!$B$4:$ALM$73,D$4,0))=0,"",IF(ISERROR(HLOOKUP($B149,'Base facturation'!$B$4:$ALM$73,D$4,0)),"",HLOOKUP($B149,'Base facturation'!$B$4:$ALM$73,D$4,0)))</f>
        <v/>
      </c>
      <c r="E149" s="288" t="str">
        <f>IF(IF(ISERROR(HLOOKUP($B149,'Base facturation'!$B$4:$ALM$73,E$4,0)),"",HLOOKUP($B149,'Base facturation'!$B$4:$ALM$73,E$4,0))=0,"",IF(ISERROR(HLOOKUP($B149,'Base facturation'!$B$4:$ALM$73,E$4,0)),"",HLOOKUP($B149,'Base facturation'!$B$4:$ALM$73,E$4,0)))</f>
        <v/>
      </c>
      <c r="F149" s="204" t="str">
        <f>IF(IF(ISERROR(HLOOKUP($B149,'Base facturation'!$B$4:$ALM$73,F$4,0)),"",HLOOKUP($B149,'Base facturation'!$B$4:$ALM$73,F$4,0))=0,"",IF(ISERROR(HLOOKUP($B149,'Base facturation'!$B$4:$ALM$73,F$4,0)),"",HLOOKUP($B149,'Base facturation'!$B$4:$ALM$73,F$4,0)))</f>
        <v/>
      </c>
      <c r="G149" s="204" t="str">
        <f>IF(IF(ISERROR(HLOOKUP($B149,'Base facturation'!$B$4:$ALM$73,G$4,0)),"",HLOOKUP($B149,'Base facturation'!$B$4:$ALM$73,G$4,0))=0,"",IF(ISERROR(HLOOKUP($B149,'Base facturation'!$B$4:$ALM$73,G$4,0)),"",HLOOKUP($B149,'Base facturation'!$B$4:$ALM$73,G$4,0)))</f>
        <v/>
      </c>
      <c r="H149" s="183" t="str">
        <f t="shared" si="2"/>
        <v/>
      </c>
      <c r="I149" s="194"/>
      <c r="J149" s="189"/>
      <c r="K149" s="189"/>
      <c r="L149" s="190"/>
    </row>
    <row r="150" spans="2:12" ht="19.600000000000001" customHeight="1" x14ac:dyDescent="0.25">
      <c r="B150" s="178" t="s">
        <v>2894</v>
      </c>
      <c r="C150" s="179" t="str">
        <f>IF(IF(ISERROR(HLOOKUP($B150,'Base facturation'!$B$4:$ALM$73,C$4,0)),"",HLOOKUP($B150,'Base facturation'!$B$4:$ALM$73,C$4,0))=0,"",IF(ISERROR(HLOOKUP($B150,'Base facturation'!$B$4:$ALM$73,C$4,0)),"",HLOOKUP($B150,'Base facturation'!$B$4:$ALM$73,C$4,0)))</f>
        <v/>
      </c>
      <c r="D150" s="179" t="str">
        <f>IF(IF(ISERROR(HLOOKUP($B150,'Base facturation'!$B$4:$ALM$73,D$4,0)),"",HLOOKUP($B150,'Base facturation'!$B$4:$ALM$73,D$4,0))=0,"",IF(ISERROR(HLOOKUP($B150,'Base facturation'!$B$4:$ALM$73,D$4,0)),"",HLOOKUP($B150,'Base facturation'!$B$4:$ALM$73,D$4,0)))</f>
        <v/>
      </c>
      <c r="E150" s="288" t="str">
        <f>IF(IF(ISERROR(HLOOKUP($B150,'Base facturation'!$B$4:$ALM$73,E$4,0)),"",HLOOKUP($B150,'Base facturation'!$B$4:$ALM$73,E$4,0))=0,"",IF(ISERROR(HLOOKUP($B150,'Base facturation'!$B$4:$ALM$73,E$4,0)),"",HLOOKUP($B150,'Base facturation'!$B$4:$ALM$73,E$4,0)))</f>
        <v/>
      </c>
      <c r="F150" s="204" t="str">
        <f>IF(IF(ISERROR(HLOOKUP($B150,'Base facturation'!$B$4:$ALM$73,F$4,0)),"",HLOOKUP($B150,'Base facturation'!$B$4:$ALM$73,F$4,0))=0,"",IF(ISERROR(HLOOKUP($B150,'Base facturation'!$B$4:$ALM$73,F$4,0)),"",HLOOKUP($B150,'Base facturation'!$B$4:$ALM$73,F$4,0)))</f>
        <v/>
      </c>
      <c r="G150" s="204" t="str">
        <f>IF(IF(ISERROR(HLOOKUP($B150,'Base facturation'!$B$4:$ALM$73,G$4,0)),"",HLOOKUP($B150,'Base facturation'!$B$4:$ALM$73,G$4,0))=0,"",IF(ISERROR(HLOOKUP($B150,'Base facturation'!$B$4:$ALM$73,G$4,0)),"",HLOOKUP($B150,'Base facturation'!$B$4:$ALM$73,G$4,0)))</f>
        <v/>
      </c>
      <c r="H150" s="183" t="str">
        <f t="shared" si="2"/>
        <v/>
      </c>
      <c r="I150" s="194"/>
      <c r="J150" s="189"/>
      <c r="K150" s="189"/>
      <c r="L150" s="190"/>
    </row>
    <row r="151" spans="2:12" ht="19.600000000000001" customHeight="1" x14ac:dyDescent="0.25">
      <c r="B151" s="178" t="s">
        <v>2895</v>
      </c>
      <c r="C151" s="179" t="str">
        <f>IF(IF(ISERROR(HLOOKUP($B151,'Base facturation'!$B$4:$ALM$73,C$4,0)),"",HLOOKUP($B151,'Base facturation'!$B$4:$ALM$73,C$4,0))=0,"",IF(ISERROR(HLOOKUP($B151,'Base facturation'!$B$4:$ALM$73,C$4,0)),"",HLOOKUP($B151,'Base facturation'!$B$4:$ALM$73,C$4,0)))</f>
        <v/>
      </c>
      <c r="D151" s="179" t="str">
        <f>IF(IF(ISERROR(HLOOKUP($B151,'Base facturation'!$B$4:$ALM$73,D$4,0)),"",HLOOKUP($B151,'Base facturation'!$B$4:$ALM$73,D$4,0))=0,"",IF(ISERROR(HLOOKUP($B151,'Base facturation'!$B$4:$ALM$73,D$4,0)),"",HLOOKUP($B151,'Base facturation'!$B$4:$ALM$73,D$4,0)))</f>
        <v/>
      </c>
      <c r="E151" s="288" t="str">
        <f>IF(IF(ISERROR(HLOOKUP($B151,'Base facturation'!$B$4:$ALM$73,E$4,0)),"",HLOOKUP($B151,'Base facturation'!$B$4:$ALM$73,E$4,0))=0,"",IF(ISERROR(HLOOKUP($B151,'Base facturation'!$B$4:$ALM$73,E$4,0)),"",HLOOKUP($B151,'Base facturation'!$B$4:$ALM$73,E$4,0)))</f>
        <v/>
      </c>
      <c r="F151" s="204" t="str">
        <f>IF(IF(ISERROR(HLOOKUP($B151,'Base facturation'!$B$4:$ALM$73,F$4,0)),"",HLOOKUP($B151,'Base facturation'!$B$4:$ALM$73,F$4,0))=0,"",IF(ISERROR(HLOOKUP($B151,'Base facturation'!$B$4:$ALM$73,F$4,0)),"",HLOOKUP($B151,'Base facturation'!$B$4:$ALM$73,F$4,0)))</f>
        <v/>
      </c>
      <c r="G151" s="204" t="str">
        <f>IF(IF(ISERROR(HLOOKUP($B151,'Base facturation'!$B$4:$ALM$73,G$4,0)),"",HLOOKUP($B151,'Base facturation'!$B$4:$ALM$73,G$4,0))=0,"",IF(ISERROR(HLOOKUP($B151,'Base facturation'!$B$4:$ALM$73,G$4,0)),"",HLOOKUP($B151,'Base facturation'!$B$4:$ALM$73,G$4,0)))</f>
        <v/>
      </c>
      <c r="H151" s="183" t="str">
        <f t="shared" si="2"/>
        <v/>
      </c>
      <c r="I151" s="194"/>
      <c r="J151" s="189"/>
      <c r="K151" s="189"/>
      <c r="L151" s="190"/>
    </row>
    <row r="152" spans="2:12" ht="19.600000000000001" customHeight="1" x14ac:dyDescent="0.25">
      <c r="B152" s="178" t="s">
        <v>2896</v>
      </c>
      <c r="C152" s="179" t="str">
        <f>IF(IF(ISERROR(HLOOKUP($B152,'Base facturation'!$B$4:$ALM$73,C$4,0)),"",HLOOKUP($B152,'Base facturation'!$B$4:$ALM$73,C$4,0))=0,"",IF(ISERROR(HLOOKUP($B152,'Base facturation'!$B$4:$ALM$73,C$4,0)),"",HLOOKUP($B152,'Base facturation'!$B$4:$ALM$73,C$4,0)))</f>
        <v/>
      </c>
      <c r="D152" s="179" t="str">
        <f>IF(IF(ISERROR(HLOOKUP($B152,'Base facturation'!$B$4:$ALM$73,D$4,0)),"",HLOOKUP($B152,'Base facturation'!$B$4:$ALM$73,D$4,0))=0,"",IF(ISERROR(HLOOKUP($B152,'Base facturation'!$B$4:$ALM$73,D$4,0)),"",HLOOKUP($B152,'Base facturation'!$B$4:$ALM$73,D$4,0)))</f>
        <v/>
      </c>
      <c r="E152" s="288" t="str">
        <f>IF(IF(ISERROR(HLOOKUP($B152,'Base facturation'!$B$4:$ALM$73,E$4,0)),"",HLOOKUP($B152,'Base facturation'!$B$4:$ALM$73,E$4,0))=0,"",IF(ISERROR(HLOOKUP($B152,'Base facturation'!$B$4:$ALM$73,E$4,0)),"",HLOOKUP($B152,'Base facturation'!$B$4:$ALM$73,E$4,0)))</f>
        <v/>
      </c>
      <c r="F152" s="204" t="str">
        <f>IF(IF(ISERROR(HLOOKUP($B152,'Base facturation'!$B$4:$ALM$73,F$4,0)),"",HLOOKUP($B152,'Base facturation'!$B$4:$ALM$73,F$4,0))=0,"",IF(ISERROR(HLOOKUP($B152,'Base facturation'!$B$4:$ALM$73,F$4,0)),"",HLOOKUP($B152,'Base facturation'!$B$4:$ALM$73,F$4,0)))</f>
        <v/>
      </c>
      <c r="G152" s="204" t="str">
        <f>IF(IF(ISERROR(HLOOKUP($B152,'Base facturation'!$B$4:$ALM$73,G$4,0)),"",HLOOKUP($B152,'Base facturation'!$B$4:$ALM$73,G$4,0))=0,"",IF(ISERROR(HLOOKUP($B152,'Base facturation'!$B$4:$ALM$73,G$4,0)),"",HLOOKUP($B152,'Base facturation'!$B$4:$ALM$73,G$4,0)))</f>
        <v/>
      </c>
      <c r="H152" s="183" t="str">
        <f t="shared" si="2"/>
        <v/>
      </c>
      <c r="I152" s="194"/>
      <c r="J152" s="189"/>
      <c r="K152" s="189"/>
      <c r="L152" s="190"/>
    </row>
    <row r="153" spans="2:12" ht="19.600000000000001" customHeight="1" x14ac:dyDescent="0.25">
      <c r="B153" s="178" t="s">
        <v>2897</v>
      </c>
      <c r="C153" s="179" t="str">
        <f>IF(IF(ISERROR(HLOOKUP($B153,'Base facturation'!$B$4:$ALM$73,C$4,0)),"",HLOOKUP($B153,'Base facturation'!$B$4:$ALM$73,C$4,0))=0,"",IF(ISERROR(HLOOKUP($B153,'Base facturation'!$B$4:$ALM$73,C$4,0)),"",HLOOKUP($B153,'Base facturation'!$B$4:$ALM$73,C$4,0)))</f>
        <v/>
      </c>
      <c r="D153" s="179" t="str">
        <f>IF(IF(ISERROR(HLOOKUP($B153,'Base facturation'!$B$4:$ALM$73,D$4,0)),"",HLOOKUP($B153,'Base facturation'!$B$4:$ALM$73,D$4,0))=0,"",IF(ISERROR(HLOOKUP($B153,'Base facturation'!$B$4:$ALM$73,D$4,0)),"",HLOOKUP($B153,'Base facturation'!$B$4:$ALM$73,D$4,0)))</f>
        <v/>
      </c>
      <c r="E153" s="288" t="str">
        <f>IF(IF(ISERROR(HLOOKUP($B153,'Base facturation'!$B$4:$ALM$73,E$4,0)),"",HLOOKUP($B153,'Base facturation'!$B$4:$ALM$73,E$4,0))=0,"",IF(ISERROR(HLOOKUP($B153,'Base facturation'!$B$4:$ALM$73,E$4,0)),"",HLOOKUP($B153,'Base facturation'!$B$4:$ALM$73,E$4,0)))</f>
        <v/>
      </c>
      <c r="F153" s="204" t="str">
        <f>IF(IF(ISERROR(HLOOKUP($B153,'Base facturation'!$B$4:$ALM$73,F$4,0)),"",HLOOKUP($B153,'Base facturation'!$B$4:$ALM$73,F$4,0))=0,"",IF(ISERROR(HLOOKUP($B153,'Base facturation'!$B$4:$ALM$73,F$4,0)),"",HLOOKUP($B153,'Base facturation'!$B$4:$ALM$73,F$4,0)))</f>
        <v/>
      </c>
      <c r="G153" s="204" t="str">
        <f>IF(IF(ISERROR(HLOOKUP($B153,'Base facturation'!$B$4:$ALM$73,G$4,0)),"",HLOOKUP($B153,'Base facturation'!$B$4:$ALM$73,G$4,0))=0,"",IF(ISERROR(HLOOKUP($B153,'Base facturation'!$B$4:$ALM$73,G$4,0)),"",HLOOKUP($B153,'Base facturation'!$B$4:$ALM$73,G$4,0)))</f>
        <v/>
      </c>
      <c r="H153" s="183" t="str">
        <f t="shared" si="2"/>
        <v/>
      </c>
      <c r="I153" s="194"/>
      <c r="J153" s="189"/>
      <c r="K153" s="189"/>
      <c r="L153" s="190"/>
    </row>
    <row r="154" spans="2:12" ht="19.600000000000001" customHeight="1" x14ac:dyDescent="0.25">
      <c r="B154" s="178" t="s">
        <v>2898</v>
      </c>
      <c r="C154" s="179" t="str">
        <f>IF(IF(ISERROR(HLOOKUP($B154,'Base facturation'!$B$4:$ALM$73,C$4,0)),"",HLOOKUP($B154,'Base facturation'!$B$4:$ALM$73,C$4,0))=0,"",IF(ISERROR(HLOOKUP($B154,'Base facturation'!$B$4:$ALM$73,C$4,0)),"",HLOOKUP($B154,'Base facturation'!$B$4:$ALM$73,C$4,0)))</f>
        <v/>
      </c>
      <c r="D154" s="179" t="str">
        <f>IF(IF(ISERROR(HLOOKUP($B154,'Base facturation'!$B$4:$ALM$73,D$4,0)),"",HLOOKUP($B154,'Base facturation'!$B$4:$ALM$73,D$4,0))=0,"",IF(ISERROR(HLOOKUP($B154,'Base facturation'!$B$4:$ALM$73,D$4,0)),"",HLOOKUP($B154,'Base facturation'!$B$4:$ALM$73,D$4,0)))</f>
        <v/>
      </c>
      <c r="E154" s="288" t="str">
        <f>IF(IF(ISERROR(HLOOKUP($B154,'Base facturation'!$B$4:$ALM$73,E$4,0)),"",HLOOKUP($B154,'Base facturation'!$B$4:$ALM$73,E$4,0))=0,"",IF(ISERROR(HLOOKUP($B154,'Base facturation'!$B$4:$ALM$73,E$4,0)),"",HLOOKUP($B154,'Base facturation'!$B$4:$ALM$73,E$4,0)))</f>
        <v/>
      </c>
      <c r="F154" s="204" t="str">
        <f>IF(IF(ISERROR(HLOOKUP($B154,'Base facturation'!$B$4:$ALM$73,F$4,0)),"",HLOOKUP($B154,'Base facturation'!$B$4:$ALM$73,F$4,0))=0,"",IF(ISERROR(HLOOKUP($B154,'Base facturation'!$B$4:$ALM$73,F$4,0)),"",HLOOKUP($B154,'Base facturation'!$B$4:$ALM$73,F$4,0)))</f>
        <v/>
      </c>
      <c r="G154" s="204" t="str">
        <f>IF(IF(ISERROR(HLOOKUP($B154,'Base facturation'!$B$4:$ALM$73,G$4,0)),"",HLOOKUP($B154,'Base facturation'!$B$4:$ALM$73,G$4,0))=0,"",IF(ISERROR(HLOOKUP($B154,'Base facturation'!$B$4:$ALM$73,G$4,0)),"",HLOOKUP($B154,'Base facturation'!$B$4:$ALM$73,G$4,0)))</f>
        <v/>
      </c>
      <c r="H154" s="183" t="str">
        <f t="shared" si="2"/>
        <v/>
      </c>
      <c r="I154" s="194"/>
      <c r="J154" s="189"/>
      <c r="K154" s="189"/>
      <c r="L154" s="190"/>
    </row>
    <row r="155" spans="2:12" ht="19.600000000000001" customHeight="1" x14ac:dyDescent="0.25">
      <c r="B155" s="178" t="s">
        <v>2899</v>
      </c>
      <c r="C155" s="179" t="str">
        <f>IF(IF(ISERROR(HLOOKUP($B155,'Base facturation'!$B$4:$ALM$73,C$4,0)),"",HLOOKUP($B155,'Base facturation'!$B$4:$ALM$73,C$4,0))=0,"",IF(ISERROR(HLOOKUP($B155,'Base facturation'!$B$4:$ALM$73,C$4,0)),"",HLOOKUP($B155,'Base facturation'!$B$4:$ALM$73,C$4,0)))</f>
        <v/>
      </c>
      <c r="D155" s="179" t="str">
        <f>IF(IF(ISERROR(HLOOKUP($B155,'Base facturation'!$B$4:$ALM$73,D$4,0)),"",HLOOKUP($B155,'Base facturation'!$B$4:$ALM$73,D$4,0))=0,"",IF(ISERROR(HLOOKUP($B155,'Base facturation'!$B$4:$ALM$73,D$4,0)),"",HLOOKUP($B155,'Base facturation'!$B$4:$ALM$73,D$4,0)))</f>
        <v/>
      </c>
      <c r="E155" s="288" t="str">
        <f>IF(IF(ISERROR(HLOOKUP($B155,'Base facturation'!$B$4:$ALM$73,E$4,0)),"",HLOOKUP($B155,'Base facturation'!$B$4:$ALM$73,E$4,0))=0,"",IF(ISERROR(HLOOKUP($B155,'Base facturation'!$B$4:$ALM$73,E$4,0)),"",HLOOKUP($B155,'Base facturation'!$B$4:$ALM$73,E$4,0)))</f>
        <v/>
      </c>
      <c r="F155" s="204" t="str">
        <f>IF(IF(ISERROR(HLOOKUP($B155,'Base facturation'!$B$4:$ALM$73,F$4,0)),"",HLOOKUP($B155,'Base facturation'!$B$4:$ALM$73,F$4,0))=0,"",IF(ISERROR(HLOOKUP($B155,'Base facturation'!$B$4:$ALM$73,F$4,0)),"",HLOOKUP($B155,'Base facturation'!$B$4:$ALM$73,F$4,0)))</f>
        <v/>
      </c>
      <c r="G155" s="204" t="str">
        <f>IF(IF(ISERROR(HLOOKUP($B155,'Base facturation'!$B$4:$ALM$73,G$4,0)),"",HLOOKUP($B155,'Base facturation'!$B$4:$ALM$73,G$4,0))=0,"",IF(ISERROR(HLOOKUP($B155,'Base facturation'!$B$4:$ALM$73,G$4,0)),"",HLOOKUP($B155,'Base facturation'!$B$4:$ALM$73,G$4,0)))</f>
        <v/>
      </c>
      <c r="H155" s="183" t="str">
        <f t="shared" si="2"/>
        <v/>
      </c>
      <c r="I155" s="194"/>
      <c r="J155" s="189"/>
      <c r="K155" s="189"/>
      <c r="L155" s="190"/>
    </row>
    <row r="156" spans="2:12" ht="19.600000000000001" customHeight="1" x14ac:dyDescent="0.25">
      <c r="B156" s="178" t="s">
        <v>2900</v>
      </c>
      <c r="C156" s="179" t="str">
        <f>IF(IF(ISERROR(HLOOKUP($B156,'Base facturation'!$B$4:$ALM$73,C$4,0)),"",HLOOKUP($B156,'Base facturation'!$B$4:$ALM$73,C$4,0))=0,"",IF(ISERROR(HLOOKUP($B156,'Base facturation'!$B$4:$ALM$73,C$4,0)),"",HLOOKUP($B156,'Base facturation'!$B$4:$ALM$73,C$4,0)))</f>
        <v/>
      </c>
      <c r="D156" s="179" t="str">
        <f>IF(IF(ISERROR(HLOOKUP($B156,'Base facturation'!$B$4:$ALM$73,D$4,0)),"",HLOOKUP($B156,'Base facturation'!$B$4:$ALM$73,D$4,0))=0,"",IF(ISERROR(HLOOKUP($B156,'Base facturation'!$B$4:$ALM$73,D$4,0)),"",HLOOKUP($B156,'Base facturation'!$B$4:$ALM$73,D$4,0)))</f>
        <v/>
      </c>
      <c r="E156" s="288" t="str">
        <f>IF(IF(ISERROR(HLOOKUP($B156,'Base facturation'!$B$4:$ALM$73,E$4,0)),"",HLOOKUP($B156,'Base facturation'!$B$4:$ALM$73,E$4,0))=0,"",IF(ISERROR(HLOOKUP($B156,'Base facturation'!$B$4:$ALM$73,E$4,0)),"",HLOOKUP($B156,'Base facturation'!$B$4:$ALM$73,E$4,0)))</f>
        <v/>
      </c>
      <c r="F156" s="204" t="str">
        <f>IF(IF(ISERROR(HLOOKUP($B156,'Base facturation'!$B$4:$ALM$73,F$4,0)),"",HLOOKUP($B156,'Base facturation'!$B$4:$ALM$73,F$4,0))=0,"",IF(ISERROR(HLOOKUP($B156,'Base facturation'!$B$4:$ALM$73,F$4,0)),"",HLOOKUP($B156,'Base facturation'!$B$4:$ALM$73,F$4,0)))</f>
        <v/>
      </c>
      <c r="G156" s="204" t="str">
        <f>IF(IF(ISERROR(HLOOKUP($B156,'Base facturation'!$B$4:$ALM$73,G$4,0)),"",HLOOKUP($B156,'Base facturation'!$B$4:$ALM$73,G$4,0))=0,"",IF(ISERROR(HLOOKUP($B156,'Base facturation'!$B$4:$ALM$73,G$4,0)),"",HLOOKUP($B156,'Base facturation'!$B$4:$ALM$73,G$4,0)))</f>
        <v/>
      </c>
      <c r="H156" s="183" t="str">
        <f t="shared" si="2"/>
        <v/>
      </c>
      <c r="I156" s="194"/>
      <c r="J156" s="189"/>
      <c r="K156" s="189"/>
      <c r="L156" s="190"/>
    </row>
    <row r="157" spans="2:12" ht="19.600000000000001" customHeight="1" x14ac:dyDescent="0.25">
      <c r="B157" s="178" t="s">
        <v>2901</v>
      </c>
      <c r="C157" s="179" t="str">
        <f>IF(IF(ISERROR(HLOOKUP($B157,'Base facturation'!$B$4:$ALM$73,C$4,0)),"",HLOOKUP($B157,'Base facturation'!$B$4:$ALM$73,C$4,0))=0,"",IF(ISERROR(HLOOKUP($B157,'Base facturation'!$B$4:$ALM$73,C$4,0)),"",HLOOKUP($B157,'Base facturation'!$B$4:$ALM$73,C$4,0)))</f>
        <v/>
      </c>
      <c r="D157" s="179" t="str">
        <f>IF(IF(ISERROR(HLOOKUP($B157,'Base facturation'!$B$4:$ALM$73,D$4,0)),"",HLOOKUP($B157,'Base facturation'!$B$4:$ALM$73,D$4,0))=0,"",IF(ISERROR(HLOOKUP($B157,'Base facturation'!$B$4:$ALM$73,D$4,0)),"",HLOOKUP($B157,'Base facturation'!$B$4:$ALM$73,D$4,0)))</f>
        <v/>
      </c>
      <c r="E157" s="288" t="str">
        <f>IF(IF(ISERROR(HLOOKUP($B157,'Base facturation'!$B$4:$ALM$73,E$4,0)),"",HLOOKUP($B157,'Base facturation'!$B$4:$ALM$73,E$4,0))=0,"",IF(ISERROR(HLOOKUP($B157,'Base facturation'!$B$4:$ALM$73,E$4,0)),"",HLOOKUP($B157,'Base facturation'!$B$4:$ALM$73,E$4,0)))</f>
        <v/>
      </c>
      <c r="F157" s="204" t="str">
        <f>IF(IF(ISERROR(HLOOKUP($B157,'Base facturation'!$B$4:$ALM$73,F$4,0)),"",HLOOKUP($B157,'Base facturation'!$B$4:$ALM$73,F$4,0))=0,"",IF(ISERROR(HLOOKUP($B157,'Base facturation'!$B$4:$ALM$73,F$4,0)),"",HLOOKUP($B157,'Base facturation'!$B$4:$ALM$73,F$4,0)))</f>
        <v/>
      </c>
      <c r="G157" s="204" t="str">
        <f>IF(IF(ISERROR(HLOOKUP($B157,'Base facturation'!$B$4:$ALM$73,G$4,0)),"",HLOOKUP($B157,'Base facturation'!$B$4:$ALM$73,G$4,0))=0,"",IF(ISERROR(HLOOKUP($B157,'Base facturation'!$B$4:$ALM$73,G$4,0)),"",HLOOKUP($B157,'Base facturation'!$B$4:$ALM$73,G$4,0)))</f>
        <v/>
      </c>
      <c r="H157" s="183" t="str">
        <f t="shared" si="2"/>
        <v/>
      </c>
      <c r="I157" s="194"/>
      <c r="J157" s="189"/>
      <c r="K157" s="189"/>
      <c r="L157" s="190"/>
    </row>
    <row r="158" spans="2:12" ht="19.600000000000001" customHeight="1" x14ac:dyDescent="0.25">
      <c r="B158" s="178" t="s">
        <v>2902</v>
      </c>
      <c r="C158" s="179" t="str">
        <f>IF(IF(ISERROR(HLOOKUP($B158,'Base facturation'!$B$4:$ALM$73,C$4,0)),"",HLOOKUP($B158,'Base facturation'!$B$4:$ALM$73,C$4,0))=0,"",IF(ISERROR(HLOOKUP($B158,'Base facturation'!$B$4:$ALM$73,C$4,0)),"",HLOOKUP($B158,'Base facturation'!$B$4:$ALM$73,C$4,0)))</f>
        <v/>
      </c>
      <c r="D158" s="179" t="str">
        <f>IF(IF(ISERROR(HLOOKUP($B158,'Base facturation'!$B$4:$ALM$73,D$4,0)),"",HLOOKUP($B158,'Base facturation'!$B$4:$ALM$73,D$4,0))=0,"",IF(ISERROR(HLOOKUP($B158,'Base facturation'!$B$4:$ALM$73,D$4,0)),"",HLOOKUP($B158,'Base facturation'!$B$4:$ALM$73,D$4,0)))</f>
        <v/>
      </c>
      <c r="E158" s="288" t="str">
        <f>IF(IF(ISERROR(HLOOKUP($B158,'Base facturation'!$B$4:$ALM$73,E$4,0)),"",HLOOKUP($B158,'Base facturation'!$B$4:$ALM$73,E$4,0))=0,"",IF(ISERROR(HLOOKUP($B158,'Base facturation'!$B$4:$ALM$73,E$4,0)),"",HLOOKUP($B158,'Base facturation'!$B$4:$ALM$73,E$4,0)))</f>
        <v/>
      </c>
      <c r="F158" s="204" t="str">
        <f>IF(IF(ISERROR(HLOOKUP($B158,'Base facturation'!$B$4:$ALM$73,F$4,0)),"",HLOOKUP($B158,'Base facturation'!$B$4:$ALM$73,F$4,0))=0,"",IF(ISERROR(HLOOKUP($B158,'Base facturation'!$B$4:$ALM$73,F$4,0)),"",HLOOKUP($B158,'Base facturation'!$B$4:$ALM$73,F$4,0)))</f>
        <v/>
      </c>
      <c r="G158" s="204" t="str">
        <f>IF(IF(ISERROR(HLOOKUP($B158,'Base facturation'!$B$4:$ALM$73,G$4,0)),"",HLOOKUP($B158,'Base facturation'!$B$4:$ALM$73,G$4,0))=0,"",IF(ISERROR(HLOOKUP($B158,'Base facturation'!$B$4:$ALM$73,G$4,0)),"",HLOOKUP($B158,'Base facturation'!$B$4:$ALM$73,G$4,0)))</f>
        <v/>
      </c>
      <c r="H158" s="183" t="str">
        <f t="shared" si="2"/>
        <v/>
      </c>
      <c r="I158" s="194"/>
      <c r="J158" s="189"/>
      <c r="K158" s="189"/>
      <c r="L158" s="190"/>
    </row>
    <row r="159" spans="2:12" ht="19.600000000000001" customHeight="1" x14ac:dyDescent="0.25">
      <c r="B159" s="178" t="s">
        <v>2903</v>
      </c>
      <c r="C159" s="179" t="str">
        <f>IF(IF(ISERROR(HLOOKUP($B159,'Base facturation'!$B$4:$ALM$73,C$4,0)),"",HLOOKUP($B159,'Base facturation'!$B$4:$ALM$73,C$4,0))=0,"",IF(ISERROR(HLOOKUP($B159,'Base facturation'!$B$4:$ALM$73,C$4,0)),"",HLOOKUP($B159,'Base facturation'!$B$4:$ALM$73,C$4,0)))</f>
        <v/>
      </c>
      <c r="D159" s="179" t="str">
        <f>IF(IF(ISERROR(HLOOKUP($B159,'Base facturation'!$B$4:$ALM$73,D$4,0)),"",HLOOKUP($B159,'Base facturation'!$B$4:$ALM$73,D$4,0))=0,"",IF(ISERROR(HLOOKUP($B159,'Base facturation'!$B$4:$ALM$73,D$4,0)),"",HLOOKUP($B159,'Base facturation'!$B$4:$ALM$73,D$4,0)))</f>
        <v/>
      </c>
      <c r="E159" s="288" t="str">
        <f>IF(IF(ISERROR(HLOOKUP($B159,'Base facturation'!$B$4:$ALM$73,E$4,0)),"",HLOOKUP($B159,'Base facturation'!$B$4:$ALM$73,E$4,0))=0,"",IF(ISERROR(HLOOKUP($B159,'Base facturation'!$B$4:$ALM$73,E$4,0)),"",HLOOKUP($B159,'Base facturation'!$B$4:$ALM$73,E$4,0)))</f>
        <v/>
      </c>
      <c r="F159" s="204" t="str">
        <f>IF(IF(ISERROR(HLOOKUP($B159,'Base facturation'!$B$4:$ALM$73,F$4,0)),"",HLOOKUP($B159,'Base facturation'!$B$4:$ALM$73,F$4,0))=0,"",IF(ISERROR(HLOOKUP($B159,'Base facturation'!$B$4:$ALM$73,F$4,0)),"",HLOOKUP($B159,'Base facturation'!$B$4:$ALM$73,F$4,0)))</f>
        <v/>
      </c>
      <c r="G159" s="204" t="str">
        <f>IF(IF(ISERROR(HLOOKUP($B159,'Base facturation'!$B$4:$ALM$73,G$4,0)),"",HLOOKUP($B159,'Base facturation'!$B$4:$ALM$73,G$4,0))=0,"",IF(ISERROR(HLOOKUP($B159,'Base facturation'!$B$4:$ALM$73,G$4,0)),"",HLOOKUP($B159,'Base facturation'!$B$4:$ALM$73,G$4,0)))</f>
        <v/>
      </c>
      <c r="H159" s="183" t="str">
        <f t="shared" si="2"/>
        <v/>
      </c>
      <c r="I159" s="194"/>
      <c r="J159" s="189"/>
      <c r="K159" s="189"/>
      <c r="L159" s="190"/>
    </row>
    <row r="160" spans="2:12" ht="19.600000000000001" customHeight="1" x14ac:dyDescent="0.25">
      <c r="B160" s="178" t="s">
        <v>2904</v>
      </c>
      <c r="C160" s="179" t="str">
        <f>IF(IF(ISERROR(HLOOKUP($B160,'Base facturation'!$B$4:$ALM$73,C$4,0)),"",HLOOKUP($B160,'Base facturation'!$B$4:$ALM$73,C$4,0))=0,"",IF(ISERROR(HLOOKUP($B160,'Base facturation'!$B$4:$ALM$73,C$4,0)),"",HLOOKUP($B160,'Base facturation'!$B$4:$ALM$73,C$4,0)))</f>
        <v/>
      </c>
      <c r="D160" s="179" t="str">
        <f>IF(IF(ISERROR(HLOOKUP($B160,'Base facturation'!$B$4:$ALM$73,D$4,0)),"",HLOOKUP($B160,'Base facturation'!$B$4:$ALM$73,D$4,0))=0,"",IF(ISERROR(HLOOKUP($B160,'Base facturation'!$B$4:$ALM$73,D$4,0)),"",HLOOKUP($B160,'Base facturation'!$B$4:$ALM$73,D$4,0)))</f>
        <v/>
      </c>
      <c r="E160" s="288" t="str">
        <f>IF(IF(ISERROR(HLOOKUP($B160,'Base facturation'!$B$4:$ALM$73,E$4,0)),"",HLOOKUP($B160,'Base facturation'!$B$4:$ALM$73,E$4,0))=0,"",IF(ISERROR(HLOOKUP($B160,'Base facturation'!$B$4:$ALM$73,E$4,0)),"",HLOOKUP($B160,'Base facturation'!$B$4:$ALM$73,E$4,0)))</f>
        <v/>
      </c>
      <c r="F160" s="204" t="str">
        <f>IF(IF(ISERROR(HLOOKUP($B160,'Base facturation'!$B$4:$ALM$73,F$4,0)),"",HLOOKUP($B160,'Base facturation'!$B$4:$ALM$73,F$4,0))=0,"",IF(ISERROR(HLOOKUP($B160,'Base facturation'!$B$4:$ALM$73,F$4,0)),"",HLOOKUP($B160,'Base facturation'!$B$4:$ALM$73,F$4,0)))</f>
        <v/>
      </c>
      <c r="G160" s="204" t="str">
        <f>IF(IF(ISERROR(HLOOKUP($B160,'Base facturation'!$B$4:$ALM$73,G$4,0)),"",HLOOKUP($B160,'Base facturation'!$B$4:$ALM$73,G$4,0))=0,"",IF(ISERROR(HLOOKUP($B160,'Base facturation'!$B$4:$ALM$73,G$4,0)),"",HLOOKUP($B160,'Base facturation'!$B$4:$ALM$73,G$4,0)))</f>
        <v/>
      </c>
      <c r="H160" s="183" t="str">
        <f t="shared" si="2"/>
        <v/>
      </c>
      <c r="I160" s="194"/>
      <c r="J160" s="189"/>
      <c r="K160" s="189"/>
      <c r="L160" s="190"/>
    </row>
    <row r="161" spans="2:12" ht="19.600000000000001" customHeight="1" x14ac:dyDescent="0.25">
      <c r="B161" s="178" t="s">
        <v>2905</v>
      </c>
      <c r="C161" s="179" t="str">
        <f>IF(IF(ISERROR(HLOOKUP($B161,'Base facturation'!$B$4:$ALM$73,C$4,0)),"",HLOOKUP($B161,'Base facturation'!$B$4:$ALM$73,C$4,0))=0,"",IF(ISERROR(HLOOKUP($B161,'Base facturation'!$B$4:$ALM$73,C$4,0)),"",HLOOKUP($B161,'Base facturation'!$B$4:$ALM$73,C$4,0)))</f>
        <v/>
      </c>
      <c r="D161" s="179" t="str">
        <f>IF(IF(ISERROR(HLOOKUP($B161,'Base facturation'!$B$4:$ALM$73,D$4,0)),"",HLOOKUP($B161,'Base facturation'!$B$4:$ALM$73,D$4,0))=0,"",IF(ISERROR(HLOOKUP($B161,'Base facturation'!$B$4:$ALM$73,D$4,0)),"",HLOOKUP($B161,'Base facturation'!$B$4:$ALM$73,D$4,0)))</f>
        <v/>
      </c>
      <c r="E161" s="288" t="str">
        <f>IF(IF(ISERROR(HLOOKUP($B161,'Base facturation'!$B$4:$ALM$73,E$4,0)),"",HLOOKUP($B161,'Base facturation'!$B$4:$ALM$73,E$4,0))=0,"",IF(ISERROR(HLOOKUP($B161,'Base facturation'!$B$4:$ALM$73,E$4,0)),"",HLOOKUP($B161,'Base facturation'!$B$4:$ALM$73,E$4,0)))</f>
        <v/>
      </c>
      <c r="F161" s="204" t="str">
        <f>IF(IF(ISERROR(HLOOKUP($B161,'Base facturation'!$B$4:$ALM$73,F$4,0)),"",HLOOKUP($B161,'Base facturation'!$B$4:$ALM$73,F$4,0))=0,"",IF(ISERROR(HLOOKUP($B161,'Base facturation'!$B$4:$ALM$73,F$4,0)),"",HLOOKUP($B161,'Base facturation'!$B$4:$ALM$73,F$4,0)))</f>
        <v/>
      </c>
      <c r="G161" s="204" t="str">
        <f>IF(IF(ISERROR(HLOOKUP($B161,'Base facturation'!$B$4:$ALM$73,G$4,0)),"",HLOOKUP($B161,'Base facturation'!$B$4:$ALM$73,G$4,0))=0,"",IF(ISERROR(HLOOKUP($B161,'Base facturation'!$B$4:$ALM$73,G$4,0)),"",HLOOKUP($B161,'Base facturation'!$B$4:$ALM$73,G$4,0)))</f>
        <v/>
      </c>
      <c r="H161" s="183" t="str">
        <f t="shared" si="2"/>
        <v/>
      </c>
      <c r="I161" s="194"/>
      <c r="J161" s="189"/>
      <c r="K161" s="189"/>
      <c r="L161" s="190"/>
    </row>
    <row r="162" spans="2:12" ht="19.600000000000001" customHeight="1" x14ac:dyDescent="0.25">
      <c r="B162" s="178" t="s">
        <v>2906</v>
      </c>
      <c r="C162" s="179" t="str">
        <f>IF(IF(ISERROR(HLOOKUP($B162,'Base facturation'!$B$4:$ALM$73,C$4,0)),"",HLOOKUP($B162,'Base facturation'!$B$4:$ALM$73,C$4,0))=0,"",IF(ISERROR(HLOOKUP($B162,'Base facturation'!$B$4:$ALM$73,C$4,0)),"",HLOOKUP($B162,'Base facturation'!$B$4:$ALM$73,C$4,0)))</f>
        <v/>
      </c>
      <c r="D162" s="179" t="str">
        <f>IF(IF(ISERROR(HLOOKUP($B162,'Base facturation'!$B$4:$ALM$73,D$4,0)),"",HLOOKUP($B162,'Base facturation'!$B$4:$ALM$73,D$4,0))=0,"",IF(ISERROR(HLOOKUP($B162,'Base facturation'!$B$4:$ALM$73,D$4,0)),"",HLOOKUP($B162,'Base facturation'!$B$4:$ALM$73,D$4,0)))</f>
        <v/>
      </c>
      <c r="E162" s="288" t="str">
        <f>IF(IF(ISERROR(HLOOKUP($B162,'Base facturation'!$B$4:$ALM$73,E$4,0)),"",HLOOKUP($B162,'Base facturation'!$B$4:$ALM$73,E$4,0))=0,"",IF(ISERROR(HLOOKUP($B162,'Base facturation'!$B$4:$ALM$73,E$4,0)),"",HLOOKUP($B162,'Base facturation'!$B$4:$ALM$73,E$4,0)))</f>
        <v/>
      </c>
      <c r="F162" s="204" t="str">
        <f>IF(IF(ISERROR(HLOOKUP($B162,'Base facturation'!$B$4:$ALM$73,F$4,0)),"",HLOOKUP($B162,'Base facturation'!$B$4:$ALM$73,F$4,0))=0,"",IF(ISERROR(HLOOKUP($B162,'Base facturation'!$B$4:$ALM$73,F$4,0)),"",HLOOKUP($B162,'Base facturation'!$B$4:$ALM$73,F$4,0)))</f>
        <v/>
      </c>
      <c r="G162" s="204" t="str">
        <f>IF(IF(ISERROR(HLOOKUP($B162,'Base facturation'!$B$4:$ALM$73,G$4,0)),"",HLOOKUP($B162,'Base facturation'!$B$4:$ALM$73,G$4,0))=0,"",IF(ISERROR(HLOOKUP($B162,'Base facturation'!$B$4:$ALM$73,G$4,0)),"",HLOOKUP($B162,'Base facturation'!$B$4:$ALM$73,G$4,0)))</f>
        <v/>
      </c>
      <c r="H162" s="183" t="str">
        <f t="shared" si="2"/>
        <v/>
      </c>
      <c r="I162" s="194"/>
      <c r="J162" s="189"/>
      <c r="K162" s="189"/>
      <c r="L162" s="190"/>
    </row>
    <row r="163" spans="2:12" ht="19.600000000000001" customHeight="1" x14ac:dyDescent="0.25">
      <c r="B163" s="178" t="s">
        <v>2907</v>
      </c>
      <c r="C163" s="179" t="str">
        <f>IF(IF(ISERROR(HLOOKUP($B163,'Base facturation'!$B$4:$ALM$73,C$4,0)),"",HLOOKUP($B163,'Base facturation'!$B$4:$ALM$73,C$4,0))=0,"",IF(ISERROR(HLOOKUP($B163,'Base facturation'!$B$4:$ALM$73,C$4,0)),"",HLOOKUP($B163,'Base facturation'!$B$4:$ALM$73,C$4,0)))</f>
        <v/>
      </c>
      <c r="D163" s="179" t="str">
        <f>IF(IF(ISERROR(HLOOKUP($B163,'Base facturation'!$B$4:$ALM$73,D$4,0)),"",HLOOKUP($B163,'Base facturation'!$B$4:$ALM$73,D$4,0))=0,"",IF(ISERROR(HLOOKUP($B163,'Base facturation'!$B$4:$ALM$73,D$4,0)),"",HLOOKUP($B163,'Base facturation'!$B$4:$ALM$73,D$4,0)))</f>
        <v/>
      </c>
      <c r="E163" s="288" t="str">
        <f>IF(IF(ISERROR(HLOOKUP($B163,'Base facturation'!$B$4:$ALM$73,E$4,0)),"",HLOOKUP($B163,'Base facturation'!$B$4:$ALM$73,E$4,0))=0,"",IF(ISERROR(HLOOKUP($B163,'Base facturation'!$B$4:$ALM$73,E$4,0)),"",HLOOKUP($B163,'Base facturation'!$B$4:$ALM$73,E$4,0)))</f>
        <v/>
      </c>
      <c r="F163" s="204" t="str">
        <f>IF(IF(ISERROR(HLOOKUP($B163,'Base facturation'!$B$4:$ALM$73,F$4,0)),"",HLOOKUP($B163,'Base facturation'!$B$4:$ALM$73,F$4,0))=0,"",IF(ISERROR(HLOOKUP($B163,'Base facturation'!$B$4:$ALM$73,F$4,0)),"",HLOOKUP($B163,'Base facturation'!$B$4:$ALM$73,F$4,0)))</f>
        <v/>
      </c>
      <c r="G163" s="204" t="str">
        <f>IF(IF(ISERROR(HLOOKUP($B163,'Base facturation'!$B$4:$ALM$73,G$4,0)),"",HLOOKUP($B163,'Base facturation'!$B$4:$ALM$73,G$4,0))=0,"",IF(ISERROR(HLOOKUP($B163,'Base facturation'!$B$4:$ALM$73,G$4,0)),"",HLOOKUP($B163,'Base facturation'!$B$4:$ALM$73,G$4,0)))</f>
        <v/>
      </c>
      <c r="H163" s="183" t="str">
        <f t="shared" si="2"/>
        <v/>
      </c>
      <c r="I163" s="194"/>
      <c r="J163" s="189"/>
      <c r="K163" s="189"/>
      <c r="L163" s="190"/>
    </row>
    <row r="164" spans="2:12" ht="19.600000000000001" customHeight="1" x14ac:dyDescent="0.25">
      <c r="B164" s="178" t="s">
        <v>2908</v>
      </c>
      <c r="C164" s="179" t="str">
        <f>IF(IF(ISERROR(HLOOKUP($B164,'Base facturation'!$B$4:$ALM$73,C$4,0)),"",HLOOKUP($B164,'Base facturation'!$B$4:$ALM$73,C$4,0))=0,"",IF(ISERROR(HLOOKUP($B164,'Base facturation'!$B$4:$ALM$73,C$4,0)),"",HLOOKUP($B164,'Base facturation'!$B$4:$ALM$73,C$4,0)))</f>
        <v/>
      </c>
      <c r="D164" s="179" t="str">
        <f>IF(IF(ISERROR(HLOOKUP($B164,'Base facturation'!$B$4:$ALM$73,D$4,0)),"",HLOOKUP($B164,'Base facturation'!$B$4:$ALM$73,D$4,0))=0,"",IF(ISERROR(HLOOKUP($B164,'Base facturation'!$B$4:$ALM$73,D$4,0)),"",HLOOKUP($B164,'Base facturation'!$B$4:$ALM$73,D$4,0)))</f>
        <v/>
      </c>
      <c r="E164" s="288" t="str">
        <f>IF(IF(ISERROR(HLOOKUP($B164,'Base facturation'!$B$4:$ALM$73,E$4,0)),"",HLOOKUP($B164,'Base facturation'!$B$4:$ALM$73,E$4,0))=0,"",IF(ISERROR(HLOOKUP($B164,'Base facturation'!$B$4:$ALM$73,E$4,0)),"",HLOOKUP($B164,'Base facturation'!$B$4:$ALM$73,E$4,0)))</f>
        <v/>
      </c>
      <c r="F164" s="204" t="str">
        <f>IF(IF(ISERROR(HLOOKUP($B164,'Base facturation'!$B$4:$ALM$73,F$4,0)),"",HLOOKUP($B164,'Base facturation'!$B$4:$ALM$73,F$4,0))=0,"",IF(ISERROR(HLOOKUP($B164,'Base facturation'!$B$4:$ALM$73,F$4,0)),"",HLOOKUP($B164,'Base facturation'!$B$4:$ALM$73,F$4,0)))</f>
        <v/>
      </c>
      <c r="G164" s="204" t="str">
        <f>IF(IF(ISERROR(HLOOKUP($B164,'Base facturation'!$B$4:$ALM$73,G$4,0)),"",HLOOKUP($B164,'Base facturation'!$B$4:$ALM$73,G$4,0))=0,"",IF(ISERROR(HLOOKUP($B164,'Base facturation'!$B$4:$ALM$73,G$4,0)),"",HLOOKUP($B164,'Base facturation'!$B$4:$ALM$73,G$4,0)))</f>
        <v/>
      </c>
      <c r="H164" s="183" t="str">
        <f t="shared" si="2"/>
        <v/>
      </c>
      <c r="I164" s="194"/>
      <c r="J164" s="189"/>
      <c r="K164" s="189"/>
      <c r="L164" s="190"/>
    </row>
    <row r="165" spans="2:12" ht="19.600000000000001" customHeight="1" x14ac:dyDescent="0.25">
      <c r="B165" s="178" t="s">
        <v>2909</v>
      </c>
      <c r="C165" s="179" t="str">
        <f>IF(IF(ISERROR(HLOOKUP($B165,'Base facturation'!$B$4:$ALM$73,C$4,0)),"",HLOOKUP($B165,'Base facturation'!$B$4:$ALM$73,C$4,0))=0,"",IF(ISERROR(HLOOKUP($B165,'Base facturation'!$B$4:$ALM$73,C$4,0)),"",HLOOKUP($B165,'Base facturation'!$B$4:$ALM$73,C$4,0)))</f>
        <v/>
      </c>
      <c r="D165" s="179" t="str">
        <f>IF(IF(ISERROR(HLOOKUP($B165,'Base facturation'!$B$4:$ALM$73,D$4,0)),"",HLOOKUP($B165,'Base facturation'!$B$4:$ALM$73,D$4,0))=0,"",IF(ISERROR(HLOOKUP($B165,'Base facturation'!$B$4:$ALM$73,D$4,0)),"",HLOOKUP($B165,'Base facturation'!$B$4:$ALM$73,D$4,0)))</f>
        <v/>
      </c>
      <c r="E165" s="288" t="str">
        <f>IF(IF(ISERROR(HLOOKUP($B165,'Base facturation'!$B$4:$ALM$73,E$4,0)),"",HLOOKUP($B165,'Base facturation'!$B$4:$ALM$73,E$4,0))=0,"",IF(ISERROR(HLOOKUP($B165,'Base facturation'!$B$4:$ALM$73,E$4,0)),"",HLOOKUP($B165,'Base facturation'!$B$4:$ALM$73,E$4,0)))</f>
        <v/>
      </c>
      <c r="F165" s="204" t="str">
        <f>IF(IF(ISERROR(HLOOKUP($B165,'Base facturation'!$B$4:$ALM$73,F$4,0)),"",HLOOKUP($B165,'Base facturation'!$B$4:$ALM$73,F$4,0))=0,"",IF(ISERROR(HLOOKUP($B165,'Base facturation'!$B$4:$ALM$73,F$4,0)),"",HLOOKUP($B165,'Base facturation'!$B$4:$ALM$73,F$4,0)))</f>
        <v/>
      </c>
      <c r="G165" s="204" t="str">
        <f>IF(IF(ISERROR(HLOOKUP($B165,'Base facturation'!$B$4:$ALM$73,G$4,0)),"",HLOOKUP($B165,'Base facturation'!$B$4:$ALM$73,G$4,0))=0,"",IF(ISERROR(HLOOKUP($B165,'Base facturation'!$B$4:$ALM$73,G$4,0)),"",HLOOKUP($B165,'Base facturation'!$B$4:$ALM$73,G$4,0)))</f>
        <v/>
      </c>
      <c r="H165" s="183" t="str">
        <f t="shared" si="2"/>
        <v/>
      </c>
      <c r="I165" s="194"/>
      <c r="J165" s="189"/>
      <c r="K165" s="189"/>
      <c r="L165" s="190"/>
    </row>
    <row r="166" spans="2:12" ht="19.600000000000001" customHeight="1" x14ac:dyDescent="0.25">
      <c r="B166" s="178" t="s">
        <v>2910</v>
      </c>
      <c r="C166" s="179" t="str">
        <f>IF(IF(ISERROR(HLOOKUP($B166,'Base facturation'!$B$4:$ALM$73,C$4,0)),"",HLOOKUP($B166,'Base facturation'!$B$4:$ALM$73,C$4,0))=0,"",IF(ISERROR(HLOOKUP($B166,'Base facturation'!$B$4:$ALM$73,C$4,0)),"",HLOOKUP($B166,'Base facturation'!$B$4:$ALM$73,C$4,0)))</f>
        <v/>
      </c>
      <c r="D166" s="179" t="str">
        <f>IF(IF(ISERROR(HLOOKUP($B166,'Base facturation'!$B$4:$ALM$73,D$4,0)),"",HLOOKUP($B166,'Base facturation'!$B$4:$ALM$73,D$4,0))=0,"",IF(ISERROR(HLOOKUP($B166,'Base facturation'!$B$4:$ALM$73,D$4,0)),"",HLOOKUP($B166,'Base facturation'!$B$4:$ALM$73,D$4,0)))</f>
        <v/>
      </c>
      <c r="E166" s="288" t="str">
        <f>IF(IF(ISERROR(HLOOKUP($B166,'Base facturation'!$B$4:$ALM$73,E$4,0)),"",HLOOKUP($B166,'Base facturation'!$B$4:$ALM$73,E$4,0))=0,"",IF(ISERROR(HLOOKUP($B166,'Base facturation'!$B$4:$ALM$73,E$4,0)),"",HLOOKUP($B166,'Base facturation'!$B$4:$ALM$73,E$4,0)))</f>
        <v/>
      </c>
      <c r="F166" s="204" t="str">
        <f>IF(IF(ISERROR(HLOOKUP($B166,'Base facturation'!$B$4:$ALM$73,F$4,0)),"",HLOOKUP($B166,'Base facturation'!$B$4:$ALM$73,F$4,0))=0,"",IF(ISERROR(HLOOKUP($B166,'Base facturation'!$B$4:$ALM$73,F$4,0)),"",HLOOKUP($B166,'Base facturation'!$B$4:$ALM$73,F$4,0)))</f>
        <v/>
      </c>
      <c r="G166" s="204" t="str">
        <f>IF(IF(ISERROR(HLOOKUP($B166,'Base facturation'!$B$4:$ALM$73,G$4,0)),"",HLOOKUP($B166,'Base facturation'!$B$4:$ALM$73,G$4,0))=0,"",IF(ISERROR(HLOOKUP($B166,'Base facturation'!$B$4:$ALM$73,G$4,0)),"",HLOOKUP($B166,'Base facturation'!$B$4:$ALM$73,G$4,0)))</f>
        <v/>
      </c>
      <c r="H166" s="183" t="str">
        <f t="shared" si="2"/>
        <v/>
      </c>
      <c r="I166" s="194"/>
      <c r="J166" s="189"/>
      <c r="K166" s="189"/>
      <c r="L166" s="190"/>
    </row>
    <row r="167" spans="2:12" ht="19.600000000000001" customHeight="1" x14ac:dyDescent="0.25">
      <c r="B167" s="178" t="s">
        <v>2911</v>
      </c>
      <c r="C167" s="179" t="str">
        <f>IF(IF(ISERROR(HLOOKUP($B167,'Base facturation'!$B$4:$ALM$73,C$4,0)),"",HLOOKUP($B167,'Base facturation'!$B$4:$ALM$73,C$4,0))=0,"",IF(ISERROR(HLOOKUP($B167,'Base facturation'!$B$4:$ALM$73,C$4,0)),"",HLOOKUP($B167,'Base facturation'!$B$4:$ALM$73,C$4,0)))</f>
        <v/>
      </c>
      <c r="D167" s="179" t="str">
        <f>IF(IF(ISERROR(HLOOKUP($B167,'Base facturation'!$B$4:$ALM$73,D$4,0)),"",HLOOKUP($B167,'Base facturation'!$B$4:$ALM$73,D$4,0))=0,"",IF(ISERROR(HLOOKUP($B167,'Base facturation'!$B$4:$ALM$73,D$4,0)),"",HLOOKUP($B167,'Base facturation'!$B$4:$ALM$73,D$4,0)))</f>
        <v/>
      </c>
      <c r="E167" s="288" t="str">
        <f>IF(IF(ISERROR(HLOOKUP($B167,'Base facturation'!$B$4:$ALM$73,E$4,0)),"",HLOOKUP($B167,'Base facturation'!$B$4:$ALM$73,E$4,0))=0,"",IF(ISERROR(HLOOKUP($B167,'Base facturation'!$B$4:$ALM$73,E$4,0)),"",HLOOKUP($B167,'Base facturation'!$B$4:$ALM$73,E$4,0)))</f>
        <v/>
      </c>
      <c r="F167" s="204" t="str">
        <f>IF(IF(ISERROR(HLOOKUP($B167,'Base facturation'!$B$4:$ALM$73,F$4,0)),"",HLOOKUP($B167,'Base facturation'!$B$4:$ALM$73,F$4,0))=0,"",IF(ISERROR(HLOOKUP($B167,'Base facturation'!$B$4:$ALM$73,F$4,0)),"",HLOOKUP($B167,'Base facturation'!$B$4:$ALM$73,F$4,0)))</f>
        <v/>
      </c>
      <c r="G167" s="204" t="str">
        <f>IF(IF(ISERROR(HLOOKUP($B167,'Base facturation'!$B$4:$ALM$73,G$4,0)),"",HLOOKUP($B167,'Base facturation'!$B$4:$ALM$73,G$4,0))=0,"",IF(ISERROR(HLOOKUP($B167,'Base facturation'!$B$4:$ALM$73,G$4,0)),"",HLOOKUP($B167,'Base facturation'!$B$4:$ALM$73,G$4,0)))</f>
        <v/>
      </c>
      <c r="H167" s="183" t="str">
        <f t="shared" si="2"/>
        <v/>
      </c>
      <c r="I167" s="194"/>
      <c r="J167" s="189"/>
      <c r="K167" s="189"/>
      <c r="L167" s="190"/>
    </row>
    <row r="168" spans="2:12" ht="19.600000000000001" customHeight="1" x14ac:dyDescent="0.25">
      <c r="B168" s="178" t="s">
        <v>2912</v>
      </c>
      <c r="C168" s="179" t="str">
        <f>IF(IF(ISERROR(HLOOKUP($B168,'Base facturation'!$B$4:$ALM$73,C$4,0)),"",HLOOKUP($B168,'Base facturation'!$B$4:$ALM$73,C$4,0))=0,"",IF(ISERROR(HLOOKUP($B168,'Base facturation'!$B$4:$ALM$73,C$4,0)),"",HLOOKUP($B168,'Base facturation'!$B$4:$ALM$73,C$4,0)))</f>
        <v/>
      </c>
      <c r="D168" s="179" t="str">
        <f>IF(IF(ISERROR(HLOOKUP($B168,'Base facturation'!$B$4:$ALM$73,D$4,0)),"",HLOOKUP($B168,'Base facturation'!$B$4:$ALM$73,D$4,0))=0,"",IF(ISERROR(HLOOKUP($B168,'Base facturation'!$B$4:$ALM$73,D$4,0)),"",HLOOKUP($B168,'Base facturation'!$B$4:$ALM$73,D$4,0)))</f>
        <v/>
      </c>
      <c r="E168" s="288" t="str">
        <f>IF(IF(ISERROR(HLOOKUP($B168,'Base facturation'!$B$4:$ALM$73,E$4,0)),"",HLOOKUP($B168,'Base facturation'!$B$4:$ALM$73,E$4,0))=0,"",IF(ISERROR(HLOOKUP($B168,'Base facturation'!$B$4:$ALM$73,E$4,0)),"",HLOOKUP($B168,'Base facturation'!$B$4:$ALM$73,E$4,0)))</f>
        <v/>
      </c>
      <c r="F168" s="204" t="str">
        <f>IF(IF(ISERROR(HLOOKUP($B168,'Base facturation'!$B$4:$ALM$73,F$4,0)),"",HLOOKUP($B168,'Base facturation'!$B$4:$ALM$73,F$4,0))=0,"",IF(ISERROR(HLOOKUP($B168,'Base facturation'!$B$4:$ALM$73,F$4,0)),"",HLOOKUP($B168,'Base facturation'!$B$4:$ALM$73,F$4,0)))</f>
        <v/>
      </c>
      <c r="G168" s="204" t="str">
        <f>IF(IF(ISERROR(HLOOKUP($B168,'Base facturation'!$B$4:$ALM$73,G$4,0)),"",HLOOKUP($B168,'Base facturation'!$B$4:$ALM$73,G$4,0))=0,"",IF(ISERROR(HLOOKUP($B168,'Base facturation'!$B$4:$ALM$73,G$4,0)),"",HLOOKUP($B168,'Base facturation'!$B$4:$ALM$73,G$4,0)))</f>
        <v/>
      </c>
      <c r="H168" s="183" t="str">
        <f t="shared" si="2"/>
        <v/>
      </c>
      <c r="I168" s="194"/>
      <c r="J168" s="189"/>
      <c r="K168" s="189"/>
      <c r="L168" s="190"/>
    </row>
    <row r="169" spans="2:12" ht="19.600000000000001" customHeight="1" x14ac:dyDescent="0.25">
      <c r="B169" s="178" t="s">
        <v>2913</v>
      </c>
      <c r="C169" s="179" t="str">
        <f>IF(IF(ISERROR(HLOOKUP($B169,'Base facturation'!$B$4:$ALM$73,C$4,0)),"",HLOOKUP($B169,'Base facturation'!$B$4:$ALM$73,C$4,0))=0,"",IF(ISERROR(HLOOKUP($B169,'Base facturation'!$B$4:$ALM$73,C$4,0)),"",HLOOKUP($B169,'Base facturation'!$B$4:$ALM$73,C$4,0)))</f>
        <v/>
      </c>
      <c r="D169" s="179" t="str">
        <f>IF(IF(ISERROR(HLOOKUP($B169,'Base facturation'!$B$4:$ALM$73,D$4,0)),"",HLOOKUP($B169,'Base facturation'!$B$4:$ALM$73,D$4,0))=0,"",IF(ISERROR(HLOOKUP($B169,'Base facturation'!$B$4:$ALM$73,D$4,0)),"",HLOOKUP($B169,'Base facturation'!$B$4:$ALM$73,D$4,0)))</f>
        <v/>
      </c>
      <c r="E169" s="288" t="str">
        <f>IF(IF(ISERROR(HLOOKUP($B169,'Base facturation'!$B$4:$ALM$73,E$4,0)),"",HLOOKUP($B169,'Base facturation'!$B$4:$ALM$73,E$4,0))=0,"",IF(ISERROR(HLOOKUP($B169,'Base facturation'!$B$4:$ALM$73,E$4,0)),"",HLOOKUP($B169,'Base facturation'!$B$4:$ALM$73,E$4,0)))</f>
        <v/>
      </c>
      <c r="F169" s="204" t="str">
        <f>IF(IF(ISERROR(HLOOKUP($B169,'Base facturation'!$B$4:$ALM$73,F$4,0)),"",HLOOKUP($B169,'Base facturation'!$B$4:$ALM$73,F$4,0))=0,"",IF(ISERROR(HLOOKUP($B169,'Base facturation'!$B$4:$ALM$73,F$4,0)),"",HLOOKUP($B169,'Base facturation'!$B$4:$ALM$73,F$4,0)))</f>
        <v/>
      </c>
      <c r="G169" s="204" t="str">
        <f>IF(IF(ISERROR(HLOOKUP($B169,'Base facturation'!$B$4:$ALM$73,G$4,0)),"",HLOOKUP($B169,'Base facturation'!$B$4:$ALM$73,G$4,0))=0,"",IF(ISERROR(HLOOKUP($B169,'Base facturation'!$B$4:$ALM$73,G$4,0)),"",HLOOKUP($B169,'Base facturation'!$B$4:$ALM$73,G$4,0)))</f>
        <v/>
      </c>
      <c r="H169" s="183" t="str">
        <f t="shared" si="2"/>
        <v/>
      </c>
      <c r="I169" s="194"/>
      <c r="J169" s="189"/>
      <c r="K169" s="189"/>
      <c r="L169" s="190"/>
    </row>
    <row r="170" spans="2:12" ht="19.600000000000001" customHeight="1" x14ac:dyDescent="0.25">
      <c r="B170" s="178" t="s">
        <v>2914</v>
      </c>
      <c r="C170" s="179" t="str">
        <f>IF(IF(ISERROR(HLOOKUP($B170,'Base facturation'!$B$4:$ALM$73,C$4,0)),"",HLOOKUP($B170,'Base facturation'!$B$4:$ALM$73,C$4,0))=0,"",IF(ISERROR(HLOOKUP($B170,'Base facturation'!$B$4:$ALM$73,C$4,0)),"",HLOOKUP($B170,'Base facturation'!$B$4:$ALM$73,C$4,0)))</f>
        <v/>
      </c>
      <c r="D170" s="179" t="str">
        <f>IF(IF(ISERROR(HLOOKUP($B170,'Base facturation'!$B$4:$ALM$73,D$4,0)),"",HLOOKUP($B170,'Base facturation'!$B$4:$ALM$73,D$4,0))=0,"",IF(ISERROR(HLOOKUP($B170,'Base facturation'!$B$4:$ALM$73,D$4,0)),"",HLOOKUP($B170,'Base facturation'!$B$4:$ALM$73,D$4,0)))</f>
        <v/>
      </c>
      <c r="E170" s="288" t="str">
        <f>IF(IF(ISERROR(HLOOKUP($B170,'Base facturation'!$B$4:$ALM$73,E$4,0)),"",HLOOKUP($B170,'Base facturation'!$B$4:$ALM$73,E$4,0))=0,"",IF(ISERROR(HLOOKUP($B170,'Base facturation'!$B$4:$ALM$73,E$4,0)),"",HLOOKUP($B170,'Base facturation'!$B$4:$ALM$73,E$4,0)))</f>
        <v/>
      </c>
      <c r="F170" s="204" t="str">
        <f>IF(IF(ISERROR(HLOOKUP($B170,'Base facturation'!$B$4:$ALM$73,F$4,0)),"",HLOOKUP($B170,'Base facturation'!$B$4:$ALM$73,F$4,0))=0,"",IF(ISERROR(HLOOKUP($B170,'Base facturation'!$B$4:$ALM$73,F$4,0)),"",HLOOKUP($B170,'Base facturation'!$B$4:$ALM$73,F$4,0)))</f>
        <v/>
      </c>
      <c r="G170" s="204" t="str">
        <f>IF(IF(ISERROR(HLOOKUP($B170,'Base facturation'!$B$4:$ALM$73,G$4,0)),"",HLOOKUP($B170,'Base facturation'!$B$4:$ALM$73,G$4,0))=0,"",IF(ISERROR(HLOOKUP($B170,'Base facturation'!$B$4:$ALM$73,G$4,0)),"",HLOOKUP($B170,'Base facturation'!$B$4:$ALM$73,G$4,0)))</f>
        <v/>
      </c>
      <c r="H170" s="183" t="str">
        <f t="shared" si="2"/>
        <v/>
      </c>
      <c r="I170" s="194"/>
      <c r="J170" s="189"/>
      <c r="K170" s="189"/>
      <c r="L170" s="190"/>
    </row>
    <row r="171" spans="2:12" ht="19.600000000000001" customHeight="1" x14ac:dyDescent="0.25">
      <c r="B171" s="178" t="s">
        <v>2915</v>
      </c>
      <c r="C171" s="179" t="str">
        <f>IF(IF(ISERROR(HLOOKUP($B171,'Base facturation'!$B$4:$ALM$73,C$4,0)),"",HLOOKUP($B171,'Base facturation'!$B$4:$ALM$73,C$4,0))=0,"",IF(ISERROR(HLOOKUP($B171,'Base facturation'!$B$4:$ALM$73,C$4,0)),"",HLOOKUP($B171,'Base facturation'!$B$4:$ALM$73,C$4,0)))</f>
        <v/>
      </c>
      <c r="D171" s="179" t="str">
        <f>IF(IF(ISERROR(HLOOKUP($B171,'Base facturation'!$B$4:$ALM$73,D$4,0)),"",HLOOKUP($B171,'Base facturation'!$B$4:$ALM$73,D$4,0))=0,"",IF(ISERROR(HLOOKUP($B171,'Base facturation'!$B$4:$ALM$73,D$4,0)),"",HLOOKUP($B171,'Base facturation'!$B$4:$ALM$73,D$4,0)))</f>
        <v/>
      </c>
      <c r="E171" s="288" t="str">
        <f>IF(IF(ISERROR(HLOOKUP($B171,'Base facturation'!$B$4:$ALM$73,E$4,0)),"",HLOOKUP($B171,'Base facturation'!$B$4:$ALM$73,E$4,0))=0,"",IF(ISERROR(HLOOKUP($B171,'Base facturation'!$B$4:$ALM$73,E$4,0)),"",HLOOKUP($B171,'Base facturation'!$B$4:$ALM$73,E$4,0)))</f>
        <v/>
      </c>
      <c r="F171" s="204" t="str">
        <f>IF(IF(ISERROR(HLOOKUP($B171,'Base facturation'!$B$4:$ALM$73,F$4,0)),"",HLOOKUP($B171,'Base facturation'!$B$4:$ALM$73,F$4,0))=0,"",IF(ISERROR(HLOOKUP($B171,'Base facturation'!$B$4:$ALM$73,F$4,0)),"",HLOOKUP($B171,'Base facturation'!$B$4:$ALM$73,F$4,0)))</f>
        <v/>
      </c>
      <c r="G171" s="204" t="str">
        <f>IF(IF(ISERROR(HLOOKUP($B171,'Base facturation'!$B$4:$ALM$73,G$4,0)),"",HLOOKUP($B171,'Base facturation'!$B$4:$ALM$73,G$4,0))=0,"",IF(ISERROR(HLOOKUP($B171,'Base facturation'!$B$4:$ALM$73,G$4,0)),"",HLOOKUP($B171,'Base facturation'!$B$4:$ALM$73,G$4,0)))</f>
        <v/>
      </c>
      <c r="H171" s="183" t="str">
        <f t="shared" si="2"/>
        <v/>
      </c>
      <c r="I171" s="194"/>
      <c r="J171" s="189"/>
      <c r="K171" s="189"/>
      <c r="L171" s="190"/>
    </row>
    <row r="172" spans="2:12" ht="19.600000000000001" customHeight="1" x14ac:dyDescent="0.25">
      <c r="B172" s="178" t="s">
        <v>2916</v>
      </c>
      <c r="C172" s="179" t="str">
        <f>IF(IF(ISERROR(HLOOKUP($B172,'Base facturation'!$B$4:$ALM$73,C$4,0)),"",HLOOKUP($B172,'Base facturation'!$B$4:$ALM$73,C$4,0))=0,"",IF(ISERROR(HLOOKUP($B172,'Base facturation'!$B$4:$ALM$73,C$4,0)),"",HLOOKUP($B172,'Base facturation'!$B$4:$ALM$73,C$4,0)))</f>
        <v/>
      </c>
      <c r="D172" s="179" t="str">
        <f>IF(IF(ISERROR(HLOOKUP($B172,'Base facturation'!$B$4:$ALM$73,D$4,0)),"",HLOOKUP($B172,'Base facturation'!$B$4:$ALM$73,D$4,0))=0,"",IF(ISERROR(HLOOKUP($B172,'Base facturation'!$B$4:$ALM$73,D$4,0)),"",HLOOKUP($B172,'Base facturation'!$B$4:$ALM$73,D$4,0)))</f>
        <v/>
      </c>
      <c r="E172" s="288" t="str">
        <f>IF(IF(ISERROR(HLOOKUP($B172,'Base facturation'!$B$4:$ALM$73,E$4,0)),"",HLOOKUP($B172,'Base facturation'!$B$4:$ALM$73,E$4,0))=0,"",IF(ISERROR(HLOOKUP($B172,'Base facturation'!$B$4:$ALM$73,E$4,0)),"",HLOOKUP($B172,'Base facturation'!$B$4:$ALM$73,E$4,0)))</f>
        <v/>
      </c>
      <c r="F172" s="204" t="str">
        <f>IF(IF(ISERROR(HLOOKUP($B172,'Base facturation'!$B$4:$ALM$73,F$4,0)),"",HLOOKUP($B172,'Base facturation'!$B$4:$ALM$73,F$4,0))=0,"",IF(ISERROR(HLOOKUP($B172,'Base facturation'!$B$4:$ALM$73,F$4,0)),"",HLOOKUP($B172,'Base facturation'!$B$4:$ALM$73,F$4,0)))</f>
        <v/>
      </c>
      <c r="G172" s="204" t="str">
        <f>IF(IF(ISERROR(HLOOKUP($B172,'Base facturation'!$B$4:$ALM$73,G$4,0)),"",HLOOKUP($B172,'Base facturation'!$B$4:$ALM$73,G$4,0))=0,"",IF(ISERROR(HLOOKUP($B172,'Base facturation'!$B$4:$ALM$73,G$4,0)),"",HLOOKUP($B172,'Base facturation'!$B$4:$ALM$73,G$4,0)))</f>
        <v/>
      </c>
      <c r="H172" s="183" t="str">
        <f t="shared" si="2"/>
        <v/>
      </c>
      <c r="I172" s="194"/>
      <c r="J172" s="189"/>
      <c r="K172" s="189"/>
      <c r="L172" s="190"/>
    </row>
    <row r="173" spans="2:12" ht="19.600000000000001" customHeight="1" x14ac:dyDescent="0.25">
      <c r="B173" s="178" t="s">
        <v>2917</v>
      </c>
      <c r="C173" s="179" t="str">
        <f>IF(IF(ISERROR(HLOOKUP($B173,'Base facturation'!$B$4:$ALM$73,C$4,0)),"",HLOOKUP($B173,'Base facturation'!$B$4:$ALM$73,C$4,0))=0,"",IF(ISERROR(HLOOKUP($B173,'Base facturation'!$B$4:$ALM$73,C$4,0)),"",HLOOKUP($B173,'Base facturation'!$B$4:$ALM$73,C$4,0)))</f>
        <v/>
      </c>
      <c r="D173" s="179" t="str">
        <f>IF(IF(ISERROR(HLOOKUP($B173,'Base facturation'!$B$4:$ALM$73,D$4,0)),"",HLOOKUP($B173,'Base facturation'!$B$4:$ALM$73,D$4,0))=0,"",IF(ISERROR(HLOOKUP($B173,'Base facturation'!$B$4:$ALM$73,D$4,0)),"",HLOOKUP($B173,'Base facturation'!$B$4:$ALM$73,D$4,0)))</f>
        <v/>
      </c>
      <c r="E173" s="288" t="str">
        <f>IF(IF(ISERROR(HLOOKUP($B173,'Base facturation'!$B$4:$ALM$73,E$4,0)),"",HLOOKUP($B173,'Base facturation'!$B$4:$ALM$73,E$4,0))=0,"",IF(ISERROR(HLOOKUP($B173,'Base facturation'!$B$4:$ALM$73,E$4,0)),"",HLOOKUP($B173,'Base facturation'!$B$4:$ALM$73,E$4,0)))</f>
        <v/>
      </c>
      <c r="F173" s="204" t="str">
        <f>IF(IF(ISERROR(HLOOKUP($B173,'Base facturation'!$B$4:$ALM$73,F$4,0)),"",HLOOKUP($B173,'Base facturation'!$B$4:$ALM$73,F$4,0))=0,"",IF(ISERROR(HLOOKUP($B173,'Base facturation'!$B$4:$ALM$73,F$4,0)),"",HLOOKUP($B173,'Base facturation'!$B$4:$ALM$73,F$4,0)))</f>
        <v/>
      </c>
      <c r="G173" s="204" t="str">
        <f>IF(IF(ISERROR(HLOOKUP($B173,'Base facturation'!$B$4:$ALM$73,G$4,0)),"",HLOOKUP($B173,'Base facturation'!$B$4:$ALM$73,G$4,0))=0,"",IF(ISERROR(HLOOKUP($B173,'Base facturation'!$B$4:$ALM$73,G$4,0)),"",HLOOKUP($B173,'Base facturation'!$B$4:$ALM$73,G$4,0)))</f>
        <v/>
      </c>
      <c r="H173" s="183" t="str">
        <f t="shared" si="2"/>
        <v/>
      </c>
      <c r="I173" s="194"/>
      <c r="J173" s="189"/>
      <c r="K173" s="189"/>
      <c r="L173" s="190"/>
    </row>
    <row r="174" spans="2:12" ht="19.600000000000001" customHeight="1" x14ac:dyDescent="0.25">
      <c r="B174" s="178" t="s">
        <v>2918</v>
      </c>
      <c r="C174" s="179" t="str">
        <f>IF(IF(ISERROR(HLOOKUP($B174,'Base facturation'!$B$4:$ALM$73,C$4,0)),"",HLOOKUP($B174,'Base facturation'!$B$4:$ALM$73,C$4,0))=0,"",IF(ISERROR(HLOOKUP($B174,'Base facturation'!$B$4:$ALM$73,C$4,0)),"",HLOOKUP($B174,'Base facturation'!$B$4:$ALM$73,C$4,0)))</f>
        <v/>
      </c>
      <c r="D174" s="179" t="str">
        <f>IF(IF(ISERROR(HLOOKUP($B174,'Base facturation'!$B$4:$ALM$73,D$4,0)),"",HLOOKUP($B174,'Base facturation'!$B$4:$ALM$73,D$4,0))=0,"",IF(ISERROR(HLOOKUP($B174,'Base facturation'!$B$4:$ALM$73,D$4,0)),"",HLOOKUP($B174,'Base facturation'!$B$4:$ALM$73,D$4,0)))</f>
        <v/>
      </c>
      <c r="E174" s="288" t="str">
        <f>IF(IF(ISERROR(HLOOKUP($B174,'Base facturation'!$B$4:$ALM$73,E$4,0)),"",HLOOKUP($B174,'Base facturation'!$B$4:$ALM$73,E$4,0))=0,"",IF(ISERROR(HLOOKUP($B174,'Base facturation'!$B$4:$ALM$73,E$4,0)),"",HLOOKUP($B174,'Base facturation'!$B$4:$ALM$73,E$4,0)))</f>
        <v/>
      </c>
      <c r="F174" s="204" t="str">
        <f>IF(IF(ISERROR(HLOOKUP($B174,'Base facturation'!$B$4:$ALM$73,F$4,0)),"",HLOOKUP($B174,'Base facturation'!$B$4:$ALM$73,F$4,0))=0,"",IF(ISERROR(HLOOKUP($B174,'Base facturation'!$B$4:$ALM$73,F$4,0)),"",HLOOKUP($B174,'Base facturation'!$B$4:$ALM$73,F$4,0)))</f>
        <v/>
      </c>
      <c r="G174" s="204" t="str">
        <f>IF(IF(ISERROR(HLOOKUP($B174,'Base facturation'!$B$4:$ALM$73,G$4,0)),"",HLOOKUP($B174,'Base facturation'!$B$4:$ALM$73,G$4,0))=0,"",IF(ISERROR(HLOOKUP($B174,'Base facturation'!$B$4:$ALM$73,G$4,0)),"",HLOOKUP($B174,'Base facturation'!$B$4:$ALM$73,G$4,0)))</f>
        <v/>
      </c>
      <c r="H174" s="183" t="str">
        <f t="shared" si="2"/>
        <v/>
      </c>
      <c r="I174" s="194"/>
      <c r="J174" s="189"/>
      <c r="K174" s="189"/>
      <c r="L174" s="190"/>
    </row>
    <row r="175" spans="2:12" ht="19.600000000000001" customHeight="1" x14ac:dyDescent="0.25">
      <c r="B175" s="178" t="s">
        <v>2919</v>
      </c>
      <c r="C175" s="179" t="str">
        <f>IF(IF(ISERROR(HLOOKUP($B175,'Base facturation'!$B$4:$ALM$73,C$4,0)),"",HLOOKUP($B175,'Base facturation'!$B$4:$ALM$73,C$4,0))=0,"",IF(ISERROR(HLOOKUP($B175,'Base facturation'!$B$4:$ALM$73,C$4,0)),"",HLOOKUP($B175,'Base facturation'!$B$4:$ALM$73,C$4,0)))</f>
        <v/>
      </c>
      <c r="D175" s="179" t="str">
        <f>IF(IF(ISERROR(HLOOKUP($B175,'Base facturation'!$B$4:$ALM$73,D$4,0)),"",HLOOKUP($B175,'Base facturation'!$B$4:$ALM$73,D$4,0))=0,"",IF(ISERROR(HLOOKUP($B175,'Base facturation'!$B$4:$ALM$73,D$4,0)),"",HLOOKUP($B175,'Base facturation'!$B$4:$ALM$73,D$4,0)))</f>
        <v/>
      </c>
      <c r="E175" s="288" t="str">
        <f>IF(IF(ISERROR(HLOOKUP($B175,'Base facturation'!$B$4:$ALM$73,E$4,0)),"",HLOOKUP($B175,'Base facturation'!$B$4:$ALM$73,E$4,0))=0,"",IF(ISERROR(HLOOKUP($B175,'Base facturation'!$B$4:$ALM$73,E$4,0)),"",HLOOKUP($B175,'Base facturation'!$B$4:$ALM$73,E$4,0)))</f>
        <v/>
      </c>
      <c r="F175" s="204" t="str">
        <f>IF(IF(ISERROR(HLOOKUP($B175,'Base facturation'!$B$4:$ALM$73,F$4,0)),"",HLOOKUP($B175,'Base facturation'!$B$4:$ALM$73,F$4,0))=0,"",IF(ISERROR(HLOOKUP($B175,'Base facturation'!$B$4:$ALM$73,F$4,0)),"",HLOOKUP($B175,'Base facturation'!$B$4:$ALM$73,F$4,0)))</f>
        <v/>
      </c>
      <c r="G175" s="204" t="str">
        <f>IF(IF(ISERROR(HLOOKUP($B175,'Base facturation'!$B$4:$ALM$73,G$4,0)),"",HLOOKUP($B175,'Base facturation'!$B$4:$ALM$73,G$4,0))=0,"",IF(ISERROR(HLOOKUP($B175,'Base facturation'!$B$4:$ALM$73,G$4,0)),"",HLOOKUP($B175,'Base facturation'!$B$4:$ALM$73,G$4,0)))</f>
        <v/>
      </c>
      <c r="H175" s="183" t="str">
        <f t="shared" si="2"/>
        <v/>
      </c>
      <c r="I175" s="194"/>
      <c r="J175" s="189"/>
      <c r="K175" s="189"/>
      <c r="L175" s="190"/>
    </row>
    <row r="176" spans="2:12" ht="19.600000000000001" customHeight="1" x14ac:dyDescent="0.25">
      <c r="B176" s="178" t="s">
        <v>2920</v>
      </c>
      <c r="C176" s="179" t="str">
        <f>IF(IF(ISERROR(HLOOKUP($B176,'Base facturation'!$B$4:$ALM$73,C$4,0)),"",HLOOKUP($B176,'Base facturation'!$B$4:$ALM$73,C$4,0))=0,"",IF(ISERROR(HLOOKUP($B176,'Base facturation'!$B$4:$ALM$73,C$4,0)),"",HLOOKUP($B176,'Base facturation'!$B$4:$ALM$73,C$4,0)))</f>
        <v/>
      </c>
      <c r="D176" s="179" t="str">
        <f>IF(IF(ISERROR(HLOOKUP($B176,'Base facturation'!$B$4:$ALM$73,D$4,0)),"",HLOOKUP($B176,'Base facturation'!$B$4:$ALM$73,D$4,0))=0,"",IF(ISERROR(HLOOKUP($B176,'Base facturation'!$B$4:$ALM$73,D$4,0)),"",HLOOKUP($B176,'Base facturation'!$B$4:$ALM$73,D$4,0)))</f>
        <v/>
      </c>
      <c r="E176" s="288" t="str">
        <f>IF(IF(ISERROR(HLOOKUP($B176,'Base facturation'!$B$4:$ALM$73,E$4,0)),"",HLOOKUP($B176,'Base facturation'!$B$4:$ALM$73,E$4,0))=0,"",IF(ISERROR(HLOOKUP($B176,'Base facturation'!$B$4:$ALM$73,E$4,0)),"",HLOOKUP($B176,'Base facturation'!$B$4:$ALM$73,E$4,0)))</f>
        <v/>
      </c>
      <c r="F176" s="204" t="str">
        <f>IF(IF(ISERROR(HLOOKUP($B176,'Base facturation'!$B$4:$ALM$73,F$4,0)),"",HLOOKUP($B176,'Base facturation'!$B$4:$ALM$73,F$4,0))=0,"",IF(ISERROR(HLOOKUP($B176,'Base facturation'!$B$4:$ALM$73,F$4,0)),"",HLOOKUP($B176,'Base facturation'!$B$4:$ALM$73,F$4,0)))</f>
        <v/>
      </c>
      <c r="G176" s="204" t="str">
        <f>IF(IF(ISERROR(HLOOKUP($B176,'Base facturation'!$B$4:$ALM$73,G$4,0)),"",HLOOKUP($B176,'Base facturation'!$B$4:$ALM$73,G$4,0))=0,"",IF(ISERROR(HLOOKUP($B176,'Base facturation'!$B$4:$ALM$73,G$4,0)),"",HLOOKUP($B176,'Base facturation'!$B$4:$ALM$73,G$4,0)))</f>
        <v/>
      </c>
      <c r="H176" s="183" t="str">
        <f t="shared" si="2"/>
        <v/>
      </c>
      <c r="I176" s="194"/>
      <c r="J176" s="189"/>
      <c r="K176" s="189"/>
      <c r="L176" s="190"/>
    </row>
    <row r="177" spans="2:12" ht="19.600000000000001" customHeight="1" x14ac:dyDescent="0.25">
      <c r="B177" s="178" t="s">
        <v>2921</v>
      </c>
      <c r="C177" s="179" t="str">
        <f>IF(IF(ISERROR(HLOOKUP($B177,'Base facturation'!$B$4:$ALM$73,C$4,0)),"",HLOOKUP($B177,'Base facturation'!$B$4:$ALM$73,C$4,0))=0,"",IF(ISERROR(HLOOKUP($B177,'Base facturation'!$B$4:$ALM$73,C$4,0)),"",HLOOKUP($B177,'Base facturation'!$B$4:$ALM$73,C$4,0)))</f>
        <v/>
      </c>
      <c r="D177" s="179" t="str">
        <f>IF(IF(ISERROR(HLOOKUP($B177,'Base facturation'!$B$4:$ALM$73,D$4,0)),"",HLOOKUP($B177,'Base facturation'!$B$4:$ALM$73,D$4,0))=0,"",IF(ISERROR(HLOOKUP($B177,'Base facturation'!$B$4:$ALM$73,D$4,0)),"",HLOOKUP($B177,'Base facturation'!$B$4:$ALM$73,D$4,0)))</f>
        <v/>
      </c>
      <c r="E177" s="288" t="str">
        <f>IF(IF(ISERROR(HLOOKUP($B177,'Base facturation'!$B$4:$ALM$73,E$4,0)),"",HLOOKUP($B177,'Base facturation'!$B$4:$ALM$73,E$4,0))=0,"",IF(ISERROR(HLOOKUP($B177,'Base facturation'!$B$4:$ALM$73,E$4,0)),"",HLOOKUP($B177,'Base facturation'!$B$4:$ALM$73,E$4,0)))</f>
        <v/>
      </c>
      <c r="F177" s="204" t="str">
        <f>IF(IF(ISERROR(HLOOKUP($B177,'Base facturation'!$B$4:$ALM$73,F$4,0)),"",HLOOKUP($B177,'Base facturation'!$B$4:$ALM$73,F$4,0))=0,"",IF(ISERROR(HLOOKUP($B177,'Base facturation'!$B$4:$ALM$73,F$4,0)),"",HLOOKUP($B177,'Base facturation'!$B$4:$ALM$73,F$4,0)))</f>
        <v/>
      </c>
      <c r="G177" s="204" t="str">
        <f>IF(IF(ISERROR(HLOOKUP($B177,'Base facturation'!$B$4:$ALM$73,G$4,0)),"",HLOOKUP($B177,'Base facturation'!$B$4:$ALM$73,G$4,0))=0,"",IF(ISERROR(HLOOKUP($B177,'Base facturation'!$B$4:$ALM$73,G$4,0)),"",HLOOKUP($B177,'Base facturation'!$B$4:$ALM$73,G$4,0)))</f>
        <v/>
      </c>
      <c r="H177" s="183" t="str">
        <f t="shared" si="2"/>
        <v/>
      </c>
      <c r="I177" s="194"/>
      <c r="J177" s="189"/>
      <c r="K177" s="189"/>
      <c r="L177" s="190"/>
    </row>
    <row r="178" spans="2:12" ht="19.600000000000001" customHeight="1" x14ac:dyDescent="0.25">
      <c r="B178" s="178" t="s">
        <v>2922</v>
      </c>
      <c r="C178" s="179" t="str">
        <f>IF(IF(ISERROR(HLOOKUP($B178,'Base facturation'!$B$4:$ALM$73,C$4,0)),"",HLOOKUP($B178,'Base facturation'!$B$4:$ALM$73,C$4,0))=0,"",IF(ISERROR(HLOOKUP($B178,'Base facturation'!$B$4:$ALM$73,C$4,0)),"",HLOOKUP($B178,'Base facturation'!$B$4:$ALM$73,C$4,0)))</f>
        <v/>
      </c>
      <c r="D178" s="179" t="str">
        <f>IF(IF(ISERROR(HLOOKUP($B178,'Base facturation'!$B$4:$ALM$73,D$4,0)),"",HLOOKUP($B178,'Base facturation'!$B$4:$ALM$73,D$4,0))=0,"",IF(ISERROR(HLOOKUP($B178,'Base facturation'!$B$4:$ALM$73,D$4,0)),"",HLOOKUP($B178,'Base facturation'!$B$4:$ALM$73,D$4,0)))</f>
        <v/>
      </c>
      <c r="E178" s="288" t="str">
        <f>IF(IF(ISERROR(HLOOKUP($B178,'Base facturation'!$B$4:$ALM$73,E$4,0)),"",HLOOKUP($B178,'Base facturation'!$B$4:$ALM$73,E$4,0))=0,"",IF(ISERROR(HLOOKUP($B178,'Base facturation'!$B$4:$ALM$73,E$4,0)),"",HLOOKUP($B178,'Base facturation'!$B$4:$ALM$73,E$4,0)))</f>
        <v/>
      </c>
      <c r="F178" s="204" t="str">
        <f>IF(IF(ISERROR(HLOOKUP($B178,'Base facturation'!$B$4:$ALM$73,F$4,0)),"",HLOOKUP($B178,'Base facturation'!$B$4:$ALM$73,F$4,0))=0,"",IF(ISERROR(HLOOKUP($B178,'Base facturation'!$B$4:$ALM$73,F$4,0)),"",HLOOKUP($B178,'Base facturation'!$B$4:$ALM$73,F$4,0)))</f>
        <v/>
      </c>
      <c r="G178" s="204" t="str">
        <f>IF(IF(ISERROR(HLOOKUP($B178,'Base facturation'!$B$4:$ALM$73,G$4,0)),"",HLOOKUP($B178,'Base facturation'!$B$4:$ALM$73,G$4,0))=0,"",IF(ISERROR(HLOOKUP($B178,'Base facturation'!$B$4:$ALM$73,G$4,0)),"",HLOOKUP($B178,'Base facturation'!$B$4:$ALM$73,G$4,0)))</f>
        <v/>
      </c>
      <c r="H178" s="183" t="str">
        <f t="shared" si="2"/>
        <v/>
      </c>
      <c r="I178" s="194"/>
      <c r="J178" s="189"/>
      <c r="K178" s="189"/>
      <c r="L178" s="190"/>
    </row>
    <row r="179" spans="2:12" ht="19.600000000000001" customHeight="1" x14ac:dyDescent="0.25">
      <c r="B179" s="178" t="s">
        <v>2923</v>
      </c>
      <c r="C179" s="179" t="str">
        <f>IF(IF(ISERROR(HLOOKUP($B179,'Base facturation'!$B$4:$ALM$73,C$4,0)),"",HLOOKUP($B179,'Base facturation'!$B$4:$ALM$73,C$4,0))=0,"",IF(ISERROR(HLOOKUP($B179,'Base facturation'!$B$4:$ALM$73,C$4,0)),"",HLOOKUP($B179,'Base facturation'!$B$4:$ALM$73,C$4,0)))</f>
        <v/>
      </c>
      <c r="D179" s="179" t="str">
        <f>IF(IF(ISERROR(HLOOKUP($B179,'Base facturation'!$B$4:$ALM$73,D$4,0)),"",HLOOKUP($B179,'Base facturation'!$B$4:$ALM$73,D$4,0))=0,"",IF(ISERROR(HLOOKUP($B179,'Base facturation'!$B$4:$ALM$73,D$4,0)),"",HLOOKUP($B179,'Base facturation'!$B$4:$ALM$73,D$4,0)))</f>
        <v/>
      </c>
      <c r="E179" s="288" t="str">
        <f>IF(IF(ISERROR(HLOOKUP($B179,'Base facturation'!$B$4:$ALM$73,E$4,0)),"",HLOOKUP($B179,'Base facturation'!$B$4:$ALM$73,E$4,0))=0,"",IF(ISERROR(HLOOKUP($B179,'Base facturation'!$B$4:$ALM$73,E$4,0)),"",HLOOKUP($B179,'Base facturation'!$B$4:$ALM$73,E$4,0)))</f>
        <v/>
      </c>
      <c r="F179" s="204" t="str">
        <f>IF(IF(ISERROR(HLOOKUP($B179,'Base facturation'!$B$4:$ALM$73,F$4,0)),"",HLOOKUP($B179,'Base facturation'!$B$4:$ALM$73,F$4,0))=0,"",IF(ISERROR(HLOOKUP($B179,'Base facturation'!$B$4:$ALM$73,F$4,0)),"",HLOOKUP($B179,'Base facturation'!$B$4:$ALM$73,F$4,0)))</f>
        <v/>
      </c>
      <c r="G179" s="204" t="str">
        <f>IF(IF(ISERROR(HLOOKUP($B179,'Base facturation'!$B$4:$ALM$73,G$4,0)),"",HLOOKUP($B179,'Base facturation'!$B$4:$ALM$73,G$4,0))=0,"",IF(ISERROR(HLOOKUP($B179,'Base facturation'!$B$4:$ALM$73,G$4,0)),"",HLOOKUP($B179,'Base facturation'!$B$4:$ALM$73,G$4,0)))</f>
        <v/>
      </c>
      <c r="H179" s="183" t="str">
        <f t="shared" si="2"/>
        <v/>
      </c>
      <c r="I179" s="194"/>
      <c r="J179" s="189"/>
      <c r="K179" s="189"/>
      <c r="L179" s="190"/>
    </row>
    <row r="180" spans="2:12" ht="19.600000000000001" customHeight="1" x14ac:dyDescent="0.25">
      <c r="B180" s="178" t="s">
        <v>2924</v>
      </c>
      <c r="C180" s="179" t="str">
        <f>IF(IF(ISERROR(HLOOKUP($B180,'Base facturation'!$B$4:$ALM$73,C$4,0)),"",HLOOKUP($B180,'Base facturation'!$B$4:$ALM$73,C$4,0))=0,"",IF(ISERROR(HLOOKUP($B180,'Base facturation'!$B$4:$ALM$73,C$4,0)),"",HLOOKUP($B180,'Base facturation'!$B$4:$ALM$73,C$4,0)))</f>
        <v/>
      </c>
      <c r="D180" s="179" t="str">
        <f>IF(IF(ISERROR(HLOOKUP($B180,'Base facturation'!$B$4:$ALM$73,D$4,0)),"",HLOOKUP($B180,'Base facturation'!$B$4:$ALM$73,D$4,0))=0,"",IF(ISERROR(HLOOKUP($B180,'Base facturation'!$B$4:$ALM$73,D$4,0)),"",HLOOKUP($B180,'Base facturation'!$B$4:$ALM$73,D$4,0)))</f>
        <v/>
      </c>
      <c r="E180" s="288" t="str">
        <f>IF(IF(ISERROR(HLOOKUP($B180,'Base facturation'!$B$4:$ALM$73,E$4,0)),"",HLOOKUP($B180,'Base facturation'!$B$4:$ALM$73,E$4,0))=0,"",IF(ISERROR(HLOOKUP($B180,'Base facturation'!$B$4:$ALM$73,E$4,0)),"",HLOOKUP($B180,'Base facturation'!$B$4:$ALM$73,E$4,0)))</f>
        <v/>
      </c>
      <c r="F180" s="204" t="str">
        <f>IF(IF(ISERROR(HLOOKUP($B180,'Base facturation'!$B$4:$ALM$73,F$4,0)),"",HLOOKUP($B180,'Base facturation'!$B$4:$ALM$73,F$4,0))=0,"",IF(ISERROR(HLOOKUP($B180,'Base facturation'!$B$4:$ALM$73,F$4,0)),"",HLOOKUP($B180,'Base facturation'!$B$4:$ALM$73,F$4,0)))</f>
        <v/>
      </c>
      <c r="G180" s="204" t="str">
        <f>IF(IF(ISERROR(HLOOKUP($B180,'Base facturation'!$B$4:$ALM$73,G$4,0)),"",HLOOKUP($B180,'Base facturation'!$B$4:$ALM$73,G$4,0))=0,"",IF(ISERROR(HLOOKUP($B180,'Base facturation'!$B$4:$ALM$73,G$4,0)),"",HLOOKUP($B180,'Base facturation'!$B$4:$ALM$73,G$4,0)))</f>
        <v/>
      </c>
      <c r="H180" s="183" t="str">
        <f t="shared" si="2"/>
        <v/>
      </c>
      <c r="I180" s="194"/>
      <c r="J180" s="189"/>
      <c r="K180" s="189"/>
      <c r="L180" s="190"/>
    </row>
    <row r="181" spans="2:12" ht="19.600000000000001" customHeight="1" x14ac:dyDescent="0.25">
      <c r="B181" s="178" t="s">
        <v>2925</v>
      </c>
      <c r="C181" s="179" t="str">
        <f>IF(IF(ISERROR(HLOOKUP($B181,'Base facturation'!$B$4:$ALM$73,C$4,0)),"",HLOOKUP($B181,'Base facturation'!$B$4:$ALM$73,C$4,0))=0,"",IF(ISERROR(HLOOKUP($B181,'Base facturation'!$B$4:$ALM$73,C$4,0)),"",HLOOKUP($B181,'Base facturation'!$B$4:$ALM$73,C$4,0)))</f>
        <v/>
      </c>
      <c r="D181" s="179" t="str">
        <f>IF(IF(ISERROR(HLOOKUP($B181,'Base facturation'!$B$4:$ALM$73,D$4,0)),"",HLOOKUP($B181,'Base facturation'!$B$4:$ALM$73,D$4,0))=0,"",IF(ISERROR(HLOOKUP($B181,'Base facturation'!$B$4:$ALM$73,D$4,0)),"",HLOOKUP($B181,'Base facturation'!$B$4:$ALM$73,D$4,0)))</f>
        <v/>
      </c>
      <c r="E181" s="288" t="str">
        <f>IF(IF(ISERROR(HLOOKUP($B181,'Base facturation'!$B$4:$ALM$73,E$4,0)),"",HLOOKUP($B181,'Base facturation'!$B$4:$ALM$73,E$4,0))=0,"",IF(ISERROR(HLOOKUP($B181,'Base facturation'!$B$4:$ALM$73,E$4,0)),"",HLOOKUP($B181,'Base facturation'!$B$4:$ALM$73,E$4,0)))</f>
        <v/>
      </c>
      <c r="F181" s="204" t="str">
        <f>IF(IF(ISERROR(HLOOKUP($B181,'Base facturation'!$B$4:$ALM$73,F$4,0)),"",HLOOKUP($B181,'Base facturation'!$B$4:$ALM$73,F$4,0))=0,"",IF(ISERROR(HLOOKUP($B181,'Base facturation'!$B$4:$ALM$73,F$4,0)),"",HLOOKUP($B181,'Base facturation'!$B$4:$ALM$73,F$4,0)))</f>
        <v/>
      </c>
      <c r="G181" s="204" t="str">
        <f>IF(IF(ISERROR(HLOOKUP($B181,'Base facturation'!$B$4:$ALM$73,G$4,0)),"",HLOOKUP($B181,'Base facturation'!$B$4:$ALM$73,G$4,0))=0,"",IF(ISERROR(HLOOKUP($B181,'Base facturation'!$B$4:$ALM$73,G$4,0)),"",HLOOKUP($B181,'Base facturation'!$B$4:$ALM$73,G$4,0)))</f>
        <v/>
      </c>
      <c r="H181" s="183" t="str">
        <f t="shared" si="2"/>
        <v/>
      </c>
      <c r="I181" s="194"/>
      <c r="J181" s="189"/>
      <c r="K181" s="189"/>
      <c r="L181" s="190"/>
    </row>
    <row r="182" spans="2:12" ht="19.600000000000001" customHeight="1" x14ac:dyDescent="0.25">
      <c r="B182" s="178" t="s">
        <v>2926</v>
      </c>
      <c r="C182" s="179" t="str">
        <f>IF(IF(ISERROR(HLOOKUP($B182,'Base facturation'!$B$4:$ALM$73,C$4,0)),"",HLOOKUP($B182,'Base facturation'!$B$4:$ALM$73,C$4,0))=0,"",IF(ISERROR(HLOOKUP($B182,'Base facturation'!$B$4:$ALM$73,C$4,0)),"",HLOOKUP($B182,'Base facturation'!$B$4:$ALM$73,C$4,0)))</f>
        <v/>
      </c>
      <c r="D182" s="179" t="str">
        <f>IF(IF(ISERROR(HLOOKUP($B182,'Base facturation'!$B$4:$ALM$73,D$4,0)),"",HLOOKUP($B182,'Base facturation'!$B$4:$ALM$73,D$4,0))=0,"",IF(ISERROR(HLOOKUP($B182,'Base facturation'!$B$4:$ALM$73,D$4,0)),"",HLOOKUP($B182,'Base facturation'!$B$4:$ALM$73,D$4,0)))</f>
        <v/>
      </c>
      <c r="E182" s="288" t="str">
        <f>IF(IF(ISERROR(HLOOKUP($B182,'Base facturation'!$B$4:$ALM$73,E$4,0)),"",HLOOKUP($B182,'Base facturation'!$B$4:$ALM$73,E$4,0))=0,"",IF(ISERROR(HLOOKUP($B182,'Base facturation'!$B$4:$ALM$73,E$4,0)),"",HLOOKUP($B182,'Base facturation'!$B$4:$ALM$73,E$4,0)))</f>
        <v/>
      </c>
      <c r="F182" s="204" t="str">
        <f>IF(IF(ISERROR(HLOOKUP($B182,'Base facturation'!$B$4:$ALM$73,F$4,0)),"",HLOOKUP($B182,'Base facturation'!$B$4:$ALM$73,F$4,0))=0,"",IF(ISERROR(HLOOKUP($B182,'Base facturation'!$B$4:$ALM$73,F$4,0)),"",HLOOKUP($B182,'Base facturation'!$B$4:$ALM$73,F$4,0)))</f>
        <v/>
      </c>
      <c r="G182" s="204" t="str">
        <f>IF(IF(ISERROR(HLOOKUP($B182,'Base facturation'!$B$4:$ALM$73,G$4,0)),"",HLOOKUP($B182,'Base facturation'!$B$4:$ALM$73,G$4,0))=0,"",IF(ISERROR(HLOOKUP($B182,'Base facturation'!$B$4:$ALM$73,G$4,0)),"",HLOOKUP($B182,'Base facturation'!$B$4:$ALM$73,G$4,0)))</f>
        <v/>
      </c>
      <c r="H182" s="183" t="str">
        <f t="shared" si="2"/>
        <v/>
      </c>
      <c r="I182" s="194"/>
      <c r="J182" s="189"/>
      <c r="K182" s="189"/>
      <c r="L182" s="190"/>
    </row>
    <row r="183" spans="2:12" ht="19.600000000000001" customHeight="1" x14ac:dyDescent="0.25">
      <c r="B183" s="178" t="s">
        <v>2927</v>
      </c>
      <c r="C183" s="179" t="str">
        <f>IF(IF(ISERROR(HLOOKUP($B183,'Base facturation'!$B$4:$ALM$73,C$4,0)),"",HLOOKUP($B183,'Base facturation'!$B$4:$ALM$73,C$4,0))=0,"",IF(ISERROR(HLOOKUP($B183,'Base facturation'!$B$4:$ALM$73,C$4,0)),"",HLOOKUP($B183,'Base facturation'!$B$4:$ALM$73,C$4,0)))</f>
        <v/>
      </c>
      <c r="D183" s="179" t="str">
        <f>IF(IF(ISERROR(HLOOKUP($B183,'Base facturation'!$B$4:$ALM$73,D$4,0)),"",HLOOKUP($B183,'Base facturation'!$B$4:$ALM$73,D$4,0))=0,"",IF(ISERROR(HLOOKUP($B183,'Base facturation'!$B$4:$ALM$73,D$4,0)),"",HLOOKUP($B183,'Base facturation'!$B$4:$ALM$73,D$4,0)))</f>
        <v/>
      </c>
      <c r="E183" s="288" t="str">
        <f>IF(IF(ISERROR(HLOOKUP($B183,'Base facturation'!$B$4:$ALM$73,E$4,0)),"",HLOOKUP($B183,'Base facturation'!$B$4:$ALM$73,E$4,0))=0,"",IF(ISERROR(HLOOKUP($B183,'Base facturation'!$B$4:$ALM$73,E$4,0)),"",HLOOKUP($B183,'Base facturation'!$B$4:$ALM$73,E$4,0)))</f>
        <v/>
      </c>
      <c r="F183" s="204" t="str">
        <f>IF(IF(ISERROR(HLOOKUP($B183,'Base facturation'!$B$4:$ALM$73,F$4,0)),"",HLOOKUP($B183,'Base facturation'!$B$4:$ALM$73,F$4,0))=0,"",IF(ISERROR(HLOOKUP($B183,'Base facturation'!$B$4:$ALM$73,F$4,0)),"",HLOOKUP($B183,'Base facturation'!$B$4:$ALM$73,F$4,0)))</f>
        <v/>
      </c>
      <c r="G183" s="204" t="str">
        <f>IF(IF(ISERROR(HLOOKUP($B183,'Base facturation'!$B$4:$ALM$73,G$4,0)),"",HLOOKUP($B183,'Base facturation'!$B$4:$ALM$73,G$4,0))=0,"",IF(ISERROR(HLOOKUP($B183,'Base facturation'!$B$4:$ALM$73,G$4,0)),"",HLOOKUP($B183,'Base facturation'!$B$4:$ALM$73,G$4,0)))</f>
        <v/>
      </c>
      <c r="H183" s="183" t="str">
        <f t="shared" si="2"/>
        <v/>
      </c>
      <c r="I183" s="194"/>
      <c r="J183" s="189"/>
      <c r="K183" s="189"/>
      <c r="L183" s="190"/>
    </row>
    <row r="184" spans="2:12" ht="19.600000000000001" customHeight="1" x14ac:dyDescent="0.25">
      <c r="B184" s="178" t="s">
        <v>2928</v>
      </c>
      <c r="C184" s="179" t="str">
        <f>IF(IF(ISERROR(HLOOKUP($B184,'Base facturation'!$B$4:$ALM$73,C$4,0)),"",HLOOKUP($B184,'Base facturation'!$B$4:$ALM$73,C$4,0))=0,"",IF(ISERROR(HLOOKUP($B184,'Base facturation'!$B$4:$ALM$73,C$4,0)),"",HLOOKUP($B184,'Base facturation'!$B$4:$ALM$73,C$4,0)))</f>
        <v/>
      </c>
      <c r="D184" s="179" t="str">
        <f>IF(IF(ISERROR(HLOOKUP($B184,'Base facturation'!$B$4:$ALM$73,D$4,0)),"",HLOOKUP($B184,'Base facturation'!$B$4:$ALM$73,D$4,0))=0,"",IF(ISERROR(HLOOKUP($B184,'Base facturation'!$B$4:$ALM$73,D$4,0)),"",HLOOKUP($B184,'Base facturation'!$B$4:$ALM$73,D$4,0)))</f>
        <v/>
      </c>
      <c r="E184" s="288" t="str">
        <f>IF(IF(ISERROR(HLOOKUP($B184,'Base facturation'!$B$4:$ALM$73,E$4,0)),"",HLOOKUP($B184,'Base facturation'!$B$4:$ALM$73,E$4,0))=0,"",IF(ISERROR(HLOOKUP($B184,'Base facturation'!$B$4:$ALM$73,E$4,0)),"",HLOOKUP($B184,'Base facturation'!$B$4:$ALM$73,E$4,0)))</f>
        <v/>
      </c>
      <c r="F184" s="204" t="str">
        <f>IF(IF(ISERROR(HLOOKUP($B184,'Base facturation'!$B$4:$ALM$73,F$4,0)),"",HLOOKUP($B184,'Base facturation'!$B$4:$ALM$73,F$4,0))=0,"",IF(ISERROR(HLOOKUP($B184,'Base facturation'!$B$4:$ALM$73,F$4,0)),"",HLOOKUP($B184,'Base facturation'!$B$4:$ALM$73,F$4,0)))</f>
        <v/>
      </c>
      <c r="G184" s="204" t="str">
        <f>IF(IF(ISERROR(HLOOKUP($B184,'Base facturation'!$B$4:$ALM$73,G$4,0)),"",HLOOKUP($B184,'Base facturation'!$B$4:$ALM$73,G$4,0))=0,"",IF(ISERROR(HLOOKUP($B184,'Base facturation'!$B$4:$ALM$73,G$4,0)),"",HLOOKUP($B184,'Base facturation'!$B$4:$ALM$73,G$4,0)))</f>
        <v/>
      </c>
      <c r="H184" s="183" t="str">
        <f t="shared" si="2"/>
        <v/>
      </c>
      <c r="I184" s="194"/>
      <c r="J184" s="189"/>
      <c r="K184" s="189"/>
      <c r="L184" s="190"/>
    </row>
    <row r="185" spans="2:12" ht="19.600000000000001" customHeight="1" x14ac:dyDescent="0.25">
      <c r="B185" s="178" t="s">
        <v>2929</v>
      </c>
      <c r="C185" s="179" t="str">
        <f>IF(IF(ISERROR(HLOOKUP($B185,'Base facturation'!$B$4:$ALM$73,C$4,0)),"",HLOOKUP($B185,'Base facturation'!$B$4:$ALM$73,C$4,0))=0,"",IF(ISERROR(HLOOKUP($B185,'Base facturation'!$B$4:$ALM$73,C$4,0)),"",HLOOKUP($B185,'Base facturation'!$B$4:$ALM$73,C$4,0)))</f>
        <v/>
      </c>
      <c r="D185" s="179" t="str">
        <f>IF(IF(ISERROR(HLOOKUP($B185,'Base facturation'!$B$4:$ALM$73,D$4,0)),"",HLOOKUP($B185,'Base facturation'!$B$4:$ALM$73,D$4,0))=0,"",IF(ISERROR(HLOOKUP($B185,'Base facturation'!$B$4:$ALM$73,D$4,0)),"",HLOOKUP($B185,'Base facturation'!$B$4:$ALM$73,D$4,0)))</f>
        <v/>
      </c>
      <c r="E185" s="288" t="str">
        <f>IF(IF(ISERROR(HLOOKUP($B185,'Base facturation'!$B$4:$ALM$73,E$4,0)),"",HLOOKUP($B185,'Base facturation'!$B$4:$ALM$73,E$4,0))=0,"",IF(ISERROR(HLOOKUP($B185,'Base facturation'!$B$4:$ALM$73,E$4,0)),"",HLOOKUP($B185,'Base facturation'!$B$4:$ALM$73,E$4,0)))</f>
        <v/>
      </c>
      <c r="F185" s="204" t="str">
        <f>IF(IF(ISERROR(HLOOKUP($B185,'Base facturation'!$B$4:$ALM$73,F$4,0)),"",HLOOKUP($B185,'Base facturation'!$B$4:$ALM$73,F$4,0))=0,"",IF(ISERROR(HLOOKUP($B185,'Base facturation'!$B$4:$ALM$73,F$4,0)),"",HLOOKUP($B185,'Base facturation'!$B$4:$ALM$73,F$4,0)))</f>
        <v/>
      </c>
      <c r="G185" s="204" t="str">
        <f>IF(IF(ISERROR(HLOOKUP($B185,'Base facturation'!$B$4:$ALM$73,G$4,0)),"",HLOOKUP($B185,'Base facturation'!$B$4:$ALM$73,G$4,0))=0,"",IF(ISERROR(HLOOKUP($B185,'Base facturation'!$B$4:$ALM$73,G$4,0)),"",HLOOKUP($B185,'Base facturation'!$B$4:$ALM$73,G$4,0)))</f>
        <v/>
      </c>
      <c r="H185" s="183" t="str">
        <f t="shared" si="2"/>
        <v/>
      </c>
      <c r="I185" s="194"/>
      <c r="J185" s="189"/>
      <c r="K185" s="189"/>
      <c r="L185" s="190"/>
    </row>
    <row r="186" spans="2:12" ht="19.600000000000001" customHeight="1" x14ac:dyDescent="0.25">
      <c r="B186" s="178" t="s">
        <v>2930</v>
      </c>
      <c r="C186" s="179" t="str">
        <f>IF(IF(ISERROR(HLOOKUP($B186,'Base facturation'!$B$4:$ALM$73,C$4,0)),"",HLOOKUP($B186,'Base facturation'!$B$4:$ALM$73,C$4,0))=0,"",IF(ISERROR(HLOOKUP($B186,'Base facturation'!$B$4:$ALM$73,C$4,0)),"",HLOOKUP($B186,'Base facturation'!$B$4:$ALM$73,C$4,0)))</f>
        <v/>
      </c>
      <c r="D186" s="179" t="str">
        <f>IF(IF(ISERROR(HLOOKUP($B186,'Base facturation'!$B$4:$ALM$73,D$4,0)),"",HLOOKUP($B186,'Base facturation'!$B$4:$ALM$73,D$4,0))=0,"",IF(ISERROR(HLOOKUP($B186,'Base facturation'!$B$4:$ALM$73,D$4,0)),"",HLOOKUP($B186,'Base facturation'!$B$4:$ALM$73,D$4,0)))</f>
        <v/>
      </c>
      <c r="E186" s="288" t="str">
        <f>IF(IF(ISERROR(HLOOKUP($B186,'Base facturation'!$B$4:$ALM$73,E$4,0)),"",HLOOKUP($B186,'Base facturation'!$B$4:$ALM$73,E$4,0))=0,"",IF(ISERROR(HLOOKUP($B186,'Base facturation'!$B$4:$ALM$73,E$4,0)),"",HLOOKUP($B186,'Base facturation'!$B$4:$ALM$73,E$4,0)))</f>
        <v/>
      </c>
      <c r="F186" s="204" t="str">
        <f>IF(IF(ISERROR(HLOOKUP($B186,'Base facturation'!$B$4:$ALM$73,F$4,0)),"",HLOOKUP($B186,'Base facturation'!$B$4:$ALM$73,F$4,0))=0,"",IF(ISERROR(HLOOKUP($B186,'Base facturation'!$B$4:$ALM$73,F$4,0)),"",HLOOKUP($B186,'Base facturation'!$B$4:$ALM$73,F$4,0)))</f>
        <v/>
      </c>
      <c r="G186" s="204" t="str">
        <f>IF(IF(ISERROR(HLOOKUP($B186,'Base facturation'!$B$4:$ALM$73,G$4,0)),"",HLOOKUP($B186,'Base facturation'!$B$4:$ALM$73,G$4,0))=0,"",IF(ISERROR(HLOOKUP($B186,'Base facturation'!$B$4:$ALM$73,G$4,0)),"",HLOOKUP($B186,'Base facturation'!$B$4:$ALM$73,G$4,0)))</f>
        <v/>
      </c>
      <c r="H186" s="183" t="str">
        <f t="shared" si="2"/>
        <v/>
      </c>
      <c r="I186" s="194"/>
      <c r="J186" s="189"/>
      <c r="K186" s="189"/>
      <c r="L186" s="190"/>
    </row>
    <row r="187" spans="2:12" ht="19.600000000000001" customHeight="1" x14ac:dyDescent="0.25">
      <c r="B187" s="178" t="s">
        <v>2931</v>
      </c>
      <c r="C187" s="179" t="str">
        <f>IF(IF(ISERROR(HLOOKUP($B187,'Base facturation'!$B$4:$ALM$73,C$4,0)),"",HLOOKUP($B187,'Base facturation'!$B$4:$ALM$73,C$4,0))=0,"",IF(ISERROR(HLOOKUP($B187,'Base facturation'!$B$4:$ALM$73,C$4,0)),"",HLOOKUP($B187,'Base facturation'!$B$4:$ALM$73,C$4,0)))</f>
        <v/>
      </c>
      <c r="D187" s="179" t="str">
        <f>IF(IF(ISERROR(HLOOKUP($B187,'Base facturation'!$B$4:$ALM$73,D$4,0)),"",HLOOKUP($B187,'Base facturation'!$B$4:$ALM$73,D$4,0))=0,"",IF(ISERROR(HLOOKUP($B187,'Base facturation'!$B$4:$ALM$73,D$4,0)),"",HLOOKUP($B187,'Base facturation'!$B$4:$ALM$73,D$4,0)))</f>
        <v/>
      </c>
      <c r="E187" s="288" t="str">
        <f>IF(IF(ISERROR(HLOOKUP($B187,'Base facturation'!$B$4:$ALM$73,E$4,0)),"",HLOOKUP($B187,'Base facturation'!$B$4:$ALM$73,E$4,0))=0,"",IF(ISERROR(HLOOKUP($B187,'Base facturation'!$B$4:$ALM$73,E$4,0)),"",HLOOKUP($B187,'Base facturation'!$B$4:$ALM$73,E$4,0)))</f>
        <v/>
      </c>
      <c r="F187" s="204" t="str">
        <f>IF(IF(ISERROR(HLOOKUP($B187,'Base facturation'!$B$4:$ALM$73,F$4,0)),"",HLOOKUP($B187,'Base facturation'!$B$4:$ALM$73,F$4,0))=0,"",IF(ISERROR(HLOOKUP($B187,'Base facturation'!$B$4:$ALM$73,F$4,0)),"",HLOOKUP($B187,'Base facturation'!$B$4:$ALM$73,F$4,0)))</f>
        <v/>
      </c>
      <c r="G187" s="204" t="str">
        <f>IF(IF(ISERROR(HLOOKUP($B187,'Base facturation'!$B$4:$ALM$73,G$4,0)),"",HLOOKUP($B187,'Base facturation'!$B$4:$ALM$73,G$4,0))=0,"",IF(ISERROR(HLOOKUP($B187,'Base facturation'!$B$4:$ALM$73,G$4,0)),"",HLOOKUP($B187,'Base facturation'!$B$4:$ALM$73,G$4,0)))</f>
        <v/>
      </c>
      <c r="H187" s="183" t="str">
        <f t="shared" si="2"/>
        <v/>
      </c>
      <c r="I187" s="194"/>
      <c r="J187" s="189"/>
      <c r="K187" s="189"/>
      <c r="L187" s="190"/>
    </row>
    <row r="188" spans="2:12" ht="19.600000000000001" customHeight="1" x14ac:dyDescent="0.25">
      <c r="B188" s="178" t="s">
        <v>2932</v>
      </c>
      <c r="C188" s="179" t="str">
        <f>IF(IF(ISERROR(HLOOKUP($B188,'Base facturation'!$B$4:$ALM$73,C$4,0)),"",HLOOKUP($B188,'Base facturation'!$B$4:$ALM$73,C$4,0))=0,"",IF(ISERROR(HLOOKUP($B188,'Base facturation'!$B$4:$ALM$73,C$4,0)),"",HLOOKUP($B188,'Base facturation'!$B$4:$ALM$73,C$4,0)))</f>
        <v/>
      </c>
      <c r="D188" s="179" t="str">
        <f>IF(IF(ISERROR(HLOOKUP($B188,'Base facturation'!$B$4:$ALM$73,D$4,0)),"",HLOOKUP($B188,'Base facturation'!$B$4:$ALM$73,D$4,0))=0,"",IF(ISERROR(HLOOKUP($B188,'Base facturation'!$B$4:$ALM$73,D$4,0)),"",HLOOKUP($B188,'Base facturation'!$B$4:$ALM$73,D$4,0)))</f>
        <v/>
      </c>
      <c r="E188" s="288" t="str">
        <f>IF(IF(ISERROR(HLOOKUP($B188,'Base facturation'!$B$4:$ALM$73,E$4,0)),"",HLOOKUP($B188,'Base facturation'!$B$4:$ALM$73,E$4,0))=0,"",IF(ISERROR(HLOOKUP($B188,'Base facturation'!$B$4:$ALM$73,E$4,0)),"",HLOOKUP($B188,'Base facturation'!$B$4:$ALM$73,E$4,0)))</f>
        <v/>
      </c>
      <c r="F188" s="204" t="str">
        <f>IF(IF(ISERROR(HLOOKUP($B188,'Base facturation'!$B$4:$ALM$73,F$4,0)),"",HLOOKUP($B188,'Base facturation'!$B$4:$ALM$73,F$4,0))=0,"",IF(ISERROR(HLOOKUP($B188,'Base facturation'!$B$4:$ALM$73,F$4,0)),"",HLOOKUP($B188,'Base facturation'!$B$4:$ALM$73,F$4,0)))</f>
        <v/>
      </c>
      <c r="G188" s="204" t="str">
        <f>IF(IF(ISERROR(HLOOKUP($B188,'Base facturation'!$B$4:$ALM$73,G$4,0)),"",HLOOKUP($B188,'Base facturation'!$B$4:$ALM$73,G$4,0))=0,"",IF(ISERROR(HLOOKUP($B188,'Base facturation'!$B$4:$ALM$73,G$4,0)),"",HLOOKUP($B188,'Base facturation'!$B$4:$ALM$73,G$4,0)))</f>
        <v/>
      </c>
      <c r="H188" s="183" t="str">
        <f t="shared" si="2"/>
        <v/>
      </c>
      <c r="I188" s="194"/>
      <c r="J188" s="189"/>
      <c r="K188" s="189"/>
      <c r="L188" s="190"/>
    </row>
    <row r="189" spans="2:12" ht="19.600000000000001" customHeight="1" x14ac:dyDescent="0.25">
      <c r="B189" s="178" t="s">
        <v>2933</v>
      </c>
      <c r="C189" s="179" t="str">
        <f>IF(IF(ISERROR(HLOOKUP($B189,'Base facturation'!$B$4:$ALM$73,C$4,0)),"",HLOOKUP($B189,'Base facturation'!$B$4:$ALM$73,C$4,0))=0,"",IF(ISERROR(HLOOKUP($B189,'Base facturation'!$B$4:$ALM$73,C$4,0)),"",HLOOKUP($B189,'Base facturation'!$B$4:$ALM$73,C$4,0)))</f>
        <v/>
      </c>
      <c r="D189" s="179" t="str">
        <f>IF(IF(ISERROR(HLOOKUP($B189,'Base facturation'!$B$4:$ALM$73,D$4,0)),"",HLOOKUP($B189,'Base facturation'!$B$4:$ALM$73,D$4,0))=0,"",IF(ISERROR(HLOOKUP($B189,'Base facturation'!$B$4:$ALM$73,D$4,0)),"",HLOOKUP($B189,'Base facturation'!$B$4:$ALM$73,D$4,0)))</f>
        <v/>
      </c>
      <c r="E189" s="288" t="str">
        <f>IF(IF(ISERROR(HLOOKUP($B189,'Base facturation'!$B$4:$ALM$73,E$4,0)),"",HLOOKUP($B189,'Base facturation'!$B$4:$ALM$73,E$4,0))=0,"",IF(ISERROR(HLOOKUP($B189,'Base facturation'!$B$4:$ALM$73,E$4,0)),"",HLOOKUP($B189,'Base facturation'!$B$4:$ALM$73,E$4,0)))</f>
        <v/>
      </c>
      <c r="F189" s="204" t="str">
        <f>IF(IF(ISERROR(HLOOKUP($B189,'Base facturation'!$B$4:$ALM$73,F$4,0)),"",HLOOKUP($B189,'Base facturation'!$B$4:$ALM$73,F$4,0))=0,"",IF(ISERROR(HLOOKUP($B189,'Base facturation'!$B$4:$ALM$73,F$4,0)),"",HLOOKUP($B189,'Base facturation'!$B$4:$ALM$73,F$4,0)))</f>
        <v/>
      </c>
      <c r="G189" s="204" t="str">
        <f>IF(IF(ISERROR(HLOOKUP($B189,'Base facturation'!$B$4:$ALM$73,G$4,0)),"",HLOOKUP($B189,'Base facturation'!$B$4:$ALM$73,G$4,0))=0,"",IF(ISERROR(HLOOKUP($B189,'Base facturation'!$B$4:$ALM$73,G$4,0)),"",HLOOKUP($B189,'Base facturation'!$B$4:$ALM$73,G$4,0)))</f>
        <v/>
      </c>
      <c r="H189" s="183" t="str">
        <f t="shared" si="2"/>
        <v/>
      </c>
      <c r="I189" s="194"/>
      <c r="J189" s="189"/>
      <c r="K189" s="189"/>
      <c r="L189" s="190"/>
    </row>
    <row r="190" spans="2:12" ht="19.600000000000001" customHeight="1" x14ac:dyDescent="0.25">
      <c r="B190" s="178" t="s">
        <v>2934</v>
      </c>
      <c r="C190" s="179" t="str">
        <f>IF(IF(ISERROR(HLOOKUP($B190,'Base facturation'!$B$4:$ALM$73,C$4,0)),"",HLOOKUP($B190,'Base facturation'!$B$4:$ALM$73,C$4,0))=0,"",IF(ISERROR(HLOOKUP($B190,'Base facturation'!$B$4:$ALM$73,C$4,0)),"",HLOOKUP($B190,'Base facturation'!$B$4:$ALM$73,C$4,0)))</f>
        <v/>
      </c>
      <c r="D190" s="179" t="str">
        <f>IF(IF(ISERROR(HLOOKUP($B190,'Base facturation'!$B$4:$ALM$73,D$4,0)),"",HLOOKUP($B190,'Base facturation'!$B$4:$ALM$73,D$4,0))=0,"",IF(ISERROR(HLOOKUP($B190,'Base facturation'!$B$4:$ALM$73,D$4,0)),"",HLOOKUP($B190,'Base facturation'!$B$4:$ALM$73,D$4,0)))</f>
        <v/>
      </c>
      <c r="E190" s="288" t="str">
        <f>IF(IF(ISERROR(HLOOKUP($B190,'Base facturation'!$B$4:$ALM$73,E$4,0)),"",HLOOKUP($B190,'Base facturation'!$B$4:$ALM$73,E$4,0))=0,"",IF(ISERROR(HLOOKUP($B190,'Base facturation'!$B$4:$ALM$73,E$4,0)),"",HLOOKUP($B190,'Base facturation'!$B$4:$ALM$73,E$4,0)))</f>
        <v/>
      </c>
      <c r="F190" s="204" t="str">
        <f>IF(IF(ISERROR(HLOOKUP($B190,'Base facturation'!$B$4:$ALM$73,F$4,0)),"",HLOOKUP($B190,'Base facturation'!$B$4:$ALM$73,F$4,0))=0,"",IF(ISERROR(HLOOKUP($B190,'Base facturation'!$B$4:$ALM$73,F$4,0)),"",HLOOKUP($B190,'Base facturation'!$B$4:$ALM$73,F$4,0)))</f>
        <v/>
      </c>
      <c r="G190" s="204" t="str">
        <f>IF(IF(ISERROR(HLOOKUP($B190,'Base facturation'!$B$4:$ALM$73,G$4,0)),"",HLOOKUP($B190,'Base facturation'!$B$4:$ALM$73,G$4,0))=0,"",IF(ISERROR(HLOOKUP($B190,'Base facturation'!$B$4:$ALM$73,G$4,0)),"",HLOOKUP($B190,'Base facturation'!$B$4:$ALM$73,G$4,0)))</f>
        <v/>
      </c>
      <c r="H190" s="183" t="str">
        <f t="shared" si="2"/>
        <v/>
      </c>
      <c r="I190" s="194"/>
      <c r="J190" s="189"/>
      <c r="K190" s="189"/>
      <c r="L190" s="190"/>
    </row>
    <row r="191" spans="2:12" ht="19.600000000000001" customHeight="1" x14ac:dyDescent="0.25">
      <c r="B191" s="178" t="s">
        <v>2935</v>
      </c>
      <c r="C191" s="179" t="str">
        <f>IF(IF(ISERROR(HLOOKUP($B191,'Base facturation'!$B$4:$ALM$73,C$4,0)),"",HLOOKUP($B191,'Base facturation'!$B$4:$ALM$73,C$4,0))=0,"",IF(ISERROR(HLOOKUP($B191,'Base facturation'!$B$4:$ALM$73,C$4,0)),"",HLOOKUP($B191,'Base facturation'!$B$4:$ALM$73,C$4,0)))</f>
        <v/>
      </c>
      <c r="D191" s="179" t="str">
        <f>IF(IF(ISERROR(HLOOKUP($B191,'Base facturation'!$B$4:$ALM$73,D$4,0)),"",HLOOKUP($B191,'Base facturation'!$B$4:$ALM$73,D$4,0))=0,"",IF(ISERROR(HLOOKUP($B191,'Base facturation'!$B$4:$ALM$73,D$4,0)),"",HLOOKUP($B191,'Base facturation'!$B$4:$ALM$73,D$4,0)))</f>
        <v/>
      </c>
      <c r="E191" s="288" t="str">
        <f>IF(IF(ISERROR(HLOOKUP($B191,'Base facturation'!$B$4:$ALM$73,E$4,0)),"",HLOOKUP($B191,'Base facturation'!$B$4:$ALM$73,E$4,0))=0,"",IF(ISERROR(HLOOKUP($B191,'Base facturation'!$B$4:$ALM$73,E$4,0)),"",HLOOKUP($B191,'Base facturation'!$B$4:$ALM$73,E$4,0)))</f>
        <v/>
      </c>
      <c r="F191" s="204" t="str">
        <f>IF(IF(ISERROR(HLOOKUP($B191,'Base facturation'!$B$4:$ALM$73,F$4,0)),"",HLOOKUP($B191,'Base facturation'!$B$4:$ALM$73,F$4,0))=0,"",IF(ISERROR(HLOOKUP($B191,'Base facturation'!$B$4:$ALM$73,F$4,0)),"",HLOOKUP($B191,'Base facturation'!$B$4:$ALM$73,F$4,0)))</f>
        <v/>
      </c>
      <c r="G191" s="204" t="str">
        <f>IF(IF(ISERROR(HLOOKUP($B191,'Base facturation'!$B$4:$ALM$73,G$4,0)),"",HLOOKUP($B191,'Base facturation'!$B$4:$ALM$73,G$4,0))=0,"",IF(ISERROR(HLOOKUP($B191,'Base facturation'!$B$4:$ALM$73,G$4,0)),"",HLOOKUP($B191,'Base facturation'!$B$4:$ALM$73,G$4,0)))</f>
        <v/>
      </c>
      <c r="H191" s="183" t="str">
        <f t="shared" si="2"/>
        <v/>
      </c>
      <c r="I191" s="194"/>
      <c r="J191" s="189"/>
      <c r="K191" s="189"/>
      <c r="L191" s="190"/>
    </row>
    <row r="192" spans="2:12" ht="19.600000000000001" customHeight="1" x14ac:dyDescent="0.25">
      <c r="B192" s="178" t="s">
        <v>2936</v>
      </c>
      <c r="C192" s="179" t="str">
        <f>IF(IF(ISERROR(HLOOKUP($B192,'Base facturation'!$B$4:$ALM$73,C$4,0)),"",HLOOKUP($B192,'Base facturation'!$B$4:$ALM$73,C$4,0))=0,"",IF(ISERROR(HLOOKUP($B192,'Base facturation'!$B$4:$ALM$73,C$4,0)),"",HLOOKUP($B192,'Base facturation'!$B$4:$ALM$73,C$4,0)))</f>
        <v/>
      </c>
      <c r="D192" s="179" t="str">
        <f>IF(IF(ISERROR(HLOOKUP($B192,'Base facturation'!$B$4:$ALM$73,D$4,0)),"",HLOOKUP($B192,'Base facturation'!$B$4:$ALM$73,D$4,0))=0,"",IF(ISERROR(HLOOKUP($B192,'Base facturation'!$B$4:$ALM$73,D$4,0)),"",HLOOKUP($B192,'Base facturation'!$B$4:$ALM$73,D$4,0)))</f>
        <v/>
      </c>
      <c r="E192" s="288" t="str">
        <f>IF(IF(ISERROR(HLOOKUP($B192,'Base facturation'!$B$4:$ALM$73,E$4,0)),"",HLOOKUP($B192,'Base facturation'!$B$4:$ALM$73,E$4,0))=0,"",IF(ISERROR(HLOOKUP($B192,'Base facturation'!$B$4:$ALM$73,E$4,0)),"",HLOOKUP($B192,'Base facturation'!$B$4:$ALM$73,E$4,0)))</f>
        <v/>
      </c>
      <c r="F192" s="204" t="str">
        <f>IF(IF(ISERROR(HLOOKUP($B192,'Base facturation'!$B$4:$ALM$73,F$4,0)),"",HLOOKUP($B192,'Base facturation'!$B$4:$ALM$73,F$4,0))=0,"",IF(ISERROR(HLOOKUP($B192,'Base facturation'!$B$4:$ALM$73,F$4,0)),"",HLOOKUP($B192,'Base facturation'!$B$4:$ALM$73,F$4,0)))</f>
        <v/>
      </c>
      <c r="G192" s="204" t="str">
        <f>IF(IF(ISERROR(HLOOKUP($B192,'Base facturation'!$B$4:$ALM$73,G$4,0)),"",HLOOKUP($B192,'Base facturation'!$B$4:$ALM$73,G$4,0))=0,"",IF(ISERROR(HLOOKUP($B192,'Base facturation'!$B$4:$ALM$73,G$4,0)),"",HLOOKUP($B192,'Base facturation'!$B$4:$ALM$73,G$4,0)))</f>
        <v/>
      </c>
      <c r="H192" s="183" t="str">
        <f t="shared" si="2"/>
        <v/>
      </c>
      <c r="I192" s="194"/>
      <c r="J192" s="189"/>
      <c r="K192" s="189"/>
      <c r="L192" s="190"/>
    </row>
    <row r="193" spans="2:12" ht="19.600000000000001" customHeight="1" x14ac:dyDescent="0.25">
      <c r="B193" s="178" t="s">
        <v>2937</v>
      </c>
      <c r="C193" s="179" t="str">
        <f>IF(IF(ISERROR(HLOOKUP($B193,'Base facturation'!$B$4:$ALM$73,C$4,0)),"",HLOOKUP($B193,'Base facturation'!$B$4:$ALM$73,C$4,0))=0,"",IF(ISERROR(HLOOKUP($B193,'Base facturation'!$B$4:$ALM$73,C$4,0)),"",HLOOKUP($B193,'Base facturation'!$B$4:$ALM$73,C$4,0)))</f>
        <v/>
      </c>
      <c r="D193" s="179" t="str">
        <f>IF(IF(ISERROR(HLOOKUP($B193,'Base facturation'!$B$4:$ALM$73,D$4,0)),"",HLOOKUP($B193,'Base facturation'!$B$4:$ALM$73,D$4,0))=0,"",IF(ISERROR(HLOOKUP($B193,'Base facturation'!$B$4:$ALM$73,D$4,0)),"",HLOOKUP($B193,'Base facturation'!$B$4:$ALM$73,D$4,0)))</f>
        <v/>
      </c>
      <c r="E193" s="288" t="str">
        <f>IF(IF(ISERROR(HLOOKUP($B193,'Base facturation'!$B$4:$ALM$73,E$4,0)),"",HLOOKUP($B193,'Base facturation'!$B$4:$ALM$73,E$4,0))=0,"",IF(ISERROR(HLOOKUP($B193,'Base facturation'!$B$4:$ALM$73,E$4,0)),"",HLOOKUP($B193,'Base facturation'!$B$4:$ALM$73,E$4,0)))</f>
        <v/>
      </c>
      <c r="F193" s="204" t="str">
        <f>IF(IF(ISERROR(HLOOKUP($B193,'Base facturation'!$B$4:$ALM$73,F$4,0)),"",HLOOKUP($B193,'Base facturation'!$B$4:$ALM$73,F$4,0))=0,"",IF(ISERROR(HLOOKUP($B193,'Base facturation'!$B$4:$ALM$73,F$4,0)),"",HLOOKUP($B193,'Base facturation'!$B$4:$ALM$73,F$4,0)))</f>
        <v/>
      </c>
      <c r="G193" s="204" t="str">
        <f>IF(IF(ISERROR(HLOOKUP($B193,'Base facturation'!$B$4:$ALM$73,G$4,0)),"",HLOOKUP($B193,'Base facturation'!$B$4:$ALM$73,G$4,0))=0,"",IF(ISERROR(HLOOKUP($B193,'Base facturation'!$B$4:$ALM$73,G$4,0)),"",HLOOKUP($B193,'Base facturation'!$B$4:$ALM$73,G$4,0)))</f>
        <v/>
      </c>
      <c r="H193" s="183" t="str">
        <f t="shared" si="2"/>
        <v/>
      </c>
      <c r="I193" s="194"/>
      <c r="J193" s="189"/>
      <c r="K193" s="189"/>
      <c r="L193" s="190"/>
    </row>
    <row r="194" spans="2:12" ht="19.600000000000001" customHeight="1" x14ac:dyDescent="0.25">
      <c r="B194" s="178" t="s">
        <v>2938</v>
      </c>
      <c r="C194" s="179" t="str">
        <f>IF(IF(ISERROR(HLOOKUP($B194,'Base facturation'!$B$4:$ALM$73,C$4,0)),"",HLOOKUP($B194,'Base facturation'!$B$4:$ALM$73,C$4,0))=0,"",IF(ISERROR(HLOOKUP($B194,'Base facturation'!$B$4:$ALM$73,C$4,0)),"",HLOOKUP($B194,'Base facturation'!$B$4:$ALM$73,C$4,0)))</f>
        <v/>
      </c>
      <c r="D194" s="179" t="str">
        <f>IF(IF(ISERROR(HLOOKUP($B194,'Base facturation'!$B$4:$ALM$73,D$4,0)),"",HLOOKUP($B194,'Base facturation'!$B$4:$ALM$73,D$4,0))=0,"",IF(ISERROR(HLOOKUP($B194,'Base facturation'!$B$4:$ALM$73,D$4,0)),"",HLOOKUP($B194,'Base facturation'!$B$4:$ALM$73,D$4,0)))</f>
        <v/>
      </c>
      <c r="E194" s="288" t="str">
        <f>IF(IF(ISERROR(HLOOKUP($B194,'Base facturation'!$B$4:$ALM$73,E$4,0)),"",HLOOKUP($B194,'Base facturation'!$B$4:$ALM$73,E$4,0))=0,"",IF(ISERROR(HLOOKUP($B194,'Base facturation'!$B$4:$ALM$73,E$4,0)),"",HLOOKUP($B194,'Base facturation'!$B$4:$ALM$73,E$4,0)))</f>
        <v/>
      </c>
      <c r="F194" s="204" t="str">
        <f>IF(IF(ISERROR(HLOOKUP($B194,'Base facturation'!$B$4:$ALM$73,F$4,0)),"",HLOOKUP($B194,'Base facturation'!$B$4:$ALM$73,F$4,0))=0,"",IF(ISERROR(HLOOKUP($B194,'Base facturation'!$B$4:$ALM$73,F$4,0)),"",HLOOKUP($B194,'Base facturation'!$B$4:$ALM$73,F$4,0)))</f>
        <v/>
      </c>
      <c r="G194" s="204" t="str">
        <f>IF(IF(ISERROR(HLOOKUP($B194,'Base facturation'!$B$4:$ALM$73,G$4,0)),"",HLOOKUP($B194,'Base facturation'!$B$4:$ALM$73,G$4,0))=0,"",IF(ISERROR(HLOOKUP($B194,'Base facturation'!$B$4:$ALM$73,G$4,0)),"",HLOOKUP($B194,'Base facturation'!$B$4:$ALM$73,G$4,0)))</f>
        <v/>
      </c>
      <c r="H194" s="183" t="str">
        <f t="shared" si="2"/>
        <v/>
      </c>
      <c r="I194" s="194"/>
      <c r="J194" s="189"/>
      <c r="K194" s="189"/>
      <c r="L194" s="190"/>
    </row>
    <row r="195" spans="2:12" ht="19.600000000000001" customHeight="1" x14ac:dyDescent="0.25">
      <c r="B195" s="178" t="s">
        <v>2939</v>
      </c>
      <c r="C195" s="179" t="str">
        <f>IF(IF(ISERROR(HLOOKUP($B195,'Base facturation'!$B$4:$ALM$73,C$4,0)),"",HLOOKUP($B195,'Base facturation'!$B$4:$ALM$73,C$4,0))=0,"",IF(ISERROR(HLOOKUP($B195,'Base facturation'!$B$4:$ALM$73,C$4,0)),"",HLOOKUP($B195,'Base facturation'!$B$4:$ALM$73,C$4,0)))</f>
        <v/>
      </c>
      <c r="D195" s="179" t="str">
        <f>IF(IF(ISERROR(HLOOKUP($B195,'Base facturation'!$B$4:$ALM$73,D$4,0)),"",HLOOKUP($B195,'Base facturation'!$B$4:$ALM$73,D$4,0))=0,"",IF(ISERROR(HLOOKUP($B195,'Base facturation'!$B$4:$ALM$73,D$4,0)),"",HLOOKUP($B195,'Base facturation'!$B$4:$ALM$73,D$4,0)))</f>
        <v/>
      </c>
      <c r="E195" s="288" t="str">
        <f>IF(IF(ISERROR(HLOOKUP($B195,'Base facturation'!$B$4:$ALM$73,E$4,0)),"",HLOOKUP($B195,'Base facturation'!$B$4:$ALM$73,E$4,0))=0,"",IF(ISERROR(HLOOKUP($B195,'Base facturation'!$B$4:$ALM$73,E$4,0)),"",HLOOKUP($B195,'Base facturation'!$B$4:$ALM$73,E$4,0)))</f>
        <v/>
      </c>
      <c r="F195" s="204" t="str">
        <f>IF(IF(ISERROR(HLOOKUP($B195,'Base facturation'!$B$4:$ALM$73,F$4,0)),"",HLOOKUP($B195,'Base facturation'!$B$4:$ALM$73,F$4,0))=0,"",IF(ISERROR(HLOOKUP($B195,'Base facturation'!$B$4:$ALM$73,F$4,0)),"",HLOOKUP($B195,'Base facturation'!$B$4:$ALM$73,F$4,0)))</f>
        <v/>
      </c>
      <c r="G195" s="204" t="str">
        <f>IF(IF(ISERROR(HLOOKUP($B195,'Base facturation'!$B$4:$ALM$73,G$4,0)),"",HLOOKUP($B195,'Base facturation'!$B$4:$ALM$73,G$4,0))=0,"",IF(ISERROR(HLOOKUP($B195,'Base facturation'!$B$4:$ALM$73,G$4,0)),"",HLOOKUP($B195,'Base facturation'!$B$4:$ALM$73,G$4,0)))</f>
        <v/>
      </c>
      <c r="H195" s="183" t="str">
        <f t="shared" si="2"/>
        <v/>
      </c>
      <c r="I195" s="194"/>
      <c r="J195" s="189"/>
      <c r="K195" s="189"/>
      <c r="L195" s="190"/>
    </row>
    <row r="196" spans="2:12" ht="19.600000000000001" customHeight="1" x14ac:dyDescent="0.25">
      <c r="B196" s="178" t="s">
        <v>2940</v>
      </c>
      <c r="C196" s="179" t="str">
        <f>IF(IF(ISERROR(HLOOKUP($B196,'Base facturation'!$B$4:$ALM$73,C$4,0)),"",HLOOKUP($B196,'Base facturation'!$B$4:$ALM$73,C$4,0))=0,"",IF(ISERROR(HLOOKUP($B196,'Base facturation'!$B$4:$ALM$73,C$4,0)),"",HLOOKUP($B196,'Base facturation'!$B$4:$ALM$73,C$4,0)))</f>
        <v/>
      </c>
      <c r="D196" s="179" t="str">
        <f>IF(IF(ISERROR(HLOOKUP($B196,'Base facturation'!$B$4:$ALM$73,D$4,0)),"",HLOOKUP($B196,'Base facturation'!$B$4:$ALM$73,D$4,0))=0,"",IF(ISERROR(HLOOKUP($B196,'Base facturation'!$B$4:$ALM$73,D$4,0)),"",HLOOKUP($B196,'Base facturation'!$B$4:$ALM$73,D$4,0)))</f>
        <v/>
      </c>
      <c r="E196" s="288" t="str">
        <f>IF(IF(ISERROR(HLOOKUP($B196,'Base facturation'!$B$4:$ALM$73,E$4,0)),"",HLOOKUP($B196,'Base facturation'!$B$4:$ALM$73,E$4,0))=0,"",IF(ISERROR(HLOOKUP($B196,'Base facturation'!$B$4:$ALM$73,E$4,0)),"",HLOOKUP($B196,'Base facturation'!$B$4:$ALM$73,E$4,0)))</f>
        <v/>
      </c>
      <c r="F196" s="204" t="str">
        <f>IF(IF(ISERROR(HLOOKUP($B196,'Base facturation'!$B$4:$ALM$73,F$4,0)),"",HLOOKUP($B196,'Base facturation'!$B$4:$ALM$73,F$4,0))=0,"",IF(ISERROR(HLOOKUP($B196,'Base facturation'!$B$4:$ALM$73,F$4,0)),"",HLOOKUP($B196,'Base facturation'!$B$4:$ALM$73,F$4,0)))</f>
        <v/>
      </c>
      <c r="G196" s="204" t="str">
        <f>IF(IF(ISERROR(HLOOKUP($B196,'Base facturation'!$B$4:$ALM$73,G$4,0)),"",HLOOKUP($B196,'Base facturation'!$B$4:$ALM$73,G$4,0))=0,"",IF(ISERROR(HLOOKUP($B196,'Base facturation'!$B$4:$ALM$73,G$4,0)),"",HLOOKUP($B196,'Base facturation'!$B$4:$ALM$73,G$4,0)))</f>
        <v/>
      </c>
      <c r="H196" s="183" t="str">
        <f t="shared" si="2"/>
        <v/>
      </c>
      <c r="I196" s="194"/>
      <c r="J196" s="189"/>
      <c r="K196" s="189"/>
      <c r="L196" s="190"/>
    </row>
    <row r="197" spans="2:12" ht="19.600000000000001" customHeight="1" x14ac:dyDescent="0.25">
      <c r="B197" s="178" t="s">
        <v>2941</v>
      </c>
      <c r="C197" s="179" t="str">
        <f>IF(IF(ISERROR(HLOOKUP($B197,'Base facturation'!$B$4:$ALM$73,C$4,0)),"",HLOOKUP($B197,'Base facturation'!$B$4:$ALM$73,C$4,0))=0,"",IF(ISERROR(HLOOKUP($B197,'Base facturation'!$B$4:$ALM$73,C$4,0)),"",HLOOKUP($B197,'Base facturation'!$B$4:$ALM$73,C$4,0)))</f>
        <v/>
      </c>
      <c r="D197" s="179" t="str">
        <f>IF(IF(ISERROR(HLOOKUP($B197,'Base facturation'!$B$4:$ALM$73,D$4,0)),"",HLOOKUP($B197,'Base facturation'!$B$4:$ALM$73,D$4,0))=0,"",IF(ISERROR(HLOOKUP($B197,'Base facturation'!$B$4:$ALM$73,D$4,0)),"",HLOOKUP($B197,'Base facturation'!$B$4:$ALM$73,D$4,0)))</f>
        <v/>
      </c>
      <c r="E197" s="288" t="str">
        <f>IF(IF(ISERROR(HLOOKUP($B197,'Base facturation'!$B$4:$ALM$73,E$4,0)),"",HLOOKUP($B197,'Base facturation'!$B$4:$ALM$73,E$4,0))=0,"",IF(ISERROR(HLOOKUP($B197,'Base facturation'!$B$4:$ALM$73,E$4,0)),"",HLOOKUP($B197,'Base facturation'!$B$4:$ALM$73,E$4,0)))</f>
        <v/>
      </c>
      <c r="F197" s="204" t="str">
        <f>IF(IF(ISERROR(HLOOKUP($B197,'Base facturation'!$B$4:$ALM$73,F$4,0)),"",HLOOKUP($B197,'Base facturation'!$B$4:$ALM$73,F$4,0))=0,"",IF(ISERROR(HLOOKUP($B197,'Base facturation'!$B$4:$ALM$73,F$4,0)),"",HLOOKUP($B197,'Base facturation'!$B$4:$ALM$73,F$4,0)))</f>
        <v/>
      </c>
      <c r="G197" s="204" t="str">
        <f>IF(IF(ISERROR(HLOOKUP($B197,'Base facturation'!$B$4:$ALM$73,G$4,0)),"",HLOOKUP($B197,'Base facturation'!$B$4:$ALM$73,G$4,0))=0,"",IF(ISERROR(HLOOKUP($B197,'Base facturation'!$B$4:$ALM$73,G$4,0)),"",HLOOKUP($B197,'Base facturation'!$B$4:$ALM$73,G$4,0)))</f>
        <v/>
      </c>
      <c r="H197" s="183" t="str">
        <f t="shared" si="2"/>
        <v/>
      </c>
      <c r="I197" s="194"/>
      <c r="J197" s="189"/>
      <c r="K197" s="189"/>
      <c r="L197" s="190"/>
    </row>
    <row r="198" spans="2:12" ht="19.600000000000001" customHeight="1" x14ac:dyDescent="0.25">
      <c r="B198" s="178" t="s">
        <v>2942</v>
      </c>
      <c r="C198" s="179" t="str">
        <f>IF(IF(ISERROR(HLOOKUP($B198,'Base facturation'!$B$4:$ALM$73,C$4,0)),"",HLOOKUP($B198,'Base facturation'!$B$4:$ALM$73,C$4,0))=0,"",IF(ISERROR(HLOOKUP($B198,'Base facturation'!$B$4:$ALM$73,C$4,0)),"",HLOOKUP($B198,'Base facturation'!$B$4:$ALM$73,C$4,0)))</f>
        <v/>
      </c>
      <c r="D198" s="179" t="str">
        <f>IF(IF(ISERROR(HLOOKUP($B198,'Base facturation'!$B$4:$ALM$73,D$4,0)),"",HLOOKUP($B198,'Base facturation'!$B$4:$ALM$73,D$4,0))=0,"",IF(ISERROR(HLOOKUP($B198,'Base facturation'!$B$4:$ALM$73,D$4,0)),"",HLOOKUP($B198,'Base facturation'!$B$4:$ALM$73,D$4,0)))</f>
        <v/>
      </c>
      <c r="E198" s="288" t="str">
        <f>IF(IF(ISERROR(HLOOKUP($B198,'Base facturation'!$B$4:$ALM$73,E$4,0)),"",HLOOKUP($B198,'Base facturation'!$B$4:$ALM$73,E$4,0))=0,"",IF(ISERROR(HLOOKUP($B198,'Base facturation'!$B$4:$ALM$73,E$4,0)),"",HLOOKUP($B198,'Base facturation'!$B$4:$ALM$73,E$4,0)))</f>
        <v/>
      </c>
      <c r="F198" s="204" t="str">
        <f>IF(IF(ISERROR(HLOOKUP($B198,'Base facturation'!$B$4:$ALM$73,F$4,0)),"",HLOOKUP($B198,'Base facturation'!$B$4:$ALM$73,F$4,0))=0,"",IF(ISERROR(HLOOKUP($B198,'Base facturation'!$B$4:$ALM$73,F$4,0)),"",HLOOKUP($B198,'Base facturation'!$B$4:$ALM$73,F$4,0)))</f>
        <v/>
      </c>
      <c r="G198" s="204" t="str">
        <f>IF(IF(ISERROR(HLOOKUP($B198,'Base facturation'!$B$4:$ALM$73,G$4,0)),"",HLOOKUP($B198,'Base facturation'!$B$4:$ALM$73,G$4,0))=0,"",IF(ISERROR(HLOOKUP($B198,'Base facturation'!$B$4:$ALM$73,G$4,0)),"",HLOOKUP($B198,'Base facturation'!$B$4:$ALM$73,G$4,0)))</f>
        <v/>
      </c>
      <c r="H198" s="183" t="str">
        <f t="shared" si="2"/>
        <v/>
      </c>
      <c r="I198" s="194"/>
      <c r="J198" s="189"/>
      <c r="K198" s="189"/>
      <c r="L198" s="190"/>
    </row>
    <row r="199" spans="2:12" ht="19.600000000000001" customHeight="1" x14ac:dyDescent="0.25">
      <c r="B199" s="178" t="s">
        <v>2943</v>
      </c>
      <c r="C199" s="179" t="str">
        <f>IF(IF(ISERROR(HLOOKUP($B199,'Base facturation'!$B$4:$ALM$73,C$4,0)),"",HLOOKUP($B199,'Base facturation'!$B$4:$ALM$73,C$4,0))=0,"",IF(ISERROR(HLOOKUP($B199,'Base facturation'!$B$4:$ALM$73,C$4,0)),"",HLOOKUP($B199,'Base facturation'!$B$4:$ALM$73,C$4,0)))</f>
        <v/>
      </c>
      <c r="D199" s="179" t="str">
        <f>IF(IF(ISERROR(HLOOKUP($B199,'Base facturation'!$B$4:$ALM$73,D$4,0)),"",HLOOKUP($B199,'Base facturation'!$B$4:$ALM$73,D$4,0))=0,"",IF(ISERROR(HLOOKUP($B199,'Base facturation'!$B$4:$ALM$73,D$4,0)),"",HLOOKUP($B199,'Base facturation'!$B$4:$ALM$73,D$4,0)))</f>
        <v/>
      </c>
      <c r="E199" s="288" t="str">
        <f>IF(IF(ISERROR(HLOOKUP($B199,'Base facturation'!$B$4:$ALM$73,E$4,0)),"",HLOOKUP($B199,'Base facturation'!$B$4:$ALM$73,E$4,0))=0,"",IF(ISERROR(HLOOKUP($B199,'Base facturation'!$B$4:$ALM$73,E$4,0)),"",HLOOKUP($B199,'Base facturation'!$B$4:$ALM$73,E$4,0)))</f>
        <v/>
      </c>
      <c r="F199" s="204" t="str">
        <f>IF(IF(ISERROR(HLOOKUP($B199,'Base facturation'!$B$4:$ALM$73,F$4,0)),"",HLOOKUP($B199,'Base facturation'!$B$4:$ALM$73,F$4,0))=0,"",IF(ISERROR(HLOOKUP($B199,'Base facturation'!$B$4:$ALM$73,F$4,0)),"",HLOOKUP($B199,'Base facturation'!$B$4:$ALM$73,F$4,0)))</f>
        <v/>
      </c>
      <c r="G199" s="204" t="str">
        <f>IF(IF(ISERROR(HLOOKUP($B199,'Base facturation'!$B$4:$ALM$73,G$4,0)),"",HLOOKUP($B199,'Base facturation'!$B$4:$ALM$73,G$4,0))=0,"",IF(ISERROR(HLOOKUP($B199,'Base facturation'!$B$4:$ALM$73,G$4,0)),"",HLOOKUP($B199,'Base facturation'!$B$4:$ALM$73,G$4,0)))</f>
        <v/>
      </c>
      <c r="H199" s="183" t="str">
        <f t="shared" ref="H199:H262" si="3">IF(G199="","",IF($B$4&gt;G199,"OUI","non"))</f>
        <v/>
      </c>
      <c r="I199" s="194"/>
      <c r="J199" s="189"/>
      <c r="K199" s="189"/>
      <c r="L199" s="190"/>
    </row>
    <row r="200" spans="2:12" ht="19.600000000000001" customHeight="1" x14ac:dyDescent="0.25">
      <c r="B200" s="178" t="s">
        <v>2944</v>
      </c>
      <c r="C200" s="179" t="str">
        <f>IF(IF(ISERROR(HLOOKUP($B200,'Base facturation'!$B$4:$ALM$73,C$4,0)),"",HLOOKUP($B200,'Base facturation'!$B$4:$ALM$73,C$4,0))=0,"",IF(ISERROR(HLOOKUP($B200,'Base facturation'!$B$4:$ALM$73,C$4,0)),"",HLOOKUP($B200,'Base facturation'!$B$4:$ALM$73,C$4,0)))</f>
        <v/>
      </c>
      <c r="D200" s="179" t="str">
        <f>IF(IF(ISERROR(HLOOKUP($B200,'Base facturation'!$B$4:$ALM$73,D$4,0)),"",HLOOKUP($B200,'Base facturation'!$B$4:$ALM$73,D$4,0))=0,"",IF(ISERROR(HLOOKUP($B200,'Base facturation'!$B$4:$ALM$73,D$4,0)),"",HLOOKUP($B200,'Base facturation'!$B$4:$ALM$73,D$4,0)))</f>
        <v/>
      </c>
      <c r="E200" s="288" t="str">
        <f>IF(IF(ISERROR(HLOOKUP($B200,'Base facturation'!$B$4:$ALM$73,E$4,0)),"",HLOOKUP($B200,'Base facturation'!$B$4:$ALM$73,E$4,0))=0,"",IF(ISERROR(HLOOKUP($B200,'Base facturation'!$B$4:$ALM$73,E$4,0)),"",HLOOKUP($B200,'Base facturation'!$B$4:$ALM$73,E$4,0)))</f>
        <v/>
      </c>
      <c r="F200" s="204" t="str">
        <f>IF(IF(ISERROR(HLOOKUP($B200,'Base facturation'!$B$4:$ALM$73,F$4,0)),"",HLOOKUP($B200,'Base facturation'!$B$4:$ALM$73,F$4,0))=0,"",IF(ISERROR(HLOOKUP($B200,'Base facturation'!$B$4:$ALM$73,F$4,0)),"",HLOOKUP($B200,'Base facturation'!$B$4:$ALM$73,F$4,0)))</f>
        <v/>
      </c>
      <c r="G200" s="204" t="str">
        <f>IF(IF(ISERROR(HLOOKUP($B200,'Base facturation'!$B$4:$ALM$73,G$4,0)),"",HLOOKUP($B200,'Base facturation'!$B$4:$ALM$73,G$4,0))=0,"",IF(ISERROR(HLOOKUP($B200,'Base facturation'!$B$4:$ALM$73,G$4,0)),"",HLOOKUP($B200,'Base facturation'!$B$4:$ALM$73,G$4,0)))</f>
        <v/>
      </c>
      <c r="H200" s="183" t="str">
        <f t="shared" si="3"/>
        <v/>
      </c>
      <c r="I200" s="194"/>
      <c r="J200" s="189"/>
      <c r="K200" s="189"/>
      <c r="L200" s="190"/>
    </row>
    <row r="201" spans="2:12" ht="19.600000000000001" customHeight="1" x14ac:dyDescent="0.25">
      <c r="B201" s="178" t="s">
        <v>2945</v>
      </c>
      <c r="C201" s="179" t="str">
        <f>IF(IF(ISERROR(HLOOKUP($B201,'Base facturation'!$B$4:$ALM$73,C$4,0)),"",HLOOKUP($B201,'Base facturation'!$B$4:$ALM$73,C$4,0))=0,"",IF(ISERROR(HLOOKUP($B201,'Base facturation'!$B$4:$ALM$73,C$4,0)),"",HLOOKUP($B201,'Base facturation'!$B$4:$ALM$73,C$4,0)))</f>
        <v/>
      </c>
      <c r="D201" s="179" t="str">
        <f>IF(IF(ISERROR(HLOOKUP($B201,'Base facturation'!$B$4:$ALM$73,D$4,0)),"",HLOOKUP($B201,'Base facturation'!$B$4:$ALM$73,D$4,0))=0,"",IF(ISERROR(HLOOKUP($B201,'Base facturation'!$B$4:$ALM$73,D$4,0)),"",HLOOKUP($B201,'Base facturation'!$B$4:$ALM$73,D$4,0)))</f>
        <v/>
      </c>
      <c r="E201" s="288" t="str">
        <f>IF(IF(ISERROR(HLOOKUP($B201,'Base facturation'!$B$4:$ALM$73,E$4,0)),"",HLOOKUP($B201,'Base facturation'!$B$4:$ALM$73,E$4,0))=0,"",IF(ISERROR(HLOOKUP($B201,'Base facturation'!$B$4:$ALM$73,E$4,0)),"",HLOOKUP($B201,'Base facturation'!$B$4:$ALM$73,E$4,0)))</f>
        <v/>
      </c>
      <c r="F201" s="204" t="str">
        <f>IF(IF(ISERROR(HLOOKUP($B201,'Base facturation'!$B$4:$ALM$73,F$4,0)),"",HLOOKUP($B201,'Base facturation'!$B$4:$ALM$73,F$4,0))=0,"",IF(ISERROR(HLOOKUP($B201,'Base facturation'!$B$4:$ALM$73,F$4,0)),"",HLOOKUP($B201,'Base facturation'!$B$4:$ALM$73,F$4,0)))</f>
        <v/>
      </c>
      <c r="G201" s="204" t="str">
        <f>IF(IF(ISERROR(HLOOKUP($B201,'Base facturation'!$B$4:$ALM$73,G$4,0)),"",HLOOKUP($B201,'Base facturation'!$B$4:$ALM$73,G$4,0))=0,"",IF(ISERROR(HLOOKUP($B201,'Base facturation'!$B$4:$ALM$73,G$4,0)),"",HLOOKUP($B201,'Base facturation'!$B$4:$ALM$73,G$4,0)))</f>
        <v/>
      </c>
      <c r="H201" s="183" t="str">
        <f t="shared" si="3"/>
        <v/>
      </c>
      <c r="I201" s="194"/>
      <c r="J201" s="189"/>
      <c r="K201" s="189"/>
      <c r="L201" s="190"/>
    </row>
    <row r="202" spans="2:12" ht="19.600000000000001" customHeight="1" x14ac:dyDescent="0.25">
      <c r="B202" s="178" t="s">
        <v>2946</v>
      </c>
      <c r="C202" s="179" t="str">
        <f>IF(IF(ISERROR(HLOOKUP($B202,'Base facturation'!$B$4:$ALM$73,C$4,0)),"",HLOOKUP($B202,'Base facturation'!$B$4:$ALM$73,C$4,0))=0,"",IF(ISERROR(HLOOKUP($B202,'Base facturation'!$B$4:$ALM$73,C$4,0)),"",HLOOKUP($B202,'Base facturation'!$B$4:$ALM$73,C$4,0)))</f>
        <v/>
      </c>
      <c r="D202" s="179" t="str">
        <f>IF(IF(ISERROR(HLOOKUP($B202,'Base facturation'!$B$4:$ALM$73,D$4,0)),"",HLOOKUP($B202,'Base facturation'!$B$4:$ALM$73,D$4,0))=0,"",IF(ISERROR(HLOOKUP($B202,'Base facturation'!$B$4:$ALM$73,D$4,0)),"",HLOOKUP($B202,'Base facturation'!$B$4:$ALM$73,D$4,0)))</f>
        <v/>
      </c>
      <c r="E202" s="288" t="str">
        <f>IF(IF(ISERROR(HLOOKUP($B202,'Base facturation'!$B$4:$ALM$73,E$4,0)),"",HLOOKUP($B202,'Base facturation'!$B$4:$ALM$73,E$4,0))=0,"",IF(ISERROR(HLOOKUP($B202,'Base facturation'!$B$4:$ALM$73,E$4,0)),"",HLOOKUP($B202,'Base facturation'!$B$4:$ALM$73,E$4,0)))</f>
        <v/>
      </c>
      <c r="F202" s="204" t="str">
        <f>IF(IF(ISERROR(HLOOKUP($B202,'Base facturation'!$B$4:$ALM$73,F$4,0)),"",HLOOKUP($B202,'Base facturation'!$B$4:$ALM$73,F$4,0))=0,"",IF(ISERROR(HLOOKUP($B202,'Base facturation'!$B$4:$ALM$73,F$4,0)),"",HLOOKUP($B202,'Base facturation'!$B$4:$ALM$73,F$4,0)))</f>
        <v/>
      </c>
      <c r="G202" s="204" t="str">
        <f>IF(IF(ISERROR(HLOOKUP($B202,'Base facturation'!$B$4:$ALM$73,G$4,0)),"",HLOOKUP($B202,'Base facturation'!$B$4:$ALM$73,G$4,0))=0,"",IF(ISERROR(HLOOKUP($B202,'Base facturation'!$B$4:$ALM$73,G$4,0)),"",HLOOKUP($B202,'Base facturation'!$B$4:$ALM$73,G$4,0)))</f>
        <v/>
      </c>
      <c r="H202" s="183" t="str">
        <f t="shared" si="3"/>
        <v/>
      </c>
      <c r="I202" s="194"/>
      <c r="J202" s="189"/>
      <c r="K202" s="189"/>
      <c r="L202" s="190"/>
    </row>
    <row r="203" spans="2:12" ht="19.600000000000001" customHeight="1" x14ac:dyDescent="0.25">
      <c r="B203" s="178" t="s">
        <v>2947</v>
      </c>
      <c r="C203" s="179" t="str">
        <f>IF(IF(ISERROR(HLOOKUP($B203,'Base facturation'!$B$4:$ALM$73,C$4,0)),"",HLOOKUP($B203,'Base facturation'!$B$4:$ALM$73,C$4,0))=0,"",IF(ISERROR(HLOOKUP($B203,'Base facturation'!$B$4:$ALM$73,C$4,0)),"",HLOOKUP($B203,'Base facturation'!$B$4:$ALM$73,C$4,0)))</f>
        <v/>
      </c>
      <c r="D203" s="179" t="str">
        <f>IF(IF(ISERROR(HLOOKUP($B203,'Base facturation'!$B$4:$ALM$73,D$4,0)),"",HLOOKUP($B203,'Base facturation'!$B$4:$ALM$73,D$4,0))=0,"",IF(ISERROR(HLOOKUP($B203,'Base facturation'!$B$4:$ALM$73,D$4,0)),"",HLOOKUP($B203,'Base facturation'!$B$4:$ALM$73,D$4,0)))</f>
        <v/>
      </c>
      <c r="E203" s="288" t="str">
        <f>IF(IF(ISERROR(HLOOKUP($B203,'Base facturation'!$B$4:$ALM$73,E$4,0)),"",HLOOKUP($B203,'Base facturation'!$B$4:$ALM$73,E$4,0))=0,"",IF(ISERROR(HLOOKUP($B203,'Base facturation'!$B$4:$ALM$73,E$4,0)),"",HLOOKUP($B203,'Base facturation'!$B$4:$ALM$73,E$4,0)))</f>
        <v/>
      </c>
      <c r="F203" s="204" t="str">
        <f>IF(IF(ISERROR(HLOOKUP($B203,'Base facturation'!$B$4:$ALM$73,F$4,0)),"",HLOOKUP($B203,'Base facturation'!$B$4:$ALM$73,F$4,0))=0,"",IF(ISERROR(HLOOKUP($B203,'Base facturation'!$B$4:$ALM$73,F$4,0)),"",HLOOKUP($B203,'Base facturation'!$B$4:$ALM$73,F$4,0)))</f>
        <v/>
      </c>
      <c r="G203" s="204" t="str">
        <f>IF(IF(ISERROR(HLOOKUP($B203,'Base facturation'!$B$4:$ALM$73,G$4,0)),"",HLOOKUP($B203,'Base facturation'!$B$4:$ALM$73,G$4,0))=0,"",IF(ISERROR(HLOOKUP($B203,'Base facturation'!$B$4:$ALM$73,G$4,0)),"",HLOOKUP($B203,'Base facturation'!$B$4:$ALM$73,G$4,0)))</f>
        <v/>
      </c>
      <c r="H203" s="183" t="str">
        <f t="shared" si="3"/>
        <v/>
      </c>
      <c r="I203" s="194"/>
      <c r="J203" s="189"/>
      <c r="K203" s="189"/>
      <c r="L203" s="190"/>
    </row>
    <row r="204" spans="2:12" ht="19.600000000000001" customHeight="1" x14ac:dyDescent="0.25">
      <c r="B204" s="178" t="s">
        <v>2948</v>
      </c>
      <c r="C204" s="179" t="str">
        <f>IF(IF(ISERROR(HLOOKUP($B204,'Base facturation'!$B$4:$ALM$73,C$4,0)),"",HLOOKUP($B204,'Base facturation'!$B$4:$ALM$73,C$4,0))=0,"",IF(ISERROR(HLOOKUP($B204,'Base facturation'!$B$4:$ALM$73,C$4,0)),"",HLOOKUP($B204,'Base facturation'!$B$4:$ALM$73,C$4,0)))</f>
        <v/>
      </c>
      <c r="D204" s="179" t="str">
        <f>IF(IF(ISERROR(HLOOKUP($B204,'Base facturation'!$B$4:$ALM$73,D$4,0)),"",HLOOKUP($B204,'Base facturation'!$B$4:$ALM$73,D$4,0))=0,"",IF(ISERROR(HLOOKUP($B204,'Base facturation'!$B$4:$ALM$73,D$4,0)),"",HLOOKUP($B204,'Base facturation'!$B$4:$ALM$73,D$4,0)))</f>
        <v/>
      </c>
      <c r="E204" s="288" t="str">
        <f>IF(IF(ISERROR(HLOOKUP($B204,'Base facturation'!$B$4:$ALM$73,E$4,0)),"",HLOOKUP($B204,'Base facturation'!$B$4:$ALM$73,E$4,0))=0,"",IF(ISERROR(HLOOKUP($B204,'Base facturation'!$B$4:$ALM$73,E$4,0)),"",HLOOKUP($B204,'Base facturation'!$B$4:$ALM$73,E$4,0)))</f>
        <v/>
      </c>
      <c r="F204" s="204" t="str">
        <f>IF(IF(ISERROR(HLOOKUP($B204,'Base facturation'!$B$4:$ALM$73,F$4,0)),"",HLOOKUP($B204,'Base facturation'!$B$4:$ALM$73,F$4,0))=0,"",IF(ISERROR(HLOOKUP($B204,'Base facturation'!$B$4:$ALM$73,F$4,0)),"",HLOOKUP($B204,'Base facturation'!$B$4:$ALM$73,F$4,0)))</f>
        <v/>
      </c>
      <c r="G204" s="204" t="str">
        <f>IF(IF(ISERROR(HLOOKUP($B204,'Base facturation'!$B$4:$ALM$73,G$4,0)),"",HLOOKUP($B204,'Base facturation'!$B$4:$ALM$73,G$4,0))=0,"",IF(ISERROR(HLOOKUP($B204,'Base facturation'!$B$4:$ALM$73,G$4,0)),"",HLOOKUP($B204,'Base facturation'!$B$4:$ALM$73,G$4,0)))</f>
        <v/>
      </c>
      <c r="H204" s="183" t="str">
        <f t="shared" si="3"/>
        <v/>
      </c>
      <c r="I204" s="194"/>
      <c r="J204" s="189"/>
      <c r="K204" s="189"/>
      <c r="L204" s="190"/>
    </row>
    <row r="205" spans="2:12" ht="19.600000000000001" customHeight="1" x14ac:dyDescent="0.25">
      <c r="B205" s="178" t="s">
        <v>2949</v>
      </c>
      <c r="C205" s="179" t="str">
        <f>IF(IF(ISERROR(HLOOKUP($B205,'Base facturation'!$B$4:$ALM$73,C$4,0)),"",HLOOKUP($B205,'Base facturation'!$B$4:$ALM$73,C$4,0))=0,"",IF(ISERROR(HLOOKUP($B205,'Base facturation'!$B$4:$ALM$73,C$4,0)),"",HLOOKUP($B205,'Base facturation'!$B$4:$ALM$73,C$4,0)))</f>
        <v/>
      </c>
      <c r="D205" s="179" t="str">
        <f>IF(IF(ISERROR(HLOOKUP($B205,'Base facturation'!$B$4:$ALM$73,D$4,0)),"",HLOOKUP($B205,'Base facturation'!$B$4:$ALM$73,D$4,0))=0,"",IF(ISERROR(HLOOKUP($B205,'Base facturation'!$B$4:$ALM$73,D$4,0)),"",HLOOKUP($B205,'Base facturation'!$B$4:$ALM$73,D$4,0)))</f>
        <v/>
      </c>
      <c r="E205" s="288" t="str">
        <f>IF(IF(ISERROR(HLOOKUP($B205,'Base facturation'!$B$4:$ALM$73,E$4,0)),"",HLOOKUP($B205,'Base facturation'!$B$4:$ALM$73,E$4,0))=0,"",IF(ISERROR(HLOOKUP($B205,'Base facturation'!$B$4:$ALM$73,E$4,0)),"",HLOOKUP($B205,'Base facturation'!$B$4:$ALM$73,E$4,0)))</f>
        <v/>
      </c>
      <c r="F205" s="204" t="str">
        <f>IF(IF(ISERROR(HLOOKUP($B205,'Base facturation'!$B$4:$ALM$73,F$4,0)),"",HLOOKUP($B205,'Base facturation'!$B$4:$ALM$73,F$4,0))=0,"",IF(ISERROR(HLOOKUP($B205,'Base facturation'!$B$4:$ALM$73,F$4,0)),"",HLOOKUP($B205,'Base facturation'!$B$4:$ALM$73,F$4,0)))</f>
        <v/>
      </c>
      <c r="G205" s="204" t="str">
        <f>IF(IF(ISERROR(HLOOKUP($B205,'Base facturation'!$B$4:$ALM$73,G$4,0)),"",HLOOKUP($B205,'Base facturation'!$B$4:$ALM$73,G$4,0))=0,"",IF(ISERROR(HLOOKUP($B205,'Base facturation'!$B$4:$ALM$73,G$4,0)),"",HLOOKUP($B205,'Base facturation'!$B$4:$ALM$73,G$4,0)))</f>
        <v/>
      </c>
      <c r="H205" s="183" t="str">
        <f t="shared" si="3"/>
        <v/>
      </c>
      <c r="I205" s="194"/>
      <c r="J205" s="189"/>
      <c r="K205" s="189"/>
      <c r="L205" s="190"/>
    </row>
    <row r="206" spans="2:12" ht="19.600000000000001" customHeight="1" x14ac:dyDescent="0.25">
      <c r="B206" s="178" t="s">
        <v>2950</v>
      </c>
      <c r="C206" s="179" t="str">
        <f>IF(IF(ISERROR(HLOOKUP($B206,'Base facturation'!$B$4:$ALM$73,C$4,0)),"",HLOOKUP($B206,'Base facturation'!$B$4:$ALM$73,C$4,0))=0,"",IF(ISERROR(HLOOKUP($B206,'Base facturation'!$B$4:$ALM$73,C$4,0)),"",HLOOKUP($B206,'Base facturation'!$B$4:$ALM$73,C$4,0)))</f>
        <v/>
      </c>
      <c r="D206" s="179" t="str">
        <f>IF(IF(ISERROR(HLOOKUP($B206,'Base facturation'!$B$4:$ALM$73,D$4,0)),"",HLOOKUP($B206,'Base facturation'!$B$4:$ALM$73,D$4,0))=0,"",IF(ISERROR(HLOOKUP($B206,'Base facturation'!$B$4:$ALM$73,D$4,0)),"",HLOOKUP($B206,'Base facturation'!$B$4:$ALM$73,D$4,0)))</f>
        <v/>
      </c>
      <c r="E206" s="288" t="str">
        <f>IF(IF(ISERROR(HLOOKUP($B206,'Base facturation'!$B$4:$ALM$73,E$4,0)),"",HLOOKUP($B206,'Base facturation'!$B$4:$ALM$73,E$4,0))=0,"",IF(ISERROR(HLOOKUP($B206,'Base facturation'!$B$4:$ALM$73,E$4,0)),"",HLOOKUP($B206,'Base facturation'!$B$4:$ALM$73,E$4,0)))</f>
        <v/>
      </c>
      <c r="F206" s="204" t="str">
        <f>IF(IF(ISERROR(HLOOKUP($B206,'Base facturation'!$B$4:$ALM$73,F$4,0)),"",HLOOKUP($B206,'Base facturation'!$B$4:$ALM$73,F$4,0))=0,"",IF(ISERROR(HLOOKUP($B206,'Base facturation'!$B$4:$ALM$73,F$4,0)),"",HLOOKUP($B206,'Base facturation'!$B$4:$ALM$73,F$4,0)))</f>
        <v/>
      </c>
      <c r="G206" s="204" t="str">
        <f>IF(IF(ISERROR(HLOOKUP($B206,'Base facturation'!$B$4:$ALM$73,G$4,0)),"",HLOOKUP($B206,'Base facturation'!$B$4:$ALM$73,G$4,0))=0,"",IF(ISERROR(HLOOKUP($B206,'Base facturation'!$B$4:$ALM$73,G$4,0)),"",HLOOKUP($B206,'Base facturation'!$B$4:$ALM$73,G$4,0)))</f>
        <v/>
      </c>
      <c r="H206" s="183" t="str">
        <f t="shared" si="3"/>
        <v/>
      </c>
      <c r="I206" s="194"/>
      <c r="J206" s="189"/>
      <c r="K206" s="189"/>
      <c r="L206" s="190"/>
    </row>
    <row r="207" spans="2:12" ht="19.600000000000001" customHeight="1" x14ac:dyDescent="0.25">
      <c r="B207" s="178" t="s">
        <v>2951</v>
      </c>
      <c r="C207" s="179" t="str">
        <f>IF(IF(ISERROR(HLOOKUP($B207,'Base facturation'!$B$4:$ALM$73,C$4,0)),"",HLOOKUP($B207,'Base facturation'!$B$4:$ALM$73,C$4,0))=0,"",IF(ISERROR(HLOOKUP($B207,'Base facturation'!$B$4:$ALM$73,C$4,0)),"",HLOOKUP($B207,'Base facturation'!$B$4:$ALM$73,C$4,0)))</f>
        <v/>
      </c>
      <c r="D207" s="179" t="str">
        <f>IF(IF(ISERROR(HLOOKUP($B207,'Base facturation'!$B$4:$ALM$73,D$4,0)),"",HLOOKUP($B207,'Base facturation'!$B$4:$ALM$73,D$4,0))=0,"",IF(ISERROR(HLOOKUP($B207,'Base facturation'!$B$4:$ALM$73,D$4,0)),"",HLOOKUP($B207,'Base facturation'!$B$4:$ALM$73,D$4,0)))</f>
        <v/>
      </c>
      <c r="E207" s="288" t="str">
        <f>IF(IF(ISERROR(HLOOKUP($B207,'Base facturation'!$B$4:$ALM$73,E$4,0)),"",HLOOKUP($B207,'Base facturation'!$B$4:$ALM$73,E$4,0))=0,"",IF(ISERROR(HLOOKUP($B207,'Base facturation'!$B$4:$ALM$73,E$4,0)),"",HLOOKUP($B207,'Base facturation'!$B$4:$ALM$73,E$4,0)))</f>
        <v/>
      </c>
      <c r="F207" s="204" t="str">
        <f>IF(IF(ISERROR(HLOOKUP($B207,'Base facturation'!$B$4:$ALM$73,F$4,0)),"",HLOOKUP($B207,'Base facturation'!$B$4:$ALM$73,F$4,0))=0,"",IF(ISERROR(HLOOKUP($B207,'Base facturation'!$B$4:$ALM$73,F$4,0)),"",HLOOKUP($B207,'Base facturation'!$B$4:$ALM$73,F$4,0)))</f>
        <v/>
      </c>
      <c r="G207" s="204" t="str">
        <f>IF(IF(ISERROR(HLOOKUP($B207,'Base facturation'!$B$4:$ALM$73,G$4,0)),"",HLOOKUP($B207,'Base facturation'!$B$4:$ALM$73,G$4,0))=0,"",IF(ISERROR(HLOOKUP($B207,'Base facturation'!$B$4:$ALM$73,G$4,0)),"",HLOOKUP($B207,'Base facturation'!$B$4:$ALM$73,G$4,0)))</f>
        <v/>
      </c>
      <c r="H207" s="183" t="str">
        <f t="shared" si="3"/>
        <v/>
      </c>
      <c r="I207" s="194"/>
      <c r="J207" s="189"/>
      <c r="K207" s="189"/>
      <c r="L207" s="190"/>
    </row>
    <row r="208" spans="2:12" ht="19.600000000000001" customHeight="1" x14ac:dyDescent="0.25">
      <c r="B208" s="178" t="s">
        <v>2952</v>
      </c>
      <c r="C208" s="179" t="str">
        <f>IF(IF(ISERROR(HLOOKUP($B208,'Base facturation'!$B$4:$ALM$73,C$4,0)),"",HLOOKUP($B208,'Base facturation'!$B$4:$ALM$73,C$4,0))=0,"",IF(ISERROR(HLOOKUP($B208,'Base facturation'!$B$4:$ALM$73,C$4,0)),"",HLOOKUP($B208,'Base facturation'!$B$4:$ALM$73,C$4,0)))</f>
        <v/>
      </c>
      <c r="D208" s="179" t="str">
        <f>IF(IF(ISERROR(HLOOKUP($B208,'Base facturation'!$B$4:$ALM$73,D$4,0)),"",HLOOKUP($B208,'Base facturation'!$B$4:$ALM$73,D$4,0))=0,"",IF(ISERROR(HLOOKUP($B208,'Base facturation'!$B$4:$ALM$73,D$4,0)),"",HLOOKUP($B208,'Base facturation'!$B$4:$ALM$73,D$4,0)))</f>
        <v/>
      </c>
      <c r="E208" s="288" t="str">
        <f>IF(IF(ISERROR(HLOOKUP($B208,'Base facturation'!$B$4:$ALM$73,E$4,0)),"",HLOOKUP($B208,'Base facturation'!$B$4:$ALM$73,E$4,0))=0,"",IF(ISERROR(HLOOKUP($B208,'Base facturation'!$B$4:$ALM$73,E$4,0)),"",HLOOKUP($B208,'Base facturation'!$B$4:$ALM$73,E$4,0)))</f>
        <v/>
      </c>
      <c r="F208" s="204" t="str">
        <f>IF(IF(ISERROR(HLOOKUP($B208,'Base facturation'!$B$4:$ALM$73,F$4,0)),"",HLOOKUP($B208,'Base facturation'!$B$4:$ALM$73,F$4,0))=0,"",IF(ISERROR(HLOOKUP($B208,'Base facturation'!$B$4:$ALM$73,F$4,0)),"",HLOOKUP($B208,'Base facturation'!$B$4:$ALM$73,F$4,0)))</f>
        <v/>
      </c>
      <c r="G208" s="204" t="str">
        <f>IF(IF(ISERROR(HLOOKUP($B208,'Base facturation'!$B$4:$ALM$73,G$4,0)),"",HLOOKUP($B208,'Base facturation'!$B$4:$ALM$73,G$4,0))=0,"",IF(ISERROR(HLOOKUP($B208,'Base facturation'!$B$4:$ALM$73,G$4,0)),"",HLOOKUP($B208,'Base facturation'!$B$4:$ALM$73,G$4,0)))</f>
        <v/>
      </c>
      <c r="H208" s="183" t="str">
        <f t="shared" si="3"/>
        <v/>
      </c>
      <c r="I208" s="194"/>
      <c r="J208" s="189"/>
      <c r="K208" s="189"/>
      <c r="L208" s="190"/>
    </row>
    <row r="209" spans="2:12" ht="19.600000000000001" customHeight="1" x14ac:dyDescent="0.25">
      <c r="B209" s="178" t="s">
        <v>2953</v>
      </c>
      <c r="C209" s="179" t="str">
        <f>IF(IF(ISERROR(HLOOKUP($B209,'Base facturation'!$B$4:$ALM$73,C$4,0)),"",HLOOKUP($B209,'Base facturation'!$B$4:$ALM$73,C$4,0))=0,"",IF(ISERROR(HLOOKUP($B209,'Base facturation'!$B$4:$ALM$73,C$4,0)),"",HLOOKUP($B209,'Base facturation'!$B$4:$ALM$73,C$4,0)))</f>
        <v/>
      </c>
      <c r="D209" s="179" t="str">
        <f>IF(IF(ISERROR(HLOOKUP($B209,'Base facturation'!$B$4:$ALM$73,D$4,0)),"",HLOOKUP($B209,'Base facturation'!$B$4:$ALM$73,D$4,0))=0,"",IF(ISERROR(HLOOKUP($B209,'Base facturation'!$B$4:$ALM$73,D$4,0)),"",HLOOKUP($B209,'Base facturation'!$B$4:$ALM$73,D$4,0)))</f>
        <v/>
      </c>
      <c r="E209" s="288" t="str">
        <f>IF(IF(ISERROR(HLOOKUP($B209,'Base facturation'!$B$4:$ALM$73,E$4,0)),"",HLOOKUP($B209,'Base facturation'!$B$4:$ALM$73,E$4,0))=0,"",IF(ISERROR(HLOOKUP($B209,'Base facturation'!$B$4:$ALM$73,E$4,0)),"",HLOOKUP($B209,'Base facturation'!$B$4:$ALM$73,E$4,0)))</f>
        <v/>
      </c>
      <c r="F209" s="204" t="str">
        <f>IF(IF(ISERROR(HLOOKUP($B209,'Base facturation'!$B$4:$ALM$73,F$4,0)),"",HLOOKUP($B209,'Base facturation'!$B$4:$ALM$73,F$4,0))=0,"",IF(ISERROR(HLOOKUP($B209,'Base facturation'!$B$4:$ALM$73,F$4,0)),"",HLOOKUP($B209,'Base facturation'!$B$4:$ALM$73,F$4,0)))</f>
        <v/>
      </c>
      <c r="G209" s="204" t="str">
        <f>IF(IF(ISERROR(HLOOKUP($B209,'Base facturation'!$B$4:$ALM$73,G$4,0)),"",HLOOKUP($B209,'Base facturation'!$B$4:$ALM$73,G$4,0))=0,"",IF(ISERROR(HLOOKUP($B209,'Base facturation'!$B$4:$ALM$73,G$4,0)),"",HLOOKUP($B209,'Base facturation'!$B$4:$ALM$73,G$4,0)))</f>
        <v/>
      </c>
      <c r="H209" s="183" t="str">
        <f t="shared" si="3"/>
        <v/>
      </c>
      <c r="I209" s="194"/>
      <c r="J209" s="189"/>
      <c r="K209" s="189"/>
      <c r="L209" s="190"/>
    </row>
    <row r="210" spans="2:12" ht="19.600000000000001" customHeight="1" x14ac:dyDescent="0.25">
      <c r="B210" s="178" t="s">
        <v>2954</v>
      </c>
      <c r="C210" s="179" t="str">
        <f>IF(IF(ISERROR(HLOOKUP($B210,'Base facturation'!$B$4:$ALM$73,C$4,0)),"",HLOOKUP($B210,'Base facturation'!$B$4:$ALM$73,C$4,0))=0,"",IF(ISERROR(HLOOKUP($B210,'Base facturation'!$B$4:$ALM$73,C$4,0)),"",HLOOKUP($B210,'Base facturation'!$B$4:$ALM$73,C$4,0)))</f>
        <v/>
      </c>
      <c r="D210" s="179" t="str">
        <f>IF(IF(ISERROR(HLOOKUP($B210,'Base facturation'!$B$4:$ALM$73,D$4,0)),"",HLOOKUP($B210,'Base facturation'!$B$4:$ALM$73,D$4,0))=0,"",IF(ISERROR(HLOOKUP($B210,'Base facturation'!$B$4:$ALM$73,D$4,0)),"",HLOOKUP($B210,'Base facturation'!$B$4:$ALM$73,D$4,0)))</f>
        <v/>
      </c>
      <c r="E210" s="288" t="str">
        <f>IF(IF(ISERROR(HLOOKUP($B210,'Base facturation'!$B$4:$ALM$73,E$4,0)),"",HLOOKUP($B210,'Base facturation'!$B$4:$ALM$73,E$4,0))=0,"",IF(ISERROR(HLOOKUP($B210,'Base facturation'!$B$4:$ALM$73,E$4,0)),"",HLOOKUP($B210,'Base facturation'!$B$4:$ALM$73,E$4,0)))</f>
        <v/>
      </c>
      <c r="F210" s="204" t="str">
        <f>IF(IF(ISERROR(HLOOKUP($B210,'Base facturation'!$B$4:$ALM$73,F$4,0)),"",HLOOKUP($B210,'Base facturation'!$B$4:$ALM$73,F$4,0))=0,"",IF(ISERROR(HLOOKUP($B210,'Base facturation'!$B$4:$ALM$73,F$4,0)),"",HLOOKUP($B210,'Base facturation'!$B$4:$ALM$73,F$4,0)))</f>
        <v/>
      </c>
      <c r="G210" s="204" t="str">
        <f>IF(IF(ISERROR(HLOOKUP($B210,'Base facturation'!$B$4:$ALM$73,G$4,0)),"",HLOOKUP($B210,'Base facturation'!$B$4:$ALM$73,G$4,0))=0,"",IF(ISERROR(HLOOKUP($B210,'Base facturation'!$B$4:$ALM$73,G$4,0)),"",HLOOKUP($B210,'Base facturation'!$B$4:$ALM$73,G$4,0)))</f>
        <v/>
      </c>
      <c r="H210" s="183" t="str">
        <f t="shared" si="3"/>
        <v/>
      </c>
      <c r="I210" s="194"/>
      <c r="J210" s="189"/>
      <c r="K210" s="189"/>
      <c r="L210" s="190"/>
    </row>
    <row r="211" spans="2:12" ht="19.600000000000001" customHeight="1" x14ac:dyDescent="0.25">
      <c r="B211" s="178" t="s">
        <v>2955</v>
      </c>
      <c r="C211" s="179" t="str">
        <f>IF(IF(ISERROR(HLOOKUP($B211,'Base facturation'!$B$4:$ALM$73,C$4,0)),"",HLOOKUP($B211,'Base facturation'!$B$4:$ALM$73,C$4,0))=0,"",IF(ISERROR(HLOOKUP($B211,'Base facturation'!$B$4:$ALM$73,C$4,0)),"",HLOOKUP($B211,'Base facturation'!$B$4:$ALM$73,C$4,0)))</f>
        <v/>
      </c>
      <c r="D211" s="179" t="str">
        <f>IF(IF(ISERROR(HLOOKUP($B211,'Base facturation'!$B$4:$ALM$73,D$4,0)),"",HLOOKUP($B211,'Base facturation'!$B$4:$ALM$73,D$4,0))=0,"",IF(ISERROR(HLOOKUP($B211,'Base facturation'!$B$4:$ALM$73,D$4,0)),"",HLOOKUP($B211,'Base facturation'!$B$4:$ALM$73,D$4,0)))</f>
        <v/>
      </c>
      <c r="E211" s="288" t="str">
        <f>IF(IF(ISERROR(HLOOKUP($B211,'Base facturation'!$B$4:$ALM$73,E$4,0)),"",HLOOKUP($B211,'Base facturation'!$B$4:$ALM$73,E$4,0))=0,"",IF(ISERROR(HLOOKUP($B211,'Base facturation'!$B$4:$ALM$73,E$4,0)),"",HLOOKUP($B211,'Base facturation'!$B$4:$ALM$73,E$4,0)))</f>
        <v/>
      </c>
      <c r="F211" s="204" t="str">
        <f>IF(IF(ISERROR(HLOOKUP($B211,'Base facturation'!$B$4:$ALM$73,F$4,0)),"",HLOOKUP($B211,'Base facturation'!$B$4:$ALM$73,F$4,0))=0,"",IF(ISERROR(HLOOKUP($B211,'Base facturation'!$B$4:$ALM$73,F$4,0)),"",HLOOKUP($B211,'Base facturation'!$B$4:$ALM$73,F$4,0)))</f>
        <v/>
      </c>
      <c r="G211" s="204" t="str">
        <f>IF(IF(ISERROR(HLOOKUP($B211,'Base facturation'!$B$4:$ALM$73,G$4,0)),"",HLOOKUP($B211,'Base facturation'!$B$4:$ALM$73,G$4,0))=0,"",IF(ISERROR(HLOOKUP($B211,'Base facturation'!$B$4:$ALM$73,G$4,0)),"",HLOOKUP($B211,'Base facturation'!$B$4:$ALM$73,G$4,0)))</f>
        <v/>
      </c>
      <c r="H211" s="183" t="str">
        <f t="shared" si="3"/>
        <v/>
      </c>
      <c r="I211" s="194"/>
      <c r="J211" s="189"/>
      <c r="K211" s="189"/>
      <c r="L211" s="190"/>
    </row>
    <row r="212" spans="2:12" ht="19.600000000000001" customHeight="1" x14ac:dyDescent="0.25">
      <c r="B212" s="178" t="s">
        <v>2956</v>
      </c>
      <c r="C212" s="179" t="str">
        <f>IF(IF(ISERROR(HLOOKUP($B212,'Base facturation'!$B$4:$ALM$73,C$4,0)),"",HLOOKUP($B212,'Base facturation'!$B$4:$ALM$73,C$4,0))=0,"",IF(ISERROR(HLOOKUP($B212,'Base facturation'!$B$4:$ALM$73,C$4,0)),"",HLOOKUP($B212,'Base facturation'!$B$4:$ALM$73,C$4,0)))</f>
        <v/>
      </c>
      <c r="D212" s="179" t="str">
        <f>IF(IF(ISERROR(HLOOKUP($B212,'Base facturation'!$B$4:$ALM$73,D$4,0)),"",HLOOKUP($B212,'Base facturation'!$B$4:$ALM$73,D$4,0))=0,"",IF(ISERROR(HLOOKUP($B212,'Base facturation'!$B$4:$ALM$73,D$4,0)),"",HLOOKUP($B212,'Base facturation'!$B$4:$ALM$73,D$4,0)))</f>
        <v/>
      </c>
      <c r="E212" s="288" t="str">
        <f>IF(IF(ISERROR(HLOOKUP($B212,'Base facturation'!$B$4:$ALM$73,E$4,0)),"",HLOOKUP($B212,'Base facturation'!$B$4:$ALM$73,E$4,0))=0,"",IF(ISERROR(HLOOKUP($B212,'Base facturation'!$B$4:$ALM$73,E$4,0)),"",HLOOKUP($B212,'Base facturation'!$B$4:$ALM$73,E$4,0)))</f>
        <v/>
      </c>
      <c r="F212" s="204" t="str">
        <f>IF(IF(ISERROR(HLOOKUP($B212,'Base facturation'!$B$4:$ALM$73,F$4,0)),"",HLOOKUP($B212,'Base facturation'!$B$4:$ALM$73,F$4,0))=0,"",IF(ISERROR(HLOOKUP($B212,'Base facturation'!$B$4:$ALM$73,F$4,0)),"",HLOOKUP($B212,'Base facturation'!$B$4:$ALM$73,F$4,0)))</f>
        <v/>
      </c>
      <c r="G212" s="204" t="str">
        <f>IF(IF(ISERROR(HLOOKUP($B212,'Base facturation'!$B$4:$ALM$73,G$4,0)),"",HLOOKUP($B212,'Base facturation'!$B$4:$ALM$73,G$4,0))=0,"",IF(ISERROR(HLOOKUP($B212,'Base facturation'!$B$4:$ALM$73,G$4,0)),"",HLOOKUP($B212,'Base facturation'!$B$4:$ALM$73,G$4,0)))</f>
        <v/>
      </c>
      <c r="H212" s="183" t="str">
        <f t="shared" si="3"/>
        <v/>
      </c>
      <c r="I212" s="194"/>
      <c r="J212" s="189"/>
      <c r="K212" s="189"/>
      <c r="L212" s="190"/>
    </row>
    <row r="213" spans="2:12" ht="19.600000000000001" customHeight="1" x14ac:dyDescent="0.25">
      <c r="B213" s="178" t="s">
        <v>2957</v>
      </c>
      <c r="C213" s="179" t="str">
        <f>IF(IF(ISERROR(HLOOKUP($B213,'Base facturation'!$B$4:$ALM$73,C$4,0)),"",HLOOKUP($B213,'Base facturation'!$B$4:$ALM$73,C$4,0))=0,"",IF(ISERROR(HLOOKUP($B213,'Base facturation'!$B$4:$ALM$73,C$4,0)),"",HLOOKUP($B213,'Base facturation'!$B$4:$ALM$73,C$4,0)))</f>
        <v/>
      </c>
      <c r="D213" s="179" t="str">
        <f>IF(IF(ISERROR(HLOOKUP($B213,'Base facturation'!$B$4:$ALM$73,D$4,0)),"",HLOOKUP($B213,'Base facturation'!$B$4:$ALM$73,D$4,0))=0,"",IF(ISERROR(HLOOKUP($B213,'Base facturation'!$B$4:$ALM$73,D$4,0)),"",HLOOKUP($B213,'Base facturation'!$B$4:$ALM$73,D$4,0)))</f>
        <v/>
      </c>
      <c r="E213" s="288" t="str">
        <f>IF(IF(ISERROR(HLOOKUP($B213,'Base facturation'!$B$4:$ALM$73,E$4,0)),"",HLOOKUP($B213,'Base facturation'!$B$4:$ALM$73,E$4,0))=0,"",IF(ISERROR(HLOOKUP($B213,'Base facturation'!$B$4:$ALM$73,E$4,0)),"",HLOOKUP($B213,'Base facturation'!$B$4:$ALM$73,E$4,0)))</f>
        <v/>
      </c>
      <c r="F213" s="204" t="str">
        <f>IF(IF(ISERROR(HLOOKUP($B213,'Base facturation'!$B$4:$ALM$73,F$4,0)),"",HLOOKUP($B213,'Base facturation'!$B$4:$ALM$73,F$4,0))=0,"",IF(ISERROR(HLOOKUP($B213,'Base facturation'!$B$4:$ALM$73,F$4,0)),"",HLOOKUP($B213,'Base facturation'!$B$4:$ALM$73,F$4,0)))</f>
        <v/>
      </c>
      <c r="G213" s="204" t="str">
        <f>IF(IF(ISERROR(HLOOKUP($B213,'Base facturation'!$B$4:$ALM$73,G$4,0)),"",HLOOKUP($B213,'Base facturation'!$B$4:$ALM$73,G$4,0))=0,"",IF(ISERROR(HLOOKUP($B213,'Base facturation'!$B$4:$ALM$73,G$4,0)),"",HLOOKUP($B213,'Base facturation'!$B$4:$ALM$73,G$4,0)))</f>
        <v/>
      </c>
      <c r="H213" s="183" t="str">
        <f t="shared" si="3"/>
        <v/>
      </c>
      <c r="I213" s="194"/>
      <c r="J213" s="189"/>
      <c r="K213" s="189"/>
      <c r="L213" s="190"/>
    </row>
    <row r="214" spans="2:12" ht="19.600000000000001" customHeight="1" x14ac:dyDescent="0.25">
      <c r="B214" s="178" t="s">
        <v>2958</v>
      </c>
      <c r="C214" s="179" t="str">
        <f>IF(IF(ISERROR(HLOOKUP($B214,'Base facturation'!$B$4:$ALM$73,C$4,0)),"",HLOOKUP($B214,'Base facturation'!$B$4:$ALM$73,C$4,0))=0,"",IF(ISERROR(HLOOKUP($B214,'Base facturation'!$B$4:$ALM$73,C$4,0)),"",HLOOKUP($B214,'Base facturation'!$B$4:$ALM$73,C$4,0)))</f>
        <v/>
      </c>
      <c r="D214" s="179" t="str">
        <f>IF(IF(ISERROR(HLOOKUP($B214,'Base facturation'!$B$4:$ALM$73,D$4,0)),"",HLOOKUP($B214,'Base facturation'!$B$4:$ALM$73,D$4,0))=0,"",IF(ISERROR(HLOOKUP($B214,'Base facturation'!$B$4:$ALM$73,D$4,0)),"",HLOOKUP($B214,'Base facturation'!$B$4:$ALM$73,D$4,0)))</f>
        <v/>
      </c>
      <c r="E214" s="288" t="str">
        <f>IF(IF(ISERROR(HLOOKUP($B214,'Base facturation'!$B$4:$ALM$73,E$4,0)),"",HLOOKUP($B214,'Base facturation'!$B$4:$ALM$73,E$4,0))=0,"",IF(ISERROR(HLOOKUP($B214,'Base facturation'!$B$4:$ALM$73,E$4,0)),"",HLOOKUP($B214,'Base facturation'!$B$4:$ALM$73,E$4,0)))</f>
        <v/>
      </c>
      <c r="F214" s="204" t="str">
        <f>IF(IF(ISERROR(HLOOKUP($B214,'Base facturation'!$B$4:$ALM$73,F$4,0)),"",HLOOKUP($B214,'Base facturation'!$B$4:$ALM$73,F$4,0))=0,"",IF(ISERROR(HLOOKUP($B214,'Base facturation'!$B$4:$ALM$73,F$4,0)),"",HLOOKUP($B214,'Base facturation'!$B$4:$ALM$73,F$4,0)))</f>
        <v/>
      </c>
      <c r="G214" s="204" t="str">
        <f>IF(IF(ISERROR(HLOOKUP($B214,'Base facturation'!$B$4:$ALM$73,G$4,0)),"",HLOOKUP($B214,'Base facturation'!$B$4:$ALM$73,G$4,0))=0,"",IF(ISERROR(HLOOKUP($B214,'Base facturation'!$B$4:$ALM$73,G$4,0)),"",HLOOKUP($B214,'Base facturation'!$B$4:$ALM$73,G$4,0)))</f>
        <v/>
      </c>
      <c r="H214" s="183" t="str">
        <f t="shared" si="3"/>
        <v/>
      </c>
      <c r="I214" s="194"/>
      <c r="J214" s="189"/>
      <c r="K214" s="189"/>
      <c r="L214" s="190"/>
    </row>
    <row r="215" spans="2:12" ht="19.600000000000001" customHeight="1" x14ac:dyDescent="0.25">
      <c r="B215" s="178" t="s">
        <v>2959</v>
      </c>
      <c r="C215" s="179" t="str">
        <f>IF(IF(ISERROR(HLOOKUP($B215,'Base facturation'!$B$4:$ALM$73,C$4,0)),"",HLOOKUP($B215,'Base facturation'!$B$4:$ALM$73,C$4,0))=0,"",IF(ISERROR(HLOOKUP($B215,'Base facturation'!$B$4:$ALM$73,C$4,0)),"",HLOOKUP($B215,'Base facturation'!$B$4:$ALM$73,C$4,0)))</f>
        <v/>
      </c>
      <c r="D215" s="179" t="str">
        <f>IF(IF(ISERROR(HLOOKUP($B215,'Base facturation'!$B$4:$ALM$73,D$4,0)),"",HLOOKUP($B215,'Base facturation'!$B$4:$ALM$73,D$4,0))=0,"",IF(ISERROR(HLOOKUP($B215,'Base facturation'!$B$4:$ALM$73,D$4,0)),"",HLOOKUP($B215,'Base facturation'!$B$4:$ALM$73,D$4,0)))</f>
        <v/>
      </c>
      <c r="E215" s="288" t="str">
        <f>IF(IF(ISERROR(HLOOKUP($B215,'Base facturation'!$B$4:$ALM$73,E$4,0)),"",HLOOKUP($B215,'Base facturation'!$B$4:$ALM$73,E$4,0))=0,"",IF(ISERROR(HLOOKUP($B215,'Base facturation'!$B$4:$ALM$73,E$4,0)),"",HLOOKUP($B215,'Base facturation'!$B$4:$ALM$73,E$4,0)))</f>
        <v/>
      </c>
      <c r="F215" s="204" t="str">
        <f>IF(IF(ISERROR(HLOOKUP($B215,'Base facturation'!$B$4:$ALM$73,F$4,0)),"",HLOOKUP($B215,'Base facturation'!$B$4:$ALM$73,F$4,0))=0,"",IF(ISERROR(HLOOKUP($B215,'Base facturation'!$B$4:$ALM$73,F$4,0)),"",HLOOKUP($B215,'Base facturation'!$B$4:$ALM$73,F$4,0)))</f>
        <v/>
      </c>
      <c r="G215" s="204" t="str">
        <f>IF(IF(ISERROR(HLOOKUP($B215,'Base facturation'!$B$4:$ALM$73,G$4,0)),"",HLOOKUP($B215,'Base facturation'!$B$4:$ALM$73,G$4,0))=0,"",IF(ISERROR(HLOOKUP($B215,'Base facturation'!$B$4:$ALM$73,G$4,0)),"",HLOOKUP($B215,'Base facturation'!$B$4:$ALM$73,G$4,0)))</f>
        <v/>
      </c>
      <c r="H215" s="183" t="str">
        <f t="shared" si="3"/>
        <v/>
      </c>
      <c r="I215" s="194"/>
      <c r="J215" s="189"/>
      <c r="K215" s="189"/>
      <c r="L215" s="190"/>
    </row>
    <row r="216" spans="2:12" ht="19.600000000000001" customHeight="1" x14ac:dyDescent="0.25">
      <c r="B216" s="178" t="s">
        <v>2960</v>
      </c>
      <c r="C216" s="179" t="str">
        <f>IF(IF(ISERROR(HLOOKUP($B216,'Base facturation'!$B$4:$ALM$73,C$4,0)),"",HLOOKUP($B216,'Base facturation'!$B$4:$ALM$73,C$4,0))=0,"",IF(ISERROR(HLOOKUP($B216,'Base facturation'!$B$4:$ALM$73,C$4,0)),"",HLOOKUP($B216,'Base facturation'!$B$4:$ALM$73,C$4,0)))</f>
        <v/>
      </c>
      <c r="D216" s="179" t="str">
        <f>IF(IF(ISERROR(HLOOKUP($B216,'Base facturation'!$B$4:$ALM$73,D$4,0)),"",HLOOKUP($B216,'Base facturation'!$B$4:$ALM$73,D$4,0))=0,"",IF(ISERROR(HLOOKUP($B216,'Base facturation'!$B$4:$ALM$73,D$4,0)),"",HLOOKUP($B216,'Base facturation'!$B$4:$ALM$73,D$4,0)))</f>
        <v/>
      </c>
      <c r="E216" s="288" t="str">
        <f>IF(IF(ISERROR(HLOOKUP($B216,'Base facturation'!$B$4:$ALM$73,E$4,0)),"",HLOOKUP($B216,'Base facturation'!$B$4:$ALM$73,E$4,0))=0,"",IF(ISERROR(HLOOKUP($B216,'Base facturation'!$B$4:$ALM$73,E$4,0)),"",HLOOKUP($B216,'Base facturation'!$B$4:$ALM$73,E$4,0)))</f>
        <v/>
      </c>
      <c r="F216" s="204" t="str">
        <f>IF(IF(ISERROR(HLOOKUP($B216,'Base facturation'!$B$4:$ALM$73,F$4,0)),"",HLOOKUP($B216,'Base facturation'!$B$4:$ALM$73,F$4,0))=0,"",IF(ISERROR(HLOOKUP($B216,'Base facturation'!$B$4:$ALM$73,F$4,0)),"",HLOOKUP($B216,'Base facturation'!$B$4:$ALM$73,F$4,0)))</f>
        <v/>
      </c>
      <c r="G216" s="204" t="str">
        <f>IF(IF(ISERROR(HLOOKUP($B216,'Base facturation'!$B$4:$ALM$73,G$4,0)),"",HLOOKUP($B216,'Base facturation'!$B$4:$ALM$73,G$4,0))=0,"",IF(ISERROR(HLOOKUP($B216,'Base facturation'!$B$4:$ALM$73,G$4,0)),"",HLOOKUP($B216,'Base facturation'!$B$4:$ALM$73,G$4,0)))</f>
        <v/>
      </c>
      <c r="H216" s="183" t="str">
        <f t="shared" si="3"/>
        <v/>
      </c>
      <c r="I216" s="194"/>
      <c r="J216" s="189"/>
      <c r="K216" s="189"/>
      <c r="L216" s="190"/>
    </row>
    <row r="217" spans="2:12" ht="19.600000000000001" customHeight="1" x14ac:dyDescent="0.25">
      <c r="B217" s="178" t="s">
        <v>2961</v>
      </c>
      <c r="C217" s="179" t="str">
        <f>IF(IF(ISERROR(HLOOKUP($B217,'Base facturation'!$B$4:$ALM$73,C$4,0)),"",HLOOKUP($B217,'Base facturation'!$B$4:$ALM$73,C$4,0))=0,"",IF(ISERROR(HLOOKUP($B217,'Base facturation'!$B$4:$ALM$73,C$4,0)),"",HLOOKUP($B217,'Base facturation'!$B$4:$ALM$73,C$4,0)))</f>
        <v/>
      </c>
      <c r="D217" s="179" t="str">
        <f>IF(IF(ISERROR(HLOOKUP($B217,'Base facturation'!$B$4:$ALM$73,D$4,0)),"",HLOOKUP($B217,'Base facturation'!$B$4:$ALM$73,D$4,0))=0,"",IF(ISERROR(HLOOKUP($B217,'Base facturation'!$B$4:$ALM$73,D$4,0)),"",HLOOKUP($B217,'Base facturation'!$B$4:$ALM$73,D$4,0)))</f>
        <v/>
      </c>
      <c r="E217" s="288" t="str">
        <f>IF(IF(ISERROR(HLOOKUP($B217,'Base facturation'!$B$4:$ALM$73,E$4,0)),"",HLOOKUP($B217,'Base facturation'!$B$4:$ALM$73,E$4,0))=0,"",IF(ISERROR(HLOOKUP($B217,'Base facturation'!$B$4:$ALM$73,E$4,0)),"",HLOOKUP($B217,'Base facturation'!$B$4:$ALM$73,E$4,0)))</f>
        <v/>
      </c>
      <c r="F217" s="204" t="str">
        <f>IF(IF(ISERROR(HLOOKUP($B217,'Base facturation'!$B$4:$ALM$73,F$4,0)),"",HLOOKUP($B217,'Base facturation'!$B$4:$ALM$73,F$4,0))=0,"",IF(ISERROR(HLOOKUP($B217,'Base facturation'!$B$4:$ALM$73,F$4,0)),"",HLOOKUP($B217,'Base facturation'!$B$4:$ALM$73,F$4,0)))</f>
        <v/>
      </c>
      <c r="G217" s="204" t="str">
        <f>IF(IF(ISERROR(HLOOKUP($B217,'Base facturation'!$B$4:$ALM$73,G$4,0)),"",HLOOKUP($B217,'Base facturation'!$B$4:$ALM$73,G$4,0))=0,"",IF(ISERROR(HLOOKUP($B217,'Base facturation'!$B$4:$ALM$73,G$4,0)),"",HLOOKUP($B217,'Base facturation'!$B$4:$ALM$73,G$4,0)))</f>
        <v/>
      </c>
      <c r="H217" s="183" t="str">
        <f t="shared" si="3"/>
        <v/>
      </c>
      <c r="I217" s="194"/>
      <c r="J217" s="189"/>
      <c r="K217" s="189"/>
      <c r="L217" s="190"/>
    </row>
    <row r="218" spans="2:12" ht="19.600000000000001" customHeight="1" x14ac:dyDescent="0.25">
      <c r="B218" s="178" t="s">
        <v>2962</v>
      </c>
      <c r="C218" s="179" t="str">
        <f>IF(IF(ISERROR(HLOOKUP($B218,'Base facturation'!$B$4:$ALM$73,C$4,0)),"",HLOOKUP($B218,'Base facturation'!$B$4:$ALM$73,C$4,0))=0,"",IF(ISERROR(HLOOKUP($B218,'Base facturation'!$B$4:$ALM$73,C$4,0)),"",HLOOKUP($B218,'Base facturation'!$B$4:$ALM$73,C$4,0)))</f>
        <v/>
      </c>
      <c r="D218" s="179" t="str">
        <f>IF(IF(ISERROR(HLOOKUP($B218,'Base facturation'!$B$4:$ALM$73,D$4,0)),"",HLOOKUP($B218,'Base facturation'!$B$4:$ALM$73,D$4,0))=0,"",IF(ISERROR(HLOOKUP($B218,'Base facturation'!$B$4:$ALM$73,D$4,0)),"",HLOOKUP($B218,'Base facturation'!$B$4:$ALM$73,D$4,0)))</f>
        <v/>
      </c>
      <c r="E218" s="288" t="str">
        <f>IF(IF(ISERROR(HLOOKUP($B218,'Base facturation'!$B$4:$ALM$73,E$4,0)),"",HLOOKUP($B218,'Base facturation'!$B$4:$ALM$73,E$4,0))=0,"",IF(ISERROR(HLOOKUP($B218,'Base facturation'!$B$4:$ALM$73,E$4,0)),"",HLOOKUP($B218,'Base facturation'!$B$4:$ALM$73,E$4,0)))</f>
        <v/>
      </c>
      <c r="F218" s="204" t="str">
        <f>IF(IF(ISERROR(HLOOKUP($B218,'Base facturation'!$B$4:$ALM$73,F$4,0)),"",HLOOKUP($B218,'Base facturation'!$B$4:$ALM$73,F$4,0))=0,"",IF(ISERROR(HLOOKUP($B218,'Base facturation'!$B$4:$ALM$73,F$4,0)),"",HLOOKUP($B218,'Base facturation'!$B$4:$ALM$73,F$4,0)))</f>
        <v/>
      </c>
      <c r="G218" s="204" t="str">
        <f>IF(IF(ISERROR(HLOOKUP($B218,'Base facturation'!$B$4:$ALM$73,G$4,0)),"",HLOOKUP($B218,'Base facturation'!$B$4:$ALM$73,G$4,0))=0,"",IF(ISERROR(HLOOKUP($B218,'Base facturation'!$B$4:$ALM$73,G$4,0)),"",HLOOKUP($B218,'Base facturation'!$B$4:$ALM$73,G$4,0)))</f>
        <v/>
      </c>
      <c r="H218" s="183" t="str">
        <f t="shared" si="3"/>
        <v/>
      </c>
      <c r="I218" s="194"/>
      <c r="J218" s="189"/>
      <c r="K218" s="189"/>
      <c r="L218" s="190"/>
    </row>
    <row r="219" spans="2:12" ht="19.600000000000001" customHeight="1" x14ac:dyDescent="0.25">
      <c r="B219" s="178" t="s">
        <v>2963</v>
      </c>
      <c r="C219" s="179" t="str">
        <f>IF(IF(ISERROR(HLOOKUP($B219,'Base facturation'!$B$4:$ALM$73,C$4,0)),"",HLOOKUP($B219,'Base facturation'!$B$4:$ALM$73,C$4,0))=0,"",IF(ISERROR(HLOOKUP($B219,'Base facturation'!$B$4:$ALM$73,C$4,0)),"",HLOOKUP($B219,'Base facturation'!$B$4:$ALM$73,C$4,0)))</f>
        <v/>
      </c>
      <c r="D219" s="179" t="str">
        <f>IF(IF(ISERROR(HLOOKUP($B219,'Base facturation'!$B$4:$ALM$73,D$4,0)),"",HLOOKUP($B219,'Base facturation'!$B$4:$ALM$73,D$4,0))=0,"",IF(ISERROR(HLOOKUP($B219,'Base facturation'!$B$4:$ALM$73,D$4,0)),"",HLOOKUP($B219,'Base facturation'!$B$4:$ALM$73,D$4,0)))</f>
        <v/>
      </c>
      <c r="E219" s="288" t="str">
        <f>IF(IF(ISERROR(HLOOKUP($B219,'Base facturation'!$B$4:$ALM$73,E$4,0)),"",HLOOKUP($B219,'Base facturation'!$B$4:$ALM$73,E$4,0))=0,"",IF(ISERROR(HLOOKUP($B219,'Base facturation'!$B$4:$ALM$73,E$4,0)),"",HLOOKUP($B219,'Base facturation'!$B$4:$ALM$73,E$4,0)))</f>
        <v/>
      </c>
      <c r="F219" s="204" t="str">
        <f>IF(IF(ISERROR(HLOOKUP($B219,'Base facturation'!$B$4:$ALM$73,F$4,0)),"",HLOOKUP($B219,'Base facturation'!$B$4:$ALM$73,F$4,0))=0,"",IF(ISERROR(HLOOKUP($B219,'Base facturation'!$B$4:$ALM$73,F$4,0)),"",HLOOKUP($B219,'Base facturation'!$B$4:$ALM$73,F$4,0)))</f>
        <v/>
      </c>
      <c r="G219" s="204" t="str">
        <f>IF(IF(ISERROR(HLOOKUP($B219,'Base facturation'!$B$4:$ALM$73,G$4,0)),"",HLOOKUP($B219,'Base facturation'!$B$4:$ALM$73,G$4,0))=0,"",IF(ISERROR(HLOOKUP($B219,'Base facturation'!$B$4:$ALM$73,G$4,0)),"",HLOOKUP($B219,'Base facturation'!$B$4:$ALM$73,G$4,0)))</f>
        <v/>
      </c>
      <c r="H219" s="183" t="str">
        <f t="shared" si="3"/>
        <v/>
      </c>
      <c r="I219" s="194"/>
      <c r="J219" s="189"/>
      <c r="K219" s="189"/>
      <c r="L219" s="190"/>
    </row>
    <row r="220" spans="2:12" ht="19.600000000000001" customHeight="1" x14ac:dyDescent="0.25">
      <c r="B220" s="178" t="s">
        <v>2964</v>
      </c>
      <c r="C220" s="179" t="str">
        <f>IF(IF(ISERROR(HLOOKUP($B220,'Base facturation'!$B$4:$ALM$73,C$4,0)),"",HLOOKUP($B220,'Base facturation'!$B$4:$ALM$73,C$4,0))=0,"",IF(ISERROR(HLOOKUP($B220,'Base facturation'!$B$4:$ALM$73,C$4,0)),"",HLOOKUP($B220,'Base facturation'!$B$4:$ALM$73,C$4,0)))</f>
        <v/>
      </c>
      <c r="D220" s="179" t="str">
        <f>IF(IF(ISERROR(HLOOKUP($B220,'Base facturation'!$B$4:$ALM$73,D$4,0)),"",HLOOKUP($B220,'Base facturation'!$B$4:$ALM$73,D$4,0))=0,"",IF(ISERROR(HLOOKUP($B220,'Base facturation'!$B$4:$ALM$73,D$4,0)),"",HLOOKUP($B220,'Base facturation'!$B$4:$ALM$73,D$4,0)))</f>
        <v/>
      </c>
      <c r="E220" s="288" t="str">
        <f>IF(IF(ISERROR(HLOOKUP($B220,'Base facturation'!$B$4:$ALM$73,E$4,0)),"",HLOOKUP($B220,'Base facturation'!$B$4:$ALM$73,E$4,0))=0,"",IF(ISERROR(HLOOKUP($B220,'Base facturation'!$B$4:$ALM$73,E$4,0)),"",HLOOKUP($B220,'Base facturation'!$B$4:$ALM$73,E$4,0)))</f>
        <v/>
      </c>
      <c r="F220" s="204" t="str">
        <f>IF(IF(ISERROR(HLOOKUP($B220,'Base facturation'!$B$4:$ALM$73,F$4,0)),"",HLOOKUP($B220,'Base facturation'!$B$4:$ALM$73,F$4,0))=0,"",IF(ISERROR(HLOOKUP($B220,'Base facturation'!$B$4:$ALM$73,F$4,0)),"",HLOOKUP($B220,'Base facturation'!$B$4:$ALM$73,F$4,0)))</f>
        <v/>
      </c>
      <c r="G220" s="204" t="str">
        <f>IF(IF(ISERROR(HLOOKUP($B220,'Base facturation'!$B$4:$ALM$73,G$4,0)),"",HLOOKUP($B220,'Base facturation'!$B$4:$ALM$73,G$4,0))=0,"",IF(ISERROR(HLOOKUP($B220,'Base facturation'!$B$4:$ALM$73,G$4,0)),"",HLOOKUP($B220,'Base facturation'!$B$4:$ALM$73,G$4,0)))</f>
        <v/>
      </c>
      <c r="H220" s="183" t="str">
        <f t="shared" si="3"/>
        <v/>
      </c>
      <c r="I220" s="194"/>
      <c r="J220" s="189"/>
      <c r="K220" s="189"/>
      <c r="L220" s="190"/>
    </row>
    <row r="221" spans="2:12" ht="19.600000000000001" customHeight="1" x14ac:dyDescent="0.25">
      <c r="B221" s="178" t="s">
        <v>2965</v>
      </c>
      <c r="C221" s="179" t="str">
        <f>IF(IF(ISERROR(HLOOKUP($B221,'Base facturation'!$B$4:$ALM$73,C$4,0)),"",HLOOKUP($B221,'Base facturation'!$B$4:$ALM$73,C$4,0))=0,"",IF(ISERROR(HLOOKUP($B221,'Base facturation'!$B$4:$ALM$73,C$4,0)),"",HLOOKUP($B221,'Base facturation'!$B$4:$ALM$73,C$4,0)))</f>
        <v/>
      </c>
      <c r="D221" s="179" t="str">
        <f>IF(IF(ISERROR(HLOOKUP($B221,'Base facturation'!$B$4:$ALM$73,D$4,0)),"",HLOOKUP($B221,'Base facturation'!$B$4:$ALM$73,D$4,0))=0,"",IF(ISERROR(HLOOKUP($B221,'Base facturation'!$B$4:$ALM$73,D$4,0)),"",HLOOKUP($B221,'Base facturation'!$B$4:$ALM$73,D$4,0)))</f>
        <v/>
      </c>
      <c r="E221" s="288" t="str">
        <f>IF(IF(ISERROR(HLOOKUP($B221,'Base facturation'!$B$4:$ALM$73,E$4,0)),"",HLOOKUP($B221,'Base facturation'!$B$4:$ALM$73,E$4,0))=0,"",IF(ISERROR(HLOOKUP($B221,'Base facturation'!$B$4:$ALM$73,E$4,0)),"",HLOOKUP($B221,'Base facturation'!$B$4:$ALM$73,E$4,0)))</f>
        <v/>
      </c>
      <c r="F221" s="204" t="str">
        <f>IF(IF(ISERROR(HLOOKUP($B221,'Base facturation'!$B$4:$ALM$73,F$4,0)),"",HLOOKUP($B221,'Base facturation'!$B$4:$ALM$73,F$4,0))=0,"",IF(ISERROR(HLOOKUP($B221,'Base facturation'!$B$4:$ALM$73,F$4,0)),"",HLOOKUP($B221,'Base facturation'!$B$4:$ALM$73,F$4,0)))</f>
        <v/>
      </c>
      <c r="G221" s="204" t="str">
        <f>IF(IF(ISERROR(HLOOKUP($B221,'Base facturation'!$B$4:$ALM$73,G$4,0)),"",HLOOKUP($B221,'Base facturation'!$B$4:$ALM$73,G$4,0))=0,"",IF(ISERROR(HLOOKUP($B221,'Base facturation'!$B$4:$ALM$73,G$4,0)),"",HLOOKUP($B221,'Base facturation'!$B$4:$ALM$73,G$4,0)))</f>
        <v/>
      </c>
      <c r="H221" s="183" t="str">
        <f t="shared" si="3"/>
        <v/>
      </c>
      <c r="I221" s="194"/>
      <c r="J221" s="189"/>
      <c r="K221" s="189"/>
      <c r="L221" s="190"/>
    </row>
    <row r="222" spans="2:12" ht="19.600000000000001" customHeight="1" x14ac:dyDescent="0.25">
      <c r="B222" s="178" t="s">
        <v>2966</v>
      </c>
      <c r="C222" s="179" t="str">
        <f>IF(IF(ISERROR(HLOOKUP($B222,'Base facturation'!$B$4:$ALM$73,C$4,0)),"",HLOOKUP($B222,'Base facturation'!$B$4:$ALM$73,C$4,0))=0,"",IF(ISERROR(HLOOKUP($B222,'Base facturation'!$B$4:$ALM$73,C$4,0)),"",HLOOKUP($B222,'Base facturation'!$B$4:$ALM$73,C$4,0)))</f>
        <v/>
      </c>
      <c r="D222" s="179" t="str">
        <f>IF(IF(ISERROR(HLOOKUP($B222,'Base facturation'!$B$4:$ALM$73,D$4,0)),"",HLOOKUP($B222,'Base facturation'!$B$4:$ALM$73,D$4,0))=0,"",IF(ISERROR(HLOOKUP($B222,'Base facturation'!$B$4:$ALM$73,D$4,0)),"",HLOOKUP($B222,'Base facturation'!$B$4:$ALM$73,D$4,0)))</f>
        <v/>
      </c>
      <c r="E222" s="288" t="str">
        <f>IF(IF(ISERROR(HLOOKUP($B222,'Base facturation'!$B$4:$ALM$73,E$4,0)),"",HLOOKUP($B222,'Base facturation'!$B$4:$ALM$73,E$4,0))=0,"",IF(ISERROR(HLOOKUP($B222,'Base facturation'!$B$4:$ALM$73,E$4,0)),"",HLOOKUP($B222,'Base facturation'!$B$4:$ALM$73,E$4,0)))</f>
        <v/>
      </c>
      <c r="F222" s="204" t="str">
        <f>IF(IF(ISERROR(HLOOKUP($B222,'Base facturation'!$B$4:$ALM$73,F$4,0)),"",HLOOKUP($B222,'Base facturation'!$B$4:$ALM$73,F$4,0))=0,"",IF(ISERROR(HLOOKUP($B222,'Base facturation'!$B$4:$ALM$73,F$4,0)),"",HLOOKUP($B222,'Base facturation'!$B$4:$ALM$73,F$4,0)))</f>
        <v/>
      </c>
      <c r="G222" s="204" t="str">
        <f>IF(IF(ISERROR(HLOOKUP($B222,'Base facturation'!$B$4:$ALM$73,G$4,0)),"",HLOOKUP($B222,'Base facturation'!$B$4:$ALM$73,G$4,0))=0,"",IF(ISERROR(HLOOKUP($B222,'Base facturation'!$B$4:$ALM$73,G$4,0)),"",HLOOKUP($B222,'Base facturation'!$B$4:$ALM$73,G$4,0)))</f>
        <v/>
      </c>
      <c r="H222" s="183" t="str">
        <f t="shared" si="3"/>
        <v/>
      </c>
      <c r="I222" s="194"/>
      <c r="J222" s="189"/>
      <c r="K222" s="189"/>
      <c r="L222" s="190"/>
    </row>
    <row r="223" spans="2:12" ht="19.600000000000001" customHeight="1" x14ac:dyDescent="0.25">
      <c r="B223" s="178" t="s">
        <v>2967</v>
      </c>
      <c r="C223" s="179" t="str">
        <f>IF(IF(ISERROR(HLOOKUP($B223,'Base facturation'!$B$4:$ALM$73,C$4,0)),"",HLOOKUP($B223,'Base facturation'!$B$4:$ALM$73,C$4,0))=0,"",IF(ISERROR(HLOOKUP($B223,'Base facturation'!$B$4:$ALM$73,C$4,0)),"",HLOOKUP($B223,'Base facturation'!$B$4:$ALM$73,C$4,0)))</f>
        <v/>
      </c>
      <c r="D223" s="179" t="str">
        <f>IF(IF(ISERROR(HLOOKUP($B223,'Base facturation'!$B$4:$ALM$73,D$4,0)),"",HLOOKUP($B223,'Base facturation'!$B$4:$ALM$73,D$4,0))=0,"",IF(ISERROR(HLOOKUP($B223,'Base facturation'!$B$4:$ALM$73,D$4,0)),"",HLOOKUP($B223,'Base facturation'!$B$4:$ALM$73,D$4,0)))</f>
        <v/>
      </c>
      <c r="E223" s="288" t="str">
        <f>IF(IF(ISERROR(HLOOKUP($B223,'Base facturation'!$B$4:$ALM$73,E$4,0)),"",HLOOKUP($B223,'Base facturation'!$B$4:$ALM$73,E$4,0))=0,"",IF(ISERROR(HLOOKUP($B223,'Base facturation'!$B$4:$ALM$73,E$4,0)),"",HLOOKUP($B223,'Base facturation'!$B$4:$ALM$73,E$4,0)))</f>
        <v/>
      </c>
      <c r="F223" s="204" t="str">
        <f>IF(IF(ISERROR(HLOOKUP($B223,'Base facturation'!$B$4:$ALM$73,F$4,0)),"",HLOOKUP($B223,'Base facturation'!$B$4:$ALM$73,F$4,0))=0,"",IF(ISERROR(HLOOKUP($B223,'Base facturation'!$B$4:$ALM$73,F$4,0)),"",HLOOKUP($B223,'Base facturation'!$B$4:$ALM$73,F$4,0)))</f>
        <v/>
      </c>
      <c r="G223" s="204" t="str">
        <f>IF(IF(ISERROR(HLOOKUP($B223,'Base facturation'!$B$4:$ALM$73,G$4,0)),"",HLOOKUP($B223,'Base facturation'!$B$4:$ALM$73,G$4,0))=0,"",IF(ISERROR(HLOOKUP($B223,'Base facturation'!$B$4:$ALM$73,G$4,0)),"",HLOOKUP($B223,'Base facturation'!$B$4:$ALM$73,G$4,0)))</f>
        <v/>
      </c>
      <c r="H223" s="183" t="str">
        <f t="shared" si="3"/>
        <v/>
      </c>
      <c r="I223" s="194"/>
      <c r="J223" s="189"/>
      <c r="K223" s="189"/>
      <c r="L223" s="190"/>
    </row>
    <row r="224" spans="2:12" ht="19.600000000000001" customHeight="1" x14ac:dyDescent="0.25">
      <c r="B224" s="178" t="s">
        <v>2968</v>
      </c>
      <c r="C224" s="179" t="str">
        <f>IF(IF(ISERROR(HLOOKUP($B224,'Base facturation'!$B$4:$ALM$73,C$4,0)),"",HLOOKUP($B224,'Base facturation'!$B$4:$ALM$73,C$4,0))=0,"",IF(ISERROR(HLOOKUP($B224,'Base facturation'!$B$4:$ALM$73,C$4,0)),"",HLOOKUP($B224,'Base facturation'!$B$4:$ALM$73,C$4,0)))</f>
        <v/>
      </c>
      <c r="D224" s="179" t="str">
        <f>IF(IF(ISERROR(HLOOKUP($B224,'Base facturation'!$B$4:$ALM$73,D$4,0)),"",HLOOKUP($B224,'Base facturation'!$B$4:$ALM$73,D$4,0))=0,"",IF(ISERROR(HLOOKUP($B224,'Base facturation'!$B$4:$ALM$73,D$4,0)),"",HLOOKUP($B224,'Base facturation'!$B$4:$ALM$73,D$4,0)))</f>
        <v/>
      </c>
      <c r="E224" s="288" t="str">
        <f>IF(IF(ISERROR(HLOOKUP($B224,'Base facturation'!$B$4:$ALM$73,E$4,0)),"",HLOOKUP($B224,'Base facturation'!$B$4:$ALM$73,E$4,0))=0,"",IF(ISERROR(HLOOKUP($B224,'Base facturation'!$B$4:$ALM$73,E$4,0)),"",HLOOKUP($B224,'Base facturation'!$B$4:$ALM$73,E$4,0)))</f>
        <v/>
      </c>
      <c r="F224" s="204" t="str">
        <f>IF(IF(ISERROR(HLOOKUP($B224,'Base facturation'!$B$4:$ALM$73,F$4,0)),"",HLOOKUP($B224,'Base facturation'!$B$4:$ALM$73,F$4,0))=0,"",IF(ISERROR(HLOOKUP($B224,'Base facturation'!$B$4:$ALM$73,F$4,0)),"",HLOOKUP($B224,'Base facturation'!$B$4:$ALM$73,F$4,0)))</f>
        <v/>
      </c>
      <c r="G224" s="204" t="str">
        <f>IF(IF(ISERROR(HLOOKUP($B224,'Base facturation'!$B$4:$ALM$73,G$4,0)),"",HLOOKUP($B224,'Base facturation'!$B$4:$ALM$73,G$4,0))=0,"",IF(ISERROR(HLOOKUP($B224,'Base facturation'!$B$4:$ALM$73,G$4,0)),"",HLOOKUP($B224,'Base facturation'!$B$4:$ALM$73,G$4,0)))</f>
        <v/>
      </c>
      <c r="H224" s="183" t="str">
        <f t="shared" si="3"/>
        <v/>
      </c>
      <c r="I224" s="194"/>
      <c r="J224" s="189"/>
      <c r="K224" s="189"/>
      <c r="L224" s="190"/>
    </row>
    <row r="225" spans="2:12" ht="19.600000000000001" customHeight="1" x14ac:dyDescent="0.25">
      <c r="B225" s="178" t="s">
        <v>2969</v>
      </c>
      <c r="C225" s="179" t="str">
        <f>IF(IF(ISERROR(HLOOKUP($B225,'Base facturation'!$B$4:$ALM$73,C$4,0)),"",HLOOKUP($B225,'Base facturation'!$B$4:$ALM$73,C$4,0))=0,"",IF(ISERROR(HLOOKUP($B225,'Base facturation'!$B$4:$ALM$73,C$4,0)),"",HLOOKUP($B225,'Base facturation'!$B$4:$ALM$73,C$4,0)))</f>
        <v/>
      </c>
      <c r="D225" s="179" t="str">
        <f>IF(IF(ISERROR(HLOOKUP($B225,'Base facturation'!$B$4:$ALM$73,D$4,0)),"",HLOOKUP($B225,'Base facturation'!$B$4:$ALM$73,D$4,0))=0,"",IF(ISERROR(HLOOKUP($B225,'Base facturation'!$B$4:$ALM$73,D$4,0)),"",HLOOKUP($B225,'Base facturation'!$B$4:$ALM$73,D$4,0)))</f>
        <v/>
      </c>
      <c r="E225" s="288" t="str">
        <f>IF(IF(ISERROR(HLOOKUP($B225,'Base facturation'!$B$4:$ALM$73,E$4,0)),"",HLOOKUP($B225,'Base facturation'!$B$4:$ALM$73,E$4,0))=0,"",IF(ISERROR(HLOOKUP($B225,'Base facturation'!$B$4:$ALM$73,E$4,0)),"",HLOOKUP($B225,'Base facturation'!$B$4:$ALM$73,E$4,0)))</f>
        <v/>
      </c>
      <c r="F225" s="204" t="str">
        <f>IF(IF(ISERROR(HLOOKUP($B225,'Base facturation'!$B$4:$ALM$73,F$4,0)),"",HLOOKUP($B225,'Base facturation'!$B$4:$ALM$73,F$4,0))=0,"",IF(ISERROR(HLOOKUP($B225,'Base facturation'!$B$4:$ALM$73,F$4,0)),"",HLOOKUP($B225,'Base facturation'!$B$4:$ALM$73,F$4,0)))</f>
        <v/>
      </c>
      <c r="G225" s="204" t="str">
        <f>IF(IF(ISERROR(HLOOKUP($B225,'Base facturation'!$B$4:$ALM$73,G$4,0)),"",HLOOKUP($B225,'Base facturation'!$B$4:$ALM$73,G$4,0))=0,"",IF(ISERROR(HLOOKUP($B225,'Base facturation'!$B$4:$ALM$73,G$4,0)),"",HLOOKUP($B225,'Base facturation'!$B$4:$ALM$73,G$4,0)))</f>
        <v/>
      </c>
      <c r="H225" s="183" t="str">
        <f t="shared" si="3"/>
        <v/>
      </c>
      <c r="I225" s="194"/>
      <c r="J225" s="189"/>
      <c r="K225" s="189"/>
      <c r="L225" s="190"/>
    </row>
    <row r="226" spans="2:12" ht="19.600000000000001" customHeight="1" x14ac:dyDescent="0.25">
      <c r="B226" s="178" t="s">
        <v>2970</v>
      </c>
      <c r="C226" s="179" t="str">
        <f>IF(IF(ISERROR(HLOOKUP($B226,'Base facturation'!$B$4:$ALM$73,C$4,0)),"",HLOOKUP($B226,'Base facturation'!$B$4:$ALM$73,C$4,0))=0,"",IF(ISERROR(HLOOKUP($B226,'Base facturation'!$B$4:$ALM$73,C$4,0)),"",HLOOKUP($B226,'Base facturation'!$B$4:$ALM$73,C$4,0)))</f>
        <v/>
      </c>
      <c r="D226" s="179" t="str">
        <f>IF(IF(ISERROR(HLOOKUP($B226,'Base facturation'!$B$4:$ALM$73,D$4,0)),"",HLOOKUP($B226,'Base facturation'!$B$4:$ALM$73,D$4,0))=0,"",IF(ISERROR(HLOOKUP($B226,'Base facturation'!$B$4:$ALM$73,D$4,0)),"",HLOOKUP($B226,'Base facturation'!$B$4:$ALM$73,D$4,0)))</f>
        <v/>
      </c>
      <c r="E226" s="288" t="str">
        <f>IF(IF(ISERROR(HLOOKUP($B226,'Base facturation'!$B$4:$ALM$73,E$4,0)),"",HLOOKUP($B226,'Base facturation'!$B$4:$ALM$73,E$4,0))=0,"",IF(ISERROR(HLOOKUP($B226,'Base facturation'!$B$4:$ALM$73,E$4,0)),"",HLOOKUP($B226,'Base facturation'!$B$4:$ALM$73,E$4,0)))</f>
        <v/>
      </c>
      <c r="F226" s="204" t="str">
        <f>IF(IF(ISERROR(HLOOKUP($B226,'Base facturation'!$B$4:$ALM$73,F$4,0)),"",HLOOKUP($B226,'Base facturation'!$B$4:$ALM$73,F$4,0))=0,"",IF(ISERROR(HLOOKUP($B226,'Base facturation'!$B$4:$ALM$73,F$4,0)),"",HLOOKUP($B226,'Base facturation'!$B$4:$ALM$73,F$4,0)))</f>
        <v/>
      </c>
      <c r="G226" s="204" t="str">
        <f>IF(IF(ISERROR(HLOOKUP($B226,'Base facturation'!$B$4:$ALM$73,G$4,0)),"",HLOOKUP($B226,'Base facturation'!$B$4:$ALM$73,G$4,0))=0,"",IF(ISERROR(HLOOKUP($B226,'Base facturation'!$B$4:$ALM$73,G$4,0)),"",HLOOKUP($B226,'Base facturation'!$B$4:$ALM$73,G$4,0)))</f>
        <v/>
      </c>
      <c r="H226" s="183" t="str">
        <f t="shared" si="3"/>
        <v/>
      </c>
      <c r="I226" s="194"/>
      <c r="J226" s="189"/>
      <c r="K226" s="189"/>
      <c r="L226" s="190"/>
    </row>
    <row r="227" spans="2:12" ht="19.600000000000001" customHeight="1" x14ac:dyDescent="0.25">
      <c r="B227" s="178" t="s">
        <v>2971</v>
      </c>
      <c r="C227" s="179" t="str">
        <f>IF(IF(ISERROR(HLOOKUP($B227,'Base facturation'!$B$4:$ALM$73,C$4,0)),"",HLOOKUP($B227,'Base facturation'!$B$4:$ALM$73,C$4,0))=0,"",IF(ISERROR(HLOOKUP($B227,'Base facturation'!$B$4:$ALM$73,C$4,0)),"",HLOOKUP($B227,'Base facturation'!$B$4:$ALM$73,C$4,0)))</f>
        <v/>
      </c>
      <c r="D227" s="179" t="str">
        <f>IF(IF(ISERROR(HLOOKUP($B227,'Base facturation'!$B$4:$ALM$73,D$4,0)),"",HLOOKUP($B227,'Base facturation'!$B$4:$ALM$73,D$4,0))=0,"",IF(ISERROR(HLOOKUP($B227,'Base facturation'!$B$4:$ALM$73,D$4,0)),"",HLOOKUP($B227,'Base facturation'!$B$4:$ALM$73,D$4,0)))</f>
        <v/>
      </c>
      <c r="E227" s="288" t="str">
        <f>IF(IF(ISERROR(HLOOKUP($B227,'Base facturation'!$B$4:$ALM$73,E$4,0)),"",HLOOKUP($B227,'Base facturation'!$B$4:$ALM$73,E$4,0))=0,"",IF(ISERROR(HLOOKUP($B227,'Base facturation'!$B$4:$ALM$73,E$4,0)),"",HLOOKUP($B227,'Base facturation'!$B$4:$ALM$73,E$4,0)))</f>
        <v/>
      </c>
      <c r="F227" s="204" t="str">
        <f>IF(IF(ISERROR(HLOOKUP($B227,'Base facturation'!$B$4:$ALM$73,F$4,0)),"",HLOOKUP($B227,'Base facturation'!$B$4:$ALM$73,F$4,0))=0,"",IF(ISERROR(HLOOKUP($B227,'Base facturation'!$B$4:$ALM$73,F$4,0)),"",HLOOKUP($B227,'Base facturation'!$B$4:$ALM$73,F$4,0)))</f>
        <v/>
      </c>
      <c r="G227" s="204" t="str">
        <f>IF(IF(ISERROR(HLOOKUP($B227,'Base facturation'!$B$4:$ALM$73,G$4,0)),"",HLOOKUP($B227,'Base facturation'!$B$4:$ALM$73,G$4,0))=0,"",IF(ISERROR(HLOOKUP($B227,'Base facturation'!$B$4:$ALM$73,G$4,0)),"",HLOOKUP($B227,'Base facturation'!$B$4:$ALM$73,G$4,0)))</f>
        <v/>
      </c>
      <c r="H227" s="183" t="str">
        <f t="shared" si="3"/>
        <v/>
      </c>
      <c r="I227" s="194"/>
      <c r="J227" s="189"/>
      <c r="K227" s="189"/>
      <c r="L227" s="190"/>
    </row>
    <row r="228" spans="2:12" ht="19.600000000000001" customHeight="1" x14ac:dyDescent="0.25">
      <c r="B228" s="178" t="s">
        <v>2972</v>
      </c>
      <c r="C228" s="179" t="str">
        <f>IF(IF(ISERROR(HLOOKUP($B228,'Base facturation'!$B$4:$ALM$73,C$4,0)),"",HLOOKUP($B228,'Base facturation'!$B$4:$ALM$73,C$4,0))=0,"",IF(ISERROR(HLOOKUP($B228,'Base facturation'!$B$4:$ALM$73,C$4,0)),"",HLOOKUP($B228,'Base facturation'!$B$4:$ALM$73,C$4,0)))</f>
        <v/>
      </c>
      <c r="D228" s="179" t="str">
        <f>IF(IF(ISERROR(HLOOKUP($B228,'Base facturation'!$B$4:$ALM$73,D$4,0)),"",HLOOKUP($B228,'Base facturation'!$B$4:$ALM$73,D$4,0))=0,"",IF(ISERROR(HLOOKUP($B228,'Base facturation'!$B$4:$ALM$73,D$4,0)),"",HLOOKUP($B228,'Base facturation'!$B$4:$ALM$73,D$4,0)))</f>
        <v/>
      </c>
      <c r="E228" s="288" t="str">
        <f>IF(IF(ISERROR(HLOOKUP($B228,'Base facturation'!$B$4:$ALM$73,E$4,0)),"",HLOOKUP($B228,'Base facturation'!$B$4:$ALM$73,E$4,0))=0,"",IF(ISERROR(HLOOKUP($B228,'Base facturation'!$B$4:$ALM$73,E$4,0)),"",HLOOKUP($B228,'Base facturation'!$B$4:$ALM$73,E$4,0)))</f>
        <v/>
      </c>
      <c r="F228" s="204" t="str">
        <f>IF(IF(ISERROR(HLOOKUP($B228,'Base facturation'!$B$4:$ALM$73,F$4,0)),"",HLOOKUP($B228,'Base facturation'!$B$4:$ALM$73,F$4,0))=0,"",IF(ISERROR(HLOOKUP($B228,'Base facturation'!$B$4:$ALM$73,F$4,0)),"",HLOOKUP($B228,'Base facturation'!$B$4:$ALM$73,F$4,0)))</f>
        <v/>
      </c>
      <c r="G228" s="204" t="str">
        <f>IF(IF(ISERROR(HLOOKUP($B228,'Base facturation'!$B$4:$ALM$73,G$4,0)),"",HLOOKUP($B228,'Base facturation'!$B$4:$ALM$73,G$4,0))=0,"",IF(ISERROR(HLOOKUP($B228,'Base facturation'!$B$4:$ALM$73,G$4,0)),"",HLOOKUP($B228,'Base facturation'!$B$4:$ALM$73,G$4,0)))</f>
        <v/>
      </c>
      <c r="H228" s="183" t="str">
        <f t="shared" si="3"/>
        <v/>
      </c>
      <c r="I228" s="194"/>
      <c r="J228" s="189"/>
      <c r="K228" s="189"/>
      <c r="L228" s="190"/>
    </row>
    <row r="229" spans="2:12" ht="19.600000000000001" customHeight="1" x14ac:dyDescent="0.25">
      <c r="B229" s="178" t="s">
        <v>2973</v>
      </c>
      <c r="C229" s="179" t="str">
        <f>IF(IF(ISERROR(HLOOKUP($B229,'Base facturation'!$B$4:$ALM$73,C$4,0)),"",HLOOKUP($B229,'Base facturation'!$B$4:$ALM$73,C$4,0))=0,"",IF(ISERROR(HLOOKUP($B229,'Base facturation'!$B$4:$ALM$73,C$4,0)),"",HLOOKUP($B229,'Base facturation'!$B$4:$ALM$73,C$4,0)))</f>
        <v/>
      </c>
      <c r="D229" s="179" t="str">
        <f>IF(IF(ISERROR(HLOOKUP($B229,'Base facturation'!$B$4:$ALM$73,D$4,0)),"",HLOOKUP($B229,'Base facturation'!$B$4:$ALM$73,D$4,0))=0,"",IF(ISERROR(HLOOKUP($B229,'Base facturation'!$B$4:$ALM$73,D$4,0)),"",HLOOKUP($B229,'Base facturation'!$B$4:$ALM$73,D$4,0)))</f>
        <v/>
      </c>
      <c r="E229" s="288" t="str">
        <f>IF(IF(ISERROR(HLOOKUP($B229,'Base facturation'!$B$4:$ALM$73,E$4,0)),"",HLOOKUP($B229,'Base facturation'!$B$4:$ALM$73,E$4,0))=0,"",IF(ISERROR(HLOOKUP($B229,'Base facturation'!$B$4:$ALM$73,E$4,0)),"",HLOOKUP($B229,'Base facturation'!$B$4:$ALM$73,E$4,0)))</f>
        <v/>
      </c>
      <c r="F229" s="204" t="str">
        <f>IF(IF(ISERROR(HLOOKUP($B229,'Base facturation'!$B$4:$ALM$73,F$4,0)),"",HLOOKUP($B229,'Base facturation'!$B$4:$ALM$73,F$4,0))=0,"",IF(ISERROR(HLOOKUP($B229,'Base facturation'!$B$4:$ALM$73,F$4,0)),"",HLOOKUP($B229,'Base facturation'!$B$4:$ALM$73,F$4,0)))</f>
        <v/>
      </c>
      <c r="G229" s="204" t="str">
        <f>IF(IF(ISERROR(HLOOKUP($B229,'Base facturation'!$B$4:$ALM$73,G$4,0)),"",HLOOKUP($B229,'Base facturation'!$B$4:$ALM$73,G$4,0))=0,"",IF(ISERROR(HLOOKUP($B229,'Base facturation'!$B$4:$ALM$73,G$4,0)),"",HLOOKUP($B229,'Base facturation'!$B$4:$ALM$73,G$4,0)))</f>
        <v/>
      </c>
      <c r="H229" s="183" t="str">
        <f t="shared" si="3"/>
        <v/>
      </c>
      <c r="I229" s="194"/>
      <c r="J229" s="189"/>
      <c r="K229" s="189"/>
      <c r="L229" s="190"/>
    </row>
    <row r="230" spans="2:12" ht="19.600000000000001" customHeight="1" x14ac:dyDescent="0.25">
      <c r="B230" s="178" t="s">
        <v>2974</v>
      </c>
      <c r="C230" s="179" t="str">
        <f>IF(IF(ISERROR(HLOOKUP($B230,'Base facturation'!$B$4:$ALM$73,C$4,0)),"",HLOOKUP($B230,'Base facturation'!$B$4:$ALM$73,C$4,0))=0,"",IF(ISERROR(HLOOKUP($B230,'Base facturation'!$B$4:$ALM$73,C$4,0)),"",HLOOKUP($B230,'Base facturation'!$B$4:$ALM$73,C$4,0)))</f>
        <v/>
      </c>
      <c r="D230" s="179" t="str">
        <f>IF(IF(ISERROR(HLOOKUP($B230,'Base facturation'!$B$4:$ALM$73,D$4,0)),"",HLOOKUP($B230,'Base facturation'!$B$4:$ALM$73,D$4,0))=0,"",IF(ISERROR(HLOOKUP($B230,'Base facturation'!$B$4:$ALM$73,D$4,0)),"",HLOOKUP($B230,'Base facturation'!$B$4:$ALM$73,D$4,0)))</f>
        <v/>
      </c>
      <c r="E230" s="288" t="str">
        <f>IF(IF(ISERROR(HLOOKUP($B230,'Base facturation'!$B$4:$ALM$73,E$4,0)),"",HLOOKUP($B230,'Base facturation'!$B$4:$ALM$73,E$4,0))=0,"",IF(ISERROR(HLOOKUP($B230,'Base facturation'!$B$4:$ALM$73,E$4,0)),"",HLOOKUP($B230,'Base facturation'!$B$4:$ALM$73,E$4,0)))</f>
        <v/>
      </c>
      <c r="F230" s="204" t="str">
        <f>IF(IF(ISERROR(HLOOKUP($B230,'Base facturation'!$B$4:$ALM$73,F$4,0)),"",HLOOKUP($B230,'Base facturation'!$B$4:$ALM$73,F$4,0))=0,"",IF(ISERROR(HLOOKUP($B230,'Base facturation'!$B$4:$ALM$73,F$4,0)),"",HLOOKUP($B230,'Base facturation'!$B$4:$ALM$73,F$4,0)))</f>
        <v/>
      </c>
      <c r="G230" s="204" t="str">
        <f>IF(IF(ISERROR(HLOOKUP($B230,'Base facturation'!$B$4:$ALM$73,G$4,0)),"",HLOOKUP($B230,'Base facturation'!$B$4:$ALM$73,G$4,0))=0,"",IF(ISERROR(HLOOKUP($B230,'Base facturation'!$B$4:$ALM$73,G$4,0)),"",HLOOKUP($B230,'Base facturation'!$B$4:$ALM$73,G$4,0)))</f>
        <v/>
      </c>
      <c r="H230" s="183" t="str">
        <f t="shared" si="3"/>
        <v/>
      </c>
      <c r="I230" s="194"/>
      <c r="J230" s="189"/>
      <c r="K230" s="189"/>
      <c r="L230" s="190"/>
    </row>
    <row r="231" spans="2:12" ht="19.600000000000001" customHeight="1" x14ac:dyDescent="0.25">
      <c r="B231" s="178" t="s">
        <v>2975</v>
      </c>
      <c r="C231" s="179" t="str">
        <f>IF(IF(ISERROR(HLOOKUP($B231,'Base facturation'!$B$4:$ALM$73,C$4,0)),"",HLOOKUP($B231,'Base facturation'!$B$4:$ALM$73,C$4,0))=0,"",IF(ISERROR(HLOOKUP($B231,'Base facturation'!$B$4:$ALM$73,C$4,0)),"",HLOOKUP($B231,'Base facturation'!$B$4:$ALM$73,C$4,0)))</f>
        <v/>
      </c>
      <c r="D231" s="179" t="str">
        <f>IF(IF(ISERROR(HLOOKUP($B231,'Base facturation'!$B$4:$ALM$73,D$4,0)),"",HLOOKUP($B231,'Base facturation'!$B$4:$ALM$73,D$4,0))=0,"",IF(ISERROR(HLOOKUP($B231,'Base facturation'!$B$4:$ALM$73,D$4,0)),"",HLOOKUP($B231,'Base facturation'!$B$4:$ALM$73,D$4,0)))</f>
        <v/>
      </c>
      <c r="E231" s="288" t="str">
        <f>IF(IF(ISERROR(HLOOKUP($B231,'Base facturation'!$B$4:$ALM$73,E$4,0)),"",HLOOKUP($B231,'Base facturation'!$B$4:$ALM$73,E$4,0))=0,"",IF(ISERROR(HLOOKUP($B231,'Base facturation'!$B$4:$ALM$73,E$4,0)),"",HLOOKUP($B231,'Base facturation'!$B$4:$ALM$73,E$4,0)))</f>
        <v/>
      </c>
      <c r="F231" s="204" t="str">
        <f>IF(IF(ISERROR(HLOOKUP($B231,'Base facturation'!$B$4:$ALM$73,F$4,0)),"",HLOOKUP($B231,'Base facturation'!$B$4:$ALM$73,F$4,0))=0,"",IF(ISERROR(HLOOKUP($B231,'Base facturation'!$B$4:$ALM$73,F$4,0)),"",HLOOKUP($B231,'Base facturation'!$B$4:$ALM$73,F$4,0)))</f>
        <v/>
      </c>
      <c r="G231" s="204" t="str">
        <f>IF(IF(ISERROR(HLOOKUP($B231,'Base facturation'!$B$4:$ALM$73,G$4,0)),"",HLOOKUP($B231,'Base facturation'!$B$4:$ALM$73,G$4,0))=0,"",IF(ISERROR(HLOOKUP($B231,'Base facturation'!$B$4:$ALM$73,G$4,0)),"",HLOOKUP($B231,'Base facturation'!$B$4:$ALM$73,G$4,0)))</f>
        <v/>
      </c>
      <c r="H231" s="183" t="str">
        <f t="shared" si="3"/>
        <v/>
      </c>
      <c r="I231" s="194"/>
      <c r="J231" s="189"/>
      <c r="K231" s="189"/>
      <c r="L231" s="190"/>
    </row>
    <row r="232" spans="2:12" ht="19.600000000000001" customHeight="1" x14ac:dyDescent="0.25">
      <c r="B232" s="178" t="s">
        <v>2976</v>
      </c>
      <c r="C232" s="179" t="str">
        <f>IF(IF(ISERROR(HLOOKUP($B232,'Base facturation'!$B$4:$ALM$73,C$4,0)),"",HLOOKUP($B232,'Base facturation'!$B$4:$ALM$73,C$4,0))=0,"",IF(ISERROR(HLOOKUP($B232,'Base facturation'!$B$4:$ALM$73,C$4,0)),"",HLOOKUP($B232,'Base facturation'!$B$4:$ALM$73,C$4,0)))</f>
        <v/>
      </c>
      <c r="D232" s="179" t="str">
        <f>IF(IF(ISERROR(HLOOKUP($B232,'Base facturation'!$B$4:$ALM$73,D$4,0)),"",HLOOKUP($B232,'Base facturation'!$B$4:$ALM$73,D$4,0))=0,"",IF(ISERROR(HLOOKUP($B232,'Base facturation'!$B$4:$ALM$73,D$4,0)),"",HLOOKUP($B232,'Base facturation'!$B$4:$ALM$73,D$4,0)))</f>
        <v/>
      </c>
      <c r="E232" s="288" t="str">
        <f>IF(IF(ISERROR(HLOOKUP($B232,'Base facturation'!$B$4:$ALM$73,E$4,0)),"",HLOOKUP($B232,'Base facturation'!$B$4:$ALM$73,E$4,0))=0,"",IF(ISERROR(HLOOKUP($B232,'Base facturation'!$B$4:$ALM$73,E$4,0)),"",HLOOKUP($B232,'Base facturation'!$B$4:$ALM$73,E$4,0)))</f>
        <v/>
      </c>
      <c r="F232" s="204" t="str">
        <f>IF(IF(ISERROR(HLOOKUP($B232,'Base facturation'!$B$4:$ALM$73,F$4,0)),"",HLOOKUP($B232,'Base facturation'!$B$4:$ALM$73,F$4,0))=0,"",IF(ISERROR(HLOOKUP($B232,'Base facturation'!$B$4:$ALM$73,F$4,0)),"",HLOOKUP($B232,'Base facturation'!$B$4:$ALM$73,F$4,0)))</f>
        <v/>
      </c>
      <c r="G232" s="204" t="str">
        <f>IF(IF(ISERROR(HLOOKUP($B232,'Base facturation'!$B$4:$ALM$73,G$4,0)),"",HLOOKUP($B232,'Base facturation'!$B$4:$ALM$73,G$4,0))=0,"",IF(ISERROR(HLOOKUP($B232,'Base facturation'!$B$4:$ALM$73,G$4,0)),"",HLOOKUP($B232,'Base facturation'!$B$4:$ALM$73,G$4,0)))</f>
        <v/>
      </c>
      <c r="H232" s="183" t="str">
        <f t="shared" si="3"/>
        <v/>
      </c>
      <c r="I232" s="194"/>
      <c r="J232" s="189"/>
      <c r="K232" s="189"/>
      <c r="L232" s="190"/>
    </row>
    <row r="233" spans="2:12" ht="19.600000000000001" customHeight="1" x14ac:dyDescent="0.25">
      <c r="B233" s="178" t="s">
        <v>2977</v>
      </c>
      <c r="C233" s="179" t="str">
        <f>IF(IF(ISERROR(HLOOKUP($B233,'Base facturation'!$B$4:$ALM$73,C$4,0)),"",HLOOKUP($B233,'Base facturation'!$B$4:$ALM$73,C$4,0))=0,"",IF(ISERROR(HLOOKUP($B233,'Base facturation'!$B$4:$ALM$73,C$4,0)),"",HLOOKUP($B233,'Base facturation'!$B$4:$ALM$73,C$4,0)))</f>
        <v/>
      </c>
      <c r="D233" s="179" t="str">
        <f>IF(IF(ISERROR(HLOOKUP($B233,'Base facturation'!$B$4:$ALM$73,D$4,0)),"",HLOOKUP($B233,'Base facturation'!$B$4:$ALM$73,D$4,0))=0,"",IF(ISERROR(HLOOKUP($B233,'Base facturation'!$B$4:$ALM$73,D$4,0)),"",HLOOKUP($B233,'Base facturation'!$B$4:$ALM$73,D$4,0)))</f>
        <v/>
      </c>
      <c r="E233" s="288" t="str">
        <f>IF(IF(ISERROR(HLOOKUP($B233,'Base facturation'!$B$4:$ALM$73,E$4,0)),"",HLOOKUP($B233,'Base facturation'!$B$4:$ALM$73,E$4,0))=0,"",IF(ISERROR(HLOOKUP($B233,'Base facturation'!$B$4:$ALM$73,E$4,0)),"",HLOOKUP($B233,'Base facturation'!$B$4:$ALM$73,E$4,0)))</f>
        <v/>
      </c>
      <c r="F233" s="204" t="str">
        <f>IF(IF(ISERROR(HLOOKUP($B233,'Base facturation'!$B$4:$ALM$73,F$4,0)),"",HLOOKUP($B233,'Base facturation'!$B$4:$ALM$73,F$4,0))=0,"",IF(ISERROR(HLOOKUP($B233,'Base facturation'!$B$4:$ALM$73,F$4,0)),"",HLOOKUP($B233,'Base facturation'!$B$4:$ALM$73,F$4,0)))</f>
        <v/>
      </c>
      <c r="G233" s="204" t="str">
        <f>IF(IF(ISERROR(HLOOKUP($B233,'Base facturation'!$B$4:$ALM$73,G$4,0)),"",HLOOKUP($B233,'Base facturation'!$B$4:$ALM$73,G$4,0))=0,"",IF(ISERROR(HLOOKUP($B233,'Base facturation'!$B$4:$ALM$73,G$4,0)),"",HLOOKUP($B233,'Base facturation'!$B$4:$ALM$73,G$4,0)))</f>
        <v/>
      </c>
      <c r="H233" s="183" t="str">
        <f t="shared" si="3"/>
        <v/>
      </c>
      <c r="I233" s="194"/>
      <c r="J233" s="189"/>
      <c r="K233" s="189"/>
      <c r="L233" s="190"/>
    </row>
    <row r="234" spans="2:12" ht="19.600000000000001" customHeight="1" x14ac:dyDescent="0.25">
      <c r="B234" s="178" t="s">
        <v>2978</v>
      </c>
      <c r="C234" s="179" t="str">
        <f>IF(IF(ISERROR(HLOOKUP($B234,'Base facturation'!$B$4:$ALM$73,C$4,0)),"",HLOOKUP($B234,'Base facturation'!$B$4:$ALM$73,C$4,0))=0,"",IF(ISERROR(HLOOKUP($B234,'Base facturation'!$B$4:$ALM$73,C$4,0)),"",HLOOKUP($B234,'Base facturation'!$B$4:$ALM$73,C$4,0)))</f>
        <v/>
      </c>
      <c r="D234" s="179" t="str">
        <f>IF(IF(ISERROR(HLOOKUP($B234,'Base facturation'!$B$4:$ALM$73,D$4,0)),"",HLOOKUP($B234,'Base facturation'!$B$4:$ALM$73,D$4,0))=0,"",IF(ISERROR(HLOOKUP($B234,'Base facturation'!$B$4:$ALM$73,D$4,0)),"",HLOOKUP($B234,'Base facturation'!$B$4:$ALM$73,D$4,0)))</f>
        <v/>
      </c>
      <c r="E234" s="288" t="str">
        <f>IF(IF(ISERROR(HLOOKUP($B234,'Base facturation'!$B$4:$ALM$73,E$4,0)),"",HLOOKUP($B234,'Base facturation'!$B$4:$ALM$73,E$4,0))=0,"",IF(ISERROR(HLOOKUP($B234,'Base facturation'!$B$4:$ALM$73,E$4,0)),"",HLOOKUP($B234,'Base facturation'!$B$4:$ALM$73,E$4,0)))</f>
        <v/>
      </c>
      <c r="F234" s="204" t="str">
        <f>IF(IF(ISERROR(HLOOKUP($B234,'Base facturation'!$B$4:$ALM$73,F$4,0)),"",HLOOKUP($B234,'Base facturation'!$B$4:$ALM$73,F$4,0))=0,"",IF(ISERROR(HLOOKUP($B234,'Base facturation'!$B$4:$ALM$73,F$4,0)),"",HLOOKUP($B234,'Base facturation'!$B$4:$ALM$73,F$4,0)))</f>
        <v/>
      </c>
      <c r="G234" s="204" t="str">
        <f>IF(IF(ISERROR(HLOOKUP($B234,'Base facturation'!$B$4:$ALM$73,G$4,0)),"",HLOOKUP($B234,'Base facturation'!$B$4:$ALM$73,G$4,0))=0,"",IF(ISERROR(HLOOKUP($B234,'Base facturation'!$B$4:$ALM$73,G$4,0)),"",HLOOKUP($B234,'Base facturation'!$B$4:$ALM$73,G$4,0)))</f>
        <v/>
      </c>
      <c r="H234" s="183" t="str">
        <f t="shared" si="3"/>
        <v/>
      </c>
      <c r="I234" s="194"/>
      <c r="J234" s="189"/>
      <c r="K234" s="189"/>
      <c r="L234" s="190"/>
    </row>
    <row r="235" spans="2:12" ht="19.600000000000001" customHeight="1" x14ac:dyDescent="0.25">
      <c r="B235" s="178" t="s">
        <v>2979</v>
      </c>
      <c r="C235" s="179" t="str">
        <f>IF(IF(ISERROR(HLOOKUP($B235,'Base facturation'!$B$4:$ALM$73,C$4,0)),"",HLOOKUP($B235,'Base facturation'!$B$4:$ALM$73,C$4,0))=0,"",IF(ISERROR(HLOOKUP($B235,'Base facturation'!$B$4:$ALM$73,C$4,0)),"",HLOOKUP($B235,'Base facturation'!$B$4:$ALM$73,C$4,0)))</f>
        <v/>
      </c>
      <c r="D235" s="179" t="str">
        <f>IF(IF(ISERROR(HLOOKUP($B235,'Base facturation'!$B$4:$ALM$73,D$4,0)),"",HLOOKUP($B235,'Base facturation'!$B$4:$ALM$73,D$4,0))=0,"",IF(ISERROR(HLOOKUP($B235,'Base facturation'!$B$4:$ALM$73,D$4,0)),"",HLOOKUP($B235,'Base facturation'!$B$4:$ALM$73,D$4,0)))</f>
        <v/>
      </c>
      <c r="E235" s="288" t="str">
        <f>IF(IF(ISERROR(HLOOKUP($B235,'Base facturation'!$B$4:$ALM$73,E$4,0)),"",HLOOKUP($B235,'Base facturation'!$B$4:$ALM$73,E$4,0))=0,"",IF(ISERROR(HLOOKUP($B235,'Base facturation'!$B$4:$ALM$73,E$4,0)),"",HLOOKUP($B235,'Base facturation'!$B$4:$ALM$73,E$4,0)))</f>
        <v/>
      </c>
      <c r="F235" s="204" t="str">
        <f>IF(IF(ISERROR(HLOOKUP($B235,'Base facturation'!$B$4:$ALM$73,F$4,0)),"",HLOOKUP($B235,'Base facturation'!$B$4:$ALM$73,F$4,0))=0,"",IF(ISERROR(HLOOKUP($B235,'Base facturation'!$B$4:$ALM$73,F$4,0)),"",HLOOKUP($B235,'Base facturation'!$B$4:$ALM$73,F$4,0)))</f>
        <v/>
      </c>
      <c r="G235" s="204" t="str">
        <f>IF(IF(ISERROR(HLOOKUP($B235,'Base facturation'!$B$4:$ALM$73,G$4,0)),"",HLOOKUP($B235,'Base facturation'!$B$4:$ALM$73,G$4,0))=0,"",IF(ISERROR(HLOOKUP($B235,'Base facturation'!$B$4:$ALM$73,G$4,0)),"",HLOOKUP($B235,'Base facturation'!$B$4:$ALM$73,G$4,0)))</f>
        <v/>
      </c>
      <c r="H235" s="183" t="str">
        <f t="shared" si="3"/>
        <v/>
      </c>
      <c r="I235" s="194"/>
      <c r="J235" s="189"/>
      <c r="K235" s="189"/>
      <c r="L235" s="190"/>
    </row>
    <row r="236" spans="2:12" ht="19.600000000000001" customHeight="1" x14ac:dyDescent="0.25">
      <c r="B236" s="178" t="s">
        <v>2980</v>
      </c>
      <c r="C236" s="179" t="str">
        <f>IF(IF(ISERROR(HLOOKUP($B236,'Base facturation'!$B$4:$ALM$73,C$4,0)),"",HLOOKUP($B236,'Base facturation'!$B$4:$ALM$73,C$4,0))=0,"",IF(ISERROR(HLOOKUP($B236,'Base facturation'!$B$4:$ALM$73,C$4,0)),"",HLOOKUP($B236,'Base facturation'!$B$4:$ALM$73,C$4,0)))</f>
        <v/>
      </c>
      <c r="D236" s="179" t="str">
        <f>IF(IF(ISERROR(HLOOKUP($B236,'Base facturation'!$B$4:$ALM$73,D$4,0)),"",HLOOKUP($B236,'Base facturation'!$B$4:$ALM$73,D$4,0))=0,"",IF(ISERROR(HLOOKUP($B236,'Base facturation'!$B$4:$ALM$73,D$4,0)),"",HLOOKUP($B236,'Base facturation'!$B$4:$ALM$73,D$4,0)))</f>
        <v/>
      </c>
      <c r="E236" s="288" t="str">
        <f>IF(IF(ISERROR(HLOOKUP($B236,'Base facturation'!$B$4:$ALM$73,E$4,0)),"",HLOOKUP($B236,'Base facturation'!$B$4:$ALM$73,E$4,0))=0,"",IF(ISERROR(HLOOKUP($B236,'Base facturation'!$B$4:$ALM$73,E$4,0)),"",HLOOKUP($B236,'Base facturation'!$B$4:$ALM$73,E$4,0)))</f>
        <v/>
      </c>
      <c r="F236" s="204" t="str">
        <f>IF(IF(ISERROR(HLOOKUP($B236,'Base facturation'!$B$4:$ALM$73,F$4,0)),"",HLOOKUP($B236,'Base facturation'!$B$4:$ALM$73,F$4,0))=0,"",IF(ISERROR(HLOOKUP($B236,'Base facturation'!$B$4:$ALM$73,F$4,0)),"",HLOOKUP($B236,'Base facturation'!$B$4:$ALM$73,F$4,0)))</f>
        <v/>
      </c>
      <c r="G236" s="204" t="str">
        <f>IF(IF(ISERROR(HLOOKUP($B236,'Base facturation'!$B$4:$ALM$73,G$4,0)),"",HLOOKUP($B236,'Base facturation'!$B$4:$ALM$73,G$4,0))=0,"",IF(ISERROR(HLOOKUP($B236,'Base facturation'!$B$4:$ALM$73,G$4,0)),"",HLOOKUP($B236,'Base facturation'!$B$4:$ALM$73,G$4,0)))</f>
        <v/>
      </c>
      <c r="H236" s="183" t="str">
        <f t="shared" si="3"/>
        <v/>
      </c>
      <c r="I236" s="194"/>
      <c r="J236" s="189"/>
      <c r="K236" s="189"/>
      <c r="L236" s="190"/>
    </row>
    <row r="237" spans="2:12" ht="19.600000000000001" customHeight="1" x14ac:dyDescent="0.25">
      <c r="B237" s="178" t="s">
        <v>2981</v>
      </c>
      <c r="C237" s="179" t="str">
        <f>IF(IF(ISERROR(HLOOKUP($B237,'Base facturation'!$B$4:$ALM$73,C$4,0)),"",HLOOKUP($B237,'Base facturation'!$B$4:$ALM$73,C$4,0))=0,"",IF(ISERROR(HLOOKUP($B237,'Base facturation'!$B$4:$ALM$73,C$4,0)),"",HLOOKUP($B237,'Base facturation'!$B$4:$ALM$73,C$4,0)))</f>
        <v/>
      </c>
      <c r="D237" s="179" t="str">
        <f>IF(IF(ISERROR(HLOOKUP($B237,'Base facturation'!$B$4:$ALM$73,D$4,0)),"",HLOOKUP($B237,'Base facturation'!$B$4:$ALM$73,D$4,0))=0,"",IF(ISERROR(HLOOKUP($B237,'Base facturation'!$B$4:$ALM$73,D$4,0)),"",HLOOKUP($B237,'Base facturation'!$B$4:$ALM$73,D$4,0)))</f>
        <v/>
      </c>
      <c r="E237" s="288" t="str">
        <f>IF(IF(ISERROR(HLOOKUP($B237,'Base facturation'!$B$4:$ALM$73,E$4,0)),"",HLOOKUP($B237,'Base facturation'!$B$4:$ALM$73,E$4,0))=0,"",IF(ISERROR(HLOOKUP($B237,'Base facturation'!$B$4:$ALM$73,E$4,0)),"",HLOOKUP($B237,'Base facturation'!$B$4:$ALM$73,E$4,0)))</f>
        <v/>
      </c>
      <c r="F237" s="204" t="str">
        <f>IF(IF(ISERROR(HLOOKUP($B237,'Base facturation'!$B$4:$ALM$73,F$4,0)),"",HLOOKUP($B237,'Base facturation'!$B$4:$ALM$73,F$4,0))=0,"",IF(ISERROR(HLOOKUP($B237,'Base facturation'!$B$4:$ALM$73,F$4,0)),"",HLOOKUP($B237,'Base facturation'!$B$4:$ALM$73,F$4,0)))</f>
        <v/>
      </c>
      <c r="G237" s="204" t="str">
        <f>IF(IF(ISERROR(HLOOKUP($B237,'Base facturation'!$B$4:$ALM$73,G$4,0)),"",HLOOKUP($B237,'Base facturation'!$B$4:$ALM$73,G$4,0))=0,"",IF(ISERROR(HLOOKUP($B237,'Base facturation'!$B$4:$ALM$73,G$4,0)),"",HLOOKUP($B237,'Base facturation'!$B$4:$ALM$73,G$4,0)))</f>
        <v/>
      </c>
      <c r="H237" s="183" t="str">
        <f t="shared" si="3"/>
        <v/>
      </c>
      <c r="I237" s="194"/>
      <c r="J237" s="189"/>
      <c r="K237" s="189"/>
      <c r="L237" s="190"/>
    </row>
    <row r="238" spans="2:12" ht="19.600000000000001" customHeight="1" x14ac:dyDescent="0.25">
      <c r="B238" s="178" t="s">
        <v>2982</v>
      </c>
      <c r="C238" s="179" t="str">
        <f>IF(IF(ISERROR(HLOOKUP($B238,'Base facturation'!$B$4:$ALM$73,C$4,0)),"",HLOOKUP($B238,'Base facturation'!$B$4:$ALM$73,C$4,0))=0,"",IF(ISERROR(HLOOKUP($B238,'Base facturation'!$B$4:$ALM$73,C$4,0)),"",HLOOKUP($B238,'Base facturation'!$B$4:$ALM$73,C$4,0)))</f>
        <v/>
      </c>
      <c r="D238" s="179" t="str">
        <f>IF(IF(ISERROR(HLOOKUP($B238,'Base facturation'!$B$4:$ALM$73,D$4,0)),"",HLOOKUP($B238,'Base facturation'!$B$4:$ALM$73,D$4,0))=0,"",IF(ISERROR(HLOOKUP($B238,'Base facturation'!$B$4:$ALM$73,D$4,0)),"",HLOOKUP($B238,'Base facturation'!$B$4:$ALM$73,D$4,0)))</f>
        <v/>
      </c>
      <c r="E238" s="288" t="str">
        <f>IF(IF(ISERROR(HLOOKUP($B238,'Base facturation'!$B$4:$ALM$73,E$4,0)),"",HLOOKUP($B238,'Base facturation'!$B$4:$ALM$73,E$4,0))=0,"",IF(ISERROR(HLOOKUP($B238,'Base facturation'!$B$4:$ALM$73,E$4,0)),"",HLOOKUP($B238,'Base facturation'!$B$4:$ALM$73,E$4,0)))</f>
        <v/>
      </c>
      <c r="F238" s="204" t="str">
        <f>IF(IF(ISERROR(HLOOKUP($B238,'Base facturation'!$B$4:$ALM$73,F$4,0)),"",HLOOKUP($B238,'Base facturation'!$B$4:$ALM$73,F$4,0))=0,"",IF(ISERROR(HLOOKUP($B238,'Base facturation'!$B$4:$ALM$73,F$4,0)),"",HLOOKUP($B238,'Base facturation'!$B$4:$ALM$73,F$4,0)))</f>
        <v/>
      </c>
      <c r="G238" s="204" t="str">
        <f>IF(IF(ISERROR(HLOOKUP($B238,'Base facturation'!$B$4:$ALM$73,G$4,0)),"",HLOOKUP($B238,'Base facturation'!$B$4:$ALM$73,G$4,0))=0,"",IF(ISERROR(HLOOKUP($B238,'Base facturation'!$B$4:$ALM$73,G$4,0)),"",HLOOKUP($B238,'Base facturation'!$B$4:$ALM$73,G$4,0)))</f>
        <v/>
      </c>
      <c r="H238" s="183" t="str">
        <f t="shared" si="3"/>
        <v/>
      </c>
      <c r="I238" s="194"/>
      <c r="J238" s="189"/>
      <c r="K238" s="189"/>
      <c r="L238" s="190"/>
    </row>
    <row r="239" spans="2:12" ht="19.600000000000001" customHeight="1" x14ac:dyDescent="0.25">
      <c r="B239" s="178" t="s">
        <v>2983</v>
      </c>
      <c r="C239" s="179" t="str">
        <f>IF(IF(ISERROR(HLOOKUP($B239,'Base facturation'!$B$4:$ALM$73,C$4,0)),"",HLOOKUP($B239,'Base facturation'!$B$4:$ALM$73,C$4,0))=0,"",IF(ISERROR(HLOOKUP($B239,'Base facturation'!$B$4:$ALM$73,C$4,0)),"",HLOOKUP($B239,'Base facturation'!$B$4:$ALM$73,C$4,0)))</f>
        <v/>
      </c>
      <c r="D239" s="179" t="str">
        <f>IF(IF(ISERROR(HLOOKUP($B239,'Base facturation'!$B$4:$ALM$73,D$4,0)),"",HLOOKUP($B239,'Base facturation'!$B$4:$ALM$73,D$4,0))=0,"",IF(ISERROR(HLOOKUP($B239,'Base facturation'!$B$4:$ALM$73,D$4,0)),"",HLOOKUP($B239,'Base facturation'!$B$4:$ALM$73,D$4,0)))</f>
        <v/>
      </c>
      <c r="E239" s="288" t="str">
        <f>IF(IF(ISERROR(HLOOKUP($B239,'Base facturation'!$B$4:$ALM$73,E$4,0)),"",HLOOKUP($B239,'Base facturation'!$B$4:$ALM$73,E$4,0))=0,"",IF(ISERROR(HLOOKUP($B239,'Base facturation'!$B$4:$ALM$73,E$4,0)),"",HLOOKUP($B239,'Base facturation'!$B$4:$ALM$73,E$4,0)))</f>
        <v/>
      </c>
      <c r="F239" s="204" t="str">
        <f>IF(IF(ISERROR(HLOOKUP($B239,'Base facturation'!$B$4:$ALM$73,F$4,0)),"",HLOOKUP($B239,'Base facturation'!$B$4:$ALM$73,F$4,0))=0,"",IF(ISERROR(HLOOKUP($B239,'Base facturation'!$B$4:$ALM$73,F$4,0)),"",HLOOKUP($B239,'Base facturation'!$B$4:$ALM$73,F$4,0)))</f>
        <v/>
      </c>
      <c r="G239" s="204" t="str">
        <f>IF(IF(ISERROR(HLOOKUP($B239,'Base facturation'!$B$4:$ALM$73,G$4,0)),"",HLOOKUP($B239,'Base facturation'!$B$4:$ALM$73,G$4,0))=0,"",IF(ISERROR(HLOOKUP($B239,'Base facturation'!$B$4:$ALM$73,G$4,0)),"",HLOOKUP($B239,'Base facturation'!$B$4:$ALM$73,G$4,0)))</f>
        <v/>
      </c>
      <c r="H239" s="183" t="str">
        <f t="shared" si="3"/>
        <v/>
      </c>
      <c r="I239" s="194"/>
      <c r="J239" s="189"/>
      <c r="K239" s="189"/>
      <c r="L239" s="190"/>
    </row>
    <row r="240" spans="2:12" ht="19.600000000000001" customHeight="1" x14ac:dyDescent="0.25">
      <c r="B240" s="178" t="s">
        <v>2984</v>
      </c>
      <c r="C240" s="179" t="str">
        <f>IF(IF(ISERROR(HLOOKUP($B240,'Base facturation'!$B$4:$ALM$73,C$4,0)),"",HLOOKUP($B240,'Base facturation'!$B$4:$ALM$73,C$4,0))=0,"",IF(ISERROR(HLOOKUP($B240,'Base facturation'!$B$4:$ALM$73,C$4,0)),"",HLOOKUP($B240,'Base facturation'!$B$4:$ALM$73,C$4,0)))</f>
        <v/>
      </c>
      <c r="D240" s="179" t="str">
        <f>IF(IF(ISERROR(HLOOKUP($B240,'Base facturation'!$B$4:$ALM$73,D$4,0)),"",HLOOKUP($B240,'Base facturation'!$B$4:$ALM$73,D$4,0))=0,"",IF(ISERROR(HLOOKUP($B240,'Base facturation'!$B$4:$ALM$73,D$4,0)),"",HLOOKUP($B240,'Base facturation'!$B$4:$ALM$73,D$4,0)))</f>
        <v/>
      </c>
      <c r="E240" s="288" t="str">
        <f>IF(IF(ISERROR(HLOOKUP($B240,'Base facturation'!$B$4:$ALM$73,E$4,0)),"",HLOOKUP($B240,'Base facturation'!$B$4:$ALM$73,E$4,0))=0,"",IF(ISERROR(HLOOKUP($B240,'Base facturation'!$B$4:$ALM$73,E$4,0)),"",HLOOKUP($B240,'Base facturation'!$B$4:$ALM$73,E$4,0)))</f>
        <v/>
      </c>
      <c r="F240" s="204" t="str">
        <f>IF(IF(ISERROR(HLOOKUP($B240,'Base facturation'!$B$4:$ALM$73,F$4,0)),"",HLOOKUP($B240,'Base facturation'!$B$4:$ALM$73,F$4,0))=0,"",IF(ISERROR(HLOOKUP($B240,'Base facturation'!$B$4:$ALM$73,F$4,0)),"",HLOOKUP($B240,'Base facturation'!$B$4:$ALM$73,F$4,0)))</f>
        <v/>
      </c>
      <c r="G240" s="204" t="str">
        <f>IF(IF(ISERROR(HLOOKUP($B240,'Base facturation'!$B$4:$ALM$73,G$4,0)),"",HLOOKUP($B240,'Base facturation'!$B$4:$ALM$73,G$4,0))=0,"",IF(ISERROR(HLOOKUP($B240,'Base facturation'!$B$4:$ALM$73,G$4,0)),"",HLOOKUP($B240,'Base facturation'!$B$4:$ALM$73,G$4,0)))</f>
        <v/>
      </c>
      <c r="H240" s="183" t="str">
        <f t="shared" si="3"/>
        <v/>
      </c>
      <c r="I240" s="194"/>
      <c r="J240" s="189"/>
      <c r="K240" s="189"/>
      <c r="L240" s="190"/>
    </row>
    <row r="241" spans="2:12" ht="19.600000000000001" customHeight="1" x14ac:dyDescent="0.25">
      <c r="B241" s="178" t="s">
        <v>2985</v>
      </c>
      <c r="C241" s="179" t="str">
        <f>IF(IF(ISERROR(HLOOKUP($B241,'Base facturation'!$B$4:$ALM$73,C$4,0)),"",HLOOKUP($B241,'Base facturation'!$B$4:$ALM$73,C$4,0))=0,"",IF(ISERROR(HLOOKUP($B241,'Base facturation'!$B$4:$ALM$73,C$4,0)),"",HLOOKUP($B241,'Base facturation'!$B$4:$ALM$73,C$4,0)))</f>
        <v/>
      </c>
      <c r="D241" s="179" t="str">
        <f>IF(IF(ISERROR(HLOOKUP($B241,'Base facturation'!$B$4:$ALM$73,D$4,0)),"",HLOOKUP($B241,'Base facturation'!$B$4:$ALM$73,D$4,0))=0,"",IF(ISERROR(HLOOKUP($B241,'Base facturation'!$B$4:$ALM$73,D$4,0)),"",HLOOKUP($B241,'Base facturation'!$B$4:$ALM$73,D$4,0)))</f>
        <v/>
      </c>
      <c r="E241" s="288" t="str">
        <f>IF(IF(ISERROR(HLOOKUP($B241,'Base facturation'!$B$4:$ALM$73,E$4,0)),"",HLOOKUP($B241,'Base facturation'!$B$4:$ALM$73,E$4,0))=0,"",IF(ISERROR(HLOOKUP($B241,'Base facturation'!$B$4:$ALM$73,E$4,0)),"",HLOOKUP($B241,'Base facturation'!$B$4:$ALM$73,E$4,0)))</f>
        <v/>
      </c>
      <c r="F241" s="204" t="str">
        <f>IF(IF(ISERROR(HLOOKUP($B241,'Base facturation'!$B$4:$ALM$73,F$4,0)),"",HLOOKUP($B241,'Base facturation'!$B$4:$ALM$73,F$4,0))=0,"",IF(ISERROR(HLOOKUP($B241,'Base facturation'!$B$4:$ALM$73,F$4,0)),"",HLOOKUP($B241,'Base facturation'!$B$4:$ALM$73,F$4,0)))</f>
        <v/>
      </c>
      <c r="G241" s="204" t="str">
        <f>IF(IF(ISERROR(HLOOKUP($B241,'Base facturation'!$B$4:$ALM$73,G$4,0)),"",HLOOKUP($B241,'Base facturation'!$B$4:$ALM$73,G$4,0))=0,"",IF(ISERROR(HLOOKUP($B241,'Base facturation'!$B$4:$ALM$73,G$4,0)),"",HLOOKUP($B241,'Base facturation'!$B$4:$ALM$73,G$4,0)))</f>
        <v/>
      </c>
      <c r="H241" s="183" t="str">
        <f t="shared" si="3"/>
        <v/>
      </c>
      <c r="I241" s="194"/>
      <c r="J241" s="189"/>
      <c r="K241" s="189"/>
      <c r="L241" s="190"/>
    </row>
    <row r="242" spans="2:12" ht="19.600000000000001" customHeight="1" x14ac:dyDescent="0.25">
      <c r="B242" s="178" t="s">
        <v>2986</v>
      </c>
      <c r="C242" s="179" t="str">
        <f>IF(IF(ISERROR(HLOOKUP($B242,'Base facturation'!$B$4:$ALM$73,C$4,0)),"",HLOOKUP($B242,'Base facturation'!$B$4:$ALM$73,C$4,0))=0,"",IF(ISERROR(HLOOKUP($B242,'Base facturation'!$B$4:$ALM$73,C$4,0)),"",HLOOKUP($B242,'Base facturation'!$B$4:$ALM$73,C$4,0)))</f>
        <v/>
      </c>
      <c r="D242" s="179" t="str">
        <f>IF(IF(ISERROR(HLOOKUP($B242,'Base facturation'!$B$4:$ALM$73,D$4,0)),"",HLOOKUP($B242,'Base facturation'!$B$4:$ALM$73,D$4,0))=0,"",IF(ISERROR(HLOOKUP($B242,'Base facturation'!$B$4:$ALM$73,D$4,0)),"",HLOOKUP($B242,'Base facturation'!$B$4:$ALM$73,D$4,0)))</f>
        <v/>
      </c>
      <c r="E242" s="288" t="str">
        <f>IF(IF(ISERROR(HLOOKUP($B242,'Base facturation'!$B$4:$ALM$73,E$4,0)),"",HLOOKUP($B242,'Base facturation'!$B$4:$ALM$73,E$4,0))=0,"",IF(ISERROR(HLOOKUP($B242,'Base facturation'!$B$4:$ALM$73,E$4,0)),"",HLOOKUP($B242,'Base facturation'!$B$4:$ALM$73,E$4,0)))</f>
        <v/>
      </c>
      <c r="F242" s="204" t="str">
        <f>IF(IF(ISERROR(HLOOKUP($B242,'Base facturation'!$B$4:$ALM$73,F$4,0)),"",HLOOKUP($B242,'Base facturation'!$B$4:$ALM$73,F$4,0))=0,"",IF(ISERROR(HLOOKUP($B242,'Base facturation'!$B$4:$ALM$73,F$4,0)),"",HLOOKUP($B242,'Base facturation'!$B$4:$ALM$73,F$4,0)))</f>
        <v/>
      </c>
      <c r="G242" s="204" t="str">
        <f>IF(IF(ISERROR(HLOOKUP($B242,'Base facturation'!$B$4:$ALM$73,G$4,0)),"",HLOOKUP($B242,'Base facturation'!$B$4:$ALM$73,G$4,0))=0,"",IF(ISERROR(HLOOKUP($B242,'Base facturation'!$B$4:$ALM$73,G$4,0)),"",HLOOKUP($B242,'Base facturation'!$B$4:$ALM$73,G$4,0)))</f>
        <v/>
      </c>
      <c r="H242" s="183" t="str">
        <f t="shared" si="3"/>
        <v/>
      </c>
      <c r="I242" s="194"/>
      <c r="J242" s="189"/>
      <c r="K242" s="189"/>
      <c r="L242" s="190"/>
    </row>
    <row r="243" spans="2:12" ht="19.600000000000001" customHeight="1" x14ac:dyDescent="0.25">
      <c r="B243" s="178" t="s">
        <v>2987</v>
      </c>
      <c r="C243" s="179" t="str">
        <f>IF(IF(ISERROR(HLOOKUP($B243,'Base facturation'!$B$4:$ALM$73,C$4,0)),"",HLOOKUP($B243,'Base facturation'!$B$4:$ALM$73,C$4,0))=0,"",IF(ISERROR(HLOOKUP($B243,'Base facturation'!$B$4:$ALM$73,C$4,0)),"",HLOOKUP($B243,'Base facturation'!$B$4:$ALM$73,C$4,0)))</f>
        <v/>
      </c>
      <c r="D243" s="179" t="str">
        <f>IF(IF(ISERROR(HLOOKUP($B243,'Base facturation'!$B$4:$ALM$73,D$4,0)),"",HLOOKUP($B243,'Base facturation'!$B$4:$ALM$73,D$4,0))=0,"",IF(ISERROR(HLOOKUP($B243,'Base facturation'!$B$4:$ALM$73,D$4,0)),"",HLOOKUP($B243,'Base facturation'!$B$4:$ALM$73,D$4,0)))</f>
        <v/>
      </c>
      <c r="E243" s="288" t="str">
        <f>IF(IF(ISERROR(HLOOKUP($B243,'Base facturation'!$B$4:$ALM$73,E$4,0)),"",HLOOKUP($B243,'Base facturation'!$B$4:$ALM$73,E$4,0))=0,"",IF(ISERROR(HLOOKUP($B243,'Base facturation'!$B$4:$ALM$73,E$4,0)),"",HLOOKUP($B243,'Base facturation'!$B$4:$ALM$73,E$4,0)))</f>
        <v/>
      </c>
      <c r="F243" s="204" t="str">
        <f>IF(IF(ISERROR(HLOOKUP($B243,'Base facturation'!$B$4:$ALM$73,F$4,0)),"",HLOOKUP($B243,'Base facturation'!$B$4:$ALM$73,F$4,0))=0,"",IF(ISERROR(HLOOKUP($B243,'Base facturation'!$B$4:$ALM$73,F$4,0)),"",HLOOKUP($B243,'Base facturation'!$B$4:$ALM$73,F$4,0)))</f>
        <v/>
      </c>
      <c r="G243" s="204" t="str">
        <f>IF(IF(ISERROR(HLOOKUP($B243,'Base facturation'!$B$4:$ALM$73,G$4,0)),"",HLOOKUP($B243,'Base facturation'!$B$4:$ALM$73,G$4,0))=0,"",IF(ISERROR(HLOOKUP($B243,'Base facturation'!$B$4:$ALM$73,G$4,0)),"",HLOOKUP($B243,'Base facturation'!$B$4:$ALM$73,G$4,0)))</f>
        <v/>
      </c>
      <c r="H243" s="183" t="str">
        <f t="shared" si="3"/>
        <v/>
      </c>
      <c r="I243" s="194"/>
      <c r="J243" s="189"/>
      <c r="K243" s="189"/>
      <c r="L243" s="190"/>
    </row>
    <row r="244" spans="2:12" ht="19.600000000000001" customHeight="1" x14ac:dyDescent="0.25">
      <c r="B244" s="178" t="s">
        <v>2988</v>
      </c>
      <c r="C244" s="179" t="str">
        <f>IF(IF(ISERROR(HLOOKUP($B244,'Base facturation'!$B$4:$ALM$73,C$4,0)),"",HLOOKUP($B244,'Base facturation'!$B$4:$ALM$73,C$4,0))=0,"",IF(ISERROR(HLOOKUP($B244,'Base facturation'!$B$4:$ALM$73,C$4,0)),"",HLOOKUP($B244,'Base facturation'!$B$4:$ALM$73,C$4,0)))</f>
        <v/>
      </c>
      <c r="D244" s="179" t="str">
        <f>IF(IF(ISERROR(HLOOKUP($B244,'Base facturation'!$B$4:$ALM$73,D$4,0)),"",HLOOKUP($B244,'Base facturation'!$B$4:$ALM$73,D$4,0))=0,"",IF(ISERROR(HLOOKUP($B244,'Base facturation'!$B$4:$ALM$73,D$4,0)),"",HLOOKUP($B244,'Base facturation'!$B$4:$ALM$73,D$4,0)))</f>
        <v/>
      </c>
      <c r="E244" s="288" t="str">
        <f>IF(IF(ISERROR(HLOOKUP($B244,'Base facturation'!$B$4:$ALM$73,E$4,0)),"",HLOOKUP($B244,'Base facturation'!$B$4:$ALM$73,E$4,0))=0,"",IF(ISERROR(HLOOKUP($B244,'Base facturation'!$B$4:$ALM$73,E$4,0)),"",HLOOKUP($B244,'Base facturation'!$B$4:$ALM$73,E$4,0)))</f>
        <v/>
      </c>
      <c r="F244" s="204" t="str">
        <f>IF(IF(ISERROR(HLOOKUP($B244,'Base facturation'!$B$4:$ALM$73,F$4,0)),"",HLOOKUP($B244,'Base facturation'!$B$4:$ALM$73,F$4,0))=0,"",IF(ISERROR(HLOOKUP($B244,'Base facturation'!$B$4:$ALM$73,F$4,0)),"",HLOOKUP($B244,'Base facturation'!$B$4:$ALM$73,F$4,0)))</f>
        <v/>
      </c>
      <c r="G244" s="204" t="str">
        <f>IF(IF(ISERROR(HLOOKUP($B244,'Base facturation'!$B$4:$ALM$73,G$4,0)),"",HLOOKUP($B244,'Base facturation'!$B$4:$ALM$73,G$4,0))=0,"",IF(ISERROR(HLOOKUP($B244,'Base facturation'!$B$4:$ALM$73,G$4,0)),"",HLOOKUP($B244,'Base facturation'!$B$4:$ALM$73,G$4,0)))</f>
        <v/>
      </c>
      <c r="H244" s="183" t="str">
        <f t="shared" si="3"/>
        <v/>
      </c>
      <c r="I244" s="194"/>
      <c r="J244" s="189"/>
      <c r="K244" s="189"/>
      <c r="L244" s="190"/>
    </row>
    <row r="245" spans="2:12" ht="19.600000000000001" customHeight="1" x14ac:dyDescent="0.25">
      <c r="B245" s="178" t="s">
        <v>2989</v>
      </c>
      <c r="C245" s="179" t="str">
        <f>IF(IF(ISERROR(HLOOKUP($B245,'Base facturation'!$B$4:$ALM$73,C$4,0)),"",HLOOKUP($B245,'Base facturation'!$B$4:$ALM$73,C$4,0))=0,"",IF(ISERROR(HLOOKUP($B245,'Base facturation'!$B$4:$ALM$73,C$4,0)),"",HLOOKUP($B245,'Base facturation'!$B$4:$ALM$73,C$4,0)))</f>
        <v/>
      </c>
      <c r="D245" s="179" t="str">
        <f>IF(IF(ISERROR(HLOOKUP($B245,'Base facturation'!$B$4:$ALM$73,D$4,0)),"",HLOOKUP($B245,'Base facturation'!$B$4:$ALM$73,D$4,0))=0,"",IF(ISERROR(HLOOKUP($B245,'Base facturation'!$B$4:$ALM$73,D$4,0)),"",HLOOKUP($B245,'Base facturation'!$B$4:$ALM$73,D$4,0)))</f>
        <v/>
      </c>
      <c r="E245" s="288" t="str">
        <f>IF(IF(ISERROR(HLOOKUP($B245,'Base facturation'!$B$4:$ALM$73,E$4,0)),"",HLOOKUP($B245,'Base facturation'!$B$4:$ALM$73,E$4,0))=0,"",IF(ISERROR(HLOOKUP($B245,'Base facturation'!$B$4:$ALM$73,E$4,0)),"",HLOOKUP($B245,'Base facturation'!$B$4:$ALM$73,E$4,0)))</f>
        <v/>
      </c>
      <c r="F245" s="204" t="str">
        <f>IF(IF(ISERROR(HLOOKUP($B245,'Base facturation'!$B$4:$ALM$73,F$4,0)),"",HLOOKUP($B245,'Base facturation'!$B$4:$ALM$73,F$4,0))=0,"",IF(ISERROR(HLOOKUP($B245,'Base facturation'!$B$4:$ALM$73,F$4,0)),"",HLOOKUP($B245,'Base facturation'!$B$4:$ALM$73,F$4,0)))</f>
        <v/>
      </c>
      <c r="G245" s="204" t="str">
        <f>IF(IF(ISERROR(HLOOKUP($B245,'Base facturation'!$B$4:$ALM$73,G$4,0)),"",HLOOKUP($B245,'Base facturation'!$B$4:$ALM$73,G$4,0))=0,"",IF(ISERROR(HLOOKUP($B245,'Base facturation'!$B$4:$ALM$73,G$4,0)),"",HLOOKUP($B245,'Base facturation'!$B$4:$ALM$73,G$4,0)))</f>
        <v/>
      </c>
      <c r="H245" s="183" t="str">
        <f t="shared" si="3"/>
        <v/>
      </c>
      <c r="I245" s="194"/>
      <c r="J245" s="189"/>
      <c r="K245" s="189"/>
      <c r="L245" s="190"/>
    </row>
    <row r="246" spans="2:12" ht="19.600000000000001" customHeight="1" x14ac:dyDescent="0.25">
      <c r="B246" s="178" t="s">
        <v>2990</v>
      </c>
      <c r="C246" s="179" t="str">
        <f>IF(IF(ISERROR(HLOOKUP($B246,'Base facturation'!$B$4:$ALM$73,C$4,0)),"",HLOOKUP($B246,'Base facturation'!$B$4:$ALM$73,C$4,0))=0,"",IF(ISERROR(HLOOKUP($B246,'Base facturation'!$B$4:$ALM$73,C$4,0)),"",HLOOKUP($B246,'Base facturation'!$B$4:$ALM$73,C$4,0)))</f>
        <v/>
      </c>
      <c r="D246" s="179" t="str">
        <f>IF(IF(ISERROR(HLOOKUP($B246,'Base facturation'!$B$4:$ALM$73,D$4,0)),"",HLOOKUP($B246,'Base facturation'!$B$4:$ALM$73,D$4,0))=0,"",IF(ISERROR(HLOOKUP($B246,'Base facturation'!$B$4:$ALM$73,D$4,0)),"",HLOOKUP($B246,'Base facturation'!$B$4:$ALM$73,D$4,0)))</f>
        <v/>
      </c>
      <c r="E246" s="288" t="str">
        <f>IF(IF(ISERROR(HLOOKUP($B246,'Base facturation'!$B$4:$ALM$73,E$4,0)),"",HLOOKUP($B246,'Base facturation'!$B$4:$ALM$73,E$4,0))=0,"",IF(ISERROR(HLOOKUP($B246,'Base facturation'!$B$4:$ALM$73,E$4,0)),"",HLOOKUP($B246,'Base facturation'!$B$4:$ALM$73,E$4,0)))</f>
        <v/>
      </c>
      <c r="F246" s="204" t="str">
        <f>IF(IF(ISERROR(HLOOKUP($B246,'Base facturation'!$B$4:$ALM$73,F$4,0)),"",HLOOKUP($B246,'Base facturation'!$B$4:$ALM$73,F$4,0))=0,"",IF(ISERROR(HLOOKUP($B246,'Base facturation'!$B$4:$ALM$73,F$4,0)),"",HLOOKUP($B246,'Base facturation'!$B$4:$ALM$73,F$4,0)))</f>
        <v/>
      </c>
      <c r="G246" s="204" t="str">
        <f>IF(IF(ISERROR(HLOOKUP($B246,'Base facturation'!$B$4:$ALM$73,G$4,0)),"",HLOOKUP($B246,'Base facturation'!$B$4:$ALM$73,G$4,0))=0,"",IF(ISERROR(HLOOKUP($B246,'Base facturation'!$B$4:$ALM$73,G$4,0)),"",HLOOKUP($B246,'Base facturation'!$B$4:$ALM$73,G$4,0)))</f>
        <v/>
      </c>
      <c r="H246" s="183" t="str">
        <f t="shared" si="3"/>
        <v/>
      </c>
      <c r="I246" s="194"/>
      <c r="J246" s="189"/>
      <c r="K246" s="189"/>
      <c r="L246" s="190"/>
    </row>
    <row r="247" spans="2:12" ht="19.600000000000001" customHeight="1" x14ac:dyDescent="0.25">
      <c r="B247" s="178" t="s">
        <v>2991</v>
      </c>
      <c r="C247" s="179" t="str">
        <f>IF(IF(ISERROR(HLOOKUP($B247,'Base facturation'!$B$4:$ALM$73,C$4,0)),"",HLOOKUP($B247,'Base facturation'!$B$4:$ALM$73,C$4,0))=0,"",IF(ISERROR(HLOOKUP($B247,'Base facturation'!$B$4:$ALM$73,C$4,0)),"",HLOOKUP($B247,'Base facturation'!$B$4:$ALM$73,C$4,0)))</f>
        <v/>
      </c>
      <c r="D247" s="179" t="str">
        <f>IF(IF(ISERROR(HLOOKUP($B247,'Base facturation'!$B$4:$ALM$73,D$4,0)),"",HLOOKUP($B247,'Base facturation'!$B$4:$ALM$73,D$4,0))=0,"",IF(ISERROR(HLOOKUP($B247,'Base facturation'!$B$4:$ALM$73,D$4,0)),"",HLOOKUP($B247,'Base facturation'!$B$4:$ALM$73,D$4,0)))</f>
        <v/>
      </c>
      <c r="E247" s="288" t="str">
        <f>IF(IF(ISERROR(HLOOKUP($B247,'Base facturation'!$B$4:$ALM$73,E$4,0)),"",HLOOKUP($B247,'Base facturation'!$B$4:$ALM$73,E$4,0))=0,"",IF(ISERROR(HLOOKUP($B247,'Base facturation'!$B$4:$ALM$73,E$4,0)),"",HLOOKUP($B247,'Base facturation'!$B$4:$ALM$73,E$4,0)))</f>
        <v/>
      </c>
      <c r="F247" s="204" t="str">
        <f>IF(IF(ISERROR(HLOOKUP($B247,'Base facturation'!$B$4:$ALM$73,F$4,0)),"",HLOOKUP($B247,'Base facturation'!$B$4:$ALM$73,F$4,0))=0,"",IF(ISERROR(HLOOKUP($B247,'Base facturation'!$B$4:$ALM$73,F$4,0)),"",HLOOKUP($B247,'Base facturation'!$B$4:$ALM$73,F$4,0)))</f>
        <v/>
      </c>
      <c r="G247" s="204" t="str">
        <f>IF(IF(ISERROR(HLOOKUP($B247,'Base facturation'!$B$4:$ALM$73,G$4,0)),"",HLOOKUP($B247,'Base facturation'!$B$4:$ALM$73,G$4,0))=0,"",IF(ISERROR(HLOOKUP($B247,'Base facturation'!$B$4:$ALM$73,G$4,0)),"",HLOOKUP($B247,'Base facturation'!$B$4:$ALM$73,G$4,0)))</f>
        <v/>
      </c>
      <c r="H247" s="183" t="str">
        <f t="shared" si="3"/>
        <v/>
      </c>
      <c r="I247" s="194"/>
      <c r="J247" s="189"/>
      <c r="K247" s="189"/>
      <c r="L247" s="190"/>
    </row>
    <row r="248" spans="2:12" ht="19.600000000000001" customHeight="1" x14ac:dyDescent="0.25">
      <c r="B248" s="178" t="s">
        <v>2992</v>
      </c>
      <c r="C248" s="179" t="str">
        <f>IF(IF(ISERROR(HLOOKUP($B248,'Base facturation'!$B$4:$ALM$73,C$4,0)),"",HLOOKUP($B248,'Base facturation'!$B$4:$ALM$73,C$4,0))=0,"",IF(ISERROR(HLOOKUP($B248,'Base facturation'!$B$4:$ALM$73,C$4,0)),"",HLOOKUP($B248,'Base facturation'!$B$4:$ALM$73,C$4,0)))</f>
        <v/>
      </c>
      <c r="D248" s="179" t="str">
        <f>IF(IF(ISERROR(HLOOKUP($B248,'Base facturation'!$B$4:$ALM$73,D$4,0)),"",HLOOKUP($B248,'Base facturation'!$B$4:$ALM$73,D$4,0))=0,"",IF(ISERROR(HLOOKUP($B248,'Base facturation'!$B$4:$ALM$73,D$4,0)),"",HLOOKUP($B248,'Base facturation'!$B$4:$ALM$73,D$4,0)))</f>
        <v/>
      </c>
      <c r="E248" s="288" t="str">
        <f>IF(IF(ISERROR(HLOOKUP($B248,'Base facturation'!$B$4:$ALM$73,E$4,0)),"",HLOOKUP($B248,'Base facturation'!$B$4:$ALM$73,E$4,0))=0,"",IF(ISERROR(HLOOKUP($B248,'Base facturation'!$B$4:$ALM$73,E$4,0)),"",HLOOKUP($B248,'Base facturation'!$B$4:$ALM$73,E$4,0)))</f>
        <v/>
      </c>
      <c r="F248" s="204" t="str">
        <f>IF(IF(ISERROR(HLOOKUP($B248,'Base facturation'!$B$4:$ALM$73,F$4,0)),"",HLOOKUP($B248,'Base facturation'!$B$4:$ALM$73,F$4,0))=0,"",IF(ISERROR(HLOOKUP($B248,'Base facturation'!$B$4:$ALM$73,F$4,0)),"",HLOOKUP($B248,'Base facturation'!$B$4:$ALM$73,F$4,0)))</f>
        <v/>
      </c>
      <c r="G248" s="204" t="str">
        <f>IF(IF(ISERROR(HLOOKUP($B248,'Base facturation'!$B$4:$ALM$73,G$4,0)),"",HLOOKUP($B248,'Base facturation'!$B$4:$ALM$73,G$4,0))=0,"",IF(ISERROR(HLOOKUP($B248,'Base facturation'!$B$4:$ALM$73,G$4,0)),"",HLOOKUP($B248,'Base facturation'!$B$4:$ALM$73,G$4,0)))</f>
        <v/>
      </c>
      <c r="H248" s="183" t="str">
        <f t="shared" si="3"/>
        <v/>
      </c>
      <c r="I248" s="194"/>
      <c r="J248" s="189"/>
      <c r="K248" s="189"/>
      <c r="L248" s="190"/>
    </row>
    <row r="249" spans="2:12" ht="19.600000000000001" customHeight="1" x14ac:dyDescent="0.25">
      <c r="B249" s="178" t="s">
        <v>2993</v>
      </c>
      <c r="C249" s="179" t="str">
        <f>IF(IF(ISERROR(HLOOKUP($B249,'Base facturation'!$B$4:$ALM$73,C$4,0)),"",HLOOKUP($B249,'Base facturation'!$B$4:$ALM$73,C$4,0))=0,"",IF(ISERROR(HLOOKUP($B249,'Base facturation'!$B$4:$ALM$73,C$4,0)),"",HLOOKUP($B249,'Base facturation'!$B$4:$ALM$73,C$4,0)))</f>
        <v/>
      </c>
      <c r="D249" s="179" t="str">
        <f>IF(IF(ISERROR(HLOOKUP($B249,'Base facturation'!$B$4:$ALM$73,D$4,0)),"",HLOOKUP($B249,'Base facturation'!$B$4:$ALM$73,D$4,0))=0,"",IF(ISERROR(HLOOKUP($B249,'Base facturation'!$B$4:$ALM$73,D$4,0)),"",HLOOKUP($B249,'Base facturation'!$B$4:$ALM$73,D$4,0)))</f>
        <v/>
      </c>
      <c r="E249" s="288" t="str">
        <f>IF(IF(ISERROR(HLOOKUP($B249,'Base facturation'!$B$4:$ALM$73,E$4,0)),"",HLOOKUP($B249,'Base facturation'!$B$4:$ALM$73,E$4,0))=0,"",IF(ISERROR(HLOOKUP($B249,'Base facturation'!$B$4:$ALM$73,E$4,0)),"",HLOOKUP($B249,'Base facturation'!$B$4:$ALM$73,E$4,0)))</f>
        <v/>
      </c>
      <c r="F249" s="204" t="str">
        <f>IF(IF(ISERROR(HLOOKUP($B249,'Base facturation'!$B$4:$ALM$73,F$4,0)),"",HLOOKUP($B249,'Base facturation'!$B$4:$ALM$73,F$4,0))=0,"",IF(ISERROR(HLOOKUP($B249,'Base facturation'!$B$4:$ALM$73,F$4,0)),"",HLOOKUP($B249,'Base facturation'!$B$4:$ALM$73,F$4,0)))</f>
        <v/>
      </c>
      <c r="G249" s="204" t="str">
        <f>IF(IF(ISERROR(HLOOKUP($B249,'Base facturation'!$B$4:$ALM$73,G$4,0)),"",HLOOKUP($B249,'Base facturation'!$B$4:$ALM$73,G$4,0))=0,"",IF(ISERROR(HLOOKUP($B249,'Base facturation'!$B$4:$ALM$73,G$4,0)),"",HLOOKUP($B249,'Base facturation'!$B$4:$ALM$73,G$4,0)))</f>
        <v/>
      </c>
      <c r="H249" s="183" t="str">
        <f t="shared" si="3"/>
        <v/>
      </c>
      <c r="I249" s="194"/>
      <c r="J249" s="189"/>
      <c r="K249" s="189"/>
      <c r="L249" s="190"/>
    </row>
    <row r="250" spans="2:12" ht="19.600000000000001" customHeight="1" x14ac:dyDescent="0.25">
      <c r="B250" s="178" t="s">
        <v>2994</v>
      </c>
      <c r="C250" s="179" t="str">
        <f>IF(IF(ISERROR(HLOOKUP($B250,'Base facturation'!$B$4:$ALM$73,C$4,0)),"",HLOOKUP($B250,'Base facturation'!$B$4:$ALM$73,C$4,0))=0,"",IF(ISERROR(HLOOKUP($B250,'Base facturation'!$B$4:$ALM$73,C$4,0)),"",HLOOKUP($B250,'Base facturation'!$B$4:$ALM$73,C$4,0)))</f>
        <v/>
      </c>
      <c r="D250" s="179" t="str">
        <f>IF(IF(ISERROR(HLOOKUP($B250,'Base facturation'!$B$4:$ALM$73,D$4,0)),"",HLOOKUP($B250,'Base facturation'!$B$4:$ALM$73,D$4,0))=0,"",IF(ISERROR(HLOOKUP($B250,'Base facturation'!$B$4:$ALM$73,D$4,0)),"",HLOOKUP($B250,'Base facturation'!$B$4:$ALM$73,D$4,0)))</f>
        <v/>
      </c>
      <c r="E250" s="288" t="str">
        <f>IF(IF(ISERROR(HLOOKUP($B250,'Base facturation'!$B$4:$ALM$73,E$4,0)),"",HLOOKUP($B250,'Base facturation'!$B$4:$ALM$73,E$4,0))=0,"",IF(ISERROR(HLOOKUP($B250,'Base facturation'!$B$4:$ALM$73,E$4,0)),"",HLOOKUP($B250,'Base facturation'!$B$4:$ALM$73,E$4,0)))</f>
        <v/>
      </c>
      <c r="F250" s="204" t="str">
        <f>IF(IF(ISERROR(HLOOKUP($B250,'Base facturation'!$B$4:$ALM$73,F$4,0)),"",HLOOKUP($B250,'Base facturation'!$B$4:$ALM$73,F$4,0))=0,"",IF(ISERROR(HLOOKUP($B250,'Base facturation'!$B$4:$ALM$73,F$4,0)),"",HLOOKUP($B250,'Base facturation'!$B$4:$ALM$73,F$4,0)))</f>
        <v/>
      </c>
      <c r="G250" s="204" t="str">
        <f>IF(IF(ISERROR(HLOOKUP($B250,'Base facturation'!$B$4:$ALM$73,G$4,0)),"",HLOOKUP($B250,'Base facturation'!$B$4:$ALM$73,G$4,0))=0,"",IF(ISERROR(HLOOKUP($B250,'Base facturation'!$B$4:$ALM$73,G$4,0)),"",HLOOKUP($B250,'Base facturation'!$B$4:$ALM$73,G$4,0)))</f>
        <v/>
      </c>
      <c r="H250" s="183" t="str">
        <f t="shared" si="3"/>
        <v/>
      </c>
      <c r="I250" s="194"/>
      <c r="J250" s="189"/>
      <c r="K250" s="189"/>
      <c r="L250" s="190"/>
    </row>
    <row r="251" spans="2:12" ht="19.600000000000001" customHeight="1" x14ac:dyDescent="0.25">
      <c r="B251" s="178" t="s">
        <v>2995</v>
      </c>
      <c r="C251" s="179" t="str">
        <f>IF(IF(ISERROR(HLOOKUP($B251,'Base facturation'!$B$4:$ALM$73,C$4,0)),"",HLOOKUP($B251,'Base facturation'!$B$4:$ALM$73,C$4,0))=0,"",IF(ISERROR(HLOOKUP($B251,'Base facturation'!$B$4:$ALM$73,C$4,0)),"",HLOOKUP($B251,'Base facturation'!$B$4:$ALM$73,C$4,0)))</f>
        <v/>
      </c>
      <c r="D251" s="179" t="str">
        <f>IF(IF(ISERROR(HLOOKUP($B251,'Base facturation'!$B$4:$ALM$73,D$4,0)),"",HLOOKUP($B251,'Base facturation'!$B$4:$ALM$73,D$4,0))=0,"",IF(ISERROR(HLOOKUP($B251,'Base facturation'!$B$4:$ALM$73,D$4,0)),"",HLOOKUP($B251,'Base facturation'!$B$4:$ALM$73,D$4,0)))</f>
        <v/>
      </c>
      <c r="E251" s="288" t="str">
        <f>IF(IF(ISERROR(HLOOKUP($B251,'Base facturation'!$B$4:$ALM$73,E$4,0)),"",HLOOKUP($B251,'Base facturation'!$B$4:$ALM$73,E$4,0))=0,"",IF(ISERROR(HLOOKUP($B251,'Base facturation'!$B$4:$ALM$73,E$4,0)),"",HLOOKUP($B251,'Base facturation'!$B$4:$ALM$73,E$4,0)))</f>
        <v/>
      </c>
      <c r="F251" s="204" t="str">
        <f>IF(IF(ISERROR(HLOOKUP($B251,'Base facturation'!$B$4:$ALM$73,F$4,0)),"",HLOOKUP($B251,'Base facturation'!$B$4:$ALM$73,F$4,0))=0,"",IF(ISERROR(HLOOKUP($B251,'Base facturation'!$B$4:$ALM$73,F$4,0)),"",HLOOKUP($B251,'Base facturation'!$B$4:$ALM$73,F$4,0)))</f>
        <v/>
      </c>
      <c r="G251" s="204" t="str">
        <f>IF(IF(ISERROR(HLOOKUP($B251,'Base facturation'!$B$4:$ALM$73,G$4,0)),"",HLOOKUP($B251,'Base facturation'!$B$4:$ALM$73,G$4,0))=0,"",IF(ISERROR(HLOOKUP($B251,'Base facturation'!$B$4:$ALM$73,G$4,0)),"",HLOOKUP($B251,'Base facturation'!$B$4:$ALM$73,G$4,0)))</f>
        <v/>
      </c>
      <c r="H251" s="183" t="str">
        <f t="shared" si="3"/>
        <v/>
      </c>
      <c r="I251" s="194"/>
      <c r="J251" s="189"/>
      <c r="K251" s="189"/>
      <c r="L251" s="190"/>
    </row>
    <row r="252" spans="2:12" ht="19.600000000000001" customHeight="1" x14ac:dyDescent="0.25">
      <c r="B252" s="178" t="s">
        <v>2996</v>
      </c>
      <c r="C252" s="179" t="str">
        <f>IF(IF(ISERROR(HLOOKUP($B252,'Base facturation'!$B$4:$ALM$73,C$4,0)),"",HLOOKUP($B252,'Base facturation'!$B$4:$ALM$73,C$4,0))=0,"",IF(ISERROR(HLOOKUP($B252,'Base facturation'!$B$4:$ALM$73,C$4,0)),"",HLOOKUP($B252,'Base facturation'!$B$4:$ALM$73,C$4,0)))</f>
        <v/>
      </c>
      <c r="D252" s="179" t="str">
        <f>IF(IF(ISERROR(HLOOKUP($B252,'Base facturation'!$B$4:$ALM$73,D$4,0)),"",HLOOKUP($B252,'Base facturation'!$B$4:$ALM$73,D$4,0))=0,"",IF(ISERROR(HLOOKUP($B252,'Base facturation'!$B$4:$ALM$73,D$4,0)),"",HLOOKUP($B252,'Base facturation'!$B$4:$ALM$73,D$4,0)))</f>
        <v/>
      </c>
      <c r="E252" s="288" t="str">
        <f>IF(IF(ISERROR(HLOOKUP($B252,'Base facturation'!$B$4:$ALM$73,E$4,0)),"",HLOOKUP($B252,'Base facturation'!$B$4:$ALM$73,E$4,0))=0,"",IF(ISERROR(HLOOKUP($B252,'Base facturation'!$B$4:$ALM$73,E$4,0)),"",HLOOKUP($B252,'Base facturation'!$B$4:$ALM$73,E$4,0)))</f>
        <v/>
      </c>
      <c r="F252" s="204" t="str">
        <f>IF(IF(ISERROR(HLOOKUP($B252,'Base facturation'!$B$4:$ALM$73,F$4,0)),"",HLOOKUP($B252,'Base facturation'!$B$4:$ALM$73,F$4,0))=0,"",IF(ISERROR(HLOOKUP($B252,'Base facturation'!$B$4:$ALM$73,F$4,0)),"",HLOOKUP($B252,'Base facturation'!$B$4:$ALM$73,F$4,0)))</f>
        <v/>
      </c>
      <c r="G252" s="204" t="str">
        <f>IF(IF(ISERROR(HLOOKUP($B252,'Base facturation'!$B$4:$ALM$73,G$4,0)),"",HLOOKUP($B252,'Base facturation'!$B$4:$ALM$73,G$4,0))=0,"",IF(ISERROR(HLOOKUP($B252,'Base facturation'!$B$4:$ALM$73,G$4,0)),"",HLOOKUP($B252,'Base facturation'!$B$4:$ALM$73,G$4,0)))</f>
        <v/>
      </c>
      <c r="H252" s="183" t="str">
        <f t="shared" si="3"/>
        <v/>
      </c>
      <c r="I252" s="194"/>
      <c r="J252" s="189"/>
      <c r="K252" s="189"/>
      <c r="L252" s="190"/>
    </row>
    <row r="253" spans="2:12" ht="19.600000000000001" customHeight="1" x14ac:dyDescent="0.25">
      <c r="B253" s="178" t="s">
        <v>2997</v>
      </c>
      <c r="C253" s="179" t="str">
        <f>IF(IF(ISERROR(HLOOKUP($B253,'Base facturation'!$B$4:$ALM$73,C$4,0)),"",HLOOKUP($B253,'Base facturation'!$B$4:$ALM$73,C$4,0))=0,"",IF(ISERROR(HLOOKUP($B253,'Base facturation'!$B$4:$ALM$73,C$4,0)),"",HLOOKUP($B253,'Base facturation'!$B$4:$ALM$73,C$4,0)))</f>
        <v/>
      </c>
      <c r="D253" s="179" t="str">
        <f>IF(IF(ISERROR(HLOOKUP($B253,'Base facturation'!$B$4:$ALM$73,D$4,0)),"",HLOOKUP($B253,'Base facturation'!$B$4:$ALM$73,D$4,0))=0,"",IF(ISERROR(HLOOKUP($B253,'Base facturation'!$B$4:$ALM$73,D$4,0)),"",HLOOKUP($B253,'Base facturation'!$B$4:$ALM$73,D$4,0)))</f>
        <v/>
      </c>
      <c r="E253" s="288" t="str">
        <f>IF(IF(ISERROR(HLOOKUP($B253,'Base facturation'!$B$4:$ALM$73,E$4,0)),"",HLOOKUP($B253,'Base facturation'!$B$4:$ALM$73,E$4,0))=0,"",IF(ISERROR(HLOOKUP($B253,'Base facturation'!$B$4:$ALM$73,E$4,0)),"",HLOOKUP($B253,'Base facturation'!$B$4:$ALM$73,E$4,0)))</f>
        <v/>
      </c>
      <c r="F253" s="204" t="str">
        <f>IF(IF(ISERROR(HLOOKUP($B253,'Base facturation'!$B$4:$ALM$73,F$4,0)),"",HLOOKUP($B253,'Base facturation'!$B$4:$ALM$73,F$4,0))=0,"",IF(ISERROR(HLOOKUP($B253,'Base facturation'!$B$4:$ALM$73,F$4,0)),"",HLOOKUP($B253,'Base facturation'!$B$4:$ALM$73,F$4,0)))</f>
        <v/>
      </c>
      <c r="G253" s="204" t="str">
        <f>IF(IF(ISERROR(HLOOKUP($B253,'Base facturation'!$B$4:$ALM$73,G$4,0)),"",HLOOKUP($B253,'Base facturation'!$B$4:$ALM$73,G$4,0))=0,"",IF(ISERROR(HLOOKUP($B253,'Base facturation'!$B$4:$ALM$73,G$4,0)),"",HLOOKUP($B253,'Base facturation'!$B$4:$ALM$73,G$4,0)))</f>
        <v/>
      </c>
      <c r="H253" s="183" t="str">
        <f t="shared" si="3"/>
        <v/>
      </c>
      <c r="I253" s="194"/>
      <c r="J253" s="189"/>
      <c r="K253" s="189"/>
      <c r="L253" s="190"/>
    </row>
    <row r="254" spans="2:12" ht="19.600000000000001" customHeight="1" x14ac:dyDescent="0.25">
      <c r="B254" s="178" t="s">
        <v>2998</v>
      </c>
      <c r="C254" s="179" t="str">
        <f>IF(IF(ISERROR(HLOOKUP($B254,'Base facturation'!$B$4:$ALM$73,C$4,0)),"",HLOOKUP($B254,'Base facturation'!$B$4:$ALM$73,C$4,0))=0,"",IF(ISERROR(HLOOKUP($B254,'Base facturation'!$B$4:$ALM$73,C$4,0)),"",HLOOKUP($B254,'Base facturation'!$B$4:$ALM$73,C$4,0)))</f>
        <v/>
      </c>
      <c r="D254" s="179" t="str">
        <f>IF(IF(ISERROR(HLOOKUP($B254,'Base facturation'!$B$4:$ALM$73,D$4,0)),"",HLOOKUP($B254,'Base facturation'!$B$4:$ALM$73,D$4,0))=0,"",IF(ISERROR(HLOOKUP($B254,'Base facturation'!$B$4:$ALM$73,D$4,0)),"",HLOOKUP($B254,'Base facturation'!$B$4:$ALM$73,D$4,0)))</f>
        <v/>
      </c>
      <c r="E254" s="288" t="str">
        <f>IF(IF(ISERROR(HLOOKUP($B254,'Base facturation'!$B$4:$ALM$73,E$4,0)),"",HLOOKUP($B254,'Base facturation'!$B$4:$ALM$73,E$4,0))=0,"",IF(ISERROR(HLOOKUP($B254,'Base facturation'!$B$4:$ALM$73,E$4,0)),"",HLOOKUP($B254,'Base facturation'!$B$4:$ALM$73,E$4,0)))</f>
        <v/>
      </c>
      <c r="F254" s="204" t="str">
        <f>IF(IF(ISERROR(HLOOKUP($B254,'Base facturation'!$B$4:$ALM$73,F$4,0)),"",HLOOKUP($B254,'Base facturation'!$B$4:$ALM$73,F$4,0))=0,"",IF(ISERROR(HLOOKUP($B254,'Base facturation'!$B$4:$ALM$73,F$4,0)),"",HLOOKUP($B254,'Base facturation'!$B$4:$ALM$73,F$4,0)))</f>
        <v/>
      </c>
      <c r="G254" s="204" t="str">
        <f>IF(IF(ISERROR(HLOOKUP($B254,'Base facturation'!$B$4:$ALM$73,G$4,0)),"",HLOOKUP($B254,'Base facturation'!$B$4:$ALM$73,G$4,0))=0,"",IF(ISERROR(HLOOKUP($B254,'Base facturation'!$B$4:$ALM$73,G$4,0)),"",HLOOKUP($B254,'Base facturation'!$B$4:$ALM$73,G$4,0)))</f>
        <v/>
      </c>
      <c r="H254" s="183" t="str">
        <f t="shared" si="3"/>
        <v/>
      </c>
      <c r="I254" s="194"/>
      <c r="J254" s="189"/>
      <c r="K254" s="189"/>
      <c r="L254" s="190"/>
    </row>
    <row r="255" spans="2:12" ht="19.600000000000001" customHeight="1" x14ac:dyDescent="0.25">
      <c r="B255" s="178" t="s">
        <v>2999</v>
      </c>
      <c r="C255" s="179" t="str">
        <f>IF(IF(ISERROR(HLOOKUP($B255,'Base facturation'!$B$4:$ALM$73,C$4,0)),"",HLOOKUP($B255,'Base facturation'!$B$4:$ALM$73,C$4,0))=0,"",IF(ISERROR(HLOOKUP($B255,'Base facturation'!$B$4:$ALM$73,C$4,0)),"",HLOOKUP($B255,'Base facturation'!$B$4:$ALM$73,C$4,0)))</f>
        <v/>
      </c>
      <c r="D255" s="179" t="str">
        <f>IF(IF(ISERROR(HLOOKUP($B255,'Base facturation'!$B$4:$ALM$73,D$4,0)),"",HLOOKUP($B255,'Base facturation'!$B$4:$ALM$73,D$4,0))=0,"",IF(ISERROR(HLOOKUP($B255,'Base facturation'!$B$4:$ALM$73,D$4,0)),"",HLOOKUP($B255,'Base facturation'!$B$4:$ALM$73,D$4,0)))</f>
        <v/>
      </c>
      <c r="E255" s="288" t="str">
        <f>IF(IF(ISERROR(HLOOKUP($B255,'Base facturation'!$B$4:$ALM$73,E$4,0)),"",HLOOKUP($B255,'Base facturation'!$B$4:$ALM$73,E$4,0))=0,"",IF(ISERROR(HLOOKUP($B255,'Base facturation'!$B$4:$ALM$73,E$4,0)),"",HLOOKUP($B255,'Base facturation'!$B$4:$ALM$73,E$4,0)))</f>
        <v/>
      </c>
      <c r="F255" s="204" t="str">
        <f>IF(IF(ISERROR(HLOOKUP($B255,'Base facturation'!$B$4:$ALM$73,F$4,0)),"",HLOOKUP($B255,'Base facturation'!$B$4:$ALM$73,F$4,0))=0,"",IF(ISERROR(HLOOKUP($B255,'Base facturation'!$B$4:$ALM$73,F$4,0)),"",HLOOKUP($B255,'Base facturation'!$B$4:$ALM$73,F$4,0)))</f>
        <v/>
      </c>
      <c r="G255" s="204" t="str">
        <f>IF(IF(ISERROR(HLOOKUP($B255,'Base facturation'!$B$4:$ALM$73,G$4,0)),"",HLOOKUP($B255,'Base facturation'!$B$4:$ALM$73,G$4,0))=0,"",IF(ISERROR(HLOOKUP($B255,'Base facturation'!$B$4:$ALM$73,G$4,0)),"",HLOOKUP($B255,'Base facturation'!$B$4:$ALM$73,G$4,0)))</f>
        <v/>
      </c>
      <c r="H255" s="183" t="str">
        <f t="shared" si="3"/>
        <v/>
      </c>
      <c r="I255" s="194"/>
      <c r="J255" s="189"/>
      <c r="K255" s="189"/>
      <c r="L255" s="190"/>
    </row>
    <row r="256" spans="2:12" ht="19.600000000000001" customHeight="1" x14ac:dyDescent="0.25">
      <c r="B256" s="178" t="s">
        <v>3000</v>
      </c>
      <c r="C256" s="179" t="str">
        <f>IF(IF(ISERROR(HLOOKUP($B256,'Base facturation'!$B$4:$ALM$73,C$4,0)),"",HLOOKUP($B256,'Base facturation'!$B$4:$ALM$73,C$4,0))=0,"",IF(ISERROR(HLOOKUP($B256,'Base facturation'!$B$4:$ALM$73,C$4,0)),"",HLOOKUP($B256,'Base facturation'!$B$4:$ALM$73,C$4,0)))</f>
        <v/>
      </c>
      <c r="D256" s="179" t="str">
        <f>IF(IF(ISERROR(HLOOKUP($B256,'Base facturation'!$B$4:$ALM$73,D$4,0)),"",HLOOKUP($B256,'Base facturation'!$B$4:$ALM$73,D$4,0))=0,"",IF(ISERROR(HLOOKUP($B256,'Base facturation'!$B$4:$ALM$73,D$4,0)),"",HLOOKUP($B256,'Base facturation'!$B$4:$ALM$73,D$4,0)))</f>
        <v/>
      </c>
      <c r="E256" s="288" t="str">
        <f>IF(IF(ISERROR(HLOOKUP($B256,'Base facturation'!$B$4:$ALM$73,E$4,0)),"",HLOOKUP($B256,'Base facturation'!$B$4:$ALM$73,E$4,0))=0,"",IF(ISERROR(HLOOKUP($B256,'Base facturation'!$B$4:$ALM$73,E$4,0)),"",HLOOKUP($B256,'Base facturation'!$B$4:$ALM$73,E$4,0)))</f>
        <v/>
      </c>
      <c r="F256" s="204" t="str">
        <f>IF(IF(ISERROR(HLOOKUP($B256,'Base facturation'!$B$4:$ALM$73,F$4,0)),"",HLOOKUP($B256,'Base facturation'!$B$4:$ALM$73,F$4,0))=0,"",IF(ISERROR(HLOOKUP($B256,'Base facturation'!$B$4:$ALM$73,F$4,0)),"",HLOOKUP($B256,'Base facturation'!$B$4:$ALM$73,F$4,0)))</f>
        <v/>
      </c>
      <c r="G256" s="204" t="str">
        <f>IF(IF(ISERROR(HLOOKUP($B256,'Base facturation'!$B$4:$ALM$73,G$4,0)),"",HLOOKUP($B256,'Base facturation'!$B$4:$ALM$73,G$4,0))=0,"",IF(ISERROR(HLOOKUP($B256,'Base facturation'!$B$4:$ALM$73,G$4,0)),"",HLOOKUP($B256,'Base facturation'!$B$4:$ALM$73,G$4,0)))</f>
        <v/>
      </c>
      <c r="H256" s="183" t="str">
        <f t="shared" si="3"/>
        <v/>
      </c>
      <c r="I256" s="194"/>
      <c r="J256" s="189"/>
      <c r="K256" s="189"/>
      <c r="L256" s="190"/>
    </row>
    <row r="257" spans="2:12" ht="19.600000000000001" customHeight="1" x14ac:dyDescent="0.25">
      <c r="B257" s="178" t="s">
        <v>3001</v>
      </c>
      <c r="C257" s="179" t="str">
        <f>IF(IF(ISERROR(HLOOKUP($B257,'Base facturation'!$B$4:$ALM$73,C$4,0)),"",HLOOKUP($B257,'Base facturation'!$B$4:$ALM$73,C$4,0))=0,"",IF(ISERROR(HLOOKUP($B257,'Base facturation'!$B$4:$ALM$73,C$4,0)),"",HLOOKUP($B257,'Base facturation'!$B$4:$ALM$73,C$4,0)))</f>
        <v/>
      </c>
      <c r="D257" s="179" t="str">
        <f>IF(IF(ISERROR(HLOOKUP($B257,'Base facturation'!$B$4:$ALM$73,D$4,0)),"",HLOOKUP($B257,'Base facturation'!$B$4:$ALM$73,D$4,0))=0,"",IF(ISERROR(HLOOKUP($B257,'Base facturation'!$B$4:$ALM$73,D$4,0)),"",HLOOKUP($B257,'Base facturation'!$B$4:$ALM$73,D$4,0)))</f>
        <v/>
      </c>
      <c r="E257" s="288" t="str">
        <f>IF(IF(ISERROR(HLOOKUP($B257,'Base facturation'!$B$4:$ALM$73,E$4,0)),"",HLOOKUP($B257,'Base facturation'!$B$4:$ALM$73,E$4,0))=0,"",IF(ISERROR(HLOOKUP($B257,'Base facturation'!$B$4:$ALM$73,E$4,0)),"",HLOOKUP($B257,'Base facturation'!$B$4:$ALM$73,E$4,0)))</f>
        <v/>
      </c>
      <c r="F257" s="204" t="str">
        <f>IF(IF(ISERROR(HLOOKUP($B257,'Base facturation'!$B$4:$ALM$73,F$4,0)),"",HLOOKUP($B257,'Base facturation'!$B$4:$ALM$73,F$4,0))=0,"",IF(ISERROR(HLOOKUP($B257,'Base facturation'!$B$4:$ALM$73,F$4,0)),"",HLOOKUP($B257,'Base facturation'!$B$4:$ALM$73,F$4,0)))</f>
        <v/>
      </c>
      <c r="G257" s="204" t="str">
        <f>IF(IF(ISERROR(HLOOKUP($B257,'Base facturation'!$B$4:$ALM$73,G$4,0)),"",HLOOKUP($B257,'Base facturation'!$B$4:$ALM$73,G$4,0))=0,"",IF(ISERROR(HLOOKUP($B257,'Base facturation'!$B$4:$ALM$73,G$4,0)),"",HLOOKUP($B257,'Base facturation'!$B$4:$ALM$73,G$4,0)))</f>
        <v/>
      </c>
      <c r="H257" s="183" t="str">
        <f t="shared" si="3"/>
        <v/>
      </c>
      <c r="I257" s="194"/>
      <c r="J257" s="189"/>
      <c r="K257" s="189"/>
      <c r="L257" s="190"/>
    </row>
    <row r="258" spans="2:12" ht="19.600000000000001" customHeight="1" x14ac:dyDescent="0.25">
      <c r="B258" s="178" t="s">
        <v>3002</v>
      </c>
      <c r="C258" s="179" t="str">
        <f>IF(IF(ISERROR(HLOOKUP($B258,'Base facturation'!$B$4:$ALM$73,C$4,0)),"",HLOOKUP($B258,'Base facturation'!$B$4:$ALM$73,C$4,0))=0,"",IF(ISERROR(HLOOKUP($B258,'Base facturation'!$B$4:$ALM$73,C$4,0)),"",HLOOKUP($B258,'Base facturation'!$B$4:$ALM$73,C$4,0)))</f>
        <v/>
      </c>
      <c r="D258" s="179" t="str">
        <f>IF(IF(ISERROR(HLOOKUP($B258,'Base facturation'!$B$4:$ALM$73,D$4,0)),"",HLOOKUP($B258,'Base facturation'!$B$4:$ALM$73,D$4,0))=0,"",IF(ISERROR(HLOOKUP($B258,'Base facturation'!$B$4:$ALM$73,D$4,0)),"",HLOOKUP($B258,'Base facturation'!$B$4:$ALM$73,D$4,0)))</f>
        <v/>
      </c>
      <c r="E258" s="288" t="str">
        <f>IF(IF(ISERROR(HLOOKUP($B258,'Base facturation'!$B$4:$ALM$73,E$4,0)),"",HLOOKUP($B258,'Base facturation'!$B$4:$ALM$73,E$4,0))=0,"",IF(ISERROR(HLOOKUP($B258,'Base facturation'!$B$4:$ALM$73,E$4,0)),"",HLOOKUP($B258,'Base facturation'!$B$4:$ALM$73,E$4,0)))</f>
        <v/>
      </c>
      <c r="F258" s="204" t="str">
        <f>IF(IF(ISERROR(HLOOKUP($B258,'Base facturation'!$B$4:$ALM$73,F$4,0)),"",HLOOKUP($B258,'Base facturation'!$B$4:$ALM$73,F$4,0))=0,"",IF(ISERROR(HLOOKUP($B258,'Base facturation'!$B$4:$ALM$73,F$4,0)),"",HLOOKUP($B258,'Base facturation'!$B$4:$ALM$73,F$4,0)))</f>
        <v/>
      </c>
      <c r="G258" s="204" t="str">
        <f>IF(IF(ISERROR(HLOOKUP($B258,'Base facturation'!$B$4:$ALM$73,G$4,0)),"",HLOOKUP($B258,'Base facturation'!$B$4:$ALM$73,G$4,0))=0,"",IF(ISERROR(HLOOKUP($B258,'Base facturation'!$B$4:$ALM$73,G$4,0)),"",HLOOKUP($B258,'Base facturation'!$B$4:$ALM$73,G$4,0)))</f>
        <v/>
      </c>
      <c r="H258" s="183" t="str">
        <f t="shared" si="3"/>
        <v/>
      </c>
      <c r="I258" s="194"/>
      <c r="J258" s="189"/>
      <c r="K258" s="189"/>
      <c r="L258" s="190"/>
    </row>
    <row r="259" spans="2:12" ht="19.600000000000001" customHeight="1" x14ac:dyDescent="0.25">
      <c r="B259" s="178" t="s">
        <v>3003</v>
      </c>
      <c r="C259" s="179" t="str">
        <f>IF(IF(ISERROR(HLOOKUP($B259,'Base facturation'!$B$4:$ALM$73,C$4,0)),"",HLOOKUP($B259,'Base facturation'!$B$4:$ALM$73,C$4,0))=0,"",IF(ISERROR(HLOOKUP($B259,'Base facturation'!$B$4:$ALM$73,C$4,0)),"",HLOOKUP($B259,'Base facturation'!$B$4:$ALM$73,C$4,0)))</f>
        <v/>
      </c>
      <c r="D259" s="179" t="str">
        <f>IF(IF(ISERROR(HLOOKUP($B259,'Base facturation'!$B$4:$ALM$73,D$4,0)),"",HLOOKUP($B259,'Base facturation'!$B$4:$ALM$73,D$4,0))=0,"",IF(ISERROR(HLOOKUP($B259,'Base facturation'!$B$4:$ALM$73,D$4,0)),"",HLOOKUP($B259,'Base facturation'!$B$4:$ALM$73,D$4,0)))</f>
        <v/>
      </c>
      <c r="E259" s="288" t="str">
        <f>IF(IF(ISERROR(HLOOKUP($B259,'Base facturation'!$B$4:$ALM$73,E$4,0)),"",HLOOKUP($B259,'Base facturation'!$B$4:$ALM$73,E$4,0))=0,"",IF(ISERROR(HLOOKUP($B259,'Base facturation'!$B$4:$ALM$73,E$4,0)),"",HLOOKUP($B259,'Base facturation'!$B$4:$ALM$73,E$4,0)))</f>
        <v/>
      </c>
      <c r="F259" s="204" t="str">
        <f>IF(IF(ISERROR(HLOOKUP($B259,'Base facturation'!$B$4:$ALM$73,F$4,0)),"",HLOOKUP($B259,'Base facturation'!$B$4:$ALM$73,F$4,0))=0,"",IF(ISERROR(HLOOKUP($B259,'Base facturation'!$B$4:$ALM$73,F$4,0)),"",HLOOKUP($B259,'Base facturation'!$B$4:$ALM$73,F$4,0)))</f>
        <v/>
      </c>
      <c r="G259" s="204" t="str">
        <f>IF(IF(ISERROR(HLOOKUP($B259,'Base facturation'!$B$4:$ALM$73,G$4,0)),"",HLOOKUP($B259,'Base facturation'!$B$4:$ALM$73,G$4,0))=0,"",IF(ISERROR(HLOOKUP($B259,'Base facturation'!$B$4:$ALM$73,G$4,0)),"",HLOOKUP($B259,'Base facturation'!$B$4:$ALM$73,G$4,0)))</f>
        <v/>
      </c>
      <c r="H259" s="183" t="str">
        <f t="shared" si="3"/>
        <v/>
      </c>
      <c r="I259" s="194"/>
      <c r="J259" s="189"/>
      <c r="K259" s="189"/>
      <c r="L259" s="190"/>
    </row>
    <row r="260" spans="2:12" ht="19.600000000000001" customHeight="1" x14ac:dyDescent="0.25">
      <c r="B260" s="178" t="s">
        <v>3004</v>
      </c>
      <c r="C260" s="179" t="str">
        <f>IF(IF(ISERROR(HLOOKUP($B260,'Base facturation'!$B$4:$ALM$73,C$4,0)),"",HLOOKUP($B260,'Base facturation'!$B$4:$ALM$73,C$4,0))=0,"",IF(ISERROR(HLOOKUP($B260,'Base facturation'!$B$4:$ALM$73,C$4,0)),"",HLOOKUP($B260,'Base facturation'!$B$4:$ALM$73,C$4,0)))</f>
        <v/>
      </c>
      <c r="D260" s="179" t="str">
        <f>IF(IF(ISERROR(HLOOKUP($B260,'Base facturation'!$B$4:$ALM$73,D$4,0)),"",HLOOKUP($B260,'Base facturation'!$B$4:$ALM$73,D$4,0))=0,"",IF(ISERROR(HLOOKUP($B260,'Base facturation'!$B$4:$ALM$73,D$4,0)),"",HLOOKUP($B260,'Base facturation'!$B$4:$ALM$73,D$4,0)))</f>
        <v/>
      </c>
      <c r="E260" s="288" t="str">
        <f>IF(IF(ISERROR(HLOOKUP($B260,'Base facturation'!$B$4:$ALM$73,E$4,0)),"",HLOOKUP($B260,'Base facturation'!$B$4:$ALM$73,E$4,0))=0,"",IF(ISERROR(HLOOKUP($B260,'Base facturation'!$B$4:$ALM$73,E$4,0)),"",HLOOKUP($B260,'Base facturation'!$B$4:$ALM$73,E$4,0)))</f>
        <v/>
      </c>
      <c r="F260" s="204" t="str">
        <f>IF(IF(ISERROR(HLOOKUP($B260,'Base facturation'!$B$4:$ALM$73,F$4,0)),"",HLOOKUP($B260,'Base facturation'!$B$4:$ALM$73,F$4,0))=0,"",IF(ISERROR(HLOOKUP($B260,'Base facturation'!$B$4:$ALM$73,F$4,0)),"",HLOOKUP($B260,'Base facturation'!$B$4:$ALM$73,F$4,0)))</f>
        <v/>
      </c>
      <c r="G260" s="204" t="str">
        <f>IF(IF(ISERROR(HLOOKUP($B260,'Base facturation'!$B$4:$ALM$73,G$4,0)),"",HLOOKUP($B260,'Base facturation'!$B$4:$ALM$73,G$4,0))=0,"",IF(ISERROR(HLOOKUP($B260,'Base facturation'!$B$4:$ALM$73,G$4,0)),"",HLOOKUP($B260,'Base facturation'!$B$4:$ALM$73,G$4,0)))</f>
        <v/>
      </c>
      <c r="H260" s="183" t="str">
        <f t="shared" si="3"/>
        <v/>
      </c>
      <c r="I260" s="194"/>
      <c r="J260" s="189"/>
      <c r="K260" s="189"/>
      <c r="L260" s="190"/>
    </row>
    <row r="261" spans="2:12" ht="19.600000000000001" customHeight="1" x14ac:dyDescent="0.25">
      <c r="B261" s="178" t="s">
        <v>3005</v>
      </c>
      <c r="C261" s="179" t="str">
        <f>IF(IF(ISERROR(HLOOKUP($B261,'Base facturation'!$B$4:$ALM$73,C$4,0)),"",HLOOKUP($B261,'Base facturation'!$B$4:$ALM$73,C$4,0))=0,"",IF(ISERROR(HLOOKUP($B261,'Base facturation'!$B$4:$ALM$73,C$4,0)),"",HLOOKUP($B261,'Base facturation'!$B$4:$ALM$73,C$4,0)))</f>
        <v/>
      </c>
      <c r="D261" s="179" t="str">
        <f>IF(IF(ISERROR(HLOOKUP($B261,'Base facturation'!$B$4:$ALM$73,D$4,0)),"",HLOOKUP($B261,'Base facturation'!$B$4:$ALM$73,D$4,0))=0,"",IF(ISERROR(HLOOKUP($B261,'Base facturation'!$B$4:$ALM$73,D$4,0)),"",HLOOKUP($B261,'Base facturation'!$B$4:$ALM$73,D$4,0)))</f>
        <v/>
      </c>
      <c r="E261" s="288" t="str">
        <f>IF(IF(ISERROR(HLOOKUP($B261,'Base facturation'!$B$4:$ALM$73,E$4,0)),"",HLOOKUP($B261,'Base facturation'!$B$4:$ALM$73,E$4,0))=0,"",IF(ISERROR(HLOOKUP($B261,'Base facturation'!$B$4:$ALM$73,E$4,0)),"",HLOOKUP($B261,'Base facturation'!$B$4:$ALM$73,E$4,0)))</f>
        <v/>
      </c>
      <c r="F261" s="204" t="str">
        <f>IF(IF(ISERROR(HLOOKUP($B261,'Base facturation'!$B$4:$ALM$73,F$4,0)),"",HLOOKUP($B261,'Base facturation'!$B$4:$ALM$73,F$4,0))=0,"",IF(ISERROR(HLOOKUP($B261,'Base facturation'!$B$4:$ALM$73,F$4,0)),"",HLOOKUP($B261,'Base facturation'!$B$4:$ALM$73,F$4,0)))</f>
        <v/>
      </c>
      <c r="G261" s="204" t="str">
        <f>IF(IF(ISERROR(HLOOKUP($B261,'Base facturation'!$B$4:$ALM$73,G$4,0)),"",HLOOKUP($B261,'Base facturation'!$B$4:$ALM$73,G$4,0))=0,"",IF(ISERROR(HLOOKUP($B261,'Base facturation'!$B$4:$ALM$73,G$4,0)),"",HLOOKUP($B261,'Base facturation'!$B$4:$ALM$73,G$4,0)))</f>
        <v/>
      </c>
      <c r="H261" s="183" t="str">
        <f t="shared" si="3"/>
        <v/>
      </c>
      <c r="I261" s="194"/>
      <c r="J261" s="189"/>
      <c r="K261" s="189"/>
      <c r="L261" s="190"/>
    </row>
    <row r="262" spans="2:12" ht="19.600000000000001" customHeight="1" x14ac:dyDescent="0.25">
      <c r="B262" s="178" t="s">
        <v>3006</v>
      </c>
      <c r="C262" s="179" t="str">
        <f>IF(IF(ISERROR(HLOOKUP($B262,'Base facturation'!$B$4:$ALM$73,C$4,0)),"",HLOOKUP($B262,'Base facturation'!$B$4:$ALM$73,C$4,0))=0,"",IF(ISERROR(HLOOKUP($B262,'Base facturation'!$B$4:$ALM$73,C$4,0)),"",HLOOKUP($B262,'Base facturation'!$B$4:$ALM$73,C$4,0)))</f>
        <v/>
      </c>
      <c r="D262" s="179" t="str">
        <f>IF(IF(ISERROR(HLOOKUP($B262,'Base facturation'!$B$4:$ALM$73,D$4,0)),"",HLOOKUP($B262,'Base facturation'!$B$4:$ALM$73,D$4,0))=0,"",IF(ISERROR(HLOOKUP($B262,'Base facturation'!$B$4:$ALM$73,D$4,0)),"",HLOOKUP($B262,'Base facturation'!$B$4:$ALM$73,D$4,0)))</f>
        <v/>
      </c>
      <c r="E262" s="288" t="str">
        <f>IF(IF(ISERROR(HLOOKUP($B262,'Base facturation'!$B$4:$ALM$73,E$4,0)),"",HLOOKUP($B262,'Base facturation'!$B$4:$ALM$73,E$4,0))=0,"",IF(ISERROR(HLOOKUP($B262,'Base facturation'!$B$4:$ALM$73,E$4,0)),"",HLOOKUP($B262,'Base facturation'!$B$4:$ALM$73,E$4,0)))</f>
        <v/>
      </c>
      <c r="F262" s="204" t="str">
        <f>IF(IF(ISERROR(HLOOKUP($B262,'Base facturation'!$B$4:$ALM$73,F$4,0)),"",HLOOKUP($B262,'Base facturation'!$B$4:$ALM$73,F$4,0))=0,"",IF(ISERROR(HLOOKUP($B262,'Base facturation'!$B$4:$ALM$73,F$4,0)),"",HLOOKUP($B262,'Base facturation'!$B$4:$ALM$73,F$4,0)))</f>
        <v/>
      </c>
      <c r="G262" s="204" t="str">
        <f>IF(IF(ISERROR(HLOOKUP($B262,'Base facturation'!$B$4:$ALM$73,G$4,0)),"",HLOOKUP($B262,'Base facturation'!$B$4:$ALM$73,G$4,0))=0,"",IF(ISERROR(HLOOKUP($B262,'Base facturation'!$B$4:$ALM$73,G$4,0)),"",HLOOKUP($B262,'Base facturation'!$B$4:$ALM$73,G$4,0)))</f>
        <v/>
      </c>
      <c r="H262" s="183" t="str">
        <f t="shared" si="3"/>
        <v/>
      </c>
      <c r="I262" s="194"/>
      <c r="J262" s="189"/>
      <c r="K262" s="189"/>
      <c r="L262" s="190"/>
    </row>
    <row r="263" spans="2:12" ht="19.600000000000001" customHeight="1" x14ac:dyDescent="0.25">
      <c r="B263" s="178" t="s">
        <v>3007</v>
      </c>
      <c r="C263" s="179" t="str">
        <f>IF(IF(ISERROR(HLOOKUP($B263,'Base facturation'!$B$4:$ALM$73,C$4,0)),"",HLOOKUP($B263,'Base facturation'!$B$4:$ALM$73,C$4,0))=0,"",IF(ISERROR(HLOOKUP($B263,'Base facturation'!$B$4:$ALM$73,C$4,0)),"",HLOOKUP($B263,'Base facturation'!$B$4:$ALM$73,C$4,0)))</f>
        <v/>
      </c>
      <c r="D263" s="179" t="str">
        <f>IF(IF(ISERROR(HLOOKUP($B263,'Base facturation'!$B$4:$ALM$73,D$4,0)),"",HLOOKUP($B263,'Base facturation'!$B$4:$ALM$73,D$4,0))=0,"",IF(ISERROR(HLOOKUP($B263,'Base facturation'!$B$4:$ALM$73,D$4,0)),"",HLOOKUP($B263,'Base facturation'!$B$4:$ALM$73,D$4,0)))</f>
        <v/>
      </c>
      <c r="E263" s="288" t="str">
        <f>IF(IF(ISERROR(HLOOKUP($B263,'Base facturation'!$B$4:$ALM$73,E$4,0)),"",HLOOKUP($B263,'Base facturation'!$B$4:$ALM$73,E$4,0))=0,"",IF(ISERROR(HLOOKUP($B263,'Base facturation'!$B$4:$ALM$73,E$4,0)),"",HLOOKUP($B263,'Base facturation'!$B$4:$ALM$73,E$4,0)))</f>
        <v/>
      </c>
      <c r="F263" s="204" t="str">
        <f>IF(IF(ISERROR(HLOOKUP($B263,'Base facturation'!$B$4:$ALM$73,F$4,0)),"",HLOOKUP($B263,'Base facturation'!$B$4:$ALM$73,F$4,0))=0,"",IF(ISERROR(HLOOKUP($B263,'Base facturation'!$B$4:$ALM$73,F$4,0)),"",HLOOKUP($B263,'Base facturation'!$B$4:$ALM$73,F$4,0)))</f>
        <v/>
      </c>
      <c r="G263" s="204" t="str">
        <f>IF(IF(ISERROR(HLOOKUP($B263,'Base facturation'!$B$4:$ALM$73,G$4,0)),"",HLOOKUP($B263,'Base facturation'!$B$4:$ALM$73,G$4,0))=0,"",IF(ISERROR(HLOOKUP($B263,'Base facturation'!$B$4:$ALM$73,G$4,0)),"",HLOOKUP($B263,'Base facturation'!$B$4:$ALM$73,G$4,0)))</f>
        <v/>
      </c>
      <c r="H263" s="183" t="str">
        <f t="shared" ref="H263:H326" si="4">IF(G263="","",IF($B$4&gt;G263,"OUI","non"))</f>
        <v/>
      </c>
      <c r="I263" s="194"/>
      <c r="J263" s="189"/>
      <c r="K263" s="189"/>
      <c r="L263" s="190"/>
    </row>
    <row r="264" spans="2:12" ht="19.600000000000001" customHeight="1" x14ac:dyDescent="0.25">
      <c r="B264" s="178" t="s">
        <v>3008</v>
      </c>
      <c r="C264" s="179" t="str">
        <f>IF(IF(ISERROR(HLOOKUP($B264,'Base facturation'!$B$4:$ALM$73,C$4,0)),"",HLOOKUP($B264,'Base facturation'!$B$4:$ALM$73,C$4,0))=0,"",IF(ISERROR(HLOOKUP($B264,'Base facturation'!$B$4:$ALM$73,C$4,0)),"",HLOOKUP($B264,'Base facturation'!$B$4:$ALM$73,C$4,0)))</f>
        <v/>
      </c>
      <c r="D264" s="179" t="str">
        <f>IF(IF(ISERROR(HLOOKUP($B264,'Base facturation'!$B$4:$ALM$73,D$4,0)),"",HLOOKUP($B264,'Base facturation'!$B$4:$ALM$73,D$4,0))=0,"",IF(ISERROR(HLOOKUP($B264,'Base facturation'!$B$4:$ALM$73,D$4,0)),"",HLOOKUP($B264,'Base facturation'!$B$4:$ALM$73,D$4,0)))</f>
        <v/>
      </c>
      <c r="E264" s="288" t="str">
        <f>IF(IF(ISERROR(HLOOKUP($B264,'Base facturation'!$B$4:$ALM$73,E$4,0)),"",HLOOKUP($B264,'Base facturation'!$B$4:$ALM$73,E$4,0))=0,"",IF(ISERROR(HLOOKUP($B264,'Base facturation'!$B$4:$ALM$73,E$4,0)),"",HLOOKUP($B264,'Base facturation'!$B$4:$ALM$73,E$4,0)))</f>
        <v/>
      </c>
      <c r="F264" s="204" t="str">
        <f>IF(IF(ISERROR(HLOOKUP($B264,'Base facturation'!$B$4:$ALM$73,F$4,0)),"",HLOOKUP($B264,'Base facturation'!$B$4:$ALM$73,F$4,0))=0,"",IF(ISERROR(HLOOKUP($B264,'Base facturation'!$B$4:$ALM$73,F$4,0)),"",HLOOKUP($B264,'Base facturation'!$B$4:$ALM$73,F$4,0)))</f>
        <v/>
      </c>
      <c r="G264" s="204" t="str">
        <f>IF(IF(ISERROR(HLOOKUP($B264,'Base facturation'!$B$4:$ALM$73,G$4,0)),"",HLOOKUP($B264,'Base facturation'!$B$4:$ALM$73,G$4,0))=0,"",IF(ISERROR(HLOOKUP($B264,'Base facturation'!$B$4:$ALM$73,G$4,0)),"",HLOOKUP($B264,'Base facturation'!$B$4:$ALM$73,G$4,0)))</f>
        <v/>
      </c>
      <c r="H264" s="183" t="str">
        <f t="shared" si="4"/>
        <v/>
      </c>
      <c r="I264" s="194"/>
      <c r="J264" s="189"/>
      <c r="K264" s="189"/>
      <c r="L264" s="190"/>
    </row>
    <row r="265" spans="2:12" ht="19.600000000000001" customHeight="1" x14ac:dyDescent="0.25">
      <c r="B265" s="178" t="s">
        <v>3009</v>
      </c>
      <c r="C265" s="179" t="str">
        <f>IF(IF(ISERROR(HLOOKUP($B265,'Base facturation'!$B$4:$ALM$73,C$4,0)),"",HLOOKUP($B265,'Base facturation'!$B$4:$ALM$73,C$4,0))=0,"",IF(ISERROR(HLOOKUP($B265,'Base facturation'!$B$4:$ALM$73,C$4,0)),"",HLOOKUP($B265,'Base facturation'!$B$4:$ALM$73,C$4,0)))</f>
        <v/>
      </c>
      <c r="D265" s="179" t="str">
        <f>IF(IF(ISERROR(HLOOKUP($B265,'Base facturation'!$B$4:$ALM$73,D$4,0)),"",HLOOKUP($B265,'Base facturation'!$B$4:$ALM$73,D$4,0))=0,"",IF(ISERROR(HLOOKUP($B265,'Base facturation'!$B$4:$ALM$73,D$4,0)),"",HLOOKUP($B265,'Base facturation'!$B$4:$ALM$73,D$4,0)))</f>
        <v/>
      </c>
      <c r="E265" s="288" t="str">
        <f>IF(IF(ISERROR(HLOOKUP($B265,'Base facturation'!$B$4:$ALM$73,E$4,0)),"",HLOOKUP($B265,'Base facturation'!$B$4:$ALM$73,E$4,0))=0,"",IF(ISERROR(HLOOKUP($B265,'Base facturation'!$B$4:$ALM$73,E$4,0)),"",HLOOKUP($B265,'Base facturation'!$B$4:$ALM$73,E$4,0)))</f>
        <v/>
      </c>
      <c r="F265" s="204" t="str">
        <f>IF(IF(ISERROR(HLOOKUP($B265,'Base facturation'!$B$4:$ALM$73,F$4,0)),"",HLOOKUP($B265,'Base facturation'!$B$4:$ALM$73,F$4,0))=0,"",IF(ISERROR(HLOOKUP($B265,'Base facturation'!$B$4:$ALM$73,F$4,0)),"",HLOOKUP($B265,'Base facturation'!$B$4:$ALM$73,F$4,0)))</f>
        <v/>
      </c>
      <c r="G265" s="204" t="str">
        <f>IF(IF(ISERROR(HLOOKUP($B265,'Base facturation'!$B$4:$ALM$73,G$4,0)),"",HLOOKUP($B265,'Base facturation'!$B$4:$ALM$73,G$4,0))=0,"",IF(ISERROR(HLOOKUP($B265,'Base facturation'!$B$4:$ALM$73,G$4,0)),"",HLOOKUP($B265,'Base facturation'!$B$4:$ALM$73,G$4,0)))</f>
        <v/>
      </c>
      <c r="H265" s="183" t="str">
        <f t="shared" si="4"/>
        <v/>
      </c>
      <c r="I265" s="194"/>
      <c r="J265" s="189"/>
      <c r="K265" s="189"/>
      <c r="L265" s="190"/>
    </row>
    <row r="266" spans="2:12" ht="19.600000000000001" customHeight="1" x14ac:dyDescent="0.25">
      <c r="B266" s="178" t="s">
        <v>3010</v>
      </c>
      <c r="C266" s="179" t="str">
        <f>IF(IF(ISERROR(HLOOKUP($B266,'Base facturation'!$B$4:$ALM$73,C$4,0)),"",HLOOKUP($B266,'Base facturation'!$B$4:$ALM$73,C$4,0))=0,"",IF(ISERROR(HLOOKUP($B266,'Base facturation'!$B$4:$ALM$73,C$4,0)),"",HLOOKUP($B266,'Base facturation'!$B$4:$ALM$73,C$4,0)))</f>
        <v/>
      </c>
      <c r="D266" s="179" t="str">
        <f>IF(IF(ISERROR(HLOOKUP($B266,'Base facturation'!$B$4:$ALM$73,D$4,0)),"",HLOOKUP($B266,'Base facturation'!$B$4:$ALM$73,D$4,0))=0,"",IF(ISERROR(HLOOKUP($B266,'Base facturation'!$B$4:$ALM$73,D$4,0)),"",HLOOKUP($B266,'Base facturation'!$B$4:$ALM$73,D$4,0)))</f>
        <v/>
      </c>
      <c r="E266" s="288" t="str">
        <f>IF(IF(ISERROR(HLOOKUP($B266,'Base facturation'!$B$4:$ALM$73,E$4,0)),"",HLOOKUP($B266,'Base facturation'!$B$4:$ALM$73,E$4,0))=0,"",IF(ISERROR(HLOOKUP($B266,'Base facturation'!$B$4:$ALM$73,E$4,0)),"",HLOOKUP($B266,'Base facturation'!$B$4:$ALM$73,E$4,0)))</f>
        <v/>
      </c>
      <c r="F266" s="204" t="str">
        <f>IF(IF(ISERROR(HLOOKUP($B266,'Base facturation'!$B$4:$ALM$73,F$4,0)),"",HLOOKUP($B266,'Base facturation'!$B$4:$ALM$73,F$4,0))=0,"",IF(ISERROR(HLOOKUP($B266,'Base facturation'!$B$4:$ALM$73,F$4,0)),"",HLOOKUP($B266,'Base facturation'!$B$4:$ALM$73,F$4,0)))</f>
        <v/>
      </c>
      <c r="G266" s="204" t="str">
        <f>IF(IF(ISERROR(HLOOKUP($B266,'Base facturation'!$B$4:$ALM$73,G$4,0)),"",HLOOKUP($B266,'Base facturation'!$B$4:$ALM$73,G$4,0))=0,"",IF(ISERROR(HLOOKUP($B266,'Base facturation'!$B$4:$ALM$73,G$4,0)),"",HLOOKUP($B266,'Base facturation'!$B$4:$ALM$73,G$4,0)))</f>
        <v/>
      </c>
      <c r="H266" s="183" t="str">
        <f t="shared" si="4"/>
        <v/>
      </c>
      <c r="I266" s="194"/>
      <c r="J266" s="189"/>
      <c r="K266" s="189"/>
      <c r="L266" s="190"/>
    </row>
    <row r="267" spans="2:12" ht="19.600000000000001" customHeight="1" x14ac:dyDescent="0.25">
      <c r="B267" s="178" t="s">
        <v>3011</v>
      </c>
      <c r="C267" s="179" t="str">
        <f>IF(IF(ISERROR(HLOOKUP($B267,'Base facturation'!$B$4:$ALM$73,C$4,0)),"",HLOOKUP($B267,'Base facturation'!$B$4:$ALM$73,C$4,0))=0,"",IF(ISERROR(HLOOKUP($B267,'Base facturation'!$B$4:$ALM$73,C$4,0)),"",HLOOKUP($B267,'Base facturation'!$B$4:$ALM$73,C$4,0)))</f>
        <v/>
      </c>
      <c r="D267" s="179" t="str">
        <f>IF(IF(ISERROR(HLOOKUP($B267,'Base facturation'!$B$4:$ALM$73,D$4,0)),"",HLOOKUP($B267,'Base facturation'!$B$4:$ALM$73,D$4,0))=0,"",IF(ISERROR(HLOOKUP($B267,'Base facturation'!$B$4:$ALM$73,D$4,0)),"",HLOOKUP($B267,'Base facturation'!$B$4:$ALM$73,D$4,0)))</f>
        <v/>
      </c>
      <c r="E267" s="288" t="str">
        <f>IF(IF(ISERROR(HLOOKUP($B267,'Base facturation'!$B$4:$ALM$73,E$4,0)),"",HLOOKUP($B267,'Base facturation'!$B$4:$ALM$73,E$4,0))=0,"",IF(ISERROR(HLOOKUP($B267,'Base facturation'!$B$4:$ALM$73,E$4,0)),"",HLOOKUP($B267,'Base facturation'!$B$4:$ALM$73,E$4,0)))</f>
        <v/>
      </c>
      <c r="F267" s="204" t="str">
        <f>IF(IF(ISERROR(HLOOKUP($B267,'Base facturation'!$B$4:$ALM$73,F$4,0)),"",HLOOKUP($B267,'Base facturation'!$B$4:$ALM$73,F$4,0))=0,"",IF(ISERROR(HLOOKUP($B267,'Base facturation'!$B$4:$ALM$73,F$4,0)),"",HLOOKUP($B267,'Base facturation'!$B$4:$ALM$73,F$4,0)))</f>
        <v/>
      </c>
      <c r="G267" s="204" t="str">
        <f>IF(IF(ISERROR(HLOOKUP($B267,'Base facturation'!$B$4:$ALM$73,G$4,0)),"",HLOOKUP($B267,'Base facturation'!$B$4:$ALM$73,G$4,0))=0,"",IF(ISERROR(HLOOKUP($B267,'Base facturation'!$B$4:$ALM$73,G$4,0)),"",HLOOKUP($B267,'Base facturation'!$B$4:$ALM$73,G$4,0)))</f>
        <v/>
      </c>
      <c r="H267" s="183" t="str">
        <f t="shared" si="4"/>
        <v/>
      </c>
      <c r="I267" s="194"/>
      <c r="J267" s="189"/>
      <c r="K267" s="189"/>
      <c r="L267" s="190"/>
    </row>
    <row r="268" spans="2:12" ht="19.600000000000001" customHeight="1" x14ac:dyDescent="0.25">
      <c r="B268" s="178" t="s">
        <v>3012</v>
      </c>
      <c r="C268" s="179" t="str">
        <f>IF(IF(ISERROR(HLOOKUP($B268,'Base facturation'!$B$4:$ALM$73,C$4,0)),"",HLOOKUP($B268,'Base facturation'!$B$4:$ALM$73,C$4,0))=0,"",IF(ISERROR(HLOOKUP($B268,'Base facturation'!$B$4:$ALM$73,C$4,0)),"",HLOOKUP($B268,'Base facturation'!$B$4:$ALM$73,C$4,0)))</f>
        <v/>
      </c>
      <c r="D268" s="179" t="str">
        <f>IF(IF(ISERROR(HLOOKUP($B268,'Base facturation'!$B$4:$ALM$73,D$4,0)),"",HLOOKUP($B268,'Base facturation'!$B$4:$ALM$73,D$4,0))=0,"",IF(ISERROR(HLOOKUP($B268,'Base facturation'!$B$4:$ALM$73,D$4,0)),"",HLOOKUP($B268,'Base facturation'!$B$4:$ALM$73,D$4,0)))</f>
        <v/>
      </c>
      <c r="E268" s="288" t="str">
        <f>IF(IF(ISERROR(HLOOKUP($B268,'Base facturation'!$B$4:$ALM$73,E$4,0)),"",HLOOKUP($B268,'Base facturation'!$B$4:$ALM$73,E$4,0))=0,"",IF(ISERROR(HLOOKUP($B268,'Base facturation'!$B$4:$ALM$73,E$4,0)),"",HLOOKUP($B268,'Base facturation'!$B$4:$ALM$73,E$4,0)))</f>
        <v/>
      </c>
      <c r="F268" s="204" t="str">
        <f>IF(IF(ISERROR(HLOOKUP($B268,'Base facturation'!$B$4:$ALM$73,F$4,0)),"",HLOOKUP($B268,'Base facturation'!$B$4:$ALM$73,F$4,0))=0,"",IF(ISERROR(HLOOKUP($B268,'Base facturation'!$B$4:$ALM$73,F$4,0)),"",HLOOKUP($B268,'Base facturation'!$B$4:$ALM$73,F$4,0)))</f>
        <v/>
      </c>
      <c r="G268" s="204" t="str">
        <f>IF(IF(ISERROR(HLOOKUP($B268,'Base facturation'!$B$4:$ALM$73,G$4,0)),"",HLOOKUP($B268,'Base facturation'!$B$4:$ALM$73,G$4,0))=0,"",IF(ISERROR(HLOOKUP($B268,'Base facturation'!$B$4:$ALM$73,G$4,0)),"",HLOOKUP($B268,'Base facturation'!$B$4:$ALM$73,G$4,0)))</f>
        <v/>
      </c>
      <c r="H268" s="183" t="str">
        <f t="shared" si="4"/>
        <v/>
      </c>
      <c r="I268" s="194"/>
      <c r="J268" s="189"/>
      <c r="K268" s="189"/>
      <c r="L268" s="190"/>
    </row>
    <row r="269" spans="2:12" ht="19.600000000000001" customHeight="1" x14ac:dyDescent="0.25">
      <c r="B269" s="178" t="s">
        <v>3013</v>
      </c>
      <c r="C269" s="179" t="str">
        <f>IF(IF(ISERROR(HLOOKUP($B269,'Base facturation'!$B$4:$ALM$73,C$4,0)),"",HLOOKUP($B269,'Base facturation'!$B$4:$ALM$73,C$4,0))=0,"",IF(ISERROR(HLOOKUP($B269,'Base facturation'!$B$4:$ALM$73,C$4,0)),"",HLOOKUP($B269,'Base facturation'!$B$4:$ALM$73,C$4,0)))</f>
        <v/>
      </c>
      <c r="D269" s="179" t="str">
        <f>IF(IF(ISERROR(HLOOKUP($B269,'Base facturation'!$B$4:$ALM$73,D$4,0)),"",HLOOKUP($B269,'Base facturation'!$B$4:$ALM$73,D$4,0))=0,"",IF(ISERROR(HLOOKUP($B269,'Base facturation'!$B$4:$ALM$73,D$4,0)),"",HLOOKUP($B269,'Base facturation'!$B$4:$ALM$73,D$4,0)))</f>
        <v/>
      </c>
      <c r="E269" s="288" t="str">
        <f>IF(IF(ISERROR(HLOOKUP($B269,'Base facturation'!$B$4:$ALM$73,E$4,0)),"",HLOOKUP($B269,'Base facturation'!$B$4:$ALM$73,E$4,0))=0,"",IF(ISERROR(HLOOKUP($B269,'Base facturation'!$B$4:$ALM$73,E$4,0)),"",HLOOKUP($B269,'Base facturation'!$B$4:$ALM$73,E$4,0)))</f>
        <v/>
      </c>
      <c r="F269" s="204" t="str">
        <f>IF(IF(ISERROR(HLOOKUP($B269,'Base facturation'!$B$4:$ALM$73,F$4,0)),"",HLOOKUP($B269,'Base facturation'!$B$4:$ALM$73,F$4,0))=0,"",IF(ISERROR(HLOOKUP($B269,'Base facturation'!$B$4:$ALM$73,F$4,0)),"",HLOOKUP($B269,'Base facturation'!$B$4:$ALM$73,F$4,0)))</f>
        <v/>
      </c>
      <c r="G269" s="204" t="str">
        <f>IF(IF(ISERROR(HLOOKUP($B269,'Base facturation'!$B$4:$ALM$73,G$4,0)),"",HLOOKUP($B269,'Base facturation'!$B$4:$ALM$73,G$4,0))=0,"",IF(ISERROR(HLOOKUP($B269,'Base facturation'!$B$4:$ALM$73,G$4,0)),"",HLOOKUP($B269,'Base facturation'!$B$4:$ALM$73,G$4,0)))</f>
        <v/>
      </c>
      <c r="H269" s="183" t="str">
        <f t="shared" si="4"/>
        <v/>
      </c>
      <c r="I269" s="194"/>
      <c r="J269" s="189"/>
      <c r="K269" s="189"/>
      <c r="L269" s="190"/>
    </row>
    <row r="270" spans="2:12" ht="19.600000000000001" customHeight="1" x14ac:dyDescent="0.25">
      <c r="B270" s="178" t="s">
        <v>3014</v>
      </c>
      <c r="C270" s="179" t="str">
        <f>IF(IF(ISERROR(HLOOKUP($B270,'Base facturation'!$B$4:$ALM$73,C$4,0)),"",HLOOKUP($B270,'Base facturation'!$B$4:$ALM$73,C$4,0))=0,"",IF(ISERROR(HLOOKUP($B270,'Base facturation'!$B$4:$ALM$73,C$4,0)),"",HLOOKUP($B270,'Base facturation'!$B$4:$ALM$73,C$4,0)))</f>
        <v/>
      </c>
      <c r="D270" s="179" t="str">
        <f>IF(IF(ISERROR(HLOOKUP($B270,'Base facturation'!$B$4:$ALM$73,D$4,0)),"",HLOOKUP($B270,'Base facturation'!$B$4:$ALM$73,D$4,0))=0,"",IF(ISERROR(HLOOKUP($B270,'Base facturation'!$B$4:$ALM$73,D$4,0)),"",HLOOKUP($B270,'Base facturation'!$B$4:$ALM$73,D$4,0)))</f>
        <v/>
      </c>
      <c r="E270" s="288" t="str">
        <f>IF(IF(ISERROR(HLOOKUP($B270,'Base facturation'!$B$4:$ALM$73,E$4,0)),"",HLOOKUP($B270,'Base facturation'!$B$4:$ALM$73,E$4,0))=0,"",IF(ISERROR(HLOOKUP($B270,'Base facturation'!$B$4:$ALM$73,E$4,0)),"",HLOOKUP($B270,'Base facturation'!$B$4:$ALM$73,E$4,0)))</f>
        <v/>
      </c>
      <c r="F270" s="204" t="str">
        <f>IF(IF(ISERROR(HLOOKUP($B270,'Base facturation'!$B$4:$ALM$73,F$4,0)),"",HLOOKUP($B270,'Base facturation'!$B$4:$ALM$73,F$4,0))=0,"",IF(ISERROR(HLOOKUP($B270,'Base facturation'!$B$4:$ALM$73,F$4,0)),"",HLOOKUP($B270,'Base facturation'!$B$4:$ALM$73,F$4,0)))</f>
        <v/>
      </c>
      <c r="G270" s="204" t="str">
        <f>IF(IF(ISERROR(HLOOKUP($B270,'Base facturation'!$B$4:$ALM$73,G$4,0)),"",HLOOKUP($B270,'Base facturation'!$B$4:$ALM$73,G$4,0))=0,"",IF(ISERROR(HLOOKUP($B270,'Base facturation'!$B$4:$ALM$73,G$4,0)),"",HLOOKUP($B270,'Base facturation'!$B$4:$ALM$73,G$4,0)))</f>
        <v/>
      </c>
      <c r="H270" s="183" t="str">
        <f t="shared" si="4"/>
        <v/>
      </c>
      <c r="I270" s="194"/>
      <c r="J270" s="189"/>
      <c r="K270" s="189"/>
      <c r="L270" s="190"/>
    </row>
    <row r="271" spans="2:12" ht="19.600000000000001" customHeight="1" x14ac:dyDescent="0.25">
      <c r="B271" s="178" t="s">
        <v>3015</v>
      </c>
      <c r="C271" s="179" t="str">
        <f>IF(IF(ISERROR(HLOOKUP($B271,'Base facturation'!$B$4:$ALM$73,C$4,0)),"",HLOOKUP($B271,'Base facturation'!$B$4:$ALM$73,C$4,0))=0,"",IF(ISERROR(HLOOKUP($B271,'Base facturation'!$B$4:$ALM$73,C$4,0)),"",HLOOKUP($B271,'Base facturation'!$B$4:$ALM$73,C$4,0)))</f>
        <v/>
      </c>
      <c r="D271" s="179" t="str">
        <f>IF(IF(ISERROR(HLOOKUP($B271,'Base facturation'!$B$4:$ALM$73,D$4,0)),"",HLOOKUP($B271,'Base facturation'!$B$4:$ALM$73,D$4,0))=0,"",IF(ISERROR(HLOOKUP($B271,'Base facturation'!$B$4:$ALM$73,D$4,0)),"",HLOOKUP($B271,'Base facturation'!$B$4:$ALM$73,D$4,0)))</f>
        <v/>
      </c>
      <c r="E271" s="288" t="str">
        <f>IF(IF(ISERROR(HLOOKUP($B271,'Base facturation'!$B$4:$ALM$73,E$4,0)),"",HLOOKUP($B271,'Base facturation'!$B$4:$ALM$73,E$4,0))=0,"",IF(ISERROR(HLOOKUP($B271,'Base facturation'!$B$4:$ALM$73,E$4,0)),"",HLOOKUP($B271,'Base facturation'!$B$4:$ALM$73,E$4,0)))</f>
        <v/>
      </c>
      <c r="F271" s="204" t="str">
        <f>IF(IF(ISERROR(HLOOKUP($B271,'Base facturation'!$B$4:$ALM$73,F$4,0)),"",HLOOKUP($B271,'Base facturation'!$B$4:$ALM$73,F$4,0))=0,"",IF(ISERROR(HLOOKUP($B271,'Base facturation'!$B$4:$ALM$73,F$4,0)),"",HLOOKUP($B271,'Base facturation'!$B$4:$ALM$73,F$4,0)))</f>
        <v/>
      </c>
      <c r="G271" s="204" t="str">
        <f>IF(IF(ISERROR(HLOOKUP($B271,'Base facturation'!$B$4:$ALM$73,G$4,0)),"",HLOOKUP($B271,'Base facturation'!$B$4:$ALM$73,G$4,0))=0,"",IF(ISERROR(HLOOKUP($B271,'Base facturation'!$B$4:$ALM$73,G$4,0)),"",HLOOKUP($B271,'Base facturation'!$B$4:$ALM$73,G$4,0)))</f>
        <v/>
      </c>
      <c r="H271" s="183" t="str">
        <f t="shared" si="4"/>
        <v/>
      </c>
      <c r="I271" s="194"/>
      <c r="J271" s="189"/>
      <c r="K271" s="189"/>
      <c r="L271" s="190"/>
    </row>
    <row r="272" spans="2:12" ht="19.600000000000001" customHeight="1" x14ac:dyDescent="0.25">
      <c r="B272" s="178" t="s">
        <v>3016</v>
      </c>
      <c r="C272" s="179" t="str">
        <f>IF(IF(ISERROR(HLOOKUP($B272,'Base facturation'!$B$4:$ALM$73,C$4,0)),"",HLOOKUP($B272,'Base facturation'!$B$4:$ALM$73,C$4,0))=0,"",IF(ISERROR(HLOOKUP($B272,'Base facturation'!$B$4:$ALM$73,C$4,0)),"",HLOOKUP($B272,'Base facturation'!$B$4:$ALM$73,C$4,0)))</f>
        <v/>
      </c>
      <c r="D272" s="179" t="str">
        <f>IF(IF(ISERROR(HLOOKUP($B272,'Base facturation'!$B$4:$ALM$73,D$4,0)),"",HLOOKUP($B272,'Base facturation'!$B$4:$ALM$73,D$4,0))=0,"",IF(ISERROR(HLOOKUP($B272,'Base facturation'!$B$4:$ALM$73,D$4,0)),"",HLOOKUP($B272,'Base facturation'!$B$4:$ALM$73,D$4,0)))</f>
        <v/>
      </c>
      <c r="E272" s="288" t="str">
        <f>IF(IF(ISERROR(HLOOKUP($B272,'Base facturation'!$B$4:$ALM$73,E$4,0)),"",HLOOKUP($B272,'Base facturation'!$B$4:$ALM$73,E$4,0))=0,"",IF(ISERROR(HLOOKUP($B272,'Base facturation'!$B$4:$ALM$73,E$4,0)),"",HLOOKUP($B272,'Base facturation'!$B$4:$ALM$73,E$4,0)))</f>
        <v/>
      </c>
      <c r="F272" s="204" t="str">
        <f>IF(IF(ISERROR(HLOOKUP($B272,'Base facturation'!$B$4:$ALM$73,F$4,0)),"",HLOOKUP($B272,'Base facturation'!$B$4:$ALM$73,F$4,0))=0,"",IF(ISERROR(HLOOKUP($B272,'Base facturation'!$B$4:$ALM$73,F$4,0)),"",HLOOKUP($B272,'Base facturation'!$B$4:$ALM$73,F$4,0)))</f>
        <v/>
      </c>
      <c r="G272" s="204" t="str">
        <f>IF(IF(ISERROR(HLOOKUP($B272,'Base facturation'!$B$4:$ALM$73,G$4,0)),"",HLOOKUP($B272,'Base facturation'!$B$4:$ALM$73,G$4,0))=0,"",IF(ISERROR(HLOOKUP($B272,'Base facturation'!$B$4:$ALM$73,G$4,0)),"",HLOOKUP($B272,'Base facturation'!$B$4:$ALM$73,G$4,0)))</f>
        <v/>
      </c>
      <c r="H272" s="183" t="str">
        <f t="shared" si="4"/>
        <v/>
      </c>
      <c r="I272" s="194"/>
      <c r="J272" s="189"/>
      <c r="K272" s="189"/>
      <c r="L272" s="190"/>
    </row>
    <row r="273" spans="2:12" ht="19.600000000000001" customHeight="1" x14ac:dyDescent="0.25">
      <c r="B273" s="178" t="s">
        <v>3017</v>
      </c>
      <c r="C273" s="179" t="str">
        <f>IF(IF(ISERROR(HLOOKUP($B273,'Base facturation'!$B$4:$ALM$73,C$4,0)),"",HLOOKUP($B273,'Base facturation'!$B$4:$ALM$73,C$4,0))=0,"",IF(ISERROR(HLOOKUP($B273,'Base facturation'!$B$4:$ALM$73,C$4,0)),"",HLOOKUP($B273,'Base facturation'!$B$4:$ALM$73,C$4,0)))</f>
        <v/>
      </c>
      <c r="D273" s="179" t="str">
        <f>IF(IF(ISERROR(HLOOKUP($B273,'Base facturation'!$B$4:$ALM$73,D$4,0)),"",HLOOKUP($B273,'Base facturation'!$B$4:$ALM$73,D$4,0))=0,"",IF(ISERROR(HLOOKUP($B273,'Base facturation'!$B$4:$ALM$73,D$4,0)),"",HLOOKUP($B273,'Base facturation'!$B$4:$ALM$73,D$4,0)))</f>
        <v/>
      </c>
      <c r="E273" s="288" t="str">
        <f>IF(IF(ISERROR(HLOOKUP($B273,'Base facturation'!$B$4:$ALM$73,E$4,0)),"",HLOOKUP($B273,'Base facturation'!$B$4:$ALM$73,E$4,0))=0,"",IF(ISERROR(HLOOKUP($B273,'Base facturation'!$B$4:$ALM$73,E$4,0)),"",HLOOKUP($B273,'Base facturation'!$B$4:$ALM$73,E$4,0)))</f>
        <v/>
      </c>
      <c r="F273" s="204" t="str">
        <f>IF(IF(ISERROR(HLOOKUP($B273,'Base facturation'!$B$4:$ALM$73,F$4,0)),"",HLOOKUP($B273,'Base facturation'!$B$4:$ALM$73,F$4,0))=0,"",IF(ISERROR(HLOOKUP($B273,'Base facturation'!$B$4:$ALM$73,F$4,0)),"",HLOOKUP($B273,'Base facturation'!$B$4:$ALM$73,F$4,0)))</f>
        <v/>
      </c>
      <c r="G273" s="204" t="str">
        <f>IF(IF(ISERROR(HLOOKUP($B273,'Base facturation'!$B$4:$ALM$73,G$4,0)),"",HLOOKUP($B273,'Base facturation'!$B$4:$ALM$73,G$4,0))=0,"",IF(ISERROR(HLOOKUP($B273,'Base facturation'!$B$4:$ALM$73,G$4,0)),"",HLOOKUP($B273,'Base facturation'!$B$4:$ALM$73,G$4,0)))</f>
        <v/>
      </c>
      <c r="H273" s="183" t="str">
        <f t="shared" si="4"/>
        <v/>
      </c>
      <c r="I273" s="194"/>
      <c r="J273" s="189"/>
      <c r="K273" s="189"/>
      <c r="L273" s="190"/>
    </row>
    <row r="274" spans="2:12" ht="19.600000000000001" customHeight="1" x14ac:dyDescent="0.25">
      <c r="B274" s="178" t="s">
        <v>3018</v>
      </c>
      <c r="C274" s="179" t="str">
        <f>IF(IF(ISERROR(HLOOKUP($B274,'Base facturation'!$B$4:$ALM$73,C$4,0)),"",HLOOKUP($B274,'Base facturation'!$B$4:$ALM$73,C$4,0))=0,"",IF(ISERROR(HLOOKUP($B274,'Base facturation'!$B$4:$ALM$73,C$4,0)),"",HLOOKUP($B274,'Base facturation'!$B$4:$ALM$73,C$4,0)))</f>
        <v/>
      </c>
      <c r="D274" s="179" t="str">
        <f>IF(IF(ISERROR(HLOOKUP($B274,'Base facturation'!$B$4:$ALM$73,D$4,0)),"",HLOOKUP($B274,'Base facturation'!$B$4:$ALM$73,D$4,0))=0,"",IF(ISERROR(HLOOKUP($B274,'Base facturation'!$B$4:$ALM$73,D$4,0)),"",HLOOKUP($B274,'Base facturation'!$B$4:$ALM$73,D$4,0)))</f>
        <v/>
      </c>
      <c r="E274" s="288" t="str">
        <f>IF(IF(ISERROR(HLOOKUP($B274,'Base facturation'!$B$4:$ALM$73,E$4,0)),"",HLOOKUP($B274,'Base facturation'!$B$4:$ALM$73,E$4,0))=0,"",IF(ISERROR(HLOOKUP($B274,'Base facturation'!$B$4:$ALM$73,E$4,0)),"",HLOOKUP($B274,'Base facturation'!$B$4:$ALM$73,E$4,0)))</f>
        <v/>
      </c>
      <c r="F274" s="204" t="str">
        <f>IF(IF(ISERROR(HLOOKUP($B274,'Base facturation'!$B$4:$ALM$73,F$4,0)),"",HLOOKUP($B274,'Base facturation'!$B$4:$ALM$73,F$4,0))=0,"",IF(ISERROR(HLOOKUP($B274,'Base facturation'!$B$4:$ALM$73,F$4,0)),"",HLOOKUP($B274,'Base facturation'!$B$4:$ALM$73,F$4,0)))</f>
        <v/>
      </c>
      <c r="G274" s="204" t="str">
        <f>IF(IF(ISERROR(HLOOKUP($B274,'Base facturation'!$B$4:$ALM$73,G$4,0)),"",HLOOKUP($B274,'Base facturation'!$B$4:$ALM$73,G$4,0))=0,"",IF(ISERROR(HLOOKUP($B274,'Base facturation'!$B$4:$ALM$73,G$4,0)),"",HLOOKUP($B274,'Base facturation'!$B$4:$ALM$73,G$4,0)))</f>
        <v/>
      </c>
      <c r="H274" s="183" t="str">
        <f t="shared" si="4"/>
        <v/>
      </c>
      <c r="I274" s="194"/>
      <c r="J274" s="189"/>
      <c r="K274" s="189"/>
      <c r="L274" s="190"/>
    </row>
    <row r="275" spans="2:12" ht="19.600000000000001" customHeight="1" x14ac:dyDescent="0.25">
      <c r="B275" s="178" t="s">
        <v>3019</v>
      </c>
      <c r="C275" s="179" t="str">
        <f>IF(IF(ISERROR(HLOOKUP($B275,'Base facturation'!$B$4:$ALM$73,C$4,0)),"",HLOOKUP($B275,'Base facturation'!$B$4:$ALM$73,C$4,0))=0,"",IF(ISERROR(HLOOKUP($B275,'Base facturation'!$B$4:$ALM$73,C$4,0)),"",HLOOKUP($B275,'Base facturation'!$B$4:$ALM$73,C$4,0)))</f>
        <v/>
      </c>
      <c r="D275" s="179" t="str">
        <f>IF(IF(ISERROR(HLOOKUP($B275,'Base facturation'!$B$4:$ALM$73,D$4,0)),"",HLOOKUP($B275,'Base facturation'!$B$4:$ALM$73,D$4,0))=0,"",IF(ISERROR(HLOOKUP($B275,'Base facturation'!$B$4:$ALM$73,D$4,0)),"",HLOOKUP($B275,'Base facturation'!$B$4:$ALM$73,D$4,0)))</f>
        <v/>
      </c>
      <c r="E275" s="288" t="str">
        <f>IF(IF(ISERROR(HLOOKUP($B275,'Base facturation'!$B$4:$ALM$73,E$4,0)),"",HLOOKUP($B275,'Base facturation'!$B$4:$ALM$73,E$4,0))=0,"",IF(ISERROR(HLOOKUP($B275,'Base facturation'!$B$4:$ALM$73,E$4,0)),"",HLOOKUP($B275,'Base facturation'!$B$4:$ALM$73,E$4,0)))</f>
        <v/>
      </c>
      <c r="F275" s="204" t="str">
        <f>IF(IF(ISERROR(HLOOKUP($B275,'Base facturation'!$B$4:$ALM$73,F$4,0)),"",HLOOKUP($B275,'Base facturation'!$B$4:$ALM$73,F$4,0))=0,"",IF(ISERROR(HLOOKUP($B275,'Base facturation'!$B$4:$ALM$73,F$4,0)),"",HLOOKUP($B275,'Base facturation'!$B$4:$ALM$73,F$4,0)))</f>
        <v/>
      </c>
      <c r="G275" s="204" t="str">
        <f>IF(IF(ISERROR(HLOOKUP($B275,'Base facturation'!$B$4:$ALM$73,G$4,0)),"",HLOOKUP($B275,'Base facturation'!$B$4:$ALM$73,G$4,0))=0,"",IF(ISERROR(HLOOKUP($B275,'Base facturation'!$B$4:$ALM$73,G$4,0)),"",HLOOKUP($B275,'Base facturation'!$B$4:$ALM$73,G$4,0)))</f>
        <v/>
      </c>
      <c r="H275" s="183" t="str">
        <f t="shared" si="4"/>
        <v/>
      </c>
      <c r="I275" s="194"/>
      <c r="J275" s="189"/>
      <c r="K275" s="189"/>
      <c r="L275" s="190"/>
    </row>
    <row r="276" spans="2:12" ht="19.600000000000001" customHeight="1" x14ac:dyDescent="0.25">
      <c r="B276" s="178" t="s">
        <v>3020</v>
      </c>
      <c r="C276" s="179" t="str">
        <f>IF(IF(ISERROR(HLOOKUP($B276,'Base facturation'!$B$4:$ALM$73,C$4,0)),"",HLOOKUP($B276,'Base facturation'!$B$4:$ALM$73,C$4,0))=0,"",IF(ISERROR(HLOOKUP($B276,'Base facturation'!$B$4:$ALM$73,C$4,0)),"",HLOOKUP($B276,'Base facturation'!$B$4:$ALM$73,C$4,0)))</f>
        <v/>
      </c>
      <c r="D276" s="179" t="str">
        <f>IF(IF(ISERROR(HLOOKUP($B276,'Base facturation'!$B$4:$ALM$73,D$4,0)),"",HLOOKUP($B276,'Base facturation'!$B$4:$ALM$73,D$4,0))=0,"",IF(ISERROR(HLOOKUP($B276,'Base facturation'!$B$4:$ALM$73,D$4,0)),"",HLOOKUP($B276,'Base facturation'!$B$4:$ALM$73,D$4,0)))</f>
        <v/>
      </c>
      <c r="E276" s="288" t="str">
        <f>IF(IF(ISERROR(HLOOKUP($B276,'Base facturation'!$B$4:$ALM$73,E$4,0)),"",HLOOKUP($B276,'Base facturation'!$B$4:$ALM$73,E$4,0))=0,"",IF(ISERROR(HLOOKUP($B276,'Base facturation'!$B$4:$ALM$73,E$4,0)),"",HLOOKUP($B276,'Base facturation'!$B$4:$ALM$73,E$4,0)))</f>
        <v/>
      </c>
      <c r="F276" s="204" t="str">
        <f>IF(IF(ISERROR(HLOOKUP($B276,'Base facturation'!$B$4:$ALM$73,F$4,0)),"",HLOOKUP($B276,'Base facturation'!$B$4:$ALM$73,F$4,0))=0,"",IF(ISERROR(HLOOKUP($B276,'Base facturation'!$B$4:$ALM$73,F$4,0)),"",HLOOKUP($B276,'Base facturation'!$B$4:$ALM$73,F$4,0)))</f>
        <v/>
      </c>
      <c r="G276" s="204" t="str">
        <f>IF(IF(ISERROR(HLOOKUP($B276,'Base facturation'!$B$4:$ALM$73,G$4,0)),"",HLOOKUP($B276,'Base facturation'!$B$4:$ALM$73,G$4,0))=0,"",IF(ISERROR(HLOOKUP($B276,'Base facturation'!$B$4:$ALM$73,G$4,0)),"",HLOOKUP($B276,'Base facturation'!$B$4:$ALM$73,G$4,0)))</f>
        <v/>
      </c>
      <c r="H276" s="183" t="str">
        <f t="shared" si="4"/>
        <v/>
      </c>
      <c r="I276" s="194"/>
      <c r="J276" s="189"/>
      <c r="K276" s="189"/>
      <c r="L276" s="190"/>
    </row>
    <row r="277" spans="2:12" ht="19.600000000000001" customHeight="1" x14ac:dyDescent="0.25">
      <c r="B277" s="178" t="s">
        <v>3021</v>
      </c>
      <c r="C277" s="179" t="str">
        <f>IF(IF(ISERROR(HLOOKUP($B277,'Base facturation'!$B$4:$ALM$73,C$4,0)),"",HLOOKUP($B277,'Base facturation'!$B$4:$ALM$73,C$4,0))=0,"",IF(ISERROR(HLOOKUP($B277,'Base facturation'!$B$4:$ALM$73,C$4,0)),"",HLOOKUP($B277,'Base facturation'!$B$4:$ALM$73,C$4,0)))</f>
        <v/>
      </c>
      <c r="D277" s="179" t="str">
        <f>IF(IF(ISERROR(HLOOKUP($B277,'Base facturation'!$B$4:$ALM$73,D$4,0)),"",HLOOKUP($B277,'Base facturation'!$B$4:$ALM$73,D$4,0))=0,"",IF(ISERROR(HLOOKUP($B277,'Base facturation'!$B$4:$ALM$73,D$4,0)),"",HLOOKUP($B277,'Base facturation'!$B$4:$ALM$73,D$4,0)))</f>
        <v/>
      </c>
      <c r="E277" s="288" t="str">
        <f>IF(IF(ISERROR(HLOOKUP($B277,'Base facturation'!$B$4:$ALM$73,E$4,0)),"",HLOOKUP($B277,'Base facturation'!$B$4:$ALM$73,E$4,0))=0,"",IF(ISERROR(HLOOKUP($B277,'Base facturation'!$B$4:$ALM$73,E$4,0)),"",HLOOKUP($B277,'Base facturation'!$B$4:$ALM$73,E$4,0)))</f>
        <v/>
      </c>
      <c r="F277" s="204" t="str">
        <f>IF(IF(ISERROR(HLOOKUP($B277,'Base facturation'!$B$4:$ALM$73,F$4,0)),"",HLOOKUP($B277,'Base facturation'!$B$4:$ALM$73,F$4,0))=0,"",IF(ISERROR(HLOOKUP($B277,'Base facturation'!$B$4:$ALM$73,F$4,0)),"",HLOOKUP($B277,'Base facturation'!$B$4:$ALM$73,F$4,0)))</f>
        <v/>
      </c>
      <c r="G277" s="204" t="str">
        <f>IF(IF(ISERROR(HLOOKUP($B277,'Base facturation'!$B$4:$ALM$73,G$4,0)),"",HLOOKUP($B277,'Base facturation'!$B$4:$ALM$73,G$4,0))=0,"",IF(ISERROR(HLOOKUP($B277,'Base facturation'!$B$4:$ALM$73,G$4,0)),"",HLOOKUP($B277,'Base facturation'!$B$4:$ALM$73,G$4,0)))</f>
        <v/>
      </c>
      <c r="H277" s="183" t="str">
        <f t="shared" si="4"/>
        <v/>
      </c>
      <c r="I277" s="194"/>
      <c r="J277" s="189"/>
      <c r="K277" s="189"/>
      <c r="L277" s="190"/>
    </row>
    <row r="278" spans="2:12" ht="19.600000000000001" customHeight="1" x14ac:dyDescent="0.25">
      <c r="B278" s="178" t="s">
        <v>3022</v>
      </c>
      <c r="C278" s="179" t="str">
        <f>IF(IF(ISERROR(HLOOKUP($B278,'Base facturation'!$B$4:$ALM$73,C$4,0)),"",HLOOKUP($B278,'Base facturation'!$B$4:$ALM$73,C$4,0))=0,"",IF(ISERROR(HLOOKUP($B278,'Base facturation'!$B$4:$ALM$73,C$4,0)),"",HLOOKUP($B278,'Base facturation'!$B$4:$ALM$73,C$4,0)))</f>
        <v/>
      </c>
      <c r="D278" s="179" t="str">
        <f>IF(IF(ISERROR(HLOOKUP($B278,'Base facturation'!$B$4:$ALM$73,D$4,0)),"",HLOOKUP($B278,'Base facturation'!$B$4:$ALM$73,D$4,0))=0,"",IF(ISERROR(HLOOKUP($B278,'Base facturation'!$B$4:$ALM$73,D$4,0)),"",HLOOKUP($B278,'Base facturation'!$B$4:$ALM$73,D$4,0)))</f>
        <v/>
      </c>
      <c r="E278" s="288" t="str">
        <f>IF(IF(ISERROR(HLOOKUP($B278,'Base facturation'!$B$4:$ALM$73,E$4,0)),"",HLOOKUP($B278,'Base facturation'!$B$4:$ALM$73,E$4,0))=0,"",IF(ISERROR(HLOOKUP($B278,'Base facturation'!$B$4:$ALM$73,E$4,0)),"",HLOOKUP($B278,'Base facturation'!$B$4:$ALM$73,E$4,0)))</f>
        <v/>
      </c>
      <c r="F278" s="204" t="str">
        <f>IF(IF(ISERROR(HLOOKUP($B278,'Base facturation'!$B$4:$ALM$73,F$4,0)),"",HLOOKUP($B278,'Base facturation'!$B$4:$ALM$73,F$4,0))=0,"",IF(ISERROR(HLOOKUP($B278,'Base facturation'!$B$4:$ALM$73,F$4,0)),"",HLOOKUP($B278,'Base facturation'!$B$4:$ALM$73,F$4,0)))</f>
        <v/>
      </c>
      <c r="G278" s="204" t="str">
        <f>IF(IF(ISERROR(HLOOKUP($B278,'Base facturation'!$B$4:$ALM$73,G$4,0)),"",HLOOKUP($B278,'Base facturation'!$B$4:$ALM$73,G$4,0))=0,"",IF(ISERROR(HLOOKUP($B278,'Base facturation'!$B$4:$ALM$73,G$4,0)),"",HLOOKUP($B278,'Base facturation'!$B$4:$ALM$73,G$4,0)))</f>
        <v/>
      </c>
      <c r="H278" s="183" t="str">
        <f t="shared" si="4"/>
        <v/>
      </c>
      <c r="I278" s="194"/>
      <c r="J278" s="189"/>
      <c r="K278" s="189"/>
      <c r="L278" s="190"/>
    </row>
    <row r="279" spans="2:12" ht="19.600000000000001" customHeight="1" x14ac:dyDescent="0.25">
      <c r="B279" s="178" t="s">
        <v>3023</v>
      </c>
      <c r="C279" s="179" t="str">
        <f>IF(IF(ISERROR(HLOOKUP($B279,'Base facturation'!$B$4:$ALM$73,C$4,0)),"",HLOOKUP($B279,'Base facturation'!$B$4:$ALM$73,C$4,0))=0,"",IF(ISERROR(HLOOKUP($B279,'Base facturation'!$B$4:$ALM$73,C$4,0)),"",HLOOKUP($B279,'Base facturation'!$B$4:$ALM$73,C$4,0)))</f>
        <v/>
      </c>
      <c r="D279" s="179" t="str">
        <f>IF(IF(ISERROR(HLOOKUP($B279,'Base facturation'!$B$4:$ALM$73,D$4,0)),"",HLOOKUP($B279,'Base facturation'!$B$4:$ALM$73,D$4,0))=0,"",IF(ISERROR(HLOOKUP($B279,'Base facturation'!$B$4:$ALM$73,D$4,0)),"",HLOOKUP($B279,'Base facturation'!$B$4:$ALM$73,D$4,0)))</f>
        <v/>
      </c>
      <c r="E279" s="288" t="str">
        <f>IF(IF(ISERROR(HLOOKUP($B279,'Base facturation'!$B$4:$ALM$73,E$4,0)),"",HLOOKUP($B279,'Base facturation'!$B$4:$ALM$73,E$4,0))=0,"",IF(ISERROR(HLOOKUP($B279,'Base facturation'!$B$4:$ALM$73,E$4,0)),"",HLOOKUP($B279,'Base facturation'!$B$4:$ALM$73,E$4,0)))</f>
        <v/>
      </c>
      <c r="F279" s="204" t="str">
        <f>IF(IF(ISERROR(HLOOKUP($B279,'Base facturation'!$B$4:$ALM$73,F$4,0)),"",HLOOKUP($B279,'Base facturation'!$B$4:$ALM$73,F$4,0))=0,"",IF(ISERROR(HLOOKUP($B279,'Base facturation'!$B$4:$ALM$73,F$4,0)),"",HLOOKUP($B279,'Base facturation'!$B$4:$ALM$73,F$4,0)))</f>
        <v/>
      </c>
      <c r="G279" s="204" t="str">
        <f>IF(IF(ISERROR(HLOOKUP($B279,'Base facturation'!$B$4:$ALM$73,G$4,0)),"",HLOOKUP($B279,'Base facturation'!$B$4:$ALM$73,G$4,0))=0,"",IF(ISERROR(HLOOKUP($B279,'Base facturation'!$B$4:$ALM$73,G$4,0)),"",HLOOKUP($B279,'Base facturation'!$B$4:$ALM$73,G$4,0)))</f>
        <v/>
      </c>
      <c r="H279" s="183" t="str">
        <f t="shared" si="4"/>
        <v/>
      </c>
      <c r="I279" s="194"/>
      <c r="J279" s="189"/>
      <c r="K279" s="189"/>
      <c r="L279" s="190"/>
    </row>
    <row r="280" spans="2:12" ht="19.600000000000001" customHeight="1" x14ac:dyDescent="0.25">
      <c r="B280" s="178" t="s">
        <v>3024</v>
      </c>
      <c r="C280" s="179" t="str">
        <f>IF(IF(ISERROR(HLOOKUP($B280,'Base facturation'!$B$4:$ALM$73,C$4,0)),"",HLOOKUP($B280,'Base facturation'!$B$4:$ALM$73,C$4,0))=0,"",IF(ISERROR(HLOOKUP($B280,'Base facturation'!$B$4:$ALM$73,C$4,0)),"",HLOOKUP($B280,'Base facturation'!$B$4:$ALM$73,C$4,0)))</f>
        <v/>
      </c>
      <c r="D280" s="179" t="str">
        <f>IF(IF(ISERROR(HLOOKUP($B280,'Base facturation'!$B$4:$ALM$73,D$4,0)),"",HLOOKUP($B280,'Base facturation'!$B$4:$ALM$73,D$4,0))=0,"",IF(ISERROR(HLOOKUP($B280,'Base facturation'!$B$4:$ALM$73,D$4,0)),"",HLOOKUP($B280,'Base facturation'!$B$4:$ALM$73,D$4,0)))</f>
        <v/>
      </c>
      <c r="E280" s="288" t="str">
        <f>IF(IF(ISERROR(HLOOKUP($B280,'Base facturation'!$B$4:$ALM$73,E$4,0)),"",HLOOKUP($B280,'Base facturation'!$B$4:$ALM$73,E$4,0))=0,"",IF(ISERROR(HLOOKUP($B280,'Base facturation'!$B$4:$ALM$73,E$4,0)),"",HLOOKUP($B280,'Base facturation'!$B$4:$ALM$73,E$4,0)))</f>
        <v/>
      </c>
      <c r="F280" s="204" t="str">
        <f>IF(IF(ISERROR(HLOOKUP($B280,'Base facturation'!$B$4:$ALM$73,F$4,0)),"",HLOOKUP($B280,'Base facturation'!$B$4:$ALM$73,F$4,0))=0,"",IF(ISERROR(HLOOKUP($B280,'Base facturation'!$B$4:$ALM$73,F$4,0)),"",HLOOKUP($B280,'Base facturation'!$B$4:$ALM$73,F$4,0)))</f>
        <v/>
      </c>
      <c r="G280" s="204" t="str">
        <f>IF(IF(ISERROR(HLOOKUP($B280,'Base facturation'!$B$4:$ALM$73,G$4,0)),"",HLOOKUP($B280,'Base facturation'!$B$4:$ALM$73,G$4,0))=0,"",IF(ISERROR(HLOOKUP($B280,'Base facturation'!$B$4:$ALM$73,G$4,0)),"",HLOOKUP($B280,'Base facturation'!$B$4:$ALM$73,G$4,0)))</f>
        <v/>
      </c>
      <c r="H280" s="183" t="str">
        <f t="shared" si="4"/>
        <v/>
      </c>
      <c r="I280" s="194"/>
      <c r="J280" s="189"/>
      <c r="K280" s="189"/>
      <c r="L280" s="190"/>
    </row>
    <row r="281" spans="2:12" ht="19.600000000000001" customHeight="1" x14ac:dyDescent="0.25">
      <c r="B281" s="178" t="s">
        <v>3025</v>
      </c>
      <c r="C281" s="179" t="str">
        <f>IF(IF(ISERROR(HLOOKUP($B281,'Base facturation'!$B$4:$ALM$73,C$4,0)),"",HLOOKUP($B281,'Base facturation'!$B$4:$ALM$73,C$4,0))=0,"",IF(ISERROR(HLOOKUP($B281,'Base facturation'!$B$4:$ALM$73,C$4,0)),"",HLOOKUP($B281,'Base facturation'!$B$4:$ALM$73,C$4,0)))</f>
        <v/>
      </c>
      <c r="D281" s="179" t="str">
        <f>IF(IF(ISERROR(HLOOKUP($B281,'Base facturation'!$B$4:$ALM$73,D$4,0)),"",HLOOKUP($B281,'Base facturation'!$B$4:$ALM$73,D$4,0))=0,"",IF(ISERROR(HLOOKUP($B281,'Base facturation'!$B$4:$ALM$73,D$4,0)),"",HLOOKUP($B281,'Base facturation'!$B$4:$ALM$73,D$4,0)))</f>
        <v/>
      </c>
      <c r="E281" s="288" t="str">
        <f>IF(IF(ISERROR(HLOOKUP($B281,'Base facturation'!$B$4:$ALM$73,E$4,0)),"",HLOOKUP($B281,'Base facturation'!$B$4:$ALM$73,E$4,0))=0,"",IF(ISERROR(HLOOKUP($B281,'Base facturation'!$B$4:$ALM$73,E$4,0)),"",HLOOKUP($B281,'Base facturation'!$B$4:$ALM$73,E$4,0)))</f>
        <v/>
      </c>
      <c r="F281" s="204" t="str">
        <f>IF(IF(ISERROR(HLOOKUP($B281,'Base facturation'!$B$4:$ALM$73,F$4,0)),"",HLOOKUP($B281,'Base facturation'!$B$4:$ALM$73,F$4,0))=0,"",IF(ISERROR(HLOOKUP($B281,'Base facturation'!$B$4:$ALM$73,F$4,0)),"",HLOOKUP($B281,'Base facturation'!$B$4:$ALM$73,F$4,0)))</f>
        <v/>
      </c>
      <c r="G281" s="204" t="str">
        <f>IF(IF(ISERROR(HLOOKUP($B281,'Base facturation'!$B$4:$ALM$73,G$4,0)),"",HLOOKUP($B281,'Base facturation'!$B$4:$ALM$73,G$4,0))=0,"",IF(ISERROR(HLOOKUP($B281,'Base facturation'!$B$4:$ALM$73,G$4,0)),"",HLOOKUP($B281,'Base facturation'!$B$4:$ALM$73,G$4,0)))</f>
        <v/>
      </c>
      <c r="H281" s="183" t="str">
        <f t="shared" si="4"/>
        <v/>
      </c>
      <c r="I281" s="194"/>
      <c r="J281" s="189"/>
      <c r="K281" s="189"/>
      <c r="L281" s="190"/>
    </row>
    <row r="282" spans="2:12" ht="19.600000000000001" customHeight="1" x14ac:dyDescent="0.25">
      <c r="B282" s="178" t="s">
        <v>3026</v>
      </c>
      <c r="C282" s="179" t="str">
        <f>IF(IF(ISERROR(HLOOKUP($B282,'Base facturation'!$B$4:$ALM$73,C$4,0)),"",HLOOKUP($B282,'Base facturation'!$B$4:$ALM$73,C$4,0))=0,"",IF(ISERROR(HLOOKUP($B282,'Base facturation'!$B$4:$ALM$73,C$4,0)),"",HLOOKUP($B282,'Base facturation'!$B$4:$ALM$73,C$4,0)))</f>
        <v/>
      </c>
      <c r="D282" s="179" t="str">
        <f>IF(IF(ISERROR(HLOOKUP($B282,'Base facturation'!$B$4:$ALM$73,D$4,0)),"",HLOOKUP($B282,'Base facturation'!$B$4:$ALM$73,D$4,0))=0,"",IF(ISERROR(HLOOKUP($B282,'Base facturation'!$B$4:$ALM$73,D$4,0)),"",HLOOKUP($B282,'Base facturation'!$B$4:$ALM$73,D$4,0)))</f>
        <v/>
      </c>
      <c r="E282" s="288" t="str">
        <f>IF(IF(ISERROR(HLOOKUP($B282,'Base facturation'!$B$4:$ALM$73,E$4,0)),"",HLOOKUP($B282,'Base facturation'!$B$4:$ALM$73,E$4,0))=0,"",IF(ISERROR(HLOOKUP($B282,'Base facturation'!$B$4:$ALM$73,E$4,0)),"",HLOOKUP($B282,'Base facturation'!$B$4:$ALM$73,E$4,0)))</f>
        <v/>
      </c>
      <c r="F282" s="204" t="str">
        <f>IF(IF(ISERROR(HLOOKUP($B282,'Base facturation'!$B$4:$ALM$73,F$4,0)),"",HLOOKUP($B282,'Base facturation'!$B$4:$ALM$73,F$4,0))=0,"",IF(ISERROR(HLOOKUP($B282,'Base facturation'!$B$4:$ALM$73,F$4,0)),"",HLOOKUP($B282,'Base facturation'!$B$4:$ALM$73,F$4,0)))</f>
        <v/>
      </c>
      <c r="G282" s="204" t="str">
        <f>IF(IF(ISERROR(HLOOKUP($B282,'Base facturation'!$B$4:$ALM$73,G$4,0)),"",HLOOKUP($B282,'Base facturation'!$B$4:$ALM$73,G$4,0))=0,"",IF(ISERROR(HLOOKUP($B282,'Base facturation'!$B$4:$ALM$73,G$4,0)),"",HLOOKUP($B282,'Base facturation'!$B$4:$ALM$73,G$4,0)))</f>
        <v/>
      </c>
      <c r="H282" s="183" t="str">
        <f t="shared" si="4"/>
        <v/>
      </c>
      <c r="I282" s="194"/>
      <c r="J282" s="189"/>
      <c r="K282" s="189"/>
      <c r="L282" s="190"/>
    </row>
    <row r="283" spans="2:12" ht="19.600000000000001" customHeight="1" x14ac:dyDescent="0.25">
      <c r="B283" s="178" t="s">
        <v>3027</v>
      </c>
      <c r="C283" s="179" t="str">
        <f>IF(IF(ISERROR(HLOOKUP($B283,'Base facturation'!$B$4:$ALM$73,C$4,0)),"",HLOOKUP($B283,'Base facturation'!$B$4:$ALM$73,C$4,0))=0,"",IF(ISERROR(HLOOKUP($B283,'Base facturation'!$B$4:$ALM$73,C$4,0)),"",HLOOKUP($B283,'Base facturation'!$B$4:$ALM$73,C$4,0)))</f>
        <v/>
      </c>
      <c r="D283" s="179" t="str">
        <f>IF(IF(ISERROR(HLOOKUP($B283,'Base facturation'!$B$4:$ALM$73,D$4,0)),"",HLOOKUP($B283,'Base facturation'!$B$4:$ALM$73,D$4,0))=0,"",IF(ISERROR(HLOOKUP($B283,'Base facturation'!$B$4:$ALM$73,D$4,0)),"",HLOOKUP($B283,'Base facturation'!$B$4:$ALM$73,D$4,0)))</f>
        <v/>
      </c>
      <c r="E283" s="288" t="str">
        <f>IF(IF(ISERROR(HLOOKUP($B283,'Base facturation'!$B$4:$ALM$73,E$4,0)),"",HLOOKUP($B283,'Base facturation'!$B$4:$ALM$73,E$4,0))=0,"",IF(ISERROR(HLOOKUP($B283,'Base facturation'!$B$4:$ALM$73,E$4,0)),"",HLOOKUP($B283,'Base facturation'!$B$4:$ALM$73,E$4,0)))</f>
        <v/>
      </c>
      <c r="F283" s="204" t="str">
        <f>IF(IF(ISERROR(HLOOKUP($B283,'Base facturation'!$B$4:$ALM$73,F$4,0)),"",HLOOKUP($B283,'Base facturation'!$B$4:$ALM$73,F$4,0))=0,"",IF(ISERROR(HLOOKUP($B283,'Base facturation'!$B$4:$ALM$73,F$4,0)),"",HLOOKUP($B283,'Base facturation'!$B$4:$ALM$73,F$4,0)))</f>
        <v/>
      </c>
      <c r="G283" s="204" t="str">
        <f>IF(IF(ISERROR(HLOOKUP($B283,'Base facturation'!$B$4:$ALM$73,G$4,0)),"",HLOOKUP($B283,'Base facturation'!$B$4:$ALM$73,G$4,0))=0,"",IF(ISERROR(HLOOKUP($B283,'Base facturation'!$B$4:$ALM$73,G$4,0)),"",HLOOKUP($B283,'Base facturation'!$B$4:$ALM$73,G$4,0)))</f>
        <v/>
      </c>
      <c r="H283" s="183" t="str">
        <f t="shared" si="4"/>
        <v/>
      </c>
      <c r="I283" s="194"/>
      <c r="J283" s="189"/>
      <c r="K283" s="189"/>
      <c r="L283" s="190"/>
    </row>
    <row r="284" spans="2:12" ht="19.600000000000001" customHeight="1" x14ac:dyDescent="0.25">
      <c r="B284" s="178" t="s">
        <v>3028</v>
      </c>
      <c r="C284" s="179" t="str">
        <f>IF(IF(ISERROR(HLOOKUP($B284,'Base facturation'!$B$4:$ALM$73,C$4,0)),"",HLOOKUP($B284,'Base facturation'!$B$4:$ALM$73,C$4,0))=0,"",IF(ISERROR(HLOOKUP($B284,'Base facturation'!$B$4:$ALM$73,C$4,0)),"",HLOOKUP($B284,'Base facturation'!$B$4:$ALM$73,C$4,0)))</f>
        <v/>
      </c>
      <c r="D284" s="179" t="str">
        <f>IF(IF(ISERROR(HLOOKUP($B284,'Base facturation'!$B$4:$ALM$73,D$4,0)),"",HLOOKUP($B284,'Base facturation'!$B$4:$ALM$73,D$4,0))=0,"",IF(ISERROR(HLOOKUP($B284,'Base facturation'!$B$4:$ALM$73,D$4,0)),"",HLOOKUP($B284,'Base facturation'!$B$4:$ALM$73,D$4,0)))</f>
        <v/>
      </c>
      <c r="E284" s="288" t="str">
        <f>IF(IF(ISERROR(HLOOKUP($B284,'Base facturation'!$B$4:$ALM$73,E$4,0)),"",HLOOKUP($B284,'Base facturation'!$B$4:$ALM$73,E$4,0))=0,"",IF(ISERROR(HLOOKUP($B284,'Base facturation'!$B$4:$ALM$73,E$4,0)),"",HLOOKUP($B284,'Base facturation'!$B$4:$ALM$73,E$4,0)))</f>
        <v/>
      </c>
      <c r="F284" s="204" t="str">
        <f>IF(IF(ISERROR(HLOOKUP($B284,'Base facturation'!$B$4:$ALM$73,F$4,0)),"",HLOOKUP($B284,'Base facturation'!$B$4:$ALM$73,F$4,0))=0,"",IF(ISERROR(HLOOKUP($B284,'Base facturation'!$B$4:$ALM$73,F$4,0)),"",HLOOKUP($B284,'Base facturation'!$B$4:$ALM$73,F$4,0)))</f>
        <v/>
      </c>
      <c r="G284" s="204" t="str">
        <f>IF(IF(ISERROR(HLOOKUP($B284,'Base facturation'!$B$4:$ALM$73,G$4,0)),"",HLOOKUP($B284,'Base facturation'!$B$4:$ALM$73,G$4,0))=0,"",IF(ISERROR(HLOOKUP($B284,'Base facturation'!$B$4:$ALM$73,G$4,0)),"",HLOOKUP($B284,'Base facturation'!$B$4:$ALM$73,G$4,0)))</f>
        <v/>
      </c>
      <c r="H284" s="183" t="str">
        <f t="shared" si="4"/>
        <v/>
      </c>
      <c r="I284" s="194"/>
      <c r="J284" s="189"/>
      <c r="K284" s="189"/>
      <c r="L284" s="190"/>
    </row>
    <row r="285" spans="2:12" ht="19.600000000000001" customHeight="1" x14ac:dyDescent="0.25">
      <c r="B285" s="178" t="s">
        <v>3029</v>
      </c>
      <c r="C285" s="179" t="str">
        <f>IF(IF(ISERROR(HLOOKUP($B285,'Base facturation'!$B$4:$ALM$73,C$4,0)),"",HLOOKUP($B285,'Base facturation'!$B$4:$ALM$73,C$4,0))=0,"",IF(ISERROR(HLOOKUP($B285,'Base facturation'!$B$4:$ALM$73,C$4,0)),"",HLOOKUP($B285,'Base facturation'!$B$4:$ALM$73,C$4,0)))</f>
        <v/>
      </c>
      <c r="D285" s="179" t="str">
        <f>IF(IF(ISERROR(HLOOKUP($B285,'Base facturation'!$B$4:$ALM$73,D$4,0)),"",HLOOKUP($B285,'Base facturation'!$B$4:$ALM$73,D$4,0))=0,"",IF(ISERROR(HLOOKUP($B285,'Base facturation'!$B$4:$ALM$73,D$4,0)),"",HLOOKUP($B285,'Base facturation'!$B$4:$ALM$73,D$4,0)))</f>
        <v/>
      </c>
      <c r="E285" s="288" t="str">
        <f>IF(IF(ISERROR(HLOOKUP($B285,'Base facturation'!$B$4:$ALM$73,E$4,0)),"",HLOOKUP($B285,'Base facturation'!$B$4:$ALM$73,E$4,0))=0,"",IF(ISERROR(HLOOKUP($B285,'Base facturation'!$B$4:$ALM$73,E$4,0)),"",HLOOKUP($B285,'Base facturation'!$B$4:$ALM$73,E$4,0)))</f>
        <v/>
      </c>
      <c r="F285" s="204" t="str">
        <f>IF(IF(ISERROR(HLOOKUP($B285,'Base facturation'!$B$4:$ALM$73,F$4,0)),"",HLOOKUP($B285,'Base facturation'!$B$4:$ALM$73,F$4,0))=0,"",IF(ISERROR(HLOOKUP($B285,'Base facturation'!$B$4:$ALM$73,F$4,0)),"",HLOOKUP($B285,'Base facturation'!$B$4:$ALM$73,F$4,0)))</f>
        <v/>
      </c>
      <c r="G285" s="204" t="str">
        <f>IF(IF(ISERROR(HLOOKUP($B285,'Base facturation'!$B$4:$ALM$73,G$4,0)),"",HLOOKUP($B285,'Base facturation'!$B$4:$ALM$73,G$4,0))=0,"",IF(ISERROR(HLOOKUP($B285,'Base facturation'!$B$4:$ALM$73,G$4,0)),"",HLOOKUP($B285,'Base facturation'!$B$4:$ALM$73,G$4,0)))</f>
        <v/>
      </c>
      <c r="H285" s="183" t="str">
        <f t="shared" si="4"/>
        <v/>
      </c>
      <c r="I285" s="194"/>
      <c r="J285" s="189"/>
      <c r="K285" s="189"/>
      <c r="L285" s="190"/>
    </row>
    <row r="286" spans="2:12" ht="19.600000000000001" customHeight="1" x14ac:dyDescent="0.25">
      <c r="B286" s="178" t="s">
        <v>3030</v>
      </c>
      <c r="C286" s="179" t="str">
        <f>IF(IF(ISERROR(HLOOKUP($B286,'Base facturation'!$B$4:$ALM$73,C$4,0)),"",HLOOKUP($B286,'Base facturation'!$B$4:$ALM$73,C$4,0))=0,"",IF(ISERROR(HLOOKUP($B286,'Base facturation'!$B$4:$ALM$73,C$4,0)),"",HLOOKUP($B286,'Base facturation'!$B$4:$ALM$73,C$4,0)))</f>
        <v/>
      </c>
      <c r="D286" s="179" t="str">
        <f>IF(IF(ISERROR(HLOOKUP($B286,'Base facturation'!$B$4:$ALM$73,D$4,0)),"",HLOOKUP($B286,'Base facturation'!$B$4:$ALM$73,D$4,0))=0,"",IF(ISERROR(HLOOKUP($B286,'Base facturation'!$B$4:$ALM$73,D$4,0)),"",HLOOKUP($B286,'Base facturation'!$B$4:$ALM$73,D$4,0)))</f>
        <v/>
      </c>
      <c r="E286" s="288" t="str">
        <f>IF(IF(ISERROR(HLOOKUP($B286,'Base facturation'!$B$4:$ALM$73,E$4,0)),"",HLOOKUP($B286,'Base facturation'!$B$4:$ALM$73,E$4,0))=0,"",IF(ISERROR(HLOOKUP($B286,'Base facturation'!$B$4:$ALM$73,E$4,0)),"",HLOOKUP($B286,'Base facturation'!$B$4:$ALM$73,E$4,0)))</f>
        <v/>
      </c>
      <c r="F286" s="204" t="str">
        <f>IF(IF(ISERROR(HLOOKUP($B286,'Base facturation'!$B$4:$ALM$73,F$4,0)),"",HLOOKUP($B286,'Base facturation'!$B$4:$ALM$73,F$4,0))=0,"",IF(ISERROR(HLOOKUP($B286,'Base facturation'!$B$4:$ALM$73,F$4,0)),"",HLOOKUP($B286,'Base facturation'!$B$4:$ALM$73,F$4,0)))</f>
        <v/>
      </c>
      <c r="G286" s="204" t="str">
        <f>IF(IF(ISERROR(HLOOKUP($B286,'Base facturation'!$B$4:$ALM$73,G$4,0)),"",HLOOKUP($B286,'Base facturation'!$B$4:$ALM$73,G$4,0))=0,"",IF(ISERROR(HLOOKUP($B286,'Base facturation'!$B$4:$ALM$73,G$4,0)),"",HLOOKUP($B286,'Base facturation'!$B$4:$ALM$73,G$4,0)))</f>
        <v/>
      </c>
      <c r="H286" s="183" t="str">
        <f t="shared" si="4"/>
        <v/>
      </c>
      <c r="I286" s="194"/>
      <c r="J286" s="189"/>
      <c r="K286" s="189"/>
      <c r="L286" s="190"/>
    </row>
    <row r="287" spans="2:12" ht="19.600000000000001" customHeight="1" x14ac:dyDescent="0.25">
      <c r="B287" s="178" t="s">
        <v>3031</v>
      </c>
      <c r="C287" s="179" t="str">
        <f>IF(IF(ISERROR(HLOOKUP($B287,'Base facturation'!$B$4:$ALM$73,C$4,0)),"",HLOOKUP($B287,'Base facturation'!$B$4:$ALM$73,C$4,0))=0,"",IF(ISERROR(HLOOKUP($B287,'Base facturation'!$B$4:$ALM$73,C$4,0)),"",HLOOKUP($B287,'Base facturation'!$B$4:$ALM$73,C$4,0)))</f>
        <v/>
      </c>
      <c r="D287" s="179" t="str">
        <f>IF(IF(ISERROR(HLOOKUP($B287,'Base facturation'!$B$4:$ALM$73,D$4,0)),"",HLOOKUP($B287,'Base facturation'!$B$4:$ALM$73,D$4,0))=0,"",IF(ISERROR(HLOOKUP($B287,'Base facturation'!$B$4:$ALM$73,D$4,0)),"",HLOOKUP($B287,'Base facturation'!$B$4:$ALM$73,D$4,0)))</f>
        <v/>
      </c>
      <c r="E287" s="288" t="str">
        <f>IF(IF(ISERROR(HLOOKUP($B287,'Base facturation'!$B$4:$ALM$73,E$4,0)),"",HLOOKUP($B287,'Base facturation'!$B$4:$ALM$73,E$4,0))=0,"",IF(ISERROR(HLOOKUP($B287,'Base facturation'!$B$4:$ALM$73,E$4,0)),"",HLOOKUP($B287,'Base facturation'!$B$4:$ALM$73,E$4,0)))</f>
        <v/>
      </c>
      <c r="F287" s="204" t="str">
        <f>IF(IF(ISERROR(HLOOKUP($B287,'Base facturation'!$B$4:$ALM$73,F$4,0)),"",HLOOKUP($B287,'Base facturation'!$B$4:$ALM$73,F$4,0))=0,"",IF(ISERROR(HLOOKUP($B287,'Base facturation'!$B$4:$ALM$73,F$4,0)),"",HLOOKUP($B287,'Base facturation'!$B$4:$ALM$73,F$4,0)))</f>
        <v/>
      </c>
      <c r="G287" s="204" t="str">
        <f>IF(IF(ISERROR(HLOOKUP($B287,'Base facturation'!$B$4:$ALM$73,G$4,0)),"",HLOOKUP($B287,'Base facturation'!$B$4:$ALM$73,G$4,0))=0,"",IF(ISERROR(HLOOKUP($B287,'Base facturation'!$B$4:$ALM$73,G$4,0)),"",HLOOKUP($B287,'Base facturation'!$B$4:$ALM$73,G$4,0)))</f>
        <v/>
      </c>
      <c r="H287" s="183" t="str">
        <f t="shared" si="4"/>
        <v/>
      </c>
      <c r="I287" s="194"/>
      <c r="J287" s="189"/>
      <c r="K287" s="189"/>
      <c r="L287" s="190"/>
    </row>
    <row r="288" spans="2:12" ht="19.600000000000001" customHeight="1" x14ac:dyDescent="0.25">
      <c r="B288" s="178" t="s">
        <v>3032</v>
      </c>
      <c r="C288" s="179" t="str">
        <f>IF(IF(ISERROR(HLOOKUP($B288,'Base facturation'!$B$4:$ALM$73,C$4,0)),"",HLOOKUP($B288,'Base facturation'!$B$4:$ALM$73,C$4,0))=0,"",IF(ISERROR(HLOOKUP($B288,'Base facturation'!$B$4:$ALM$73,C$4,0)),"",HLOOKUP($B288,'Base facturation'!$B$4:$ALM$73,C$4,0)))</f>
        <v/>
      </c>
      <c r="D288" s="179" t="str">
        <f>IF(IF(ISERROR(HLOOKUP($B288,'Base facturation'!$B$4:$ALM$73,D$4,0)),"",HLOOKUP($B288,'Base facturation'!$B$4:$ALM$73,D$4,0))=0,"",IF(ISERROR(HLOOKUP($B288,'Base facturation'!$B$4:$ALM$73,D$4,0)),"",HLOOKUP($B288,'Base facturation'!$B$4:$ALM$73,D$4,0)))</f>
        <v/>
      </c>
      <c r="E288" s="288" t="str">
        <f>IF(IF(ISERROR(HLOOKUP($B288,'Base facturation'!$B$4:$ALM$73,E$4,0)),"",HLOOKUP($B288,'Base facturation'!$B$4:$ALM$73,E$4,0))=0,"",IF(ISERROR(HLOOKUP($B288,'Base facturation'!$B$4:$ALM$73,E$4,0)),"",HLOOKUP($B288,'Base facturation'!$B$4:$ALM$73,E$4,0)))</f>
        <v/>
      </c>
      <c r="F288" s="204" t="str">
        <f>IF(IF(ISERROR(HLOOKUP($B288,'Base facturation'!$B$4:$ALM$73,F$4,0)),"",HLOOKUP($B288,'Base facturation'!$B$4:$ALM$73,F$4,0))=0,"",IF(ISERROR(HLOOKUP($B288,'Base facturation'!$B$4:$ALM$73,F$4,0)),"",HLOOKUP($B288,'Base facturation'!$B$4:$ALM$73,F$4,0)))</f>
        <v/>
      </c>
      <c r="G288" s="204" t="str">
        <f>IF(IF(ISERROR(HLOOKUP($B288,'Base facturation'!$B$4:$ALM$73,G$4,0)),"",HLOOKUP($B288,'Base facturation'!$B$4:$ALM$73,G$4,0))=0,"",IF(ISERROR(HLOOKUP($B288,'Base facturation'!$B$4:$ALM$73,G$4,0)),"",HLOOKUP($B288,'Base facturation'!$B$4:$ALM$73,G$4,0)))</f>
        <v/>
      </c>
      <c r="H288" s="183" t="str">
        <f t="shared" si="4"/>
        <v/>
      </c>
      <c r="I288" s="194"/>
      <c r="J288" s="189"/>
      <c r="K288" s="189"/>
      <c r="L288" s="190"/>
    </row>
    <row r="289" spans="2:12" ht="19.600000000000001" customHeight="1" x14ac:dyDescent="0.25">
      <c r="B289" s="178" t="s">
        <v>3033</v>
      </c>
      <c r="C289" s="179" t="str">
        <f>IF(IF(ISERROR(HLOOKUP($B289,'Base facturation'!$B$4:$ALM$73,C$4,0)),"",HLOOKUP($B289,'Base facturation'!$B$4:$ALM$73,C$4,0))=0,"",IF(ISERROR(HLOOKUP($B289,'Base facturation'!$B$4:$ALM$73,C$4,0)),"",HLOOKUP($B289,'Base facturation'!$B$4:$ALM$73,C$4,0)))</f>
        <v/>
      </c>
      <c r="D289" s="179" t="str">
        <f>IF(IF(ISERROR(HLOOKUP($B289,'Base facturation'!$B$4:$ALM$73,D$4,0)),"",HLOOKUP($B289,'Base facturation'!$B$4:$ALM$73,D$4,0))=0,"",IF(ISERROR(HLOOKUP($B289,'Base facturation'!$B$4:$ALM$73,D$4,0)),"",HLOOKUP($B289,'Base facturation'!$B$4:$ALM$73,D$4,0)))</f>
        <v/>
      </c>
      <c r="E289" s="288" t="str">
        <f>IF(IF(ISERROR(HLOOKUP($B289,'Base facturation'!$B$4:$ALM$73,E$4,0)),"",HLOOKUP($B289,'Base facturation'!$B$4:$ALM$73,E$4,0))=0,"",IF(ISERROR(HLOOKUP($B289,'Base facturation'!$B$4:$ALM$73,E$4,0)),"",HLOOKUP($B289,'Base facturation'!$B$4:$ALM$73,E$4,0)))</f>
        <v/>
      </c>
      <c r="F289" s="204" t="str">
        <f>IF(IF(ISERROR(HLOOKUP($B289,'Base facturation'!$B$4:$ALM$73,F$4,0)),"",HLOOKUP($B289,'Base facturation'!$B$4:$ALM$73,F$4,0))=0,"",IF(ISERROR(HLOOKUP($B289,'Base facturation'!$B$4:$ALM$73,F$4,0)),"",HLOOKUP($B289,'Base facturation'!$B$4:$ALM$73,F$4,0)))</f>
        <v/>
      </c>
      <c r="G289" s="204" t="str">
        <f>IF(IF(ISERROR(HLOOKUP($B289,'Base facturation'!$B$4:$ALM$73,G$4,0)),"",HLOOKUP($B289,'Base facturation'!$B$4:$ALM$73,G$4,0))=0,"",IF(ISERROR(HLOOKUP($B289,'Base facturation'!$B$4:$ALM$73,G$4,0)),"",HLOOKUP($B289,'Base facturation'!$B$4:$ALM$73,G$4,0)))</f>
        <v/>
      </c>
      <c r="H289" s="183" t="str">
        <f t="shared" si="4"/>
        <v/>
      </c>
      <c r="I289" s="194"/>
      <c r="J289" s="189"/>
      <c r="K289" s="189"/>
      <c r="L289" s="190"/>
    </row>
    <row r="290" spans="2:12" ht="19.600000000000001" customHeight="1" x14ac:dyDescent="0.25">
      <c r="B290" s="178" t="s">
        <v>3034</v>
      </c>
      <c r="C290" s="179" t="str">
        <f>IF(IF(ISERROR(HLOOKUP($B290,'Base facturation'!$B$4:$ALM$73,C$4,0)),"",HLOOKUP($B290,'Base facturation'!$B$4:$ALM$73,C$4,0))=0,"",IF(ISERROR(HLOOKUP($B290,'Base facturation'!$B$4:$ALM$73,C$4,0)),"",HLOOKUP($B290,'Base facturation'!$B$4:$ALM$73,C$4,0)))</f>
        <v/>
      </c>
      <c r="D290" s="179" t="str">
        <f>IF(IF(ISERROR(HLOOKUP($B290,'Base facturation'!$B$4:$ALM$73,D$4,0)),"",HLOOKUP($B290,'Base facturation'!$B$4:$ALM$73,D$4,0))=0,"",IF(ISERROR(HLOOKUP($B290,'Base facturation'!$B$4:$ALM$73,D$4,0)),"",HLOOKUP($B290,'Base facturation'!$B$4:$ALM$73,D$4,0)))</f>
        <v/>
      </c>
      <c r="E290" s="288" t="str">
        <f>IF(IF(ISERROR(HLOOKUP($B290,'Base facturation'!$B$4:$ALM$73,E$4,0)),"",HLOOKUP($B290,'Base facturation'!$B$4:$ALM$73,E$4,0))=0,"",IF(ISERROR(HLOOKUP($B290,'Base facturation'!$B$4:$ALM$73,E$4,0)),"",HLOOKUP($B290,'Base facturation'!$B$4:$ALM$73,E$4,0)))</f>
        <v/>
      </c>
      <c r="F290" s="204" t="str">
        <f>IF(IF(ISERROR(HLOOKUP($B290,'Base facturation'!$B$4:$ALM$73,F$4,0)),"",HLOOKUP($B290,'Base facturation'!$B$4:$ALM$73,F$4,0))=0,"",IF(ISERROR(HLOOKUP($B290,'Base facturation'!$B$4:$ALM$73,F$4,0)),"",HLOOKUP($B290,'Base facturation'!$B$4:$ALM$73,F$4,0)))</f>
        <v/>
      </c>
      <c r="G290" s="204" t="str">
        <f>IF(IF(ISERROR(HLOOKUP($B290,'Base facturation'!$B$4:$ALM$73,G$4,0)),"",HLOOKUP($B290,'Base facturation'!$B$4:$ALM$73,G$4,0))=0,"",IF(ISERROR(HLOOKUP($B290,'Base facturation'!$B$4:$ALM$73,G$4,0)),"",HLOOKUP($B290,'Base facturation'!$B$4:$ALM$73,G$4,0)))</f>
        <v/>
      </c>
      <c r="H290" s="183" t="str">
        <f t="shared" si="4"/>
        <v/>
      </c>
      <c r="I290" s="194"/>
      <c r="J290" s="189"/>
      <c r="K290" s="189"/>
      <c r="L290" s="190"/>
    </row>
    <row r="291" spans="2:12" ht="19.600000000000001" customHeight="1" x14ac:dyDescent="0.25">
      <c r="B291" s="178" t="s">
        <v>3035</v>
      </c>
      <c r="C291" s="179" t="str">
        <f>IF(IF(ISERROR(HLOOKUP($B291,'Base facturation'!$B$4:$ALM$73,C$4,0)),"",HLOOKUP($B291,'Base facturation'!$B$4:$ALM$73,C$4,0))=0,"",IF(ISERROR(HLOOKUP($B291,'Base facturation'!$B$4:$ALM$73,C$4,0)),"",HLOOKUP($B291,'Base facturation'!$B$4:$ALM$73,C$4,0)))</f>
        <v/>
      </c>
      <c r="D291" s="179" t="str">
        <f>IF(IF(ISERROR(HLOOKUP($B291,'Base facturation'!$B$4:$ALM$73,D$4,0)),"",HLOOKUP($B291,'Base facturation'!$B$4:$ALM$73,D$4,0))=0,"",IF(ISERROR(HLOOKUP($B291,'Base facturation'!$B$4:$ALM$73,D$4,0)),"",HLOOKUP($B291,'Base facturation'!$B$4:$ALM$73,D$4,0)))</f>
        <v/>
      </c>
      <c r="E291" s="288" t="str">
        <f>IF(IF(ISERROR(HLOOKUP($B291,'Base facturation'!$B$4:$ALM$73,E$4,0)),"",HLOOKUP($B291,'Base facturation'!$B$4:$ALM$73,E$4,0))=0,"",IF(ISERROR(HLOOKUP($B291,'Base facturation'!$B$4:$ALM$73,E$4,0)),"",HLOOKUP($B291,'Base facturation'!$B$4:$ALM$73,E$4,0)))</f>
        <v/>
      </c>
      <c r="F291" s="204" t="str">
        <f>IF(IF(ISERROR(HLOOKUP($B291,'Base facturation'!$B$4:$ALM$73,F$4,0)),"",HLOOKUP($B291,'Base facturation'!$B$4:$ALM$73,F$4,0))=0,"",IF(ISERROR(HLOOKUP($B291,'Base facturation'!$B$4:$ALM$73,F$4,0)),"",HLOOKUP($B291,'Base facturation'!$B$4:$ALM$73,F$4,0)))</f>
        <v/>
      </c>
      <c r="G291" s="204" t="str">
        <f>IF(IF(ISERROR(HLOOKUP($B291,'Base facturation'!$B$4:$ALM$73,G$4,0)),"",HLOOKUP($B291,'Base facturation'!$B$4:$ALM$73,G$4,0))=0,"",IF(ISERROR(HLOOKUP($B291,'Base facturation'!$B$4:$ALM$73,G$4,0)),"",HLOOKUP($B291,'Base facturation'!$B$4:$ALM$73,G$4,0)))</f>
        <v/>
      </c>
      <c r="H291" s="183" t="str">
        <f t="shared" si="4"/>
        <v/>
      </c>
      <c r="I291" s="194"/>
      <c r="J291" s="189"/>
      <c r="K291" s="189"/>
      <c r="L291" s="190"/>
    </row>
    <row r="292" spans="2:12" ht="19.600000000000001" customHeight="1" x14ac:dyDescent="0.25">
      <c r="B292" s="178" t="s">
        <v>3036</v>
      </c>
      <c r="C292" s="179" t="str">
        <f>IF(IF(ISERROR(HLOOKUP($B292,'Base facturation'!$B$4:$ALM$73,C$4,0)),"",HLOOKUP($B292,'Base facturation'!$B$4:$ALM$73,C$4,0))=0,"",IF(ISERROR(HLOOKUP($B292,'Base facturation'!$B$4:$ALM$73,C$4,0)),"",HLOOKUP($B292,'Base facturation'!$B$4:$ALM$73,C$4,0)))</f>
        <v/>
      </c>
      <c r="D292" s="179" t="str">
        <f>IF(IF(ISERROR(HLOOKUP($B292,'Base facturation'!$B$4:$ALM$73,D$4,0)),"",HLOOKUP($B292,'Base facturation'!$B$4:$ALM$73,D$4,0))=0,"",IF(ISERROR(HLOOKUP($B292,'Base facturation'!$B$4:$ALM$73,D$4,0)),"",HLOOKUP($B292,'Base facturation'!$B$4:$ALM$73,D$4,0)))</f>
        <v/>
      </c>
      <c r="E292" s="288" t="str">
        <f>IF(IF(ISERROR(HLOOKUP($B292,'Base facturation'!$B$4:$ALM$73,E$4,0)),"",HLOOKUP($B292,'Base facturation'!$B$4:$ALM$73,E$4,0))=0,"",IF(ISERROR(HLOOKUP($B292,'Base facturation'!$B$4:$ALM$73,E$4,0)),"",HLOOKUP($B292,'Base facturation'!$B$4:$ALM$73,E$4,0)))</f>
        <v/>
      </c>
      <c r="F292" s="204" t="str">
        <f>IF(IF(ISERROR(HLOOKUP($B292,'Base facturation'!$B$4:$ALM$73,F$4,0)),"",HLOOKUP($B292,'Base facturation'!$B$4:$ALM$73,F$4,0))=0,"",IF(ISERROR(HLOOKUP($B292,'Base facturation'!$B$4:$ALM$73,F$4,0)),"",HLOOKUP($B292,'Base facturation'!$B$4:$ALM$73,F$4,0)))</f>
        <v/>
      </c>
      <c r="G292" s="204" t="str">
        <f>IF(IF(ISERROR(HLOOKUP($B292,'Base facturation'!$B$4:$ALM$73,G$4,0)),"",HLOOKUP($B292,'Base facturation'!$B$4:$ALM$73,G$4,0))=0,"",IF(ISERROR(HLOOKUP($B292,'Base facturation'!$B$4:$ALM$73,G$4,0)),"",HLOOKUP($B292,'Base facturation'!$B$4:$ALM$73,G$4,0)))</f>
        <v/>
      </c>
      <c r="H292" s="183" t="str">
        <f t="shared" si="4"/>
        <v/>
      </c>
      <c r="I292" s="194"/>
      <c r="J292" s="189"/>
      <c r="K292" s="189"/>
      <c r="L292" s="190"/>
    </row>
    <row r="293" spans="2:12" ht="19.600000000000001" customHeight="1" x14ac:dyDescent="0.25">
      <c r="B293" s="178" t="s">
        <v>3037</v>
      </c>
      <c r="C293" s="179" t="str">
        <f>IF(IF(ISERROR(HLOOKUP($B293,'Base facturation'!$B$4:$ALM$73,C$4,0)),"",HLOOKUP($B293,'Base facturation'!$B$4:$ALM$73,C$4,0))=0,"",IF(ISERROR(HLOOKUP($B293,'Base facturation'!$B$4:$ALM$73,C$4,0)),"",HLOOKUP($B293,'Base facturation'!$B$4:$ALM$73,C$4,0)))</f>
        <v/>
      </c>
      <c r="D293" s="179" t="str">
        <f>IF(IF(ISERROR(HLOOKUP($B293,'Base facturation'!$B$4:$ALM$73,D$4,0)),"",HLOOKUP($B293,'Base facturation'!$B$4:$ALM$73,D$4,0))=0,"",IF(ISERROR(HLOOKUP($B293,'Base facturation'!$B$4:$ALM$73,D$4,0)),"",HLOOKUP($B293,'Base facturation'!$B$4:$ALM$73,D$4,0)))</f>
        <v/>
      </c>
      <c r="E293" s="288" t="str">
        <f>IF(IF(ISERROR(HLOOKUP($B293,'Base facturation'!$B$4:$ALM$73,E$4,0)),"",HLOOKUP($B293,'Base facturation'!$B$4:$ALM$73,E$4,0))=0,"",IF(ISERROR(HLOOKUP($B293,'Base facturation'!$B$4:$ALM$73,E$4,0)),"",HLOOKUP($B293,'Base facturation'!$B$4:$ALM$73,E$4,0)))</f>
        <v/>
      </c>
      <c r="F293" s="204" t="str">
        <f>IF(IF(ISERROR(HLOOKUP($B293,'Base facturation'!$B$4:$ALM$73,F$4,0)),"",HLOOKUP($B293,'Base facturation'!$B$4:$ALM$73,F$4,0))=0,"",IF(ISERROR(HLOOKUP($B293,'Base facturation'!$B$4:$ALM$73,F$4,0)),"",HLOOKUP($B293,'Base facturation'!$B$4:$ALM$73,F$4,0)))</f>
        <v/>
      </c>
      <c r="G293" s="204" t="str">
        <f>IF(IF(ISERROR(HLOOKUP($B293,'Base facturation'!$B$4:$ALM$73,G$4,0)),"",HLOOKUP($B293,'Base facturation'!$B$4:$ALM$73,G$4,0))=0,"",IF(ISERROR(HLOOKUP($B293,'Base facturation'!$B$4:$ALM$73,G$4,0)),"",HLOOKUP($B293,'Base facturation'!$B$4:$ALM$73,G$4,0)))</f>
        <v/>
      </c>
      <c r="H293" s="183" t="str">
        <f t="shared" si="4"/>
        <v/>
      </c>
      <c r="I293" s="194"/>
      <c r="J293" s="189"/>
      <c r="K293" s="189"/>
      <c r="L293" s="190"/>
    </row>
    <row r="294" spans="2:12" ht="19.600000000000001" customHeight="1" x14ac:dyDescent="0.25">
      <c r="B294" s="178" t="s">
        <v>3038</v>
      </c>
      <c r="C294" s="179" t="str">
        <f>IF(IF(ISERROR(HLOOKUP($B294,'Base facturation'!$B$4:$ALM$73,C$4,0)),"",HLOOKUP($B294,'Base facturation'!$B$4:$ALM$73,C$4,0))=0,"",IF(ISERROR(HLOOKUP($B294,'Base facturation'!$B$4:$ALM$73,C$4,0)),"",HLOOKUP($B294,'Base facturation'!$B$4:$ALM$73,C$4,0)))</f>
        <v/>
      </c>
      <c r="D294" s="179" t="str">
        <f>IF(IF(ISERROR(HLOOKUP($B294,'Base facturation'!$B$4:$ALM$73,D$4,0)),"",HLOOKUP($B294,'Base facturation'!$B$4:$ALM$73,D$4,0))=0,"",IF(ISERROR(HLOOKUP($B294,'Base facturation'!$B$4:$ALM$73,D$4,0)),"",HLOOKUP($B294,'Base facturation'!$B$4:$ALM$73,D$4,0)))</f>
        <v/>
      </c>
      <c r="E294" s="288" t="str">
        <f>IF(IF(ISERROR(HLOOKUP($B294,'Base facturation'!$B$4:$ALM$73,E$4,0)),"",HLOOKUP($B294,'Base facturation'!$B$4:$ALM$73,E$4,0))=0,"",IF(ISERROR(HLOOKUP($B294,'Base facturation'!$B$4:$ALM$73,E$4,0)),"",HLOOKUP($B294,'Base facturation'!$B$4:$ALM$73,E$4,0)))</f>
        <v/>
      </c>
      <c r="F294" s="204" t="str">
        <f>IF(IF(ISERROR(HLOOKUP($B294,'Base facturation'!$B$4:$ALM$73,F$4,0)),"",HLOOKUP($B294,'Base facturation'!$B$4:$ALM$73,F$4,0))=0,"",IF(ISERROR(HLOOKUP($B294,'Base facturation'!$B$4:$ALM$73,F$4,0)),"",HLOOKUP($B294,'Base facturation'!$B$4:$ALM$73,F$4,0)))</f>
        <v/>
      </c>
      <c r="G294" s="204" t="str">
        <f>IF(IF(ISERROR(HLOOKUP($B294,'Base facturation'!$B$4:$ALM$73,G$4,0)),"",HLOOKUP($B294,'Base facturation'!$B$4:$ALM$73,G$4,0))=0,"",IF(ISERROR(HLOOKUP($B294,'Base facturation'!$B$4:$ALM$73,G$4,0)),"",HLOOKUP($B294,'Base facturation'!$B$4:$ALM$73,G$4,0)))</f>
        <v/>
      </c>
      <c r="H294" s="183" t="str">
        <f t="shared" si="4"/>
        <v/>
      </c>
      <c r="I294" s="194"/>
      <c r="J294" s="189"/>
      <c r="K294" s="189"/>
      <c r="L294" s="190"/>
    </row>
    <row r="295" spans="2:12" ht="19.600000000000001" customHeight="1" x14ac:dyDescent="0.25">
      <c r="B295" s="178" t="s">
        <v>3039</v>
      </c>
      <c r="C295" s="179" t="str">
        <f>IF(IF(ISERROR(HLOOKUP($B295,'Base facturation'!$B$4:$ALM$73,C$4,0)),"",HLOOKUP($B295,'Base facturation'!$B$4:$ALM$73,C$4,0))=0,"",IF(ISERROR(HLOOKUP($B295,'Base facturation'!$B$4:$ALM$73,C$4,0)),"",HLOOKUP($B295,'Base facturation'!$B$4:$ALM$73,C$4,0)))</f>
        <v/>
      </c>
      <c r="D295" s="179" t="str">
        <f>IF(IF(ISERROR(HLOOKUP($B295,'Base facturation'!$B$4:$ALM$73,D$4,0)),"",HLOOKUP($B295,'Base facturation'!$B$4:$ALM$73,D$4,0))=0,"",IF(ISERROR(HLOOKUP($B295,'Base facturation'!$B$4:$ALM$73,D$4,0)),"",HLOOKUP($B295,'Base facturation'!$B$4:$ALM$73,D$4,0)))</f>
        <v/>
      </c>
      <c r="E295" s="288" t="str">
        <f>IF(IF(ISERROR(HLOOKUP($B295,'Base facturation'!$B$4:$ALM$73,E$4,0)),"",HLOOKUP($B295,'Base facturation'!$B$4:$ALM$73,E$4,0))=0,"",IF(ISERROR(HLOOKUP($B295,'Base facturation'!$B$4:$ALM$73,E$4,0)),"",HLOOKUP($B295,'Base facturation'!$B$4:$ALM$73,E$4,0)))</f>
        <v/>
      </c>
      <c r="F295" s="204" t="str">
        <f>IF(IF(ISERROR(HLOOKUP($B295,'Base facturation'!$B$4:$ALM$73,F$4,0)),"",HLOOKUP($B295,'Base facturation'!$B$4:$ALM$73,F$4,0))=0,"",IF(ISERROR(HLOOKUP($B295,'Base facturation'!$B$4:$ALM$73,F$4,0)),"",HLOOKUP($B295,'Base facturation'!$B$4:$ALM$73,F$4,0)))</f>
        <v/>
      </c>
      <c r="G295" s="204" t="str">
        <f>IF(IF(ISERROR(HLOOKUP($B295,'Base facturation'!$B$4:$ALM$73,G$4,0)),"",HLOOKUP($B295,'Base facturation'!$B$4:$ALM$73,G$4,0))=0,"",IF(ISERROR(HLOOKUP($B295,'Base facturation'!$B$4:$ALM$73,G$4,0)),"",HLOOKUP($B295,'Base facturation'!$B$4:$ALM$73,G$4,0)))</f>
        <v/>
      </c>
      <c r="H295" s="183" t="str">
        <f t="shared" si="4"/>
        <v/>
      </c>
      <c r="I295" s="194"/>
      <c r="J295" s="189"/>
      <c r="K295" s="189"/>
      <c r="L295" s="190"/>
    </row>
    <row r="296" spans="2:12" ht="19.600000000000001" customHeight="1" x14ac:dyDescent="0.25">
      <c r="B296" s="178" t="s">
        <v>3040</v>
      </c>
      <c r="C296" s="179" t="str">
        <f>IF(IF(ISERROR(HLOOKUP($B296,'Base facturation'!$B$4:$ALM$73,C$4,0)),"",HLOOKUP($B296,'Base facturation'!$B$4:$ALM$73,C$4,0))=0,"",IF(ISERROR(HLOOKUP($B296,'Base facturation'!$B$4:$ALM$73,C$4,0)),"",HLOOKUP($B296,'Base facturation'!$B$4:$ALM$73,C$4,0)))</f>
        <v/>
      </c>
      <c r="D296" s="179" t="str">
        <f>IF(IF(ISERROR(HLOOKUP($B296,'Base facturation'!$B$4:$ALM$73,D$4,0)),"",HLOOKUP($B296,'Base facturation'!$B$4:$ALM$73,D$4,0))=0,"",IF(ISERROR(HLOOKUP($B296,'Base facturation'!$B$4:$ALM$73,D$4,0)),"",HLOOKUP($B296,'Base facturation'!$B$4:$ALM$73,D$4,0)))</f>
        <v/>
      </c>
      <c r="E296" s="288" t="str">
        <f>IF(IF(ISERROR(HLOOKUP($B296,'Base facturation'!$B$4:$ALM$73,E$4,0)),"",HLOOKUP($B296,'Base facturation'!$B$4:$ALM$73,E$4,0))=0,"",IF(ISERROR(HLOOKUP($B296,'Base facturation'!$B$4:$ALM$73,E$4,0)),"",HLOOKUP($B296,'Base facturation'!$B$4:$ALM$73,E$4,0)))</f>
        <v/>
      </c>
      <c r="F296" s="204" t="str">
        <f>IF(IF(ISERROR(HLOOKUP($B296,'Base facturation'!$B$4:$ALM$73,F$4,0)),"",HLOOKUP($B296,'Base facturation'!$B$4:$ALM$73,F$4,0))=0,"",IF(ISERROR(HLOOKUP($B296,'Base facturation'!$B$4:$ALM$73,F$4,0)),"",HLOOKUP($B296,'Base facturation'!$B$4:$ALM$73,F$4,0)))</f>
        <v/>
      </c>
      <c r="G296" s="204" t="str">
        <f>IF(IF(ISERROR(HLOOKUP($B296,'Base facturation'!$B$4:$ALM$73,G$4,0)),"",HLOOKUP($B296,'Base facturation'!$B$4:$ALM$73,G$4,0))=0,"",IF(ISERROR(HLOOKUP($B296,'Base facturation'!$B$4:$ALM$73,G$4,0)),"",HLOOKUP($B296,'Base facturation'!$B$4:$ALM$73,G$4,0)))</f>
        <v/>
      </c>
      <c r="H296" s="183" t="str">
        <f t="shared" si="4"/>
        <v/>
      </c>
      <c r="I296" s="194"/>
      <c r="J296" s="189"/>
      <c r="K296" s="189"/>
      <c r="L296" s="190"/>
    </row>
    <row r="297" spans="2:12" ht="19.600000000000001" customHeight="1" x14ac:dyDescent="0.25">
      <c r="B297" s="178" t="s">
        <v>3041</v>
      </c>
      <c r="C297" s="179" t="str">
        <f>IF(IF(ISERROR(HLOOKUP($B297,'Base facturation'!$B$4:$ALM$73,C$4,0)),"",HLOOKUP($B297,'Base facturation'!$B$4:$ALM$73,C$4,0))=0,"",IF(ISERROR(HLOOKUP($B297,'Base facturation'!$B$4:$ALM$73,C$4,0)),"",HLOOKUP($B297,'Base facturation'!$B$4:$ALM$73,C$4,0)))</f>
        <v/>
      </c>
      <c r="D297" s="179" t="str">
        <f>IF(IF(ISERROR(HLOOKUP($B297,'Base facturation'!$B$4:$ALM$73,D$4,0)),"",HLOOKUP($B297,'Base facturation'!$B$4:$ALM$73,D$4,0))=0,"",IF(ISERROR(HLOOKUP($B297,'Base facturation'!$B$4:$ALM$73,D$4,0)),"",HLOOKUP($B297,'Base facturation'!$B$4:$ALM$73,D$4,0)))</f>
        <v/>
      </c>
      <c r="E297" s="288" t="str">
        <f>IF(IF(ISERROR(HLOOKUP($B297,'Base facturation'!$B$4:$ALM$73,E$4,0)),"",HLOOKUP($B297,'Base facturation'!$B$4:$ALM$73,E$4,0))=0,"",IF(ISERROR(HLOOKUP($B297,'Base facturation'!$B$4:$ALM$73,E$4,0)),"",HLOOKUP($B297,'Base facturation'!$B$4:$ALM$73,E$4,0)))</f>
        <v/>
      </c>
      <c r="F297" s="204" t="str">
        <f>IF(IF(ISERROR(HLOOKUP($B297,'Base facturation'!$B$4:$ALM$73,F$4,0)),"",HLOOKUP($B297,'Base facturation'!$B$4:$ALM$73,F$4,0))=0,"",IF(ISERROR(HLOOKUP($B297,'Base facturation'!$B$4:$ALM$73,F$4,0)),"",HLOOKUP($B297,'Base facturation'!$B$4:$ALM$73,F$4,0)))</f>
        <v/>
      </c>
      <c r="G297" s="204" t="str">
        <f>IF(IF(ISERROR(HLOOKUP($B297,'Base facturation'!$B$4:$ALM$73,G$4,0)),"",HLOOKUP($B297,'Base facturation'!$B$4:$ALM$73,G$4,0))=0,"",IF(ISERROR(HLOOKUP($B297,'Base facturation'!$B$4:$ALM$73,G$4,0)),"",HLOOKUP($B297,'Base facturation'!$B$4:$ALM$73,G$4,0)))</f>
        <v/>
      </c>
      <c r="H297" s="183" t="str">
        <f t="shared" si="4"/>
        <v/>
      </c>
      <c r="I297" s="194"/>
      <c r="J297" s="189"/>
      <c r="K297" s="189"/>
      <c r="L297" s="190"/>
    </row>
    <row r="298" spans="2:12" ht="19.600000000000001" customHeight="1" x14ac:dyDescent="0.25">
      <c r="B298" s="178" t="s">
        <v>3042</v>
      </c>
      <c r="C298" s="179" t="str">
        <f>IF(IF(ISERROR(HLOOKUP($B298,'Base facturation'!$B$4:$ALM$73,C$4,0)),"",HLOOKUP($B298,'Base facturation'!$B$4:$ALM$73,C$4,0))=0,"",IF(ISERROR(HLOOKUP($B298,'Base facturation'!$B$4:$ALM$73,C$4,0)),"",HLOOKUP($B298,'Base facturation'!$B$4:$ALM$73,C$4,0)))</f>
        <v/>
      </c>
      <c r="D298" s="179" t="str">
        <f>IF(IF(ISERROR(HLOOKUP($B298,'Base facturation'!$B$4:$ALM$73,D$4,0)),"",HLOOKUP($B298,'Base facturation'!$B$4:$ALM$73,D$4,0))=0,"",IF(ISERROR(HLOOKUP($B298,'Base facturation'!$B$4:$ALM$73,D$4,0)),"",HLOOKUP($B298,'Base facturation'!$B$4:$ALM$73,D$4,0)))</f>
        <v/>
      </c>
      <c r="E298" s="288" t="str">
        <f>IF(IF(ISERROR(HLOOKUP($B298,'Base facturation'!$B$4:$ALM$73,E$4,0)),"",HLOOKUP($B298,'Base facturation'!$B$4:$ALM$73,E$4,0))=0,"",IF(ISERROR(HLOOKUP($B298,'Base facturation'!$B$4:$ALM$73,E$4,0)),"",HLOOKUP($B298,'Base facturation'!$B$4:$ALM$73,E$4,0)))</f>
        <v/>
      </c>
      <c r="F298" s="204" t="str">
        <f>IF(IF(ISERROR(HLOOKUP($B298,'Base facturation'!$B$4:$ALM$73,F$4,0)),"",HLOOKUP($B298,'Base facturation'!$B$4:$ALM$73,F$4,0))=0,"",IF(ISERROR(HLOOKUP($B298,'Base facturation'!$B$4:$ALM$73,F$4,0)),"",HLOOKUP($B298,'Base facturation'!$B$4:$ALM$73,F$4,0)))</f>
        <v/>
      </c>
      <c r="G298" s="204" t="str">
        <f>IF(IF(ISERROR(HLOOKUP($B298,'Base facturation'!$B$4:$ALM$73,G$4,0)),"",HLOOKUP($B298,'Base facturation'!$B$4:$ALM$73,G$4,0))=0,"",IF(ISERROR(HLOOKUP($B298,'Base facturation'!$B$4:$ALM$73,G$4,0)),"",HLOOKUP($B298,'Base facturation'!$B$4:$ALM$73,G$4,0)))</f>
        <v/>
      </c>
      <c r="H298" s="183" t="str">
        <f t="shared" si="4"/>
        <v/>
      </c>
      <c r="I298" s="194"/>
      <c r="J298" s="189"/>
      <c r="K298" s="189"/>
      <c r="L298" s="190"/>
    </row>
    <row r="299" spans="2:12" ht="19.600000000000001" customHeight="1" x14ac:dyDescent="0.25">
      <c r="B299" s="178" t="s">
        <v>3043</v>
      </c>
      <c r="C299" s="179" t="str">
        <f>IF(IF(ISERROR(HLOOKUP($B299,'Base facturation'!$B$4:$ALM$73,C$4,0)),"",HLOOKUP($B299,'Base facturation'!$B$4:$ALM$73,C$4,0))=0,"",IF(ISERROR(HLOOKUP($B299,'Base facturation'!$B$4:$ALM$73,C$4,0)),"",HLOOKUP($B299,'Base facturation'!$B$4:$ALM$73,C$4,0)))</f>
        <v/>
      </c>
      <c r="D299" s="179" t="str">
        <f>IF(IF(ISERROR(HLOOKUP($B299,'Base facturation'!$B$4:$ALM$73,D$4,0)),"",HLOOKUP($B299,'Base facturation'!$B$4:$ALM$73,D$4,0))=0,"",IF(ISERROR(HLOOKUP($B299,'Base facturation'!$B$4:$ALM$73,D$4,0)),"",HLOOKUP($B299,'Base facturation'!$B$4:$ALM$73,D$4,0)))</f>
        <v/>
      </c>
      <c r="E299" s="288" t="str">
        <f>IF(IF(ISERROR(HLOOKUP($B299,'Base facturation'!$B$4:$ALM$73,E$4,0)),"",HLOOKUP($B299,'Base facturation'!$B$4:$ALM$73,E$4,0))=0,"",IF(ISERROR(HLOOKUP($B299,'Base facturation'!$B$4:$ALM$73,E$4,0)),"",HLOOKUP($B299,'Base facturation'!$B$4:$ALM$73,E$4,0)))</f>
        <v/>
      </c>
      <c r="F299" s="204" t="str">
        <f>IF(IF(ISERROR(HLOOKUP($B299,'Base facturation'!$B$4:$ALM$73,F$4,0)),"",HLOOKUP($B299,'Base facturation'!$B$4:$ALM$73,F$4,0))=0,"",IF(ISERROR(HLOOKUP($B299,'Base facturation'!$B$4:$ALM$73,F$4,0)),"",HLOOKUP($B299,'Base facturation'!$B$4:$ALM$73,F$4,0)))</f>
        <v/>
      </c>
      <c r="G299" s="204" t="str">
        <f>IF(IF(ISERROR(HLOOKUP($B299,'Base facturation'!$B$4:$ALM$73,G$4,0)),"",HLOOKUP($B299,'Base facturation'!$B$4:$ALM$73,G$4,0))=0,"",IF(ISERROR(HLOOKUP($B299,'Base facturation'!$B$4:$ALM$73,G$4,0)),"",HLOOKUP($B299,'Base facturation'!$B$4:$ALM$73,G$4,0)))</f>
        <v/>
      </c>
      <c r="H299" s="183" t="str">
        <f t="shared" si="4"/>
        <v/>
      </c>
      <c r="I299" s="194"/>
      <c r="J299" s="189"/>
      <c r="K299" s="189"/>
      <c r="L299" s="190"/>
    </row>
    <row r="300" spans="2:12" ht="19.600000000000001" customHeight="1" x14ac:dyDescent="0.25">
      <c r="B300" s="178" t="s">
        <v>3044</v>
      </c>
      <c r="C300" s="179" t="str">
        <f>IF(IF(ISERROR(HLOOKUP($B300,'Base facturation'!$B$4:$ALM$73,C$4,0)),"",HLOOKUP($B300,'Base facturation'!$B$4:$ALM$73,C$4,0))=0,"",IF(ISERROR(HLOOKUP($B300,'Base facturation'!$B$4:$ALM$73,C$4,0)),"",HLOOKUP($B300,'Base facturation'!$B$4:$ALM$73,C$4,0)))</f>
        <v/>
      </c>
      <c r="D300" s="179" t="str">
        <f>IF(IF(ISERROR(HLOOKUP($B300,'Base facturation'!$B$4:$ALM$73,D$4,0)),"",HLOOKUP($B300,'Base facturation'!$B$4:$ALM$73,D$4,0))=0,"",IF(ISERROR(HLOOKUP($B300,'Base facturation'!$B$4:$ALM$73,D$4,0)),"",HLOOKUP($B300,'Base facturation'!$B$4:$ALM$73,D$4,0)))</f>
        <v/>
      </c>
      <c r="E300" s="288" t="str">
        <f>IF(IF(ISERROR(HLOOKUP($B300,'Base facturation'!$B$4:$ALM$73,E$4,0)),"",HLOOKUP($B300,'Base facturation'!$B$4:$ALM$73,E$4,0))=0,"",IF(ISERROR(HLOOKUP($B300,'Base facturation'!$B$4:$ALM$73,E$4,0)),"",HLOOKUP($B300,'Base facturation'!$B$4:$ALM$73,E$4,0)))</f>
        <v/>
      </c>
      <c r="F300" s="204" t="str">
        <f>IF(IF(ISERROR(HLOOKUP($B300,'Base facturation'!$B$4:$ALM$73,F$4,0)),"",HLOOKUP($B300,'Base facturation'!$B$4:$ALM$73,F$4,0))=0,"",IF(ISERROR(HLOOKUP($B300,'Base facturation'!$B$4:$ALM$73,F$4,0)),"",HLOOKUP($B300,'Base facturation'!$B$4:$ALM$73,F$4,0)))</f>
        <v/>
      </c>
      <c r="G300" s="204" t="str">
        <f>IF(IF(ISERROR(HLOOKUP($B300,'Base facturation'!$B$4:$ALM$73,G$4,0)),"",HLOOKUP($B300,'Base facturation'!$B$4:$ALM$73,G$4,0))=0,"",IF(ISERROR(HLOOKUP($B300,'Base facturation'!$B$4:$ALM$73,G$4,0)),"",HLOOKUP($B300,'Base facturation'!$B$4:$ALM$73,G$4,0)))</f>
        <v/>
      </c>
      <c r="H300" s="183" t="str">
        <f t="shared" si="4"/>
        <v/>
      </c>
      <c r="I300" s="194"/>
      <c r="J300" s="189"/>
      <c r="K300" s="189"/>
      <c r="L300" s="190"/>
    </row>
    <row r="301" spans="2:12" ht="19.600000000000001" customHeight="1" x14ac:dyDescent="0.25">
      <c r="B301" s="178" t="s">
        <v>3045</v>
      </c>
      <c r="C301" s="179" t="str">
        <f>IF(IF(ISERROR(HLOOKUP($B301,'Base facturation'!$B$4:$ALM$73,C$4,0)),"",HLOOKUP($B301,'Base facturation'!$B$4:$ALM$73,C$4,0))=0,"",IF(ISERROR(HLOOKUP($B301,'Base facturation'!$B$4:$ALM$73,C$4,0)),"",HLOOKUP($B301,'Base facturation'!$B$4:$ALM$73,C$4,0)))</f>
        <v/>
      </c>
      <c r="D301" s="179" t="str">
        <f>IF(IF(ISERROR(HLOOKUP($B301,'Base facturation'!$B$4:$ALM$73,D$4,0)),"",HLOOKUP($B301,'Base facturation'!$B$4:$ALM$73,D$4,0))=0,"",IF(ISERROR(HLOOKUP($B301,'Base facturation'!$B$4:$ALM$73,D$4,0)),"",HLOOKUP($B301,'Base facturation'!$B$4:$ALM$73,D$4,0)))</f>
        <v/>
      </c>
      <c r="E301" s="288" t="str">
        <f>IF(IF(ISERROR(HLOOKUP($B301,'Base facturation'!$B$4:$ALM$73,E$4,0)),"",HLOOKUP($B301,'Base facturation'!$B$4:$ALM$73,E$4,0))=0,"",IF(ISERROR(HLOOKUP($B301,'Base facturation'!$B$4:$ALM$73,E$4,0)),"",HLOOKUP($B301,'Base facturation'!$B$4:$ALM$73,E$4,0)))</f>
        <v/>
      </c>
      <c r="F301" s="204" t="str">
        <f>IF(IF(ISERROR(HLOOKUP($B301,'Base facturation'!$B$4:$ALM$73,F$4,0)),"",HLOOKUP($B301,'Base facturation'!$B$4:$ALM$73,F$4,0))=0,"",IF(ISERROR(HLOOKUP($B301,'Base facturation'!$B$4:$ALM$73,F$4,0)),"",HLOOKUP($B301,'Base facturation'!$B$4:$ALM$73,F$4,0)))</f>
        <v/>
      </c>
      <c r="G301" s="204" t="str">
        <f>IF(IF(ISERROR(HLOOKUP($B301,'Base facturation'!$B$4:$ALM$73,G$4,0)),"",HLOOKUP($B301,'Base facturation'!$B$4:$ALM$73,G$4,0))=0,"",IF(ISERROR(HLOOKUP($B301,'Base facturation'!$B$4:$ALM$73,G$4,0)),"",HLOOKUP($B301,'Base facturation'!$B$4:$ALM$73,G$4,0)))</f>
        <v/>
      </c>
      <c r="H301" s="183" t="str">
        <f t="shared" si="4"/>
        <v/>
      </c>
      <c r="I301" s="194"/>
      <c r="J301" s="189"/>
      <c r="K301" s="189"/>
      <c r="L301" s="190"/>
    </row>
    <row r="302" spans="2:12" ht="19.600000000000001" customHeight="1" x14ac:dyDescent="0.25">
      <c r="B302" s="178" t="s">
        <v>3046</v>
      </c>
      <c r="C302" s="179" t="str">
        <f>IF(IF(ISERROR(HLOOKUP($B302,'Base facturation'!$B$4:$ALM$73,C$4,0)),"",HLOOKUP($B302,'Base facturation'!$B$4:$ALM$73,C$4,0))=0,"",IF(ISERROR(HLOOKUP($B302,'Base facturation'!$B$4:$ALM$73,C$4,0)),"",HLOOKUP($B302,'Base facturation'!$B$4:$ALM$73,C$4,0)))</f>
        <v/>
      </c>
      <c r="D302" s="179" t="str">
        <f>IF(IF(ISERROR(HLOOKUP($B302,'Base facturation'!$B$4:$ALM$73,D$4,0)),"",HLOOKUP($B302,'Base facturation'!$B$4:$ALM$73,D$4,0))=0,"",IF(ISERROR(HLOOKUP($B302,'Base facturation'!$B$4:$ALM$73,D$4,0)),"",HLOOKUP($B302,'Base facturation'!$B$4:$ALM$73,D$4,0)))</f>
        <v/>
      </c>
      <c r="E302" s="288" t="str">
        <f>IF(IF(ISERROR(HLOOKUP($B302,'Base facturation'!$B$4:$ALM$73,E$4,0)),"",HLOOKUP($B302,'Base facturation'!$B$4:$ALM$73,E$4,0))=0,"",IF(ISERROR(HLOOKUP($B302,'Base facturation'!$B$4:$ALM$73,E$4,0)),"",HLOOKUP($B302,'Base facturation'!$B$4:$ALM$73,E$4,0)))</f>
        <v/>
      </c>
      <c r="F302" s="204" t="str">
        <f>IF(IF(ISERROR(HLOOKUP($B302,'Base facturation'!$B$4:$ALM$73,F$4,0)),"",HLOOKUP($B302,'Base facturation'!$B$4:$ALM$73,F$4,0))=0,"",IF(ISERROR(HLOOKUP($B302,'Base facturation'!$B$4:$ALM$73,F$4,0)),"",HLOOKUP($B302,'Base facturation'!$B$4:$ALM$73,F$4,0)))</f>
        <v/>
      </c>
      <c r="G302" s="204" t="str">
        <f>IF(IF(ISERROR(HLOOKUP($B302,'Base facturation'!$B$4:$ALM$73,G$4,0)),"",HLOOKUP($B302,'Base facturation'!$B$4:$ALM$73,G$4,0))=0,"",IF(ISERROR(HLOOKUP($B302,'Base facturation'!$B$4:$ALM$73,G$4,0)),"",HLOOKUP($B302,'Base facturation'!$B$4:$ALM$73,G$4,0)))</f>
        <v/>
      </c>
      <c r="H302" s="183" t="str">
        <f t="shared" si="4"/>
        <v/>
      </c>
      <c r="I302" s="194"/>
      <c r="J302" s="189"/>
      <c r="K302" s="189"/>
      <c r="L302" s="190"/>
    </row>
    <row r="303" spans="2:12" ht="19.600000000000001" customHeight="1" x14ac:dyDescent="0.25">
      <c r="B303" s="178" t="s">
        <v>3047</v>
      </c>
      <c r="C303" s="179" t="str">
        <f>IF(IF(ISERROR(HLOOKUP($B303,'Base facturation'!$B$4:$ALM$73,C$4,0)),"",HLOOKUP($B303,'Base facturation'!$B$4:$ALM$73,C$4,0))=0,"",IF(ISERROR(HLOOKUP($B303,'Base facturation'!$B$4:$ALM$73,C$4,0)),"",HLOOKUP($B303,'Base facturation'!$B$4:$ALM$73,C$4,0)))</f>
        <v/>
      </c>
      <c r="D303" s="179" t="str">
        <f>IF(IF(ISERROR(HLOOKUP($B303,'Base facturation'!$B$4:$ALM$73,D$4,0)),"",HLOOKUP($B303,'Base facturation'!$B$4:$ALM$73,D$4,0))=0,"",IF(ISERROR(HLOOKUP($B303,'Base facturation'!$B$4:$ALM$73,D$4,0)),"",HLOOKUP($B303,'Base facturation'!$B$4:$ALM$73,D$4,0)))</f>
        <v/>
      </c>
      <c r="E303" s="288" t="str">
        <f>IF(IF(ISERROR(HLOOKUP($B303,'Base facturation'!$B$4:$ALM$73,E$4,0)),"",HLOOKUP($B303,'Base facturation'!$B$4:$ALM$73,E$4,0))=0,"",IF(ISERROR(HLOOKUP($B303,'Base facturation'!$B$4:$ALM$73,E$4,0)),"",HLOOKUP($B303,'Base facturation'!$B$4:$ALM$73,E$4,0)))</f>
        <v/>
      </c>
      <c r="F303" s="204" t="str">
        <f>IF(IF(ISERROR(HLOOKUP($B303,'Base facturation'!$B$4:$ALM$73,F$4,0)),"",HLOOKUP($B303,'Base facturation'!$B$4:$ALM$73,F$4,0))=0,"",IF(ISERROR(HLOOKUP($B303,'Base facturation'!$B$4:$ALM$73,F$4,0)),"",HLOOKUP($B303,'Base facturation'!$B$4:$ALM$73,F$4,0)))</f>
        <v/>
      </c>
      <c r="G303" s="204" t="str">
        <f>IF(IF(ISERROR(HLOOKUP($B303,'Base facturation'!$B$4:$ALM$73,G$4,0)),"",HLOOKUP($B303,'Base facturation'!$B$4:$ALM$73,G$4,0))=0,"",IF(ISERROR(HLOOKUP($B303,'Base facturation'!$B$4:$ALM$73,G$4,0)),"",HLOOKUP($B303,'Base facturation'!$B$4:$ALM$73,G$4,0)))</f>
        <v/>
      </c>
      <c r="H303" s="183" t="str">
        <f t="shared" si="4"/>
        <v/>
      </c>
      <c r="I303" s="194"/>
      <c r="J303" s="189"/>
      <c r="K303" s="189"/>
      <c r="L303" s="190"/>
    </row>
    <row r="304" spans="2:12" ht="19.600000000000001" customHeight="1" x14ac:dyDescent="0.25">
      <c r="B304" s="178" t="s">
        <v>3048</v>
      </c>
      <c r="C304" s="179" t="str">
        <f>IF(IF(ISERROR(HLOOKUP($B304,'Base facturation'!$B$4:$ALM$73,C$4,0)),"",HLOOKUP($B304,'Base facturation'!$B$4:$ALM$73,C$4,0))=0,"",IF(ISERROR(HLOOKUP($B304,'Base facturation'!$B$4:$ALM$73,C$4,0)),"",HLOOKUP($B304,'Base facturation'!$B$4:$ALM$73,C$4,0)))</f>
        <v/>
      </c>
      <c r="D304" s="179" t="str">
        <f>IF(IF(ISERROR(HLOOKUP($B304,'Base facturation'!$B$4:$ALM$73,D$4,0)),"",HLOOKUP($B304,'Base facturation'!$B$4:$ALM$73,D$4,0))=0,"",IF(ISERROR(HLOOKUP($B304,'Base facturation'!$B$4:$ALM$73,D$4,0)),"",HLOOKUP($B304,'Base facturation'!$B$4:$ALM$73,D$4,0)))</f>
        <v/>
      </c>
      <c r="E304" s="288" t="str">
        <f>IF(IF(ISERROR(HLOOKUP($B304,'Base facturation'!$B$4:$ALM$73,E$4,0)),"",HLOOKUP($B304,'Base facturation'!$B$4:$ALM$73,E$4,0))=0,"",IF(ISERROR(HLOOKUP($B304,'Base facturation'!$B$4:$ALM$73,E$4,0)),"",HLOOKUP($B304,'Base facturation'!$B$4:$ALM$73,E$4,0)))</f>
        <v/>
      </c>
      <c r="F304" s="204" t="str">
        <f>IF(IF(ISERROR(HLOOKUP($B304,'Base facturation'!$B$4:$ALM$73,F$4,0)),"",HLOOKUP($B304,'Base facturation'!$B$4:$ALM$73,F$4,0))=0,"",IF(ISERROR(HLOOKUP($B304,'Base facturation'!$B$4:$ALM$73,F$4,0)),"",HLOOKUP($B304,'Base facturation'!$B$4:$ALM$73,F$4,0)))</f>
        <v/>
      </c>
      <c r="G304" s="204" t="str">
        <f>IF(IF(ISERROR(HLOOKUP($B304,'Base facturation'!$B$4:$ALM$73,G$4,0)),"",HLOOKUP($B304,'Base facturation'!$B$4:$ALM$73,G$4,0))=0,"",IF(ISERROR(HLOOKUP($B304,'Base facturation'!$B$4:$ALM$73,G$4,0)),"",HLOOKUP($B304,'Base facturation'!$B$4:$ALM$73,G$4,0)))</f>
        <v/>
      </c>
      <c r="H304" s="183" t="str">
        <f t="shared" si="4"/>
        <v/>
      </c>
      <c r="I304" s="194"/>
      <c r="J304" s="189"/>
      <c r="K304" s="189"/>
      <c r="L304" s="190"/>
    </row>
    <row r="305" spans="2:12" ht="19.600000000000001" customHeight="1" x14ac:dyDescent="0.25">
      <c r="B305" s="178" t="s">
        <v>3049</v>
      </c>
      <c r="C305" s="179" t="str">
        <f>IF(IF(ISERROR(HLOOKUP($B305,'Base facturation'!$B$4:$ALM$73,C$4,0)),"",HLOOKUP($B305,'Base facturation'!$B$4:$ALM$73,C$4,0))=0,"",IF(ISERROR(HLOOKUP($B305,'Base facturation'!$B$4:$ALM$73,C$4,0)),"",HLOOKUP($B305,'Base facturation'!$B$4:$ALM$73,C$4,0)))</f>
        <v/>
      </c>
      <c r="D305" s="179" t="str">
        <f>IF(IF(ISERROR(HLOOKUP($B305,'Base facturation'!$B$4:$ALM$73,D$4,0)),"",HLOOKUP($B305,'Base facturation'!$B$4:$ALM$73,D$4,0))=0,"",IF(ISERROR(HLOOKUP($B305,'Base facturation'!$B$4:$ALM$73,D$4,0)),"",HLOOKUP($B305,'Base facturation'!$B$4:$ALM$73,D$4,0)))</f>
        <v/>
      </c>
      <c r="E305" s="288" t="str">
        <f>IF(IF(ISERROR(HLOOKUP($B305,'Base facturation'!$B$4:$ALM$73,E$4,0)),"",HLOOKUP($B305,'Base facturation'!$B$4:$ALM$73,E$4,0))=0,"",IF(ISERROR(HLOOKUP($B305,'Base facturation'!$B$4:$ALM$73,E$4,0)),"",HLOOKUP($B305,'Base facturation'!$B$4:$ALM$73,E$4,0)))</f>
        <v/>
      </c>
      <c r="F305" s="204" t="str">
        <f>IF(IF(ISERROR(HLOOKUP($B305,'Base facturation'!$B$4:$ALM$73,F$4,0)),"",HLOOKUP($B305,'Base facturation'!$B$4:$ALM$73,F$4,0))=0,"",IF(ISERROR(HLOOKUP($B305,'Base facturation'!$B$4:$ALM$73,F$4,0)),"",HLOOKUP($B305,'Base facturation'!$B$4:$ALM$73,F$4,0)))</f>
        <v/>
      </c>
      <c r="G305" s="204" t="str">
        <f>IF(IF(ISERROR(HLOOKUP($B305,'Base facturation'!$B$4:$ALM$73,G$4,0)),"",HLOOKUP($B305,'Base facturation'!$B$4:$ALM$73,G$4,0))=0,"",IF(ISERROR(HLOOKUP($B305,'Base facturation'!$B$4:$ALM$73,G$4,0)),"",HLOOKUP($B305,'Base facturation'!$B$4:$ALM$73,G$4,0)))</f>
        <v/>
      </c>
      <c r="H305" s="183" t="str">
        <f t="shared" si="4"/>
        <v/>
      </c>
      <c r="I305" s="194"/>
      <c r="J305" s="189"/>
      <c r="K305" s="189"/>
      <c r="L305" s="190"/>
    </row>
    <row r="306" spans="2:12" ht="19.600000000000001" customHeight="1" x14ac:dyDescent="0.25">
      <c r="B306" s="178" t="s">
        <v>3050</v>
      </c>
      <c r="C306" s="179" t="str">
        <f>IF(IF(ISERROR(HLOOKUP($B306,'Base facturation'!$B$4:$ALM$73,C$4,0)),"",HLOOKUP($B306,'Base facturation'!$B$4:$ALM$73,C$4,0))=0,"",IF(ISERROR(HLOOKUP($B306,'Base facturation'!$B$4:$ALM$73,C$4,0)),"",HLOOKUP($B306,'Base facturation'!$B$4:$ALM$73,C$4,0)))</f>
        <v/>
      </c>
      <c r="D306" s="179" t="str">
        <f>IF(IF(ISERROR(HLOOKUP($B306,'Base facturation'!$B$4:$ALM$73,D$4,0)),"",HLOOKUP($B306,'Base facturation'!$B$4:$ALM$73,D$4,0))=0,"",IF(ISERROR(HLOOKUP($B306,'Base facturation'!$B$4:$ALM$73,D$4,0)),"",HLOOKUP($B306,'Base facturation'!$B$4:$ALM$73,D$4,0)))</f>
        <v/>
      </c>
      <c r="E306" s="288" t="str">
        <f>IF(IF(ISERROR(HLOOKUP($B306,'Base facturation'!$B$4:$ALM$73,E$4,0)),"",HLOOKUP($B306,'Base facturation'!$B$4:$ALM$73,E$4,0))=0,"",IF(ISERROR(HLOOKUP($B306,'Base facturation'!$B$4:$ALM$73,E$4,0)),"",HLOOKUP($B306,'Base facturation'!$B$4:$ALM$73,E$4,0)))</f>
        <v/>
      </c>
      <c r="F306" s="204" t="str">
        <f>IF(IF(ISERROR(HLOOKUP($B306,'Base facturation'!$B$4:$ALM$73,F$4,0)),"",HLOOKUP($B306,'Base facturation'!$B$4:$ALM$73,F$4,0))=0,"",IF(ISERROR(HLOOKUP($B306,'Base facturation'!$B$4:$ALM$73,F$4,0)),"",HLOOKUP($B306,'Base facturation'!$B$4:$ALM$73,F$4,0)))</f>
        <v/>
      </c>
      <c r="G306" s="204" t="str">
        <f>IF(IF(ISERROR(HLOOKUP($B306,'Base facturation'!$B$4:$ALM$73,G$4,0)),"",HLOOKUP($B306,'Base facturation'!$B$4:$ALM$73,G$4,0))=0,"",IF(ISERROR(HLOOKUP($B306,'Base facturation'!$B$4:$ALM$73,G$4,0)),"",HLOOKUP($B306,'Base facturation'!$B$4:$ALM$73,G$4,0)))</f>
        <v/>
      </c>
      <c r="H306" s="183" t="str">
        <f t="shared" si="4"/>
        <v/>
      </c>
      <c r="I306" s="194"/>
      <c r="J306" s="189"/>
      <c r="K306" s="189"/>
      <c r="L306" s="190"/>
    </row>
    <row r="307" spans="2:12" ht="19.600000000000001" customHeight="1" x14ac:dyDescent="0.25">
      <c r="B307" s="178" t="s">
        <v>3051</v>
      </c>
      <c r="C307" s="179" t="str">
        <f>IF(IF(ISERROR(HLOOKUP($B307,'Base facturation'!$B$4:$ALM$73,C$4,0)),"",HLOOKUP($B307,'Base facturation'!$B$4:$ALM$73,C$4,0))=0,"",IF(ISERROR(HLOOKUP($B307,'Base facturation'!$B$4:$ALM$73,C$4,0)),"",HLOOKUP($B307,'Base facturation'!$B$4:$ALM$73,C$4,0)))</f>
        <v/>
      </c>
      <c r="D307" s="179" t="str">
        <f>IF(IF(ISERROR(HLOOKUP($B307,'Base facturation'!$B$4:$ALM$73,D$4,0)),"",HLOOKUP($B307,'Base facturation'!$B$4:$ALM$73,D$4,0))=0,"",IF(ISERROR(HLOOKUP($B307,'Base facturation'!$B$4:$ALM$73,D$4,0)),"",HLOOKUP($B307,'Base facturation'!$B$4:$ALM$73,D$4,0)))</f>
        <v/>
      </c>
      <c r="E307" s="288" t="str">
        <f>IF(IF(ISERROR(HLOOKUP($B307,'Base facturation'!$B$4:$ALM$73,E$4,0)),"",HLOOKUP($B307,'Base facturation'!$B$4:$ALM$73,E$4,0))=0,"",IF(ISERROR(HLOOKUP($B307,'Base facturation'!$B$4:$ALM$73,E$4,0)),"",HLOOKUP($B307,'Base facturation'!$B$4:$ALM$73,E$4,0)))</f>
        <v/>
      </c>
      <c r="F307" s="204" t="str">
        <f>IF(IF(ISERROR(HLOOKUP($B307,'Base facturation'!$B$4:$ALM$73,F$4,0)),"",HLOOKUP($B307,'Base facturation'!$B$4:$ALM$73,F$4,0))=0,"",IF(ISERROR(HLOOKUP($B307,'Base facturation'!$B$4:$ALM$73,F$4,0)),"",HLOOKUP($B307,'Base facturation'!$B$4:$ALM$73,F$4,0)))</f>
        <v/>
      </c>
      <c r="G307" s="204" t="str">
        <f>IF(IF(ISERROR(HLOOKUP($B307,'Base facturation'!$B$4:$ALM$73,G$4,0)),"",HLOOKUP($B307,'Base facturation'!$B$4:$ALM$73,G$4,0))=0,"",IF(ISERROR(HLOOKUP($B307,'Base facturation'!$B$4:$ALM$73,G$4,0)),"",HLOOKUP($B307,'Base facturation'!$B$4:$ALM$73,G$4,0)))</f>
        <v/>
      </c>
      <c r="H307" s="183" t="str">
        <f t="shared" si="4"/>
        <v/>
      </c>
      <c r="I307" s="194"/>
      <c r="J307" s="189"/>
      <c r="K307" s="189"/>
      <c r="L307" s="190"/>
    </row>
    <row r="308" spans="2:12" ht="19.600000000000001" customHeight="1" x14ac:dyDescent="0.25">
      <c r="B308" s="178" t="s">
        <v>3052</v>
      </c>
      <c r="C308" s="179" t="str">
        <f>IF(IF(ISERROR(HLOOKUP($B308,'Base facturation'!$B$4:$ALM$73,C$4,0)),"",HLOOKUP($B308,'Base facturation'!$B$4:$ALM$73,C$4,0))=0,"",IF(ISERROR(HLOOKUP($B308,'Base facturation'!$B$4:$ALM$73,C$4,0)),"",HLOOKUP($B308,'Base facturation'!$B$4:$ALM$73,C$4,0)))</f>
        <v/>
      </c>
      <c r="D308" s="179" t="str">
        <f>IF(IF(ISERROR(HLOOKUP($B308,'Base facturation'!$B$4:$ALM$73,D$4,0)),"",HLOOKUP($B308,'Base facturation'!$B$4:$ALM$73,D$4,0))=0,"",IF(ISERROR(HLOOKUP($B308,'Base facturation'!$B$4:$ALM$73,D$4,0)),"",HLOOKUP($B308,'Base facturation'!$B$4:$ALM$73,D$4,0)))</f>
        <v/>
      </c>
      <c r="E308" s="288" t="str">
        <f>IF(IF(ISERROR(HLOOKUP($B308,'Base facturation'!$B$4:$ALM$73,E$4,0)),"",HLOOKUP($B308,'Base facturation'!$B$4:$ALM$73,E$4,0))=0,"",IF(ISERROR(HLOOKUP($B308,'Base facturation'!$B$4:$ALM$73,E$4,0)),"",HLOOKUP($B308,'Base facturation'!$B$4:$ALM$73,E$4,0)))</f>
        <v/>
      </c>
      <c r="F308" s="204" t="str">
        <f>IF(IF(ISERROR(HLOOKUP($B308,'Base facturation'!$B$4:$ALM$73,F$4,0)),"",HLOOKUP($B308,'Base facturation'!$B$4:$ALM$73,F$4,0))=0,"",IF(ISERROR(HLOOKUP($B308,'Base facturation'!$B$4:$ALM$73,F$4,0)),"",HLOOKUP($B308,'Base facturation'!$B$4:$ALM$73,F$4,0)))</f>
        <v/>
      </c>
      <c r="G308" s="204" t="str">
        <f>IF(IF(ISERROR(HLOOKUP($B308,'Base facturation'!$B$4:$ALM$73,G$4,0)),"",HLOOKUP($B308,'Base facturation'!$B$4:$ALM$73,G$4,0))=0,"",IF(ISERROR(HLOOKUP($B308,'Base facturation'!$B$4:$ALM$73,G$4,0)),"",HLOOKUP($B308,'Base facturation'!$B$4:$ALM$73,G$4,0)))</f>
        <v/>
      </c>
      <c r="H308" s="183" t="str">
        <f t="shared" si="4"/>
        <v/>
      </c>
      <c r="I308" s="194"/>
      <c r="J308" s="189"/>
      <c r="K308" s="189"/>
      <c r="L308" s="190"/>
    </row>
    <row r="309" spans="2:12" ht="19.600000000000001" customHeight="1" x14ac:dyDescent="0.25">
      <c r="B309" s="178" t="s">
        <v>3053</v>
      </c>
      <c r="C309" s="179" t="str">
        <f>IF(IF(ISERROR(HLOOKUP($B309,'Base facturation'!$B$4:$ALM$73,C$4,0)),"",HLOOKUP($B309,'Base facturation'!$B$4:$ALM$73,C$4,0))=0,"",IF(ISERROR(HLOOKUP($B309,'Base facturation'!$B$4:$ALM$73,C$4,0)),"",HLOOKUP($B309,'Base facturation'!$B$4:$ALM$73,C$4,0)))</f>
        <v/>
      </c>
      <c r="D309" s="179" t="str">
        <f>IF(IF(ISERROR(HLOOKUP($B309,'Base facturation'!$B$4:$ALM$73,D$4,0)),"",HLOOKUP($B309,'Base facturation'!$B$4:$ALM$73,D$4,0))=0,"",IF(ISERROR(HLOOKUP($B309,'Base facturation'!$B$4:$ALM$73,D$4,0)),"",HLOOKUP($B309,'Base facturation'!$B$4:$ALM$73,D$4,0)))</f>
        <v/>
      </c>
      <c r="E309" s="288" t="str">
        <f>IF(IF(ISERROR(HLOOKUP($B309,'Base facturation'!$B$4:$ALM$73,E$4,0)),"",HLOOKUP($B309,'Base facturation'!$B$4:$ALM$73,E$4,0))=0,"",IF(ISERROR(HLOOKUP($B309,'Base facturation'!$B$4:$ALM$73,E$4,0)),"",HLOOKUP($B309,'Base facturation'!$B$4:$ALM$73,E$4,0)))</f>
        <v/>
      </c>
      <c r="F309" s="204" t="str">
        <f>IF(IF(ISERROR(HLOOKUP($B309,'Base facturation'!$B$4:$ALM$73,F$4,0)),"",HLOOKUP($B309,'Base facturation'!$B$4:$ALM$73,F$4,0))=0,"",IF(ISERROR(HLOOKUP($B309,'Base facturation'!$B$4:$ALM$73,F$4,0)),"",HLOOKUP($B309,'Base facturation'!$B$4:$ALM$73,F$4,0)))</f>
        <v/>
      </c>
      <c r="G309" s="204" t="str">
        <f>IF(IF(ISERROR(HLOOKUP($B309,'Base facturation'!$B$4:$ALM$73,G$4,0)),"",HLOOKUP($B309,'Base facturation'!$B$4:$ALM$73,G$4,0))=0,"",IF(ISERROR(HLOOKUP($B309,'Base facturation'!$B$4:$ALM$73,G$4,0)),"",HLOOKUP($B309,'Base facturation'!$B$4:$ALM$73,G$4,0)))</f>
        <v/>
      </c>
      <c r="H309" s="183" t="str">
        <f t="shared" si="4"/>
        <v/>
      </c>
      <c r="I309" s="194"/>
      <c r="J309" s="189"/>
      <c r="K309" s="189"/>
      <c r="L309" s="190"/>
    </row>
    <row r="310" spans="2:12" ht="19.600000000000001" customHeight="1" x14ac:dyDescent="0.25">
      <c r="B310" s="178" t="s">
        <v>3054</v>
      </c>
      <c r="C310" s="179" t="str">
        <f>IF(IF(ISERROR(HLOOKUP($B310,'Base facturation'!$B$4:$ALM$73,C$4,0)),"",HLOOKUP($B310,'Base facturation'!$B$4:$ALM$73,C$4,0))=0,"",IF(ISERROR(HLOOKUP($B310,'Base facturation'!$B$4:$ALM$73,C$4,0)),"",HLOOKUP($B310,'Base facturation'!$B$4:$ALM$73,C$4,0)))</f>
        <v/>
      </c>
      <c r="D310" s="179" t="str">
        <f>IF(IF(ISERROR(HLOOKUP($B310,'Base facturation'!$B$4:$ALM$73,D$4,0)),"",HLOOKUP($B310,'Base facturation'!$B$4:$ALM$73,D$4,0))=0,"",IF(ISERROR(HLOOKUP($B310,'Base facturation'!$B$4:$ALM$73,D$4,0)),"",HLOOKUP($B310,'Base facturation'!$B$4:$ALM$73,D$4,0)))</f>
        <v/>
      </c>
      <c r="E310" s="288" t="str">
        <f>IF(IF(ISERROR(HLOOKUP($B310,'Base facturation'!$B$4:$ALM$73,E$4,0)),"",HLOOKUP($B310,'Base facturation'!$B$4:$ALM$73,E$4,0))=0,"",IF(ISERROR(HLOOKUP($B310,'Base facturation'!$B$4:$ALM$73,E$4,0)),"",HLOOKUP($B310,'Base facturation'!$B$4:$ALM$73,E$4,0)))</f>
        <v/>
      </c>
      <c r="F310" s="204" t="str">
        <f>IF(IF(ISERROR(HLOOKUP($B310,'Base facturation'!$B$4:$ALM$73,F$4,0)),"",HLOOKUP($B310,'Base facturation'!$B$4:$ALM$73,F$4,0))=0,"",IF(ISERROR(HLOOKUP($B310,'Base facturation'!$B$4:$ALM$73,F$4,0)),"",HLOOKUP($B310,'Base facturation'!$B$4:$ALM$73,F$4,0)))</f>
        <v/>
      </c>
      <c r="G310" s="204" t="str">
        <f>IF(IF(ISERROR(HLOOKUP($B310,'Base facturation'!$B$4:$ALM$73,G$4,0)),"",HLOOKUP($B310,'Base facturation'!$B$4:$ALM$73,G$4,0))=0,"",IF(ISERROR(HLOOKUP($B310,'Base facturation'!$B$4:$ALM$73,G$4,0)),"",HLOOKUP($B310,'Base facturation'!$B$4:$ALM$73,G$4,0)))</f>
        <v/>
      </c>
      <c r="H310" s="183" t="str">
        <f t="shared" si="4"/>
        <v/>
      </c>
      <c r="I310" s="194"/>
      <c r="J310" s="189"/>
      <c r="K310" s="189"/>
      <c r="L310" s="190"/>
    </row>
    <row r="311" spans="2:12" ht="19.600000000000001" customHeight="1" x14ac:dyDescent="0.25">
      <c r="B311" s="178" t="s">
        <v>3055</v>
      </c>
      <c r="C311" s="179" t="str">
        <f>IF(IF(ISERROR(HLOOKUP($B311,'Base facturation'!$B$4:$ALM$73,C$4,0)),"",HLOOKUP($B311,'Base facturation'!$B$4:$ALM$73,C$4,0))=0,"",IF(ISERROR(HLOOKUP($B311,'Base facturation'!$B$4:$ALM$73,C$4,0)),"",HLOOKUP($B311,'Base facturation'!$B$4:$ALM$73,C$4,0)))</f>
        <v/>
      </c>
      <c r="D311" s="179" t="str">
        <f>IF(IF(ISERROR(HLOOKUP($B311,'Base facturation'!$B$4:$ALM$73,D$4,0)),"",HLOOKUP($B311,'Base facturation'!$B$4:$ALM$73,D$4,0))=0,"",IF(ISERROR(HLOOKUP($B311,'Base facturation'!$B$4:$ALM$73,D$4,0)),"",HLOOKUP($B311,'Base facturation'!$B$4:$ALM$73,D$4,0)))</f>
        <v/>
      </c>
      <c r="E311" s="288" t="str">
        <f>IF(IF(ISERROR(HLOOKUP($B311,'Base facturation'!$B$4:$ALM$73,E$4,0)),"",HLOOKUP($B311,'Base facturation'!$B$4:$ALM$73,E$4,0))=0,"",IF(ISERROR(HLOOKUP($B311,'Base facturation'!$B$4:$ALM$73,E$4,0)),"",HLOOKUP($B311,'Base facturation'!$B$4:$ALM$73,E$4,0)))</f>
        <v/>
      </c>
      <c r="F311" s="204" t="str">
        <f>IF(IF(ISERROR(HLOOKUP($B311,'Base facturation'!$B$4:$ALM$73,F$4,0)),"",HLOOKUP($B311,'Base facturation'!$B$4:$ALM$73,F$4,0))=0,"",IF(ISERROR(HLOOKUP($B311,'Base facturation'!$B$4:$ALM$73,F$4,0)),"",HLOOKUP($B311,'Base facturation'!$B$4:$ALM$73,F$4,0)))</f>
        <v/>
      </c>
      <c r="G311" s="204" t="str">
        <f>IF(IF(ISERROR(HLOOKUP($B311,'Base facturation'!$B$4:$ALM$73,G$4,0)),"",HLOOKUP($B311,'Base facturation'!$B$4:$ALM$73,G$4,0))=0,"",IF(ISERROR(HLOOKUP($B311,'Base facturation'!$B$4:$ALM$73,G$4,0)),"",HLOOKUP($B311,'Base facturation'!$B$4:$ALM$73,G$4,0)))</f>
        <v/>
      </c>
      <c r="H311" s="183" t="str">
        <f t="shared" si="4"/>
        <v/>
      </c>
      <c r="I311" s="194"/>
      <c r="J311" s="189"/>
      <c r="K311" s="189"/>
      <c r="L311" s="190"/>
    </row>
    <row r="312" spans="2:12" ht="19.600000000000001" customHeight="1" x14ac:dyDescent="0.25">
      <c r="B312" s="178" t="s">
        <v>3056</v>
      </c>
      <c r="C312" s="179" t="str">
        <f>IF(IF(ISERROR(HLOOKUP($B312,'Base facturation'!$B$4:$ALM$73,C$4,0)),"",HLOOKUP($B312,'Base facturation'!$B$4:$ALM$73,C$4,0))=0,"",IF(ISERROR(HLOOKUP($B312,'Base facturation'!$B$4:$ALM$73,C$4,0)),"",HLOOKUP($B312,'Base facturation'!$B$4:$ALM$73,C$4,0)))</f>
        <v/>
      </c>
      <c r="D312" s="179" t="str">
        <f>IF(IF(ISERROR(HLOOKUP($B312,'Base facturation'!$B$4:$ALM$73,D$4,0)),"",HLOOKUP($B312,'Base facturation'!$B$4:$ALM$73,D$4,0))=0,"",IF(ISERROR(HLOOKUP($B312,'Base facturation'!$B$4:$ALM$73,D$4,0)),"",HLOOKUP($B312,'Base facturation'!$B$4:$ALM$73,D$4,0)))</f>
        <v/>
      </c>
      <c r="E312" s="288" t="str">
        <f>IF(IF(ISERROR(HLOOKUP($B312,'Base facturation'!$B$4:$ALM$73,E$4,0)),"",HLOOKUP($B312,'Base facturation'!$B$4:$ALM$73,E$4,0))=0,"",IF(ISERROR(HLOOKUP($B312,'Base facturation'!$B$4:$ALM$73,E$4,0)),"",HLOOKUP($B312,'Base facturation'!$B$4:$ALM$73,E$4,0)))</f>
        <v/>
      </c>
      <c r="F312" s="204" t="str">
        <f>IF(IF(ISERROR(HLOOKUP($B312,'Base facturation'!$B$4:$ALM$73,F$4,0)),"",HLOOKUP($B312,'Base facturation'!$B$4:$ALM$73,F$4,0))=0,"",IF(ISERROR(HLOOKUP($B312,'Base facturation'!$B$4:$ALM$73,F$4,0)),"",HLOOKUP($B312,'Base facturation'!$B$4:$ALM$73,F$4,0)))</f>
        <v/>
      </c>
      <c r="G312" s="204" t="str">
        <f>IF(IF(ISERROR(HLOOKUP($B312,'Base facturation'!$B$4:$ALM$73,G$4,0)),"",HLOOKUP($B312,'Base facturation'!$B$4:$ALM$73,G$4,0))=0,"",IF(ISERROR(HLOOKUP($B312,'Base facturation'!$B$4:$ALM$73,G$4,0)),"",HLOOKUP($B312,'Base facturation'!$B$4:$ALM$73,G$4,0)))</f>
        <v/>
      </c>
      <c r="H312" s="183" t="str">
        <f t="shared" si="4"/>
        <v/>
      </c>
      <c r="I312" s="194"/>
      <c r="J312" s="189"/>
      <c r="K312" s="189"/>
      <c r="L312" s="190"/>
    </row>
    <row r="313" spans="2:12" ht="19.600000000000001" customHeight="1" x14ac:dyDescent="0.25">
      <c r="B313" s="178" t="s">
        <v>3057</v>
      </c>
      <c r="C313" s="179" t="str">
        <f>IF(IF(ISERROR(HLOOKUP($B313,'Base facturation'!$B$4:$ALM$73,C$4,0)),"",HLOOKUP($B313,'Base facturation'!$B$4:$ALM$73,C$4,0))=0,"",IF(ISERROR(HLOOKUP($B313,'Base facturation'!$B$4:$ALM$73,C$4,0)),"",HLOOKUP($B313,'Base facturation'!$B$4:$ALM$73,C$4,0)))</f>
        <v/>
      </c>
      <c r="D313" s="179" t="str">
        <f>IF(IF(ISERROR(HLOOKUP($B313,'Base facturation'!$B$4:$ALM$73,D$4,0)),"",HLOOKUP($B313,'Base facturation'!$B$4:$ALM$73,D$4,0))=0,"",IF(ISERROR(HLOOKUP($B313,'Base facturation'!$B$4:$ALM$73,D$4,0)),"",HLOOKUP($B313,'Base facturation'!$B$4:$ALM$73,D$4,0)))</f>
        <v/>
      </c>
      <c r="E313" s="288" t="str">
        <f>IF(IF(ISERROR(HLOOKUP($B313,'Base facturation'!$B$4:$ALM$73,E$4,0)),"",HLOOKUP($B313,'Base facturation'!$B$4:$ALM$73,E$4,0))=0,"",IF(ISERROR(HLOOKUP($B313,'Base facturation'!$B$4:$ALM$73,E$4,0)),"",HLOOKUP($B313,'Base facturation'!$B$4:$ALM$73,E$4,0)))</f>
        <v/>
      </c>
      <c r="F313" s="204" t="str">
        <f>IF(IF(ISERROR(HLOOKUP($B313,'Base facturation'!$B$4:$ALM$73,F$4,0)),"",HLOOKUP($B313,'Base facturation'!$B$4:$ALM$73,F$4,0))=0,"",IF(ISERROR(HLOOKUP($B313,'Base facturation'!$B$4:$ALM$73,F$4,0)),"",HLOOKUP($B313,'Base facturation'!$B$4:$ALM$73,F$4,0)))</f>
        <v/>
      </c>
      <c r="G313" s="204" t="str">
        <f>IF(IF(ISERROR(HLOOKUP($B313,'Base facturation'!$B$4:$ALM$73,G$4,0)),"",HLOOKUP($B313,'Base facturation'!$B$4:$ALM$73,G$4,0))=0,"",IF(ISERROR(HLOOKUP($B313,'Base facturation'!$B$4:$ALM$73,G$4,0)),"",HLOOKUP($B313,'Base facturation'!$B$4:$ALM$73,G$4,0)))</f>
        <v/>
      </c>
      <c r="H313" s="183" t="str">
        <f t="shared" si="4"/>
        <v/>
      </c>
      <c r="I313" s="194"/>
      <c r="J313" s="189"/>
      <c r="K313" s="189"/>
      <c r="L313" s="190"/>
    </row>
    <row r="314" spans="2:12" ht="19.600000000000001" customHeight="1" x14ac:dyDescent="0.25">
      <c r="B314" s="178" t="s">
        <v>3058</v>
      </c>
      <c r="C314" s="179" t="str">
        <f>IF(IF(ISERROR(HLOOKUP($B314,'Base facturation'!$B$4:$ALM$73,C$4,0)),"",HLOOKUP($B314,'Base facturation'!$B$4:$ALM$73,C$4,0))=0,"",IF(ISERROR(HLOOKUP($B314,'Base facturation'!$B$4:$ALM$73,C$4,0)),"",HLOOKUP($B314,'Base facturation'!$B$4:$ALM$73,C$4,0)))</f>
        <v/>
      </c>
      <c r="D314" s="179" t="str">
        <f>IF(IF(ISERROR(HLOOKUP($B314,'Base facturation'!$B$4:$ALM$73,D$4,0)),"",HLOOKUP($B314,'Base facturation'!$B$4:$ALM$73,D$4,0))=0,"",IF(ISERROR(HLOOKUP($B314,'Base facturation'!$B$4:$ALM$73,D$4,0)),"",HLOOKUP($B314,'Base facturation'!$B$4:$ALM$73,D$4,0)))</f>
        <v/>
      </c>
      <c r="E314" s="288" t="str">
        <f>IF(IF(ISERROR(HLOOKUP($B314,'Base facturation'!$B$4:$ALM$73,E$4,0)),"",HLOOKUP($B314,'Base facturation'!$B$4:$ALM$73,E$4,0))=0,"",IF(ISERROR(HLOOKUP($B314,'Base facturation'!$B$4:$ALM$73,E$4,0)),"",HLOOKUP($B314,'Base facturation'!$B$4:$ALM$73,E$4,0)))</f>
        <v/>
      </c>
      <c r="F314" s="204" t="str">
        <f>IF(IF(ISERROR(HLOOKUP($B314,'Base facturation'!$B$4:$ALM$73,F$4,0)),"",HLOOKUP($B314,'Base facturation'!$B$4:$ALM$73,F$4,0))=0,"",IF(ISERROR(HLOOKUP($B314,'Base facturation'!$B$4:$ALM$73,F$4,0)),"",HLOOKUP($B314,'Base facturation'!$B$4:$ALM$73,F$4,0)))</f>
        <v/>
      </c>
      <c r="G314" s="204" t="str">
        <f>IF(IF(ISERROR(HLOOKUP($B314,'Base facturation'!$B$4:$ALM$73,G$4,0)),"",HLOOKUP($B314,'Base facturation'!$B$4:$ALM$73,G$4,0))=0,"",IF(ISERROR(HLOOKUP($B314,'Base facturation'!$B$4:$ALM$73,G$4,0)),"",HLOOKUP($B314,'Base facturation'!$B$4:$ALM$73,G$4,0)))</f>
        <v/>
      </c>
      <c r="H314" s="183" t="str">
        <f t="shared" si="4"/>
        <v/>
      </c>
      <c r="I314" s="194"/>
      <c r="J314" s="189"/>
      <c r="K314" s="189"/>
      <c r="L314" s="190"/>
    </row>
    <row r="315" spans="2:12" ht="19.600000000000001" customHeight="1" x14ac:dyDescent="0.25">
      <c r="B315" s="178" t="s">
        <v>3059</v>
      </c>
      <c r="C315" s="179" t="str">
        <f>IF(IF(ISERROR(HLOOKUP($B315,'Base facturation'!$B$4:$ALM$73,C$4,0)),"",HLOOKUP($B315,'Base facturation'!$B$4:$ALM$73,C$4,0))=0,"",IF(ISERROR(HLOOKUP($B315,'Base facturation'!$B$4:$ALM$73,C$4,0)),"",HLOOKUP($B315,'Base facturation'!$B$4:$ALM$73,C$4,0)))</f>
        <v/>
      </c>
      <c r="D315" s="179" t="str">
        <f>IF(IF(ISERROR(HLOOKUP($B315,'Base facturation'!$B$4:$ALM$73,D$4,0)),"",HLOOKUP($B315,'Base facturation'!$B$4:$ALM$73,D$4,0))=0,"",IF(ISERROR(HLOOKUP($B315,'Base facturation'!$B$4:$ALM$73,D$4,0)),"",HLOOKUP($B315,'Base facturation'!$B$4:$ALM$73,D$4,0)))</f>
        <v/>
      </c>
      <c r="E315" s="288" t="str">
        <f>IF(IF(ISERROR(HLOOKUP($B315,'Base facturation'!$B$4:$ALM$73,E$4,0)),"",HLOOKUP($B315,'Base facturation'!$B$4:$ALM$73,E$4,0))=0,"",IF(ISERROR(HLOOKUP($B315,'Base facturation'!$B$4:$ALM$73,E$4,0)),"",HLOOKUP($B315,'Base facturation'!$B$4:$ALM$73,E$4,0)))</f>
        <v/>
      </c>
      <c r="F315" s="204" t="str">
        <f>IF(IF(ISERROR(HLOOKUP($B315,'Base facturation'!$B$4:$ALM$73,F$4,0)),"",HLOOKUP($B315,'Base facturation'!$B$4:$ALM$73,F$4,0))=0,"",IF(ISERROR(HLOOKUP($B315,'Base facturation'!$B$4:$ALM$73,F$4,0)),"",HLOOKUP($B315,'Base facturation'!$B$4:$ALM$73,F$4,0)))</f>
        <v/>
      </c>
      <c r="G315" s="204" t="str">
        <f>IF(IF(ISERROR(HLOOKUP($B315,'Base facturation'!$B$4:$ALM$73,G$4,0)),"",HLOOKUP($B315,'Base facturation'!$B$4:$ALM$73,G$4,0))=0,"",IF(ISERROR(HLOOKUP($B315,'Base facturation'!$B$4:$ALM$73,G$4,0)),"",HLOOKUP($B315,'Base facturation'!$B$4:$ALM$73,G$4,0)))</f>
        <v/>
      </c>
      <c r="H315" s="183" t="str">
        <f t="shared" si="4"/>
        <v/>
      </c>
      <c r="I315" s="194"/>
      <c r="J315" s="189"/>
      <c r="K315" s="189"/>
      <c r="L315" s="190"/>
    </row>
    <row r="316" spans="2:12" ht="19.600000000000001" customHeight="1" x14ac:dyDescent="0.25">
      <c r="B316" s="178" t="s">
        <v>3060</v>
      </c>
      <c r="C316" s="179" t="str">
        <f>IF(IF(ISERROR(HLOOKUP($B316,'Base facturation'!$B$4:$ALM$73,C$4,0)),"",HLOOKUP($B316,'Base facturation'!$B$4:$ALM$73,C$4,0))=0,"",IF(ISERROR(HLOOKUP($B316,'Base facturation'!$B$4:$ALM$73,C$4,0)),"",HLOOKUP($B316,'Base facturation'!$B$4:$ALM$73,C$4,0)))</f>
        <v/>
      </c>
      <c r="D316" s="179" t="str">
        <f>IF(IF(ISERROR(HLOOKUP($B316,'Base facturation'!$B$4:$ALM$73,D$4,0)),"",HLOOKUP($B316,'Base facturation'!$B$4:$ALM$73,D$4,0))=0,"",IF(ISERROR(HLOOKUP($B316,'Base facturation'!$B$4:$ALM$73,D$4,0)),"",HLOOKUP($B316,'Base facturation'!$B$4:$ALM$73,D$4,0)))</f>
        <v/>
      </c>
      <c r="E316" s="288" t="str">
        <f>IF(IF(ISERROR(HLOOKUP($B316,'Base facturation'!$B$4:$ALM$73,E$4,0)),"",HLOOKUP($B316,'Base facturation'!$B$4:$ALM$73,E$4,0))=0,"",IF(ISERROR(HLOOKUP($B316,'Base facturation'!$B$4:$ALM$73,E$4,0)),"",HLOOKUP($B316,'Base facturation'!$B$4:$ALM$73,E$4,0)))</f>
        <v/>
      </c>
      <c r="F316" s="204" t="str">
        <f>IF(IF(ISERROR(HLOOKUP($B316,'Base facturation'!$B$4:$ALM$73,F$4,0)),"",HLOOKUP($B316,'Base facturation'!$B$4:$ALM$73,F$4,0))=0,"",IF(ISERROR(HLOOKUP($B316,'Base facturation'!$B$4:$ALM$73,F$4,0)),"",HLOOKUP($B316,'Base facturation'!$B$4:$ALM$73,F$4,0)))</f>
        <v/>
      </c>
      <c r="G316" s="204" t="str">
        <f>IF(IF(ISERROR(HLOOKUP($B316,'Base facturation'!$B$4:$ALM$73,G$4,0)),"",HLOOKUP($B316,'Base facturation'!$B$4:$ALM$73,G$4,0))=0,"",IF(ISERROR(HLOOKUP($B316,'Base facturation'!$B$4:$ALM$73,G$4,0)),"",HLOOKUP($B316,'Base facturation'!$B$4:$ALM$73,G$4,0)))</f>
        <v/>
      </c>
      <c r="H316" s="183" t="str">
        <f t="shared" si="4"/>
        <v/>
      </c>
      <c r="I316" s="194"/>
      <c r="J316" s="189"/>
      <c r="K316" s="189"/>
      <c r="L316" s="190"/>
    </row>
    <row r="317" spans="2:12" ht="19.600000000000001" customHeight="1" x14ac:dyDescent="0.25">
      <c r="B317" s="178" t="s">
        <v>3061</v>
      </c>
      <c r="C317" s="179" t="str">
        <f>IF(IF(ISERROR(HLOOKUP($B317,'Base facturation'!$B$4:$ALM$73,C$4,0)),"",HLOOKUP($B317,'Base facturation'!$B$4:$ALM$73,C$4,0))=0,"",IF(ISERROR(HLOOKUP($B317,'Base facturation'!$B$4:$ALM$73,C$4,0)),"",HLOOKUP($B317,'Base facturation'!$B$4:$ALM$73,C$4,0)))</f>
        <v/>
      </c>
      <c r="D317" s="179" t="str">
        <f>IF(IF(ISERROR(HLOOKUP($B317,'Base facturation'!$B$4:$ALM$73,D$4,0)),"",HLOOKUP($B317,'Base facturation'!$B$4:$ALM$73,D$4,0))=0,"",IF(ISERROR(HLOOKUP($B317,'Base facturation'!$B$4:$ALM$73,D$4,0)),"",HLOOKUP($B317,'Base facturation'!$B$4:$ALM$73,D$4,0)))</f>
        <v/>
      </c>
      <c r="E317" s="288" t="str">
        <f>IF(IF(ISERROR(HLOOKUP($B317,'Base facturation'!$B$4:$ALM$73,E$4,0)),"",HLOOKUP($B317,'Base facturation'!$B$4:$ALM$73,E$4,0))=0,"",IF(ISERROR(HLOOKUP($B317,'Base facturation'!$B$4:$ALM$73,E$4,0)),"",HLOOKUP($B317,'Base facturation'!$B$4:$ALM$73,E$4,0)))</f>
        <v/>
      </c>
      <c r="F317" s="204" t="str">
        <f>IF(IF(ISERROR(HLOOKUP($B317,'Base facturation'!$B$4:$ALM$73,F$4,0)),"",HLOOKUP($B317,'Base facturation'!$B$4:$ALM$73,F$4,0))=0,"",IF(ISERROR(HLOOKUP($B317,'Base facturation'!$B$4:$ALM$73,F$4,0)),"",HLOOKUP($B317,'Base facturation'!$B$4:$ALM$73,F$4,0)))</f>
        <v/>
      </c>
      <c r="G317" s="204" t="str">
        <f>IF(IF(ISERROR(HLOOKUP($B317,'Base facturation'!$B$4:$ALM$73,G$4,0)),"",HLOOKUP($B317,'Base facturation'!$B$4:$ALM$73,G$4,0))=0,"",IF(ISERROR(HLOOKUP($B317,'Base facturation'!$B$4:$ALM$73,G$4,0)),"",HLOOKUP($B317,'Base facturation'!$B$4:$ALM$73,G$4,0)))</f>
        <v/>
      </c>
      <c r="H317" s="183" t="str">
        <f t="shared" si="4"/>
        <v/>
      </c>
      <c r="I317" s="194"/>
      <c r="J317" s="189"/>
      <c r="K317" s="189"/>
      <c r="L317" s="190"/>
    </row>
    <row r="318" spans="2:12" ht="19.600000000000001" customHeight="1" x14ac:dyDescent="0.25">
      <c r="B318" s="178" t="s">
        <v>3062</v>
      </c>
      <c r="C318" s="179" t="str">
        <f>IF(IF(ISERROR(HLOOKUP($B318,'Base facturation'!$B$4:$ALM$73,C$4,0)),"",HLOOKUP($B318,'Base facturation'!$B$4:$ALM$73,C$4,0))=0,"",IF(ISERROR(HLOOKUP($B318,'Base facturation'!$B$4:$ALM$73,C$4,0)),"",HLOOKUP($B318,'Base facturation'!$B$4:$ALM$73,C$4,0)))</f>
        <v/>
      </c>
      <c r="D318" s="179" t="str">
        <f>IF(IF(ISERROR(HLOOKUP($B318,'Base facturation'!$B$4:$ALM$73,D$4,0)),"",HLOOKUP($B318,'Base facturation'!$B$4:$ALM$73,D$4,0))=0,"",IF(ISERROR(HLOOKUP($B318,'Base facturation'!$B$4:$ALM$73,D$4,0)),"",HLOOKUP($B318,'Base facturation'!$B$4:$ALM$73,D$4,0)))</f>
        <v/>
      </c>
      <c r="E318" s="288" t="str">
        <f>IF(IF(ISERROR(HLOOKUP($B318,'Base facturation'!$B$4:$ALM$73,E$4,0)),"",HLOOKUP($B318,'Base facturation'!$B$4:$ALM$73,E$4,0))=0,"",IF(ISERROR(HLOOKUP($B318,'Base facturation'!$B$4:$ALM$73,E$4,0)),"",HLOOKUP($B318,'Base facturation'!$B$4:$ALM$73,E$4,0)))</f>
        <v/>
      </c>
      <c r="F318" s="204" t="str">
        <f>IF(IF(ISERROR(HLOOKUP($B318,'Base facturation'!$B$4:$ALM$73,F$4,0)),"",HLOOKUP($B318,'Base facturation'!$B$4:$ALM$73,F$4,0))=0,"",IF(ISERROR(HLOOKUP($B318,'Base facturation'!$B$4:$ALM$73,F$4,0)),"",HLOOKUP($B318,'Base facturation'!$B$4:$ALM$73,F$4,0)))</f>
        <v/>
      </c>
      <c r="G318" s="204" t="str">
        <f>IF(IF(ISERROR(HLOOKUP($B318,'Base facturation'!$B$4:$ALM$73,G$4,0)),"",HLOOKUP($B318,'Base facturation'!$B$4:$ALM$73,G$4,0))=0,"",IF(ISERROR(HLOOKUP($B318,'Base facturation'!$B$4:$ALM$73,G$4,0)),"",HLOOKUP($B318,'Base facturation'!$B$4:$ALM$73,G$4,0)))</f>
        <v/>
      </c>
      <c r="H318" s="183" t="str">
        <f t="shared" si="4"/>
        <v/>
      </c>
      <c r="I318" s="194"/>
      <c r="J318" s="189"/>
      <c r="K318" s="189"/>
      <c r="L318" s="190"/>
    </row>
    <row r="319" spans="2:12" ht="19.600000000000001" customHeight="1" x14ac:dyDescent="0.25">
      <c r="B319" s="178" t="s">
        <v>3063</v>
      </c>
      <c r="C319" s="179" t="str">
        <f>IF(IF(ISERROR(HLOOKUP($B319,'Base facturation'!$B$4:$ALM$73,C$4,0)),"",HLOOKUP($B319,'Base facturation'!$B$4:$ALM$73,C$4,0))=0,"",IF(ISERROR(HLOOKUP($B319,'Base facturation'!$B$4:$ALM$73,C$4,0)),"",HLOOKUP($B319,'Base facturation'!$B$4:$ALM$73,C$4,0)))</f>
        <v/>
      </c>
      <c r="D319" s="179" t="str">
        <f>IF(IF(ISERROR(HLOOKUP($B319,'Base facturation'!$B$4:$ALM$73,D$4,0)),"",HLOOKUP($B319,'Base facturation'!$B$4:$ALM$73,D$4,0))=0,"",IF(ISERROR(HLOOKUP($B319,'Base facturation'!$B$4:$ALM$73,D$4,0)),"",HLOOKUP($B319,'Base facturation'!$B$4:$ALM$73,D$4,0)))</f>
        <v/>
      </c>
      <c r="E319" s="288" t="str">
        <f>IF(IF(ISERROR(HLOOKUP($B319,'Base facturation'!$B$4:$ALM$73,E$4,0)),"",HLOOKUP($B319,'Base facturation'!$B$4:$ALM$73,E$4,0))=0,"",IF(ISERROR(HLOOKUP($B319,'Base facturation'!$B$4:$ALM$73,E$4,0)),"",HLOOKUP($B319,'Base facturation'!$B$4:$ALM$73,E$4,0)))</f>
        <v/>
      </c>
      <c r="F319" s="204" t="str">
        <f>IF(IF(ISERROR(HLOOKUP($B319,'Base facturation'!$B$4:$ALM$73,F$4,0)),"",HLOOKUP($B319,'Base facturation'!$B$4:$ALM$73,F$4,0))=0,"",IF(ISERROR(HLOOKUP($B319,'Base facturation'!$B$4:$ALM$73,F$4,0)),"",HLOOKUP($B319,'Base facturation'!$B$4:$ALM$73,F$4,0)))</f>
        <v/>
      </c>
      <c r="G319" s="204" t="str">
        <f>IF(IF(ISERROR(HLOOKUP($B319,'Base facturation'!$B$4:$ALM$73,G$4,0)),"",HLOOKUP($B319,'Base facturation'!$B$4:$ALM$73,G$4,0))=0,"",IF(ISERROR(HLOOKUP($B319,'Base facturation'!$B$4:$ALM$73,G$4,0)),"",HLOOKUP($B319,'Base facturation'!$B$4:$ALM$73,G$4,0)))</f>
        <v/>
      </c>
      <c r="H319" s="183" t="str">
        <f t="shared" si="4"/>
        <v/>
      </c>
      <c r="I319" s="194"/>
      <c r="J319" s="189"/>
      <c r="K319" s="189"/>
      <c r="L319" s="190"/>
    </row>
    <row r="320" spans="2:12" ht="19.600000000000001" customHeight="1" x14ac:dyDescent="0.25">
      <c r="B320" s="178" t="s">
        <v>3064</v>
      </c>
      <c r="C320" s="179" t="str">
        <f>IF(IF(ISERROR(HLOOKUP($B320,'Base facturation'!$B$4:$ALM$73,C$4,0)),"",HLOOKUP($B320,'Base facturation'!$B$4:$ALM$73,C$4,0))=0,"",IF(ISERROR(HLOOKUP($B320,'Base facturation'!$B$4:$ALM$73,C$4,0)),"",HLOOKUP($B320,'Base facturation'!$B$4:$ALM$73,C$4,0)))</f>
        <v/>
      </c>
      <c r="D320" s="179" t="str">
        <f>IF(IF(ISERROR(HLOOKUP($B320,'Base facturation'!$B$4:$ALM$73,D$4,0)),"",HLOOKUP($B320,'Base facturation'!$B$4:$ALM$73,D$4,0))=0,"",IF(ISERROR(HLOOKUP($B320,'Base facturation'!$B$4:$ALM$73,D$4,0)),"",HLOOKUP($B320,'Base facturation'!$B$4:$ALM$73,D$4,0)))</f>
        <v/>
      </c>
      <c r="E320" s="288" t="str">
        <f>IF(IF(ISERROR(HLOOKUP($B320,'Base facturation'!$B$4:$ALM$73,E$4,0)),"",HLOOKUP($B320,'Base facturation'!$B$4:$ALM$73,E$4,0))=0,"",IF(ISERROR(HLOOKUP($B320,'Base facturation'!$B$4:$ALM$73,E$4,0)),"",HLOOKUP($B320,'Base facturation'!$B$4:$ALM$73,E$4,0)))</f>
        <v/>
      </c>
      <c r="F320" s="204" t="str">
        <f>IF(IF(ISERROR(HLOOKUP($B320,'Base facturation'!$B$4:$ALM$73,F$4,0)),"",HLOOKUP($B320,'Base facturation'!$B$4:$ALM$73,F$4,0))=0,"",IF(ISERROR(HLOOKUP($B320,'Base facturation'!$B$4:$ALM$73,F$4,0)),"",HLOOKUP($B320,'Base facturation'!$B$4:$ALM$73,F$4,0)))</f>
        <v/>
      </c>
      <c r="G320" s="204" t="str">
        <f>IF(IF(ISERROR(HLOOKUP($B320,'Base facturation'!$B$4:$ALM$73,G$4,0)),"",HLOOKUP($B320,'Base facturation'!$B$4:$ALM$73,G$4,0))=0,"",IF(ISERROR(HLOOKUP($B320,'Base facturation'!$B$4:$ALM$73,G$4,0)),"",HLOOKUP($B320,'Base facturation'!$B$4:$ALM$73,G$4,0)))</f>
        <v/>
      </c>
      <c r="H320" s="183" t="str">
        <f t="shared" si="4"/>
        <v/>
      </c>
      <c r="I320" s="194"/>
      <c r="J320" s="189"/>
      <c r="K320" s="189"/>
      <c r="L320" s="190"/>
    </row>
    <row r="321" spans="2:12" ht="19.600000000000001" customHeight="1" x14ac:dyDescent="0.25">
      <c r="B321" s="178" t="s">
        <v>3065</v>
      </c>
      <c r="C321" s="179" t="str">
        <f>IF(IF(ISERROR(HLOOKUP($B321,'Base facturation'!$B$4:$ALM$73,C$4,0)),"",HLOOKUP($B321,'Base facturation'!$B$4:$ALM$73,C$4,0))=0,"",IF(ISERROR(HLOOKUP($B321,'Base facturation'!$B$4:$ALM$73,C$4,0)),"",HLOOKUP($B321,'Base facturation'!$B$4:$ALM$73,C$4,0)))</f>
        <v/>
      </c>
      <c r="D321" s="179" t="str">
        <f>IF(IF(ISERROR(HLOOKUP($B321,'Base facturation'!$B$4:$ALM$73,D$4,0)),"",HLOOKUP($B321,'Base facturation'!$B$4:$ALM$73,D$4,0))=0,"",IF(ISERROR(HLOOKUP($B321,'Base facturation'!$B$4:$ALM$73,D$4,0)),"",HLOOKUP($B321,'Base facturation'!$B$4:$ALM$73,D$4,0)))</f>
        <v/>
      </c>
      <c r="E321" s="288" t="str">
        <f>IF(IF(ISERROR(HLOOKUP($B321,'Base facturation'!$B$4:$ALM$73,E$4,0)),"",HLOOKUP($B321,'Base facturation'!$B$4:$ALM$73,E$4,0))=0,"",IF(ISERROR(HLOOKUP($B321,'Base facturation'!$B$4:$ALM$73,E$4,0)),"",HLOOKUP($B321,'Base facturation'!$B$4:$ALM$73,E$4,0)))</f>
        <v/>
      </c>
      <c r="F321" s="204" t="str">
        <f>IF(IF(ISERROR(HLOOKUP($B321,'Base facturation'!$B$4:$ALM$73,F$4,0)),"",HLOOKUP($B321,'Base facturation'!$B$4:$ALM$73,F$4,0))=0,"",IF(ISERROR(HLOOKUP($B321,'Base facturation'!$B$4:$ALM$73,F$4,0)),"",HLOOKUP($B321,'Base facturation'!$B$4:$ALM$73,F$4,0)))</f>
        <v/>
      </c>
      <c r="G321" s="204" t="str">
        <f>IF(IF(ISERROR(HLOOKUP($B321,'Base facturation'!$B$4:$ALM$73,G$4,0)),"",HLOOKUP($B321,'Base facturation'!$B$4:$ALM$73,G$4,0))=0,"",IF(ISERROR(HLOOKUP($B321,'Base facturation'!$B$4:$ALM$73,G$4,0)),"",HLOOKUP($B321,'Base facturation'!$B$4:$ALM$73,G$4,0)))</f>
        <v/>
      </c>
      <c r="H321" s="183" t="str">
        <f t="shared" si="4"/>
        <v/>
      </c>
      <c r="I321" s="194"/>
      <c r="J321" s="189"/>
      <c r="K321" s="189"/>
      <c r="L321" s="190"/>
    </row>
    <row r="322" spans="2:12" ht="19.600000000000001" customHeight="1" x14ac:dyDescent="0.25">
      <c r="B322" s="178" t="s">
        <v>3066</v>
      </c>
      <c r="C322" s="179" t="str">
        <f>IF(IF(ISERROR(HLOOKUP($B322,'Base facturation'!$B$4:$ALM$73,C$4,0)),"",HLOOKUP($B322,'Base facturation'!$B$4:$ALM$73,C$4,0))=0,"",IF(ISERROR(HLOOKUP($B322,'Base facturation'!$B$4:$ALM$73,C$4,0)),"",HLOOKUP($B322,'Base facturation'!$B$4:$ALM$73,C$4,0)))</f>
        <v/>
      </c>
      <c r="D322" s="179" t="str">
        <f>IF(IF(ISERROR(HLOOKUP($B322,'Base facturation'!$B$4:$ALM$73,D$4,0)),"",HLOOKUP($B322,'Base facturation'!$B$4:$ALM$73,D$4,0))=0,"",IF(ISERROR(HLOOKUP($B322,'Base facturation'!$B$4:$ALM$73,D$4,0)),"",HLOOKUP($B322,'Base facturation'!$B$4:$ALM$73,D$4,0)))</f>
        <v/>
      </c>
      <c r="E322" s="288" t="str">
        <f>IF(IF(ISERROR(HLOOKUP($B322,'Base facturation'!$B$4:$ALM$73,E$4,0)),"",HLOOKUP($B322,'Base facturation'!$B$4:$ALM$73,E$4,0))=0,"",IF(ISERROR(HLOOKUP($B322,'Base facturation'!$B$4:$ALM$73,E$4,0)),"",HLOOKUP($B322,'Base facturation'!$B$4:$ALM$73,E$4,0)))</f>
        <v/>
      </c>
      <c r="F322" s="204" t="str">
        <f>IF(IF(ISERROR(HLOOKUP($B322,'Base facturation'!$B$4:$ALM$73,F$4,0)),"",HLOOKUP($B322,'Base facturation'!$B$4:$ALM$73,F$4,0))=0,"",IF(ISERROR(HLOOKUP($B322,'Base facturation'!$B$4:$ALM$73,F$4,0)),"",HLOOKUP($B322,'Base facturation'!$B$4:$ALM$73,F$4,0)))</f>
        <v/>
      </c>
      <c r="G322" s="204" t="str">
        <f>IF(IF(ISERROR(HLOOKUP($B322,'Base facturation'!$B$4:$ALM$73,G$4,0)),"",HLOOKUP($B322,'Base facturation'!$B$4:$ALM$73,G$4,0))=0,"",IF(ISERROR(HLOOKUP($B322,'Base facturation'!$B$4:$ALM$73,G$4,0)),"",HLOOKUP($B322,'Base facturation'!$B$4:$ALM$73,G$4,0)))</f>
        <v/>
      </c>
      <c r="H322" s="183" t="str">
        <f t="shared" si="4"/>
        <v/>
      </c>
      <c r="I322" s="194"/>
      <c r="J322" s="189"/>
      <c r="K322" s="189"/>
      <c r="L322" s="190"/>
    </row>
    <row r="323" spans="2:12" ht="19.600000000000001" customHeight="1" x14ac:dyDescent="0.25">
      <c r="B323" s="178" t="s">
        <v>3067</v>
      </c>
      <c r="C323" s="179" t="str">
        <f>IF(IF(ISERROR(HLOOKUP($B323,'Base facturation'!$B$4:$ALM$73,C$4,0)),"",HLOOKUP($B323,'Base facturation'!$B$4:$ALM$73,C$4,0))=0,"",IF(ISERROR(HLOOKUP($B323,'Base facturation'!$B$4:$ALM$73,C$4,0)),"",HLOOKUP($B323,'Base facturation'!$B$4:$ALM$73,C$4,0)))</f>
        <v/>
      </c>
      <c r="D323" s="179" t="str">
        <f>IF(IF(ISERROR(HLOOKUP($B323,'Base facturation'!$B$4:$ALM$73,D$4,0)),"",HLOOKUP($B323,'Base facturation'!$B$4:$ALM$73,D$4,0))=0,"",IF(ISERROR(HLOOKUP($B323,'Base facturation'!$B$4:$ALM$73,D$4,0)),"",HLOOKUP($B323,'Base facturation'!$B$4:$ALM$73,D$4,0)))</f>
        <v/>
      </c>
      <c r="E323" s="288" t="str">
        <f>IF(IF(ISERROR(HLOOKUP($B323,'Base facturation'!$B$4:$ALM$73,E$4,0)),"",HLOOKUP($B323,'Base facturation'!$B$4:$ALM$73,E$4,0))=0,"",IF(ISERROR(HLOOKUP($B323,'Base facturation'!$B$4:$ALM$73,E$4,0)),"",HLOOKUP($B323,'Base facturation'!$B$4:$ALM$73,E$4,0)))</f>
        <v/>
      </c>
      <c r="F323" s="204" t="str">
        <f>IF(IF(ISERROR(HLOOKUP($B323,'Base facturation'!$B$4:$ALM$73,F$4,0)),"",HLOOKUP($B323,'Base facturation'!$B$4:$ALM$73,F$4,0))=0,"",IF(ISERROR(HLOOKUP($B323,'Base facturation'!$B$4:$ALM$73,F$4,0)),"",HLOOKUP($B323,'Base facturation'!$B$4:$ALM$73,F$4,0)))</f>
        <v/>
      </c>
      <c r="G323" s="204" t="str">
        <f>IF(IF(ISERROR(HLOOKUP($B323,'Base facturation'!$B$4:$ALM$73,G$4,0)),"",HLOOKUP($B323,'Base facturation'!$B$4:$ALM$73,G$4,0))=0,"",IF(ISERROR(HLOOKUP($B323,'Base facturation'!$B$4:$ALM$73,G$4,0)),"",HLOOKUP($B323,'Base facturation'!$B$4:$ALM$73,G$4,0)))</f>
        <v/>
      </c>
      <c r="H323" s="183" t="str">
        <f t="shared" si="4"/>
        <v/>
      </c>
      <c r="I323" s="194"/>
      <c r="J323" s="189"/>
      <c r="K323" s="189"/>
      <c r="L323" s="190"/>
    </row>
    <row r="324" spans="2:12" ht="19.600000000000001" customHeight="1" x14ac:dyDescent="0.25">
      <c r="B324" s="178" t="s">
        <v>3068</v>
      </c>
      <c r="C324" s="179" t="str">
        <f>IF(IF(ISERROR(HLOOKUP($B324,'Base facturation'!$B$4:$ALM$73,C$4,0)),"",HLOOKUP($B324,'Base facturation'!$B$4:$ALM$73,C$4,0))=0,"",IF(ISERROR(HLOOKUP($B324,'Base facturation'!$B$4:$ALM$73,C$4,0)),"",HLOOKUP($B324,'Base facturation'!$B$4:$ALM$73,C$4,0)))</f>
        <v/>
      </c>
      <c r="D324" s="179" t="str">
        <f>IF(IF(ISERROR(HLOOKUP($B324,'Base facturation'!$B$4:$ALM$73,D$4,0)),"",HLOOKUP($B324,'Base facturation'!$B$4:$ALM$73,D$4,0))=0,"",IF(ISERROR(HLOOKUP($B324,'Base facturation'!$B$4:$ALM$73,D$4,0)),"",HLOOKUP($B324,'Base facturation'!$B$4:$ALM$73,D$4,0)))</f>
        <v/>
      </c>
      <c r="E324" s="288" t="str">
        <f>IF(IF(ISERROR(HLOOKUP($B324,'Base facturation'!$B$4:$ALM$73,E$4,0)),"",HLOOKUP($B324,'Base facturation'!$B$4:$ALM$73,E$4,0))=0,"",IF(ISERROR(HLOOKUP($B324,'Base facturation'!$B$4:$ALM$73,E$4,0)),"",HLOOKUP($B324,'Base facturation'!$B$4:$ALM$73,E$4,0)))</f>
        <v/>
      </c>
      <c r="F324" s="204" t="str">
        <f>IF(IF(ISERROR(HLOOKUP($B324,'Base facturation'!$B$4:$ALM$73,F$4,0)),"",HLOOKUP($B324,'Base facturation'!$B$4:$ALM$73,F$4,0))=0,"",IF(ISERROR(HLOOKUP($B324,'Base facturation'!$B$4:$ALM$73,F$4,0)),"",HLOOKUP($B324,'Base facturation'!$B$4:$ALM$73,F$4,0)))</f>
        <v/>
      </c>
      <c r="G324" s="204" t="str">
        <f>IF(IF(ISERROR(HLOOKUP($B324,'Base facturation'!$B$4:$ALM$73,G$4,0)),"",HLOOKUP($B324,'Base facturation'!$B$4:$ALM$73,G$4,0))=0,"",IF(ISERROR(HLOOKUP($B324,'Base facturation'!$B$4:$ALM$73,G$4,0)),"",HLOOKUP($B324,'Base facturation'!$B$4:$ALM$73,G$4,0)))</f>
        <v/>
      </c>
      <c r="H324" s="183" t="str">
        <f t="shared" si="4"/>
        <v/>
      </c>
      <c r="I324" s="194"/>
      <c r="J324" s="189"/>
      <c r="K324" s="189"/>
      <c r="L324" s="190"/>
    </row>
    <row r="325" spans="2:12" ht="19.600000000000001" customHeight="1" x14ac:dyDescent="0.25">
      <c r="B325" s="178" t="s">
        <v>3069</v>
      </c>
      <c r="C325" s="179" t="str">
        <f>IF(IF(ISERROR(HLOOKUP($B325,'Base facturation'!$B$4:$ALM$73,C$4,0)),"",HLOOKUP($B325,'Base facturation'!$B$4:$ALM$73,C$4,0))=0,"",IF(ISERROR(HLOOKUP($B325,'Base facturation'!$B$4:$ALM$73,C$4,0)),"",HLOOKUP($B325,'Base facturation'!$B$4:$ALM$73,C$4,0)))</f>
        <v/>
      </c>
      <c r="D325" s="179" t="str">
        <f>IF(IF(ISERROR(HLOOKUP($B325,'Base facturation'!$B$4:$ALM$73,D$4,0)),"",HLOOKUP($B325,'Base facturation'!$B$4:$ALM$73,D$4,0))=0,"",IF(ISERROR(HLOOKUP($B325,'Base facturation'!$B$4:$ALM$73,D$4,0)),"",HLOOKUP($B325,'Base facturation'!$B$4:$ALM$73,D$4,0)))</f>
        <v/>
      </c>
      <c r="E325" s="288" t="str">
        <f>IF(IF(ISERROR(HLOOKUP($B325,'Base facturation'!$B$4:$ALM$73,E$4,0)),"",HLOOKUP($B325,'Base facturation'!$B$4:$ALM$73,E$4,0))=0,"",IF(ISERROR(HLOOKUP($B325,'Base facturation'!$B$4:$ALM$73,E$4,0)),"",HLOOKUP($B325,'Base facturation'!$B$4:$ALM$73,E$4,0)))</f>
        <v/>
      </c>
      <c r="F325" s="204" t="str">
        <f>IF(IF(ISERROR(HLOOKUP($B325,'Base facturation'!$B$4:$ALM$73,F$4,0)),"",HLOOKUP($B325,'Base facturation'!$B$4:$ALM$73,F$4,0))=0,"",IF(ISERROR(HLOOKUP($B325,'Base facturation'!$B$4:$ALM$73,F$4,0)),"",HLOOKUP($B325,'Base facturation'!$B$4:$ALM$73,F$4,0)))</f>
        <v/>
      </c>
      <c r="G325" s="204" t="str">
        <f>IF(IF(ISERROR(HLOOKUP($B325,'Base facturation'!$B$4:$ALM$73,G$4,0)),"",HLOOKUP($B325,'Base facturation'!$B$4:$ALM$73,G$4,0))=0,"",IF(ISERROR(HLOOKUP($B325,'Base facturation'!$B$4:$ALM$73,G$4,0)),"",HLOOKUP($B325,'Base facturation'!$B$4:$ALM$73,G$4,0)))</f>
        <v/>
      </c>
      <c r="H325" s="183" t="str">
        <f t="shared" si="4"/>
        <v/>
      </c>
      <c r="I325" s="194"/>
      <c r="J325" s="189"/>
      <c r="K325" s="189"/>
      <c r="L325" s="190"/>
    </row>
    <row r="326" spans="2:12" ht="19.600000000000001" customHeight="1" x14ac:dyDescent="0.25">
      <c r="B326" s="178" t="s">
        <v>3070</v>
      </c>
      <c r="C326" s="179" t="str">
        <f>IF(IF(ISERROR(HLOOKUP($B326,'Base facturation'!$B$4:$ALM$73,C$4,0)),"",HLOOKUP($B326,'Base facturation'!$B$4:$ALM$73,C$4,0))=0,"",IF(ISERROR(HLOOKUP($B326,'Base facturation'!$B$4:$ALM$73,C$4,0)),"",HLOOKUP($B326,'Base facturation'!$B$4:$ALM$73,C$4,0)))</f>
        <v/>
      </c>
      <c r="D326" s="179" t="str">
        <f>IF(IF(ISERROR(HLOOKUP($B326,'Base facturation'!$B$4:$ALM$73,D$4,0)),"",HLOOKUP($B326,'Base facturation'!$B$4:$ALM$73,D$4,0))=0,"",IF(ISERROR(HLOOKUP($B326,'Base facturation'!$B$4:$ALM$73,D$4,0)),"",HLOOKUP($B326,'Base facturation'!$B$4:$ALM$73,D$4,0)))</f>
        <v/>
      </c>
      <c r="E326" s="288" t="str">
        <f>IF(IF(ISERROR(HLOOKUP($B326,'Base facturation'!$B$4:$ALM$73,E$4,0)),"",HLOOKUP($B326,'Base facturation'!$B$4:$ALM$73,E$4,0))=0,"",IF(ISERROR(HLOOKUP($B326,'Base facturation'!$B$4:$ALM$73,E$4,0)),"",HLOOKUP($B326,'Base facturation'!$B$4:$ALM$73,E$4,0)))</f>
        <v/>
      </c>
      <c r="F326" s="204" t="str">
        <f>IF(IF(ISERROR(HLOOKUP($B326,'Base facturation'!$B$4:$ALM$73,F$4,0)),"",HLOOKUP($B326,'Base facturation'!$B$4:$ALM$73,F$4,0))=0,"",IF(ISERROR(HLOOKUP($B326,'Base facturation'!$B$4:$ALM$73,F$4,0)),"",HLOOKUP($B326,'Base facturation'!$B$4:$ALM$73,F$4,0)))</f>
        <v/>
      </c>
      <c r="G326" s="204" t="str">
        <f>IF(IF(ISERROR(HLOOKUP($B326,'Base facturation'!$B$4:$ALM$73,G$4,0)),"",HLOOKUP($B326,'Base facturation'!$B$4:$ALM$73,G$4,0))=0,"",IF(ISERROR(HLOOKUP($B326,'Base facturation'!$B$4:$ALM$73,G$4,0)),"",HLOOKUP($B326,'Base facturation'!$B$4:$ALM$73,G$4,0)))</f>
        <v/>
      </c>
      <c r="H326" s="183" t="str">
        <f t="shared" si="4"/>
        <v/>
      </c>
      <c r="I326" s="194"/>
      <c r="J326" s="189"/>
      <c r="K326" s="189"/>
      <c r="L326" s="190"/>
    </row>
    <row r="327" spans="2:12" ht="19.600000000000001" customHeight="1" x14ac:dyDescent="0.25">
      <c r="B327" s="178" t="s">
        <v>3071</v>
      </c>
      <c r="C327" s="179" t="str">
        <f>IF(IF(ISERROR(HLOOKUP($B327,'Base facturation'!$B$4:$ALM$73,C$4,0)),"",HLOOKUP($B327,'Base facturation'!$B$4:$ALM$73,C$4,0))=0,"",IF(ISERROR(HLOOKUP($B327,'Base facturation'!$B$4:$ALM$73,C$4,0)),"",HLOOKUP($B327,'Base facturation'!$B$4:$ALM$73,C$4,0)))</f>
        <v/>
      </c>
      <c r="D327" s="179" t="str">
        <f>IF(IF(ISERROR(HLOOKUP($B327,'Base facturation'!$B$4:$ALM$73,D$4,0)),"",HLOOKUP($B327,'Base facturation'!$B$4:$ALM$73,D$4,0))=0,"",IF(ISERROR(HLOOKUP($B327,'Base facturation'!$B$4:$ALM$73,D$4,0)),"",HLOOKUP($B327,'Base facturation'!$B$4:$ALM$73,D$4,0)))</f>
        <v/>
      </c>
      <c r="E327" s="288" t="str">
        <f>IF(IF(ISERROR(HLOOKUP($B327,'Base facturation'!$B$4:$ALM$73,E$4,0)),"",HLOOKUP($B327,'Base facturation'!$B$4:$ALM$73,E$4,0))=0,"",IF(ISERROR(HLOOKUP($B327,'Base facturation'!$B$4:$ALM$73,E$4,0)),"",HLOOKUP($B327,'Base facturation'!$B$4:$ALM$73,E$4,0)))</f>
        <v/>
      </c>
      <c r="F327" s="204" t="str">
        <f>IF(IF(ISERROR(HLOOKUP($B327,'Base facturation'!$B$4:$ALM$73,F$4,0)),"",HLOOKUP($B327,'Base facturation'!$B$4:$ALM$73,F$4,0))=0,"",IF(ISERROR(HLOOKUP($B327,'Base facturation'!$B$4:$ALM$73,F$4,0)),"",HLOOKUP($B327,'Base facturation'!$B$4:$ALM$73,F$4,0)))</f>
        <v/>
      </c>
      <c r="G327" s="204" t="str">
        <f>IF(IF(ISERROR(HLOOKUP($B327,'Base facturation'!$B$4:$ALM$73,G$4,0)),"",HLOOKUP($B327,'Base facturation'!$B$4:$ALM$73,G$4,0))=0,"",IF(ISERROR(HLOOKUP($B327,'Base facturation'!$B$4:$ALM$73,G$4,0)),"",HLOOKUP($B327,'Base facturation'!$B$4:$ALM$73,G$4,0)))</f>
        <v/>
      </c>
      <c r="H327" s="183" t="str">
        <f t="shared" ref="H327:H390" si="5">IF(G327="","",IF($B$4&gt;G327,"OUI","non"))</f>
        <v/>
      </c>
      <c r="I327" s="194"/>
      <c r="J327" s="189"/>
      <c r="K327" s="189"/>
      <c r="L327" s="190"/>
    </row>
    <row r="328" spans="2:12" ht="19.600000000000001" customHeight="1" x14ac:dyDescent="0.25">
      <c r="B328" s="178" t="s">
        <v>3072</v>
      </c>
      <c r="C328" s="179" t="str">
        <f>IF(IF(ISERROR(HLOOKUP($B328,'Base facturation'!$B$4:$ALM$73,C$4,0)),"",HLOOKUP($B328,'Base facturation'!$B$4:$ALM$73,C$4,0))=0,"",IF(ISERROR(HLOOKUP($B328,'Base facturation'!$B$4:$ALM$73,C$4,0)),"",HLOOKUP($B328,'Base facturation'!$B$4:$ALM$73,C$4,0)))</f>
        <v/>
      </c>
      <c r="D328" s="179" t="str">
        <f>IF(IF(ISERROR(HLOOKUP($B328,'Base facturation'!$B$4:$ALM$73,D$4,0)),"",HLOOKUP($B328,'Base facturation'!$B$4:$ALM$73,D$4,0))=0,"",IF(ISERROR(HLOOKUP($B328,'Base facturation'!$B$4:$ALM$73,D$4,0)),"",HLOOKUP($B328,'Base facturation'!$B$4:$ALM$73,D$4,0)))</f>
        <v/>
      </c>
      <c r="E328" s="288" t="str">
        <f>IF(IF(ISERROR(HLOOKUP($B328,'Base facturation'!$B$4:$ALM$73,E$4,0)),"",HLOOKUP($B328,'Base facturation'!$B$4:$ALM$73,E$4,0))=0,"",IF(ISERROR(HLOOKUP($B328,'Base facturation'!$B$4:$ALM$73,E$4,0)),"",HLOOKUP($B328,'Base facturation'!$B$4:$ALM$73,E$4,0)))</f>
        <v/>
      </c>
      <c r="F328" s="204" t="str">
        <f>IF(IF(ISERROR(HLOOKUP($B328,'Base facturation'!$B$4:$ALM$73,F$4,0)),"",HLOOKUP($B328,'Base facturation'!$B$4:$ALM$73,F$4,0))=0,"",IF(ISERROR(HLOOKUP($B328,'Base facturation'!$B$4:$ALM$73,F$4,0)),"",HLOOKUP($B328,'Base facturation'!$B$4:$ALM$73,F$4,0)))</f>
        <v/>
      </c>
      <c r="G328" s="204" t="str">
        <f>IF(IF(ISERROR(HLOOKUP($B328,'Base facturation'!$B$4:$ALM$73,G$4,0)),"",HLOOKUP($B328,'Base facturation'!$B$4:$ALM$73,G$4,0))=0,"",IF(ISERROR(HLOOKUP($B328,'Base facturation'!$B$4:$ALM$73,G$4,0)),"",HLOOKUP($B328,'Base facturation'!$B$4:$ALM$73,G$4,0)))</f>
        <v/>
      </c>
      <c r="H328" s="183" t="str">
        <f t="shared" si="5"/>
        <v/>
      </c>
      <c r="I328" s="194"/>
      <c r="J328" s="189"/>
      <c r="K328" s="189"/>
      <c r="L328" s="190"/>
    </row>
    <row r="329" spans="2:12" ht="19.600000000000001" customHeight="1" x14ac:dyDescent="0.25">
      <c r="B329" s="178" t="s">
        <v>3073</v>
      </c>
      <c r="C329" s="179" t="str">
        <f>IF(IF(ISERROR(HLOOKUP($B329,'Base facturation'!$B$4:$ALM$73,C$4,0)),"",HLOOKUP($B329,'Base facturation'!$B$4:$ALM$73,C$4,0))=0,"",IF(ISERROR(HLOOKUP($B329,'Base facturation'!$B$4:$ALM$73,C$4,0)),"",HLOOKUP($B329,'Base facturation'!$B$4:$ALM$73,C$4,0)))</f>
        <v/>
      </c>
      <c r="D329" s="179" t="str">
        <f>IF(IF(ISERROR(HLOOKUP($B329,'Base facturation'!$B$4:$ALM$73,D$4,0)),"",HLOOKUP($B329,'Base facturation'!$B$4:$ALM$73,D$4,0))=0,"",IF(ISERROR(HLOOKUP($B329,'Base facturation'!$B$4:$ALM$73,D$4,0)),"",HLOOKUP($B329,'Base facturation'!$B$4:$ALM$73,D$4,0)))</f>
        <v/>
      </c>
      <c r="E329" s="288" t="str">
        <f>IF(IF(ISERROR(HLOOKUP($B329,'Base facturation'!$B$4:$ALM$73,E$4,0)),"",HLOOKUP($B329,'Base facturation'!$B$4:$ALM$73,E$4,0))=0,"",IF(ISERROR(HLOOKUP($B329,'Base facturation'!$B$4:$ALM$73,E$4,0)),"",HLOOKUP($B329,'Base facturation'!$B$4:$ALM$73,E$4,0)))</f>
        <v/>
      </c>
      <c r="F329" s="204" t="str">
        <f>IF(IF(ISERROR(HLOOKUP($B329,'Base facturation'!$B$4:$ALM$73,F$4,0)),"",HLOOKUP($B329,'Base facturation'!$B$4:$ALM$73,F$4,0))=0,"",IF(ISERROR(HLOOKUP($B329,'Base facturation'!$B$4:$ALM$73,F$4,0)),"",HLOOKUP($B329,'Base facturation'!$B$4:$ALM$73,F$4,0)))</f>
        <v/>
      </c>
      <c r="G329" s="204" t="str">
        <f>IF(IF(ISERROR(HLOOKUP($B329,'Base facturation'!$B$4:$ALM$73,G$4,0)),"",HLOOKUP($B329,'Base facturation'!$B$4:$ALM$73,G$4,0))=0,"",IF(ISERROR(HLOOKUP($B329,'Base facturation'!$B$4:$ALM$73,G$4,0)),"",HLOOKUP($B329,'Base facturation'!$B$4:$ALM$73,G$4,0)))</f>
        <v/>
      </c>
      <c r="H329" s="183" t="str">
        <f t="shared" si="5"/>
        <v/>
      </c>
      <c r="I329" s="194"/>
      <c r="J329" s="189"/>
      <c r="K329" s="189"/>
      <c r="L329" s="190"/>
    </row>
    <row r="330" spans="2:12" ht="19.600000000000001" customHeight="1" x14ac:dyDescent="0.25">
      <c r="B330" s="178" t="s">
        <v>3074</v>
      </c>
      <c r="C330" s="179" t="str">
        <f>IF(IF(ISERROR(HLOOKUP($B330,'Base facturation'!$B$4:$ALM$73,C$4,0)),"",HLOOKUP($B330,'Base facturation'!$B$4:$ALM$73,C$4,0))=0,"",IF(ISERROR(HLOOKUP($B330,'Base facturation'!$B$4:$ALM$73,C$4,0)),"",HLOOKUP($B330,'Base facturation'!$B$4:$ALM$73,C$4,0)))</f>
        <v/>
      </c>
      <c r="D330" s="179" t="str">
        <f>IF(IF(ISERROR(HLOOKUP($B330,'Base facturation'!$B$4:$ALM$73,D$4,0)),"",HLOOKUP($B330,'Base facturation'!$B$4:$ALM$73,D$4,0))=0,"",IF(ISERROR(HLOOKUP($B330,'Base facturation'!$B$4:$ALM$73,D$4,0)),"",HLOOKUP($B330,'Base facturation'!$B$4:$ALM$73,D$4,0)))</f>
        <v/>
      </c>
      <c r="E330" s="288" t="str">
        <f>IF(IF(ISERROR(HLOOKUP($B330,'Base facturation'!$B$4:$ALM$73,E$4,0)),"",HLOOKUP($B330,'Base facturation'!$B$4:$ALM$73,E$4,0))=0,"",IF(ISERROR(HLOOKUP($B330,'Base facturation'!$B$4:$ALM$73,E$4,0)),"",HLOOKUP($B330,'Base facturation'!$B$4:$ALM$73,E$4,0)))</f>
        <v/>
      </c>
      <c r="F330" s="204" t="str">
        <f>IF(IF(ISERROR(HLOOKUP($B330,'Base facturation'!$B$4:$ALM$73,F$4,0)),"",HLOOKUP($B330,'Base facturation'!$B$4:$ALM$73,F$4,0))=0,"",IF(ISERROR(HLOOKUP($B330,'Base facturation'!$B$4:$ALM$73,F$4,0)),"",HLOOKUP($B330,'Base facturation'!$B$4:$ALM$73,F$4,0)))</f>
        <v/>
      </c>
      <c r="G330" s="204" t="str">
        <f>IF(IF(ISERROR(HLOOKUP($B330,'Base facturation'!$B$4:$ALM$73,G$4,0)),"",HLOOKUP($B330,'Base facturation'!$B$4:$ALM$73,G$4,0))=0,"",IF(ISERROR(HLOOKUP($B330,'Base facturation'!$B$4:$ALM$73,G$4,0)),"",HLOOKUP($B330,'Base facturation'!$B$4:$ALM$73,G$4,0)))</f>
        <v/>
      </c>
      <c r="H330" s="183" t="str">
        <f t="shared" si="5"/>
        <v/>
      </c>
      <c r="I330" s="194"/>
      <c r="J330" s="189"/>
      <c r="K330" s="189"/>
      <c r="L330" s="190"/>
    </row>
    <row r="331" spans="2:12" ht="19.600000000000001" customHeight="1" x14ac:dyDescent="0.25">
      <c r="B331" s="178" t="s">
        <v>3075</v>
      </c>
      <c r="C331" s="179" t="str">
        <f>IF(IF(ISERROR(HLOOKUP($B331,'Base facturation'!$B$4:$ALM$73,C$4,0)),"",HLOOKUP($B331,'Base facturation'!$B$4:$ALM$73,C$4,0))=0,"",IF(ISERROR(HLOOKUP($B331,'Base facturation'!$B$4:$ALM$73,C$4,0)),"",HLOOKUP($B331,'Base facturation'!$B$4:$ALM$73,C$4,0)))</f>
        <v/>
      </c>
      <c r="D331" s="179" t="str">
        <f>IF(IF(ISERROR(HLOOKUP($B331,'Base facturation'!$B$4:$ALM$73,D$4,0)),"",HLOOKUP($B331,'Base facturation'!$B$4:$ALM$73,D$4,0))=0,"",IF(ISERROR(HLOOKUP($B331,'Base facturation'!$B$4:$ALM$73,D$4,0)),"",HLOOKUP($B331,'Base facturation'!$B$4:$ALM$73,D$4,0)))</f>
        <v/>
      </c>
      <c r="E331" s="288" t="str">
        <f>IF(IF(ISERROR(HLOOKUP($B331,'Base facturation'!$B$4:$ALM$73,E$4,0)),"",HLOOKUP($B331,'Base facturation'!$B$4:$ALM$73,E$4,0))=0,"",IF(ISERROR(HLOOKUP($B331,'Base facturation'!$B$4:$ALM$73,E$4,0)),"",HLOOKUP($B331,'Base facturation'!$B$4:$ALM$73,E$4,0)))</f>
        <v/>
      </c>
      <c r="F331" s="204" t="str">
        <f>IF(IF(ISERROR(HLOOKUP($B331,'Base facturation'!$B$4:$ALM$73,F$4,0)),"",HLOOKUP($B331,'Base facturation'!$B$4:$ALM$73,F$4,0))=0,"",IF(ISERROR(HLOOKUP($B331,'Base facturation'!$B$4:$ALM$73,F$4,0)),"",HLOOKUP($B331,'Base facturation'!$B$4:$ALM$73,F$4,0)))</f>
        <v/>
      </c>
      <c r="G331" s="204" t="str">
        <f>IF(IF(ISERROR(HLOOKUP($B331,'Base facturation'!$B$4:$ALM$73,G$4,0)),"",HLOOKUP($B331,'Base facturation'!$B$4:$ALM$73,G$4,0))=0,"",IF(ISERROR(HLOOKUP($B331,'Base facturation'!$B$4:$ALM$73,G$4,0)),"",HLOOKUP($B331,'Base facturation'!$B$4:$ALM$73,G$4,0)))</f>
        <v/>
      </c>
      <c r="H331" s="183" t="str">
        <f t="shared" si="5"/>
        <v/>
      </c>
      <c r="I331" s="194"/>
      <c r="J331" s="189"/>
      <c r="K331" s="189"/>
      <c r="L331" s="190"/>
    </row>
    <row r="332" spans="2:12" ht="19.600000000000001" customHeight="1" x14ac:dyDescent="0.25">
      <c r="B332" s="178" t="s">
        <v>3076</v>
      </c>
      <c r="C332" s="179" t="str">
        <f>IF(IF(ISERROR(HLOOKUP($B332,'Base facturation'!$B$4:$ALM$73,C$4,0)),"",HLOOKUP($B332,'Base facturation'!$B$4:$ALM$73,C$4,0))=0,"",IF(ISERROR(HLOOKUP($B332,'Base facturation'!$B$4:$ALM$73,C$4,0)),"",HLOOKUP($B332,'Base facturation'!$B$4:$ALM$73,C$4,0)))</f>
        <v/>
      </c>
      <c r="D332" s="179" t="str">
        <f>IF(IF(ISERROR(HLOOKUP($B332,'Base facturation'!$B$4:$ALM$73,D$4,0)),"",HLOOKUP($B332,'Base facturation'!$B$4:$ALM$73,D$4,0))=0,"",IF(ISERROR(HLOOKUP($B332,'Base facturation'!$B$4:$ALM$73,D$4,0)),"",HLOOKUP($B332,'Base facturation'!$B$4:$ALM$73,D$4,0)))</f>
        <v/>
      </c>
      <c r="E332" s="288" t="str">
        <f>IF(IF(ISERROR(HLOOKUP($B332,'Base facturation'!$B$4:$ALM$73,E$4,0)),"",HLOOKUP($B332,'Base facturation'!$B$4:$ALM$73,E$4,0))=0,"",IF(ISERROR(HLOOKUP($B332,'Base facturation'!$B$4:$ALM$73,E$4,0)),"",HLOOKUP($B332,'Base facturation'!$B$4:$ALM$73,E$4,0)))</f>
        <v/>
      </c>
      <c r="F332" s="204" t="str">
        <f>IF(IF(ISERROR(HLOOKUP($B332,'Base facturation'!$B$4:$ALM$73,F$4,0)),"",HLOOKUP($B332,'Base facturation'!$B$4:$ALM$73,F$4,0))=0,"",IF(ISERROR(HLOOKUP($B332,'Base facturation'!$B$4:$ALM$73,F$4,0)),"",HLOOKUP($B332,'Base facturation'!$B$4:$ALM$73,F$4,0)))</f>
        <v/>
      </c>
      <c r="G332" s="204" t="str">
        <f>IF(IF(ISERROR(HLOOKUP($B332,'Base facturation'!$B$4:$ALM$73,G$4,0)),"",HLOOKUP($B332,'Base facturation'!$B$4:$ALM$73,G$4,0))=0,"",IF(ISERROR(HLOOKUP($B332,'Base facturation'!$B$4:$ALM$73,G$4,0)),"",HLOOKUP($B332,'Base facturation'!$B$4:$ALM$73,G$4,0)))</f>
        <v/>
      </c>
      <c r="H332" s="183" t="str">
        <f t="shared" si="5"/>
        <v/>
      </c>
      <c r="I332" s="194"/>
      <c r="J332" s="189"/>
      <c r="K332" s="189"/>
      <c r="L332" s="190"/>
    </row>
    <row r="333" spans="2:12" ht="19.600000000000001" customHeight="1" x14ac:dyDescent="0.25">
      <c r="B333" s="178" t="s">
        <v>3077</v>
      </c>
      <c r="C333" s="179" t="str">
        <f>IF(IF(ISERROR(HLOOKUP($B333,'Base facturation'!$B$4:$ALM$73,C$4,0)),"",HLOOKUP($B333,'Base facturation'!$B$4:$ALM$73,C$4,0))=0,"",IF(ISERROR(HLOOKUP($B333,'Base facturation'!$B$4:$ALM$73,C$4,0)),"",HLOOKUP($B333,'Base facturation'!$B$4:$ALM$73,C$4,0)))</f>
        <v/>
      </c>
      <c r="D333" s="179" t="str">
        <f>IF(IF(ISERROR(HLOOKUP($B333,'Base facturation'!$B$4:$ALM$73,D$4,0)),"",HLOOKUP($B333,'Base facturation'!$B$4:$ALM$73,D$4,0))=0,"",IF(ISERROR(HLOOKUP($B333,'Base facturation'!$B$4:$ALM$73,D$4,0)),"",HLOOKUP($B333,'Base facturation'!$B$4:$ALM$73,D$4,0)))</f>
        <v/>
      </c>
      <c r="E333" s="288" t="str">
        <f>IF(IF(ISERROR(HLOOKUP($B333,'Base facturation'!$B$4:$ALM$73,E$4,0)),"",HLOOKUP($B333,'Base facturation'!$B$4:$ALM$73,E$4,0))=0,"",IF(ISERROR(HLOOKUP($B333,'Base facturation'!$B$4:$ALM$73,E$4,0)),"",HLOOKUP($B333,'Base facturation'!$B$4:$ALM$73,E$4,0)))</f>
        <v/>
      </c>
      <c r="F333" s="204" t="str">
        <f>IF(IF(ISERROR(HLOOKUP($B333,'Base facturation'!$B$4:$ALM$73,F$4,0)),"",HLOOKUP($B333,'Base facturation'!$B$4:$ALM$73,F$4,0))=0,"",IF(ISERROR(HLOOKUP($B333,'Base facturation'!$B$4:$ALM$73,F$4,0)),"",HLOOKUP($B333,'Base facturation'!$B$4:$ALM$73,F$4,0)))</f>
        <v/>
      </c>
      <c r="G333" s="204" t="str">
        <f>IF(IF(ISERROR(HLOOKUP($B333,'Base facturation'!$B$4:$ALM$73,G$4,0)),"",HLOOKUP($B333,'Base facturation'!$B$4:$ALM$73,G$4,0))=0,"",IF(ISERROR(HLOOKUP($B333,'Base facturation'!$B$4:$ALM$73,G$4,0)),"",HLOOKUP($B333,'Base facturation'!$B$4:$ALM$73,G$4,0)))</f>
        <v/>
      </c>
      <c r="H333" s="183" t="str">
        <f t="shared" si="5"/>
        <v/>
      </c>
      <c r="I333" s="194"/>
      <c r="J333" s="189"/>
      <c r="K333" s="189"/>
      <c r="L333" s="190"/>
    </row>
    <row r="334" spans="2:12" ht="19.600000000000001" customHeight="1" x14ac:dyDescent="0.25">
      <c r="B334" s="178" t="s">
        <v>3078</v>
      </c>
      <c r="C334" s="179" t="str">
        <f>IF(IF(ISERROR(HLOOKUP($B334,'Base facturation'!$B$4:$ALM$73,C$4,0)),"",HLOOKUP($B334,'Base facturation'!$B$4:$ALM$73,C$4,0))=0,"",IF(ISERROR(HLOOKUP($B334,'Base facturation'!$B$4:$ALM$73,C$4,0)),"",HLOOKUP($B334,'Base facturation'!$B$4:$ALM$73,C$4,0)))</f>
        <v/>
      </c>
      <c r="D334" s="179" t="str">
        <f>IF(IF(ISERROR(HLOOKUP($B334,'Base facturation'!$B$4:$ALM$73,D$4,0)),"",HLOOKUP($B334,'Base facturation'!$B$4:$ALM$73,D$4,0))=0,"",IF(ISERROR(HLOOKUP($B334,'Base facturation'!$B$4:$ALM$73,D$4,0)),"",HLOOKUP($B334,'Base facturation'!$B$4:$ALM$73,D$4,0)))</f>
        <v/>
      </c>
      <c r="E334" s="288" t="str">
        <f>IF(IF(ISERROR(HLOOKUP($B334,'Base facturation'!$B$4:$ALM$73,E$4,0)),"",HLOOKUP($B334,'Base facturation'!$B$4:$ALM$73,E$4,0))=0,"",IF(ISERROR(HLOOKUP($B334,'Base facturation'!$B$4:$ALM$73,E$4,0)),"",HLOOKUP($B334,'Base facturation'!$B$4:$ALM$73,E$4,0)))</f>
        <v/>
      </c>
      <c r="F334" s="204" t="str">
        <f>IF(IF(ISERROR(HLOOKUP($B334,'Base facturation'!$B$4:$ALM$73,F$4,0)),"",HLOOKUP($B334,'Base facturation'!$B$4:$ALM$73,F$4,0))=0,"",IF(ISERROR(HLOOKUP($B334,'Base facturation'!$B$4:$ALM$73,F$4,0)),"",HLOOKUP($B334,'Base facturation'!$B$4:$ALM$73,F$4,0)))</f>
        <v/>
      </c>
      <c r="G334" s="204" t="str">
        <f>IF(IF(ISERROR(HLOOKUP($B334,'Base facturation'!$B$4:$ALM$73,G$4,0)),"",HLOOKUP($B334,'Base facturation'!$B$4:$ALM$73,G$4,0))=0,"",IF(ISERROR(HLOOKUP($B334,'Base facturation'!$B$4:$ALM$73,G$4,0)),"",HLOOKUP($B334,'Base facturation'!$B$4:$ALM$73,G$4,0)))</f>
        <v/>
      </c>
      <c r="H334" s="183" t="str">
        <f t="shared" si="5"/>
        <v/>
      </c>
      <c r="I334" s="194"/>
      <c r="J334" s="189"/>
      <c r="K334" s="189"/>
      <c r="L334" s="190"/>
    </row>
    <row r="335" spans="2:12" ht="19.600000000000001" customHeight="1" x14ac:dyDescent="0.25">
      <c r="B335" s="178" t="s">
        <v>3079</v>
      </c>
      <c r="C335" s="179" t="str">
        <f>IF(IF(ISERROR(HLOOKUP($B335,'Base facturation'!$B$4:$ALM$73,C$4,0)),"",HLOOKUP($B335,'Base facturation'!$B$4:$ALM$73,C$4,0))=0,"",IF(ISERROR(HLOOKUP($B335,'Base facturation'!$B$4:$ALM$73,C$4,0)),"",HLOOKUP($B335,'Base facturation'!$B$4:$ALM$73,C$4,0)))</f>
        <v/>
      </c>
      <c r="D335" s="179" t="str">
        <f>IF(IF(ISERROR(HLOOKUP($B335,'Base facturation'!$B$4:$ALM$73,D$4,0)),"",HLOOKUP($B335,'Base facturation'!$B$4:$ALM$73,D$4,0))=0,"",IF(ISERROR(HLOOKUP($B335,'Base facturation'!$B$4:$ALM$73,D$4,0)),"",HLOOKUP($B335,'Base facturation'!$B$4:$ALM$73,D$4,0)))</f>
        <v/>
      </c>
      <c r="E335" s="288" t="str">
        <f>IF(IF(ISERROR(HLOOKUP($B335,'Base facturation'!$B$4:$ALM$73,E$4,0)),"",HLOOKUP($B335,'Base facturation'!$B$4:$ALM$73,E$4,0))=0,"",IF(ISERROR(HLOOKUP($B335,'Base facturation'!$B$4:$ALM$73,E$4,0)),"",HLOOKUP($B335,'Base facturation'!$B$4:$ALM$73,E$4,0)))</f>
        <v/>
      </c>
      <c r="F335" s="204" t="str">
        <f>IF(IF(ISERROR(HLOOKUP($B335,'Base facturation'!$B$4:$ALM$73,F$4,0)),"",HLOOKUP($B335,'Base facturation'!$B$4:$ALM$73,F$4,0))=0,"",IF(ISERROR(HLOOKUP($B335,'Base facturation'!$B$4:$ALM$73,F$4,0)),"",HLOOKUP($B335,'Base facturation'!$B$4:$ALM$73,F$4,0)))</f>
        <v/>
      </c>
      <c r="G335" s="204" t="str">
        <f>IF(IF(ISERROR(HLOOKUP($B335,'Base facturation'!$B$4:$ALM$73,G$4,0)),"",HLOOKUP($B335,'Base facturation'!$B$4:$ALM$73,G$4,0))=0,"",IF(ISERROR(HLOOKUP($B335,'Base facturation'!$B$4:$ALM$73,G$4,0)),"",HLOOKUP($B335,'Base facturation'!$B$4:$ALM$73,G$4,0)))</f>
        <v/>
      </c>
      <c r="H335" s="183" t="str">
        <f t="shared" si="5"/>
        <v/>
      </c>
      <c r="I335" s="194"/>
      <c r="J335" s="189"/>
      <c r="K335" s="189"/>
      <c r="L335" s="190"/>
    </row>
    <row r="336" spans="2:12" ht="19.600000000000001" customHeight="1" x14ac:dyDescent="0.25">
      <c r="B336" s="178" t="s">
        <v>3080</v>
      </c>
      <c r="C336" s="179" t="str">
        <f>IF(IF(ISERROR(HLOOKUP($B336,'Base facturation'!$B$4:$ALM$73,C$4,0)),"",HLOOKUP($B336,'Base facturation'!$B$4:$ALM$73,C$4,0))=0,"",IF(ISERROR(HLOOKUP($B336,'Base facturation'!$B$4:$ALM$73,C$4,0)),"",HLOOKUP($B336,'Base facturation'!$B$4:$ALM$73,C$4,0)))</f>
        <v/>
      </c>
      <c r="D336" s="179" t="str">
        <f>IF(IF(ISERROR(HLOOKUP($B336,'Base facturation'!$B$4:$ALM$73,D$4,0)),"",HLOOKUP($B336,'Base facturation'!$B$4:$ALM$73,D$4,0))=0,"",IF(ISERROR(HLOOKUP($B336,'Base facturation'!$B$4:$ALM$73,D$4,0)),"",HLOOKUP($B336,'Base facturation'!$B$4:$ALM$73,D$4,0)))</f>
        <v/>
      </c>
      <c r="E336" s="288" t="str">
        <f>IF(IF(ISERROR(HLOOKUP($B336,'Base facturation'!$B$4:$ALM$73,E$4,0)),"",HLOOKUP($B336,'Base facturation'!$B$4:$ALM$73,E$4,0))=0,"",IF(ISERROR(HLOOKUP($B336,'Base facturation'!$B$4:$ALM$73,E$4,0)),"",HLOOKUP($B336,'Base facturation'!$B$4:$ALM$73,E$4,0)))</f>
        <v/>
      </c>
      <c r="F336" s="204" t="str">
        <f>IF(IF(ISERROR(HLOOKUP($B336,'Base facturation'!$B$4:$ALM$73,F$4,0)),"",HLOOKUP($B336,'Base facturation'!$B$4:$ALM$73,F$4,0))=0,"",IF(ISERROR(HLOOKUP($B336,'Base facturation'!$B$4:$ALM$73,F$4,0)),"",HLOOKUP($B336,'Base facturation'!$B$4:$ALM$73,F$4,0)))</f>
        <v/>
      </c>
      <c r="G336" s="204" t="str">
        <f>IF(IF(ISERROR(HLOOKUP($B336,'Base facturation'!$B$4:$ALM$73,G$4,0)),"",HLOOKUP($B336,'Base facturation'!$B$4:$ALM$73,G$4,0))=0,"",IF(ISERROR(HLOOKUP($B336,'Base facturation'!$B$4:$ALM$73,G$4,0)),"",HLOOKUP($B336,'Base facturation'!$B$4:$ALM$73,G$4,0)))</f>
        <v/>
      </c>
      <c r="H336" s="183" t="str">
        <f t="shared" si="5"/>
        <v/>
      </c>
      <c r="I336" s="194"/>
      <c r="J336" s="189"/>
      <c r="K336" s="189"/>
      <c r="L336" s="190"/>
    </row>
    <row r="337" spans="2:12" ht="19.600000000000001" customHeight="1" x14ac:dyDescent="0.25">
      <c r="B337" s="178" t="s">
        <v>3081</v>
      </c>
      <c r="C337" s="179" t="str">
        <f>IF(IF(ISERROR(HLOOKUP($B337,'Base facturation'!$B$4:$ALM$73,C$4,0)),"",HLOOKUP($B337,'Base facturation'!$B$4:$ALM$73,C$4,0))=0,"",IF(ISERROR(HLOOKUP($B337,'Base facturation'!$B$4:$ALM$73,C$4,0)),"",HLOOKUP($B337,'Base facturation'!$B$4:$ALM$73,C$4,0)))</f>
        <v/>
      </c>
      <c r="D337" s="179" t="str">
        <f>IF(IF(ISERROR(HLOOKUP($B337,'Base facturation'!$B$4:$ALM$73,D$4,0)),"",HLOOKUP($B337,'Base facturation'!$B$4:$ALM$73,D$4,0))=0,"",IF(ISERROR(HLOOKUP($B337,'Base facturation'!$B$4:$ALM$73,D$4,0)),"",HLOOKUP($B337,'Base facturation'!$B$4:$ALM$73,D$4,0)))</f>
        <v/>
      </c>
      <c r="E337" s="288" t="str">
        <f>IF(IF(ISERROR(HLOOKUP($B337,'Base facturation'!$B$4:$ALM$73,E$4,0)),"",HLOOKUP($B337,'Base facturation'!$B$4:$ALM$73,E$4,0))=0,"",IF(ISERROR(HLOOKUP($B337,'Base facturation'!$B$4:$ALM$73,E$4,0)),"",HLOOKUP($B337,'Base facturation'!$B$4:$ALM$73,E$4,0)))</f>
        <v/>
      </c>
      <c r="F337" s="204" t="str">
        <f>IF(IF(ISERROR(HLOOKUP($B337,'Base facturation'!$B$4:$ALM$73,F$4,0)),"",HLOOKUP($B337,'Base facturation'!$B$4:$ALM$73,F$4,0))=0,"",IF(ISERROR(HLOOKUP($B337,'Base facturation'!$B$4:$ALM$73,F$4,0)),"",HLOOKUP($B337,'Base facturation'!$B$4:$ALM$73,F$4,0)))</f>
        <v/>
      </c>
      <c r="G337" s="204" t="str">
        <f>IF(IF(ISERROR(HLOOKUP($B337,'Base facturation'!$B$4:$ALM$73,G$4,0)),"",HLOOKUP($B337,'Base facturation'!$B$4:$ALM$73,G$4,0))=0,"",IF(ISERROR(HLOOKUP($B337,'Base facturation'!$B$4:$ALM$73,G$4,0)),"",HLOOKUP($B337,'Base facturation'!$B$4:$ALM$73,G$4,0)))</f>
        <v/>
      </c>
      <c r="H337" s="183" t="str">
        <f t="shared" si="5"/>
        <v/>
      </c>
      <c r="I337" s="194"/>
      <c r="J337" s="189"/>
      <c r="K337" s="189"/>
      <c r="L337" s="190"/>
    </row>
    <row r="338" spans="2:12" ht="19.600000000000001" customHeight="1" x14ac:dyDescent="0.25">
      <c r="B338" s="178" t="s">
        <v>3082</v>
      </c>
      <c r="C338" s="179" t="str">
        <f>IF(IF(ISERROR(HLOOKUP($B338,'Base facturation'!$B$4:$ALM$73,C$4,0)),"",HLOOKUP($B338,'Base facturation'!$B$4:$ALM$73,C$4,0))=0,"",IF(ISERROR(HLOOKUP($B338,'Base facturation'!$B$4:$ALM$73,C$4,0)),"",HLOOKUP($B338,'Base facturation'!$B$4:$ALM$73,C$4,0)))</f>
        <v/>
      </c>
      <c r="D338" s="179" t="str">
        <f>IF(IF(ISERROR(HLOOKUP($B338,'Base facturation'!$B$4:$ALM$73,D$4,0)),"",HLOOKUP($B338,'Base facturation'!$B$4:$ALM$73,D$4,0))=0,"",IF(ISERROR(HLOOKUP($B338,'Base facturation'!$B$4:$ALM$73,D$4,0)),"",HLOOKUP($B338,'Base facturation'!$B$4:$ALM$73,D$4,0)))</f>
        <v/>
      </c>
      <c r="E338" s="288" t="str">
        <f>IF(IF(ISERROR(HLOOKUP($B338,'Base facturation'!$B$4:$ALM$73,E$4,0)),"",HLOOKUP($B338,'Base facturation'!$B$4:$ALM$73,E$4,0))=0,"",IF(ISERROR(HLOOKUP($B338,'Base facturation'!$B$4:$ALM$73,E$4,0)),"",HLOOKUP($B338,'Base facturation'!$B$4:$ALM$73,E$4,0)))</f>
        <v/>
      </c>
      <c r="F338" s="204" t="str">
        <f>IF(IF(ISERROR(HLOOKUP($B338,'Base facturation'!$B$4:$ALM$73,F$4,0)),"",HLOOKUP($B338,'Base facturation'!$B$4:$ALM$73,F$4,0))=0,"",IF(ISERROR(HLOOKUP($B338,'Base facturation'!$B$4:$ALM$73,F$4,0)),"",HLOOKUP($B338,'Base facturation'!$B$4:$ALM$73,F$4,0)))</f>
        <v/>
      </c>
      <c r="G338" s="204" t="str">
        <f>IF(IF(ISERROR(HLOOKUP($B338,'Base facturation'!$B$4:$ALM$73,G$4,0)),"",HLOOKUP($B338,'Base facturation'!$B$4:$ALM$73,G$4,0))=0,"",IF(ISERROR(HLOOKUP($B338,'Base facturation'!$B$4:$ALM$73,G$4,0)),"",HLOOKUP($B338,'Base facturation'!$B$4:$ALM$73,G$4,0)))</f>
        <v/>
      </c>
      <c r="H338" s="183" t="str">
        <f t="shared" si="5"/>
        <v/>
      </c>
      <c r="I338" s="194"/>
      <c r="J338" s="189"/>
      <c r="K338" s="189"/>
      <c r="L338" s="190"/>
    </row>
    <row r="339" spans="2:12" ht="19.600000000000001" customHeight="1" x14ac:dyDescent="0.25">
      <c r="B339" s="178" t="s">
        <v>3083</v>
      </c>
      <c r="C339" s="179" t="str">
        <f>IF(IF(ISERROR(HLOOKUP($B339,'Base facturation'!$B$4:$ALM$73,C$4,0)),"",HLOOKUP($B339,'Base facturation'!$B$4:$ALM$73,C$4,0))=0,"",IF(ISERROR(HLOOKUP($B339,'Base facturation'!$B$4:$ALM$73,C$4,0)),"",HLOOKUP($B339,'Base facturation'!$B$4:$ALM$73,C$4,0)))</f>
        <v/>
      </c>
      <c r="D339" s="179" t="str">
        <f>IF(IF(ISERROR(HLOOKUP($B339,'Base facturation'!$B$4:$ALM$73,D$4,0)),"",HLOOKUP($B339,'Base facturation'!$B$4:$ALM$73,D$4,0))=0,"",IF(ISERROR(HLOOKUP($B339,'Base facturation'!$B$4:$ALM$73,D$4,0)),"",HLOOKUP($B339,'Base facturation'!$B$4:$ALM$73,D$4,0)))</f>
        <v/>
      </c>
      <c r="E339" s="288" t="str">
        <f>IF(IF(ISERROR(HLOOKUP($B339,'Base facturation'!$B$4:$ALM$73,E$4,0)),"",HLOOKUP($B339,'Base facturation'!$B$4:$ALM$73,E$4,0))=0,"",IF(ISERROR(HLOOKUP($B339,'Base facturation'!$B$4:$ALM$73,E$4,0)),"",HLOOKUP($B339,'Base facturation'!$B$4:$ALM$73,E$4,0)))</f>
        <v/>
      </c>
      <c r="F339" s="204" t="str">
        <f>IF(IF(ISERROR(HLOOKUP($B339,'Base facturation'!$B$4:$ALM$73,F$4,0)),"",HLOOKUP($B339,'Base facturation'!$B$4:$ALM$73,F$4,0))=0,"",IF(ISERROR(HLOOKUP($B339,'Base facturation'!$B$4:$ALM$73,F$4,0)),"",HLOOKUP($B339,'Base facturation'!$B$4:$ALM$73,F$4,0)))</f>
        <v/>
      </c>
      <c r="G339" s="204" t="str">
        <f>IF(IF(ISERROR(HLOOKUP($B339,'Base facturation'!$B$4:$ALM$73,G$4,0)),"",HLOOKUP($B339,'Base facturation'!$B$4:$ALM$73,G$4,0))=0,"",IF(ISERROR(HLOOKUP($B339,'Base facturation'!$B$4:$ALM$73,G$4,0)),"",HLOOKUP($B339,'Base facturation'!$B$4:$ALM$73,G$4,0)))</f>
        <v/>
      </c>
      <c r="H339" s="183" t="str">
        <f t="shared" si="5"/>
        <v/>
      </c>
      <c r="I339" s="194"/>
      <c r="J339" s="189"/>
      <c r="K339" s="189"/>
      <c r="L339" s="190"/>
    </row>
    <row r="340" spans="2:12" ht="19.600000000000001" customHeight="1" x14ac:dyDescent="0.25">
      <c r="B340" s="178" t="s">
        <v>3084</v>
      </c>
      <c r="C340" s="179" t="str">
        <f>IF(IF(ISERROR(HLOOKUP($B340,'Base facturation'!$B$4:$ALM$73,C$4,0)),"",HLOOKUP($B340,'Base facturation'!$B$4:$ALM$73,C$4,0))=0,"",IF(ISERROR(HLOOKUP($B340,'Base facturation'!$B$4:$ALM$73,C$4,0)),"",HLOOKUP($B340,'Base facturation'!$B$4:$ALM$73,C$4,0)))</f>
        <v/>
      </c>
      <c r="D340" s="179" t="str">
        <f>IF(IF(ISERROR(HLOOKUP($B340,'Base facturation'!$B$4:$ALM$73,D$4,0)),"",HLOOKUP($B340,'Base facturation'!$B$4:$ALM$73,D$4,0))=0,"",IF(ISERROR(HLOOKUP($B340,'Base facturation'!$B$4:$ALM$73,D$4,0)),"",HLOOKUP($B340,'Base facturation'!$B$4:$ALM$73,D$4,0)))</f>
        <v/>
      </c>
      <c r="E340" s="288" t="str">
        <f>IF(IF(ISERROR(HLOOKUP($B340,'Base facturation'!$B$4:$ALM$73,E$4,0)),"",HLOOKUP($B340,'Base facturation'!$B$4:$ALM$73,E$4,0))=0,"",IF(ISERROR(HLOOKUP($B340,'Base facturation'!$B$4:$ALM$73,E$4,0)),"",HLOOKUP($B340,'Base facturation'!$B$4:$ALM$73,E$4,0)))</f>
        <v/>
      </c>
      <c r="F340" s="204" t="str">
        <f>IF(IF(ISERROR(HLOOKUP($B340,'Base facturation'!$B$4:$ALM$73,F$4,0)),"",HLOOKUP($B340,'Base facturation'!$B$4:$ALM$73,F$4,0))=0,"",IF(ISERROR(HLOOKUP($B340,'Base facturation'!$B$4:$ALM$73,F$4,0)),"",HLOOKUP($B340,'Base facturation'!$B$4:$ALM$73,F$4,0)))</f>
        <v/>
      </c>
      <c r="G340" s="204" t="str">
        <f>IF(IF(ISERROR(HLOOKUP($B340,'Base facturation'!$B$4:$ALM$73,G$4,0)),"",HLOOKUP($B340,'Base facturation'!$B$4:$ALM$73,G$4,0))=0,"",IF(ISERROR(HLOOKUP($B340,'Base facturation'!$B$4:$ALM$73,G$4,0)),"",HLOOKUP($B340,'Base facturation'!$B$4:$ALM$73,G$4,0)))</f>
        <v/>
      </c>
      <c r="H340" s="183" t="str">
        <f t="shared" si="5"/>
        <v/>
      </c>
      <c r="I340" s="194"/>
      <c r="J340" s="189"/>
      <c r="K340" s="189"/>
      <c r="L340" s="190"/>
    </row>
    <row r="341" spans="2:12" ht="19.600000000000001" customHeight="1" x14ac:dyDescent="0.25">
      <c r="B341" s="178" t="s">
        <v>3085</v>
      </c>
      <c r="C341" s="179" t="str">
        <f>IF(IF(ISERROR(HLOOKUP($B341,'Base facturation'!$B$4:$ALM$73,C$4,0)),"",HLOOKUP($B341,'Base facturation'!$B$4:$ALM$73,C$4,0))=0,"",IF(ISERROR(HLOOKUP($B341,'Base facturation'!$B$4:$ALM$73,C$4,0)),"",HLOOKUP($B341,'Base facturation'!$B$4:$ALM$73,C$4,0)))</f>
        <v/>
      </c>
      <c r="D341" s="179" t="str">
        <f>IF(IF(ISERROR(HLOOKUP($B341,'Base facturation'!$B$4:$ALM$73,D$4,0)),"",HLOOKUP($B341,'Base facturation'!$B$4:$ALM$73,D$4,0))=0,"",IF(ISERROR(HLOOKUP($B341,'Base facturation'!$B$4:$ALM$73,D$4,0)),"",HLOOKUP($B341,'Base facturation'!$B$4:$ALM$73,D$4,0)))</f>
        <v/>
      </c>
      <c r="E341" s="288" t="str">
        <f>IF(IF(ISERROR(HLOOKUP($B341,'Base facturation'!$B$4:$ALM$73,E$4,0)),"",HLOOKUP($B341,'Base facturation'!$B$4:$ALM$73,E$4,0))=0,"",IF(ISERROR(HLOOKUP($B341,'Base facturation'!$B$4:$ALM$73,E$4,0)),"",HLOOKUP($B341,'Base facturation'!$B$4:$ALM$73,E$4,0)))</f>
        <v/>
      </c>
      <c r="F341" s="204" t="str">
        <f>IF(IF(ISERROR(HLOOKUP($B341,'Base facturation'!$B$4:$ALM$73,F$4,0)),"",HLOOKUP($B341,'Base facturation'!$B$4:$ALM$73,F$4,0))=0,"",IF(ISERROR(HLOOKUP($B341,'Base facturation'!$B$4:$ALM$73,F$4,0)),"",HLOOKUP($B341,'Base facturation'!$B$4:$ALM$73,F$4,0)))</f>
        <v/>
      </c>
      <c r="G341" s="204" t="str">
        <f>IF(IF(ISERROR(HLOOKUP($B341,'Base facturation'!$B$4:$ALM$73,G$4,0)),"",HLOOKUP($B341,'Base facturation'!$B$4:$ALM$73,G$4,0))=0,"",IF(ISERROR(HLOOKUP($B341,'Base facturation'!$B$4:$ALM$73,G$4,0)),"",HLOOKUP($B341,'Base facturation'!$B$4:$ALM$73,G$4,0)))</f>
        <v/>
      </c>
      <c r="H341" s="183" t="str">
        <f t="shared" si="5"/>
        <v/>
      </c>
      <c r="I341" s="194"/>
      <c r="J341" s="189"/>
      <c r="K341" s="189"/>
      <c r="L341" s="190"/>
    </row>
    <row r="342" spans="2:12" ht="19.600000000000001" customHeight="1" x14ac:dyDescent="0.25">
      <c r="B342" s="178" t="s">
        <v>3086</v>
      </c>
      <c r="C342" s="179" t="str">
        <f>IF(IF(ISERROR(HLOOKUP($B342,'Base facturation'!$B$4:$ALM$73,C$4,0)),"",HLOOKUP($B342,'Base facturation'!$B$4:$ALM$73,C$4,0))=0,"",IF(ISERROR(HLOOKUP($B342,'Base facturation'!$B$4:$ALM$73,C$4,0)),"",HLOOKUP($B342,'Base facturation'!$B$4:$ALM$73,C$4,0)))</f>
        <v/>
      </c>
      <c r="D342" s="179" t="str">
        <f>IF(IF(ISERROR(HLOOKUP($B342,'Base facturation'!$B$4:$ALM$73,D$4,0)),"",HLOOKUP($B342,'Base facturation'!$B$4:$ALM$73,D$4,0))=0,"",IF(ISERROR(HLOOKUP($B342,'Base facturation'!$B$4:$ALM$73,D$4,0)),"",HLOOKUP($B342,'Base facturation'!$B$4:$ALM$73,D$4,0)))</f>
        <v/>
      </c>
      <c r="E342" s="288" t="str">
        <f>IF(IF(ISERROR(HLOOKUP($B342,'Base facturation'!$B$4:$ALM$73,E$4,0)),"",HLOOKUP($B342,'Base facturation'!$B$4:$ALM$73,E$4,0))=0,"",IF(ISERROR(HLOOKUP($B342,'Base facturation'!$B$4:$ALM$73,E$4,0)),"",HLOOKUP($B342,'Base facturation'!$B$4:$ALM$73,E$4,0)))</f>
        <v/>
      </c>
      <c r="F342" s="204" t="str">
        <f>IF(IF(ISERROR(HLOOKUP($B342,'Base facturation'!$B$4:$ALM$73,F$4,0)),"",HLOOKUP($B342,'Base facturation'!$B$4:$ALM$73,F$4,0))=0,"",IF(ISERROR(HLOOKUP($B342,'Base facturation'!$B$4:$ALM$73,F$4,0)),"",HLOOKUP($B342,'Base facturation'!$B$4:$ALM$73,F$4,0)))</f>
        <v/>
      </c>
      <c r="G342" s="204" t="str">
        <f>IF(IF(ISERROR(HLOOKUP($B342,'Base facturation'!$B$4:$ALM$73,G$4,0)),"",HLOOKUP($B342,'Base facturation'!$B$4:$ALM$73,G$4,0))=0,"",IF(ISERROR(HLOOKUP($B342,'Base facturation'!$B$4:$ALM$73,G$4,0)),"",HLOOKUP($B342,'Base facturation'!$B$4:$ALM$73,G$4,0)))</f>
        <v/>
      </c>
      <c r="H342" s="183" t="str">
        <f t="shared" si="5"/>
        <v/>
      </c>
      <c r="I342" s="194"/>
      <c r="J342" s="189"/>
      <c r="K342" s="189"/>
      <c r="L342" s="190"/>
    </row>
    <row r="343" spans="2:12" ht="19.600000000000001" customHeight="1" x14ac:dyDescent="0.25">
      <c r="B343" s="178" t="s">
        <v>3087</v>
      </c>
      <c r="C343" s="179" t="str">
        <f>IF(IF(ISERROR(HLOOKUP($B343,'Base facturation'!$B$4:$ALM$73,C$4,0)),"",HLOOKUP($B343,'Base facturation'!$B$4:$ALM$73,C$4,0))=0,"",IF(ISERROR(HLOOKUP($B343,'Base facturation'!$B$4:$ALM$73,C$4,0)),"",HLOOKUP($B343,'Base facturation'!$B$4:$ALM$73,C$4,0)))</f>
        <v/>
      </c>
      <c r="D343" s="179" t="str">
        <f>IF(IF(ISERROR(HLOOKUP($B343,'Base facturation'!$B$4:$ALM$73,D$4,0)),"",HLOOKUP($B343,'Base facturation'!$B$4:$ALM$73,D$4,0))=0,"",IF(ISERROR(HLOOKUP($B343,'Base facturation'!$B$4:$ALM$73,D$4,0)),"",HLOOKUP($B343,'Base facturation'!$B$4:$ALM$73,D$4,0)))</f>
        <v/>
      </c>
      <c r="E343" s="288" t="str">
        <f>IF(IF(ISERROR(HLOOKUP($B343,'Base facturation'!$B$4:$ALM$73,E$4,0)),"",HLOOKUP($B343,'Base facturation'!$B$4:$ALM$73,E$4,0))=0,"",IF(ISERROR(HLOOKUP($B343,'Base facturation'!$B$4:$ALM$73,E$4,0)),"",HLOOKUP($B343,'Base facturation'!$B$4:$ALM$73,E$4,0)))</f>
        <v/>
      </c>
      <c r="F343" s="204" t="str">
        <f>IF(IF(ISERROR(HLOOKUP($B343,'Base facturation'!$B$4:$ALM$73,F$4,0)),"",HLOOKUP($B343,'Base facturation'!$B$4:$ALM$73,F$4,0))=0,"",IF(ISERROR(HLOOKUP($B343,'Base facturation'!$B$4:$ALM$73,F$4,0)),"",HLOOKUP($B343,'Base facturation'!$B$4:$ALM$73,F$4,0)))</f>
        <v/>
      </c>
      <c r="G343" s="204" t="str">
        <f>IF(IF(ISERROR(HLOOKUP($B343,'Base facturation'!$B$4:$ALM$73,G$4,0)),"",HLOOKUP($B343,'Base facturation'!$B$4:$ALM$73,G$4,0))=0,"",IF(ISERROR(HLOOKUP($B343,'Base facturation'!$B$4:$ALM$73,G$4,0)),"",HLOOKUP($B343,'Base facturation'!$B$4:$ALM$73,G$4,0)))</f>
        <v/>
      </c>
      <c r="H343" s="183" t="str">
        <f t="shared" si="5"/>
        <v/>
      </c>
      <c r="I343" s="194"/>
      <c r="J343" s="189"/>
      <c r="K343" s="189"/>
      <c r="L343" s="190"/>
    </row>
    <row r="344" spans="2:12" ht="19.600000000000001" customHeight="1" x14ac:dyDescent="0.25">
      <c r="B344" s="178" t="s">
        <v>3088</v>
      </c>
      <c r="C344" s="179" t="str">
        <f>IF(IF(ISERROR(HLOOKUP($B344,'Base facturation'!$B$4:$ALM$73,C$4,0)),"",HLOOKUP($B344,'Base facturation'!$B$4:$ALM$73,C$4,0))=0,"",IF(ISERROR(HLOOKUP($B344,'Base facturation'!$B$4:$ALM$73,C$4,0)),"",HLOOKUP($B344,'Base facturation'!$B$4:$ALM$73,C$4,0)))</f>
        <v/>
      </c>
      <c r="D344" s="179" t="str">
        <f>IF(IF(ISERROR(HLOOKUP($B344,'Base facturation'!$B$4:$ALM$73,D$4,0)),"",HLOOKUP($B344,'Base facturation'!$B$4:$ALM$73,D$4,0))=0,"",IF(ISERROR(HLOOKUP($B344,'Base facturation'!$B$4:$ALM$73,D$4,0)),"",HLOOKUP($B344,'Base facturation'!$B$4:$ALM$73,D$4,0)))</f>
        <v/>
      </c>
      <c r="E344" s="288" t="str">
        <f>IF(IF(ISERROR(HLOOKUP($B344,'Base facturation'!$B$4:$ALM$73,E$4,0)),"",HLOOKUP($B344,'Base facturation'!$B$4:$ALM$73,E$4,0))=0,"",IF(ISERROR(HLOOKUP($B344,'Base facturation'!$B$4:$ALM$73,E$4,0)),"",HLOOKUP($B344,'Base facturation'!$B$4:$ALM$73,E$4,0)))</f>
        <v/>
      </c>
      <c r="F344" s="204" t="str">
        <f>IF(IF(ISERROR(HLOOKUP($B344,'Base facturation'!$B$4:$ALM$73,F$4,0)),"",HLOOKUP($B344,'Base facturation'!$B$4:$ALM$73,F$4,0))=0,"",IF(ISERROR(HLOOKUP($B344,'Base facturation'!$B$4:$ALM$73,F$4,0)),"",HLOOKUP($B344,'Base facturation'!$B$4:$ALM$73,F$4,0)))</f>
        <v/>
      </c>
      <c r="G344" s="204" t="str">
        <f>IF(IF(ISERROR(HLOOKUP($B344,'Base facturation'!$B$4:$ALM$73,G$4,0)),"",HLOOKUP($B344,'Base facturation'!$B$4:$ALM$73,G$4,0))=0,"",IF(ISERROR(HLOOKUP($B344,'Base facturation'!$B$4:$ALM$73,G$4,0)),"",HLOOKUP($B344,'Base facturation'!$B$4:$ALM$73,G$4,0)))</f>
        <v/>
      </c>
      <c r="H344" s="183" t="str">
        <f t="shared" si="5"/>
        <v/>
      </c>
      <c r="I344" s="194"/>
      <c r="J344" s="189"/>
      <c r="K344" s="189"/>
      <c r="L344" s="190"/>
    </row>
    <row r="345" spans="2:12" ht="19.600000000000001" customHeight="1" x14ac:dyDescent="0.25">
      <c r="B345" s="178" t="s">
        <v>3089</v>
      </c>
      <c r="C345" s="179" t="str">
        <f>IF(IF(ISERROR(HLOOKUP($B345,'Base facturation'!$B$4:$ALM$73,C$4,0)),"",HLOOKUP($B345,'Base facturation'!$B$4:$ALM$73,C$4,0))=0,"",IF(ISERROR(HLOOKUP($B345,'Base facturation'!$B$4:$ALM$73,C$4,0)),"",HLOOKUP($B345,'Base facturation'!$B$4:$ALM$73,C$4,0)))</f>
        <v/>
      </c>
      <c r="D345" s="179" t="str">
        <f>IF(IF(ISERROR(HLOOKUP($B345,'Base facturation'!$B$4:$ALM$73,D$4,0)),"",HLOOKUP($B345,'Base facturation'!$B$4:$ALM$73,D$4,0))=0,"",IF(ISERROR(HLOOKUP($B345,'Base facturation'!$B$4:$ALM$73,D$4,0)),"",HLOOKUP($B345,'Base facturation'!$B$4:$ALM$73,D$4,0)))</f>
        <v/>
      </c>
      <c r="E345" s="288" t="str">
        <f>IF(IF(ISERROR(HLOOKUP($B345,'Base facturation'!$B$4:$ALM$73,E$4,0)),"",HLOOKUP($B345,'Base facturation'!$B$4:$ALM$73,E$4,0))=0,"",IF(ISERROR(HLOOKUP($B345,'Base facturation'!$B$4:$ALM$73,E$4,0)),"",HLOOKUP($B345,'Base facturation'!$B$4:$ALM$73,E$4,0)))</f>
        <v/>
      </c>
      <c r="F345" s="204" t="str">
        <f>IF(IF(ISERROR(HLOOKUP($B345,'Base facturation'!$B$4:$ALM$73,F$4,0)),"",HLOOKUP($B345,'Base facturation'!$B$4:$ALM$73,F$4,0))=0,"",IF(ISERROR(HLOOKUP($B345,'Base facturation'!$B$4:$ALM$73,F$4,0)),"",HLOOKUP($B345,'Base facturation'!$B$4:$ALM$73,F$4,0)))</f>
        <v/>
      </c>
      <c r="G345" s="204" t="str">
        <f>IF(IF(ISERROR(HLOOKUP($B345,'Base facturation'!$B$4:$ALM$73,G$4,0)),"",HLOOKUP($B345,'Base facturation'!$B$4:$ALM$73,G$4,0))=0,"",IF(ISERROR(HLOOKUP($B345,'Base facturation'!$B$4:$ALM$73,G$4,0)),"",HLOOKUP($B345,'Base facturation'!$B$4:$ALM$73,G$4,0)))</f>
        <v/>
      </c>
      <c r="H345" s="183" t="str">
        <f t="shared" si="5"/>
        <v/>
      </c>
      <c r="I345" s="194"/>
      <c r="J345" s="189"/>
      <c r="K345" s="189"/>
      <c r="L345" s="190"/>
    </row>
    <row r="346" spans="2:12" ht="19.600000000000001" customHeight="1" x14ac:dyDescent="0.25">
      <c r="B346" s="178" t="s">
        <v>3090</v>
      </c>
      <c r="C346" s="179" t="str">
        <f>IF(IF(ISERROR(HLOOKUP($B346,'Base facturation'!$B$4:$ALM$73,C$4,0)),"",HLOOKUP($B346,'Base facturation'!$B$4:$ALM$73,C$4,0))=0,"",IF(ISERROR(HLOOKUP($B346,'Base facturation'!$B$4:$ALM$73,C$4,0)),"",HLOOKUP($B346,'Base facturation'!$B$4:$ALM$73,C$4,0)))</f>
        <v/>
      </c>
      <c r="D346" s="179" t="str">
        <f>IF(IF(ISERROR(HLOOKUP($B346,'Base facturation'!$B$4:$ALM$73,D$4,0)),"",HLOOKUP($B346,'Base facturation'!$B$4:$ALM$73,D$4,0))=0,"",IF(ISERROR(HLOOKUP($B346,'Base facturation'!$B$4:$ALM$73,D$4,0)),"",HLOOKUP($B346,'Base facturation'!$B$4:$ALM$73,D$4,0)))</f>
        <v/>
      </c>
      <c r="E346" s="288" t="str">
        <f>IF(IF(ISERROR(HLOOKUP($B346,'Base facturation'!$B$4:$ALM$73,E$4,0)),"",HLOOKUP($B346,'Base facturation'!$B$4:$ALM$73,E$4,0))=0,"",IF(ISERROR(HLOOKUP($B346,'Base facturation'!$B$4:$ALM$73,E$4,0)),"",HLOOKUP($B346,'Base facturation'!$B$4:$ALM$73,E$4,0)))</f>
        <v/>
      </c>
      <c r="F346" s="204" t="str">
        <f>IF(IF(ISERROR(HLOOKUP($B346,'Base facturation'!$B$4:$ALM$73,F$4,0)),"",HLOOKUP($B346,'Base facturation'!$B$4:$ALM$73,F$4,0))=0,"",IF(ISERROR(HLOOKUP($B346,'Base facturation'!$B$4:$ALM$73,F$4,0)),"",HLOOKUP($B346,'Base facturation'!$B$4:$ALM$73,F$4,0)))</f>
        <v/>
      </c>
      <c r="G346" s="204" t="str">
        <f>IF(IF(ISERROR(HLOOKUP($B346,'Base facturation'!$B$4:$ALM$73,G$4,0)),"",HLOOKUP($B346,'Base facturation'!$B$4:$ALM$73,G$4,0))=0,"",IF(ISERROR(HLOOKUP($B346,'Base facturation'!$B$4:$ALM$73,G$4,0)),"",HLOOKUP($B346,'Base facturation'!$B$4:$ALM$73,G$4,0)))</f>
        <v/>
      </c>
      <c r="H346" s="183" t="str">
        <f t="shared" si="5"/>
        <v/>
      </c>
      <c r="I346" s="194"/>
      <c r="J346" s="189"/>
      <c r="K346" s="189"/>
      <c r="L346" s="190"/>
    </row>
    <row r="347" spans="2:12" ht="19.600000000000001" customHeight="1" x14ac:dyDescent="0.25">
      <c r="B347" s="178" t="s">
        <v>3091</v>
      </c>
      <c r="C347" s="179" t="str">
        <f>IF(IF(ISERROR(HLOOKUP($B347,'Base facturation'!$B$4:$ALM$73,C$4,0)),"",HLOOKUP($B347,'Base facturation'!$B$4:$ALM$73,C$4,0))=0,"",IF(ISERROR(HLOOKUP($B347,'Base facturation'!$B$4:$ALM$73,C$4,0)),"",HLOOKUP($B347,'Base facturation'!$B$4:$ALM$73,C$4,0)))</f>
        <v/>
      </c>
      <c r="D347" s="179" t="str">
        <f>IF(IF(ISERROR(HLOOKUP($B347,'Base facturation'!$B$4:$ALM$73,D$4,0)),"",HLOOKUP($B347,'Base facturation'!$B$4:$ALM$73,D$4,0))=0,"",IF(ISERROR(HLOOKUP($B347,'Base facturation'!$B$4:$ALM$73,D$4,0)),"",HLOOKUP($B347,'Base facturation'!$B$4:$ALM$73,D$4,0)))</f>
        <v/>
      </c>
      <c r="E347" s="288" t="str">
        <f>IF(IF(ISERROR(HLOOKUP($B347,'Base facturation'!$B$4:$ALM$73,E$4,0)),"",HLOOKUP($B347,'Base facturation'!$B$4:$ALM$73,E$4,0))=0,"",IF(ISERROR(HLOOKUP($B347,'Base facturation'!$B$4:$ALM$73,E$4,0)),"",HLOOKUP($B347,'Base facturation'!$B$4:$ALM$73,E$4,0)))</f>
        <v/>
      </c>
      <c r="F347" s="204" t="str">
        <f>IF(IF(ISERROR(HLOOKUP($B347,'Base facturation'!$B$4:$ALM$73,F$4,0)),"",HLOOKUP($B347,'Base facturation'!$B$4:$ALM$73,F$4,0))=0,"",IF(ISERROR(HLOOKUP($B347,'Base facturation'!$B$4:$ALM$73,F$4,0)),"",HLOOKUP($B347,'Base facturation'!$B$4:$ALM$73,F$4,0)))</f>
        <v/>
      </c>
      <c r="G347" s="204" t="str">
        <f>IF(IF(ISERROR(HLOOKUP($B347,'Base facturation'!$B$4:$ALM$73,G$4,0)),"",HLOOKUP($B347,'Base facturation'!$B$4:$ALM$73,G$4,0))=0,"",IF(ISERROR(HLOOKUP($B347,'Base facturation'!$B$4:$ALM$73,G$4,0)),"",HLOOKUP($B347,'Base facturation'!$B$4:$ALM$73,G$4,0)))</f>
        <v/>
      </c>
      <c r="H347" s="183" t="str">
        <f t="shared" si="5"/>
        <v/>
      </c>
      <c r="I347" s="194"/>
      <c r="J347" s="189"/>
      <c r="K347" s="189"/>
      <c r="L347" s="190"/>
    </row>
    <row r="348" spans="2:12" ht="19.600000000000001" customHeight="1" x14ac:dyDescent="0.25">
      <c r="B348" s="178" t="s">
        <v>3092</v>
      </c>
      <c r="C348" s="179" t="str">
        <f>IF(IF(ISERROR(HLOOKUP($B348,'Base facturation'!$B$4:$ALM$73,C$4,0)),"",HLOOKUP($B348,'Base facturation'!$B$4:$ALM$73,C$4,0))=0,"",IF(ISERROR(HLOOKUP($B348,'Base facturation'!$B$4:$ALM$73,C$4,0)),"",HLOOKUP($B348,'Base facturation'!$B$4:$ALM$73,C$4,0)))</f>
        <v/>
      </c>
      <c r="D348" s="179" t="str">
        <f>IF(IF(ISERROR(HLOOKUP($B348,'Base facturation'!$B$4:$ALM$73,D$4,0)),"",HLOOKUP($B348,'Base facturation'!$B$4:$ALM$73,D$4,0))=0,"",IF(ISERROR(HLOOKUP($B348,'Base facturation'!$B$4:$ALM$73,D$4,0)),"",HLOOKUP($B348,'Base facturation'!$B$4:$ALM$73,D$4,0)))</f>
        <v/>
      </c>
      <c r="E348" s="288" t="str">
        <f>IF(IF(ISERROR(HLOOKUP($B348,'Base facturation'!$B$4:$ALM$73,E$4,0)),"",HLOOKUP($B348,'Base facturation'!$B$4:$ALM$73,E$4,0))=0,"",IF(ISERROR(HLOOKUP($B348,'Base facturation'!$B$4:$ALM$73,E$4,0)),"",HLOOKUP($B348,'Base facturation'!$B$4:$ALM$73,E$4,0)))</f>
        <v/>
      </c>
      <c r="F348" s="204" t="str">
        <f>IF(IF(ISERROR(HLOOKUP($B348,'Base facturation'!$B$4:$ALM$73,F$4,0)),"",HLOOKUP($B348,'Base facturation'!$B$4:$ALM$73,F$4,0))=0,"",IF(ISERROR(HLOOKUP($B348,'Base facturation'!$B$4:$ALM$73,F$4,0)),"",HLOOKUP($B348,'Base facturation'!$B$4:$ALM$73,F$4,0)))</f>
        <v/>
      </c>
      <c r="G348" s="204" t="str">
        <f>IF(IF(ISERROR(HLOOKUP($B348,'Base facturation'!$B$4:$ALM$73,G$4,0)),"",HLOOKUP($B348,'Base facturation'!$B$4:$ALM$73,G$4,0))=0,"",IF(ISERROR(HLOOKUP($B348,'Base facturation'!$B$4:$ALM$73,G$4,0)),"",HLOOKUP($B348,'Base facturation'!$B$4:$ALM$73,G$4,0)))</f>
        <v/>
      </c>
      <c r="H348" s="183" t="str">
        <f t="shared" si="5"/>
        <v/>
      </c>
      <c r="I348" s="194"/>
      <c r="J348" s="189"/>
      <c r="K348" s="189"/>
      <c r="L348" s="190"/>
    </row>
    <row r="349" spans="2:12" ht="19.600000000000001" customHeight="1" x14ac:dyDescent="0.25">
      <c r="B349" s="178" t="s">
        <v>3093</v>
      </c>
      <c r="C349" s="179" t="str">
        <f>IF(IF(ISERROR(HLOOKUP($B349,'Base facturation'!$B$4:$ALM$73,C$4,0)),"",HLOOKUP($B349,'Base facturation'!$B$4:$ALM$73,C$4,0))=0,"",IF(ISERROR(HLOOKUP($B349,'Base facturation'!$B$4:$ALM$73,C$4,0)),"",HLOOKUP($B349,'Base facturation'!$B$4:$ALM$73,C$4,0)))</f>
        <v/>
      </c>
      <c r="D349" s="179" t="str">
        <f>IF(IF(ISERROR(HLOOKUP($B349,'Base facturation'!$B$4:$ALM$73,D$4,0)),"",HLOOKUP($B349,'Base facturation'!$B$4:$ALM$73,D$4,0))=0,"",IF(ISERROR(HLOOKUP($B349,'Base facturation'!$B$4:$ALM$73,D$4,0)),"",HLOOKUP($B349,'Base facturation'!$B$4:$ALM$73,D$4,0)))</f>
        <v/>
      </c>
      <c r="E349" s="288" t="str">
        <f>IF(IF(ISERROR(HLOOKUP($B349,'Base facturation'!$B$4:$ALM$73,E$4,0)),"",HLOOKUP($B349,'Base facturation'!$B$4:$ALM$73,E$4,0))=0,"",IF(ISERROR(HLOOKUP($B349,'Base facturation'!$B$4:$ALM$73,E$4,0)),"",HLOOKUP($B349,'Base facturation'!$B$4:$ALM$73,E$4,0)))</f>
        <v/>
      </c>
      <c r="F349" s="204" t="str">
        <f>IF(IF(ISERROR(HLOOKUP($B349,'Base facturation'!$B$4:$ALM$73,F$4,0)),"",HLOOKUP($B349,'Base facturation'!$B$4:$ALM$73,F$4,0))=0,"",IF(ISERROR(HLOOKUP($B349,'Base facturation'!$B$4:$ALM$73,F$4,0)),"",HLOOKUP($B349,'Base facturation'!$B$4:$ALM$73,F$4,0)))</f>
        <v/>
      </c>
      <c r="G349" s="204" t="str">
        <f>IF(IF(ISERROR(HLOOKUP($B349,'Base facturation'!$B$4:$ALM$73,G$4,0)),"",HLOOKUP($B349,'Base facturation'!$B$4:$ALM$73,G$4,0))=0,"",IF(ISERROR(HLOOKUP($B349,'Base facturation'!$B$4:$ALM$73,G$4,0)),"",HLOOKUP($B349,'Base facturation'!$B$4:$ALM$73,G$4,0)))</f>
        <v/>
      </c>
      <c r="H349" s="183" t="str">
        <f t="shared" si="5"/>
        <v/>
      </c>
      <c r="I349" s="194"/>
      <c r="J349" s="189"/>
      <c r="K349" s="189"/>
      <c r="L349" s="190"/>
    </row>
    <row r="350" spans="2:12" ht="19.600000000000001" customHeight="1" x14ac:dyDescent="0.25">
      <c r="B350" s="178" t="s">
        <v>3094</v>
      </c>
      <c r="C350" s="179" t="str">
        <f>IF(IF(ISERROR(HLOOKUP($B350,'Base facturation'!$B$4:$ALM$73,C$4,0)),"",HLOOKUP($B350,'Base facturation'!$B$4:$ALM$73,C$4,0))=0,"",IF(ISERROR(HLOOKUP($B350,'Base facturation'!$B$4:$ALM$73,C$4,0)),"",HLOOKUP($B350,'Base facturation'!$B$4:$ALM$73,C$4,0)))</f>
        <v/>
      </c>
      <c r="D350" s="179" t="str">
        <f>IF(IF(ISERROR(HLOOKUP($B350,'Base facturation'!$B$4:$ALM$73,D$4,0)),"",HLOOKUP($B350,'Base facturation'!$B$4:$ALM$73,D$4,0))=0,"",IF(ISERROR(HLOOKUP($B350,'Base facturation'!$B$4:$ALM$73,D$4,0)),"",HLOOKUP($B350,'Base facturation'!$B$4:$ALM$73,D$4,0)))</f>
        <v/>
      </c>
      <c r="E350" s="288" t="str">
        <f>IF(IF(ISERROR(HLOOKUP($B350,'Base facturation'!$B$4:$ALM$73,E$4,0)),"",HLOOKUP($B350,'Base facturation'!$B$4:$ALM$73,E$4,0))=0,"",IF(ISERROR(HLOOKUP($B350,'Base facturation'!$B$4:$ALM$73,E$4,0)),"",HLOOKUP($B350,'Base facturation'!$B$4:$ALM$73,E$4,0)))</f>
        <v/>
      </c>
      <c r="F350" s="204" t="str">
        <f>IF(IF(ISERROR(HLOOKUP($B350,'Base facturation'!$B$4:$ALM$73,F$4,0)),"",HLOOKUP($B350,'Base facturation'!$B$4:$ALM$73,F$4,0))=0,"",IF(ISERROR(HLOOKUP($B350,'Base facturation'!$B$4:$ALM$73,F$4,0)),"",HLOOKUP($B350,'Base facturation'!$B$4:$ALM$73,F$4,0)))</f>
        <v/>
      </c>
      <c r="G350" s="204" t="str">
        <f>IF(IF(ISERROR(HLOOKUP($B350,'Base facturation'!$B$4:$ALM$73,G$4,0)),"",HLOOKUP($B350,'Base facturation'!$B$4:$ALM$73,G$4,0))=0,"",IF(ISERROR(HLOOKUP($B350,'Base facturation'!$B$4:$ALM$73,G$4,0)),"",HLOOKUP($B350,'Base facturation'!$B$4:$ALM$73,G$4,0)))</f>
        <v/>
      </c>
      <c r="H350" s="183" t="str">
        <f t="shared" si="5"/>
        <v/>
      </c>
      <c r="I350" s="194"/>
      <c r="J350" s="189"/>
      <c r="K350" s="189"/>
      <c r="L350" s="190"/>
    </row>
    <row r="351" spans="2:12" ht="19.600000000000001" customHeight="1" x14ac:dyDescent="0.25">
      <c r="B351" s="178" t="s">
        <v>3095</v>
      </c>
      <c r="C351" s="179" t="str">
        <f>IF(IF(ISERROR(HLOOKUP($B351,'Base facturation'!$B$4:$ALM$73,C$4,0)),"",HLOOKUP($B351,'Base facturation'!$B$4:$ALM$73,C$4,0))=0,"",IF(ISERROR(HLOOKUP($B351,'Base facturation'!$B$4:$ALM$73,C$4,0)),"",HLOOKUP($B351,'Base facturation'!$B$4:$ALM$73,C$4,0)))</f>
        <v/>
      </c>
      <c r="D351" s="179" t="str">
        <f>IF(IF(ISERROR(HLOOKUP($B351,'Base facturation'!$B$4:$ALM$73,D$4,0)),"",HLOOKUP($B351,'Base facturation'!$B$4:$ALM$73,D$4,0))=0,"",IF(ISERROR(HLOOKUP($B351,'Base facturation'!$B$4:$ALM$73,D$4,0)),"",HLOOKUP($B351,'Base facturation'!$B$4:$ALM$73,D$4,0)))</f>
        <v/>
      </c>
      <c r="E351" s="288" t="str">
        <f>IF(IF(ISERROR(HLOOKUP($B351,'Base facturation'!$B$4:$ALM$73,E$4,0)),"",HLOOKUP($B351,'Base facturation'!$B$4:$ALM$73,E$4,0))=0,"",IF(ISERROR(HLOOKUP($B351,'Base facturation'!$B$4:$ALM$73,E$4,0)),"",HLOOKUP($B351,'Base facturation'!$B$4:$ALM$73,E$4,0)))</f>
        <v/>
      </c>
      <c r="F351" s="204" t="str">
        <f>IF(IF(ISERROR(HLOOKUP($B351,'Base facturation'!$B$4:$ALM$73,F$4,0)),"",HLOOKUP($B351,'Base facturation'!$B$4:$ALM$73,F$4,0))=0,"",IF(ISERROR(HLOOKUP($B351,'Base facturation'!$B$4:$ALM$73,F$4,0)),"",HLOOKUP($B351,'Base facturation'!$B$4:$ALM$73,F$4,0)))</f>
        <v/>
      </c>
      <c r="G351" s="204" t="str">
        <f>IF(IF(ISERROR(HLOOKUP($B351,'Base facturation'!$B$4:$ALM$73,G$4,0)),"",HLOOKUP($B351,'Base facturation'!$B$4:$ALM$73,G$4,0))=0,"",IF(ISERROR(HLOOKUP($B351,'Base facturation'!$B$4:$ALM$73,G$4,0)),"",HLOOKUP($B351,'Base facturation'!$B$4:$ALM$73,G$4,0)))</f>
        <v/>
      </c>
      <c r="H351" s="183" t="str">
        <f t="shared" si="5"/>
        <v/>
      </c>
      <c r="I351" s="194"/>
      <c r="J351" s="189"/>
      <c r="K351" s="189"/>
      <c r="L351" s="190"/>
    </row>
    <row r="352" spans="2:12" ht="19.600000000000001" customHeight="1" x14ac:dyDescent="0.25">
      <c r="B352" s="178" t="s">
        <v>3096</v>
      </c>
      <c r="C352" s="179" t="str">
        <f>IF(IF(ISERROR(HLOOKUP($B352,'Base facturation'!$B$4:$ALM$73,C$4,0)),"",HLOOKUP($B352,'Base facturation'!$B$4:$ALM$73,C$4,0))=0,"",IF(ISERROR(HLOOKUP($B352,'Base facturation'!$B$4:$ALM$73,C$4,0)),"",HLOOKUP($B352,'Base facturation'!$B$4:$ALM$73,C$4,0)))</f>
        <v/>
      </c>
      <c r="D352" s="179" t="str">
        <f>IF(IF(ISERROR(HLOOKUP($B352,'Base facturation'!$B$4:$ALM$73,D$4,0)),"",HLOOKUP($B352,'Base facturation'!$B$4:$ALM$73,D$4,0))=0,"",IF(ISERROR(HLOOKUP($B352,'Base facturation'!$B$4:$ALM$73,D$4,0)),"",HLOOKUP($B352,'Base facturation'!$B$4:$ALM$73,D$4,0)))</f>
        <v/>
      </c>
      <c r="E352" s="288" t="str">
        <f>IF(IF(ISERROR(HLOOKUP($B352,'Base facturation'!$B$4:$ALM$73,E$4,0)),"",HLOOKUP($B352,'Base facturation'!$B$4:$ALM$73,E$4,0))=0,"",IF(ISERROR(HLOOKUP($B352,'Base facturation'!$B$4:$ALM$73,E$4,0)),"",HLOOKUP($B352,'Base facturation'!$B$4:$ALM$73,E$4,0)))</f>
        <v/>
      </c>
      <c r="F352" s="204" t="str">
        <f>IF(IF(ISERROR(HLOOKUP($B352,'Base facturation'!$B$4:$ALM$73,F$4,0)),"",HLOOKUP($B352,'Base facturation'!$B$4:$ALM$73,F$4,0))=0,"",IF(ISERROR(HLOOKUP($B352,'Base facturation'!$B$4:$ALM$73,F$4,0)),"",HLOOKUP($B352,'Base facturation'!$B$4:$ALM$73,F$4,0)))</f>
        <v/>
      </c>
      <c r="G352" s="204" t="str">
        <f>IF(IF(ISERROR(HLOOKUP($B352,'Base facturation'!$B$4:$ALM$73,G$4,0)),"",HLOOKUP($B352,'Base facturation'!$B$4:$ALM$73,G$4,0))=0,"",IF(ISERROR(HLOOKUP($B352,'Base facturation'!$B$4:$ALM$73,G$4,0)),"",HLOOKUP($B352,'Base facturation'!$B$4:$ALM$73,G$4,0)))</f>
        <v/>
      </c>
      <c r="H352" s="183" t="str">
        <f t="shared" si="5"/>
        <v/>
      </c>
      <c r="I352" s="194"/>
      <c r="J352" s="189"/>
      <c r="K352" s="189"/>
      <c r="L352" s="190"/>
    </row>
    <row r="353" spans="2:12" ht="19.600000000000001" customHeight="1" x14ac:dyDescent="0.25">
      <c r="B353" s="178" t="s">
        <v>3097</v>
      </c>
      <c r="C353" s="179" t="str">
        <f>IF(IF(ISERROR(HLOOKUP($B353,'Base facturation'!$B$4:$ALM$73,C$4,0)),"",HLOOKUP($B353,'Base facturation'!$B$4:$ALM$73,C$4,0))=0,"",IF(ISERROR(HLOOKUP($B353,'Base facturation'!$B$4:$ALM$73,C$4,0)),"",HLOOKUP($B353,'Base facturation'!$B$4:$ALM$73,C$4,0)))</f>
        <v/>
      </c>
      <c r="D353" s="179" t="str">
        <f>IF(IF(ISERROR(HLOOKUP($B353,'Base facturation'!$B$4:$ALM$73,D$4,0)),"",HLOOKUP($B353,'Base facturation'!$B$4:$ALM$73,D$4,0))=0,"",IF(ISERROR(HLOOKUP($B353,'Base facturation'!$B$4:$ALM$73,D$4,0)),"",HLOOKUP($B353,'Base facturation'!$B$4:$ALM$73,D$4,0)))</f>
        <v/>
      </c>
      <c r="E353" s="288" t="str">
        <f>IF(IF(ISERROR(HLOOKUP($B353,'Base facturation'!$B$4:$ALM$73,E$4,0)),"",HLOOKUP($B353,'Base facturation'!$B$4:$ALM$73,E$4,0))=0,"",IF(ISERROR(HLOOKUP($B353,'Base facturation'!$B$4:$ALM$73,E$4,0)),"",HLOOKUP($B353,'Base facturation'!$B$4:$ALM$73,E$4,0)))</f>
        <v/>
      </c>
      <c r="F353" s="204" t="str">
        <f>IF(IF(ISERROR(HLOOKUP($B353,'Base facturation'!$B$4:$ALM$73,F$4,0)),"",HLOOKUP($B353,'Base facturation'!$B$4:$ALM$73,F$4,0))=0,"",IF(ISERROR(HLOOKUP($B353,'Base facturation'!$B$4:$ALM$73,F$4,0)),"",HLOOKUP($B353,'Base facturation'!$B$4:$ALM$73,F$4,0)))</f>
        <v/>
      </c>
      <c r="G353" s="204" t="str">
        <f>IF(IF(ISERROR(HLOOKUP($B353,'Base facturation'!$B$4:$ALM$73,G$4,0)),"",HLOOKUP($B353,'Base facturation'!$B$4:$ALM$73,G$4,0))=0,"",IF(ISERROR(HLOOKUP($B353,'Base facturation'!$B$4:$ALM$73,G$4,0)),"",HLOOKUP($B353,'Base facturation'!$B$4:$ALM$73,G$4,0)))</f>
        <v/>
      </c>
      <c r="H353" s="183" t="str">
        <f t="shared" si="5"/>
        <v/>
      </c>
      <c r="I353" s="194"/>
      <c r="J353" s="189"/>
      <c r="K353" s="189"/>
      <c r="L353" s="190"/>
    </row>
    <row r="354" spans="2:12" ht="19.600000000000001" customHeight="1" x14ac:dyDescent="0.25">
      <c r="B354" s="178" t="s">
        <v>3098</v>
      </c>
      <c r="C354" s="179" t="str">
        <f>IF(IF(ISERROR(HLOOKUP($B354,'Base facturation'!$B$4:$ALM$73,C$4,0)),"",HLOOKUP($B354,'Base facturation'!$B$4:$ALM$73,C$4,0))=0,"",IF(ISERROR(HLOOKUP($B354,'Base facturation'!$B$4:$ALM$73,C$4,0)),"",HLOOKUP($B354,'Base facturation'!$B$4:$ALM$73,C$4,0)))</f>
        <v/>
      </c>
      <c r="D354" s="179" t="str">
        <f>IF(IF(ISERROR(HLOOKUP($B354,'Base facturation'!$B$4:$ALM$73,D$4,0)),"",HLOOKUP($B354,'Base facturation'!$B$4:$ALM$73,D$4,0))=0,"",IF(ISERROR(HLOOKUP($B354,'Base facturation'!$B$4:$ALM$73,D$4,0)),"",HLOOKUP($B354,'Base facturation'!$B$4:$ALM$73,D$4,0)))</f>
        <v/>
      </c>
      <c r="E354" s="288" t="str">
        <f>IF(IF(ISERROR(HLOOKUP($B354,'Base facturation'!$B$4:$ALM$73,E$4,0)),"",HLOOKUP($B354,'Base facturation'!$B$4:$ALM$73,E$4,0))=0,"",IF(ISERROR(HLOOKUP($B354,'Base facturation'!$B$4:$ALM$73,E$4,0)),"",HLOOKUP($B354,'Base facturation'!$B$4:$ALM$73,E$4,0)))</f>
        <v/>
      </c>
      <c r="F354" s="204" t="str">
        <f>IF(IF(ISERROR(HLOOKUP($B354,'Base facturation'!$B$4:$ALM$73,F$4,0)),"",HLOOKUP($B354,'Base facturation'!$B$4:$ALM$73,F$4,0))=0,"",IF(ISERROR(HLOOKUP($B354,'Base facturation'!$B$4:$ALM$73,F$4,0)),"",HLOOKUP($B354,'Base facturation'!$B$4:$ALM$73,F$4,0)))</f>
        <v/>
      </c>
      <c r="G354" s="204" t="str">
        <f>IF(IF(ISERROR(HLOOKUP($B354,'Base facturation'!$B$4:$ALM$73,G$4,0)),"",HLOOKUP($B354,'Base facturation'!$B$4:$ALM$73,G$4,0))=0,"",IF(ISERROR(HLOOKUP($B354,'Base facturation'!$B$4:$ALM$73,G$4,0)),"",HLOOKUP($B354,'Base facturation'!$B$4:$ALM$73,G$4,0)))</f>
        <v/>
      </c>
      <c r="H354" s="183" t="str">
        <f t="shared" si="5"/>
        <v/>
      </c>
      <c r="I354" s="194"/>
      <c r="J354" s="189"/>
      <c r="K354" s="189"/>
      <c r="L354" s="190"/>
    </row>
    <row r="355" spans="2:12" ht="19.600000000000001" customHeight="1" x14ac:dyDescent="0.25">
      <c r="B355" s="178" t="s">
        <v>3099</v>
      </c>
      <c r="C355" s="179" t="str">
        <f>IF(IF(ISERROR(HLOOKUP($B355,'Base facturation'!$B$4:$ALM$73,C$4,0)),"",HLOOKUP($B355,'Base facturation'!$B$4:$ALM$73,C$4,0))=0,"",IF(ISERROR(HLOOKUP($B355,'Base facturation'!$B$4:$ALM$73,C$4,0)),"",HLOOKUP($B355,'Base facturation'!$B$4:$ALM$73,C$4,0)))</f>
        <v/>
      </c>
      <c r="D355" s="179" t="str">
        <f>IF(IF(ISERROR(HLOOKUP($B355,'Base facturation'!$B$4:$ALM$73,D$4,0)),"",HLOOKUP($B355,'Base facturation'!$B$4:$ALM$73,D$4,0))=0,"",IF(ISERROR(HLOOKUP($B355,'Base facturation'!$B$4:$ALM$73,D$4,0)),"",HLOOKUP($B355,'Base facturation'!$B$4:$ALM$73,D$4,0)))</f>
        <v/>
      </c>
      <c r="E355" s="288" t="str">
        <f>IF(IF(ISERROR(HLOOKUP($B355,'Base facturation'!$B$4:$ALM$73,E$4,0)),"",HLOOKUP($B355,'Base facturation'!$B$4:$ALM$73,E$4,0))=0,"",IF(ISERROR(HLOOKUP($B355,'Base facturation'!$B$4:$ALM$73,E$4,0)),"",HLOOKUP($B355,'Base facturation'!$B$4:$ALM$73,E$4,0)))</f>
        <v/>
      </c>
      <c r="F355" s="204" t="str">
        <f>IF(IF(ISERROR(HLOOKUP($B355,'Base facturation'!$B$4:$ALM$73,F$4,0)),"",HLOOKUP($B355,'Base facturation'!$B$4:$ALM$73,F$4,0))=0,"",IF(ISERROR(HLOOKUP($B355,'Base facturation'!$B$4:$ALM$73,F$4,0)),"",HLOOKUP($B355,'Base facturation'!$B$4:$ALM$73,F$4,0)))</f>
        <v/>
      </c>
      <c r="G355" s="204" t="str">
        <f>IF(IF(ISERROR(HLOOKUP($B355,'Base facturation'!$B$4:$ALM$73,G$4,0)),"",HLOOKUP($B355,'Base facturation'!$B$4:$ALM$73,G$4,0))=0,"",IF(ISERROR(HLOOKUP($B355,'Base facturation'!$B$4:$ALM$73,G$4,0)),"",HLOOKUP($B355,'Base facturation'!$B$4:$ALM$73,G$4,0)))</f>
        <v/>
      </c>
      <c r="H355" s="183" t="str">
        <f t="shared" si="5"/>
        <v/>
      </c>
      <c r="I355" s="194"/>
      <c r="J355" s="189"/>
      <c r="K355" s="189"/>
      <c r="L355" s="190"/>
    </row>
    <row r="356" spans="2:12" ht="19.600000000000001" customHeight="1" x14ac:dyDescent="0.25">
      <c r="B356" s="178" t="s">
        <v>3100</v>
      </c>
      <c r="C356" s="179" t="str">
        <f>IF(IF(ISERROR(HLOOKUP($B356,'Base facturation'!$B$4:$ALM$73,C$4,0)),"",HLOOKUP($B356,'Base facturation'!$B$4:$ALM$73,C$4,0))=0,"",IF(ISERROR(HLOOKUP($B356,'Base facturation'!$B$4:$ALM$73,C$4,0)),"",HLOOKUP($B356,'Base facturation'!$B$4:$ALM$73,C$4,0)))</f>
        <v/>
      </c>
      <c r="D356" s="179" t="str">
        <f>IF(IF(ISERROR(HLOOKUP($B356,'Base facturation'!$B$4:$ALM$73,D$4,0)),"",HLOOKUP($B356,'Base facturation'!$B$4:$ALM$73,D$4,0))=0,"",IF(ISERROR(HLOOKUP($B356,'Base facturation'!$B$4:$ALM$73,D$4,0)),"",HLOOKUP($B356,'Base facturation'!$B$4:$ALM$73,D$4,0)))</f>
        <v/>
      </c>
      <c r="E356" s="288" t="str">
        <f>IF(IF(ISERROR(HLOOKUP($B356,'Base facturation'!$B$4:$ALM$73,E$4,0)),"",HLOOKUP($B356,'Base facturation'!$B$4:$ALM$73,E$4,0))=0,"",IF(ISERROR(HLOOKUP($B356,'Base facturation'!$B$4:$ALM$73,E$4,0)),"",HLOOKUP($B356,'Base facturation'!$B$4:$ALM$73,E$4,0)))</f>
        <v/>
      </c>
      <c r="F356" s="204" t="str">
        <f>IF(IF(ISERROR(HLOOKUP($B356,'Base facturation'!$B$4:$ALM$73,F$4,0)),"",HLOOKUP($B356,'Base facturation'!$B$4:$ALM$73,F$4,0))=0,"",IF(ISERROR(HLOOKUP($B356,'Base facturation'!$B$4:$ALM$73,F$4,0)),"",HLOOKUP($B356,'Base facturation'!$B$4:$ALM$73,F$4,0)))</f>
        <v/>
      </c>
      <c r="G356" s="204" t="str">
        <f>IF(IF(ISERROR(HLOOKUP($B356,'Base facturation'!$B$4:$ALM$73,G$4,0)),"",HLOOKUP($B356,'Base facturation'!$B$4:$ALM$73,G$4,0))=0,"",IF(ISERROR(HLOOKUP($B356,'Base facturation'!$B$4:$ALM$73,G$4,0)),"",HLOOKUP($B356,'Base facturation'!$B$4:$ALM$73,G$4,0)))</f>
        <v/>
      </c>
      <c r="H356" s="183" t="str">
        <f t="shared" si="5"/>
        <v/>
      </c>
      <c r="I356" s="194"/>
      <c r="J356" s="189"/>
      <c r="K356" s="189"/>
      <c r="L356" s="190"/>
    </row>
    <row r="357" spans="2:12" ht="19.600000000000001" customHeight="1" x14ac:dyDescent="0.25">
      <c r="B357" s="178" t="s">
        <v>3101</v>
      </c>
      <c r="C357" s="179" t="str">
        <f>IF(IF(ISERROR(HLOOKUP($B357,'Base facturation'!$B$4:$ALM$73,C$4,0)),"",HLOOKUP($B357,'Base facturation'!$B$4:$ALM$73,C$4,0))=0,"",IF(ISERROR(HLOOKUP($B357,'Base facturation'!$B$4:$ALM$73,C$4,0)),"",HLOOKUP($B357,'Base facturation'!$B$4:$ALM$73,C$4,0)))</f>
        <v/>
      </c>
      <c r="D357" s="179" t="str">
        <f>IF(IF(ISERROR(HLOOKUP($B357,'Base facturation'!$B$4:$ALM$73,D$4,0)),"",HLOOKUP($B357,'Base facturation'!$B$4:$ALM$73,D$4,0))=0,"",IF(ISERROR(HLOOKUP($B357,'Base facturation'!$B$4:$ALM$73,D$4,0)),"",HLOOKUP($B357,'Base facturation'!$B$4:$ALM$73,D$4,0)))</f>
        <v/>
      </c>
      <c r="E357" s="288" t="str">
        <f>IF(IF(ISERROR(HLOOKUP($B357,'Base facturation'!$B$4:$ALM$73,E$4,0)),"",HLOOKUP($B357,'Base facturation'!$B$4:$ALM$73,E$4,0))=0,"",IF(ISERROR(HLOOKUP($B357,'Base facturation'!$B$4:$ALM$73,E$4,0)),"",HLOOKUP($B357,'Base facturation'!$B$4:$ALM$73,E$4,0)))</f>
        <v/>
      </c>
      <c r="F357" s="204" t="str">
        <f>IF(IF(ISERROR(HLOOKUP($B357,'Base facturation'!$B$4:$ALM$73,F$4,0)),"",HLOOKUP($B357,'Base facturation'!$B$4:$ALM$73,F$4,0))=0,"",IF(ISERROR(HLOOKUP($B357,'Base facturation'!$B$4:$ALM$73,F$4,0)),"",HLOOKUP($B357,'Base facturation'!$B$4:$ALM$73,F$4,0)))</f>
        <v/>
      </c>
      <c r="G357" s="204" t="str">
        <f>IF(IF(ISERROR(HLOOKUP($B357,'Base facturation'!$B$4:$ALM$73,G$4,0)),"",HLOOKUP($B357,'Base facturation'!$B$4:$ALM$73,G$4,0))=0,"",IF(ISERROR(HLOOKUP($B357,'Base facturation'!$B$4:$ALM$73,G$4,0)),"",HLOOKUP($B357,'Base facturation'!$B$4:$ALM$73,G$4,0)))</f>
        <v/>
      </c>
      <c r="H357" s="183" t="str">
        <f t="shared" si="5"/>
        <v/>
      </c>
      <c r="I357" s="194"/>
      <c r="J357" s="189"/>
      <c r="K357" s="189"/>
      <c r="L357" s="190"/>
    </row>
    <row r="358" spans="2:12" ht="19.600000000000001" customHeight="1" x14ac:dyDescent="0.25">
      <c r="B358" s="178" t="s">
        <v>3102</v>
      </c>
      <c r="C358" s="179" t="str">
        <f>IF(IF(ISERROR(HLOOKUP($B358,'Base facturation'!$B$4:$ALM$73,C$4,0)),"",HLOOKUP($B358,'Base facturation'!$B$4:$ALM$73,C$4,0))=0,"",IF(ISERROR(HLOOKUP($B358,'Base facturation'!$B$4:$ALM$73,C$4,0)),"",HLOOKUP($B358,'Base facturation'!$B$4:$ALM$73,C$4,0)))</f>
        <v/>
      </c>
      <c r="D358" s="179" t="str">
        <f>IF(IF(ISERROR(HLOOKUP($B358,'Base facturation'!$B$4:$ALM$73,D$4,0)),"",HLOOKUP($B358,'Base facturation'!$B$4:$ALM$73,D$4,0))=0,"",IF(ISERROR(HLOOKUP($B358,'Base facturation'!$B$4:$ALM$73,D$4,0)),"",HLOOKUP($B358,'Base facturation'!$B$4:$ALM$73,D$4,0)))</f>
        <v/>
      </c>
      <c r="E358" s="288" t="str">
        <f>IF(IF(ISERROR(HLOOKUP($B358,'Base facturation'!$B$4:$ALM$73,E$4,0)),"",HLOOKUP($B358,'Base facturation'!$B$4:$ALM$73,E$4,0))=0,"",IF(ISERROR(HLOOKUP($B358,'Base facturation'!$B$4:$ALM$73,E$4,0)),"",HLOOKUP($B358,'Base facturation'!$B$4:$ALM$73,E$4,0)))</f>
        <v/>
      </c>
      <c r="F358" s="204" t="str">
        <f>IF(IF(ISERROR(HLOOKUP($B358,'Base facturation'!$B$4:$ALM$73,F$4,0)),"",HLOOKUP($B358,'Base facturation'!$B$4:$ALM$73,F$4,0))=0,"",IF(ISERROR(HLOOKUP($B358,'Base facturation'!$B$4:$ALM$73,F$4,0)),"",HLOOKUP($B358,'Base facturation'!$B$4:$ALM$73,F$4,0)))</f>
        <v/>
      </c>
      <c r="G358" s="204" t="str">
        <f>IF(IF(ISERROR(HLOOKUP($B358,'Base facturation'!$B$4:$ALM$73,G$4,0)),"",HLOOKUP($B358,'Base facturation'!$B$4:$ALM$73,G$4,0))=0,"",IF(ISERROR(HLOOKUP($B358,'Base facturation'!$B$4:$ALM$73,G$4,0)),"",HLOOKUP($B358,'Base facturation'!$B$4:$ALM$73,G$4,0)))</f>
        <v/>
      </c>
      <c r="H358" s="183" t="str">
        <f t="shared" si="5"/>
        <v/>
      </c>
      <c r="I358" s="194"/>
      <c r="J358" s="189"/>
      <c r="K358" s="189"/>
      <c r="L358" s="190"/>
    </row>
    <row r="359" spans="2:12" ht="19.600000000000001" customHeight="1" x14ac:dyDescent="0.25">
      <c r="B359" s="178" t="s">
        <v>3103</v>
      </c>
      <c r="C359" s="179" t="str">
        <f>IF(IF(ISERROR(HLOOKUP($B359,'Base facturation'!$B$4:$ALM$73,C$4,0)),"",HLOOKUP($B359,'Base facturation'!$B$4:$ALM$73,C$4,0))=0,"",IF(ISERROR(HLOOKUP($B359,'Base facturation'!$B$4:$ALM$73,C$4,0)),"",HLOOKUP($B359,'Base facturation'!$B$4:$ALM$73,C$4,0)))</f>
        <v/>
      </c>
      <c r="D359" s="179" t="str">
        <f>IF(IF(ISERROR(HLOOKUP($B359,'Base facturation'!$B$4:$ALM$73,D$4,0)),"",HLOOKUP($B359,'Base facturation'!$B$4:$ALM$73,D$4,0))=0,"",IF(ISERROR(HLOOKUP($B359,'Base facturation'!$B$4:$ALM$73,D$4,0)),"",HLOOKUP($B359,'Base facturation'!$B$4:$ALM$73,D$4,0)))</f>
        <v/>
      </c>
      <c r="E359" s="288" t="str">
        <f>IF(IF(ISERROR(HLOOKUP($B359,'Base facturation'!$B$4:$ALM$73,E$4,0)),"",HLOOKUP($B359,'Base facturation'!$B$4:$ALM$73,E$4,0))=0,"",IF(ISERROR(HLOOKUP($B359,'Base facturation'!$B$4:$ALM$73,E$4,0)),"",HLOOKUP($B359,'Base facturation'!$B$4:$ALM$73,E$4,0)))</f>
        <v/>
      </c>
      <c r="F359" s="204" t="str">
        <f>IF(IF(ISERROR(HLOOKUP($B359,'Base facturation'!$B$4:$ALM$73,F$4,0)),"",HLOOKUP($B359,'Base facturation'!$B$4:$ALM$73,F$4,0))=0,"",IF(ISERROR(HLOOKUP($B359,'Base facturation'!$B$4:$ALM$73,F$4,0)),"",HLOOKUP($B359,'Base facturation'!$B$4:$ALM$73,F$4,0)))</f>
        <v/>
      </c>
      <c r="G359" s="204" t="str">
        <f>IF(IF(ISERROR(HLOOKUP($B359,'Base facturation'!$B$4:$ALM$73,G$4,0)),"",HLOOKUP($B359,'Base facturation'!$B$4:$ALM$73,G$4,0))=0,"",IF(ISERROR(HLOOKUP($B359,'Base facturation'!$B$4:$ALM$73,G$4,0)),"",HLOOKUP($B359,'Base facturation'!$B$4:$ALM$73,G$4,0)))</f>
        <v/>
      </c>
      <c r="H359" s="183" t="str">
        <f t="shared" si="5"/>
        <v/>
      </c>
      <c r="I359" s="194"/>
      <c r="J359" s="189"/>
      <c r="K359" s="189"/>
      <c r="L359" s="190"/>
    </row>
    <row r="360" spans="2:12" ht="19.600000000000001" customHeight="1" x14ac:dyDescent="0.25">
      <c r="B360" s="178" t="s">
        <v>3104</v>
      </c>
      <c r="C360" s="179" t="str">
        <f>IF(IF(ISERROR(HLOOKUP($B360,'Base facturation'!$B$4:$ALM$73,C$4,0)),"",HLOOKUP($B360,'Base facturation'!$B$4:$ALM$73,C$4,0))=0,"",IF(ISERROR(HLOOKUP($B360,'Base facturation'!$B$4:$ALM$73,C$4,0)),"",HLOOKUP($B360,'Base facturation'!$B$4:$ALM$73,C$4,0)))</f>
        <v/>
      </c>
      <c r="D360" s="179" t="str">
        <f>IF(IF(ISERROR(HLOOKUP($B360,'Base facturation'!$B$4:$ALM$73,D$4,0)),"",HLOOKUP($B360,'Base facturation'!$B$4:$ALM$73,D$4,0))=0,"",IF(ISERROR(HLOOKUP($B360,'Base facturation'!$B$4:$ALM$73,D$4,0)),"",HLOOKUP($B360,'Base facturation'!$B$4:$ALM$73,D$4,0)))</f>
        <v/>
      </c>
      <c r="E360" s="288" t="str">
        <f>IF(IF(ISERROR(HLOOKUP($B360,'Base facturation'!$B$4:$ALM$73,E$4,0)),"",HLOOKUP($B360,'Base facturation'!$B$4:$ALM$73,E$4,0))=0,"",IF(ISERROR(HLOOKUP($B360,'Base facturation'!$B$4:$ALM$73,E$4,0)),"",HLOOKUP($B360,'Base facturation'!$B$4:$ALM$73,E$4,0)))</f>
        <v/>
      </c>
      <c r="F360" s="204" t="str">
        <f>IF(IF(ISERROR(HLOOKUP($B360,'Base facturation'!$B$4:$ALM$73,F$4,0)),"",HLOOKUP($B360,'Base facturation'!$B$4:$ALM$73,F$4,0))=0,"",IF(ISERROR(HLOOKUP($B360,'Base facturation'!$B$4:$ALM$73,F$4,0)),"",HLOOKUP($B360,'Base facturation'!$B$4:$ALM$73,F$4,0)))</f>
        <v/>
      </c>
      <c r="G360" s="204" t="str">
        <f>IF(IF(ISERROR(HLOOKUP($B360,'Base facturation'!$B$4:$ALM$73,G$4,0)),"",HLOOKUP($B360,'Base facturation'!$B$4:$ALM$73,G$4,0))=0,"",IF(ISERROR(HLOOKUP($B360,'Base facturation'!$B$4:$ALM$73,G$4,0)),"",HLOOKUP($B360,'Base facturation'!$B$4:$ALM$73,G$4,0)))</f>
        <v/>
      </c>
      <c r="H360" s="183" t="str">
        <f t="shared" si="5"/>
        <v/>
      </c>
      <c r="I360" s="194"/>
      <c r="J360" s="189"/>
      <c r="K360" s="189"/>
      <c r="L360" s="190"/>
    </row>
    <row r="361" spans="2:12" ht="19.600000000000001" customHeight="1" x14ac:dyDescent="0.25">
      <c r="B361" s="178" t="s">
        <v>3105</v>
      </c>
      <c r="C361" s="179" t="str">
        <f>IF(IF(ISERROR(HLOOKUP($B361,'Base facturation'!$B$4:$ALM$73,C$4,0)),"",HLOOKUP($B361,'Base facturation'!$B$4:$ALM$73,C$4,0))=0,"",IF(ISERROR(HLOOKUP($B361,'Base facturation'!$B$4:$ALM$73,C$4,0)),"",HLOOKUP($B361,'Base facturation'!$B$4:$ALM$73,C$4,0)))</f>
        <v/>
      </c>
      <c r="D361" s="179" t="str">
        <f>IF(IF(ISERROR(HLOOKUP($B361,'Base facturation'!$B$4:$ALM$73,D$4,0)),"",HLOOKUP($B361,'Base facturation'!$B$4:$ALM$73,D$4,0))=0,"",IF(ISERROR(HLOOKUP($B361,'Base facturation'!$B$4:$ALM$73,D$4,0)),"",HLOOKUP($B361,'Base facturation'!$B$4:$ALM$73,D$4,0)))</f>
        <v/>
      </c>
      <c r="E361" s="288" t="str">
        <f>IF(IF(ISERROR(HLOOKUP($B361,'Base facturation'!$B$4:$ALM$73,E$4,0)),"",HLOOKUP($B361,'Base facturation'!$B$4:$ALM$73,E$4,0))=0,"",IF(ISERROR(HLOOKUP($B361,'Base facturation'!$B$4:$ALM$73,E$4,0)),"",HLOOKUP($B361,'Base facturation'!$B$4:$ALM$73,E$4,0)))</f>
        <v/>
      </c>
      <c r="F361" s="204" t="str">
        <f>IF(IF(ISERROR(HLOOKUP($B361,'Base facturation'!$B$4:$ALM$73,F$4,0)),"",HLOOKUP($B361,'Base facturation'!$B$4:$ALM$73,F$4,0))=0,"",IF(ISERROR(HLOOKUP($B361,'Base facturation'!$B$4:$ALM$73,F$4,0)),"",HLOOKUP($B361,'Base facturation'!$B$4:$ALM$73,F$4,0)))</f>
        <v/>
      </c>
      <c r="G361" s="204" t="str">
        <f>IF(IF(ISERROR(HLOOKUP($B361,'Base facturation'!$B$4:$ALM$73,G$4,0)),"",HLOOKUP($B361,'Base facturation'!$B$4:$ALM$73,G$4,0))=0,"",IF(ISERROR(HLOOKUP($B361,'Base facturation'!$B$4:$ALM$73,G$4,0)),"",HLOOKUP($B361,'Base facturation'!$B$4:$ALM$73,G$4,0)))</f>
        <v/>
      </c>
      <c r="H361" s="183" t="str">
        <f t="shared" si="5"/>
        <v/>
      </c>
      <c r="I361" s="194"/>
      <c r="J361" s="189"/>
      <c r="K361" s="189"/>
      <c r="L361" s="190"/>
    </row>
    <row r="362" spans="2:12" ht="19.600000000000001" customHeight="1" x14ac:dyDescent="0.25">
      <c r="B362" s="178" t="s">
        <v>3106</v>
      </c>
      <c r="C362" s="179" t="str">
        <f>IF(IF(ISERROR(HLOOKUP($B362,'Base facturation'!$B$4:$ALM$73,C$4,0)),"",HLOOKUP($B362,'Base facturation'!$B$4:$ALM$73,C$4,0))=0,"",IF(ISERROR(HLOOKUP($B362,'Base facturation'!$B$4:$ALM$73,C$4,0)),"",HLOOKUP($B362,'Base facturation'!$B$4:$ALM$73,C$4,0)))</f>
        <v/>
      </c>
      <c r="D362" s="179" t="str">
        <f>IF(IF(ISERROR(HLOOKUP($B362,'Base facturation'!$B$4:$ALM$73,D$4,0)),"",HLOOKUP($B362,'Base facturation'!$B$4:$ALM$73,D$4,0))=0,"",IF(ISERROR(HLOOKUP($B362,'Base facturation'!$B$4:$ALM$73,D$4,0)),"",HLOOKUP($B362,'Base facturation'!$B$4:$ALM$73,D$4,0)))</f>
        <v/>
      </c>
      <c r="E362" s="288" t="str">
        <f>IF(IF(ISERROR(HLOOKUP($B362,'Base facturation'!$B$4:$ALM$73,E$4,0)),"",HLOOKUP($B362,'Base facturation'!$B$4:$ALM$73,E$4,0))=0,"",IF(ISERROR(HLOOKUP($B362,'Base facturation'!$B$4:$ALM$73,E$4,0)),"",HLOOKUP($B362,'Base facturation'!$B$4:$ALM$73,E$4,0)))</f>
        <v/>
      </c>
      <c r="F362" s="204" t="str">
        <f>IF(IF(ISERROR(HLOOKUP($B362,'Base facturation'!$B$4:$ALM$73,F$4,0)),"",HLOOKUP($B362,'Base facturation'!$B$4:$ALM$73,F$4,0))=0,"",IF(ISERROR(HLOOKUP($B362,'Base facturation'!$B$4:$ALM$73,F$4,0)),"",HLOOKUP($B362,'Base facturation'!$B$4:$ALM$73,F$4,0)))</f>
        <v/>
      </c>
      <c r="G362" s="204" t="str">
        <f>IF(IF(ISERROR(HLOOKUP($B362,'Base facturation'!$B$4:$ALM$73,G$4,0)),"",HLOOKUP($B362,'Base facturation'!$B$4:$ALM$73,G$4,0))=0,"",IF(ISERROR(HLOOKUP($B362,'Base facturation'!$B$4:$ALM$73,G$4,0)),"",HLOOKUP($B362,'Base facturation'!$B$4:$ALM$73,G$4,0)))</f>
        <v/>
      </c>
      <c r="H362" s="183" t="str">
        <f t="shared" si="5"/>
        <v/>
      </c>
      <c r="I362" s="194"/>
      <c r="J362" s="189"/>
      <c r="K362" s="189"/>
      <c r="L362" s="190"/>
    </row>
    <row r="363" spans="2:12" ht="19.600000000000001" customHeight="1" x14ac:dyDescent="0.25">
      <c r="B363" s="178" t="s">
        <v>3107</v>
      </c>
      <c r="C363" s="179" t="str">
        <f>IF(IF(ISERROR(HLOOKUP($B363,'Base facturation'!$B$4:$ALM$73,C$4,0)),"",HLOOKUP($B363,'Base facturation'!$B$4:$ALM$73,C$4,0))=0,"",IF(ISERROR(HLOOKUP($B363,'Base facturation'!$B$4:$ALM$73,C$4,0)),"",HLOOKUP($B363,'Base facturation'!$B$4:$ALM$73,C$4,0)))</f>
        <v/>
      </c>
      <c r="D363" s="179" t="str">
        <f>IF(IF(ISERROR(HLOOKUP($B363,'Base facturation'!$B$4:$ALM$73,D$4,0)),"",HLOOKUP($B363,'Base facturation'!$B$4:$ALM$73,D$4,0))=0,"",IF(ISERROR(HLOOKUP($B363,'Base facturation'!$B$4:$ALM$73,D$4,0)),"",HLOOKUP($B363,'Base facturation'!$B$4:$ALM$73,D$4,0)))</f>
        <v/>
      </c>
      <c r="E363" s="288" t="str">
        <f>IF(IF(ISERROR(HLOOKUP($B363,'Base facturation'!$B$4:$ALM$73,E$4,0)),"",HLOOKUP($B363,'Base facturation'!$B$4:$ALM$73,E$4,0))=0,"",IF(ISERROR(HLOOKUP($B363,'Base facturation'!$B$4:$ALM$73,E$4,0)),"",HLOOKUP($B363,'Base facturation'!$B$4:$ALM$73,E$4,0)))</f>
        <v/>
      </c>
      <c r="F363" s="204" t="str">
        <f>IF(IF(ISERROR(HLOOKUP($B363,'Base facturation'!$B$4:$ALM$73,F$4,0)),"",HLOOKUP($B363,'Base facturation'!$B$4:$ALM$73,F$4,0))=0,"",IF(ISERROR(HLOOKUP($B363,'Base facturation'!$B$4:$ALM$73,F$4,0)),"",HLOOKUP($B363,'Base facturation'!$B$4:$ALM$73,F$4,0)))</f>
        <v/>
      </c>
      <c r="G363" s="204" t="str">
        <f>IF(IF(ISERROR(HLOOKUP($B363,'Base facturation'!$B$4:$ALM$73,G$4,0)),"",HLOOKUP($B363,'Base facturation'!$B$4:$ALM$73,G$4,0))=0,"",IF(ISERROR(HLOOKUP($B363,'Base facturation'!$B$4:$ALM$73,G$4,0)),"",HLOOKUP($B363,'Base facturation'!$B$4:$ALM$73,G$4,0)))</f>
        <v/>
      </c>
      <c r="H363" s="183" t="str">
        <f t="shared" si="5"/>
        <v/>
      </c>
      <c r="I363" s="194"/>
      <c r="J363" s="189"/>
      <c r="K363" s="189"/>
      <c r="L363" s="190"/>
    </row>
    <row r="364" spans="2:12" ht="19.600000000000001" customHeight="1" x14ac:dyDescent="0.25">
      <c r="B364" s="178" t="s">
        <v>3108</v>
      </c>
      <c r="C364" s="179" t="str">
        <f>IF(IF(ISERROR(HLOOKUP($B364,'Base facturation'!$B$4:$ALM$73,C$4,0)),"",HLOOKUP($B364,'Base facturation'!$B$4:$ALM$73,C$4,0))=0,"",IF(ISERROR(HLOOKUP($B364,'Base facturation'!$B$4:$ALM$73,C$4,0)),"",HLOOKUP($B364,'Base facturation'!$B$4:$ALM$73,C$4,0)))</f>
        <v/>
      </c>
      <c r="D364" s="179" t="str">
        <f>IF(IF(ISERROR(HLOOKUP($B364,'Base facturation'!$B$4:$ALM$73,D$4,0)),"",HLOOKUP($B364,'Base facturation'!$B$4:$ALM$73,D$4,0))=0,"",IF(ISERROR(HLOOKUP($B364,'Base facturation'!$B$4:$ALM$73,D$4,0)),"",HLOOKUP($B364,'Base facturation'!$B$4:$ALM$73,D$4,0)))</f>
        <v/>
      </c>
      <c r="E364" s="288" t="str">
        <f>IF(IF(ISERROR(HLOOKUP($B364,'Base facturation'!$B$4:$ALM$73,E$4,0)),"",HLOOKUP($B364,'Base facturation'!$B$4:$ALM$73,E$4,0))=0,"",IF(ISERROR(HLOOKUP($B364,'Base facturation'!$B$4:$ALM$73,E$4,0)),"",HLOOKUP($B364,'Base facturation'!$B$4:$ALM$73,E$4,0)))</f>
        <v/>
      </c>
      <c r="F364" s="204" t="str">
        <f>IF(IF(ISERROR(HLOOKUP($B364,'Base facturation'!$B$4:$ALM$73,F$4,0)),"",HLOOKUP($B364,'Base facturation'!$B$4:$ALM$73,F$4,0))=0,"",IF(ISERROR(HLOOKUP($B364,'Base facturation'!$B$4:$ALM$73,F$4,0)),"",HLOOKUP($B364,'Base facturation'!$B$4:$ALM$73,F$4,0)))</f>
        <v/>
      </c>
      <c r="G364" s="204" t="str">
        <f>IF(IF(ISERROR(HLOOKUP($B364,'Base facturation'!$B$4:$ALM$73,G$4,0)),"",HLOOKUP($B364,'Base facturation'!$B$4:$ALM$73,G$4,0))=0,"",IF(ISERROR(HLOOKUP($B364,'Base facturation'!$B$4:$ALM$73,G$4,0)),"",HLOOKUP($B364,'Base facturation'!$B$4:$ALM$73,G$4,0)))</f>
        <v/>
      </c>
      <c r="H364" s="183" t="str">
        <f t="shared" si="5"/>
        <v/>
      </c>
      <c r="I364" s="194"/>
      <c r="J364" s="189"/>
      <c r="K364" s="189"/>
      <c r="L364" s="190"/>
    </row>
    <row r="365" spans="2:12" ht="19.600000000000001" customHeight="1" x14ac:dyDescent="0.25">
      <c r="B365" s="178" t="s">
        <v>3109</v>
      </c>
      <c r="C365" s="179" t="str">
        <f>IF(IF(ISERROR(HLOOKUP($B365,'Base facturation'!$B$4:$ALM$73,C$4,0)),"",HLOOKUP($B365,'Base facturation'!$B$4:$ALM$73,C$4,0))=0,"",IF(ISERROR(HLOOKUP($B365,'Base facturation'!$B$4:$ALM$73,C$4,0)),"",HLOOKUP($B365,'Base facturation'!$B$4:$ALM$73,C$4,0)))</f>
        <v/>
      </c>
      <c r="D365" s="179" t="str">
        <f>IF(IF(ISERROR(HLOOKUP($B365,'Base facturation'!$B$4:$ALM$73,D$4,0)),"",HLOOKUP($B365,'Base facturation'!$B$4:$ALM$73,D$4,0))=0,"",IF(ISERROR(HLOOKUP($B365,'Base facturation'!$B$4:$ALM$73,D$4,0)),"",HLOOKUP($B365,'Base facturation'!$B$4:$ALM$73,D$4,0)))</f>
        <v/>
      </c>
      <c r="E365" s="288" t="str">
        <f>IF(IF(ISERROR(HLOOKUP($B365,'Base facturation'!$B$4:$ALM$73,E$4,0)),"",HLOOKUP($B365,'Base facturation'!$B$4:$ALM$73,E$4,0))=0,"",IF(ISERROR(HLOOKUP($B365,'Base facturation'!$B$4:$ALM$73,E$4,0)),"",HLOOKUP($B365,'Base facturation'!$B$4:$ALM$73,E$4,0)))</f>
        <v/>
      </c>
      <c r="F365" s="204" t="str">
        <f>IF(IF(ISERROR(HLOOKUP($B365,'Base facturation'!$B$4:$ALM$73,F$4,0)),"",HLOOKUP($B365,'Base facturation'!$B$4:$ALM$73,F$4,0))=0,"",IF(ISERROR(HLOOKUP($B365,'Base facturation'!$B$4:$ALM$73,F$4,0)),"",HLOOKUP($B365,'Base facturation'!$B$4:$ALM$73,F$4,0)))</f>
        <v/>
      </c>
      <c r="G365" s="204" t="str">
        <f>IF(IF(ISERROR(HLOOKUP($B365,'Base facturation'!$B$4:$ALM$73,G$4,0)),"",HLOOKUP($B365,'Base facturation'!$B$4:$ALM$73,G$4,0))=0,"",IF(ISERROR(HLOOKUP($B365,'Base facturation'!$B$4:$ALM$73,G$4,0)),"",HLOOKUP($B365,'Base facturation'!$B$4:$ALM$73,G$4,0)))</f>
        <v/>
      </c>
      <c r="H365" s="183" t="str">
        <f t="shared" si="5"/>
        <v/>
      </c>
      <c r="I365" s="194"/>
      <c r="J365" s="189"/>
      <c r="K365" s="189"/>
      <c r="L365" s="190"/>
    </row>
    <row r="366" spans="2:12" ht="19.600000000000001" customHeight="1" x14ac:dyDescent="0.25">
      <c r="B366" s="178" t="s">
        <v>3110</v>
      </c>
      <c r="C366" s="179" t="str">
        <f>IF(IF(ISERROR(HLOOKUP($B366,'Base facturation'!$B$4:$ALM$73,C$4,0)),"",HLOOKUP($B366,'Base facturation'!$B$4:$ALM$73,C$4,0))=0,"",IF(ISERROR(HLOOKUP($B366,'Base facturation'!$B$4:$ALM$73,C$4,0)),"",HLOOKUP($B366,'Base facturation'!$B$4:$ALM$73,C$4,0)))</f>
        <v/>
      </c>
      <c r="D366" s="179" t="str">
        <f>IF(IF(ISERROR(HLOOKUP($B366,'Base facturation'!$B$4:$ALM$73,D$4,0)),"",HLOOKUP($B366,'Base facturation'!$B$4:$ALM$73,D$4,0))=0,"",IF(ISERROR(HLOOKUP($B366,'Base facturation'!$B$4:$ALM$73,D$4,0)),"",HLOOKUP($B366,'Base facturation'!$B$4:$ALM$73,D$4,0)))</f>
        <v/>
      </c>
      <c r="E366" s="288" t="str">
        <f>IF(IF(ISERROR(HLOOKUP($B366,'Base facturation'!$B$4:$ALM$73,E$4,0)),"",HLOOKUP($B366,'Base facturation'!$B$4:$ALM$73,E$4,0))=0,"",IF(ISERROR(HLOOKUP($B366,'Base facturation'!$B$4:$ALM$73,E$4,0)),"",HLOOKUP($B366,'Base facturation'!$B$4:$ALM$73,E$4,0)))</f>
        <v/>
      </c>
      <c r="F366" s="204" t="str">
        <f>IF(IF(ISERROR(HLOOKUP($B366,'Base facturation'!$B$4:$ALM$73,F$4,0)),"",HLOOKUP($B366,'Base facturation'!$B$4:$ALM$73,F$4,0))=0,"",IF(ISERROR(HLOOKUP($B366,'Base facturation'!$B$4:$ALM$73,F$4,0)),"",HLOOKUP($B366,'Base facturation'!$B$4:$ALM$73,F$4,0)))</f>
        <v/>
      </c>
      <c r="G366" s="204" t="str">
        <f>IF(IF(ISERROR(HLOOKUP($B366,'Base facturation'!$B$4:$ALM$73,G$4,0)),"",HLOOKUP($B366,'Base facturation'!$B$4:$ALM$73,G$4,0))=0,"",IF(ISERROR(HLOOKUP($B366,'Base facturation'!$B$4:$ALM$73,G$4,0)),"",HLOOKUP($B366,'Base facturation'!$B$4:$ALM$73,G$4,0)))</f>
        <v/>
      </c>
      <c r="H366" s="183" t="str">
        <f t="shared" si="5"/>
        <v/>
      </c>
      <c r="I366" s="194"/>
      <c r="J366" s="189"/>
      <c r="K366" s="189"/>
      <c r="L366" s="190"/>
    </row>
    <row r="367" spans="2:12" ht="19.600000000000001" customHeight="1" x14ac:dyDescent="0.25">
      <c r="B367" s="178" t="s">
        <v>3111</v>
      </c>
      <c r="C367" s="179" t="str">
        <f>IF(IF(ISERROR(HLOOKUP($B367,'Base facturation'!$B$4:$ALM$73,C$4,0)),"",HLOOKUP($B367,'Base facturation'!$B$4:$ALM$73,C$4,0))=0,"",IF(ISERROR(HLOOKUP($B367,'Base facturation'!$B$4:$ALM$73,C$4,0)),"",HLOOKUP($B367,'Base facturation'!$B$4:$ALM$73,C$4,0)))</f>
        <v/>
      </c>
      <c r="D367" s="179" t="str">
        <f>IF(IF(ISERROR(HLOOKUP($B367,'Base facturation'!$B$4:$ALM$73,D$4,0)),"",HLOOKUP($B367,'Base facturation'!$B$4:$ALM$73,D$4,0))=0,"",IF(ISERROR(HLOOKUP($B367,'Base facturation'!$B$4:$ALM$73,D$4,0)),"",HLOOKUP($B367,'Base facturation'!$B$4:$ALM$73,D$4,0)))</f>
        <v/>
      </c>
      <c r="E367" s="288" t="str">
        <f>IF(IF(ISERROR(HLOOKUP($B367,'Base facturation'!$B$4:$ALM$73,E$4,0)),"",HLOOKUP($B367,'Base facturation'!$B$4:$ALM$73,E$4,0))=0,"",IF(ISERROR(HLOOKUP($B367,'Base facturation'!$B$4:$ALM$73,E$4,0)),"",HLOOKUP($B367,'Base facturation'!$B$4:$ALM$73,E$4,0)))</f>
        <v/>
      </c>
      <c r="F367" s="204" t="str">
        <f>IF(IF(ISERROR(HLOOKUP($B367,'Base facturation'!$B$4:$ALM$73,F$4,0)),"",HLOOKUP($B367,'Base facturation'!$B$4:$ALM$73,F$4,0))=0,"",IF(ISERROR(HLOOKUP($B367,'Base facturation'!$B$4:$ALM$73,F$4,0)),"",HLOOKUP($B367,'Base facturation'!$B$4:$ALM$73,F$4,0)))</f>
        <v/>
      </c>
      <c r="G367" s="204" t="str">
        <f>IF(IF(ISERROR(HLOOKUP($B367,'Base facturation'!$B$4:$ALM$73,G$4,0)),"",HLOOKUP($B367,'Base facturation'!$B$4:$ALM$73,G$4,0))=0,"",IF(ISERROR(HLOOKUP($B367,'Base facturation'!$B$4:$ALM$73,G$4,0)),"",HLOOKUP($B367,'Base facturation'!$B$4:$ALM$73,G$4,0)))</f>
        <v/>
      </c>
      <c r="H367" s="183" t="str">
        <f t="shared" si="5"/>
        <v/>
      </c>
      <c r="I367" s="194"/>
      <c r="J367" s="189"/>
      <c r="K367" s="189"/>
      <c r="L367" s="190"/>
    </row>
    <row r="368" spans="2:12" ht="19.600000000000001" customHeight="1" x14ac:dyDescent="0.25">
      <c r="B368" s="178" t="s">
        <v>3112</v>
      </c>
      <c r="C368" s="179" t="str">
        <f>IF(IF(ISERROR(HLOOKUP($B368,'Base facturation'!$B$4:$ALM$73,C$4,0)),"",HLOOKUP($B368,'Base facturation'!$B$4:$ALM$73,C$4,0))=0,"",IF(ISERROR(HLOOKUP($B368,'Base facturation'!$B$4:$ALM$73,C$4,0)),"",HLOOKUP($B368,'Base facturation'!$B$4:$ALM$73,C$4,0)))</f>
        <v/>
      </c>
      <c r="D368" s="179" t="str">
        <f>IF(IF(ISERROR(HLOOKUP($B368,'Base facturation'!$B$4:$ALM$73,D$4,0)),"",HLOOKUP($B368,'Base facturation'!$B$4:$ALM$73,D$4,0))=0,"",IF(ISERROR(HLOOKUP($B368,'Base facturation'!$B$4:$ALM$73,D$4,0)),"",HLOOKUP($B368,'Base facturation'!$B$4:$ALM$73,D$4,0)))</f>
        <v/>
      </c>
      <c r="E368" s="288" t="str">
        <f>IF(IF(ISERROR(HLOOKUP($B368,'Base facturation'!$B$4:$ALM$73,E$4,0)),"",HLOOKUP($B368,'Base facturation'!$B$4:$ALM$73,E$4,0))=0,"",IF(ISERROR(HLOOKUP($B368,'Base facturation'!$B$4:$ALM$73,E$4,0)),"",HLOOKUP($B368,'Base facturation'!$B$4:$ALM$73,E$4,0)))</f>
        <v/>
      </c>
      <c r="F368" s="204" t="str">
        <f>IF(IF(ISERROR(HLOOKUP($B368,'Base facturation'!$B$4:$ALM$73,F$4,0)),"",HLOOKUP($B368,'Base facturation'!$B$4:$ALM$73,F$4,0))=0,"",IF(ISERROR(HLOOKUP($B368,'Base facturation'!$B$4:$ALM$73,F$4,0)),"",HLOOKUP($B368,'Base facturation'!$B$4:$ALM$73,F$4,0)))</f>
        <v/>
      </c>
      <c r="G368" s="204" t="str">
        <f>IF(IF(ISERROR(HLOOKUP($B368,'Base facturation'!$B$4:$ALM$73,G$4,0)),"",HLOOKUP($B368,'Base facturation'!$B$4:$ALM$73,G$4,0))=0,"",IF(ISERROR(HLOOKUP($B368,'Base facturation'!$B$4:$ALM$73,G$4,0)),"",HLOOKUP($B368,'Base facturation'!$B$4:$ALM$73,G$4,0)))</f>
        <v/>
      </c>
      <c r="H368" s="183" t="str">
        <f t="shared" si="5"/>
        <v/>
      </c>
      <c r="I368" s="194"/>
      <c r="J368" s="189"/>
      <c r="K368" s="189"/>
      <c r="L368" s="190"/>
    </row>
    <row r="369" spans="2:12" ht="19.600000000000001" customHeight="1" x14ac:dyDescent="0.25">
      <c r="B369" s="178" t="s">
        <v>3113</v>
      </c>
      <c r="C369" s="179" t="str">
        <f>IF(IF(ISERROR(HLOOKUP($B369,'Base facturation'!$B$4:$ALM$73,C$4,0)),"",HLOOKUP($B369,'Base facturation'!$B$4:$ALM$73,C$4,0))=0,"",IF(ISERROR(HLOOKUP($B369,'Base facturation'!$B$4:$ALM$73,C$4,0)),"",HLOOKUP($B369,'Base facturation'!$B$4:$ALM$73,C$4,0)))</f>
        <v/>
      </c>
      <c r="D369" s="179" t="str">
        <f>IF(IF(ISERROR(HLOOKUP($B369,'Base facturation'!$B$4:$ALM$73,D$4,0)),"",HLOOKUP($B369,'Base facturation'!$B$4:$ALM$73,D$4,0))=0,"",IF(ISERROR(HLOOKUP($B369,'Base facturation'!$B$4:$ALM$73,D$4,0)),"",HLOOKUP($B369,'Base facturation'!$B$4:$ALM$73,D$4,0)))</f>
        <v/>
      </c>
      <c r="E369" s="288" t="str">
        <f>IF(IF(ISERROR(HLOOKUP($B369,'Base facturation'!$B$4:$ALM$73,E$4,0)),"",HLOOKUP($B369,'Base facturation'!$B$4:$ALM$73,E$4,0))=0,"",IF(ISERROR(HLOOKUP($B369,'Base facturation'!$B$4:$ALM$73,E$4,0)),"",HLOOKUP($B369,'Base facturation'!$B$4:$ALM$73,E$4,0)))</f>
        <v/>
      </c>
      <c r="F369" s="204" t="str">
        <f>IF(IF(ISERROR(HLOOKUP($B369,'Base facturation'!$B$4:$ALM$73,F$4,0)),"",HLOOKUP($B369,'Base facturation'!$B$4:$ALM$73,F$4,0))=0,"",IF(ISERROR(HLOOKUP($B369,'Base facturation'!$B$4:$ALM$73,F$4,0)),"",HLOOKUP($B369,'Base facturation'!$B$4:$ALM$73,F$4,0)))</f>
        <v/>
      </c>
      <c r="G369" s="204" t="str">
        <f>IF(IF(ISERROR(HLOOKUP($B369,'Base facturation'!$B$4:$ALM$73,G$4,0)),"",HLOOKUP($B369,'Base facturation'!$B$4:$ALM$73,G$4,0))=0,"",IF(ISERROR(HLOOKUP($B369,'Base facturation'!$B$4:$ALM$73,G$4,0)),"",HLOOKUP($B369,'Base facturation'!$B$4:$ALM$73,G$4,0)))</f>
        <v/>
      </c>
      <c r="H369" s="183" t="str">
        <f t="shared" si="5"/>
        <v/>
      </c>
      <c r="I369" s="194"/>
      <c r="J369" s="189"/>
      <c r="K369" s="189"/>
      <c r="L369" s="190"/>
    </row>
    <row r="370" spans="2:12" ht="19.600000000000001" customHeight="1" x14ac:dyDescent="0.25">
      <c r="B370" s="178" t="s">
        <v>3114</v>
      </c>
      <c r="C370" s="179" t="str">
        <f>IF(IF(ISERROR(HLOOKUP($B370,'Base facturation'!$B$4:$ALM$73,C$4,0)),"",HLOOKUP($B370,'Base facturation'!$B$4:$ALM$73,C$4,0))=0,"",IF(ISERROR(HLOOKUP($B370,'Base facturation'!$B$4:$ALM$73,C$4,0)),"",HLOOKUP($B370,'Base facturation'!$B$4:$ALM$73,C$4,0)))</f>
        <v/>
      </c>
      <c r="D370" s="179" t="str">
        <f>IF(IF(ISERROR(HLOOKUP($B370,'Base facturation'!$B$4:$ALM$73,D$4,0)),"",HLOOKUP($B370,'Base facturation'!$B$4:$ALM$73,D$4,0))=0,"",IF(ISERROR(HLOOKUP($B370,'Base facturation'!$B$4:$ALM$73,D$4,0)),"",HLOOKUP($B370,'Base facturation'!$B$4:$ALM$73,D$4,0)))</f>
        <v/>
      </c>
      <c r="E370" s="288" t="str">
        <f>IF(IF(ISERROR(HLOOKUP($B370,'Base facturation'!$B$4:$ALM$73,E$4,0)),"",HLOOKUP($B370,'Base facturation'!$B$4:$ALM$73,E$4,0))=0,"",IF(ISERROR(HLOOKUP($B370,'Base facturation'!$B$4:$ALM$73,E$4,0)),"",HLOOKUP($B370,'Base facturation'!$B$4:$ALM$73,E$4,0)))</f>
        <v/>
      </c>
      <c r="F370" s="204" t="str">
        <f>IF(IF(ISERROR(HLOOKUP($B370,'Base facturation'!$B$4:$ALM$73,F$4,0)),"",HLOOKUP($B370,'Base facturation'!$B$4:$ALM$73,F$4,0))=0,"",IF(ISERROR(HLOOKUP($B370,'Base facturation'!$B$4:$ALM$73,F$4,0)),"",HLOOKUP($B370,'Base facturation'!$B$4:$ALM$73,F$4,0)))</f>
        <v/>
      </c>
      <c r="G370" s="204" t="str">
        <f>IF(IF(ISERROR(HLOOKUP($B370,'Base facturation'!$B$4:$ALM$73,G$4,0)),"",HLOOKUP($B370,'Base facturation'!$B$4:$ALM$73,G$4,0))=0,"",IF(ISERROR(HLOOKUP($B370,'Base facturation'!$B$4:$ALM$73,G$4,0)),"",HLOOKUP($B370,'Base facturation'!$B$4:$ALM$73,G$4,0)))</f>
        <v/>
      </c>
      <c r="H370" s="183" t="str">
        <f t="shared" si="5"/>
        <v/>
      </c>
      <c r="I370" s="194"/>
      <c r="J370" s="189"/>
      <c r="K370" s="189"/>
      <c r="L370" s="190"/>
    </row>
    <row r="371" spans="2:12" ht="19.600000000000001" customHeight="1" x14ac:dyDescent="0.25">
      <c r="B371" s="178" t="s">
        <v>3115</v>
      </c>
      <c r="C371" s="179" t="str">
        <f>IF(IF(ISERROR(HLOOKUP($B371,'Base facturation'!$B$4:$ALM$73,C$4,0)),"",HLOOKUP($B371,'Base facturation'!$B$4:$ALM$73,C$4,0))=0,"",IF(ISERROR(HLOOKUP($B371,'Base facturation'!$B$4:$ALM$73,C$4,0)),"",HLOOKUP($B371,'Base facturation'!$B$4:$ALM$73,C$4,0)))</f>
        <v/>
      </c>
      <c r="D371" s="179" t="str">
        <f>IF(IF(ISERROR(HLOOKUP($B371,'Base facturation'!$B$4:$ALM$73,D$4,0)),"",HLOOKUP($B371,'Base facturation'!$B$4:$ALM$73,D$4,0))=0,"",IF(ISERROR(HLOOKUP($B371,'Base facturation'!$B$4:$ALM$73,D$4,0)),"",HLOOKUP($B371,'Base facturation'!$B$4:$ALM$73,D$4,0)))</f>
        <v/>
      </c>
      <c r="E371" s="288" t="str">
        <f>IF(IF(ISERROR(HLOOKUP($B371,'Base facturation'!$B$4:$ALM$73,E$4,0)),"",HLOOKUP($B371,'Base facturation'!$B$4:$ALM$73,E$4,0))=0,"",IF(ISERROR(HLOOKUP($B371,'Base facturation'!$B$4:$ALM$73,E$4,0)),"",HLOOKUP($B371,'Base facturation'!$B$4:$ALM$73,E$4,0)))</f>
        <v/>
      </c>
      <c r="F371" s="204" t="str">
        <f>IF(IF(ISERROR(HLOOKUP($B371,'Base facturation'!$B$4:$ALM$73,F$4,0)),"",HLOOKUP($B371,'Base facturation'!$B$4:$ALM$73,F$4,0))=0,"",IF(ISERROR(HLOOKUP($B371,'Base facturation'!$B$4:$ALM$73,F$4,0)),"",HLOOKUP($B371,'Base facturation'!$B$4:$ALM$73,F$4,0)))</f>
        <v/>
      </c>
      <c r="G371" s="204" t="str">
        <f>IF(IF(ISERROR(HLOOKUP($B371,'Base facturation'!$B$4:$ALM$73,G$4,0)),"",HLOOKUP($B371,'Base facturation'!$B$4:$ALM$73,G$4,0))=0,"",IF(ISERROR(HLOOKUP($B371,'Base facturation'!$B$4:$ALM$73,G$4,0)),"",HLOOKUP($B371,'Base facturation'!$B$4:$ALM$73,G$4,0)))</f>
        <v/>
      </c>
      <c r="H371" s="183" t="str">
        <f t="shared" si="5"/>
        <v/>
      </c>
      <c r="I371" s="194"/>
      <c r="J371" s="189"/>
      <c r="K371" s="189"/>
      <c r="L371" s="190"/>
    </row>
    <row r="372" spans="2:12" ht="19.600000000000001" customHeight="1" x14ac:dyDescent="0.25">
      <c r="B372" s="178" t="s">
        <v>3116</v>
      </c>
      <c r="C372" s="179" t="str">
        <f>IF(IF(ISERROR(HLOOKUP($B372,'Base facturation'!$B$4:$ALM$73,C$4,0)),"",HLOOKUP($B372,'Base facturation'!$B$4:$ALM$73,C$4,0))=0,"",IF(ISERROR(HLOOKUP($B372,'Base facturation'!$B$4:$ALM$73,C$4,0)),"",HLOOKUP($B372,'Base facturation'!$B$4:$ALM$73,C$4,0)))</f>
        <v/>
      </c>
      <c r="D372" s="179" t="str">
        <f>IF(IF(ISERROR(HLOOKUP($B372,'Base facturation'!$B$4:$ALM$73,D$4,0)),"",HLOOKUP($B372,'Base facturation'!$B$4:$ALM$73,D$4,0))=0,"",IF(ISERROR(HLOOKUP($B372,'Base facturation'!$B$4:$ALM$73,D$4,0)),"",HLOOKUP($B372,'Base facturation'!$B$4:$ALM$73,D$4,0)))</f>
        <v/>
      </c>
      <c r="E372" s="288" t="str">
        <f>IF(IF(ISERROR(HLOOKUP($B372,'Base facturation'!$B$4:$ALM$73,E$4,0)),"",HLOOKUP($B372,'Base facturation'!$B$4:$ALM$73,E$4,0))=0,"",IF(ISERROR(HLOOKUP($B372,'Base facturation'!$B$4:$ALM$73,E$4,0)),"",HLOOKUP($B372,'Base facturation'!$B$4:$ALM$73,E$4,0)))</f>
        <v/>
      </c>
      <c r="F372" s="204" t="str">
        <f>IF(IF(ISERROR(HLOOKUP($B372,'Base facturation'!$B$4:$ALM$73,F$4,0)),"",HLOOKUP($B372,'Base facturation'!$B$4:$ALM$73,F$4,0))=0,"",IF(ISERROR(HLOOKUP($B372,'Base facturation'!$B$4:$ALM$73,F$4,0)),"",HLOOKUP($B372,'Base facturation'!$B$4:$ALM$73,F$4,0)))</f>
        <v/>
      </c>
      <c r="G372" s="204" t="str">
        <f>IF(IF(ISERROR(HLOOKUP($B372,'Base facturation'!$B$4:$ALM$73,G$4,0)),"",HLOOKUP($B372,'Base facturation'!$B$4:$ALM$73,G$4,0))=0,"",IF(ISERROR(HLOOKUP($B372,'Base facturation'!$B$4:$ALM$73,G$4,0)),"",HLOOKUP($B372,'Base facturation'!$B$4:$ALM$73,G$4,0)))</f>
        <v/>
      </c>
      <c r="H372" s="183" t="str">
        <f t="shared" si="5"/>
        <v/>
      </c>
      <c r="I372" s="194"/>
      <c r="J372" s="189"/>
      <c r="K372" s="189"/>
      <c r="L372" s="190"/>
    </row>
    <row r="373" spans="2:12" ht="19.600000000000001" customHeight="1" x14ac:dyDescent="0.25">
      <c r="B373" s="178" t="s">
        <v>3117</v>
      </c>
      <c r="C373" s="179" t="str">
        <f>IF(IF(ISERROR(HLOOKUP($B373,'Base facturation'!$B$4:$ALM$73,C$4,0)),"",HLOOKUP($B373,'Base facturation'!$B$4:$ALM$73,C$4,0))=0,"",IF(ISERROR(HLOOKUP($B373,'Base facturation'!$B$4:$ALM$73,C$4,0)),"",HLOOKUP($B373,'Base facturation'!$B$4:$ALM$73,C$4,0)))</f>
        <v/>
      </c>
      <c r="D373" s="179" t="str">
        <f>IF(IF(ISERROR(HLOOKUP($B373,'Base facturation'!$B$4:$ALM$73,D$4,0)),"",HLOOKUP($B373,'Base facturation'!$B$4:$ALM$73,D$4,0))=0,"",IF(ISERROR(HLOOKUP($B373,'Base facturation'!$B$4:$ALM$73,D$4,0)),"",HLOOKUP($B373,'Base facturation'!$B$4:$ALM$73,D$4,0)))</f>
        <v/>
      </c>
      <c r="E373" s="288" t="str">
        <f>IF(IF(ISERROR(HLOOKUP($B373,'Base facturation'!$B$4:$ALM$73,E$4,0)),"",HLOOKUP($B373,'Base facturation'!$B$4:$ALM$73,E$4,0))=0,"",IF(ISERROR(HLOOKUP($B373,'Base facturation'!$B$4:$ALM$73,E$4,0)),"",HLOOKUP($B373,'Base facturation'!$B$4:$ALM$73,E$4,0)))</f>
        <v/>
      </c>
      <c r="F373" s="204" t="str">
        <f>IF(IF(ISERROR(HLOOKUP($B373,'Base facturation'!$B$4:$ALM$73,F$4,0)),"",HLOOKUP($B373,'Base facturation'!$B$4:$ALM$73,F$4,0))=0,"",IF(ISERROR(HLOOKUP($B373,'Base facturation'!$B$4:$ALM$73,F$4,0)),"",HLOOKUP($B373,'Base facturation'!$B$4:$ALM$73,F$4,0)))</f>
        <v/>
      </c>
      <c r="G373" s="204" t="str">
        <f>IF(IF(ISERROR(HLOOKUP($B373,'Base facturation'!$B$4:$ALM$73,G$4,0)),"",HLOOKUP($B373,'Base facturation'!$B$4:$ALM$73,G$4,0))=0,"",IF(ISERROR(HLOOKUP($B373,'Base facturation'!$B$4:$ALM$73,G$4,0)),"",HLOOKUP($B373,'Base facturation'!$B$4:$ALM$73,G$4,0)))</f>
        <v/>
      </c>
      <c r="H373" s="183" t="str">
        <f t="shared" si="5"/>
        <v/>
      </c>
      <c r="I373" s="194"/>
      <c r="J373" s="189"/>
      <c r="K373" s="189"/>
      <c r="L373" s="190"/>
    </row>
    <row r="374" spans="2:12" ht="19.600000000000001" customHeight="1" x14ac:dyDescent="0.25">
      <c r="B374" s="178" t="s">
        <v>3118</v>
      </c>
      <c r="C374" s="179" t="str">
        <f>IF(IF(ISERROR(HLOOKUP($B374,'Base facturation'!$B$4:$ALM$73,C$4,0)),"",HLOOKUP($B374,'Base facturation'!$B$4:$ALM$73,C$4,0))=0,"",IF(ISERROR(HLOOKUP($B374,'Base facturation'!$B$4:$ALM$73,C$4,0)),"",HLOOKUP($B374,'Base facturation'!$B$4:$ALM$73,C$4,0)))</f>
        <v/>
      </c>
      <c r="D374" s="179" t="str">
        <f>IF(IF(ISERROR(HLOOKUP($B374,'Base facturation'!$B$4:$ALM$73,D$4,0)),"",HLOOKUP($B374,'Base facturation'!$B$4:$ALM$73,D$4,0))=0,"",IF(ISERROR(HLOOKUP($B374,'Base facturation'!$B$4:$ALM$73,D$4,0)),"",HLOOKUP($B374,'Base facturation'!$B$4:$ALM$73,D$4,0)))</f>
        <v/>
      </c>
      <c r="E374" s="288" t="str">
        <f>IF(IF(ISERROR(HLOOKUP($B374,'Base facturation'!$B$4:$ALM$73,E$4,0)),"",HLOOKUP($B374,'Base facturation'!$B$4:$ALM$73,E$4,0))=0,"",IF(ISERROR(HLOOKUP($B374,'Base facturation'!$B$4:$ALM$73,E$4,0)),"",HLOOKUP($B374,'Base facturation'!$B$4:$ALM$73,E$4,0)))</f>
        <v/>
      </c>
      <c r="F374" s="204" t="str">
        <f>IF(IF(ISERROR(HLOOKUP($B374,'Base facturation'!$B$4:$ALM$73,F$4,0)),"",HLOOKUP($B374,'Base facturation'!$B$4:$ALM$73,F$4,0))=0,"",IF(ISERROR(HLOOKUP($B374,'Base facturation'!$B$4:$ALM$73,F$4,0)),"",HLOOKUP($B374,'Base facturation'!$B$4:$ALM$73,F$4,0)))</f>
        <v/>
      </c>
      <c r="G374" s="204" t="str">
        <f>IF(IF(ISERROR(HLOOKUP($B374,'Base facturation'!$B$4:$ALM$73,G$4,0)),"",HLOOKUP($B374,'Base facturation'!$B$4:$ALM$73,G$4,0))=0,"",IF(ISERROR(HLOOKUP($B374,'Base facturation'!$B$4:$ALM$73,G$4,0)),"",HLOOKUP($B374,'Base facturation'!$B$4:$ALM$73,G$4,0)))</f>
        <v/>
      </c>
      <c r="H374" s="183" t="str">
        <f t="shared" si="5"/>
        <v/>
      </c>
      <c r="I374" s="194"/>
      <c r="J374" s="189"/>
      <c r="K374" s="189"/>
      <c r="L374" s="190"/>
    </row>
    <row r="375" spans="2:12" ht="19.600000000000001" customHeight="1" x14ac:dyDescent="0.25">
      <c r="B375" s="178" t="s">
        <v>3119</v>
      </c>
      <c r="C375" s="179" t="str">
        <f>IF(IF(ISERROR(HLOOKUP($B375,'Base facturation'!$B$4:$ALM$73,C$4,0)),"",HLOOKUP($B375,'Base facturation'!$B$4:$ALM$73,C$4,0))=0,"",IF(ISERROR(HLOOKUP($B375,'Base facturation'!$B$4:$ALM$73,C$4,0)),"",HLOOKUP($B375,'Base facturation'!$B$4:$ALM$73,C$4,0)))</f>
        <v/>
      </c>
      <c r="D375" s="179" t="str">
        <f>IF(IF(ISERROR(HLOOKUP($B375,'Base facturation'!$B$4:$ALM$73,D$4,0)),"",HLOOKUP($B375,'Base facturation'!$B$4:$ALM$73,D$4,0))=0,"",IF(ISERROR(HLOOKUP($B375,'Base facturation'!$B$4:$ALM$73,D$4,0)),"",HLOOKUP($B375,'Base facturation'!$B$4:$ALM$73,D$4,0)))</f>
        <v/>
      </c>
      <c r="E375" s="288" t="str">
        <f>IF(IF(ISERROR(HLOOKUP($B375,'Base facturation'!$B$4:$ALM$73,E$4,0)),"",HLOOKUP($B375,'Base facturation'!$B$4:$ALM$73,E$4,0))=0,"",IF(ISERROR(HLOOKUP($B375,'Base facturation'!$B$4:$ALM$73,E$4,0)),"",HLOOKUP($B375,'Base facturation'!$B$4:$ALM$73,E$4,0)))</f>
        <v/>
      </c>
      <c r="F375" s="204" t="str">
        <f>IF(IF(ISERROR(HLOOKUP($B375,'Base facturation'!$B$4:$ALM$73,F$4,0)),"",HLOOKUP($B375,'Base facturation'!$B$4:$ALM$73,F$4,0))=0,"",IF(ISERROR(HLOOKUP($B375,'Base facturation'!$B$4:$ALM$73,F$4,0)),"",HLOOKUP($B375,'Base facturation'!$B$4:$ALM$73,F$4,0)))</f>
        <v/>
      </c>
      <c r="G375" s="204" t="str">
        <f>IF(IF(ISERROR(HLOOKUP($B375,'Base facturation'!$B$4:$ALM$73,G$4,0)),"",HLOOKUP($B375,'Base facturation'!$B$4:$ALM$73,G$4,0))=0,"",IF(ISERROR(HLOOKUP($B375,'Base facturation'!$B$4:$ALM$73,G$4,0)),"",HLOOKUP($B375,'Base facturation'!$B$4:$ALM$73,G$4,0)))</f>
        <v/>
      </c>
      <c r="H375" s="183" t="str">
        <f t="shared" si="5"/>
        <v/>
      </c>
      <c r="I375" s="194"/>
      <c r="J375" s="189"/>
      <c r="K375" s="189"/>
      <c r="L375" s="190"/>
    </row>
    <row r="376" spans="2:12" ht="19.600000000000001" customHeight="1" x14ac:dyDescent="0.25">
      <c r="B376" s="178" t="s">
        <v>3120</v>
      </c>
      <c r="C376" s="179" t="str">
        <f>IF(IF(ISERROR(HLOOKUP($B376,'Base facturation'!$B$4:$ALM$73,C$4,0)),"",HLOOKUP($B376,'Base facturation'!$B$4:$ALM$73,C$4,0))=0,"",IF(ISERROR(HLOOKUP($B376,'Base facturation'!$B$4:$ALM$73,C$4,0)),"",HLOOKUP($B376,'Base facturation'!$B$4:$ALM$73,C$4,0)))</f>
        <v/>
      </c>
      <c r="D376" s="179" t="str">
        <f>IF(IF(ISERROR(HLOOKUP($B376,'Base facturation'!$B$4:$ALM$73,D$4,0)),"",HLOOKUP($B376,'Base facturation'!$B$4:$ALM$73,D$4,0))=0,"",IF(ISERROR(HLOOKUP($B376,'Base facturation'!$B$4:$ALM$73,D$4,0)),"",HLOOKUP($B376,'Base facturation'!$B$4:$ALM$73,D$4,0)))</f>
        <v/>
      </c>
      <c r="E376" s="288" t="str">
        <f>IF(IF(ISERROR(HLOOKUP($B376,'Base facturation'!$B$4:$ALM$73,E$4,0)),"",HLOOKUP($B376,'Base facturation'!$B$4:$ALM$73,E$4,0))=0,"",IF(ISERROR(HLOOKUP($B376,'Base facturation'!$B$4:$ALM$73,E$4,0)),"",HLOOKUP($B376,'Base facturation'!$B$4:$ALM$73,E$4,0)))</f>
        <v/>
      </c>
      <c r="F376" s="204" t="str">
        <f>IF(IF(ISERROR(HLOOKUP($B376,'Base facturation'!$B$4:$ALM$73,F$4,0)),"",HLOOKUP($B376,'Base facturation'!$B$4:$ALM$73,F$4,0))=0,"",IF(ISERROR(HLOOKUP($B376,'Base facturation'!$B$4:$ALM$73,F$4,0)),"",HLOOKUP($B376,'Base facturation'!$B$4:$ALM$73,F$4,0)))</f>
        <v/>
      </c>
      <c r="G376" s="204" t="str">
        <f>IF(IF(ISERROR(HLOOKUP($B376,'Base facturation'!$B$4:$ALM$73,G$4,0)),"",HLOOKUP($B376,'Base facturation'!$B$4:$ALM$73,G$4,0))=0,"",IF(ISERROR(HLOOKUP($B376,'Base facturation'!$B$4:$ALM$73,G$4,0)),"",HLOOKUP($B376,'Base facturation'!$B$4:$ALM$73,G$4,0)))</f>
        <v/>
      </c>
      <c r="H376" s="183" t="str">
        <f t="shared" si="5"/>
        <v/>
      </c>
      <c r="I376" s="194"/>
      <c r="J376" s="189"/>
      <c r="K376" s="189"/>
      <c r="L376" s="190"/>
    </row>
    <row r="377" spans="2:12" ht="19.600000000000001" customHeight="1" x14ac:dyDescent="0.25">
      <c r="B377" s="178" t="s">
        <v>3121</v>
      </c>
      <c r="C377" s="179" t="str">
        <f>IF(IF(ISERROR(HLOOKUP($B377,'Base facturation'!$B$4:$ALM$73,C$4,0)),"",HLOOKUP($B377,'Base facturation'!$B$4:$ALM$73,C$4,0))=0,"",IF(ISERROR(HLOOKUP($B377,'Base facturation'!$B$4:$ALM$73,C$4,0)),"",HLOOKUP($B377,'Base facturation'!$B$4:$ALM$73,C$4,0)))</f>
        <v/>
      </c>
      <c r="D377" s="179" t="str">
        <f>IF(IF(ISERROR(HLOOKUP($B377,'Base facturation'!$B$4:$ALM$73,D$4,0)),"",HLOOKUP($B377,'Base facturation'!$B$4:$ALM$73,D$4,0))=0,"",IF(ISERROR(HLOOKUP($B377,'Base facturation'!$B$4:$ALM$73,D$4,0)),"",HLOOKUP($B377,'Base facturation'!$B$4:$ALM$73,D$4,0)))</f>
        <v/>
      </c>
      <c r="E377" s="288" t="str">
        <f>IF(IF(ISERROR(HLOOKUP($B377,'Base facturation'!$B$4:$ALM$73,E$4,0)),"",HLOOKUP($B377,'Base facturation'!$B$4:$ALM$73,E$4,0))=0,"",IF(ISERROR(HLOOKUP($B377,'Base facturation'!$B$4:$ALM$73,E$4,0)),"",HLOOKUP($B377,'Base facturation'!$B$4:$ALM$73,E$4,0)))</f>
        <v/>
      </c>
      <c r="F377" s="204" t="str">
        <f>IF(IF(ISERROR(HLOOKUP($B377,'Base facturation'!$B$4:$ALM$73,F$4,0)),"",HLOOKUP($B377,'Base facturation'!$B$4:$ALM$73,F$4,0))=0,"",IF(ISERROR(HLOOKUP($B377,'Base facturation'!$B$4:$ALM$73,F$4,0)),"",HLOOKUP($B377,'Base facturation'!$B$4:$ALM$73,F$4,0)))</f>
        <v/>
      </c>
      <c r="G377" s="204" t="str">
        <f>IF(IF(ISERROR(HLOOKUP($B377,'Base facturation'!$B$4:$ALM$73,G$4,0)),"",HLOOKUP($B377,'Base facturation'!$B$4:$ALM$73,G$4,0))=0,"",IF(ISERROR(HLOOKUP($B377,'Base facturation'!$B$4:$ALM$73,G$4,0)),"",HLOOKUP($B377,'Base facturation'!$B$4:$ALM$73,G$4,0)))</f>
        <v/>
      </c>
      <c r="H377" s="183" t="str">
        <f t="shared" si="5"/>
        <v/>
      </c>
      <c r="I377" s="194"/>
      <c r="J377" s="189"/>
      <c r="K377" s="189"/>
      <c r="L377" s="190"/>
    </row>
    <row r="378" spans="2:12" ht="19.600000000000001" customHeight="1" x14ac:dyDescent="0.25">
      <c r="B378" s="178" t="s">
        <v>3122</v>
      </c>
      <c r="C378" s="179" t="str">
        <f>IF(IF(ISERROR(HLOOKUP($B378,'Base facturation'!$B$4:$ALM$73,C$4,0)),"",HLOOKUP($B378,'Base facturation'!$B$4:$ALM$73,C$4,0))=0,"",IF(ISERROR(HLOOKUP($B378,'Base facturation'!$B$4:$ALM$73,C$4,0)),"",HLOOKUP($B378,'Base facturation'!$B$4:$ALM$73,C$4,0)))</f>
        <v/>
      </c>
      <c r="D378" s="179" t="str">
        <f>IF(IF(ISERROR(HLOOKUP($B378,'Base facturation'!$B$4:$ALM$73,D$4,0)),"",HLOOKUP($B378,'Base facturation'!$B$4:$ALM$73,D$4,0))=0,"",IF(ISERROR(HLOOKUP($B378,'Base facturation'!$B$4:$ALM$73,D$4,0)),"",HLOOKUP($B378,'Base facturation'!$B$4:$ALM$73,D$4,0)))</f>
        <v/>
      </c>
      <c r="E378" s="288" t="str">
        <f>IF(IF(ISERROR(HLOOKUP($B378,'Base facturation'!$B$4:$ALM$73,E$4,0)),"",HLOOKUP($B378,'Base facturation'!$B$4:$ALM$73,E$4,0))=0,"",IF(ISERROR(HLOOKUP($B378,'Base facturation'!$B$4:$ALM$73,E$4,0)),"",HLOOKUP($B378,'Base facturation'!$B$4:$ALM$73,E$4,0)))</f>
        <v/>
      </c>
      <c r="F378" s="204" t="str">
        <f>IF(IF(ISERROR(HLOOKUP($B378,'Base facturation'!$B$4:$ALM$73,F$4,0)),"",HLOOKUP($B378,'Base facturation'!$B$4:$ALM$73,F$4,0))=0,"",IF(ISERROR(HLOOKUP($B378,'Base facturation'!$B$4:$ALM$73,F$4,0)),"",HLOOKUP($B378,'Base facturation'!$B$4:$ALM$73,F$4,0)))</f>
        <v/>
      </c>
      <c r="G378" s="204" t="str">
        <f>IF(IF(ISERROR(HLOOKUP($B378,'Base facturation'!$B$4:$ALM$73,G$4,0)),"",HLOOKUP($B378,'Base facturation'!$B$4:$ALM$73,G$4,0))=0,"",IF(ISERROR(HLOOKUP($B378,'Base facturation'!$B$4:$ALM$73,G$4,0)),"",HLOOKUP($B378,'Base facturation'!$B$4:$ALM$73,G$4,0)))</f>
        <v/>
      </c>
      <c r="H378" s="183" t="str">
        <f t="shared" si="5"/>
        <v/>
      </c>
      <c r="I378" s="194"/>
      <c r="J378" s="189"/>
      <c r="K378" s="189"/>
      <c r="L378" s="190"/>
    </row>
    <row r="379" spans="2:12" ht="19.600000000000001" customHeight="1" x14ac:dyDescent="0.25">
      <c r="B379" s="178" t="s">
        <v>3123</v>
      </c>
      <c r="C379" s="179" t="str">
        <f>IF(IF(ISERROR(HLOOKUP($B379,'Base facturation'!$B$4:$ALM$73,C$4,0)),"",HLOOKUP($B379,'Base facturation'!$B$4:$ALM$73,C$4,0))=0,"",IF(ISERROR(HLOOKUP($B379,'Base facturation'!$B$4:$ALM$73,C$4,0)),"",HLOOKUP($B379,'Base facturation'!$B$4:$ALM$73,C$4,0)))</f>
        <v/>
      </c>
      <c r="D379" s="179" t="str">
        <f>IF(IF(ISERROR(HLOOKUP($B379,'Base facturation'!$B$4:$ALM$73,D$4,0)),"",HLOOKUP($B379,'Base facturation'!$B$4:$ALM$73,D$4,0))=0,"",IF(ISERROR(HLOOKUP($B379,'Base facturation'!$B$4:$ALM$73,D$4,0)),"",HLOOKUP($B379,'Base facturation'!$B$4:$ALM$73,D$4,0)))</f>
        <v/>
      </c>
      <c r="E379" s="288" t="str">
        <f>IF(IF(ISERROR(HLOOKUP($B379,'Base facturation'!$B$4:$ALM$73,E$4,0)),"",HLOOKUP($B379,'Base facturation'!$B$4:$ALM$73,E$4,0))=0,"",IF(ISERROR(HLOOKUP($B379,'Base facturation'!$B$4:$ALM$73,E$4,0)),"",HLOOKUP($B379,'Base facturation'!$B$4:$ALM$73,E$4,0)))</f>
        <v/>
      </c>
      <c r="F379" s="204" t="str">
        <f>IF(IF(ISERROR(HLOOKUP($B379,'Base facturation'!$B$4:$ALM$73,F$4,0)),"",HLOOKUP($B379,'Base facturation'!$B$4:$ALM$73,F$4,0))=0,"",IF(ISERROR(HLOOKUP($B379,'Base facturation'!$B$4:$ALM$73,F$4,0)),"",HLOOKUP($B379,'Base facturation'!$B$4:$ALM$73,F$4,0)))</f>
        <v/>
      </c>
      <c r="G379" s="204" t="str">
        <f>IF(IF(ISERROR(HLOOKUP($B379,'Base facturation'!$B$4:$ALM$73,G$4,0)),"",HLOOKUP($B379,'Base facturation'!$B$4:$ALM$73,G$4,0))=0,"",IF(ISERROR(HLOOKUP($B379,'Base facturation'!$B$4:$ALM$73,G$4,0)),"",HLOOKUP($B379,'Base facturation'!$B$4:$ALM$73,G$4,0)))</f>
        <v/>
      </c>
      <c r="H379" s="183" t="str">
        <f t="shared" si="5"/>
        <v/>
      </c>
      <c r="I379" s="194"/>
      <c r="J379" s="189"/>
      <c r="K379" s="189"/>
      <c r="L379" s="190"/>
    </row>
    <row r="380" spans="2:12" ht="19.600000000000001" customHeight="1" x14ac:dyDescent="0.25">
      <c r="B380" s="178" t="s">
        <v>3124</v>
      </c>
      <c r="C380" s="179" t="str">
        <f>IF(IF(ISERROR(HLOOKUP($B380,'Base facturation'!$B$4:$ALM$73,C$4,0)),"",HLOOKUP($B380,'Base facturation'!$B$4:$ALM$73,C$4,0))=0,"",IF(ISERROR(HLOOKUP($B380,'Base facturation'!$B$4:$ALM$73,C$4,0)),"",HLOOKUP($B380,'Base facturation'!$B$4:$ALM$73,C$4,0)))</f>
        <v/>
      </c>
      <c r="D380" s="179" t="str">
        <f>IF(IF(ISERROR(HLOOKUP($B380,'Base facturation'!$B$4:$ALM$73,D$4,0)),"",HLOOKUP($B380,'Base facturation'!$B$4:$ALM$73,D$4,0))=0,"",IF(ISERROR(HLOOKUP($B380,'Base facturation'!$B$4:$ALM$73,D$4,0)),"",HLOOKUP($B380,'Base facturation'!$B$4:$ALM$73,D$4,0)))</f>
        <v/>
      </c>
      <c r="E380" s="288" t="str">
        <f>IF(IF(ISERROR(HLOOKUP($B380,'Base facturation'!$B$4:$ALM$73,E$4,0)),"",HLOOKUP($B380,'Base facturation'!$B$4:$ALM$73,E$4,0))=0,"",IF(ISERROR(HLOOKUP($B380,'Base facturation'!$B$4:$ALM$73,E$4,0)),"",HLOOKUP($B380,'Base facturation'!$B$4:$ALM$73,E$4,0)))</f>
        <v/>
      </c>
      <c r="F380" s="204" t="str">
        <f>IF(IF(ISERROR(HLOOKUP($B380,'Base facturation'!$B$4:$ALM$73,F$4,0)),"",HLOOKUP($B380,'Base facturation'!$B$4:$ALM$73,F$4,0))=0,"",IF(ISERROR(HLOOKUP($B380,'Base facturation'!$B$4:$ALM$73,F$4,0)),"",HLOOKUP($B380,'Base facturation'!$B$4:$ALM$73,F$4,0)))</f>
        <v/>
      </c>
      <c r="G380" s="204" t="str">
        <f>IF(IF(ISERROR(HLOOKUP($B380,'Base facturation'!$B$4:$ALM$73,G$4,0)),"",HLOOKUP($B380,'Base facturation'!$B$4:$ALM$73,G$4,0))=0,"",IF(ISERROR(HLOOKUP($B380,'Base facturation'!$B$4:$ALM$73,G$4,0)),"",HLOOKUP($B380,'Base facturation'!$B$4:$ALM$73,G$4,0)))</f>
        <v/>
      </c>
      <c r="H380" s="183" t="str">
        <f t="shared" si="5"/>
        <v/>
      </c>
      <c r="I380" s="194"/>
      <c r="J380" s="189"/>
      <c r="K380" s="189"/>
      <c r="L380" s="190"/>
    </row>
    <row r="381" spans="2:12" ht="19.600000000000001" customHeight="1" x14ac:dyDescent="0.25">
      <c r="B381" s="178" t="s">
        <v>3125</v>
      </c>
      <c r="C381" s="179" t="str">
        <f>IF(IF(ISERROR(HLOOKUP($B381,'Base facturation'!$B$4:$ALM$73,C$4,0)),"",HLOOKUP($B381,'Base facturation'!$B$4:$ALM$73,C$4,0))=0,"",IF(ISERROR(HLOOKUP($B381,'Base facturation'!$B$4:$ALM$73,C$4,0)),"",HLOOKUP($B381,'Base facturation'!$B$4:$ALM$73,C$4,0)))</f>
        <v/>
      </c>
      <c r="D381" s="179" t="str">
        <f>IF(IF(ISERROR(HLOOKUP($B381,'Base facturation'!$B$4:$ALM$73,D$4,0)),"",HLOOKUP($B381,'Base facturation'!$B$4:$ALM$73,D$4,0))=0,"",IF(ISERROR(HLOOKUP($B381,'Base facturation'!$B$4:$ALM$73,D$4,0)),"",HLOOKUP($B381,'Base facturation'!$B$4:$ALM$73,D$4,0)))</f>
        <v/>
      </c>
      <c r="E381" s="288" t="str">
        <f>IF(IF(ISERROR(HLOOKUP($B381,'Base facturation'!$B$4:$ALM$73,E$4,0)),"",HLOOKUP($B381,'Base facturation'!$B$4:$ALM$73,E$4,0))=0,"",IF(ISERROR(HLOOKUP($B381,'Base facturation'!$B$4:$ALM$73,E$4,0)),"",HLOOKUP($B381,'Base facturation'!$B$4:$ALM$73,E$4,0)))</f>
        <v/>
      </c>
      <c r="F381" s="204" t="str">
        <f>IF(IF(ISERROR(HLOOKUP($B381,'Base facturation'!$B$4:$ALM$73,F$4,0)),"",HLOOKUP($B381,'Base facturation'!$B$4:$ALM$73,F$4,0))=0,"",IF(ISERROR(HLOOKUP($B381,'Base facturation'!$B$4:$ALM$73,F$4,0)),"",HLOOKUP($B381,'Base facturation'!$B$4:$ALM$73,F$4,0)))</f>
        <v/>
      </c>
      <c r="G381" s="204" t="str">
        <f>IF(IF(ISERROR(HLOOKUP($B381,'Base facturation'!$B$4:$ALM$73,G$4,0)),"",HLOOKUP($B381,'Base facturation'!$B$4:$ALM$73,G$4,0))=0,"",IF(ISERROR(HLOOKUP($B381,'Base facturation'!$B$4:$ALM$73,G$4,0)),"",HLOOKUP($B381,'Base facturation'!$B$4:$ALM$73,G$4,0)))</f>
        <v/>
      </c>
      <c r="H381" s="183" t="str">
        <f t="shared" si="5"/>
        <v/>
      </c>
      <c r="I381" s="194"/>
      <c r="J381" s="189"/>
      <c r="K381" s="189"/>
      <c r="L381" s="190"/>
    </row>
    <row r="382" spans="2:12" ht="19.600000000000001" customHeight="1" x14ac:dyDescent="0.25">
      <c r="B382" s="178" t="s">
        <v>3126</v>
      </c>
      <c r="C382" s="179" t="str">
        <f>IF(IF(ISERROR(HLOOKUP($B382,'Base facturation'!$B$4:$ALM$73,C$4,0)),"",HLOOKUP($B382,'Base facturation'!$B$4:$ALM$73,C$4,0))=0,"",IF(ISERROR(HLOOKUP($B382,'Base facturation'!$B$4:$ALM$73,C$4,0)),"",HLOOKUP($B382,'Base facturation'!$B$4:$ALM$73,C$4,0)))</f>
        <v/>
      </c>
      <c r="D382" s="179" t="str">
        <f>IF(IF(ISERROR(HLOOKUP($B382,'Base facturation'!$B$4:$ALM$73,D$4,0)),"",HLOOKUP($B382,'Base facturation'!$B$4:$ALM$73,D$4,0))=0,"",IF(ISERROR(HLOOKUP($B382,'Base facturation'!$B$4:$ALM$73,D$4,0)),"",HLOOKUP($B382,'Base facturation'!$B$4:$ALM$73,D$4,0)))</f>
        <v/>
      </c>
      <c r="E382" s="288" t="str">
        <f>IF(IF(ISERROR(HLOOKUP($B382,'Base facturation'!$B$4:$ALM$73,E$4,0)),"",HLOOKUP($B382,'Base facturation'!$B$4:$ALM$73,E$4,0))=0,"",IF(ISERROR(HLOOKUP($B382,'Base facturation'!$B$4:$ALM$73,E$4,0)),"",HLOOKUP($B382,'Base facturation'!$B$4:$ALM$73,E$4,0)))</f>
        <v/>
      </c>
      <c r="F382" s="204" t="str">
        <f>IF(IF(ISERROR(HLOOKUP($B382,'Base facturation'!$B$4:$ALM$73,F$4,0)),"",HLOOKUP($B382,'Base facturation'!$B$4:$ALM$73,F$4,0))=0,"",IF(ISERROR(HLOOKUP($B382,'Base facturation'!$B$4:$ALM$73,F$4,0)),"",HLOOKUP($B382,'Base facturation'!$B$4:$ALM$73,F$4,0)))</f>
        <v/>
      </c>
      <c r="G382" s="204" t="str">
        <f>IF(IF(ISERROR(HLOOKUP($B382,'Base facturation'!$B$4:$ALM$73,G$4,0)),"",HLOOKUP($B382,'Base facturation'!$B$4:$ALM$73,G$4,0))=0,"",IF(ISERROR(HLOOKUP($B382,'Base facturation'!$B$4:$ALM$73,G$4,0)),"",HLOOKUP($B382,'Base facturation'!$B$4:$ALM$73,G$4,0)))</f>
        <v/>
      </c>
      <c r="H382" s="183" t="str">
        <f t="shared" si="5"/>
        <v/>
      </c>
      <c r="I382" s="194"/>
      <c r="J382" s="189"/>
      <c r="K382" s="189"/>
      <c r="L382" s="190"/>
    </row>
    <row r="383" spans="2:12" ht="19.600000000000001" customHeight="1" x14ac:dyDescent="0.25">
      <c r="B383" s="178" t="s">
        <v>3127</v>
      </c>
      <c r="C383" s="179" t="str">
        <f>IF(IF(ISERROR(HLOOKUP($B383,'Base facturation'!$B$4:$ALM$73,C$4,0)),"",HLOOKUP($B383,'Base facturation'!$B$4:$ALM$73,C$4,0))=0,"",IF(ISERROR(HLOOKUP($B383,'Base facturation'!$B$4:$ALM$73,C$4,0)),"",HLOOKUP($B383,'Base facturation'!$B$4:$ALM$73,C$4,0)))</f>
        <v/>
      </c>
      <c r="D383" s="179" t="str">
        <f>IF(IF(ISERROR(HLOOKUP($B383,'Base facturation'!$B$4:$ALM$73,D$4,0)),"",HLOOKUP($B383,'Base facturation'!$B$4:$ALM$73,D$4,0))=0,"",IF(ISERROR(HLOOKUP($B383,'Base facturation'!$B$4:$ALM$73,D$4,0)),"",HLOOKUP($B383,'Base facturation'!$B$4:$ALM$73,D$4,0)))</f>
        <v/>
      </c>
      <c r="E383" s="288" t="str">
        <f>IF(IF(ISERROR(HLOOKUP($B383,'Base facturation'!$B$4:$ALM$73,E$4,0)),"",HLOOKUP($B383,'Base facturation'!$B$4:$ALM$73,E$4,0))=0,"",IF(ISERROR(HLOOKUP($B383,'Base facturation'!$B$4:$ALM$73,E$4,0)),"",HLOOKUP($B383,'Base facturation'!$B$4:$ALM$73,E$4,0)))</f>
        <v/>
      </c>
      <c r="F383" s="204" t="str">
        <f>IF(IF(ISERROR(HLOOKUP($B383,'Base facturation'!$B$4:$ALM$73,F$4,0)),"",HLOOKUP($B383,'Base facturation'!$B$4:$ALM$73,F$4,0))=0,"",IF(ISERROR(HLOOKUP($B383,'Base facturation'!$B$4:$ALM$73,F$4,0)),"",HLOOKUP($B383,'Base facturation'!$B$4:$ALM$73,F$4,0)))</f>
        <v/>
      </c>
      <c r="G383" s="204" t="str">
        <f>IF(IF(ISERROR(HLOOKUP($B383,'Base facturation'!$B$4:$ALM$73,G$4,0)),"",HLOOKUP($B383,'Base facturation'!$B$4:$ALM$73,G$4,0))=0,"",IF(ISERROR(HLOOKUP($B383,'Base facturation'!$B$4:$ALM$73,G$4,0)),"",HLOOKUP($B383,'Base facturation'!$B$4:$ALM$73,G$4,0)))</f>
        <v/>
      </c>
      <c r="H383" s="183" t="str">
        <f t="shared" si="5"/>
        <v/>
      </c>
      <c r="I383" s="194"/>
      <c r="J383" s="189"/>
      <c r="K383" s="189"/>
      <c r="L383" s="190"/>
    </row>
    <row r="384" spans="2:12" ht="19.600000000000001" customHeight="1" x14ac:dyDescent="0.25">
      <c r="B384" s="178" t="s">
        <v>3128</v>
      </c>
      <c r="C384" s="179" t="str">
        <f>IF(IF(ISERROR(HLOOKUP($B384,'Base facturation'!$B$4:$ALM$73,C$4,0)),"",HLOOKUP($B384,'Base facturation'!$B$4:$ALM$73,C$4,0))=0,"",IF(ISERROR(HLOOKUP($B384,'Base facturation'!$B$4:$ALM$73,C$4,0)),"",HLOOKUP($B384,'Base facturation'!$B$4:$ALM$73,C$4,0)))</f>
        <v/>
      </c>
      <c r="D384" s="179" t="str">
        <f>IF(IF(ISERROR(HLOOKUP($B384,'Base facturation'!$B$4:$ALM$73,D$4,0)),"",HLOOKUP($B384,'Base facturation'!$B$4:$ALM$73,D$4,0))=0,"",IF(ISERROR(HLOOKUP($B384,'Base facturation'!$B$4:$ALM$73,D$4,0)),"",HLOOKUP($B384,'Base facturation'!$B$4:$ALM$73,D$4,0)))</f>
        <v/>
      </c>
      <c r="E384" s="288" t="str">
        <f>IF(IF(ISERROR(HLOOKUP($B384,'Base facturation'!$B$4:$ALM$73,E$4,0)),"",HLOOKUP($B384,'Base facturation'!$B$4:$ALM$73,E$4,0))=0,"",IF(ISERROR(HLOOKUP($B384,'Base facturation'!$B$4:$ALM$73,E$4,0)),"",HLOOKUP($B384,'Base facturation'!$B$4:$ALM$73,E$4,0)))</f>
        <v/>
      </c>
      <c r="F384" s="204" t="str">
        <f>IF(IF(ISERROR(HLOOKUP($B384,'Base facturation'!$B$4:$ALM$73,F$4,0)),"",HLOOKUP($B384,'Base facturation'!$B$4:$ALM$73,F$4,0))=0,"",IF(ISERROR(HLOOKUP($B384,'Base facturation'!$B$4:$ALM$73,F$4,0)),"",HLOOKUP($B384,'Base facturation'!$B$4:$ALM$73,F$4,0)))</f>
        <v/>
      </c>
      <c r="G384" s="204" t="str">
        <f>IF(IF(ISERROR(HLOOKUP($B384,'Base facturation'!$B$4:$ALM$73,G$4,0)),"",HLOOKUP($B384,'Base facturation'!$B$4:$ALM$73,G$4,0))=0,"",IF(ISERROR(HLOOKUP($B384,'Base facturation'!$B$4:$ALM$73,G$4,0)),"",HLOOKUP($B384,'Base facturation'!$B$4:$ALM$73,G$4,0)))</f>
        <v/>
      </c>
      <c r="H384" s="183" t="str">
        <f t="shared" si="5"/>
        <v/>
      </c>
      <c r="I384" s="194"/>
      <c r="J384" s="189"/>
      <c r="K384" s="189"/>
      <c r="L384" s="190"/>
    </row>
    <row r="385" spans="2:12" ht="19.600000000000001" customHeight="1" x14ac:dyDescent="0.25">
      <c r="B385" s="178" t="s">
        <v>3129</v>
      </c>
      <c r="C385" s="179" t="str">
        <f>IF(IF(ISERROR(HLOOKUP($B385,'Base facturation'!$B$4:$ALM$73,C$4,0)),"",HLOOKUP($B385,'Base facturation'!$B$4:$ALM$73,C$4,0))=0,"",IF(ISERROR(HLOOKUP($B385,'Base facturation'!$B$4:$ALM$73,C$4,0)),"",HLOOKUP($B385,'Base facturation'!$B$4:$ALM$73,C$4,0)))</f>
        <v/>
      </c>
      <c r="D385" s="179" t="str">
        <f>IF(IF(ISERROR(HLOOKUP($B385,'Base facturation'!$B$4:$ALM$73,D$4,0)),"",HLOOKUP($B385,'Base facturation'!$B$4:$ALM$73,D$4,0))=0,"",IF(ISERROR(HLOOKUP($B385,'Base facturation'!$B$4:$ALM$73,D$4,0)),"",HLOOKUP($B385,'Base facturation'!$B$4:$ALM$73,D$4,0)))</f>
        <v/>
      </c>
      <c r="E385" s="288" t="str">
        <f>IF(IF(ISERROR(HLOOKUP($B385,'Base facturation'!$B$4:$ALM$73,E$4,0)),"",HLOOKUP($B385,'Base facturation'!$B$4:$ALM$73,E$4,0))=0,"",IF(ISERROR(HLOOKUP($B385,'Base facturation'!$B$4:$ALM$73,E$4,0)),"",HLOOKUP($B385,'Base facturation'!$B$4:$ALM$73,E$4,0)))</f>
        <v/>
      </c>
      <c r="F385" s="204" t="str">
        <f>IF(IF(ISERROR(HLOOKUP($B385,'Base facturation'!$B$4:$ALM$73,F$4,0)),"",HLOOKUP($B385,'Base facturation'!$B$4:$ALM$73,F$4,0))=0,"",IF(ISERROR(HLOOKUP($B385,'Base facturation'!$B$4:$ALM$73,F$4,0)),"",HLOOKUP($B385,'Base facturation'!$B$4:$ALM$73,F$4,0)))</f>
        <v/>
      </c>
      <c r="G385" s="204" t="str">
        <f>IF(IF(ISERROR(HLOOKUP($B385,'Base facturation'!$B$4:$ALM$73,G$4,0)),"",HLOOKUP($B385,'Base facturation'!$B$4:$ALM$73,G$4,0))=0,"",IF(ISERROR(HLOOKUP($B385,'Base facturation'!$B$4:$ALM$73,G$4,0)),"",HLOOKUP($B385,'Base facturation'!$B$4:$ALM$73,G$4,0)))</f>
        <v/>
      </c>
      <c r="H385" s="183" t="str">
        <f t="shared" si="5"/>
        <v/>
      </c>
      <c r="I385" s="194"/>
      <c r="J385" s="189"/>
      <c r="K385" s="189"/>
      <c r="L385" s="190"/>
    </row>
    <row r="386" spans="2:12" ht="19.600000000000001" customHeight="1" x14ac:dyDescent="0.25">
      <c r="B386" s="178" t="s">
        <v>3130</v>
      </c>
      <c r="C386" s="179" t="str">
        <f>IF(IF(ISERROR(HLOOKUP($B386,'Base facturation'!$B$4:$ALM$73,C$4,0)),"",HLOOKUP($B386,'Base facturation'!$B$4:$ALM$73,C$4,0))=0,"",IF(ISERROR(HLOOKUP($B386,'Base facturation'!$B$4:$ALM$73,C$4,0)),"",HLOOKUP($B386,'Base facturation'!$B$4:$ALM$73,C$4,0)))</f>
        <v/>
      </c>
      <c r="D386" s="179" t="str">
        <f>IF(IF(ISERROR(HLOOKUP($B386,'Base facturation'!$B$4:$ALM$73,D$4,0)),"",HLOOKUP($B386,'Base facturation'!$B$4:$ALM$73,D$4,0))=0,"",IF(ISERROR(HLOOKUP($B386,'Base facturation'!$B$4:$ALM$73,D$4,0)),"",HLOOKUP($B386,'Base facturation'!$B$4:$ALM$73,D$4,0)))</f>
        <v/>
      </c>
      <c r="E386" s="288" t="str">
        <f>IF(IF(ISERROR(HLOOKUP($B386,'Base facturation'!$B$4:$ALM$73,E$4,0)),"",HLOOKUP($B386,'Base facturation'!$B$4:$ALM$73,E$4,0))=0,"",IF(ISERROR(HLOOKUP($B386,'Base facturation'!$B$4:$ALM$73,E$4,0)),"",HLOOKUP($B386,'Base facturation'!$B$4:$ALM$73,E$4,0)))</f>
        <v/>
      </c>
      <c r="F386" s="204" t="str">
        <f>IF(IF(ISERROR(HLOOKUP($B386,'Base facturation'!$B$4:$ALM$73,F$4,0)),"",HLOOKUP($B386,'Base facturation'!$B$4:$ALM$73,F$4,0))=0,"",IF(ISERROR(HLOOKUP($B386,'Base facturation'!$B$4:$ALM$73,F$4,0)),"",HLOOKUP($B386,'Base facturation'!$B$4:$ALM$73,F$4,0)))</f>
        <v/>
      </c>
      <c r="G386" s="204" t="str">
        <f>IF(IF(ISERROR(HLOOKUP($B386,'Base facturation'!$B$4:$ALM$73,G$4,0)),"",HLOOKUP($B386,'Base facturation'!$B$4:$ALM$73,G$4,0))=0,"",IF(ISERROR(HLOOKUP($B386,'Base facturation'!$B$4:$ALM$73,G$4,0)),"",HLOOKUP($B386,'Base facturation'!$B$4:$ALM$73,G$4,0)))</f>
        <v/>
      </c>
      <c r="H386" s="183" t="str">
        <f t="shared" si="5"/>
        <v/>
      </c>
      <c r="I386" s="194"/>
      <c r="J386" s="189"/>
      <c r="K386" s="189"/>
      <c r="L386" s="190"/>
    </row>
    <row r="387" spans="2:12" ht="19.600000000000001" customHeight="1" x14ac:dyDescent="0.25">
      <c r="B387" s="178" t="s">
        <v>3131</v>
      </c>
      <c r="C387" s="179" t="str">
        <f>IF(IF(ISERROR(HLOOKUP($B387,'Base facturation'!$B$4:$ALM$73,C$4,0)),"",HLOOKUP($B387,'Base facturation'!$B$4:$ALM$73,C$4,0))=0,"",IF(ISERROR(HLOOKUP($B387,'Base facturation'!$B$4:$ALM$73,C$4,0)),"",HLOOKUP($B387,'Base facturation'!$B$4:$ALM$73,C$4,0)))</f>
        <v/>
      </c>
      <c r="D387" s="179" t="str">
        <f>IF(IF(ISERROR(HLOOKUP($B387,'Base facturation'!$B$4:$ALM$73,D$4,0)),"",HLOOKUP($B387,'Base facturation'!$B$4:$ALM$73,D$4,0))=0,"",IF(ISERROR(HLOOKUP($B387,'Base facturation'!$B$4:$ALM$73,D$4,0)),"",HLOOKUP($B387,'Base facturation'!$B$4:$ALM$73,D$4,0)))</f>
        <v/>
      </c>
      <c r="E387" s="288" t="str">
        <f>IF(IF(ISERROR(HLOOKUP($B387,'Base facturation'!$B$4:$ALM$73,E$4,0)),"",HLOOKUP($B387,'Base facturation'!$B$4:$ALM$73,E$4,0))=0,"",IF(ISERROR(HLOOKUP($B387,'Base facturation'!$B$4:$ALM$73,E$4,0)),"",HLOOKUP($B387,'Base facturation'!$B$4:$ALM$73,E$4,0)))</f>
        <v/>
      </c>
      <c r="F387" s="204" t="str">
        <f>IF(IF(ISERROR(HLOOKUP($B387,'Base facturation'!$B$4:$ALM$73,F$4,0)),"",HLOOKUP($B387,'Base facturation'!$B$4:$ALM$73,F$4,0))=0,"",IF(ISERROR(HLOOKUP($B387,'Base facturation'!$B$4:$ALM$73,F$4,0)),"",HLOOKUP($B387,'Base facturation'!$B$4:$ALM$73,F$4,0)))</f>
        <v/>
      </c>
      <c r="G387" s="204" t="str">
        <f>IF(IF(ISERROR(HLOOKUP($B387,'Base facturation'!$B$4:$ALM$73,G$4,0)),"",HLOOKUP($B387,'Base facturation'!$B$4:$ALM$73,G$4,0))=0,"",IF(ISERROR(HLOOKUP($B387,'Base facturation'!$B$4:$ALM$73,G$4,0)),"",HLOOKUP($B387,'Base facturation'!$B$4:$ALM$73,G$4,0)))</f>
        <v/>
      </c>
      <c r="H387" s="183" t="str">
        <f t="shared" si="5"/>
        <v/>
      </c>
      <c r="I387" s="194"/>
      <c r="J387" s="189"/>
      <c r="K387" s="189"/>
      <c r="L387" s="190"/>
    </row>
    <row r="388" spans="2:12" ht="19.600000000000001" customHeight="1" x14ac:dyDescent="0.25">
      <c r="B388" s="178" t="s">
        <v>3132</v>
      </c>
      <c r="C388" s="179" t="str">
        <f>IF(IF(ISERROR(HLOOKUP($B388,'Base facturation'!$B$4:$ALM$73,C$4,0)),"",HLOOKUP($B388,'Base facturation'!$B$4:$ALM$73,C$4,0))=0,"",IF(ISERROR(HLOOKUP($B388,'Base facturation'!$B$4:$ALM$73,C$4,0)),"",HLOOKUP($B388,'Base facturation'!$B$4:$ALM$73,C$4,0)))</f>
        <v/>
      </c>
      <c r="D388" s="179" t="str">
        <f>IF(IF(ISERROR(HLOOKUP($B388,'Base facturation'!$B$4:$ALM$73,D$4,0)),"",HLOOKUP($B388,'Base facturation'!$B$4:$ALM$73,D$4,0))=0,"",IF(ISERROR(HLOOKUP($B388,'Base facturation'!$B$4:$ALM$73,D$4,0)),"",HLOOKUP($B388,'Base facturation'!$B$4:$ALM$73,D$4,0)))</f>
        <v/>
      </c>
      <c r="E388" s="288" t="str">
        <f>IF(IF(ISERROR(HLOOKUP($B388,'Base facturation'!$B$4:$ALM$73,E$4,0)),"",HLOOKUP($B388,'Base facturation'!$B$4:$ALM$73,E$4,0))=0,"",IF(ISERROR(HLOOKUP($B388,'Base facturation'!$B$4:$ALM$73,E$4,0)),"",HLOOKUP($B388,'Base facturation'!$B$4:$ALM$73,E$4,0)))</f>
        <v/>
      </c>
      <c r="F388" s="204" t="str">
        <f>IF(IF(ISERROR(HLOOKUP($B388,'Base facturation'!$B$4:$ALM$73,F$4,0)),"",HLOOKUP($B388,'Base facturation'!$B$4:$ALM$73,F$4,0))=0,"",IF(ISERROR(HLOOKUP($B388,'Base facturation'!$B$4:$ALM$73,F$4,0)),"",HLOOKUP($B388,'Base facturation'!$B$4:$ALM$73,F$4,0)))</f>
        <v/>
      </c>
      <c r="G388" s="204" t="str">
        <f>IF(IF(ISERROR(HLOOKUP($B388,'Base facturation'!$B$4:$ALM$73,G$4,0)),"",HLOOKUP($B388,'Base facturation'!$B$4:$ALM$73,G$4,0))=0,"",IF(ISERROR(HLOOKUP($B388,'Base facturation'!$B$4:$ALM$73,G$4,0)),"",HLOOKUP($B388,'Base facturation'!$B$4:$ALM$73,G$4,0)))</f>
        <v/>
      </c>
      <c r="H388" s="183" t="str">
        <f t="shared" si="5"/>
        <v/>
      </c>
      <c r="I388" s="194"/>
      <c r="J388" s="189"/>
      <c r="K388" s="189"/>
      <c r="L388" s="190"/>
    </row>
    <row r="389" spans="2:12" ht="19.600000000000001" customHeight="1" x14ac:dyDescent="0.25">
      <c r="B389" s="178" t="s">
        <v>3133</v>
      </c>
      <c r="C389" s="179" t="str">
        <f>IF(IF(ISERROR(HLOOKUP($B389,'Base facturation'!$B$4:$ALM$73,C$4,0)),"",HLOOKUP($B389,'Base facturation'!$B$4:$ALM$73,C$4,0))=0,"",IF(ISERROR(HLOOKUP($B389,'Base facturation'!$B$4:$ALM$73,C$4,0)),"",HLOOKUP($B389,'Base facturation'!$B$4:$ALM$73,C$4,0)))</f>
        <v/>
      </c>
      <c r="D389" s="179" t="str">
        <f>IF(IF(ISERROR(HLOOKUP($B389,'Base facturation'!$B$4:$ALM$73,D$4,0)),"",HLOOKUP($B389,'Base facturation'!$B$4:$ALM$73,D$4,0))=0,"",IF(ISERROR(HLOOKUP($B389,'Base facturation'!$B$4:$ALM$73,D$4,0)),"",HLOOKUP($B389,'Base facturation'!$B$4:$ALM$73,D$4,0)))</f>
        <v/>
      </c>
      <c r="E389" s="288" t="str">
        <f>IF(IF(ISERROR(HLOOKUP($B389,'Base facturation'!$B$4:$ALM$73,E$4,0)),"",HLOOKUP($B389,'Base facturation'!$B$4:$ALM$73,E$4,0))=0,"",IF(ISERROR(HLOOKUP($B389,'Base facturation'!$B$4:$ALM$73,E$4,0)),"",HLOOKUP($B389,'Base facturation'!$B$4:$ALM$73,E$4,0)))</f>
        <v/>
      </c>
      <c r="F389" s="204" t="str">
        <f>IF(IF(ISERROR(HLOOKUP($B389,'Base facturation'!$B$4:$ALM$73,F$4,0)),"",HLOOKUP($B389,'Base facturation'!$B$4:$ALM$73,F$4,0))=0,"",IF(ISERROR(HLOOKUP($B389,'Base facturation'!$B$4:$ALM$73,F$4,0)),"",HLOOKUP($B389,'Base facturation'!$B$4:$ALM$73,F$4,0)))</f>
        <v/>
      </c>
      <c r="G389" s="204" t="str">
        <f>IF(IF(ISERROR(HLOOKUP($B389,'Base facturation'!$B$4:$ALM$73,G$4,0)),"",HLOOKUP($B389,'Base facturation'!$B$4:$ALM$73,G$4,0))=0,"",IF(ISERROR(HLOOKUP($B389,'Base facturation'!$B$4:$ALM$73,G$4,0)),"",HLOOKUP($B389,'Base facturation'!$B$4:$ALM$73,G$4,0)))</f>
        <v/>
      </c>
      <c r="H389" s="183" t="str">
        <f t="shared" si="5"/>
        <v/>
      </c>
      <c r="I389" s="194"/>
      <c r="J389" s="189"/>
      <c r="K389" s="189"/>
      <c r="L389" s="190"/>
    </row>
    <row r="390" spans="2:12" ht="19.600000000000001" customHeight="1" x14ac:dyDescent="0.25">
      <c r="B390" s="178" t="s">
        <v>3134</v>
      </c>
      <c r="C390" s="179" t="str">
        <f>IF(IF(ISERROR(HLOOKUP($B390,'Base facturation'!$B$4:$ALM$73,C$4,0)),"",HLOOKUP($B390,'Base facturation'!$B$4:$ALM$73,C$4,0))=0,"",IF(ISERROR(HLOOKUP($B390,'Base facturation'!$B$4:$ALM$73,C$4,0)),"",HLOOKUP($B390,'Base facturation'!$B$4:$ALM$73,C$4,0)))</f>
        <v/>
      </c>
      <c r="D390" s="179" t="str">
        <f>IF(IF(ISERROR(HLOOKUP($B390,'Base facturation'!$B$4:$ALM$73,D$4,0)),"",HLOOKUP($B390,'Base facturation'!$B$4:$ALM$73,D$4,0))=0,"",IF(ISERROR(HLOOKUP($B390,'Base facturation'!$B$4:$ALM$73,D$4,0)),"",HLOOKUP($B390,'Base facturation'!$B$4:$ALM$73,D$4,0)))</f>
        <v/>
      </c>
      <c r="E390" s="288" t="str">
        <f>IF(IF(ISERROR(HLOOKUP($B390,'Base facturation'!$B$4:$ALM$73,E$4,0)),"",HLOOKUP($B390,'Base facturation'!$B$4:$ALM$73,E$4,0))=0,"",IF(ISERROR(HLOOKUP($B390,'Base facturation'!$B$4:$ALM$73,E$4,0)),"",HLOOKUP($B390,'Base facturation'!$B$4:$ALM$73,E$4,0)))</f>
        <v/>
      </c>
      <c r="F390" s="204" t="str">
        <f>IF(IF(ISERROR(HLOOKUP($B390,'Base facturation'!$B$4:$ALM$73,F$4,0)),"",HLOOKUP($B390,'Base facturation'!$B$4:$ALM$73,F$4,0))=0,"",IF(ISERROR(HLOOKUP($B390,'Base facturation'!$B$4:$ALM$73,F$4,0)),"",HLOOKUP($B390,'Base facturation'!$B$4:$ALM$73,F$4,0)))</f>
        <v/>
      </c>
      <c r="G390" s="204" t="str">
        <f>IF(IF(ISERROR(HLOOKUP($B390,'Base facturation'!$B$4:$ALM$73,G$4,0)),"",HLOOKUP($B390,'Base facturation'!$B$4:$ALM$73,G$4,0))=0,"",IF(ISERROR(HLOOKUP($B390,'Base facturation'!$B$4:$ALM$73,G$4,0)),"",HLOOKUP($B390,'Base facturation'!$B$4:$ALM$73,G$4,0)))</f>
        <v/>
      </c>
      <c r="H390" s="183" t="str">
        <f t="shared" si="5"/>
        <v/>
      </c>
      <c r="I390" s="194"/>
      <c r="J390" s="189"/>
      <c r="K390" s="189"/>
      <c r="L390" s="190"/>
    </row>
    <row r="391" spans="2:12" ht="19.600000000000001" customHeight="1" x14ac:dyDescent="0.25">
      <c r="B391" s="178" t="s">
        <v>3135</v>
      </c>
      <c r="C391" s="179" t="str">
        <f>IF(IF(ISERROR(HLOOKUP($B391,'Base facturation'!$B$4:$ALM$73,C$4,0)),"",HLOOKUP($B391,'Base facturation'!$B$4:$ALM$73,C$4,0))=0,"",IF(ISERROR(HLOOKUP($B391,'Base facturation'!$B$4:$ALM$73,C$4,0)),"",HLOOKUP($B391,'Base facturation'!$B$4:$ALM$73,C$4,0)))</f>
        <v/>
      </c>
      <c r="D391" s="179" t="str">
        <f>IF(IF(ISERROR(HLOOKUP($B391,'Base facturation'!$B$4:$ALM$73,D$4,0)),"",HLOOKUP($B391,'Base facturation'!$B$4:$ALM$73,D$4,0))=0,"",IF(ISERROR(HLOOKUP($B391,'Base facturation'!$B$4:$ALM$73,D$4,0)),"",HLOOKUP($B391,'Base facturation'!$B$4:$ALM$73,D$4,0)))</f>
        <v/>
      </c>
      <c r="E391" s="288" t="str">
        <f>IF(IF(ISERROR(HLOOKUP($B391,'Base facturation'!$B$4:$ALM$73,E$4,0)),"",HLOOKUP($B391,'Base facturation'!$B$4:$ALM$73,E$4,0))=0,"",IF(ISERROR(HLOOKUP($B391,'Base facturation'!$B$4:$ALM$73,E$4,0)),"",HLOOKUP($B391,'Base facturation'!$B$4:$ALM$73,E$4,0)))</f>
        <v/>
      </c>
      <c r="F391" s="204" t="str">
        <f>IF(IF(ISERROR(HLOOKUP($B391,'Base facturation'!$B$4:$ALM$73,F$4,0)),"",HLOOKUP($B391,'Base facturation'!$B$4:$ALM$73,F$4,0))=0,"",IF(ISERROR(HLOOKUP($B391,'Base facturation'!$B$4:$ALM$73,F$4,0)),"",HLOOKUP($B391,'Base facturation'!$B$4:$ALM$73,F$4,0)))</f>
        <v/>
      </c>
      <c r="G391" s="204" t="str">
        <f>IF(IF(ISERROR(HLOOKUP($B391,'Base facturation'!$B$4:$ALM$73,G$4,0)),"",HLOOKUP($B391,'Base facturation'!$B$4:$ALM$73,G$4,0))=0,"",IF(ISERROR(HLOOKUP($B391,'Base facturation'!$B$4:$ALM$73,G$4,0)),"",HLOOKUP($B391,'Base facturation'!$B$4:$ALM$73,G$4,0)))</f>
        <v/>
      </c>
      <c r="H391" s="183" t="str">
        <f t="shared" ref="H391:H454" si="6">IF(G391="","",IF($B$4&gt;G391,"OUI","non"))</f>
        <v/>
      </c>
      <c r="I391" s="194"/>
      <c r="J391" s="189"/>
      <c r="K391" s="189"/>
      <c r="L391" s="190"/>
    </row>
    <row r="392" spans="2:12" ht="19.600000000000001" customHeight="1" x14ac:dyDescent="0.25">
      <c r="B392" s="178" t="s">
        <v>3136</v>
      </c>
      <c r="C392" s="179" t="str">
        <f>IF(IF(ISERROR(HLOOKUP($B392,'Base facturation'!$B$4:$ALM$73,C$4,0)),"",HLOOKUP($B392,'Base facturation'!$B$4:$ALM$73,C$4,0))=0,"",IF(ISERROR(HLOOKUP($B392,'Base facturation'!$B$4:$ALM$73,C$4,0)),"",HLOOKUP($B392,'Base facturation'!$B$4:$ALM$73,C$4,0)))</f>
        <v/>
      </c>
      <c r="D392" s="179" t="str">
        <f>IF(IF(ISERROR(HLOOKUP($B392,'Base facturation'!$B$4:$ALM$73,D$4,0)),"",HLOOKUP($B392,'Base facturation'!$B$4:$ALM$73,D$4,0))=0,"",IF(ISERROR(HLOOKUP($B392,'Base facturation'!$B$4:$ALM$73,D$4,0)),"",HLOOKUP($B392,'Base facturation'!$B$4:$ALM$73,D$4,0)))</f>
        <v/>
      </c>
      <c r="E392" s="288" t="str">
        <f>IF(IF(ISERROR(HLOOKUP($B392,'Base facturation'!$B$4:$ALM$73,E$4,0)),"",HLOOKUP($B392,'Base facturation'!$B$4:$ALM$73,E$4,0))=0,"",IF(ISERROR(HLOOKUP($B392,'Base facturation'!$B$4:$ALM$73,E$4,0)),"",HLOOKUP($B392,'Base facturation'!$B$4:$ALM$73,E$4,0)))</f>
        <v/>
      </c>
      <c r="F392" s="204" t="str">
        <f>IF(IF(ISERROR(HLOOKUP($B392,'Base facturation'!$B$4:$ALM$73,F$4,0)),"",HLOOKUP($B392,'Base facturation'!$B$4:$ALM$73,F$4,0))=0,"",IF(ISERROR(HLOOKUP($B392,'Base facturation'!$B$4:$ALM$73,F$4,0)),"",HLOOKUP($B392,'Base facturation'!$B$4:$ALM$73,F$4,0)))</f>
        <v/>
      </c>
      <c r="G392" s="204" t="str">
        <f>IF(IF(ISERROR(HLOOKUP($B392,'Base facturation'!$B$4:$ALM$73,G$4,0)),"",HLOOKUP($B392,'Base facturation'!$B$4:$ALM$73,G$4,0))=0,"",IF(ISERROR(HLOOKUP($B392,'Base facturation'!$B$4:$ALM$73,G$4,0)),"",HLOOKUP($B392,'Base facturation'!$B$4:$ALM$73,G$4,0)))</f>
        <v/>
      </c>
      <c r="H392" s="183" t="str">
        <f t="shared" si="6"/>
        <v/>
      </c>
      <c r="I392" s="194"/>
      <c r="J392" s="189"/>
      <c r="K392" s="189"/>
      <c r="L392" s="190"/>
    </row>
    <row r="393" spans="2:12" ht="19.600000000000001" customHeight="1" x14ac:dyDescent="0.25">
      <c r="B393" s="178" t="s">
        <v>3137</v>
      </c>
      <c r="C393" s="179" t="str">
        <f>IF(IF(ISERROR(HLOOKUP($B393,'Base facturation'!$B$4:$ALM$73,C$4,0)),"",HLOOKUP($B393,'Base facturation'!$B$4:$ALM$73,C$4,0))=0,"",IF(ISERROR(HLOOKUP($B393,'Base facturation'!$B$4:$ALM$73,C$4,0)),"",HLOOKUP($B393,'Base facturation'!$B$4:$ALM$73,C$4,0)))</f>
        <v/>
      </c>
      <c r="D393" s="179" t="str">
        <f>IF(IF(ISERROR(HLOOKUP($B393,'Base facturation'!$B$4:$ALM$73,D$4,0)),"",HLOOKUP($B393,'Base facturation'!$B$4:$ALM$73,D$4,0))=0,"",IF(ISERROR(HLOOKUP($B393,'Base facturation'!$B$4:$ALM$73,D$4,0)),"",HLOOKUP($B393,'Base facturation'!$B$4:$ALM$73,D$4,0)))</f>
        <v/>
      </c>
      <c r="E393" s="288" t="str">
        <f>IF(IF(ISERROR(HLOOKUP($B393,'Base facturation'!$B$4:$ALM$73,E$4,0)),"",HLOOKUP($B393,'Base facturation'!$B$4:$ALM$73,E$4,0))=0,"",IF(ISERROR(HLOOKUP($B393,'Base facturation'!$B$4:$ALM$73,E$4,0)),"",HLOOKUP($B393,'Base facturation'!$B$4:$ALM$73,E$4,0)))</f>
        <v/>
      </c>
      <c r="F393" s="204" t="str">
        <f>IF(IF(ISERROR(HLOOKUP($B393,'Base facturation'!$B$4:$ALM$73,F$4,0)),"",HLOOKUP($B393,'Base facturation'!$B$4:$ALM$73,F$4,0))=0,"",IF(ISERROR(HLOOKUP($B393,'Base facturation'!$B$4:$ALM$73,F$4,0)),"",HLOOKUP($B393,'Base facturation'!$B$4:$ALM$73,F$4,0)))</f>
        <v/>
      </c>
      <c r="G393" s="204" t="str">
        <f>IF(IF(ISERROR(HLOOKUP($B393,'Base facturation'!$B$4:$ALM$73,G$4,0)),"",HLOOKUP($B393,'Base facturation'!$B$4:$ALM$73,G$4,0))=0,"",IF(ISERROR(HLOOKUP($B393,'Base facturation'!$B$4:$ALM$73,G$4,0)),"",HLOOKUP($B393,'Base facturation'!$B$4:$ALM$73,G$4,0)))</f>
        <v/>
      </c>
      <c r="H393" s="183" t="str">
        <f t="shared" si="6"/>
        <v/>
      </c>
      <c r="I393" s="194"/>
      <c r="J393" s="189"/>
      <c r="K393" s="189"/>
      <c r="L393" s="190"/>
    </row>
    <row r="394" spans="2:12" ht="19.600000000000001" customHeight="1" x14ac:dyDescent="0.25">
      <c r="B394" s="178" t="s">
        <v>3138</v>
      </c>
      <c r="C394" s="179" t="str">
        <f>IF(IF(ISERROR(HLOOKUP($B394,'Base facturation'!$B$4:$ALM$73,C$4,0)),"",HLOOKUP($B394,'Base facturation'!$B$4:$ALM$73,C$4,0))=0,"",IF(ISERROR(HLOOKUP($B394,'Base facturation'!$B$4:$ALM$73,C$4,0)),"",HLOOKUP($B394,'Base facturation'!$B$4:$ALM$73,C$4,0)))</f>
        <v/>
      </c>
      <c r="D394" s="179" t="str">
        <f>IF(IF(ISERROR(HLOOKUP($B394,'Base facturation'!$B$4:$ALM$73,D$4,0)),"",HLOOKUP($B394,'Base facturation'!$B$4:$ALM$73,D$4,0))=0,"",IF(ISERROR(HLOOKUP($B394,'Base facturation'!$B$4:$ALM$73,D$4,0)),"",HLOOKUP($B394,'Base facturation'!$B$4:$ALM$73,D$4,0)))</f>
        <v/>
      </c>
      <c r="E394" s="288" t="str">
        <f>IF(IF(ISERROR(HLOOKUP($B394,'Base facturation'!$B$4:$ALM$73,E$4,0)),"",HLOOKUP($B394,'Base facturation'!$B$4:$ALM$73,E$4,0))=0,"",IF(ISERROR(HLOOKUP($B394,'Base facturation'!$B$4:$ALM$73,E$4,0)),"",HLOOKUP($B394,'Base facturation'!$B$4:$ALM$73,E$4,0)))</f>
        <v/>
      </c>
      <c r="F394" s="204" t="str">
        <f>IF(IF(ISERROR(HLOOKUP($B394,'Base facturation'!$B$4:$ALM$73,F$4,0)),"",HLOOKUP($B394,'Base facturation'!$B$4:$ALM$73,F$4,0))=0,"",IF(ISERROR(HLOOKUP($B394,'Base facturation'!$B$4:$ALM$73,F$4,0)),"",HLOOKUP($B394,'Base facturation'!$B$4:$ALM$73,F$4,0)))</f>
        <v/>
      </c>
      <c r="G394" s="204" t="str">
        <f>IF(IF(ISERROR(HLOOKUP($B394,'Base facturation'!$B$4:$ALM$73,G$4,0)),"",HLOOKUP($B394,'Base facturation'!$B$4:$ALM$73,G$4,0))=0,"",IF(ISERROR(HLOOKUP($B394,'Base facturation'!$B$4:$ALM$73,G$4,0)),"",HLOOKUP($B394,'Base facturation'!$B$4:$ALM$73,G$4,0)))</f>
        <v/>
      </c>
      <c r="H394" s="183" t="str">
        <f t="shared" si="6"/>
        <v/>
      </c>
      <c r="I394" s="194"/>
      <c r="J394" s="189"/>
      <c r="K394" s="189"/>
      <c r="L394" s="190"/>
    </row>
    <row r="395" spans="2:12" ht="19.600000000000001" customHeight="1" x14ac:dyDescent="0.25">
      <c r="B395" s="178" t="s">
        <v>3139</v>
      </c>
      <c r="C395" s="179" t="str">
        <f>IF(IF(ISERROR(HLOOKUP($B395,'Base facturation'!$B$4:$ALM$73,C$4,0)),"",HLOOKUP($B395,'Base facturation'!$B$4:$ALM$73,C$4,0))=0,"",IF(ISERROR(HLOOKUP($B395,'Base facturation'!$B$4:$ALM$73,C$4,0)),"",HLOOKUP($B395,'Base facturation'!$B$4:$ALM$73,C$4,0)))</f>
        <v/>
      </c>
      <c r="D395" s="179" t="str">
        <f>IF(IF(ISERROR(HLOOKUP($B395,'Base facturation'!$B$4:$ALM$73,D$4,0)),"",HLOOKUP($B395,'Base facturation'!$B$4:$ALM$73,D$4,0))=0,"",IF(ISERROR(HLOOKUP($B395,'Base facturation'!$B$4:$ALM$73,D$4,0)),"",HLOOKUP($B395,'Base facturation'!$B$4:$ALM$73,D$4,0)))</f>
        <v/>
      </c>
      <c r="E395" s="288" t="str">
        <f>IF(IF(ISERROR(HLOOKUP($B395,'Base facturation'!$B$4:$ALM$73,E$4,0)),"",HLOOKUP($B395,'Base facturation'!$B$4:$ALM$73,E$4,0))=0,"",IF(ISERROR(HLOOKUP($B395,'Base facturation'!$B$4:$ALM$73,E$4,0)),"",HLOOKUP($B395,'Base facturation'!$B$4:$ALM$73,E$4,0)))</f>
        <v/>
      </c>
      <c r="F395" s="204" t="str">
        <f>IF(IF(ISERROR(HLOOKUP($B395,'Base facturation'!$B$4:$ALM$73,F$4,0)),"",HLOOKUP($B395,'Base facturation'!$B$4:$ALM$73,F$4,0))=0,"",IF(ISERROR(HLOOKUP($B395,'Base facturation'!$B$4:$ALM$73,F$4,0)),"",HLOOKUP($B395,'Base facturation'!$B$4:$ALM$73,F$4,0)))</f>
        <v/>
      </c>
      <c r="G395" s="204" t="str">
        <f>IF(IF(ISERROR(HLOOKUP($B395,'Base facturation'!$B$4:$ALM$73,G$4,0)),"",HLOOKUP($B395,'Base facturation'!$B$4:$ALM$73,G$4,0))=0,"",IF(ISERROR(HLOOKUP($B395,'Base facturation'!$B$4:$ALM$73,G$4,0)),"",HLOOKUP($B395,'Base facturation'!$B$4:$ALM$73,G$4,0)))</f>
        <v/>
      </c>
      <c r="H395" s="183" t="str">
        <f t="shared" si="6"/>
        <v/>
      </c>
      <c r="I395" s="194"/>
      <c r="J395" s="189"/>
      <c r="K395" s="189"/>
      <c r="L395" s="190"/>
    </row>
    <row r="396" spans="2:12" ht="19.600000000000001" customHeight="1" x14ac:dyDescent="0.25">
      <c r="B396" s="178" t="s">
        <v>3140</v>
      </c>
      <c r="C396" s="179" t="str">
        <f>IF(IF(ISERROR(HLOOKUP($B396,'Base facturation'!$B$4:$ALM$73,C$4,0)),"",HLOOKUP($B396,'Base facturation'!$B$4:$ALM$73,C$4,0))=0,"",IF(ISERROR(HLOOKUP($B396,'Base facturation'!$B$4:$ALM$73,C$4,0)),"",HLOOKUP($B396,'Base facturation'!$B$4:$ALM$73,C$4,0)))</f>
        <v/>
      </c>
      <c r="D396" s="179" t="str">
        <f>IF(IF(ISERROR(HLOOKUP($B396,'Base facturation'!$B$4:$ALM$73,D$4,0)),"",HLOOKUP($B396,'Base facturation'!$B$4:$ALM$73,D$4,0))=0,"",IF(ISERROR(HLOOKUP($B396,'Base facturation'!$B$4:$ALM$73,D$4,0)),"",HLOOKUP($B396,'Base facturation'!$B$4:$ALM$73,D$4,0)))</f>
        <v/>
      </c>
      <c r="E396" s="288" t="str">
        <f>IF(IF(ISERROR(HLOOKUP($B396,'Base facturation'!$B$4:$ALM$73,E$4,0)),"",HLOOKUP($B396,'Base facturation'!$B$4:$ALM$73,E$4,0))=0,"",IF(ISERROR(HLOOKUP($B396,'Base facturation'!$B$4:$ALM$73,E$4,0)),"",HLOOKUP($B396,'Base facturation'!$B$4:$ALM$73,E$4,0)))</f>
        <v/>
      </c>
      <c r="F396" s="204" t="str">
        <f>IF(IF(ISERROR(HLOOKUP($B396,'Base facturation'!$B$4:$ALM$73,F$4,0)),"",HLOOKUP($B396,'Base facturation'!$B$4:$ALM$73,F$4,0))=0,"",IF(ISERROR(HLOOKUP($B396,'Base facturation'!$B$4:$ALM$73,F$4,0)),"",HLOOKUP($B396,'Base facturation'!$B$4:$ALM$73,F$4,0)))</f>
        <v/>
      </c>
      <c r="G396" s="204" t="str">
        <f>IF(IF(ISERROR(HLOOKUP($B396,'Base facturation'!$B$4:$ALM$73,G$4,0)),"",HLOOKUP($B396,'Base facturation'!$B$4:$ALM$73,G$4,0))=0,"",IF(ISERROR(HLOOKUP($B396,'Base facturation'!$B$4:$ALM$73,G$4,0)),"",HLOOKUP($B396,'Base facturation'!$B$4:$ALM$73,G$4,0)))</f>
        <v/>
      </c>
      <c r="H396" s="183" t="str">
        <f t="shared" si="6"/>
        <v/>
      </c>
      <c r="I396" s="194"/>
      <c r="J396" s="189"/>
      <c r="K396" s="189"/>
      <c r="L396" s="190"/>
    </row>
    <row r="397" spans="2:12" ht="19.600000000000001" customHeight="1" x14ac:dyDescent="0.25">
      <c r="B397" s="178" t="s">
        <v>3141</v>
      </c>
      <c r="C397" s="179" t="str">
        <f>IF(IF(ISERROR(HLOOKUP($B397,'Base facturation'!$B$4:$ALM$73,C$4,0)),"",HLOOKUP($B397,'Base facturation'!$B$4:$ALM$73,C$4,0))=0,"",IF(ISERROR(HLOOKUP($B397,'Base facturation'!$B$4:$ALM$73,C$4,0)),"",HLOOKUP($B397,'Base facturation'!$B$4:$ALM$73,C$4,0)))</f>
        <v/>
      </c>
      <c r="D397" s="179" t="str">
        <f>IF(IF(ISERROR(HLOOKUP($B397,'Base facturation'!$B$4:$ALM$73,D$4,0)),"",HLOOKUP($B397,'Base facturation'!$B$4:$ALM$73,D$4,0))=0,"",IF(ISERROR(HLOOKUP($B397,'Base facturation'!$B$4:$ALM$73,D$4,0)),"",HLOOKUP($B397,'Base facturation'!$B$4:$ALM$73,D$4,0)))</f>
        <v/>
      </c>
      <c r="E397" s="288" t="str">
        <f>IF(IF(ISERROR(HLOOKUP($B397,'Base facturation'!$B$4:$ALM$73,E$4,0)),"",HLOOKUP($B397,'Base facturation'!$B$4:$ALM$73,E$4,0))=0,"",IF(ISERROR(HLOOKUP($B397,'Base facturation'!$B$4:$ALM$73,E$4,0)),"",HLOOKUP($B397,'Base facturation'!$B$4:$ALM$73,E$4,0)))</f>
        <v/>
      </c>
      <c r="F397" s="204" t="str">
        <f>IF(IF(ISERROR(HLOOKUP($B397,'Base facturation'!$B$4:$ALM$73,F$4,0)),"",HLOOKUP($B397,'Base facturation'!$B$4:$ALM$73,F$4,0))=0,"",IF(ISERROR(HLOOKUP($B397,'Base facturation'!$B$4:$ALM$73,F$4,0)),"",HLOOKUP($B397,'Base facturation'!$B$4:$ALM$73,F$4,0)))</f>
        <v/>
      </c>
      <c r="G397" s="204" t="str">
        <f>IF(IF(ISERROR(HLOOKUP($B397,'Base facturation'!$B$4:$ALM$73,G$4,0)),"",HLOOKUP($B397,'Base facturation'!$B$4:$ALM$73,G$4,0))=0,"",IF(ISERROR(HLOOKUP($B397,'Base facturation'!$B$4:$ALM$73,G$4,0)),"",HLOOKUP($B397,'Base facturation'!$B$4:$ALM$73,G$4,0)))</f>
        <v/>
      </c>
      <c r="H397" s="183" t="str">
        <f t="shared" si="6"/>
        <v/>
      </c>
      <c r="I397" s="194"/>
      <c r="J397" s="189"/>
      <c r="K397" s="189"/>
      <c r="L397" s="190"/>
    </row>
    <row r="398" spans="2:12" ht="19.600000000000001" customHeight="1" x14ac:dyDescent="0.25">
      <c r="B398" s="178" t="s">
        <v>3142</v>
      </c>
      <c r="C398" s="179" t="str">
        <f>IF(IF(ISERROR(HLOOKUP($B398,'Base facturation'!$B$4:$ALM$73,C$4,0)),"",HLOOKUP($B398,'Base facturation'!$B$4:$ALM$73,C$4,0))=0,"",IF(ISERROR(HLOOKUP($B398,'Base facturation'!$B$4:$ALM$73,C$4,0)),"",HLOOKUP($B398,'Base facturation'!$B$4:$ALM$73,C$4,0)))</f>
        <v/>
      </c>
      <c r="D398" s="179" t="str">
        <f>IF(IF(ISERROR(HLOOKUP($B398,'Base facturation'!$B$4:$ALM$73,D$4,0)),"",HLOOKUP($B398,'Base facturation'!$B$4:$ALM$73,D$4,0))=0,"",IF(ISERROR(HLOOKUP($B398,'Base facturation'!$B$4:$ALM$73,D$4,0)),"",HLOOKUP($B398,'Base facturation'!$B$4:$ALM$73,D$4,0)))</f>
        <v/>
      </c>
      <c r="E398" s="288" t="str">
        <f>IF(IF(ISERROR(HLOOKUP($B398,'Base facturation'!$B$4:$ALM$73,E$4,0)),"",HLOOKUP($B398,'Base facturation'!$B$4:$ALM$73,E$4,0))=0,"",IF(ISERROR(HLOOKUP($B398,'Base facturation'!$B$4:$ALM$73,E$4,0)),"",HLOOKUP($B398,'Base facturation'!$B$4:$ALM$73,E$4,0)))</f>
        <v/>
      </c>
      <c r="F398" s="204" t="str">
        <f>IF(IF(ISERROR(HLOOKUP($B398,'Base facturation'!$B$4:$ALM$73,F$4,0)),"",HLOOKUP($B398,'Base facturation'!$B$4:$ALM$73,F$4,0))=0,"",IF(ISERROR(HLOOKUP($B398,'Base facturation'!$B$4:$ALM$73,F$4,0)),"",HLOOKUP($B398,'Base facturation'!$B$4:$ALM$73,F$4,0)))</f>
        <v/>
      </c>
      <c r="G398" s="204" t="str">
        <f>IF(IF(ISERROR(HLOOKUP($B398,'Base facturation'!$B$4:$ALM$73,G$4,0)),"",HLOOKUP($B398,'Base facturation'!$B$4:$ALM$73,G$4,0))=0,"",IF(ISERROR(HLOOKUP($B398,'Base facturation'!$B$4:$ALM$73,G$4,0)),"",HLOOKUP($B398,'Base facturation'!$B$4:$ALM$73,G$4,0)))</f>
        <v/>
      </c>
      <c r="H398" s="183" t="str">
        <f t="shared" si="6"/>
        <v/>
      </c>
      <c r="I398" s="194"/>
      <c r="J398" s="189"/>
      <c r="K398" s="189"/>
      <c r="L398" s="190"/>
    </row>
    <row r="399" spans="2:12" ht="19.600000000000001" customHeight="1" x14ac:dyDescent="0.25">
      <c r="B399" s="178" t="s">
        <v>3143</v>
      </c>
      <c r="C399" s="179" t="str">
        <f>IF(IF(ISERROR(HLOOKUP($B399,'Base facturation'!$B$4:$ALM$73,C$4,0)),"",HLOOKUP($B399,'Base facturation'!$B$4:$ALM$73,C$4,0))=0,"",IF(ISERROR(HLOOKUP($B399,'Base facturation'!$B$4:$ALM$73,C$4,0)),"",HLOOKUP($B399,'Base facturation'!$B$4:$ALM$73,C$4,0)))</f>
        <v/>
      </c>
      <c r="D399" s="179" t="str">
        <f>IF(IF(ISERROR(HLOOKUP($B399,'Base facturation'!$B$4:$ALM$73,D$4,0)),"",HLOOKUP($B399,'Base facturation'!$B$4:$ALM$73,D$4,0))=0,"",IF(ISERROR(HLOOKUP($B399,'Base facturation'!$B$4:$ALM$73,D$4,0)),"",HLOOKUP($B399,'Base facturation'!$B$4:$ALM$73,D$4,0)))</f>
        <v/>
      </c>
      <c r="E399" s="288" t="str">
        <f>IF(IF(ISERROR(HLOOKUP($B399,'Base facturation'!$B$4:$ALM$73,E$4,0)),"",HLOOKUP($B399,'Base facturation'!$B$4:$ALM$73,E$4,0))=0,"",IF(ISERROR(HLOOKUP($B399,'Base facturation'!$B$4:$ALM$73,E$4,0)),"",HLOOKUP($B399,'Base facturation'!$B$4:$ALM$73,E$4,0)))</f>
        <v/>
      </c>
      <c r="F399" s="204" t="str">
        <f>IF(IF(ISERROR(HLOOKUP($B399,'Base facturation'!$B$4:$ALM$73,F$4,0)),"",HLOOKUP($B399,'Base facturation'!$B$4:$ALM$73,F$4,0))=0,"",IF(ISERROR(HLOOKUP($B399,'Base facturation'!$B$4:$ALM$73,F$4,0)),"",HLOOKUP($B399,'Base facturation'!$B$4:$ALM$73,F$4,0)))</f>
        <v/>
      </c>
      <c r="G399" s="204" t="str">
        <f>IF(IF(ISERROR(HLOOKUP($B399,'Base facturation'!$B$4:$ALM$73,G$4,0)),"",HLOOKUP($B399,'Base facturation'!$B$4:$ALM$73,G$4,0))=0,"",IF(ISERROR(HLOOKUP($B399,'Base facturation'!$B$4:$ALM$73,G$4,0)),"",HLOOKUP($B399,'Base facturation'!$B$4:$ALM$73,G$4,0)))</f>
        <v/>
      </c>
      <c r="H399" s="183" t="str">
        <f t="shared" si="6"/>
        <v/>
      </c>
      <c r="I399" s="194"/>
      <c r="J399" s="189"/>
      <c r="K399" s="189"/>
      <c r="L399" s="190"/>
    </row>
    <row r="400" spans="2:12" ht="19.600000000000001" customHeight="1" x14ac:dyDescent="0.25">
      <c r="B400" s="178" t="s">
        <v>3144</v>
      </c>
      <c r="C400" s="179" t="str">
        <f>IF(IF(ISERROR(HLOOKUP($B400,'Base facturation'!$B$4:$ALM$73,C$4,0)),"",HLOOKUP($B400,'Base facturation'!$B$4:$ALM$73,C$4,0))=0,"",IF(ISERROR(HLOOKUP($B400,'Base facturation'!$B$4:$ALM$73,C$4,0)),"",HLOOKUP($B400,'Base facturation'!$B$4:$ALM$73,C$4,0)))</f>
        <v/>
      </c>
      <c r="D400" s="179" t="str">
        <f>IF(IF(ISERROR(HLOOKUP($B400,'Base facturation'!$B$4:$ALM$73,D$4,0)),"",HLOOKUP($B400,'Base facturation'!$B$4:$ALM$73,D$4,0))=0,"",IF(ISERROR(HLOOKUP($B400,'Base facturation'!$B$4:$ALM$73,D$4,0)),"",HLOOKUP($B400,'Base facturation'!$B$4:$ALM$73,D$4,0)))</f>
        <v/>
      </c>
      <c r="E400" s="288" t="str">
        <f>IF(IF(ISERROR(HLOOKUP($B400,'Base facturation'!$B$4:$ALM$73,E$4,0)),"",HLOOKUP($B400,'Base facturation'!$B$4:$ALM$73,E$4,0))=0,"",IF(ISERROR(HLOOKUP($B400,'Base facturation'!$B$4:$ALM$73,E$4,0)),"",HLOOKUP($B400,'Base facturation'!$B$4:$ALM$73,E$4,0)))</f>
        <v/>
      </c>
      <c r="F400" s="204" t="str">
        <f>IF(IF(ISERROR(HLOOKUP($B400,'Base facturation'!$B$4:$ALM$73,F$4,0)),"",HLOOKUP($B400,'Base facturation'!$B$4:$ALM$73,F$4,0))=0,"",IF(ISERROR(HLOOKUP($B400,'Base facturation'!$B$4:$ALM$73,F$4,0)),"",HLOOKUP($B400,'Base facturation'!$B$4:$ALM$73,F$4,0)))</f>
        <v/>
      </c>
      <c r="G400" s="204" t="str">
        <f>IF(IF(ISERROR(HLOOKUP($B400,'Base facturation'!$B$4:$ALM$73,G$4,0)),"",HLOOKUP($B400,'Base facturation'!$B$4:$ALM$73,G$4,0))=0,"",IF(ISERROR(HLOOKUP($B400,'Base facturation'!$B$4:$ALM$73,G$4,0)),"",HLOOKUP($B400,'Base facturation'!$B$4:$ALM$73,G$4,0)))</f>
        <v/>
      </c>
      <c r="H400" s="183" t="str">
        <f t="shared" si="6"/>
        <v/>
      </c>
      <c r="I400" s="194"/>
      <c r="J400" s="189"/>
      <c r="K400" s="189"/>
      <c r="L400" s="190"/>
    </row>
    <row r="401" spans="2:12" ht="19.600000000000001" customHeight="1" x14ac:dyDescent="0.25">
      <c r="B401" s="178" t="s">
        <v>3145</v>
      </c>
      <c r="C401" s="179" t="str">
        <f>IF(IF(ISERROR(HLOOKUP($B401,'Base facturation'!$B$4:$ALM$73,C$4,0)),"",HLOOKUP($B401,'Base facturation'!$B$4:$ALM$73,C$4,0))=0,"",IF(ISERROR(HLOOKUP($B401,'Base facturation'!$B$4:$ALM$73,C$4,0)),"",HLOOKUP($B401,'Base facturation'!$B$4:$ALM$73,C$4,0)))</f>
        <v/>
      </c>
      <c r="D401" s="179" t="str">
        <f>IF(IF(ISERROR(HLOOKUP($B401,'Base facturation'!$B$4:$ALM$73,D$4,0)),"",HLOOKUP($B401,'Base facturation'!$B$4:$ALM$73,D$4,0))=0,"",IF(ISERROR(HLOOKUP($B401,'Base facturation'!$B$4:$ALM$73,D$4,0)),"",HLOOKUP($B401,'Base facturation'!$B$4:$ALM$73,D$4,0)))</f>
        <v/>
      </c>
      <c r="E401" s="288" t="str">
        <f>IF(IF(ISERROR(HLOOKUP($B401,'Base facturation'!$B$4:$ALM$73,E$4,0)),"",HLOOKUP($B401,'Base facturation'!$B$4:$ALM$73,E$4,0))=0,"",IF(ISERROR(HLOOKUP($B401,'Base facturation'!$B$4:$ALM$73,E$4,0)),"",HLOOKUP($B401,'Base facturation'!$B$4:$ALM$73,E$4,0)))</f>
        <v/>
      </c>
      <c r="F401" s="204" t="str">
        <f>IF(IF(ISERROR(HLOOKUP($B401,'Base facturation'!$B$4:$ALM$73,F$4,0)),"",HLOOKUP($B401,'Base facturation'!$B$4:$ALM$73,F$4,0))=0,"",IF(ISERROR(HLOOKUP($B401,'Base facturation'!$B$4:$ALM$73,F$4,0)),"",HLOOKUP($B401,'Base facturation'!$B$4:$ALM$73,F$4,0)))</f>
        <v/>
      </c>
      <c r="G401" s="204" t="str">
        <f>IF(IF(ISERROR(HLOOKUP($B401,'Base facturation'!$B$4:$ALM$73,G$4,0)),"",HLOOKUP($B401,'Base facturation'!$B$4:$ALM$73,G$4,0))=0,"",IF(ISERROR(HLOOKUP($B401,'Base facturation'!$B$4:$ALM$73,G$4,0)),"",HLOOKUP($B401,'Base facturation'!$B$4:$ALM$73,G$4,0)))</f>
        <v/>
      </c>
      <c r="H401" s="183" t="str">
        <f t="shared" si="6"/>
        <v/>
      </c>
      <c r="I401" s="194"/>
      <c r="J401" s="189"/>
      <c r="K401" s="189"/>
      <c r="L401" s="190"/>
    </row>
    <row r="402" spans="2:12" ht="19.600000000000001" customHeight="1" x14ac:dyDescent="0.25">
      <c r="B402" s="178" t="s">
        <v>3146</v>
      </c>
      <c r="C402" s="179" t="str">
        <f>IF(IF(ISERROR(HLOOKUP($B402,'Base facturation'!$B$4:$ALM$73,C$4,0)),"",HLOOKUP($B402,'Base facturation'!$B$4:$ALM$73,C$4,0))=0,"",IF(ISERROR(HLOOKUP($B402,'Base facturation'!$B$4:$ALM$73,C$4,0)),"",HLOOKUP($B402,'Base facturation'!$B$4:$ALM$73,C$4,0)))</f>
        <v/>
      </c>
      <c r="D402" s="179" t="str">
        <f>IF(IF(ISERROR(HLOOKUP($B402,'Base facturation'!$B$4:$ALM$73,D$4,0)),"",HLOOKUP($B402,'Base facturation'!$B$4:$ALM$73,D$4,0))=0,"",IF(ISERROR(HLOOKUP($B402,'Base facturation'!$B$4:$ALM$73,D$4,0)),"",HLOOKUP($B402,'Base facturation'!$B$4:$ALM$73,D$4,0)))</f>
        <v/>
      </c>
      <c r="E402" s="288" t="str">
        <f>IF(IF(ISERROR(HLOOKUP($B402,'Base facturation'!$B$4:$ALM$73,E$4,0)),"",HLOOKUP($B402,'Base facturation'!$B$4:$ALM$73,E$4,0))=0,"",IF(ISERROR(HLOOKUP($B402,'Base facturation'!$B$4:$ALM$73,E$4,0)),"",HLOOKUP($B402,'Base facturation'!$B$4:$ALM$73,E$4,0)))</f>
        <v/>
      </c>
      <c r="F402" s="204" t="str">
        <f>IF(IF(ISERROR(HLOOKUP($B402,'Base facturation'!$B$4:$ALM$73,F$4,0)),"",HLOOKUP($B402,'Base facturation'!$B$4:$ALM$73,F$4,0))=0,"",IF(ISERROR(HLOOKUP($B402,'Base facturation'!$B$4:$ALM$73,F$4,0)),"",HLOOKUP($B402,'Base facturation'!$B$4:$ALM$73,F$4,0)))</f>
        <v/>
      </c>
      <c r="G402" s="204" t="str">
        <f>IF(IF(ISERROR(HLOOKUP($B402,'Base facturation'!$B$4:$ALM$73,G$4,0)),"",HLOOKUP($B402,'Base facturation'!$B$4:$ALM$73,G$4,0))=0,"",IF(ISERROR(HLOOKUP($B402,'Base facturation'!$B$4:$ALM$73,G$4,0)),"",HLOOKUP($B402,'Base facturation'!$B$4:$ALM$73,G$4,0)))</f>
        <v/>
      </c>
      <c r="H402" s="183" t="str">
        <f t="shared" si="6"/>
        <v/>
      </c>
      <c r="I402" s="194"/>
      <c r="J402" s="189"/>
      <c r="K402" s="189"/>
      <c r="L402" s="190"/>
    </row>
    <row r="403" spans="2:12" ht="19.600000000000001" customHeight="1" x14ac:dyDescent="0.25">
      <c r="B403" s="178" t="s">
        <v>3147</v>
      </c>
      <c r="C403" s="179" t="str">
        <f>IF(IF(ISERROR(HLOOKUP($B403,'Base facturation'!$B$4:$ALM$73,C$4,0)),"",HLOOKUP($B403,'Base facturation'!$B$4:$ALM$73,C$4,0))=0,"",IF(ISERROR(HLOOKUP($B403,'Base facturation'!$B$4:$ALM$73,C$4,0)),"",HLOOKUP($B403,'Base facturation'!$B$4:$ALM$73,C$4,0)))</f>
        <v/>
      </c>
      <c r="D403" s="179" t="str">
        <f>IF(IF(ISERROR(HLOOKUP($B403,'Base facturation'!$B$4:$ALM$73,D$4,0)),"",HLOOKUP($B403,'Base facturation'!$B$4:$ALM$73,D$4,0))=0,"",IF(ISERROR(HLOOKUP($B403,'Base facturation'!$B$4:$ALM$73,D$4,0)),"",HLOOKUP($B403,'Base facturation'!$B$4:$ALM$73,D$4,0)))</f>
        <v/>
      </c>
      <c r="E403" s="288" t="str">
        <f>IF(IF(ISERROR(HLOOKUP($B403,'Base facturation'!$B$4:$ALM$73,E$4,0)),"",HLOOKUP($B403,'Base facturation'!$B$4:$ALM$73,E$4,0))=0,"",IF(ISERROR(HLOOKUP($B403,'Base facturation'!$B$4:$ALM$73,E$4,0)),"",HLOOKUP($B403,'Base facturation'!$B$4:$ALM$73,E$4,0)))</f>
        <v/>
      </c>
      <c r="F403" s="204" t="str">
        <f>IF(IF(ISERROR(HLOOKUP($B403,'Base facturation'!$B$4:$ALM$73,F$4,0)),"",HLOOKUP($B403,'Base facturation'!$B$4:$ALM$73,F$4,0))=0,"",IF(ISERROR(HLOOKUP($B403,'Base facturation'!$B$4:$ALM$73,F$4,0)),"",HLOOKUP($B403,'Base facturation'!$B$4:$ALM$73,F$4,0)))</f>
        <v/>
      </c>
      <c r="G403" s="204" t="str">
        <f>IF(IF(ISERROR(HLOOKUP($B403,'Base facturation'!$B$4:$ALM$73,G$4,0)),"",HLOOKUP($B403,'Base facturation'!$B$4:$ALM$73,G$4,0))=0,"",IF(ISERROR(HLOOKUP($B403,'Base facturation'!$B$4:$ALM$73,G$4,0)),"",HLOOKUP($B403,'Base facturation'!$B$4:$ALM$73,G$4,0)))</f>
        <v/>
      </c>
      <c r="H403" s="183" t="str">
        <f t="shared" si="6"/>
        <v/>
      </c>
      <c r="I403" s="194"/>
      <c r="J403" s="189"/>
      <c r="K403" s="189"/>
      <c r="L403" s="190"/>
    </row>
    <row r="404" spans="2:12" ht="19.600000000000001" customHeight="1" x14ac:dyDescent="0.25">
      <c r="B404" s="178" t="s">
        <v>3148</v>
      </c>
      <c r="C404" s="179" t="str">
        <f>IF(IF(ISERROR(HLOOKUP($B404,'Base facturation'!$B$4:$ALM$73,C$4,0)),"",HLOOKUP($B404,'Base facturation'!$B$4:$ALM$73,C$4,0))=0,"",IF(ISERROR(HLOOKUP($B404,'Base facturation'!$B$4:$ALM$73,C$4,0)),"",HLOOKUP($B404,'Base facturation'!$B$4:$ALM$73,C$4,0)))</f>
        <v/>
      </c>
      <c r="D404" s="179" t="str">
        <f>IF(IF(ISERROR(HLOOKUP($B404,'Base facturation'!$B$4:$ALM$73,D$4,0)),"",HLOOKUP($B404,'Base facturation'!$B$4:$ALM$73,D$4,0))=0,"",IF(ISERROR(HLOOKUP($B404,'Base facturation'!$B$4:$ALM$73,D$4,0)),"",HLOOKUP($B404,'Base facturation'!$B$4:$ALM$73,D$4,0)))</f>
        <v/>
      </c>
      <c r="E404" s="288" t="str">
        <f>IF(IF(ISERROR(HLOOKUP($B404,'Base facturation'!$B$4:$ALM$73,E$4,0)),"",HLOOKUP($B404,'Base facturation'!$B$4:$ALM$73,E$4,0))=0,"",IF(ISERROR(HLOOKUP($B404,'Base facturation'!$B$4:$ALM$73,E$4,0)),"",HLOOKUP($B404,'Base facturation'!$B$4:$ALM$73,E$4,0)))</f>
        <v/>
      </c>
      <c r="F404" s="204" t="str">
        <f>IF(IF(ISERROR(HLOOKUP($B404,'Base facturation'!$B$4:$ALM$73,F$4,0)),"",HLOOKUP($B404,'Base facturation'!$B$4:$ALM$73,F$4,0))=0,"",IF(ISERROR(HLOOKUP($B404,'Base facturation'!$B$4:$ALM$73,F$4,0)),"",HLOOKUP($B404,'Base facturation'!$B$4:$ALM$73,F$4,0)))</f>
        <v/>
      </c>
      <c r="G404" s="204" t="str">
        <f>IF(IF(ISERROR(HLOOKUP($B404,'Base facturation'!$B$4:$ALM$73,G$4,0)),"",HLOOKUP($B404,'Base facturation'!$B$4:$ALM$73,G$4,0))=0,"",IF(ISERROR(HLOOKUP($B404,'Base facturation'!$B$4:$ALM$73,G$4,0)),"",HLOOKUP($B404,'Base facturation'!$B$4:$ALM$73,G$4,0)))</f>
        <v/>
      </c>
      <c r="H404" s="183" t="str">
        <f t="shared" si="6"/>
        <v/>
      </c>
      <c r="I404" s="194"/>
      <c r="J404" s="189"/>
      <c r="K404" s="189"/>
      <c r="L404" s="190"/>
    </row>
    <row r="405" spans="2:12" ht="19.600000000000001" customHeight="1" x14ac:dyDescent="0.25">
      <c r="B405" s="178" t="s">
        <v>3149</v>
      </c>
      <c r="C405" s="179" t="str">
        <f>IF(IF(ISERROR(HLOOKUP($B405,'Base facturation'!$B$4:$ALM$73,C$4,0)),"",HLOOKUP($B405,'Base facturation'!$B$4:$ALM$73,C$4,0))=0,"",IF(ISERROR(HLOOKUP($B405,'Base facturation'!$B$4:$ALM$73,C$4,0)),"",HLOOKUP($B405,'Base facturation'!$B$4:$ALM$73,C$4,0)))</f>
        <v/>
      </c>
      <c r="D405" s="179" t="str">
        <f>IF(IF(ISERROR(HLOOKUP($B405,'Base facturation'!$B$4:$ALM$73,D$4,0)),"",HLOOKUP($B405,'Base facturation'!$B$4:$ALM$73,D$4,0))=0,"",IF(ISERROR(HLOOKUP($B405,'Base facturation'!$B$4:$ALM$73,D$4,0)),"",HLOOKUP($B405,'Base facturation'!$B$4:$ALM$73,D$4,0)))</f>
        <v/>
      </c>
      <c r="E405" s="288" t="str">
        <f>IF(IF(ISERROR(HLOOKUP($B405,'Base facturation'!$B$4:$ALM$73,E$4,0)),"",HLOOKUP($B405,'Base facturation'!$B$4:$ALM$73,E$4,0))=0,"",IF(ISERROR(HLOOKUP($B405,'Base facturation'!$B$4:$ALM$73,E$4,0)),"",HLOOKUP($B405,'Base facturation'!$B$4:$ALM$73,E$4,0)))</f>
        <v/>
      </c>
      <c r="F405" s="204" t="str">
        <f>IF(IF(ISERROR(HLOOKUP($B405,'Base facturation'!$B$4:$ALM$73,F$4,0)),"",HLOOKUP($B405,'Base facturation'!$B$4:$ALM$73,F$4,0))=0,"",IF(ISERROR(HLOOKUP($B405,'Base facturation'!$B$4:$ALM$73,F$4,0)),"",HLOOKUP($B405,'Base facturation'!$B$4:$ALM$73,F$4,0)))</f>
        <v/>
      </c>
      <c r="G405" s="204" t="str">
        <f>IF(IF(ISERROR(HLOOKUP($B405,'Base facturation'!$B$4:$ALM$73,G$4,0)),"",HLOOKUP($B405,'Base facturation'!$B$4:$ALM$73,G$4,0))=0,"",IF(ISERROR(HLOOKUP($B405,'Base facturation'!$B$4:$ALM$73,G$4,0)),"",HLOOKUP($B405,'Base facturation'!$B$4:$ALM$73,G$4,0)))</f>
        <v/>
      </c>
      <c r="H405" s="183" t="str">
        <f t="shared" si="6"/>
        <v/>
      </c>
      <c r="I405" s="194"/>
      <c r="J405" s="189"/>
      <c r="K405" s="189"/>
      <c r="L405" s="190"/>
    </row>
    <row r="406" spans="2:12" ht="19.600000000000001" customHeight="1" x14ac:dyDescent="0.25">
      <c r="B406" s="178" t="s">
        <v>3150</v>
      </c>
      <c r="C406" s="179" t="str">
        <f>IF(IF(ISERROR(HLOOKUP($B406,'Base facturation'!$B$4:$ALM$73,C$4,0)),"",HLOOKUP($B406,'Base facturation'!$B$4:$ALM$73,C$4,0))=0,"",IF(ISERROR(HLOOKUP($B406,'Base facturation'!$B$4:$ALM$73,C$4,0)),"",HLOOKUP($B406,'Base facturation'!$B$4:$ALM$73,C$4,0)))</f>
        <v/>
      </c>
      <c r="D406" s="179" t="str">
        <f>IF(IF(ISERROR(HLOOKUP($B406,'Base facturation'!$B$4:$ALM$73,D$4,0)),"",HLOOKUP($B406,'Base facturation'!$B$4:$ALM$73,D$4,0))=0,"",IF(ISERROR(HLOOKUP($B406,'Base facturation'!$B$4:$ALM$73,D$4,0)),"",HLOOKUP($B406,'Base facturation'!$B$4:$ALM$73,D$4,0)))</f>
        <v/>
      </c>
      <c r="E406" s="288" t="str">
        <f>IF(IF(ISERROR(HLOOKUP($B406,'Base facturation'!$B$4:$ALM$73,E$4,0)),"",HLOOKUP($B406,'Base facturation'!$B$4:$ALM$73,E$4,0))=0,"",IF(ISERROR(HLOOKUP($B406,'Base facturation'!$B$4:$ALM$73,E$4,0)),"",HLOOKUP($B406,'Base facturation'!$B$4:$ALM$73,E$4,0)))</f>
        <v/>
      </c>
      <c r="F406" s="204" t="str">
        <f>IF(IF(ISERROR(HLOOKUP($B406,'Base facturation'!$B$4:$ALM$73,F$4,0)),"",HLOOKUP($B406,'Base facturation'!$B$4:$ALM$73,F$4,0))=0,"",IF(ISERROR(HLOOKUP($B406,'Base facturation'!$B$4:$ALM$73,F$4,0)),"",HLOOKUP($B406,'Base facturation'!$B$4:$ALM$73,F$4,0)))</f>
        <v/>
      </c>
      <c r="G406" s="204" t="str">
        <f>IF(IF(ISERROR(HLOOKUP($B406,'Base facturation'!$B$4:$ALM$73,G$4,0)),"",HLOOKUP($B406,'Base facturation'!$B$4:$ALM$73,G$4,0))=0,"",IF(ISERROR(HLOOKUP($B406,'Base facturation'!$B$4:$ALM$73,G$4,0)),"",HLOOKUP($B406,'Base facturation'!$B$4:$ALM$73,G$4,0)))</f>
        <v/>
      </c>
      <c r="H406" s="183" t="str">
        <f t="shared" si="6"/>
        <v/>
      </c>
      <c r="I406" s="194"/>
      <c r="J406" s="189"/>
      <c r="K406" s="189"/>
      <c r="L406" s="190"/>
    </row>
    <row r="407" spans="2:12" ht="19.600000000000001" customHeight="1" x14ac:dyDescent="0.25">
      <c r="B407" s="178" t="s">
        <v>3151</v>
      </c>
      <c r="C407" s="179" t="str">
        <f>IF(IF(ISERROR(HLOOKUP($B407,'Base facturation'!$B$4:$ALM$73,C$4,0)),"",HLOOKUP($B407,'Base facturation'!$B$4:$ALM$73,C$4,0))=0,"",IF(ISERROR(HLOOKUP($B407,'Base facturation'!$B$4:$ALM$73,C$4,0)),"",HLOOKUP($B407,'Base facturation'!$B$4:$ALM$73,C$4,0)))</f>
        <v/>
      </c>
      <c r="D407" s="179" t="str">
        <f>IF(IF(ISERROR(HLOOKUP($B407,'Base facturation'!$B$4:$ALM$73,D$4,0)),"",HLOOKUP($B407,'Base facturation'!$B$4:$ALM$73,D$4,0))=0,"",IF(ISERROR(HLOOKUP($B407,'Base facturation'!$B$4:$ALM$73,D$4,0)),"",HLOOKUP($B407,'Base facturation'!$B$4:$ALM$73,D$4,0)))</f>
        <v/>
      </c>
      <c r="E407" s="288" t="str">
        <f>IF(IF(ISERROR(HLOOKUP($B407,'Base facturation'!$B$4:$ALM$73,E$4,0)),"",HLOOKUP($B407,'Base facturation'!$B$4:$ALM$73,E$4,0))=0,"",IF(ISERROR(HLOOKUP($B407,'Base facturation'!$B$4:$ALM$73,E$4,0)),"",HLOOKUP($B407,'Base facturation'!$B$4:$ALM$73,E$4,0)))</f>
        <v/>
      </c>
      <c r="F407" s="204" t="str">
        <f>IF(IF(ISERROR(HLOOKUP($B407,'Base facturation'!$B$4:$ALM$73,F$4,0)),"",HLOOKUP($B407,'Base facturation'!$B$4:$ALM$73,F$4,0))=0,"",IF(ISERROR(HLOOKUP($B407,'Base facturation'!$B$4:$ALM$73,F$4,0)),"",HLOOKUP($B407,'Base facturation'!$B$4:$ALM$73,F$4,0)))</f>
        <v/>
      </c>
      <c r="G407" s="204" t="str">
        <f>IF(IF(ISERROR(HLOOKUP($B407,'Base facturation'!$B$4:$ALM$73,G$4,0)),"",HLOOKUP($B407,'Base facturation'!$B$4:$ALM$73,G$4,0))=0,"",IF(ISERROR(HLOOKUP($B407,'Base facturation'!$B$4:$ALM$73,G$4,0)),"",HLOOKUP($B407,'Base facturation'!$B$4:$ALM$73,G$4,0)))</f>
        <v/>
      </c>
      <c r="H407" s="183" t="str">
        <f t="shared" si="6"/>
        <v/>
      </c>
      <c r="I407" s="194"/>
      <c r="J407" s="189"/>
      <c r="K407" s="189"/>
      <c r="L407" s="190"/>
    </row>
    <row r="408" spans="2:12" ht="19.600000000000001" customHeight="1" x14ac:dyDescent="0.25">
      <c r="B408" s="178" t="s">
        <v>3152</v>
      </c>
      <c r="C408" s="179" t="str">
        <f>IF(IF(ISERROR(HLOOKUP($B408,'Base facturation'!$B$4:$ALM$73,C$4,0)),"",HLOOKUP($B408,'Base facturation'!$B$4:$ALM$73,C$4,0))=0,"",IF(ISERROR(HLOOKUP($B408,'Base facturation'!$B$4:$ALM$73,C$4,0)),"",HLOOKUP($B408,'Base facturation'!$B$4:$ALM$73,C$4,0)))</f>
        <v/>
      </c>
      <c r="D408" s="179" t="str">
        <f>IF(IF(ISERROR(HLOOKUP($B408,'Base facturation'!$B$4:$ALM$73,D$4,0)),"",HLOOKUP($B408,'Base facturation'!$B$4:$ALM$73,D$4,0))=0,"",IF(ISERROR(HLOOKUP($B408,'Base facturation'!$B$4:$ALM$73,D$4,0)),"",HLOOKUP($B408,'Base facturation'!$B$4:$ALM$73,D$4,0)))</f>
        <v/>
      </c>
      <c r="E408" s="288" t="str">
        <f>IF(IF(ISERROR(HLOOKUP($B408,'Base facturation'!$B$4:$ALM$73,E$4,0)),"",HLOOKUP($B408,'Base facturation'!$B$4:$ALM$73,E$4,0))=0,"",IF(ISERROR(HLOOKUP($B408,'Base facturation'!$B$4:$ALM$73,E$4,0)),"",HLOOKUP($B408,'Base facturation'!$B$4:$ALM$73,E$4,0)))</f>
        <v/>
      </c>
      <c r="F408" s="204" t="str">
        <f>IF(IF(ISERROR(HLOOKUP($B408,'Base facturation'!$B$4:$ALM$73,F$4,0)),"",HLOOKUP($B408,'Base facturation'!$B$4:$ALM$73,F$4,0))=0,"",IF(ISERROR(HLOOKUP($B408,'Base facturation'!$B$4:$ALM$73,F$4,0)),"",HLOOKUP($B408,'Base facturation'!$B$4:$ALM$73,F$4,0)))</f>
        <v/>
      </c>
      <c r="G408" s="204" t="str">
        <f>IF(IF(ISERROR(HLOOKUP($B408,'Base facturation'!$B$4:$ALM$73,G$4,0)),"",HLOOKUP($B408,'Base facturation'!$B$4:$ALM$73,G$4,0))=0,"",IF(ISERROR(HLOOKUP($B408,'Base facturation'!$B$4:$ALM$73,G$4,0)),"",HLOOKUP($B408,'Base facturation'!$B$4:$ALM$73,G$4,0)))</f>
        <v/>
      </c>
      <c r="H408" s="183" t="str">
        <f t="shared" si="6"/>
        <v/>
      </c>
      <c r="I408" s="194"/>
      <c r="J408" s="189"/>
      <c r="K408" s="189"/>
      <c r="L408" s="190"/>
    </row>
    <row r="409" spans="2:12" ht="19.600000000000001" customHeight="1" x14ac:dyDescent="0.25">
      <c r="B409" s="178" t="s">
        <v>3153</v>
      </c>
      <c r="C409" s="179" t="str">
        <f>IF(IF(ISERROR(HLOOKUP($B409,'Base facturation'!$B$4:$ALM$73,C$4,0)),"",HLOOKUP($B409,'Base facturation'!$B$4:$ALM$73,C$4,0))=0,"",IF(ISERROR(HLOOKUP($B409,'Base facturation'!$B$4:$ALM$73,C$4,0)),"",HLOOKUP($B409,'Base facturation'!$B$4:$ALM$73,C$4,0)))</f>
        <v/>
      </c>
      <c r="D409" s="179" t="str">
        <f>IF(IF(ISERROR(HLOOKUP($B409,'Base facturation'!$B$4:$ALM$73,D$4,0)),"",HLOOKUP($B409,'Base facturation'!$B$4:$ALM$73,D$4,0))=0,"",IF(ISERROR(HLOOKUP($B409,'Base facturation'!$B$4:$ALM$73,D$4,0)),"",HLOOKUP($B409,'Base facturation'!$B$4:$ALM$73,D$4,0)))</f>
        <v/>
      </c>
      <c r="E409" s="288" t="str">
        <f>IF(IF(ISERROR(HLOOKUP($B409,'Base facturation'!$B$4:$ALM$73,E$4,0)),"",HLOOKUP($B409,'Base facturation'!$B$4:$ALM$73,E$4,0))=0,"",IF(ISERROR(HLOOKUP($B409,'Base facturation'!$B$4:$ALM$73,E$4,0)),"",HLOOKUP($B409,'Base facturation'!$B$4:$ALM$73,E$4,0)))</f>
        <v/>
      </c>
      <c r="F409" s="204" t="str">
        <f>IF(IF(ISERROR(HLOOKUP($B409,'Base facturation'!$B$4:$ALM$73,F$4,0)),"",HLOOKUP($B409,'Base facturation'!$B$4:$ALM$73,F$4,0))=0,"",IF(ISERROR(HLOOKUP($B409,'Base facturation'!$B$4:$ALM$73,F$4,0)),"",HLOOKUP($B409,'Base facturation'!$B$4:$ALM$73,F$4,0)))</f>
        <v/>
      </c>
      <c r="G409" s="204" t="str">
        <f>IF(IF(ISERROR(HLOOKUP($B409,'Base facturation'!$B$4:$ALM$73,G$4,0)),"",HLOOKUP($B409,'Base facturation'!$B$4:$ALM$73,G$4,0))=0,"",IF(ISERROR(HLOOKUP($B409,'Base facturation'!$B$4:$ALM$73,G$4,0)),"",HLOOKUP($B409,'Base facturation'!$B$4:$ALM$73,G$4,0)))</f>
        <v/>
      </c>
      <c r="H409" s="183" t="str">
        <f t="shared" si="6"/>
        <v/>
      </c>
      <c r="I409" s="194"/>
      <c r="J409" s="189"/>
      <c r="K409" s="189"/>
      <c r="L409" s="190"/>
    </row>
    <row r="410" spans="2:12" ht="19.600000000000001" customHeight="1" x14ac:dyDescent="0.25">
      <c r="B410" s="178" t="s">
        <v>3154</v>
      </c>
      <c r="C410" s="179" t="str">
        <f>IF(IF(ISERROR(HLOOKUP($B410,'Base facturation'!$B$4:$ALM$73,C$4,0)),"",HLOOKUP($B410,'Base facturation'!$B$4:$ALM$73,C$4,0))=0,"",IF(ISERROR(HLOOKUP($B410,'Base facturation'!$B$4:$ALM$73,C$4,0)),"",HLOOKUP($B410,'Base facturation'!$B$4:$ALM$73,C$4,0)))</f>
        <v/>
      </c>
      <c r="D410" s="179" t="str">
        <f>IF(IF(ISERROR(HLOOKUP($B410,'Base facturation'!$B$4:$ALM$73,D$4,0)),"",HLOOKUP($B410,'Base facturation'!$B$4:$ALM$73,D$4,0))=0,"",IF(ISERROR(HLOOKUP($B410,'Base facturation'!$B$4:$ALM$73,D$4,0)),"",HLOOKUP($B410,'Base facturation'!$B$4:$ALM$73,D$4,0)))</f>
        <v/>
      </c>
      <c r="E410" s="288" t="str">
        <f>IF(IF(ISERROR(HLOOKUP($B410,'Base facturation'!$B$4:$ALM$73,E$4,0)),"",HLOOKUP($B410,'Base facturation'!$B$4:$ALM$73,E$4,0))=0,"",IF(ISERROR(HLOOKUP($B410,'Base facturation'!$B$4:$ALM$73,E$4,0)),"",HLOOKUP($B410,'Base facturation'!$B$4:$ALM$73,E$4,0)))</f>
        <v/>
      </c>
      <c r="F410" s="204" t="str">
        <f>IF(IF(ISERROR(HLOOKUP($B410,'Base facturation'!$B$4:$ALM$73,F$4,0)),"",HLOOKUP($B410,'Base facturation'!$B$4:$ALM$73,F$4,0))=0,"",IF(ISERROR(HLOOKUP($B410,'Base facturation'!$B$4:$ALM$73,F$4,0)),"",HLOOKUP($B410,'Base facturation'!$B$4:$ALM$73,F$4,0)))</f>
        <v/>
      </c>
      <c r="G410" s="204" t="str">
        <f>IF(IF(ISERROR(HLOOKUP($B410,'Base facturation'!$B$4:$ALM$73,G$4,0)),"",HLOOKUP($B410,'Base facturation'!$B$4:$ALM$73,G$4,0))=0,"",IF(ISERROR(HLOOKUP($B410,'Base facturation'!$B$4:$ALM$73,G$4,0)),"",HLOOKUP($B410,'Base facturation'!$B$4:$ALM$73,G$4,0)))</f>
        <v/>
      </c>
      <c r="H410" s="183" t="str">
        <f t="shared" si="6"/>
        <v/>
      </c>
      <c r="I410" s="194"/>
      <c r="J410" s="189"/>
      <c r="K410" s="189"/>
      <c r="L410" s="190"/>
    </row>
    <row r="411" spans="2:12" ht="19.600000000000001" customHeight="1" x14ac:dyDescent="0.25">
      <c r="B411" s="178" t="s">
        <v>3155</v>
      </c>
      <c r="C411" s="179" t="str">
        <f>IF(IF(ISERROR(HLOOKUP($B411,'Base facturation'!$B$4:$ALM$73,C$4,0)),"",HLOOKUP($B411,'Base facturation'!$B$4:$ALM$73,C$4,0))=0,"",IF(ISERROR(HLOOKUP($B411,'Base facturation'!$B$4:$ALM$73,C$4,0)),"",HLOOKUP($B411,'Base facturation'!$B$4:$ALM$73,C$4,0)))</f>
        <v/>
      </c>
      <c r="D411" s="179" t="str">
        <f>IF(IF(ISERROR(HLOOKUP($B411,'Base facturation'!$B$4:$ALM$73,D$4,0)),"",HLOOKUP($B411,'Base facturation'!$B$4:$ALM$73,D$4,0))=0,"",IF(ISERROR(HLOOKUP($B411,'Base facturation'!$B$4:$ALM$73,D$4,0)),"",HLOOKUP($B411,'Base facturation'!$B$4:$ALM$73,D$4,0)))</f>
        <v/>
      </c>
      <c r="E411" s="288" t="str">
        <f>IF(IF(ISERROR(HLOOKUP($B411,'Base facturation'!$B$4:$ALM$73,E$4,0)),"",HLOOKUP($B411,'Base facturation'!$B$4:$ALM$73,E$4,0))=0,"",IF(ISERROR(HLOOKUP($B411,'Base facturation'!$B$4:$ALM$73,E$4,0)),"",HLOOKUP($B411,'Base facturation'!$B$4:$ALM$73,E$4,0)))</f>
        <v/>
      </c>
      <c r="F411" s="204" t="str">
        <f>IF(IF(ISERROR(HLOOKUP($B411,'Base facturation'!$B$4:$ALM$73,F$4,0)),"",HLOOKUP($B411,'Base facturation'!$B$4:$ALM$73,F$4,0))=0,"",IF(ISERROR(HLOOKUP($B411,'Base facturation'!$B$4:$ALM$73,F$4,0)),"",HLOOKUP($B411,'Base facturation'!$B$4:$ALM$73,F$4,0)))</f>
        <v/>
      </c>
      <c r="G411" s="204" t="str">
        <f>IF(IF(ISERROR(HLOOKUP($B411,'Base facturation'!$B$4:$ALM$73,G$4,0)),"",HLOOKUP($B411,'Base facturation'!$B$4:$ALM$73,G$4,0))=0,"",IF(ISERROR(HLOOKUP($B411,'Base facturation'!$B$4:$ALM$73,G$4,0)),"",HLOOKUP($B411,'Base facturation'!$B$4:$ALM$73,G$4,0)))</f>
        <v/>
      </c>
      <c r="H411" s="183" t="str">
        <f t="shared" si="6"/>
        <v/>
      </c>
      <c r="I411" s="194"/>
      <c r="J411" s="189"/>
      <c r="K411" s="189"/>
      <c r="L411" s="190"/>
    </row>
    <row r="412" spans="2:12" ht="19.600000000000001" customHeight="1" x14ac:dyDescent="0.25">
      <c r="B412" s="178" t="s">
        <v>3156</v>
      </c>
      <c r="C412" s="179" t="str">
        <f>IF(IF(ISERROR(HLOOKUP($B412,'Base facturation'!$B$4:$ALM$73,C$4,0)),"",HLOOKUP($B412,'Base facturation'!$B$4:$ALM$73,C$4,0))=0,"",IF(ISERROR(HLOOKUP($B412,'Base facturation'!$B$4:$ALM$73,C$4,0)),"",HLOOKUP($B412,'Base facturation'!$B$4:$ALM$73,C$4,0)))</f>
        <v/>
      </c>
      <c r="D412" s="179" t="str">
        <f>IF(IF(ISERROR(HLOOKUP($B412,'Base facturation'!$B$4:$ALM$73,D$4,0)),"",HLOOKUP($B412,'Base facturation'!$B$4:$ALM$73,D$4,0))=0,"",IF(ISERROR(HLOOKUP($B412,'Base facturation'!$B$4:$ALM$73,D$4,0)),"",HLOOKUP($B412,'Base facturation'!$B$4:$ALM$73,D$4,0)))</f>
        <v/>
      </c>
      <c r="E412" s="288" t="str">
        <f>IF(IF(ISERROR(HLOOKUP($B412,'Base facturation'!$B$4:$ALM$73,E$4,0)),"",HLOOKUP($B412,'Base facturation'!$B$4:$ALM$73,E$4,0))=0,"",IF(ISERROR(HLOOKUP($B412,'Base facturation'!$B$4:$ALM$73,E$4,0)),"",HLOOKUP($B412,'Base facturation'!$B$4:$ALM$73,E$4,0)))</f>
        <v/>
      </c>
      <c r="F412" s="204" t="str">
        <f>IF(IF(ISERROR(HLOOKUP($B412,'Base facturation'!$B$4:$ALM$73,F$4,0)),"",HLOOKUP($B412,'Base facturation'!$B$4:$ALM$73,F$4,0))=0,"",IF(ISERROR(HLOOKUP($B412,'Base facturation'!$B$4:$ALM$73,F$4,0)),"",HLOOKUP($B412,'Base facturation'!$B$4:$ALM$73,F$4,0)))</f>
        <v/>
      </c>
      <c r="G412" s="204" t="str">
        <f>IF(IF(ISERROR(HLOOKUP($B412,'Base facturation'!$B$4:$ALM$73,G$4,0)),"",HLOOKUP($B412,'Base facturation'!$B$4:$ALM$73,G$4,0))=0,"",IF(ISERROR(HLOOKUP($B412,'Base facturation'!$B$4:$ALM$73,G$4,0)),"",HLOOKUP($B412,'Base facturation'!$B$4:$ALM$73,G$4,0)))</f>
        <v/>
      </c>
      <c r="H412" s="183" t="str">
        <f t="shared" si="6"/>
        <v/>
      </c>
      <c r="I412" s="194"/>
      <c r="J412" s="189"/>
      <c r="K412" s="189"/>
      <c r="L412" s="190"/>
    </row>
    <row r="413" spans="2:12" ht="19.600000000000001" customHeight="1" x14ac:dyDescent="0.25">
      <c r="B413" s="178" t="s">
        <v>3157</v>
      </c>
      <c r="C413" s="179" t="str">
        <f>IF(IF(ISERROR(HLOOKUP($B413,'Base facturation'!$B$4:$ALM$73,C$4,0)),"",HLOOKUP($B413,'Base facturation'!$B$4:$ALM$73,C$4,0))=0,"",IF(ISERROR(HLOOKUP($B413,'Base facturation'!$B$4:$ALM$73,C$4,0)),"",HLOOKUP($B413,'Base facturation'!$B$4:$ALM$73,C$4,0)))</f>
        <v/>
      </c>
      <c r="D413" s="179" t="str">
        <f>IF(IF(ISERROR(HLOOKUP($B413,'Base facturation'!$B$4:$ALM$73,D$4,0)),"",HLOOKUP($B413,'Base facturation'!$B$4:$ALM$73,D$4,0))=0,"",IF(ISERROR(HLOOKUP($B413,'Base facturation'!$B$4:$ALM$73,D$4,0)),"",HLOOKUP($B413,'Base facturation'!$B$4:$ALM$73,D$4,0)))</f>
        <v/>
      </c>
      <c r="E413" s="288" t="str">
        <f>IF(IF(ISERROR(HLOOKUP($B413,'Base facturation'!$B$4:$ALM$73,E$4,0)),"",HLOOKUP($B413,'Base facturation'!$B$4:$ALM$73,E$4,0))=0,"",IF(ISERROR(HLOOKUP($B413,'Base facturation'!$B$4:$ALM$73,E$4,0)),"",HLOOKUP($B413,'Base facturation'!$B$4:$ALM$73,E$4,0)))</f>
        <v/>
      </c>
      <c r="F413" s="204" t="str">
        <f>IF(IF(ISERROR(HLOOKUP($B413,'Base facturation'!$B$4:$ALM$73,F$4,0)),"",HLOOKUP($B413,'Base facturation'!$B$4:$ALM$73,F$4,0))=0,"",IF(ISERROR(HLOOKUP($B413,'Base facturation'!$B$4:$ALM$73,F$4,0)),"",HLOOKUP($B413,'Base facturation'!$B$4:$ALM$73,F$4,0)))</f>
        <v/>
      </c>
      <c r="G413" s="204" t="str">
        <f>IF(IF(ISERROR(HLOOKUP($B413,'Base facturation'!$B$4:$ALM$73,G$4,0)),"",HLOOKUP($B413,'Base facturation'!$B$4:$ALM$73,G$4,0))=0,"",IF(ISERROR(HLOOKUP($B413,'Base facturation'!$B$4:$ALM$73,G$4,0)),"",HLOOKUP($B413,'Base facturation'!$B$4:$ALM$73,G$4,0)))</f>
        <v/>
      </c>
      <c r="H413" s="183" t="str">
        <f t="shared" si="6"/>
        <v/>
      </c>
      <c r="I413" s="194"/>
      <c r="J413" s="189"/>
      <c r="K413" s="189"/>
      <c r="L413" s="190"/>
    </row>
    <row r="414" spans="2:12" ht="19.600000000000001" customHeight="1" x14ac:dyDescent="0.25">
      <c r="B414" s="178" t="s">
        <v>3158</v>
      </c>
      <c r="C414" s="179" t="str">
        <f>IF(IF(ISERROR(HLOOKUP($B414,'Base facturation'!$B$4:$ALM$73,C$4,0)),"",HLOOKUP($B414,'Base facturation'!$B$4:$ALM$73,C$4,0))=0,"",IF(ISERROR(HLOOKUP($B414,'Base facturation'!$B$4:$ALM$73,C$4,0)),"",HLOOKUP($B414,'Base facturation'!$B$4:$ALM$73,C$4,0)))</f>
        <v/>
      </c>
      <c r="D414" s="179" t="str">
        <f>IF(IF(ISERROR(HLOOKUP($B414,'Base facturation'!$B$4:$ALM$73,D$4,0)),"",HLOOKUP($B414,'Base facturation'!$B$4:$ALM$73,D$4,0))=0,"",IF(ISERROR(HLOOKUP($B414,'Base facturation'!$B$4:$ALM$73,D$4,0)),"",HLOOKUP($B414,'Base facturation'!$B$4:$ALM$73,D$4,0)))</f>
        <v/>
      </c>
      <c r="E414" s="288" t="str">
        <f>IF(IF(ISERROR(HLOOKUP($B414,'Base facturation'!$B$4:$ALM$73,E$4,0)),"",HLOOKUP($B414,'Base facturation'!$B$4:$ALM$73,E$4,0))=0,"",IF(ISERROR(HLOOKUP($B414,'Base facturation'!$B$4:$ALM$73,E$4,0)),"",HLOOKUP($B414,'Base facturation'!$B$4:$ALM$73,E$4,0)))</f>
        <v/>
      </c>
      <c r="F414" s="204" t="str">
        <f>IF(IF(ISERROR(HLOOKUP($B414,'Base facturation'!$B$4:$ALM$73,F$4,0)),"",HLOOKUP($B414,'Base facturation'!$B$4:$ALM$73,F$4,0))=0,"",IF(ISERROR(HLOOKUP($B414,'Base facturation'!$B$4:$ALM$73,F$4,0)),"",HLOOKUP($B414,'Base facturation'!$B$4:$ALM$73,F$4,0)))</f>
        <v/>
      </c>
      <c r="G414" s="204" t="str">
        <f>IF(IF(ISERROR(HLOOKUP($B414,'Base facturation'!$B$4:$ALM$73,G$4,0)),"",HLOOKUP($B414,'Base facturation'!$B$4:$ALM$73,G$4,0))=0,"",IF(ISERROR(HLOOKUP($B414,'Base facturation'!$B$4:$ALM$73,G$4,0)),"",HLOOKUP($B414,'Base facturation'!$B$4:$ALM$73,G$4,0)))</f>
        <v/>
      </c>
      <c r="H414" s="183" t="str">
        <f t="shared" si="6"/>
        <v/>
      </c>
      <c r="I414" s="194"/>
      <c r="J414" s="189"/>
      <c r="K414" s="189"/>
      <c r="L414" s="190"/>
    </row>
    <row r="415" spans="2:12" ht="19.600000000000001" customHeight="1" x14ac:dyDescent="0.25">
      <c r="B415" s="178" t="s">
        <v>3159</v>
      </c>
      <c r="C415" s="179" t="str">
        <f>IF(IF(ISERROR(HLOOKUP($B415,'Base facturation'!$B$4:$ALM$73,C$4,0)),"",HLOOKUP($B415,'Base facturation'!$B$4:$ALM$73,C$4,0))=0,"",IF(ISERROR(HLOOKUP($B415,'Base facturation'!$B$4:$ALM$73,C$4,0)),"",HLOOKUP($B415,'Base facturation'!$B$4:$ALM$73,C$4,0)))</f>
        <v/>
      </c>
      <c r="D415" s="179" t="str">
        <f>IF(IF(ISERROR(HLOOKUP($B415,'Base facturation'!$B$4:$ALM$73,D$4,0)),"",HLOOKUP($B415,'Base facturation'!$B$4:$ALM$73,D$4,0))=0,"",IF(ISERROR(HLOOKUP($B415,'Base facturation'!$B$4:$ALM$73,D$4,0)),"",HLOOKUP($B415,'Base facturation'!$B$4:$ALM$73,D$4,0)))</f>
        <v/>
      </c>
      <c r="E415" s="288" t="str">
        <f>IF(IF(ISERROR(HLOOKUP($B415,'Base facturation'!$B$4:$ALM$73,E$4,0)),"",HLOOKUP($B415,'Base facturation'!$B$4:$ALM$73,E$4,0))=0,"",IF(ISERROR(HLOOKUP($B415,'Base facturation'!$B$4:$ALM$73,E$4,0)),"",HLOOKUP($B415,'Base facturation'!$B$4:$ALM$73,E$4,0)))</f>
        <v/>
      </c>
      <c r="F415" s="204" t="str">
        <f>IF(IF(ISERROR(HLOOKUP($B415,'Base facturation'!$B$4:$ALM$73,F$4,0)),"",HLOOKUP($B415,'Base facturation'!$B$4:$ALM$73,F$4,0))=0,"",IF(ISERROR(HLOOKUP($B415,'Base facturation'!$B$4:$ALM$73,F$4,0)),"",HLOOKUP($B415,'Base facturation'!$B$4:$ALM$73,F$4,0)))</f>
        <v/>
      </c>
      <c r="G415" s="204" t="str">
        <f>IF(IF(ISERROR(HLOOKUP($B415,'Base facturation'!$B$4:$ALM$73,G$4,0)),"",HLOOKUP($B415,'Base facturation'!$B$4:$ALM$73,G$4,0))=0,"",IF(ISERROR(HLOOKUP($B415,'Base facturation'!$B$4:$ALM$73,G$4,0)),"",HLOOKUP($B415,'Base facturation'!$B$4:$ALM$73,G$4,0)))</f>
        <v/>
      </c>
      <c r="H415" s="183" t="str">
        <f t="shared" si="6"/>
        <v/>
      </c>
      <c r="I415" s="194"/>
      <c r="J415" s="189"/>
      <c r="K415" s="189"/>
      <c r="L415" s="190"/>
    </row>
    <row r="416" spans="2:12" ht="19.600000000000001" customHeight="1" x14ac:dyDescent="0.25">
      <c r="B416" s="178" t="s">
        <v>3160</v>
      </c>
      <c r="C416" s="179" t="str">
        <f>IF(IF(ISERROR(HLOOKUP($B416,'Base facturation'!$B$4:$ALM$73,C$4,0)),"",HLOOKUP($B416,'Base facturation'!$B$4:$ALM$73,C$4,0))=0,"",IF(ISERROR(HLOOKUP($B416,'Base facturation'!$B$4:$ALM$73,C$4,0)),"",HLOOKUP($B416,'Base facturation'!$B$4:$ALM$73,C$4,0)))</f>
        <v/>
      </c>
      <c r="D416" s="179" t="str">
        <f>IF(IF(ISERROR(HLOOKUP($B416,'Base facturation'!$B$4:$ALM$73,D$4,0)),"",HLOOKUP($B416,'Base facturation'!$B$4:$ALM$73,D$4,0))=0,"",IF(ISERROR(HLOOKUP($B416,'Base facturation'!$B$4:$ALM$73,D$4,0)),"",HLOOKUP($B416,'Base facturation'!$B$4:$ALM$73,D$4,0)))</f>
        <v/>
      </c>
      <c r="E416" s="288" t="str">
        <f>IF(IF(ISERROR(HLOOKUP($B416,'Base facturation'!$B$4:$ALM$73,E$4,0)),"",HLOOKUP($B416,'Base facturation'!$B$4:$ALM$73,E$4,0))=0,"",IF(ISERROR(HLOOKUP($B416,'Base facturation'!$B$4:$ALM$73,E$4,0)),"",HLOOKUP($B416,'Base facturation'!$B$4:$ALM$73,E$4,0)))</f>
        <v/>
      </c>
      <c r="F416" s="204" t="str">
        <f>IF(IF(ISERROR(HLOOKUP($B416,'Base facturation'!$B$4:$ALM$73,F$4,0)),"",HLOOKUP($B416,'Base facturation'!$B$4:$ALM$73,F$4,0))=0,"",IF(ISERROR(HLOOKUP($B416,'Base facturation'!$B$4:$ALM$73,F$4,0)),"",HLOOKUP($B416,'Base facturation'!$B$4:$ALM$73,F$4,0)))</f>
        <v/>
      </c>
      <c r="G416" s="204" t="str">
        <f>IF(IF(ISERROR(HLOOKUP($B416,'Base facturation'!$B$4:$ALM$73,G$4,0)),"",HLOOKUP($B416,'Base facturation'!$B$4:$ALM$73,G$4,0))=0,"",IF(ISERROR(HLOOKUP($B416,'Base facturation'!$B$4:$ALM$73,G$4,0)),"",HLOOKUP($B416,'Base facturation'!$B$4:$ALM$73,G$4,0)))</f>
        <v/>
      </c>
      <c r="H416" s="183" t="str">
        <f t="shared" si="6"/>
        <v/>
      </c>
      <c r="I416" s="194"/>
      <c r="J416" s="189"/>
      <c r="K416" s="189"/>
      <c r="L416" s="190"/>
    </row>
    <row r="417" spans="2:12" ht="19.600000000000001" customHeight="1" x14ac:dyDescent="0.25">
      <c r="B417" s="178" t="s">
        <v>3161</v>
      </c>
      <c r="C417" s="179" t="str">
        <f>IF(IF(ISERROR(HLOOKUP($B417,'Base facturation'!$B$4:$ALM$73,C$4,0)),"",HLOOKUP($B417,'Base facturation'!$B$4:$ALM$73,C$4,0))=0,"",IF(ISERROR(HLOOKUP($B417,'Base facturation'!$B$4:$ALM$73,C$4,0)),"",HLOOKUP($B417,'Base facturation'!$B$4:$ALM$73,C$4,0)))</f>
        <v/>
      </c>
      <c r="D417" s="179" t="str">
        <f>IF(IF(ISERROR(HLOOKUP($B417,'Base facturation'!$B$4:$ALM$73,D$4,0)),"",HLOOKUP($B417,'Base facturation'!$B$4:$ALM$73,D$4,0))=0,"",IF(ISERROR(HLOOKUP($B417,'Base facturation'!$B$4:$ALM$73,D$4,0)),"",HLOOKUP($B417,'Base facturation'!$B$4:$ALM$73,D$4,0)))</f>
        <v/>
      </c>
      <c r="E417" s="288" t="str">
        <f>IF(IF(ISERROR(HLOOKUP($B417,'Base facturation'!$B$4:$ALM$73,E$4,0)),"",HLOOKUP($B417,'Base facturation'!$B$4:$ALM$73,E$4,0))=0,"",IF(ISERROR(HLOOKUP($B417,'Base facturation'!$B$4:$ALM$73,E$4,0)),"",HLOOKUP($B417,'Base facturation'!$B$4:$ALM$73,E$4,0)))</f>
        <v/>
      </c>
      <c r="F417" s="204" t="str">
        <f>IF(IF(ISERROR(HLOOKUP($B417,'Base facturation'!$B$4:$ALM$73,F$4,0)),"",HLOOKUP($B417,'Base facturation'!$B$4:$ALM$73,F$4,0))=0,"",IF(ISERROR(HLOOKUP($B417,'Base facturation'!$B$4:$ALM$73,F$4,0)),"",HLOOKUP($B417,'Base facturation'!$B$4:$ALM$73,F$4,0)))</f>
        <v/>
      </c>
      <c r="G417" s="204" t="str">
        <f>IF(IF(ISERROR(HLOOKUP($B417,'Base facturation'!$B$4:$ALM$73,G$4,0)),"",HLOOKUP($B417,'Base facturation'!$B$4:$ALM$73,G$4,0))=0,"",IF(ISERROR(HLOOKUP($B417,'Base facturation'!$B$4:$ALM$73,G$4,0)),"",HLOOKUP($B417,'Base facturation'!$B$4:$ALM$73,G$4,0)))</f>
        <v/>
      </c>
      <c r="H417" s="183" t="str">
        <f t="shared" si="6"/>
        <v/>
      </c>
      <c r="I417" s="194"/>
      <c r="J417" s="189"/>
      <c r="K417" s="189"/>
      <c r="L417" s="190"/>
    </row>
    <row r="418" spans="2:12" ht="19.600000000000001" customHeight="1" x14ac:dyDescent="0.25">
      <c r="B418" s="178" t="s">
        <v>3162</v>
      </c>
      <c r="C418" s="179" t="str">
        <f>IF(IF(ISERROR(HLOOKUP($B418,'Base facturation'!$B$4:$ALM$73,C$4,0)),"",HLOOKUP($B418,'Base facturation'!$B$4:$ALM$73,C$4,0))=0,"",IF(ISERROR(HLOOKUP($B418,'Base facturation'!$B$4:$ALM$73,C$4,0)),"",HLOOKUP($B418,'Base facturation'!$B$4:$ALM$73,C$4,0)))</f>
        <v/>
      </c>
      <c r="D418" s="179" t="str">
        <f>IF(IF(ISERROR(HLOOKUP($B418,'Base facturation'!$B$4:$ALM$73,D$4,0)),"",HLOOKUP($B418,'Base facturation'!$B$4:$ALM$73,D$4,0))=0,"",IF(ISERROR(HLOOKUP($B418,'Base facturation'!$B$4:$ALM$73,D$4,0)),"",HLOOKUP($B418,'Base facturation'!$B$4:$ALM$73,D$4,0)))</f>
        <v/>
      </c>
      <c r="E418" s="288" t="str">
        <f>IF(IF(ISERROR(HLOOKUP($B418,'Base facturation'!$B$4:$ALM$73,E$4,0)),"",HLOOKUP($B418,'Base facturation'!$B$4:$ALM$73,E$4,0))=0,"",IF(ISERROR(HLOOKUP($B418,'Base facturation'!$B$4:$ALM$73,E$4,0)),"",HLOOKUP($B418,'Base facturation'!$B$4:$ALM$73,E$4,0)))</f>
        <v/>
      </c>
      <c r="F418" s="204" t="str">
        <f>IF(IF(ISERROR(HLOOKUP($B418,'Base facturation'!$B$4:$ALM$73,F$4,0)),"",HLOOKUP($B418,'Base facturation'!$B$4:$ALM$73,F$4,0))=0,"",IF(ISERROR(HLOOKUP($B418,'Base facturation'!$B$4:$ALM$73,F$4,0)),"",HLOOKUP($B418,'Base facturation'!$B$4:$ALM$73,F$4,0)))</f>
        <v/>
      </c>
      <c r="G418" s="204" t="str">
        <f>IF(IF(ISERROR(HLOOKUP($B418,'Base facturation'!$B$4:$ALM$73,G$4,0)),"",HLOOKUP($B418,'Base facturation'!$B$4:$ALM$73,G$4,0))=0,"",IF(ISERROR(HLOOKUP($B418,'Base facturation'!$B$4:$ALM$73,G$4,0)),"",HLOOKUP($B418,'Base facturation'!$B$4:$ALM$73,G$4,0)))</f>
        <v/>
      </c>
      <c r="H418" s="183" t="str">
        <f t="shared" si="6"/>
        <v/>
      </c>
      <c r="I418" s="194"/>
      <c r="J418" s="189"/>
      <c r="K418" s="189"/>
      <c r="L418" s="190"/>
    </row>
    <row r="419" spans="2:12" ht="19.600000000000001" customHeight="1" x14ac:dyDescent="0.25">
      <c r="B419" s="178" t="s">
        <v>3163</v>
      </c>
      <c r="C419" s="179" t="str">
        <f>IF(IF(ISERROR(HLOOKUP($B419,'Base facturation'!$B$4:$ALM$73,C$4,0)),"",HLOOKUP($B419,'Base facturation'!$B$4:$ALM$73,C$4,0))=0,"",IF(ISERROR(HLOOKUP($B419,'Base facturation'!$B$4:$ALM$73,C$4,0)),"",HLOOKUP($B419,'Base facturation'!$B$4:$ALM$73,C$4,0)))</f>
        <v/>
      </c>
      <c r="D419" s="179" t="str">
        <f>IF(IF(ISERROR(HLOOKUP($B419,'Base facturation'!$B$4:$ALM$73,D$4,0)),"",HLOOKUP($B419,'Base facturation'!$B$4:$ALM$73,D$4,0))=0,"",IF(ISERROR(HLOOKUP($B419,'Base facturation'!$B$4:$ALM$73,D$4,0)),"",HLOOKUP($B419,'Base facturation'!$B$4:$ALM$73,D$4,0)))</f>
        <v/>
      </c>
      <c r="E419" s="288" t="str">
        <f>IF(IF(ISERROR(HLOOKUP($B419,'Base facturation'!$B$4:$ALM$73,E$4,0)),"",HLOOKUP($B419,'Base facturation'!$B$4:$ALM$73,E$4,0))=0,"",IF(ISERROR(HLOOKUP($B419,'Base facturation'!$B$4:$ALM$73,E$4,0)),"",HLOOKUP($B419,'Base facturation'!$B$4:$ALM$73,E$4,0)))</f>
        <v/>
      </c>
      <c r="F419" s="204" t="str">
        <f>IF(IF(ISERROR(HLOOKUP($B419,'Base facturation'!$B$4:$ALM$73,F$4,0)),"",HLOOKUP($B419,'Base facturation'!$B$4:$ALM$73,F$4,0))=0,"",IF(ISERROR(HLOOKUP($B419,'Base facturation'!$B$4:$ALM$73,F$4,0)),"",HLOOKUP($B419,'Base facturation'!$B$4:$ALM$73,F$4,0)))</f>
        <v/>
      </c>
      <c r="G419" s="204" t="str">
        <f>IF(IF(ISERROR(HLOOKUP($B419,'Base facturation'!$B$4:$ALM$73,G$4,0)),"",HLOOKUP($B419,'Base facturation'!$B$4:$ALM$73,G$4,0))=0,"",IF(ISERROR(HLOOKUP($B419,'Base facturation'!$B$4:$ALM$73,G$4,0)),"",HLOOKUP($B419,'Base facturation'!$B$4:$ALM$73,G$4,0)))</f>
        <v/>
      </c>
      <c r="H419" s="183" t="str">
        <f t="shared" si="6"/>
        <v/>
      </c>
      <c r="I419" s="194"/>
      <c r="J419" s="189"/>
      <c r="K419" s="189"/>
      <c r="L419" s="190"/>
    </row>
    <row r="420" spans="2:12" ht="19.600000000000001" customHeight="1" x14ac:dyDescent="0.25">
      <c r="B420" s="178" t="s">
        <v>3164</v>
      </c>
      <c r="C420" s="179" t="str">
        <f>IF(IF(ISERROR(HLOOKUP($B420,'Base facturation'!$B$4:$ALM$73,C$4,0)),"",HLOOKUP($B420,'Base facturation'!$B$4:$ALM$73,C$4,0))=0,"",IF(ISERROR(HLOOKUP($B420,'Base facturation'!$B$4:$ALM$73,C$4,0)),"",HLOOKUP($B420,'Base facturation'!$B$4:$ALM$73,C$4,0)))</f>
        <v/>
      </c>
      <c r="D420" s="179" t="str">
        <f>IF(IF(ISERROR(HLOOKUP($B420,'Base facturation'!$B$4:$ALM$73,D$4,0)),"",HLOOKUP($B420,'Base facturation'!$B$4:$ALM$73,D$4,0))=0,"",IF(ISERROR(HLOOKUP($B420,'Base facturation'!$B$4:$ALM$73,D$4,0)),"",HLOOKUP($B420,'Base facturation'!$B$4:$ALM$73,D$4,0)))</f>
        <v/>
      </c>
      <c r="E420" s="288" t="str">
        <f>IF(IF(ISERROR(HLOOKUP($B420,'Base facturation'!$B$4:$ALM$73,E$4,0)),"",HLOOKUP($B420,'Base facturation'!$B$4:$ALM$73,E$4,0))=0,"",IF(ISERROR(HLOOKUP($B420,'Base facturation'!$B$4:$ALM$73,E$4,0)),"",HLOOKUP($B420,'Base facturation'!$B$4:$ALM$73,E$4,0)))</f>
        <v/>
      </c>
      <c r="F420" s="204" t="str">
        <f>IF(IF(ISERROR(HLOOKUP($B420,'Base facturation'!$B$4:$ALM$73,F$4,0)),"",HLOOKUP($B420,'Base facturation'!$B$4:$ALM$73,F$4,0))=0,"",IF(ISERROR(HLOOKUP($B420,'Base facturation'!$B$4:$ALM$73,F$4,0)),"",HLOOKUP($B420,'Base facturation'!$B$4:$ALM$73,F$4,0)))</f>
        <v/>
      </c>
      <c r="G420" s="204" t="str">
        <f>IF(IF(ISERROR(HLOOKUP($B420,'Base facturation'!$B$4:$ALM$73,G$4,0)),"",HLOOKUP($B420,'Base facturation'!$B$4:$ALM$73,G$4,0))=0,"",IF(ISERROR(HLOOKUP($B420,'Base facturation'!$B$4:$ALM$73,G$4,0)),"",HLOOKUP($B420,'Base facturation'!$B$4:$ALM$73,G$4,0)))</f>
        <v/>
      </c>
      <c r="H420" s="183" t="str">
        <f t="shared" si="6"/>
        <v/>
      </c>
      <c r="I420" s="194"/>
      <c r="J420" s="189"/>
      <c r="K420" s="189"/>
      <c r="L420" s="190"/>
    </row>
    <row r="421" spans="2:12" ht="19.600000000000001" customHeight="1" x14ac:dyDescent="0.25">
      <c r="B421" s="178" t="s">
        <v>3165</v>
      </c>
      <c r="C421" s="179" t="str">
        <f>IF(IF(ISERROR(HLOOKUP($B421,'Base facturation'!$B$4:$ALM$73,C$4,0)),"",HLOOKUP($B421,'Base facturation'!$B$4:$ALM$73,C$4,0))=0,"",IF(ISERROR(HLOOKUP($B421,'Base facturation'!$B$4:$ALM$73,C$4,0)),"",HLOOKUP($B421,'Base facturation'!$B$4:$ALM$73,C$4,0)))</f>
        <v/>
      </c>
      <c r="D421" s="179" t="str">
        <f>IF(IF(ISERROR(HLOOKUP($B421,'Base facturation'!$B$4:$ALM$73,D$4,0)),"",HLOOKUP($B421,'Base facturation'!$B$4:$ALM$73,D$4,0))=0,"",IF(ISERROR(HLOOKUP($B421,'Base facturation'!$B$4:$ALM$73,D$4,0)),"",HLOOKUP($B421,'Base facturation'!$B$4:$ALM$73,D$4,0)))</f>
        <v/>
      </c>
      <c r="E421" s="288" t="str">
        <f>IF(IF(ISERROR(HLOOKUP($B421,'Base facturation'!$B$4:$ALM$73,E$4,0)),"",HLOOKUP($B421,'Base facturation'!$B$4:$ALM$73,E$4,0))=0,"",IF(ISERROR(HLOOKUP($B421,'Base facturation'!$B$4:$ALM$73,E$4,0)),"",HLOOKUP($B421,'Base facturation'!$B$4:$ALM$73,E$4,0)))</f>
        <v/>
      </c>
      <c r="F421" s="204" t="str">
        <f>IF(IF(ISERROR(HLOOKUP($B421,'Base facturation'!$B$4:$ALM$73,F$4,0)),"",HLOOKUP($B421,'Base facturation'!$B$4:$ALM$73,F$4,0))=0,"",IF(ISERROR(HLOOKUP($B421,'Base facturation'!$B$4:$ALM$73,F$4,0)),"",HLOOKUP($B421,'Base facturation'!$B$4:$ALM$73,F$4,0)))</f>
        <v/>
      </c>
      <c r="G421" s="204" t="str">
        <f>IF(IF(ISERROR(HLOOKUP($B421,'Base facturation'!$B$4:$ALM$73,G$4,0)),"",HLOOKUP($B421,'Base facturation'!$B$4:$ALM$73,G$4,0))=0,"",IF(ISERROR(HLOOKUP($B421,'Base facturation'!$B$4:$ALM$73,G$4,0)),"",HLOOKUP($B421,'Base facturation'!$B$4:$ALM$73,G$4,0)))</f>
        <v/>
      </c>
      <c r="H421" s="183" t="str">
        <f t="shared" si="6"/>
        <v/>
      </c>
      <c r="I421" s="194"/>
      <c r="J421" s="189"/>
      <c r="K421" s="189"/>
      <c r="L421" s="190"/>
    </row>
    <row r="422" spans="2:12" ht="19.600000000000001" customHeight="1" x14ac:dyDescent="0.25">
      <c r="B422" s="178" t="s">
        <v>3166</v>
      </c>
      <c r="C422" s="179" t="str">
        <f>IF(IF(ISERROR(HLOOKUP($B422,'Base facturation'!$B$4:$ALM$73,C$4,0)),"",HLOOKUP($B422,'Base facturation'!$B$4:$ALM$73,C$4,0))=0,"",IF(ISERROR(HLOOKUP($B422,'Base facturation'!$B$4:$ALM$73,C$4,0)),"",HLOOKUP($B422,'Base facturation'!$B$4:$ALM$73,C$4,0)))</f>
        <v/>
      </c>
      <c r="D422" s="179" t="str">
        <f>IF(IF(ISERROR(HLOOKUP($B422,'Base facturation'!$B$4:$ALM$73,D$4,0)),"",HLOOKUP($B422,'Base facturation'!$B$4:$ALM$73,D$4,0))=0,"",IF(ISERROR(HLOOKUP($B422,'Base facturation'!$B$4:$ALM$73,D$4,0)),"",HLOOKUP($B422,'Base facturation'!$B$4:$ALM$73,D$4,0)))</f>
        <v/>
      </c>
      <c r="E422" s="288" t="str">
        <f>IF(IF(ISERROR(HLOOKUP($B422,'Base facturation'!$B$4:$ALM$73,E$4,0)),"",HLOOKUP($B422,'Base facturation'!$B$4:$ALM$73,E$4,0))=0,"",IF(ISERROR(HLOOKUP($B422,'Base facturation'!$B$4:$ALM$73,E$4,0)),"",HLOOKUP($B422,'Base facturation'!$B$4:$ALM$73,E$4,0)))</f>
        <v/>
      </c>
      <c r="F422" s="204" t="str">
        <f>IF(IF(ISERROR(HLOOKUP($B422,'Base facturation'!$B$4:$ALM$73,F$4,0)),"",HLOOKUP($B422,'Base facturation'!$B$4:$ALM$73,F$4,0))=0,"",IF(ISERROR(HLOOKUP($B422,'Base facturation'!$B$4:$ALM$73,F$4,0)),"",HLOOKUP($B422,'Base facturation'!$B$4:$ALM$73,F$4,0)))</f>
        <v/>
      </c>
      <c r="G422" s="204" t="str">
        <f>IF(IF(ISERROR(HLOOKUP($B422,'Base facturation'!$B$4:$ALM$73,G$4,0)),"",HLOOKUP($B422,'Base facturation'!$B$4:$ALM$73,G$4,0))=0,"",IF(ISERROR(HLOOKUP($B422,'Base facturation'!$B$4:$ALM$73,G$4,0)),"",HLOOKUP($B422,'Base facturation'!$B$4:$ALM$73,G$4,0)))</f>
        <v/>
      </c>
      <c r="H422" s="183" t="str">
        <f t="shared" si="6"/>
        <v/>
      </c>
      <c r="I422" s="194"/>
      <c r="J422" s="189"/>
      <c r="K422" s="189"/>
      <c r="L422" s="190"/>
    </row>
    <row r="423" spans="2:12" ht="19.600000000000001" customHeight="1" x14ac:dyDescent="0.25">
      <c r="B423" s="178" t="s">
        <v>3167</v>
      </c>
      <c r="C423" s="179" t="str">
        <f>IF(IF(ISERROR(HLOOKUP($B423,'Base facturation'!$B$4:$ALM$73,C$4,0)),"",HLOOKUP($B423,'Base facturation'!$B$4:$ALM$73,C$4,0))=0,"",IF(ISERROR(HLOOKUP($B423,'Base facturation'!$B$4:$ALM$73,C$4,0)),"",HLOOKUP($B423,'Base facturation'!$B$4:$ALM$73,C$4,0)))</f>
        <v/>
      </c>
      <c r="D423" s="179" t="str">
        <f>IF(IF(ISERROR(HLOOKUP($B423,'Base facturation'!$B$4:$ALM$73,D$4,0)),"",HLOOKUP($B423,'Base facturation'!$B$4:$ALM$73,D$4,0))=0,"",IF(ISERROR(HLOOKUP($B423,'Base facturation'!$B$4:$ALM$73,D$4,0)),"",HLOOKUP($B423,'Base facturation'!$B$4:$ALM$73,D$4,0)))</f>
        <v/>
      </c>
      <c r="E423" s="288" t="str">
        <f>IF(IF(ISERROR(HLOOKUP($B423,'Base facturation'!$B$4:$ALM$73,E$4,0)),"",HLOOKUP($B423,'Base facturation'!$B$4:$ALM$73,E$4,0))=0,"",IF(ISERROR(HLOOKUP($B423,'Base facturation'!$B$4:$ALM$73,E$4,0)),"",HLOOKUP($B423,'Base facturation'!$B$4:$ALM$73,E$4,0)))</f>
        <v/>
      </c>
      <c r="F423" s="204" t="str">
        <f>IF(IF(ISERROR(HLOOKUP($B423,'Base facturation'!$B$4:$ALM$73,F$4,0)),"",HLOOKUP($B423,'Base facturation'!$B$4:$ALM$73,F$4,0))=0,"",IF(ISERROR(HLOOKUP($B423,'Base facturation'!$B$4:$ALM$73,F$4,0)),"",HLOOKUP($B423,'Base facturation'!$B$4:$ALM$73,F$4,0)))</f>
        <v/>
      </c>
      <c r="G423" s="204" t="str">
        <f>IF(IF(ISERROR(HLOOKUP($B423,'Base facturation'!$B$4:$ALM$73,G$4,0)),"",HLOOKUP($B423,'Base facturation'!$B$4:$ALM$73,G$4,0))=0,"",IF(ISERROR(HLOOKUP($B423,'Base facturation'!$B$4:$ALM$73,G$4,0)),"",HLOOKUP($B423,'Base facturation'!$B$4:$ALM$73,G$4,0)))</f>
        <v/>
      </c>
      <c r="H423" s="183" t="str">
        <f t="shared" si="6"/>
        <v/>
      </c>
      <c r="I423" s="194"/>
      <c r="J423" s="189"/>
      <c r="K423" s="189"/>
      <c r="L423" s="190"/>
    </row>
    <row r="424" spans="2:12" ht="19.600000000000001" customHeight="1" x14ac:dyDescent="0.25">
      <c r="B424" s="178" t="s">
        <v>3168</v>
      </c>
      <c r="C424" s="179" t="str">
        <f>IF(IF(ISERROR(HLOOKUP($B424,'Base facturation'!$B$4:$ALM$73,C$4,0)),"",HLOOKUP($B424,'Base facturation'!$B$4:$ALM$73,C$4,0))=0,"",IF(ISERROR(HLOOKUP($B424,'Base facturation'!$B$4:$ALM$73,C$4,0)),"",HLOOKUP($B424,'Base facturation'!$B$4:$ALM$73,C$4,0)))</f>
        <v/>
      </c>
      <c r="D424" s="179" t="str">
        <f>IF(IF(ISERROR(HLOOKUP($B424,'Base facturation'!$B$4:$ALM$73,D$4,0)),"",HLOOKUP($B424,'Base facturation'!$B$4:$ALM$73,D$4,0))=0,"",IF(ISERROR(HLOOKUP($B424,'Base facturation'!$B$4:$ALM$73,D$4,0)),"",HLOOKUP($B424,'Base facturation'!$B$4:$ALM$73,D$4,0)))</f>
        <v/>
      </c>
      <c r="E424" s="288" t="str">
        <f>IF(IF(ISERROR(HLOOKUP($B424,'Base facturation'!$B$4:$ALM$73,E$4,0)),"",HLOOKUP($B424,'Base facturation'!$B$4:$ALM$73,E$4,0))=0,"",IF(ISERROR(HLOOKUP($B424,'Base facturation'!$B$4:$ALM$73,E$4,0)),"",HLOOKUP($B424,'Base facturation'!$B$4:$ALM$73,E$4,0)))</f>
        <v/>
      </c>
      <c r="F424" s="204" t="str">
        <f>IF(IF(ISERROR(HLOOKUP($B424,'Base facturation'!$B$4:$ALM$73,F$4,0)),"",HLOOKUP($B424,'Base facturation'!$B$4:$ALM$73,F$4,0))=0,"",IF(ISERROR(HLOOKUP($B424,'Base facturation'!$B$4:$ALM$73,F$4,0)),"",HLOOKUP($B424,'Base facturation'!$B$4:$ALM$73,F$4,0)))</f>
        <v/>
      </c>
      <c r="G424" s="204" t="str">
        <f>IF(IF(ISERROR(HLOOKUP($B424,'Base facturation'!$B$4:$ALM$73,G$4,0)),"",HLOOKUP($B424,'Base facturation'!$B$4:$ALM$73,G$4,0))=0,"",IF(ISERROR(HLOOKUP($B424,'Base facturation'!$B$4:$ALM$73,G$4,0)),"",HLOOKUP($B424,'Base facturation'!$B$4:$ALM$73,G$4,0)))</f>
        <v/>
      </c>
      <c r="H424" s="183" t="str">
        <f t="shared" si="6"/>
        <v/>
      </c>
      <c r="I424" s="194"/>
      <c r="J424" s="189"/>
      <c r="K424" s="189"/>
      <c r="L424" s="190"/>
    </row>
    <row r="425" spans="2:12" ht="19.600000000000001" customHeight="1" x14ac:dyDescent="0.25">
      <c r="B425" s="178" t="s">
        <v>3169</v>
      </c>
      <c r="C425" s="179" t="str">
        <f>IF(IF(ISERROR(HLOOKUP($B425,'Base facturation'!$B$4:$ALM$73,C$4,0)),"",HLOOKUP($B425,'Base facturation'!$B$4:$ALM$73,C$4,0))=0,"",IF(ISERROR(HLOOKUP($B425,'Base facturation'!$B$4:$ALM$73,C$4,0)),"",HLOOKUP($B425,'Base facturation'!$B$4:$ALM$73,C$4,0)))</f>
        <v/>
      </c>
      <c r="D425" s="179" t="str">
        <f>IF(IF(ISERROR(HLOOKUP($B425,'Base facturation'!$B$4:$ALM$73,D$4,0)),"",HLOOKUP($B425,'Base facturation'!$B$4:$ALM$73,D$4,0))=0,"",IF(ISERROR(HLOOKUP($B425,'Base facturation'!$B$4:$ALM$73,D$4,0)),"",HLOOKUP($B425,'Base facturation'!$B$4:$ALM$73,D$4,0)))</f>
        <v/>
      </c>
      <c r="E425" s="288" t="str">
        <f>IF(IF(ISERROR(HLOOKUP($B425,'Base facturation'!$B$4:$ALM$73,E$4,0)),"",HLOOKUP($B425,'Base facturation'!$B$4:$ALM$73,E$4,0))=0,"",IF(ISERROR(HLOOKUP($B425,'Base facturation'!$B$4:$ALM$73,E$4,0)),"",HLOOKUP($B425,'Base facturation'!$B$4:$ALM$73,E$4,0)))</f>
        <v/>
      </c>
      <c r="F425" s="204" t="str">
        <f>IF(IF(ISERROR(HLOOKUP($B425,'Base facturation'!$B$4:$ALM$73,F$4,0)),"",HLOOKUP($B425,'Base facturation'!$B$4:$ALM$73,F$4,0))=0,"",IF(ISERROR(HLOOKUP($B425,'Base facturation'!$B$4:$ALM$73,F$4,0)),"",HLOOKUP($B425,'Base facturation'!$B$4:$ALM$73,F$4,0)))</f>
        <v/>
      </c>
      <c r="G425" s="204" t="str">
        <f>IF(IF(ISERROR(HLOOKUP($B425,'Base facturation'!$B$4:$ALM$73,G$4,0)),"",HLOOKUP($B425,'Base facturation'!$B$4:$ALM$73,G$4,0))=0,"",IF(ISERROR(HLOOKUP($B425,'Base facturation'!$B$4:$ALM$73,G$4,0)),"",HLOOKUP($B425,'Base facturation'!$B$4:$ALM$73,G$4,0)))</f>
        <v/>
      </c>
      <c r="H425" s="183" t="str">
        <f t="shared" si="6"/>
        <v/>
      </c>
      <c r="I425" s="194"/>
      <c r="J425" s="189"/>
      <c r="K425" s="189"/>
      <c r="L425" s="190"/>
    </row>
    <row r="426" spans="2:12" ht="19.600000000000001" customHeight="1" x14ac:dyDescent="0.25">
      <c r="B426" s="178" t="s">
        <v>3170</v>
      </c>
      <c r="C426" s="179" t="str">
        <f>IF(IF(ISERROR(HLOOKUP($B426,'Base facturation'!$B$4:$ALM$73,C$4,0)),"",HLOOKUP($B426,'Base facturation'!$B$4:$ALM$73,C$4,0))=0,"",IF(ISERROR(HLOOKUP($B426,'Base facturation'!$B$4:$ALM$73,C$4,0)),"",HLOOKUP($B426,'Base facturation'!$B$4:$ALM$73,C$4,0)))</f>
        <v/>
      </c>
      <c r="D426" s="179" t="str">
        <f>IF(IF(ISERROR(HLOOKUP($B426,'Base facturation'!$B$4:$ALM$73,D$4,0)),"",HLOOKUP($B426,'Base facturation'!$B$4:$ALM$73,D$4,0))=0,"",IF(ISERROR(HLOOKUP($B426,'Base facturation'!$B$4:$ALM$73,D$4,0)),"",HLOOKUP($B426,'Base facturation'!$B$4:$ALM$73,D$4,0)))</f>
        <v/>
      </c>
      <c r="E426" s="288" t="str">
        <f>IF(IF(ISERROR(HLOOKUP($B426,'Base facturation'!$B$4:$ALM$73,E$4,0)),"",HLOOKUP($B426,'Base facturation'!$B$4:$ALM$73,E$4,0))=0,"",IF(ISERROR(HLOOKUP($B426,'Base facturation'!$B$4:$ALM$73,E$4,0)),"",HLOOKUP($B426,'Base facturation'!$B$4:$ALM$73,E$4,0)))</f>
        <v/>
      </c>
      <c r="F426" s="204" t="str">
        <f>IF(IF(ISERROR(HLOOKUP($B426,'Base facturation'!$B$4:$ALM$73,F$4,0)),"",HLOOKUP($B426,'Base facturation'!$B$4:$ALM$73,F$4,0))=0,"",IF(ISERROR(HLOOKUP($B426,'Base facturation'!$B$4:$ALM$73,F$4,0)),"",HLOOKUP($B426,'Base facturation'!$B$4:$ALM$73,F$4,0)))</f>
        <v/>
      </c>
      <c r="G426" s="204" t="str">
        <f>IF(IF(ISERROR(HLOOKUP($B426,'Base facturation'!$B$4:$ALM$73,G$4,0)),"",HLOOKUP($B426,'Base facturation'!$B$4:$ALM$73,G$4,0))=0,"",IF(ISERROR(HLOOKUP($B426,'Base facturation'!$B$4:$ALM$73,G$4,0)),"",HLOOKUP($B426,'Base facturation'!$B$4:$ALM$73,G$4,0)))</f>
        <v/>
      </c>
      <c r="H426" s="183" t="str">
        <f t="shared" si="6"/>
        <v/>
      </c>
      <c r="I426" s="194"/>
      <c r="J426" s="189"/>
      <c r="K426" s="189"/>
      <c r="L426" s="190"/>
    </row>
    <row r="427" spans="2:12" ht="19.600000000000001" customHeight="1" x14ac:dyDescent="0.25">
      <c r="B427" s="178" t="s">
        <v>3171</v>
      </c>
      <c r="C427" s="179" t="str">
        <f>IF(IF(ISERROR(HLOOKUP($B427,'Base facturation'!$B$4:$ALM$73,C$4,0)),"",HLOOKUP($B427,'Base facturation'!$B$4:$ALM$73,C$4,0))=0,"",IF(ISERROR(HLOOKUP($B427,'Base facturation'!$B$4:$ALM$73,C$4,0)),"",HLOOKUP($B427,'Base facturation'!$B$4:$ALM$73,C$4,0)))</f>
        <v/>
      </c>
      <c r="D427" s="179" t="str">
        <f>IF(IF(ISERROR(HLOOKUP($B427,'Base facturation'!$B$4:$ALM$73,D$4,0)),"",HLOOKUP($B427,'Base facturation'!$B$4:$ALM$73,D$4,0))=0,"",IF(ISERROR(HLOOKUP($B427,'Base facturation'!$B$4:$ALM$73,D$4,0)),"",HLOOKUP($B427,'Base facturation'!$B$4:$ALM$73,D$4,0)))</f>
        <v/>
      </c>
      <c r="E427" s="288" t="str">
        <f>IF(IF(ISERROR(HLOOKUP($B427,'Base facturation'!$B$4:$ALM$73,E$4,0)),"",HLOOKUP($B427,'Base facturation'!$B$4:$ALM$73,E$4,0))=0,"",IF(ISERROR(HLOOKUP($B427,'Base facturation'!$B$4:$ALM$73,E$4,0)),"",HLOOKUP($B427,'Base facturation'!$B$4:$ALM$73,E$4,0)))</f>
        <v/>
      </c>
      <c r="F427" s="204" t="str">
        <f>IF(IF(ISERROR(HLOOKUP($B427,'Base facturation'!$B$4:$ALM$73,F$4,0)),"",HLOOKUP($B427,'Base facturation'!$B$4:$ALM$73,F$4,0))=0,"",IF(ISERROR(HLOOKUP($B427,'Base facturation'!$B$4:$ALM$73,F$4,0)),"",HLOOKUP($B427,'Base facturation'!$B$4:$ALM$73,F$4,0)))</f>
        <v/>
      </c>
      <c r="G427" s="204" t="str">
        <f>IF(IF(ISERROR(HLOOKUP($B427,'Base facturation'!$B$4:$ALM$73,G$4,0)),"",HLOOKUP($B427,'Base facturation'!$B$4:$ALM$73,G$4,0))=0,"",IF(ISERROR(HLOOKUP($B427,'Base facturation'!$B$4:$ALM$73,G$4,0)),"",HLOOKUP($B427,'Base facturation'!$B$4:$ALM$73,G$4,0)))</f>
        <v/>
      </c>
      <c r="H427" s="183" t="str">
        <f t="shared" si="6"/>
        <v/>
      </c>
      <c r="I427" s="194"/>
      <c r="J427" s="189"/>
      <c r="K427" s="189"/>
      <c r="L427" s="190"/>
    </row>
    <row r="428" spans="2:12" ht="19.600000000000001" customHeight="1" x14ac:dyDescent="0.25">
      <c r="B428" s="178" t="s">
        <v>3172</v>
      </c>
      <c r="C428" s="179" t="str">
        <f>IF(IF(ISERROR(HLOOKUP($B428,'Base facturation'!$B$4:$ALM$73,C$4,0)),"",HLOOKUP($B428,'Base facturation'!$B$4:$ALM$73,C$4,0))=0,"",IF(ISERROR(HLOOKUP($B428,'Base facturation'!$B$4:$ALM$73,C$4,0)),"",HLOOKUP($B428,'Base facturation'!$B$4:$ALM$73,C$4,0)))</f>
        <v/>
      </c>
      <c r="D428" s="179" t="str">
        <f>IF(IF(ISERROR(HLOOKUP($B428,'Base facturation'!$B$4:$ALM$73,D$4,0)),"",HLOOKUP($B428,'Base facturation'!$B$4:$ALM$73,D$4,0))=0,"",IF(ISERROR(HLOOKUP($B428,'Base facturation'!$B$4:$ALM$73,D$4,0)),"",HLOOKUP($B428,'Base facturation'!$B$4:$ALM$73,D$4,0)))</f>
        <v/>
      </c>
      <c r="E428" s="288" t="str">
        <f>IF(IF(ISERROR(HLOOKUP($B428,'Base facturation'!$B$4:$ALM$73,E$4,0)),"",HLOOKUP($B428,'Base facturation'!$B$4:$ALM$73,E$4,0))=0,"",IF(ISERROR(HLOOKUP($B428,'Base facturation'!$B$4:$ALM$73,E$4,0)),"",HLOOKUP($B428,'Base facturation'!$B$4:$ALM$73,E$4,0)))</f>
        <v/>
      </c>
      <c r="F428" s="204" t="str">
        <f>IF(IF(ISERROR(HLOOKUP($B428,'Base facturation'!$B$4:$ALM$73,F$4,0)),"",HLOOKUP($B428,'Base facturation'!$B$4:$ALM$73,F$4,0))=0,"",IF(ISERROR(HLOOKUP($B428,'Base facturation'!$B$4:$ALM$73,F$4,0)),"",HLOOKUP($B428,'Base facturation'!$B$4:$ALM$73,F$4,0)))</f>
        <v/>
      </c>
      <c r="G428" s="204" t="str">
        <f>IF(IF(ISERROR(HLOOKUP($B428,'Base facturation'!$B$4:$ALM$73,G$4,0)),"",HLOOKUP($B428,'Base facturation'!$B$4:$ALM$73,G$4,0))=0,"",IF(ISERROR(HLOOKUP($B428,'Base facturation'!$B$4:$ALM$73,G$4,0)),"",HLOOKUP($B428,'Base facturation'!$B$4:$ALM$73,G$4,0)))</f>
        <v/>
      </c>
      <c r="H428" s="183" t="str">
        <f t="shared" si="6"/>
        <v/>
      </c>
      <c r="I428" s="194"/>
      <c r="J428" s="189"/>
      <c r="K428" s="189"/>
      <c r="L428" s="190"/>
    </row>
    <row r="429" spans="2:12" ht="19.600000000000001" customHeight="1" x14ac:dyDescent="0.25">
      <c r="B429" s="178" t="s">
        <v>3173</v>
      </c>
      <c r="C429" s="179" t="str">
        <f>IF(IF(ISERROR(HLOOKUP($B429,'Base facturation'!$B$4:$ALM$73,C$4,0)),"",HLOOKUP($B429,'Base facturation'!$B$4:$ALM$73,C$4,0))=0,"",IF(ISERROR(HLOOKUP($B429,'Base facturation'!$B$4:$ALM$73,C$4,0)),"",HLOOKUP($B429,'Base facturation'!$B$4:$ALM$73,C$4,0)))</f>
        <v/>
      </c>
      <c r="D429" s="179" t="str">
        <f>IF(IF(ISERROR(HLOOKUP($B429,'Base facturation'!$B$4:$ALM$73,D$4,0)),"",HLOOKUP($B429,'Base facturation'!$B$4:$ALM$73,D$4,0))=0,"",IF(ISERROR(HLOOKUP($B429,'Base facturation'!$B$4:$ALM$73,D$4,0)),"",HLOOKUP($B429,'Base facturation'!$B$4:$ALM$73,D$4,0)))</f>
        <v/>
      </c>
      <c r="E429" s="288" t="str">
        <f>IF(IF(ISERROR(HLOOKUP($B429,'Base facturation'!$B$4:$ALM$73,E$4,0)),"",HLOOKUP($B429,'Base facturation'!$B$4:$ALM$73,E$4,0))=0,"",IF(ISERROR(HLOOKUP($B429,'Base facturation'!$B$4:$ALM$73,E$4,0)),"",HLOOKUP($B429,'Base facturation'!$B$4:$ALM$73,E$4,0)))</f>
        <v/>
      </c>
      <c r="F429" s="204" t="str">
        <f>IF(IF(ISERROR(HLOOKUP($B429,'Base facturation'!$B$4:$ALM$73,F$4,0)),"",HLOOKUP($B429,'Base facturation'!$B$4:$ALM$73,F$4,0))=0,"",IF(ISERROR(HLOOKUP($B429,'Base facturation'!$B$4:$ALM$73,F$4,0)),"",HLOOKUP($B429,'Base facturation'!$B$4:$ALM$73,F$4,0)))</f>
        <v/>
      </c>
      <c r="G429" s="204" t="str">
        <f>IF(IF(ISERROR(HLOOKUP($B429,'Base facturation'!$B$4:$ALM$73,G$4,0)),"",HLOOKUP($B429,'Base facturation'!$B$4:$ALM$73,G$4,0))=0,"",IF(ISERROR(HLOOKUP($B429,'Base facturation'!$B$4:$ALM$73,G$4,0)),"",HLOOKUP($B429,'Base facturation'!$B$4:$ALM$73,G$4,0)))</f>
        <v/>
      </c>
      <c r="H429" s="183" t="str">
        <f t="shared" si="6"/>
        <v/>
      </c>
      <c r="I429" s="194"/>
      <c r="J429" s="189"/>
      <c r="K429" s="189"/>
      <c r="L429" s="190"/>
    </row>
    <row r="430" spans="2:12" ht="19.600000000000001" customHeight="1" x14ac:dyDescent="0.25">
      <c r="B430" s="178" t="s">
        <v>3174</v>
      </c>
      <c r="C430" s="179" t="str">
        <f>IF(IF(ISERROR(HLOOKUP($B430,'Base facturation'!$B$4:$ALM$73,C$4,0)),"",HLOOKUP($B430,'Base facturation'!$B$4:$ALM$73,C$4,0))=0,"",IF(ISERROR(HLOOKUP($B430,'Base facturation'!$B$4:$ALM$73,C$4,0)),"",HLOOKUP($B430,'Base facturation'!$B$4:$ALM$73,C$4,0)))</f>
        <v/>
      </c>
      <c r="D430" s="179" t="str">
        <f>IF(IF(ISERROR(HLOOKUP($B430,'Base facturation'!$B$4:$ALM$73,D$4,0)),"",HLOOKUP($B430,'Base facturation'!$B$4:$ALM$73,D$4,0))=0,"",IF(ISERROR(HLOOKUP($B430,'Base facturation'!$B$4:$ALM$73,D$4,0)),"",HLOOKUP($B430,'Base facturation'!$B$4:$ALM$73,D$4,0)))</f>
        <v/>
      </c>
      <c r="E430" s="288" t="str">
        <f>IF(IF(ISERROR(HLOOKUP($B430,'Base facturation'!$B$4:$ALM$73,E$4,0)),"",HLOOKUP($B430,'Base facturation'!$B$4:$ALM$73,E$4,0))=0,"",IF(ISERROR(HLOOKUP($B430,'Base facturation'!$B$4:$ALM$73,E$4,0)),"",HLOOKUP($B430,'Base facturation'!$B$4:$ALM$73,E$4,0)))</f>
        <v/>
      </c>
      <c r="F430" s="204" t="str">
        <f>IF(IF(ISERROR(HLOOKUP($B430,'Base facturation'!$B$4:$ALM$73,F$4,0)),"",HLOOKUP($B430,'Base facturation'!$B$4:$ALM$73,F$4,0))=0,"",IF(ISERROR(HLOOKUP($B430,'Base facturation'!$B$4:$ALM$73,F$4,0)),"",HLOOKUP($B430,'Base facturation'!$B$4:$ALM$73,F$4,0)))</f>
        <v/>
      </c>
      <c r="G430" s="204" t="str">
        <f>IF(IF(ISERROR(HLOOKUP($B430,'Base facturation'!$B$4:$ALM$73,G$4,0)),"",HLOOKUP($B430,'Base facturation'!$B$4:$ALM$73,G$4,0))=0,"",IF(ISERROR(HLOOKUP($B430,'Base facturation'!$B$4:$ALM$73,G$4,0)),"",HLOOKUP($B430,'Base facturation'!$B$4:$ALM$73,G$4,0)))</f>
        <v/>
      </c>
      <c r="H430" s="183" t="str">
        <f t="shared" si="6"/>
        <v/>
      </c>
      <c r="I430" s="194"/>
      <c r="J430" s="189"/>
      <c r="K430" s="189"/>
      <c r="L430" s="190"/>
    </row>
    <row r="431" spans="2:12" ht="19.600000000000001" customHeight="1" x14ac:dyDescent="0.25">
      <c r="B431" s="178" t="s">
        <v>3175</v>
      </c>
      <c r="C431" s="179" t="str">
        <f>IF(IF(ISERROR(HLOOKUP($B431,'Base facturation'!$B$4:$ALM$73,C$4,0)),"",HLOOKUP($B431,'Base facturation'!$B$4:$ALM$73,C$4,0))=0,"",IF(ISERROR(HLOOKUP($B431,'Base facturation'!$B$4:$ALM$73,C$4,0)),"",HLOOKUP($B431,'Base facturation'!$B$4:$ALM$73,C$4,0)))</f>
        <v/>
      </c>
      <c r="D431" s="179" t="str">
        <f>IF(IF(ISERROR(HLOOKUP($B431,'Base facturation'!$B$4:$ALM$73,D$4,0)),"",HLOOKUP($B431,'Base facturation'!$B$4:$ALM$73,D$4,0))=0,"",IF(ISERROR(HLOOKUP($B431,'Base facturation'!$B$4:$ALM$73,D$4,0)),"",HLOOKUP($B431,'Base facturation'!$B$4:$ALM$73,D$4,0)))</f>
        <v/>
      </c>
      <c r="E431" s="288" t="str">
        <f>IF(IF(ISERROR(HLOOKUP($B431,'Base facturation'!$B$4:$ALM$73,E$4,0)),"",HLOOKUP($B431,'Base facturation'!$B$4:$ALM$73,E$4,0))=0,"",IF(ISERROR(HLOOKUP($B431,'Base facturation'!$B$4:$ALM$73,E$4,0)),"",HLOOKUP($B431,'Base facturation'!$B$4:$ALM$73,E$4,0)))</f>
        <v/>
      </c>
      <c r="F431" s="204" t="str">
        <f>IF(IF(ISERROR(HLOOKUP($B431,'Base facturation'!$B$4:$ALM$73,F$4,0)),"",HLOOKUP($B431,'Base facturation'!$B$4:$ALM$73,F$4,0))=0,"",IF(ISERROR(HLOOKUP($B431,'Base facturation'!$B$4:$ALM$73,F$4,0)),"",HLOOKUP($B431,'Base facturation'!$B$4:$ALM$73,F$4,0)))</f>
        <v/>
      </c>
      <c r="G431" s="204" t="str">
        <f>IF(IF(ISERROR(HLOOKUP($B431,'Base facturation'!$B$4:$ALM$73,G$4,0)),"",HLOOKUP($B431,'Base facturation'!$B$4:$ALM$73,G$4,0))=0,"",IF(ISERROR(HLOOKUP($B431,'Base facturation'!$B$4:$ALM$73,G$4,0)),"",HLOOKUP($B431,'Base facturation'!$B$4:$ALM$73,G$4,0)))</f>
        <v/>
      </c>
      <c r="H431" s="183" t="str">
        <f t="shared" si="6"/>
        <v/>
      </c>
      <c r="I431" s="194"/>
      <c r="J431" s="189"/>
      <c r="K431" s="189"/>
      <c r="L431" s="190"/>
    </row>
    <row r="432" spans="2:12" ht="19.600000000000001" customHeight="1" x14ac:dyDescent="0.25">
      <c r="B432" s="178" t="s">
        <v>3176</v>
      </c>
      <c r="C432" s="179" t="str">
        <f>IF(IF(ISERROR(HLOOKUP($B432,'Base facturation'!$B$4:$ALM$73,C$4,0)),"",HLOOKUP($B432,'Base facturation'!$B$4:$ALM$73,C$4,0))=0,"",IF(ISERROR(HLOOKUP($B432,'Base facturation'!$B$4:$ALM$73,C$4,0)),"",HLOOKUP($B432,'Base facturation'!$B$4:$ALM$73,C$4,0)))</f>
        <v/>
      </c>
      <c r="D432" s="179" t="str">
        <f>IF(IF(ISERROR(HLOOKUP($B432,'Base facturation'!$B$4:$ALM$73,D$4,0)),"",HLOOKUP($B432,'Base facturation'!$B$4:$ALM$73,D$4,0))=0,"",IF(ISERROR(HLOOKUP($B432,'Base facturation'!$B$4:$ALM$73,D$4,0)),"",HLOOKUP($B432,'Base facturation'!$B$4:$ALM$73,D$4,0)))</f>
        <v/>
      </c>
      <c r="E432" s="288" t="str">
        <f>IF(IF(ISERROR(HLOOKUP($B432,'Base facturation'!$B$4:$ALM$73,E$4,0)),"",HLOOKUP($B432,'Base facturation'!$B$4:$ALM$73,E$4,0))=0,"",IF(ISERROR(HLOOKUP($B432,'Base facturation'!$B$4:$ALM$73,E$4,0)),"",HLOOKUP($B432,'Base facturation'!$B$4:$ALM$73,E$4,0)))</f>
        <v/>
      </c>
      <c r="F432" s="204" t="str">
        <f>IF(IF(ISERROR(HLOOKUP($B432,'Base facturation'!$B$4:$ALM$73,F$4,0)),"",HLOOKUP($B432,'Base facturation'!$B$4:$ALM$73,F$4,0))=0,"",IF(ISERROR(HLOOKUP($B432,'Base facturation'!$B$4:$ALM$73,F$4,0)),"",HLOOKUP($B432,'Base facturation'!$B$4:$ALM$73,F$4,0)))</f>
        <v/>
      </c>
      <c r="G432" s="204" t="str">
        <f>IF(IF(ISERROR(HLOOKUP($B432,'Base facturation'!$B$4:$ALM$73,G$4,0)),"",HLOOKUP($B432,'Base facturation'!$B$4:$ALM$73,G$4,0))=0,"",IF(ISERROR(HLOOKUP($B432,'Base facturation'!$B$4:$ALM$73,G$4,0)),"",HLOOKUP($B432,'Base facturation'!$B$4:$ALM$73,G$4,0)))</f>
        <v/>
      </c>
      <c r="H432" s="183" t="str">
        <f t="shared" si="6"/>
        <v/>
      </c>
      <c r="I432" s="194"/>
      <c r="J432" s="189"/>
      <c r="K432" s="189"/>
      <c r="L432" s="190"/>
    </row>
    <row r="433" spans="2:12" ht="19.600000000000001" customHeight="1" x14ac:dyDescent="0.25">
      <c r="B433" s="178" t="s">
        <v>3177</v>
      </c>
      <c r="C433" s="179" t="str">
        <f>IF(IF(ISERROR(HLOOKUP($B433,'Base facturation'!$B$4:$ALM$73,C$4,0)),"",HLOOKUP($B433,'Base facturation'!$B$4:$ALM$73,C$4,0))=0,"",IF(ISERROR(HLOOKUP($B433,'Base facturation'!$B$4:$ALM$73,C$4,0)),"",HLOOKUP($B433,'Base facturation'!$B$4:$ALM$73,C$4,0)))</f>
        <v/>
      </c>
      <c r="D433" s="179" t="str">
        <f>IF(IF(ISERROR(HLOOKUP($B433,'Base facturation'!$B$4:$ALM$73,D$4,0)),"",HLOOKUP($B433,'Base facturation'!$B$4:$ALM$73,D$4,0))=0,"",IF(ISERROR(HLOOKUP($B433,'Base facturation'!$B$4:$ALM$73,D$4,0)),"",HLOOKUP($B433,'Base facturation'!$B$4:$ALM$73,D$4,0)))</f>
        <v/>
      </c>
      <c r="E433" s="288" t="str">
        <f>IF(IF(ISERROR(HLOOKUP($B433,'Base facturation'!$B$4:$ALM$73,E$4,0)),"",HLOOKUP($B433,'Base facturation'!$B$4:$ALM$73,E$4,0))=0,"",IF(ISERROR(HLOOKUP($B433,'Base facturation'!$B$4:$ALM$73,E$4,0)),"",HLOOKUP($B433,'Base facturation'!$B$4:$ALM$73,E$4,0)))</f>
        <v/>
      </c>
      <c r="F433" s="204" t="str">
        <f>IF(IF(ISERROR(HLOOKUP($B433,'Base facturation'!$B$4:$ALM$73,F$4,0)),"",HLOOKUP($B433,'Base facturation'!$B$4:$ALM$73,F$4,0))=0,"",IF(ISERROR(HLOOKUP($B433,'Base facturation'!$B$4:$ALM$73,F$4,0)),"",HLOOKUP($B433,'Base facturation'!$B$4:$ALM$73,F$4,0)))</f>
        <v/>
      </c>
      <c r="G433" s="204" t="str">
        <f>IF(IF(ISERROR(HLOOKUP($B433,'Base facturation'!$B$4:$ALM$73,G$4,0)),"",HLOOKUP($B433,'Base facturation'!$B$4:$ALM$73,G$4,0))=0,"",IF(ISERROR(HLOOKUP($B433,'Base facturation'!$B$4:$ALM$73,G$4,0)),"",HLOOKUP($B433,'Base facturation'!$B$4:$ALM$73,G$4,0)))</f>
        <v/>
      </c>
      <c r="H433" s="183" t="str">
        <f t="shared" si="6"/>
        <v/>
      </c>
      <c r="I433" s="194"/>
      <c r="J433" s="189"/>
      <c r="K433" s="189"/>
      <c r="L433" s="190"/>
    </row>
    <row r="434" spans="2:12" ht="19.600000000000001" customHeight="1" x14ac:dyDescent="0.25">
      <c r="B434" s="178" t="s">
        <v>3178</v>
      </c>
      <c r="C434" s="179" t="str">
        <f>IF(IF(ISERROR(HLOOKUP($B434,'Base facturation'!$B$4:$ALM$73,C$4,0)),"",HLOOKUP($B434,'Base facturation'!$B$4:$ALM$73,C$4,0))=0,"",IF(ISERROR(HLOOKUP($B434,'Base facturation'!$B$4:$ALM$73,C$4,0)),"",HLOOKUP($B434,'Base facturation'!$B$4:$ALM$73,C$4,0)))</f>
        <v/>
      </c>
      <c r="D434" s="179" t="str">
        <f>IF(IF(ISERROR(HLOOKUP($B434,'Base facturation'!$B$4:$ALM$73,D$4,0)),"",HLOOKUP($B434,'Base facturation'!$B$4:$ALM$73,D$4,0))=0,"",IF(ISERROR(HLOOKUP($B434,'Base facturation'!$B$4:$ALM$73,D$4,0)),"",HLOOKUP($B434,'Base facturation'!$B$4:$ALM$73,D$4,0)))</f>
        <v/>
      </c>
      <c r="E434" s="288" t="str">
        <f>IF(IF(ISERROR(HLOOKUP($B434,'Base facturation'!$B$4:$ALM$73,E$4,0)),"",HLOOKUP($B434,'Base facturation'!$B$4:$ALM$73,E$4,0))=0,"",IF(ISERROR(HLOOKUP($B434,'Base facturation'!$B$4:$ALM$73,E$4,0)),"",HLOOKUP($B434,'Base facturation'!$B$4:$ALM$73,E$4,0)))</f>
        <v/>
      </c>
      <c r="F434" s="204" t="str">
        <f>IF(IF(ISERROR(HLOOKUP($B434,'Base facturation'!$B$4:$ALM$73,F$4,0)),"",HLOOKUP($B434,'Base facturation'!$B$4:$ALM$73,F$4,0))=0,"",IF(ISERROR(HLOOKUP($B434,'Base facturation'!$B$4:$ALM$73,F$4,0)),"",HLOOKUP($B434,'Base facturation'!$B$4:$ALM$73,F$4,0)))</f>
        <v/>
      </c>
      <c r="G434" s="204" t="str">
        <f>IF(IF(ISERROR(HLOOKUP($B434,'Base facturation'!$B$4:$ALM$73,G$4,0)),"",HLOOKUP($B434,'Base facturation'!$B$4:$ALM$73,G$4,0))=0,"",IF(ISERROR(HLOOKUP($B434,'Base facturation'!$B$4:$ALM$73,G$4,0)),"",HLOOKUP($B434,'Base facturation'!$B$4:$ALM$73,G$4,0)))</f>
        <v/>
      </c>
      <c r="H434" s="183" t="str">
        <f t="shared" si="6"/>
        <v/>
      </c>
      <c r="I434" s="194"/>
      <c r="J434" s="189"/>
      <c r="K434" s="189"/>
      <c r="L434" s="190"/>
    </row>
    <row r="435" spans="2:12" ht="19.600000000000001" customHeight="1" x14ac:dyDescent="0.25">
      <c r="B435" s="178" t="s">
        <v>3179</v>
      </c>
      <c r="C435" s="179" t="str">
        <f>IF(IF(ISERROR(HLOOKUP($B435,'Base facturation'!$B$4:$ALM$73,C$4,0)),"",HLOOKUP($B435,'Base facturation'!$B$4:$ALM$73,C$4,0))=0,"",IF(ISERROR(HLOOKUP($B435,'Base facturation'!$B$4:$ALM$73,C$4,0)),"",HLOOKUP($B435,'Base facturation'!$B$4:$ALM$73,C$4,0)))</f>
        <v/>
      </c>
      <c r="D435" s="179" t="str">
        <f>IF(IF(ISERROR(HLOOKUP($B435,'Base facturation'!$B$4:$ALM$73,D$4,0)),"",HLOOKUP($B435,'Base facturation'!$B$4:$ALM$73,D$4,0))=0,"",IF(ISERROR(HLOOKUP($B435,'Base facturation'!$B$4:$ALM$73,D$4,0)),"",HLOOKUP($B435,'Base facturation'!$B$4:$ALM$73,D$4,0)))</f>
        <v/>
      </c>
      <c r="E435" s="288" t="str">
        <f>IF(IF(ISERROR(HLOOKUP($B435,'Base facturation'!$B$4:$ALM$73,E$4,0)),"",HLOOKUP($B435,'Base facturation'!$B$4:$ALM$73,E$4,0))=0,"",IF(ISERROR(HLOOKUP($B435,'Base facturation'!$B$4:$ALM$73,E$4,0)),"",HLOOKUP($B435,'Base facturation'!$B$4:$ALM$73,E$4,0)))</f>
        <v/>
      </c>
      <c r="F435" s="204" t="str">
        <f>IF(IF(ISERROR(HLOOKUP($B435,'Base facturation'!$B$4:$ALM$73,F$4,0)),"",HLOOKUP($B435,'Base facturation'!$B$4:$ALM$73,F$4,0))=0,"",IF(ISERROR(HLOOKUP($B435,'Base facturation'!$B$4:$ALM$73,F$4,0)),"",HLOOKUP($B435,'Base facturation'!$B$4:$ALM$73,F$4,0)))</f>
        <v/>
      </c>
      <c r="G435" s="204" t="str">
        <f>IF(IF(ISERROR(HLOOKUP($B435,'Base facturation'!$B$4:$ALM$73,G$4,0)),"",HLOOKUP($B435,'Base facturation'!$B$4:$ALM$73,G$4,0))=0,"",IF(ISERROR(HLOOKUP($B435,'Base facturation'!$B$4:$ALM$73,G$4,0)),"",HLOOKUP($B435,'Base facturation'!$B$4:$ALM$73,G$4,0)))</f>
        <v/>
      </c>
      <c r="H435" s="183" t="str">
        <f t="shared" si="6"/>
        <v/>
      </c>
      <c r="I435" s="194"/>
      <c r="J435" s="189"/>
      <c r="K435" s="189"/>
      <c r="L435" s="190"/>
    </row>
    <row r="436" spans="2:12" ht="19.600000000000001" customHeight="1" x14ac:dyDescent="0.25">
      <c r="B436" s="178" t="s">
        <v>3180</v>
      </c>
      <c r="C436" s="179" t="str">
        <f>IF(IF(ISERROR(HLOOKUP($B436,'Base facturation'!$B$4:$ALM$73,C$4,0)),"",HLOOKUP($B436,'Base facturation'!$B$4:$ALM$73,C$4,0))=0,"",IF(ISERROR(HLOOKUP($B436,'Base facturation'!$B$4:$ALM$73,C$4,0)),"",HLOOKUP($B436,'Base facturation'!$B$4:$ALM$73,C$4,0)))</f>
        <v/>
      </c>
      <c r="D436" s="179" t="str">
        <f>IF(IF(ISERROR(HLOOKUP($B436,'Base facturation'!$B$4:$ALM$73,D$4,0)),"",HLOOKUP($B436,'Base facturation'!$B$4:$ALM$73,D$4,0))=0,"",IF(ISERROR(HLOOKUP($B436,'Base facturation'!$B$4:$ALM$73,D$4,0)),"",HLOOKUP($B436,'Base facturation'!$B$4:$ALM$73,D$4,0)))</f>
        <v/>
      </c>
      <c r="E436" s="288" t="str">
        <f>IF(IF(ISERROR(HLOOKUP($B436,'Base facturation'!$B$4:$ALM$73,E$4,0)),"",HLOOKUP($B436,'Base facturation'!$B$4:$ALM$73,E$4,0))=0,"",IF(ISERROR(HLOOKUP($B436,'Base facturation'!$B$4:$ALM$73,E$4,0)),"",HLOOKUP($B436,'Base facturation'!$B$4:$ALM$73,E$4,0)))</f>
        <v/>
      </c>
      <c r="F436" s="204" t="str">
        <f>IF(IF(ISERROR(HLOOKUP($B436,'Base facturation'!$B$4:$ALM$73,F$4,0)),"",HLOOKUP($B436,'Base facturation'!$B$4:$ALM$73,F$4,0))=0,"",IF(ISERROR(HLOOKUP($B436,'Base facturation'!$B$4:$ALM$73,F$4,0)),"",HLOOKUP($B436,'Base facturation'!$B$4:$ALM$73,F$4,0)))</f>
        <v/>
      </c>
      <c r="G436" s="204" t="str">
        <f>IF(IF(ISERROR(HLOOKUP($B436,'Base facturation'!$B$4:$ALM$73,G$4,0)),"",HLOOKUP($B436,'Base facturation'!$B$4:$ALM$73,G$4,0))=0,"",IF(ISERROR(HLOOKUP($B436,'Base facturation'!$B$4:$ALM$73,G$4,0)),"",HLOOKUP($B436,'Base facturation'!$B$4:$ALM$73,G$4,0)))</f>
        <v/>
      </c>
      <c r="H436" s="183" t="str">
        <f t="shared" si="6"/>
        <v/>
      </c>
      <c r="I436" s="194"/>
      <c r="J436" s="189"/>
      <c r="K436" s="189"/>
      <c r="L436" s="190"/>
    </row>
    <row r="437" spans="2:12" ht="19.600000000000001" customHeight="1" x14ac:dyDescent="0.25">
      <c r="B437" s="178" t="s">
        <v>3181</v>
      </c>
      <c r="C437" s="179" t="str">
        <f>IF(IF(ISERROR(HLOOKUP($B437,'Base facturation'!$B$4:$ALM$73,C$4,0)),"",HLOOKUP($B437,'Base facturation'!$B$4:$ALM$73,C$4,0))=0,"",IF(ISERROR(HLOOKUP($B437,'Base facturation'!$B$4:$ALM$73,C$4,0)),"",HLOOKUP($B437,'Base facturation'!$B$4:$ALM$73,C$4,0)))</f>
        <v/>
      </c>
      <c r="D437" s="179" t="str">
        <f>IF(IF(ISERROR(HLOOKUP($B437,'Base facturation'!$B$4:$ALM$73,D$4,0)),"",HLOOKUP($B437,'Base facturation'!$B$4:$ALM$73,D$4,0))=0,"",IF(ISERROR(HLOOKUP($B437,'Base facturation'!$B$4:$ALM$73,D$4,0)),"",HLOOKUP($B437,'Base facturation'!$B$4:$ALM$73,D$4,0)))</f>
        <v/>
      </c>
      <c r="E437" s="288" t="str">
        <f>IF(IF(ISERROR(HLOOKUP($B437,'Base facturation'!$B$4:$ALM$73,E$4,0)),"",HLOOKUP($B437,'Base facturation'!$B$4:$ALM$73,E$4,0))=0,"",IF(ISERROR(HLOOKUP($B437,'Base facturation'!$B$4:$ALM$73,E$4,0)),"",HLOOKUP($B437,'Base facturation'!$B$4:$ALM$73,E$4,0)))</f>
        <v/>
      </c>
      <c r="F437" s="204" t="str">
        <f>IF(IF(ISERROR(HLOOKUP($B437,'Base facturation'!$B$4:$ALM$73,F$4,0)),"",HLOOKUP($B437,'Base facturation'!$B$4:$ALM$73,F$4,0))=0,"",IF(ISERROR(HLOOKUP($B437,'Base facturation'!$B$4:$ALM$73,F$4,0)),"",HLOOKUP($B437,'Base facturation'!$B$4:$ALM$73,F$4,0)))</f>
        <v/>
      </c>
      <c r="G437" s="204" t="str">
        <f>IF(IF(ISERROR(HLOOKUP($B437,'Base facturation'!$B$4:$ALM$73,G$4,0)),"",HLOOKUP($B437,'Base facturation'!$B$4:$ALM$73,G$4,0))=0,"",IF(ISERROR(HLOOKUP($B437,'Base facturation'!$B$4:$ALM$73,G$4,0)),"",HLOOKUP($B437,'Base facturation'!$B$4:$ALM$73,G$4,0)))</f>
        <v/>
      </c>
      <c r="H437" s="183" t="str">
        <f t="shared" si="6"/>
        <v/>
      </c>
      <c r="I437" s="194"/>
      <c r="J437" s="189"/>
      <c r="K437" s="189"/>
      <c r="L437" s="190"/>
    </row>
    <row r="438" spans="2:12" ht="19.600000000000001" customHeight="1" x14ac:dyDescent="0.25">
      <c r="B438" s="178" t="s">
        <v>3182</v>
      </c>
      <c r="C438" s="179" t="str">
        <f>IF(IF(ISERROR(HLOOKUP($B438,'Base facturation'!$B$4:$ALM$73,C$4,0)),"",HLOOKUP($B438,'Base facturation'!$B$4:$ALM$73,C$4,0))=0,"",IF(ISERROR(HLOOKUP($B438,'Base facturation'!$B$4:$ALM$73,C$4,0)),"",HLOOKUP($B438,'Base facturation'!$B$4:$ALM$73,C$4,0)))</f>
        <v/>
      </c>
      <c r="D438" s="179" t="str">
        <f>IF(IF(ISERROR(HLOOKUP($B438,'Base facturation'!$B$4:$ALM$73,D$4,0)),"",HLOOKUP($B438,'Base facturation'!$B$4:$ALM$73,D$4,0))=0,"",IF(ISERROR(HLOOKUP($B438,'Base facturation'!$B$4:$ALM$73,D$4,0)),"",HLOOKUP($B438,'Base facturation'!$B$4:$ALM$73,D$4,0)))</f>
        <v/>
      </c>
      <c r="E438" s="288" t="str">
        <f>IF(IF(ISERROR(HLOOKUP($B438,'Base facturation'!$B$4:$ALM$73,E$4,0)),"",HLOOKUP($B438,'Base facturation'!$B$4:$ALM$73,E$4,0))=0,"",IF(ISERROR(HLOOKUP($B438,'Base facturation'!$B$4:$ALM$73,E$4,0)),"",HLOOKUP($B438,'Base facturation'!$B$4:$ALM$73,E$4,0)))</f>
        <v/>
      </c>
      <c r="F438" s="204" t="str">
        <f>IF(IF(ISERROR(HLOOKUP($B438,'Base facturation'!$B$4:$ALM$73,F$4,0)),"",HLOOKUP($B438,'Base facturation'!$B$4:$ALM$73,F$4,0))=0,"",IF(ISERROR(HLOOKUP($B438,'Base facturation'!$B$4:$ALM$73,F$4,0)),"",HLOOKUP($B438,'Base facturation'!$B$4:$ALM$73,F$4,0)))</f>
        <v/>
      </c>
      <c r="G438" s="204" t="str">
        <f>IF(IF(ISERROR(HLOOKUP($B438,'Base facturation'!$B$4:$ALM$73,G$4,0)),"",HLOOKUP($B438,'Base facturation'!$B$4:$ALM$73,G$4,0))=0,"",IF(ISERROR(HLOOKUP($B438,'Base facturation'!$B$4:$ALM$73,G$4,0)),"",HLOOKUP($B438,'Base facturation'!$B$4:$ALM$73,G$4,0)))</f>
        <v/>
      </c>
      <c r="H438" s="183" t="str">
        <f t="shared" si="6"/>
        <v/>
      </c>
      <c r="I438" s="194"/>
      <c r="J438" s="189"/>
      <c r="K438" s="189"/>
      <c r="L438" s="190"/>
    </row>
    <row r="439" spans="2:12" ht="19.600000000000001" customHeight="1" x14ac:dyDescent="0.25">
      <c r="B439" s="178" t="s">
        <v>3183</v>
      </c>
      <c r="C439" s="179" t="str">
        <f>IF(IF(ISERROR(HLOOKUP($B439,'Base facturation'!$B$4:$ALM$73,C$4,0)),"",HLOOKUP($B439,'Base facturation'!$B$4:$ALM$73,C$4,0))=0,"",IF(ISERROR(HLOOKUP($B439,'Base facturation'!$B$4:$ALM$73,C$4,0)),"",HLOOKUP($B439,'Base facturation'!$B$4:$ALM$73,C$4,0)))</f>
        <v/>
      </c>
      <c r="D439" s="179" t="str">
        <f>IF(IF(ISERROR(HLOOKUP($B439,'Base facturation'!$B$4:$ALM$73,D$4,0)),"",HLOOKUP($B439,'Base facturation'!$B$4:$ALM$73,D$4,0))=0,"",IF(ISERROR(HLOOKUP($B439,'Base facturation'!$B$4:$ALM$73,D$4,0)),"",HLOOKUP($B439,'Base facturation'!$B$4:$ALM$73,D$4,0)))</f>
        <v/>
      </c>
      <c r="E439" s="288" t="str">
        <f>IF(IF(ISERROR(HLOOKUP($B439,'Base facturation'!$B$4:$ALM$73,E$4,0)),"",HLOOKUP($B439,'Base facturation'!$B$4:$ALM$73,E$4,0))=0,"",IF(ISERROR(HLOOKUP($B439,'Base facturation'!$B$4:$ALM$73,E$4,0)),"",HLOOKUP($B439,'Base facturation'!$B$4:$ALM$73,E$4,0)))</f>
        <v/>
      </c>
      <c r="F439" s="204" t="str">
        <f>IF(IF(ISERROR(HLOOKUP($B439,'Base facturation'!$B$4:$ALM$73,F$4,0)),"",HLOOKUP($B439,'Base facturation'!$B$4:$ALM$73,F$4,0))=0,"",IF(ISERROR(HLOOKUP($B439,'Base facturation'!$B$4:$ALM$73,F$4,0)),"",HLOOKUP($B439,'Base facturation'!$B$4:$ALM$73,F$4,0)))</f>
        <v/>
      </c>
      <c r="G439" s="204" t="str">
        <f>IF(IF(ISERROR(HLOOKUP($B439,'Base facturation'!$B$4:$ALM$73,G$4,0)),"",HLOOKUP($B439,'Base facturation'!$B$4:$ALM$73,G$4,0))=0,"",IF(ISERROR(HLOOKUP($B439,'Base facturation'!$B$4:$ALM$73,G$4,0)),"",HLOOKUP($B439,'Base facturation'!$B$4:$ALM$73,G$4,0)))</f>
        <v/>
      </c>
      <c r="H439" s="183" t="str">
        <f t="shared" si="6"/>
        <v/>
      </c>
      <c r="I439" s="194"/>
      <c r="J439" s="189"/>
      <c r="K439" s="189"/>
      <c r="L439" s="190"/>
    </row>
    <row r="440" spans="2:12" ht="19.600000000000001" customHeight="1" x14ac:dyDescent="0.25">
      <c r="B440" s="178" t="s">
        <v>3184</v>
      </c>
      <c r="C440" s="179" t="str">
        <f>IF(IF(ISERROR(HLOOKUP($B440,'Base facturation'!$B$4:$ALM$73,C$4,0)),"",HLOOKUP($B440,'Base facturation'!$B$4:$ALM$73,C$4,0))=0,"",IF(ISERROR(HLOOKUP($B440,'Base facturation'!$B$4:$ALM$73,C$4,0)),"",HLOOKUP($B440,'Base facturation'!$B$4:$ALM$73,C$4,0)))</f>
        <v/>
      </c>
      <c r="D440" s="179" t="str">
        <f>IF(IF(ISERROR(HLOOKUP($B440,'Base facturation'!$B$4:$ALM$73,D$4,0)),"",HLOOKUP($B440,'Base facturation'!$B$4:$ALM$73,D$4,0))=0,"",IF(ISERROR(HLOOKUP($B440,'Base facturation'!$B$4:$ALM$73,D$4,0)),"",HLOOKUP($B440,'Base facturation'!$B$4:$ALM$73,D$4,0)))</f>
        <v/>
      </c>
      <c r="E440" s="288" t="str">
        <f>IF(IF(ISERROR(HLOOKUP($B440,'Base facturation'!$B$4:$ALM$73,E$4,0)),"",HLOOKUP($B440,'Base facturation'!$B$4:$ALM$73,E$4,0))=0,"",IF(ISERROR(HLOOKUP($B440,'Base facturation'!$B$4:$ALM$73,E$4,0)),"",HLOOKUP($B440,'Base facturation'!$B$4:$ALM$73,E$4,0)))</f>
        <v/>
      </c>
      <c r="F440" s="204" t="str">
        <f>IF(IF(ISERROR(HLOOKUP($B440,'Base facturation'!$B$4:$ALM$73,F$4,0)),"",HLOOKUP($B440,'Base facturation'!$B$4:$ALM$73,F$4,0))=0,"",IF(ISERROR(HLOOKUP($B440,'Base facturation'!$B$4:$ALM$73,F$4,0)),"",HLOOKUP($B440,'Base facturation'!$B$4:$ALM$73,F$4,0)))</f>
        <v/>
      </c>
      <c r="G440" s="204" t="str">
        <f>IF(IF(ISERROR(HLOOKUP($B440,'Base facturation'!$B$4:$ALM$73,G$4,0)),"",HLOOKUP($B440,'Base facturation'!$B$4:$ALM$73,G$4,0))=0,"",IF(ISERROR(HLOOKUP($B440,'Base facturation'!$B$4:$ALM$73,G$4,0)),"",HLOOKUP($B440,'Base facturation'!$B$4:$ALM$73,G$4,0)))</f>
        <v/>
      </c>
      <c r="H440" s="183" t="str">
        <f t="shared" si="6"/>
        <v/>
      </c>
      <c r="I440" s="194"/>
      <c r="J440" s="189"/>
      <c r="K440" s="189"/>
      <c r="L440" s="190"/>
    </row>
    <row r="441" spans="2:12" ht="19.600000000000001" customHeight="1" x14ac:dyDescent="0.25">
      <c r="B441" s="178" t="s">
        <v>3185</v>
      </c>
      <c r="C441" s="179" t="str">
        <f>IF(IF(ISERROR(HLOOKUP($B441,'Base facturation'!$B$4:$ALM$73,C$4,0)),"",HLOOKUP($B441,'Base facturation'!$B$4:$ALM$73,C$4,0))=0,"",IF(ISERROR(HLOOKUP($B441,'Base facturation'!$B$4:$ALM$73,C$4,0)),"",HLOOKUP($B441,'Base facturation'!$B$4:$ALM$73,C$4,0)))</f>
        <v/>
      </c>
      <c r="D441" s="179" t="str">
        <f>IF(IF(ISERROR(HLOOKUP($B441,'Base facturation'!$B$4:$ALM$73,D$4,0)),"",HLOOKUP($B441,'Base facturation'!$B$4:$ALM$73,D$4,0))=0,"",IF(ISERROR(HLOOKUP($B441,'Base facturation'!$B$4:$ALM$73,D$4,0)),"",HLOOKUP($B441,'Base facturation'!$B$4:$ALM$73,D$4,0)))</f>
        <v/>
      </c>
      <c r="E441" s="288" t="str">
        <f>IF(IF(ISERROR(HLOOKUP($B441,'Base facturation'!$B$4:$ALM$73,E$4,0)),"",HLOOKUP($B441,'Base facturation'!$B$4:$ALM$73,E$4,0))=0,"",IF(ISERROR(HLOOKUP($B441,'Base facturation'!$B$4:$ALM$73,E$4,0)),"",HLOOKUP($B441,'Base facturation'!$B$4:$ALM$73,E$4,0)))</f>
        <v/>
      </c>
      <c r="F441" s="204" t="str">
        <f>IF(IF(ISERROR(HLOOKUP($B441,'Base facturation'!$B$4:$ALM$73,F$4,0)),"",HLOOKUP($B441,'Base facturation'!$B$4:$ALM$73,F$4,0))=0,"",IF(ISERROR(HLOOKUP($B441,'Base facturation'!$B$4:$ALM$73,F$4,0)),"",HLOOKUP($B441,'Base facturation'!$B$4:$ALM$73,F$4,0)))</f>
        <v/>
      </c>
      <c r="G441" s="204" t="str">
        <f>IF(IF(ISERROR(HLOOKUP($B441,'Base facturation'!$B$4:$ALM$73,G$4,0)),"",HLOOKUP($B441,'Base facturation'!$B$4:$ALM$73,G$4,0))=0,"",IF(ISERROR(HLOOKUP($B441,'Base facturation'!$B$4:$ALM$73,G$4,0)),"",HLOOKUP($B441,'Base facturation'!$B$4:$ALM$73,G$4,0)))</f>
        <v/>
      </c>
      <c r="H441" s="183" t="str">
        <f t="shared" si="6"/>
        <v/>
      </c>
      <c r="I441" s="194"/>
      <c r="J441" s="189"/>
      <c r="K441" s="189"/>
      <c r="L441" s="190"/>
    </row>
    <row r="442" spans="2:12" ht="19.600000000000001" customHeight="1" x14ac:dyDescent="0.25">
      <c r="B442" s="178" t="s">
        <v>3186</v>
      </c>
      <c r="C442" s="179" t="str">
        <f>IF(IF(ISERROR(HLOOKUP($B442,'Base facturation'!$B$4:$ALM$73,C$4,0)),"",HLOOKUP($B442,'Base facturation'!$B$4:$ALM$73,C$4,0))=0,"",IF(ISERROR(HLOOKUP($B442,'Base facturation'!$B$4:$ALM$73,C$4,0)),"",HLOOKUP($B442,'Base facturation'!$B$4:$ALM$73,C$4,0)))</f>
        <v/>
      </c>
      <c r="D442" s="179" t="str">
        <f>IF(IF(ISERROR(HLOOKUP($B442,'Base facturation'!$B$4:$ALM$73,D$4,0)),"",HLOOKUP($B442,'Base facturation'!$B$4:$ALM$73,D$4,0))=0,"",IF(ISERROR(HLOOKUP($B442,'Base facturation'!$B$4:$ALM$73,D$4,0)),"",HLOOKUP($B442,'Base facturation'!$B$4:$ALM$73,D$4,0)))</f>
        <v/>
      </c>
      <c r="E442" s="288" t="str">
        <f>IF(IF(ISERROR(HLOOKUP($B442,'Base facturation'!$B$4:$ALM$73,E$4,0)),"",HLOOKUP($B442,'Base facturation'!$B$4:$ALM$73,E$4,0))=0,"",IF(ISERROR(HLOOKUP($B442,'Base facturation'!$B$4:$ALM$73,E$4,0)),"",HLOOKUP($B442,'Base facturation'!$B$4:$ALM$73,E$4,0)))</f>
        <v/>
      </c>
      <c r="F442" s="204" t="str">
        <f>IF(IF(ISERROR(HLOOKUP($B442,'Base facturation'!$B$4:$ALM$73,F$4,0)),"",HLOOKUP($B442,'Base facturation'!$B$4:$ALM$73,F$4,0))=0,"",IF(ISERROR(HLOOKUP($B442,'Base facturation'!$B$4:$ALM$73,F$4,0)),"",HLOOKUP($B442,'Base facturation'!$B$4:$ALM$73,F$4,0)))</f>
        <v/>
      </c>
      <c r="G442" s="204" t="str">
        <f>IF(IF(ISERROR(HLOOKUP($B442,'Base facturation'!$B$4:$ALM$73,G$4,0)),"",HLOOKUP($B442,'Base facturation'!$B$4:$ALM$73,G$4,0))=0,"",IF(ISERROR(HLOOKUP($B442,'Base facturation'!$B$4:$ALM$73,G$4,0)),"",HLOOKUP($B442,'Base facturation'!$B$4:$ALM$73,G$4,0)))</f>
        <v/>
      </c>
      <c r="H442" s="183" t="str">
        <f t="shared" si="6"/>
        <v/>
      </c>
      <c r="I442" s="194"/>
      <c r="J442" s="189"/>
      <c r="K442" s="189"/>
      <c r="L442" s="190"/>
    </row>
    <row r="443" spans="2:12" ht="19.600000000000001" customHeight="1" x14ac:dyDescent="0.25">
      <c r="B443" s="178" t="s">
        <v>3187</v>
      </c>
      <c r="C443" s="179" t="str">
        <f>IF(IF(ISERROR(HLOOKUP($B443,'Base facturation'!$B$4:$ALM$73,C$4,0)),"",HLOOKUP($B443,'Base facturation'!$B$4:$ALM$73,C$4,0))=0,"",IF(ISERROR(HLOOKUP($B443,'Base facturation'!$B$4:$ALM$73,C$4,0)),"",HLOOKUP($B443,'Base facturation'!$B$4:$ALM$73,C$4,0)))</f>
        <v/>
      </c>
      <c r="D443" s="179" t="str">
        <f>IF(IF(ISERROR(HLOOKUP($B443,'Base facturation'!$B$4:$ALM$73,D$4,0)),"",HLOOKUP($B443,'Base facturation'!$B$4:$ALM$73,D$4,0))=0,"",IF(ISERROR(HLOOKUP($B443,'Base facturation'!$B$4:$ALM$73,D$4,0)),"",HLOOKUP($B443,'Base facturation'!$B$4:$ALM$73,D$4,0)))</f>
        <v/>
      </c>
      <c r="E443" s="288" t="str">
        <f>IF(IF(ISERROR(HLOOKUP($B443,'Base facturation'!$B$4:$ALM$73,E$4,0)),"",HLOOKUP($B443,'Base facturation'!$B$4:$ALM$73,E$4,0))=0,"",IF(ISERROR(HLOOKUP($B443,'Base facturation'!$B$4:$ALM$73,E$4,0)),"",HLOOKUP($B443,'Base facturation'!$B$4:$ALM$73,E$4,0)))</f>
        <v/>
      </c>
      <c r="F443" s="204" t="str">
        <f>IF(IF(ISERROR(HLOOKUP($B443,'Base facturation'!$B$4:$ALM$73,F$4,0)),"",HLOOKUP($B443,'Base facturation'!$B$4:$ALM$73,F$4,0))=0,"",IF(ISERROR(HLOOKUP($B443,'Base facturation'!$B$4:$ALM$73,F$4,0)),"",HLOOKUP($B443,'Base facturation'!$B$4:$ALM$73,F$4,0)))</f>
        <v/>
      </c>
      <c r="G443" s="204" t="str">
        <f>IF(IF(ISERROR(HLOOKUP($B443,'Base facturation'!$B$4:$ALM$73,G$4,0)),"",HLOOKUP($B443,'Base facturation'!$B$4:$ALM$73,G$4,0))=0,"",IF(ISERROR(HLOOKUP($B443,'Base facturation'!$B$4:$ALM$73,G$4,0)),"",HLOOKUP($B443,'Base facturation'!$B$4:$ALM$73,G$4,0)))</f>
        <v/>
      </c>
      <c r="H443" s="183" t="str">
        <f t="shared" si="6"/>
        <v/>
      </c>
      <c r="I443" s="194"/>
      <c r="J443" s="189"/>
      <c r="K443" s="189"/>
      <c r="L443" s="190"/>
    </row>
    <row r="444" spans="2:12" ht="19.600000000000001" customHeight="1" x14ac:dyDescent="0.25">
      <c r="B444" s="178" t="s">
        <v>3188</v>
      </c>
      <c r="C444" s="179" t="str">
        <f>IF(IF(ISERROR(HLOOKUP($B444,'Base facturation'!$B$4:$ALM$73,C$4,0)),"",HLOOKUP($B444,'Base facturation'!$B$4:$ALM$73,C$4,0))=0,"",IF(ISERROR(HLOOKUP($B444,'Base facturation'!$B$4:$ALM$73,C$4,0)),"",HLOOKUP($B444,'Base facturation'!$B$4:$ALM$73,C$4,0)))</f>
        <v/>
      </c>
      <c r="D444" s="179" t="str">
        <f>IF(IF(ISERROR(HLOOKUP($B444,'Base facturation'!$B$4:$ALM$73,D$4,0)),"",HLOOKUP($B444,'Base facturation'!$B$4:$ALM$73,D$4,0))=0,"",IF(ISERROR(HLOOKUP($B444,'Base facturation'!$B$4:$ALM$73,D$4,0)),"",HLOOKUP($B444,'Base facturation'!$B$4:$ALM$73,D$4,0)))</f>
        <v/>
      </c>
      <c r="E444" s="288" t="str">
        <f>IF(IF(ISERROR(HLOOKUP($B444,'Base facturation'!$B$4:$ALM$73,E$4,0)),"",HLOOKUP($B444,'Base facturation'!$B$4:$ALM$73,E$4,0))=0,"",IF(ISERROR(HLOOKUP($B444,'Base facturation'!$B$4:$ALM$73,E$4,0)),"",HLOOKUP($B444,'Base facturation'!$B$4:$ALM$73,E$4,0)))</f>
        <v/>
      </c>
      <c r="F444" s="204" t="str">
        <f>IF(IF(ISERROR(HLOOKUP($B444,'Base facturation'!$B$4:$ALM$73,F$4,0)),"",HLOOKUP($B444,'Base facturation'!$B$4:$ALM$73,F$4,0))=0,"",IF(ISERROR(HLOOKUP($B444,'Base facturation'!$B$4:$ALM$73,F$4,0)),"",HLOOKUP($B444,'Base facturation'!$B$4:$ALM$73,F$4,0)))</f>
        <v/>
      </c>
      <c r="G444" s="204" t="str">
        <f>IF(IF(ISERROR(HLOOKUP($B444,'Base facturation'!$B$4:$ALM$73,G$4,0)),"",HLOOKUP($B444,'Base facturation'!$B$4:$ALM$73,G$4,0))=0,"",IF(ISERROR(HLOOKUP($B444,'Base facturation'!$B$4:$ALM$73,G$4,0)),"",HLOOKUP($B444,'Base facturation'!$B$4:$ALM$73,G$4,0)))</f>
        <v/>
      </c>
      <c r="H444" s="183" t="str">
        <f t="shared" si="6"/>
        <v/>
      </c>
      <c r="I444" s="194"/>
      <c r="J444" s="189"/>
      <c r="K444" s="189"/>
      <c r="L444" s="190"/>
    </row>
    <row r="445" spans="2:12" ht="19.600000000000001" customHeight="1" x14ac:dyDescent="0.25">
      <c r="B445" s="178" t="s">
        <v>3189</v>
      </c>
      <c r="C445" s="179" t="str">
        <f>IF(IF(ISERROR(HLOOKUP($B445,'Base facturation'!$B$4:$ALM$73,C$4,0)),"",HLOOKUP($B445,'Base facturation'!$B$4:$ALM$73,C$4,0))=0,"",IF(ISERROR(HLOOKUP($B445,'Base facturation'!$B$4:$ALM$73,C$4,0)),"",HLOOKUP($B445,'Base facturation'!$B$4:$ALM$73,C$4,0)))</f>
        <v/>
      </c>
      <c r="D445" s="179" t="str">
        <f>IF(IF(ISERROR(HLOOKUP($B445,'Base facturation'!$B$4:$ALM$73,D$4,0)),"",HLOOKUP($B445,'Base facturation'!$B$4:$ALM$73,D$4,0))=0,"",IF(ISERROR(HLOOKUP($B445,'Base facturation'!$B$4:$ALM$73,D$4,0)),"",HLOOKUP($B445,'Base facturation'!$B$4:$ALM$73,D$4,0)))</f>
        <v/>
      </c>
      <c r="E445" s="288" t="str">
        <f>IF(IF(ISERROR(HLOOKUP($B445,'Base facturation'!$B$4:$ALM$73,E$4,0)),"",HLOOKUP($B445,'Base facturation'!$B$4:$ALM$73,E$4,0))=0,"",IF(ISERROR(HLOOKUP($B445,'Base facturation'!$B$4:$ALM$73,E$4,0)),"",HLOOKUP($B445,'Base facturation'!$B$4:$ALM$73,E$4,0)))</f>
        <v/>
      </c>
      <c r="F445" s="204" t="str">
        <f>IF(IF(ISERROR(HLOOKUP($B445,'Base facturation'!$B$4:$ALM$73,F$4,0)),"",HLOOKUP($B445,'Base facturation'!$B$4:$ALM$73,F$4,0))=0,"",IF(ISERROR(HLOOKUP($B445,'Base facturation'!$B$4:$ALM$73,F$4,0)),"",HLOOKUP($B445,'Base facturation'!$B$4:$ALM$73,F$4,0)))</f>
        <v/>
      </c>
      <c r="G445" s="204" t="str">
        <f>IF(IF(ISERROR(HLOOKUP($B445,'Base facturation'!$B$4:$ALM$73,G$4,0)),"",HLOOKUP($B445,'Base facturation'!$B$4:$ALM$73,G$4,0))=0,"",IF(ISERROR(HLOOKUP($B445,'Base facturation'!$B$4:$ALM$73,G$4,0)),"",HLOOKUP($B445,'Base facturation'!$B$4:$ALM$73,G$4,0)))</f>
        <v/>
      </c>
      <c r="H445" s="183" t="str">
        <f t="shared" si="6"/>
        <v/>
      </c>
      <c r="I445" s="194"/>
      <c r="J445" s="189"/>
      <c r="K445" s="189"/>
      <c r="L445" s="190"/>
    </row>
    <row r="446" spans="2:12" ht="19.600000000000001" customHeight="1" x14ac:dyDescent="0.25">
      <c r="B446" s="178" t="s">
        <v>3190</v>
      </c>
      <c r="C446" s="179" t="str">
        <f>IF(IF(ISERROR(HLOOKUP($B446,'Base facturation'!$B$4:$ALM$73,C$4,0)),"",HLOOKUP($B446,'Base facturation'!$B$4:$ALM$73,C$4,0))=0,"",IF(ISERROR(HLOOKUP($B446,'Base facturation'!$B$4:$ALM$73,C$4,0)),"",HLOOKUP($B446,'Base facturation'!$B$4:$ALM$73,C$4,0)))</f>
        <v/>
      </c>
      <c r="D446" s="179" t="str">
        <f>IF(IF(ISERROR(HLOOKUP($B446,'Base facturation'!$B$4:$ALM$73,D$4,0)),"",HLOOKUP($B446,'Base facturation'!$B$4:$ALM$73,D$4,0))=0,"",IF(ISERROR(HLOOKUP($B446,'Base facturation'!$B$4:$ALM$73,D$4,0)),"",HLOOKUP($B446,'Base facturation'!$B$4:$ALM$73,D$4,0)))</f>
        <v/>
      </c>
      <c r="E446" s="288" t="str">
        <f>IF(IF(ISERROR(HLOOKUP($B446,'Base facturation'!$B$4:$ALM$73,E$4,0)),"",HLOOKUP($B446,'Base facturation'!$B$4:$ALM$73,E$4,0))=0,"",IF(ISERROR(HLOOKUP($B446,'Base facturation'!$B$4:$ALM$73,E$4,0)),"",HLOOKUP($B446,'Base facturation'!$B$4:$ALM$73,E$4,0)))</f>
        <v/>
      </c>
      <c r="F446" s="204" t="str">
        <f>IF(IF(ISERROR(HLOOKUP($B446,'Base facturation'!$B$4:$ALM$73,F$4,0)),"",HLOOKUP($B446,'Base facturation'!$B$4:$ALM$73,F$4,0))=0,"",IF(ISERROR(HLOOKUP($B446,'Base facturation'!$B$4:$ALM$73,F$4,0)),"",HLOOKUP($B446,'Base facturation'!$B$4:$ALM$73,F$4,0)))</f>
        <v/>
      </c>
      <c r="G446" s="204" t="str">
        <f>IF(IF(ISERROR(HLOOKUP($B446,'Base facturation'!$B$4:$ALM$73,G$4,0)),"",HLOOKUP($B446,'Base facturation'!$B$4:$ALM$73,G$4,0))=0,"",IF(ISERROR(HLOOKUP($B446,'Base facturation'!$B$4:$ALM$73,G$4,0)),"",HLOOKUP($B446,'Base facturation'!$B$4:$ALM$73,G$4,0)))</f>
        <v/>
      </c>
      <c r="H446" s="183" t="str">
        <f t="shared" si="6"/>
        <v/>
      </c>
      <c r="I446" s="194"/>
      <c r="J446" s="189"/>
      <c r="K446" s="189"/>
      <c r="L446" s="190"/>
    </row>
    <row r="447" spans="2:12" ht="19.600000000000001" customHeight="1" x14ac:dyDescent="0.25">
      <c r="B447" s="178" t="s">
        <v>3191</v>
      </c>
      <c r="C447" s="179" t="str">
        <f>IF(IF(ISERROR(HLOOKUP($B447,'Base facturation'!$B$4:$ALM$73,C$4,0)),"",HLOOKUP($B447,'Base facturation'!$B$4:$ALM$73,C$4,0))=0,"",IF(ISERROR(HLOOKUP($B447,'Base facturation'!$B$4:$ALM$73,C$4,0)),"",HLOOKUP($B447,'Base facturation'!$B$4:$ALM$73,C$4,0)))</f>
        <v/>
      </c>
      <c r="D447" s="179" t="str">
        <f>IF(IF(ISERROR(HLOOKUP($B447,'Base facturation'!$B$4:$ALM$73,D$4,0)),"",HLOOKUP($B447,'Base facturation'!$B$4:$ALM$73,D$4,0))=0,"",IF(ISERROR(HLOOKUP($B447,'Base facturation'!$B$4:$ALM$73,D$4,0)),"",HLOOKUP($B447,'Base facturation'!$B$4:$ALM$73,D$4,0)))</f>
        <v/>
      </c>
      <c r="E447" s="288" t="str">
        <f>IF(IF(ISERROR(HLOOKUP($B447,'Base facturation'!$B$4:$ALM$73,E$4,0)),"",HLOOKUP($B447,'Base facturation'!$B$4:$ALM$73,E$4,0))=0,"",IF(ISERROR(HLOOKUP($B447,'Base facturation'!$B$4:$ALM$73,E$4,0)),"",HLOOKUP($B447,'Base facturation'!$B$4:$ALM$73,E$4,0)))</f>
        <v/>
      </c>
      <c r="F447" s="204" t="str">
        <f>IF(IF(ISERROR(HLOOKUP($B447,'Base facturation'!$B$4:$ALM$73,F$4,0)),"",HLOOKUP($B447,'Base facturation'!$B$4:$ALM$73,F$4,0))=0,"",IF(ISERROR(HLOOKUP($B447,'Base facturation'!$B$4:$ALM$73,F$4,0)),"",HLOOKUP($B447,'Base facturation'!$B$4:$ALM$73,F$4,0)))</f>
        <v/>
      </c>
      <c r="G447" s="204" t="str">
        <f>IF(IF(ISERROR(HLOOKUP($B447,'Base facturation'!$B$4:$ALM$73,G$4,0)),"",HLOOKUP($B447,'Base facturation'!$B$4:$ALM$73,G$4,0))=0,"",IF(ISERROR(HLOOKUP($B447,'Base facturation'!$B$4:$ALM$73,G$4,0)),"",HLOOKUP($B447,'Base facturation'!$B$4:$ALM$73,G$4,0)))</f>
        <v/>
      </c>
      <c r="H447" s="183" t="str">
        <f t="shared" si="6"/>
        <v/>
      </c>
      <c r="I447" s="194"/>
      <c r="J447" s="189"/>
      <c r="K447" s="189"/>
      <c r="L447" s="190"/>
    </row>
    <row r="448" spans="2:12" ht="19.600000000000001" customHeight="1" x14ac:dyDescent="0.25">
      <c r="B448" s="178" t="s">
        <v>3192</v>
      </c>
      <c r="C448" s="179" t="str">
        <f>IF(IF(ISERROR(HLOOKUP($B448,'Base facturation'!$B$4:$ALM$73,C$4,0)),"",HLOOKUP($B448,'Base facturation'!$B$4:$ALM$73,C$4,0))=0,"",IF(ISERROR(HLOOKUP($B448,'Base facturation'!$B$4:$ALM$73,C$4,0)),"",HLOOKUP($B448,'Base facturation'!$B$4:$ALM$73,C$4,0)))</f>
        <v/>
      </c>
      <c r="D448" s="179" t="str">
        <f>IF(IF(ISERROR(HLOOKUP($B448,'Base facturation'!$B$4:$ALM$73,D$4,0)),"",HLOOKUP($B448,'Base facturation'!$B$4:$ALM$73,D$4,0))=0,"",IF(ISERROR(HLOOKUP($B448,'Base facturation'!$B$4:$ALM$73,D$4,0)),"",HLOOKUP($B448,'Base facturation'!$B$4:$ALM$73,D$4,0)))</f>
        <v/>
      </c>
      <c r="E448" s="288" t="str">
        <f>IF(IF(ISERROR(HLOOKUP($B448,'Base facturation'!$B$4:$ALM$73,E$4,0)),"",HLOOKUP($B448,'Base facturation'!$B$4:$ALM$73,E$4,0))=0,"",IF(ISERROR(HLOOKUP($B448,'Base facturation'!$B$4:$ALM$73,E$4,0)),"",HLOOKUP($B448,'Base facturation'!$B$4:$ALM$73,E$4,0)))</f>
        <v/>
      </c>
      <c r="F448" s="204" t="str">
        <f>IF(IF(ISERROR(HLOOKUP($B448,'Base facturation'!$B$4:$ALM$73,F$4,0)),"",HLOOKUP($B448,'Base facturation'!$B$4:$ALM$73,F$4,0))=0,"",IF(ISERROR(HLOOKUP($B448,'Base facturation'!$B$4:$ALM$73,F$4,0)),"",HLOOKUP($B448,'Base facturation'!$B$4:$ALM$73,F$4,0)))</f>
        <v/>
      </c>
      <c r="G448" s="204" t="str">
        <f>IF(IF(ISERROR(HLOOKUP($B448,'Base facturation'!$B$4:$ALM$73,G$4,0)),"",HLOOKUP($B448,'Base facturation'!$B$4:$ALM$73,G$4,0))=0,"",IF(ISERROR(HLOOKUP($B448,'Base facturation'!$B$4:$ALM$73,G$4,0)),"",HLOOKUP($B448,'Base facturation'!$B$4:$ALM$73,G$4,0)))</f>
        <v/>
      </c>
      <c r="H448" s="183" t="str">
        <f t="shared" si="6"/>
        <v/>
      </c>
      <c r="I448" s="194"/>
      <c r="J448" s="189"/>
      <c r="K448" s="189"/>
      <c r="L448" s="190"/>
    </row>
    <row r="449" spans="2:12" ht="19.600000000000001" customHeight="1" x14ac:dyDescent="0.25">
      <c r="B449" s="178" t="s">
        <v>3193</v>
      </c>
      <c r="C449" s="179" t="str">
        <f>IF(IF(ISERROR(HLOOKUP($B449,'Base facturation'!$B$4:$ALM$73,C$4,0)),"",HLOOKUP($B449,'Base facturation'!$B$4:$ALM$73,C$4,0))=0,"",IF(ISERROR(HLOOKUP($B449,'Base facturation'!$B$4:$ALM$73,C$4,0)),"",HLOOKUP($B449,'Base facturation'!$B$4:$ALM$73,C$4,0)))</f>
        <v/>
      </c>
      <c r="D449" s="179" t="str">
        <f>IF(IF(ISERROR(HLOOKUP($B449,'Base facturation'!$B$4:$ALM$73,D$4,0)),"",HLOOKUP($B449,'Base facturation'!$B$4:$ALM$73,D$4,0))=0,"",IF(ISERROR(HLOOKUP($B449,'Base facturation'!$B$4:$ALM$73,D$4,0)),"",HLOOKUP($B449,'Base facturation'!$B$4:$ALM$73,D$4,0)))</f>
        <v/>
      </c>
      <c r="E449" s="288" t="str">
        <f>IF(IF(ISERROR(HLOOKUP($B449,'Base facturation'!$B$4:$ALM$73,E$4,0)),"",HLOOKUP($B449,'Base facturation'!$B$4:$ALM$73,E$4,0))=0,"",IF(ISERROR(HLOOKUP($B449,'Base facturation'!$B$4:$ALM$73,E$4,0)),"",HLOOKUP($B449,'Base facturation'!$B$4:$ALM$73,E$4,0)))</f>
        <v/>
      </c>
      <c r="F449" s="204" t="str">
        <f>IF(IF(ISERROR(HLOOKUP($B449,'Base facturation'!$B$4:$ALM$73,F$4,0)),"",HLOOKUP($B449,'Base facturation'!$B$4:$ALM$73,F$4,0))=0,"",IF(ISERROR(HLOOKUP($B449,'Base facturation'!$B$4:$ALM$73,F$4,0)),"",HLOOKUP($B449,'Base facturation'!$B$4:$ALM$73,F$4,0)))</f>
        <v/>
      </c>
      <c r="G449" s="204" t="str">
        <f>IF(IF(ISERROR(HLOOKUP($B449,'Base facturation'!$B$4:$ALM$73,G$4,0)),"",HLOOKUP($B449,'Base facturation'!$B$4:$ALM$73,G$4,0))=0,"",IF(ISERROR(HLOOKUP($B449,'Base facturation'!$B$4:$ALM$73,G$4,0)),"",HLOOKUP($B449,'Base facturation'!$B$4:$ALM$73,G$4,0)))</f>
        <v/>
      </c>
      <c r="H449" s="183" t="str">
        <f t="shared" si="6"/>
        <v/>
      </c>
      <c r="I449" s="194"/>
      <c r="J449" s="189"/>
      <c r="K449" s="189"/>
      <c r="L449" s="190"/>
    </row>
    <row r="450" spans="2:12" ht="19.600000000000001" customHeight="1" x14ac:dyDescent="0.25">
      <c r="B450" s="178" t="s">
        <v>3194</v>
      </c>
      <c r="C450" s="179" t="str">
        <f>IF(IF(ISERROR(HLOOKUP($B450,'Base facturation'!$B$4:$ALM$73,C$4,0)),"",HLOOKUP($B450,'Base facturation'!$B$4:$ALM$73,C$4,0))=0,"",IF(ISERROR(HLOOKUP($B450,'Base facturation'!$B$4:$ALM$73,C$4,0)),"",HLOOKUP($B450,'Base facturation'!$B$4:$ALM$73,C$4,0)))</f>
        <v/>
      </c>
      <c r="D450" s="179" t="str">
        <f>IF(IF(ISERROR(HLOOKUP($B450,'Base facturation'!$B$4:$ALM$73,D$4,0)),"",HLOOKUP($B450,'Base facturation'!$B$4:$ALM$73,D$4,0))=0,"",IF(ISERROR(HLOOKUP($B450,'Base facturation'!$B$4:$ALM$73,D$4,0)),"",HLOOKUP($B450,'Base facturation'!$B$4:$ALM$73,D$4,0)))</f>
        <v/>
      </c>
      <c r="E450" s="288" t="str">
        <f>IF(IF(ISERROR(HLOOKUP($B450,'Base facturation'!$B$4:$ALM$73,E$4,0)),"",HLOOKUP($B450,'Base facturation'!$B$4:$ALM$73,E$4,0))=0,"",IF(ISERROR(HLOOKUP($B450,'Base facturation'!$B$4:$ALM$73,E$4,0)),"",HLOOKUP($B450,'Base facturation'!$B$4:$ALM$73,E$4,0)))</f>
        <v/>
      </c>
      <c r="F450" s="204" t="str">
        <f>IF(IF(ISERROR(HLOOKUP($B450,'Base facturation'!$B$4:$ALM$73,F$4,0)),"",HLOOKUP($B450,'Base facturation'!$B$4:$ALM$73,F$4,0))=0,"",IF(ISERROR(HLOOKUP($B450,'Base facturation'!$B$4:$ALM$73,F$4,0)),"",HLOOKUP($B450,'Base facturation'!$B$4:$ALM$73,F$4,0)))</f>
        <v/>
      </c>
      <c r="G450" s="204" t="str">
        <f>IF(IF(ISERROR(HLOOKUP($B450,'Base facturation'!$B$4:$ALM$73,G$4,0)),"",HLOOKUP($B450,'Base facturation'!$B$4:$ALM$73,G$4,0))=0,"",IF(ISERROR(HLOOKUP($B450,'Base facturation'!$B$4:$ALM$73,G$4,0)),"",HLOOKUP($B450,'Base facturation'!$B$4:$ALM$73,G$4,0)))</f>
        <v/>
      </c>
      <c r="H450" s="183" t="str">
        <f t="shared" si="6"/>
        <v/>
      </c>
      <c r="I450" s="194"/>
      <c r="J450" s="189"/>
      <c r="K450" s="189"/>
      <c r="L450" s="190"/>
    </row>
    <row r="451" spans="2:12" ht="19.600000000000001" customHeight="1" x14ac:dyDescent="0.25">
      <c r="B451" s="178" t="s">
        <v>3195</v>
      </c>
      <c r="C451" s="179" t="str">
        <f>IF(IF(ISERROR(HLOOKUP($B451,'Base facturation'!$B$4:$ALM$73,C$4,0)),"",HLOOKUP($B451,'Base facturation'!$B$4:$ALM$73,C$4,0))=0,"",IF(ISERROR(HLOOKUP($B451,'Base facturation'!$B$4:$ALM$73,C$4,0)),"",HLOOKUP($B451,'Base facturation'!$B$4:$ALM$73,C$4,0)))</f>
        <v/>
      </c>
      <c r="D451" s="179" t="str">
        <f>IF(IF(ISERROR(HLOOKUP($B451,'Base facturation'!$B$4:$ALM$73,D$4,0)),"",HLOOKUP($B451,'Base facturation'!$B$4:$ALM$73,D$4,0))=0,"",IF(ISERROR(HLOOKUP($B451,'Base facturation'!$B$4:$ALM$73,D$4,0)),"",HLOOKUP($B451,'Base facturation'!$B$4:$ALM$73,D$4,0)))</f>
        <v/>
      </c>
      <c r="E451" s="288" t="str">
        <f>IF(IF(ISERROR(HLOOKUP($B451,'Base facturation'!$B$4:$ALM$73,E$4,0)),"",HLOOKUP($B451,'Base facturation'!$B$4:$ALM$73,E$4,0))=0,"",IF(ISERROR(HLOOKUP($B451,'Base facturation'!$B$4:$ALM$73,E$4,0)),"",HLOOKUP($B451,'Base facturation'!$B$4:$ALM$73,E$4,0)))</f>
        <v/>
      </c>
      <c r="F451" s="204" t="str">
        <f>IF(IF(ISERROR(HLOOKUP($B451,'Base facturation'!$B$4:$ALM$73,F$4,0)),"",HLOOKUP($B451,'Base facturation'!$B$4:$ALM$73,F$4,0))=0,"",IF(ISERROR(HLOOKUP($B451,'Base facturation'!$B$4:$ALM$73,F$4,0)),"",HLOOKUP($B451,'Base facturation'!$B$4:$ALM$73,F$4,0)))</f>
        <v/>
      </c>
      <c r="G451" s="204" t="str">
        <f>IF(IF(ISERROR(HLOOKUP($B451,'Base facturation'!$B$4:$ALM$73,G$4,0)),"",HLOOKUP($B451,'Base facturation'!$B$4:$ALM$73,G$4,0))=0,"",IF(ISERROR(HLOOKUP($B451,'Base facturation'!$B$4:$ALM$73,G$4,0)),"",HLOOKUP($B451,'Base facturation'!$B$4:$ALM$73,G$4,0)))</f>
        <v/>
      </c>
      <c r="H451" s="183" t="str">
        <f t="shared" si="6"/>
        <v/>
      </c>
      <c r="I451" s="194"/>
      <c r="J451" s="189"/>
      <c r="K451" s="189"/>
      <c r="L451" s="190"/>
    </row>
    <row r="452" spans="2:12" ht="19.600000000000001" customHeight="1" x14ac:dyDescent="0.25">
      <c r="B452" s="178" t="s">
        <v>3196</v>
      </c>
      <c r="C452" s="179" t="str">
        <f>IF(IF(ISERROR(HLOOKUP($B452,'Base facturation'!$B$4:$ALM$73,C$4,0)),"",HLOOKUP($B452,'Base facturation'!$B$4:$ALM$73,C$4,0))=0,"",IF(ISERROR(HLOOKUP($B452,'Base facturation'!$B$4:$ALM$73,C$4,0)),"",HLOOKUP($B452,'Base facturation'!$B$4:$ALM$73,C$4,0)))</f>
        <v/>
      </c>
      <c r="D452" s="179" t="str">
        <f>IF(IF(ISERROR(HLOOKUP($B452,'Base facturation'!$B$4:$ALM$73,D$4,0)),"",HLOOKUP($B452,'Base facturation'!$B$4:$ALM$73,D$4,0))=0,"",IF(ISERROR(HLOOKUP($B452,'Base facturation'!$B$4:$ALM$73,D$4,0)),"",HLOOKUP($B452,'Base facturation'!$B$4:$ALM$73,D$4,0)))</f>
        <v/>
      </c>
      <c r="E452" s="288" t="str">
        <f>IF(IF(ISERROR(HLOOKUP($B452,'Base facturation'!$B$4:$ALM$73,E$4,0)),"",HLOOKUP($B452,'Base facturation'!$B$4:$ALM$73,E$4,0))=0,"",IF(ISERROR(HLOOKUP($B452,'Base facturation'!$B$4:$ALM$73,E$4,0)),"",HLOOKUP($B452,'Base facturation'!$B$4:$ALM$73,E$4,0)))</f>
        <v/>
      </c>
      <c r="F452" s="204" t="str">
        <f>IF(IF(ISERROR(HLOOKUP($B452,'Base facturation'!$B$4:$ALM$73,F$4,0)),"",HLOOKUP($B452,'Base facturation'!$B$4:$ALM$73,F$4,0))=0,"",IF(ISERROR(HLOOKUP($B452,'Base facturation'!$B$4:$ALM$73,F$4,0)),"",HLOOKUP($B452,'Base facturation'!$B$4:$ALM$73,F$4,0)))</f>
        <v/>
      </c>
      <c r="G452" s="204" t="str">
        <f>IF(IF(ISERROR(HLOOKUP($B452,'Base facturation'!$B$4:$ALM$73,G$4,0)),"",HLOOKUP($B452,'Base facturation'!$B$4:$ALM$73,G$4,0))=0,"",IF(ISERROR(HLOOKUP($B452,'Base facturation'!$B$4:$ALM$73,G$4,0)),"",HLOOKUP($B452,'Base facturation'!$B$4:$ALM$73,G$4,0)))</f>
        <v/>
      </c>
      <c r="H452" s="183" t="str">
        <f t="shared" si="6"/>
        <v/>
      </c>
      <c r="I452" s="194"/>
      <c r="J452" s="189"/>
      <c r="K452" s="189"/>
      <c r="L452" s="190"/>
    </row>
    <row r="453" spans="2:12" ht="19.600000000000001" customHeight="1" x14ac:dyDescent="0.25">
      <c r="B453" s="178" t="s">
        <v>3197</v>
      </c>
      <c r="C453" s="179" t="str">
        <f>IF(IF(ISERROR(HLOOKUP($B453,'Base facturation'!$B$4:$ALM$73,C$4,0)),"",HLOOKUP($B453,'Base facturation'!$B$4:$ALM$73,C$4,0))=0,"",IF(ISERROR(HLOOKUP($B453,'Base facturation'!$B$4:$ALM$73,C$4,0)),"",HLOOKUP($B453,'Base facturation'!$B$4:$ALM$73,C$4,0)))</f>
        <v/>
      </c>
      <c r="D453" s="179" t="str">
        <f>IF(IF(ISERROR(HLOOKUP($B453,'Base facturation'!$B$4:$ALM$73,D$4,0)),"",HLOOKUP($B453,'Base facturation'!$B$4:$ALM$73,D$4,0))=0,"",IF(ISERROR(HLOOKUP($B453,'Base facturation'!$B$4:$ALM$73,D$4,0)),"",HLOOKUP($B453,'Base facturation'!$B$4:$ALM$73,D$4,0)))</f>
        <v/>
      </c>
      <c r="E453" s="288" t="str">
        <f>IF(IF(ISERROR(HLOOKUP($B453,'Base facturation'!$B$4:$ALM$73,E$4,0)),"",HLOOKUP($B453,'Base facturation'!$B$4:$ALM$73,E$4,0))=0,"",IF(ISERROR(HLOOKUP($B453,'Base facturation'!$B$4:$ALM$73,E$4,0)),"",HLOOKUP($B453,'Base facturation'!$B$4:$ALM$73,E$4,0)))</f>
        <v/>
      </c>
      <c r="F453" s="204" t="str">
        <f>IF(IF(ISERROR(HLOOKUP($B453,'Base facturation'!$B$4:$ALM$73,F$4,0)),"",HLOOKUP($B453,'Base facturation'!$B$4:$ALM$73,F$4,0))=0,"",IF(ISERROR(HLOOKUP($B453,'Base facturation'!$B$4:$ALM$73,F$4,0)),"",HLOOKUP($B453,'Base facturation'!$B$4:$ALM$73,F$4,0)))</f>
        <v/>
      </c>
      <c r="G453" s="204" t="str">
        <f>IF(IF(ISERROR(HLOOKUP($B453,'Base facturation'!$B$4:$ALM$73,G$4,0)),"",HLOOKUP($B453,'Base facturation'!$B$4:$ALM$73,G$4,0))=0,"",IF(ISERROR(HLOOKUP($B453,'Base facturation'!$B$4:$ALM$73,G$4,0)),"",HLOOKUP($B453,'Base facturation'!$B$4:$ALM$73,G$4,0)))</f>
        <v/>
      </c>
      <c r="H453" s="183" t="str">
        <f t="shared" si="6"/>
        <v/>
      </c>
      <c r="I453" s="194"/>
      <c r="J453" s="189"/>
      <c r="K453" s="189"/>
      <c r="L453" s="190"/>
    </row>
    <row r="454" spans="2:12" ht="19.600000000000001" customHeight="1" x14ac:dyDescent="0.25">
      <c r="B454" s="178" t="s">
        <v>3198</v>
      </c>
      <c r="C454" s="179" t="str">
        <f>IF(IF(ISERROR(HLOOKUP($B454,'Base facturation'!$B$4:$ALM$73,C$4,0)),"",HLOOKUP($B454,'Base facturation'!$B$4:$ALM$73,C$4,0))=0,"",IF(ISERROR(HLOOKUP($B454,'Base facturation'!$B$4:$ALM$73,C$4,0)),"",HLOOKUP($B454,'Base facturation'!$B$4:$ALM$73,C$4,0)))</f>
        <v/>
      </c>
      <c r="D454" s="179" t="str">
        <f>IF(IF(ISERROR(HLOOKUP($B454,'Base facturation'!$B$4:$ALM$73,D$4,0)),"",HLOOKUP($B454,'Base facturation'!$B$4:$ALM$73,D$4,0))=0,"",IF(ISERROR(HLOOKUP($B454,'Base facturation'!$B$4:$ALM$73,D$4,0)),"",HLOOKUP($B454,'Base facturation'!$B$4:$ALM$73,D$4,0)))</f>
        <v/>
      </c>
      <c r="E454" s="288" t="str">
        <f>IF(IF(ISERROR(HLOOKUP($B454,'Base facturation'!$B$4:$ALM$73,E$4,0)),"",HLOOKUP($B454,'Base facturation'!$B$4:$ALM$73,E$4,0))=0,"",IF(ISERROR(HLOOKUP($B454,'Base facturation'!$B$4:$ALM$73,E$4,0)),"",HLOOKUP($B454,'Base facturation'!$B$4:$ALM$73,E$4,0)))</f>
        <v/>
      </c>
      <c r="F454" s="204" t="str">
        <f>IF(IF(ISERROR(HLOOKUP($B454,'Base facturation'!$B$4:$ALM$73,F$4,0)),"",HLOOKUP($B454,'Base facturation'!$B$4:$ALM$73,F$4,0))=0,"",IF(ISERROR(HLOOKUP($B454,'Base facturation'!$B$4:$ALM$73,F$4,0)),"",HLOOKUP($B454,'Base facturation'!$B$4:$ALM$73,F$4,0)))</f>
        <v/>
      </c>
      <c r="G454" s="204" t="str">
        <f>IF(IF(ISERROR(HLOOKUP($B454,'Base facturation'!$B$4:$ALM$73,G$4,0)),"",HLOOKUP($B454,'Base facturation'!$B$4:$ALM$73,G$4,0))=0,"",IF(ISERROR(HLOOKUP($B454,'Base facturation'!$B$4:$ALM$73,G$4,0)),"",HLOOKUP($B454,'Base facturation'!$B$4:$ALM$73,G$4,0)))</f>
        <v/>
      </c>
      <c r="H454" s="183" t="str">
        <f t="shared" si="6"/>
        <v/>
      </c>
      <c r="I454" s="194"/>
      <c r="J454" s="189"/>
      <c r="K454" s="189"/>
      <c r="L454" s="190"/>
    </row>
    <row r="455" spans="2:12" ht="19.600000000000001" customHeight="1" x14ac:dyDescent="0.25">
      <c r="B455" s="178" t="s">
        <v>3199</v>
      </c>
      <c r="C455" s="179" t="str">
        <f>IF(IF(ISERROR(HLOOKUP($B455,'Base facturation'!$B$4:$ALM$73,C$4,0)),"",HLOOKUP($B455,'Base facturation'!$B$4:$ALM$73,C$4,0))=0,"",IF(ISERROR(HLOOKUP($B455,'Base facturation'!$B$4:$ALM$73,C$4,0)),"",HLOOKUP($B455,'Base facturation'!$B$4:$ALM$73,C$4,0)))</f>
        <v/>
      </c>
      <c r="D455" s="179" t="str">
        <f>IF(IF(ISERROR(HLOOKUP($B455,'Base facturation'!$B$4:$ALM$73,D$4,0)),"",HLOOKUP($B455,'Base facturation'!$B$4:$ALM$73,D$4,0))=0,"",IF(ISERROR(HLOOKUP($B455,'Base facturation'!$B$4:$ALM$73,D$4,0)),"",HLOOKUP($B455,'Base facturation'!$B$4:$ALM$73,D$4,0)))</f>
        <v/>
      </c>
      <c r="E455" s="288" t="str">
        <f>IF(IF(ISERROR(HLOOKUP($B455,'Base facturation'!$B$4:$ALM$73,E$4,0)),"",HLOOKUP($B455,'Base facturation'!$B$4:$ALM$73,E$4,0))=0,"",IF(ISERROR(HLOOKUP($B455,'Base facturation'!$B$4:$ALM$73,E$4,0)),"",HLOOKUP($B455,'Base facturation'!$B$4:$ALM$73,E$4,0)))</f>
        <v/>
      </c>
      <c r="F455" s="204" t="str">
        <f>IF(IF(ISERROR(HLOOKUP($B455,'Base facturation'!$B$4:$ALM$73,F$4,0)),"",HLOOKUP($B455,'Base facturation'!$B$4:$ALM$73,F$4,0))=0,"",IF(ISERROR(HLOOKUP($B455,'Base facturation'!$B$4:$ALM$73,F$4,0)),"",HLOOKUP($B455,'Base facturation'!$B$4:$ALM$73,F$4,0)))</f>
        <v/>
      </c>
      <c r="G455" s="204" t="str">
        <f>IF(IF(ISERROR(HLOOKUP($B455,'Base facturation'!$B$4:$ALM$73,G$4,0)),"",HLOOKUP($B455,'Base facturation'!$B$4:$ALM$73,G$4,0))=0,"",IF(ISERROR(HLOOKUP($B455,'Base facturation'!$B$4:$ALM$73,G$4,0)),"",HLOOKUP($B455,'Base facturation'!$B$4:$ALM$73,G$4,0)))</f>
        <v/>
      </c>
      <c r="H455" s="183" t="str">
        <f t="shared" ref="H455:H518" si="7">IF(G455="","",IF($B$4&gt;G455,"OUI","non"))</f>
        <v/>
      </c>
      <c r="I455" s="194"/>
      <c r="J455" s="189"/>
      <c r="K455" s="189"/>
      <c r="L455" s="190"/>
    </row>
    <row r="456" spans="2:12" ht="19.600000000000001" customHeight="1" x14ac:dyDescent="0.25">
      <c r="B456" s="178" t="s">
        <v>3200</v>
      </c>
      <c r="C456" s="179" t="str">
        <f>IF(IF(ISERROR(HLOOKUP($B456,'Base facturation'!$B$4:$ALM$73,C$4,0)),"",HLOOKUP($B456,'Base facturation'!$B$4:$ALM$73,C$4,0))=0,"",IF(ISERROR(HLOOKUP($B456,'Base facturation'!$B$4:$ALM$73,C$4,0)),"",HLOOKUP($B456,'Base facturation'!$B$4:$ALM$73,C$4,0)))</f>
        <v/>
      </c>
      <c r="D456" s="179" t="str">
        <f>IF(IF(ISERROR(HLOOKUP($B456,'Base facturation'!$B$4:$ALM$73,D$4,0)),"",HLOOKUP($B456,'Base facturation'!$B$4:$ALM$73,D$4,0))=0,"",IF(ISERROR(HLOOKUP($B456,'Base facturation'!$B$4:$ALM$73,D$4,0)),"",HLOOKUP($B456,'Base facturation'!$B$4:$ALM$73,D$4,0)))</f>
        <v/>
      </c>
      <c r="E456" s="288" t="str">
        <f>IF(IF(ISERROR(HLOOKUP($B456,'Base facturation'!$B$4:$ALM$73,E$4,0)),"",HLOOKUP($B456,'Base facturation'!$B$4:$ALM$73,E$4,0))=0,"",IF(ISERROR(HLOOKUP($B456,'Base facturation'!$B$4:$ALM$73,E$4,0)),"",HLOOKUP($B456,'Base facturation'!$B$4:$ALM$73,E$4,0)))</f>
        <v/>
      </c>
      <c r="F456" s="204" t="str">
        <f>IF(IF(ISERROR(HLOOKUP($B456,'Base facturation'!$B$4:$ALM$73,F$4,0)),"",HLOOKUP($B456,'Base facturation'!$B$4:$ALM$73,F$4,0))=0,"",IF(ISERROR(HLOOKUP($B456,'Base facturation'!$B$4:$ALM$73,F$4,0)),"",HLOOKUP($B456,'Base facturation'!$B$4:$ALM$73,F$4,0)))</f>
        <v/>
      </c>
      <c r="G456" s="204" t="str">
        <f>IF(IF(ISERROR(HLOOKUP($B456,'Base facturation'!$B$4:$ALM$73,G$4,0)),"",HLOOKUP($B456,'Base facturation'!$B$4:$ALM$73,G$4,0))=0,"",IF(ISERROR(HLOOKUP($B456,'Base facturation'!$B$4:$ALM$73,G$4,0)),"",HLOOKUP($B456,'Base facturation'!$B$4:$ALM$73,G$4,0)))</f>
        <v/>
      </c>
      <c r="H456" s="183" t="str">
        <f t="shared" si="7"/>
        <v/>
      </c>
      <c r="I456" s="194"/>
      <c r="J456" s="189"/>
      <c r="K456" s="189"/>
      <c r="L456" s="190"/>
    </row>
    <row r="457" spans="2:12" ht="19.600000000000001" customHeight="1" x14ac:dyDescent="0.25">
      <c r="B457" s="178" t="s">
        <v>3201</v>
      </c>
      <c r="C457" s="179" t="str">
        <f>IF(IF(ISERROR(HLOOKUP($B457,'Base facturation'!$B$4:$ALM$73,C$4,0)),"",HLOOKUP($B457,'Base facturation'!$B$4:$ALM$73,C$4,0))=0,"",IF(ISERROR(HLOOKUP($B457,'Base facturation'!$B$4:$ALM$73,C$4,0)),"",HLOOKUP($B457,'Base facturation'!$B$4:$ALM$73,C$4,0)))</f>
        <v/>
      </c>
      <c r="D457" s="179" t="str">
        <f>IF(IF(ISERROR(HLOOKUP($B457,'Base facturation'!$B$4:$ALM$73,D$4,0)),"",HLOOKUP($B457,'Base facturation'!$B$4:$ALM$73,D$4,0))=0,"",IF(ISERROR(HLOOKUP($B457,'Base facturation'!$B$4:$ALM$73,D$4,0)),"",HLOOKUP($B457,'Base facturation'!$B$4:$ALM$73,D$4,0)))</f>
        <v/>
      </c>
      <c r="E457" s="288" t="str">
        <f>IF(IF(ISERROR(HLOOKUP($B457,'Base facturation'!$B$4:$ALM$73,E$4,0)),"",HLOOKUP($B457,'Base facturation'!$B$4:$ALM$73,E$4,0))=0,"",IF(ISERROR(HLOOKUP($B457,'Base facturation'!$B$4:$ALM$73,E$4,0)),"",HLOOKUP($B457,'Base facturation'!$B$4:$ALM$73,E$4,0)))</f>
        <v/>
      </c>
      <c r="F457" s="204" t="str">
        <f>IF(IF(ISERROR(HLOOKUP($B457,'Base facturation'!$B$4:$ALM$73,F$4,0)),"",HLOOKUP($B457,'Base facturation'!$B$4:$ALM$73,F$4,0))=0,"",IF(ISERROR(HLOOKUP($B457,'Base facturation'!$B$4:$ALM$73,F$4,0)),"",HLOOKUP($B457,'Base facturation'!$B$4:$ALM$73,F$4,0)))</f>
        <v/>
      </c>
      <c r="G457" s="204" t="str">
        <f>IF(IF(ISERROR(HLOOKUP($B457,'Base facturation'!$B$4:$ALM$73,G$4,0)),"",HLOOKUP($B457,'Base facturation'!$B$4:$ALM$73,G$4,0))=0,"",IF(ISERROR(HLOOKUP($B457,'Base facturation'!$B$4:$ALM$73,G$4,0)),"",HLOOKUP($B457,'Base facturation'!$B$4:$ALM$73,G$4,0)))</f>
        <v/>
      </c>
      <c r="H457" s="183" t="str">
        <f t="shared" si="7"/>
        <v/>
      </c>
      <c r="I457" s="194"/>
      <c r="J457" s="189"/>
      <c r="K457" s="189"/>
      <c r="L457" s="190"/>
    </row>
    <row r="458" spans="2:12" ht="19.600000000000001" customHeight="1" x14ac:dyDescent="0.25">
      <c r="B458" s="178" t="s">
        <v>3202</v>
      </c>
      <c r="C458" s="179" t="str">
        <f>IF(IF(ISERROR(HLOOKUP($B458,'Base facturation'!$B$4:$ALM$73,C$4,0)),"",HLOOKUP($B458,'Base facturation'!$B$4:$ALM$73,C$4,0))=0,"",IF(ISERROR(HLOOKUP($B458,'Base facturation'!$B$4:$ALM$73,C$4,0)),"",HLOOKUP($B458,'Base facturation'!$B$4:$ALM$73,C$4,0)))</f>
        <v/>
      </c>
      <c r="D458" s="179" t="str">
        <f>IF(IF(ISERROR(HLOOKUP($B458,'Base facturation'!$B$4:$ALM$73,D$4,0)),"",HLOOKUP($B458,'Base facturation'!$B$4:$ALM$73,D$4,0))=0,"",IF(ISERROR(HLOOKUP($B458,'Base facturation'!$B$4:$ALM$73,D$4,0)),"",HLOOKUP($B458,'Base facturation'!$B$4:$ALM$73,D$4,0)))</f>
        <v/>
      </c>
      <c r="E458" s="288" t="str">
        <f>IF(IF(ISERROR(HLOOKUP($B458,'Base facturation'!$B$4:$ALM$73,E$4,0)),"",HLOOKUP($B458,'Base facturation'!$B$4:$ALM$73,E$4,0))=0,"",IF(ISERROR(HLOOKUP($B458,'Base facturation'!$B$4:$ALM$73,E$4,0)),"",HLOOKUP($B458,'Base facturation'!$B$4:$ALM$73,E$4,0)))</f>
        <v/>
      </c>
      <c r="F458" s="204" t="str">
        <f>IF(IF(ISERROR(HLOOKUP($B458,'Base facturation'!$B$4:$ALM$73,F$4,0)),"",HLOOKUP($B458,'Base facturation'!$B$4:$ALM$73,F$4,0))=0,"",IF(ISERROR(HLOOKUP($B458,'Base facturation'!$B$4:$ALM$73,F$4,0)),"",HLOOKUP($B458,'Base facturation'!$B$4:$ALM$73,F$4,0)))</f>
        <v/>
      </c>
      <c r="G458" s="204" t="str">
        <f>IF(IF(ISERROR(HLOOKUP($B458,'Base facturation'!$B$4:$ALM$73,G$4,0)),"",HLOOKUP($B458,'Base facturation'!$B$4:$ALM$73,G$4,0))=0,"",IF(ISERROR(HLOOKUP($B458,'Base facturation'!$B$4:$ALM$73,G$4,0)),"",HLOOKUP($B458,'Base facturation'!$B$4:$ALM$73,G$4,0)))</f>
        <v/>
      </c>
      <c r="H458" s="183" t="str">
        <f t="shared" si="7"/>
        <v/>
      </c>
      <c r="I458" s="194"/>
      <c r="J458" s="189"/>
      <c r="K458" s="189"/>
      <c r="L458" s="190"/>
    </row>
    <row r="459" spans="2:12" ht="19.600000000000001" customHeight="1" x14ac:dyDescent="0.25">
      <c r="B459" s="178" t="s">
        <v>3203</v>
      </c>
      <c r="C459" s="179" t="str">
        <f>IF(IF(ISERROR(HLOOKUP($B459,'Base facturation'!$B$4:$ALM$73,C$4,0)),"",HLOOKUP($B459,'Base facturation'!$B$4:$ALM$73,C$4,0))=0,"",IF(ISERROR(HLOOKUP($B459,'Base facturation'!$B$4:$ALM$73,C$4,0)),"",HLOOKUP($B459,'Base facturation'!$B$4:$ALM$73,C$4,0)))</f>
        <v/>
      </c>
      <c r="D459" s="179" t="str">
        <f>IF(IF(ISERROR(HLOOKUP($B459,'Base facturation'!$B$4:$ALM$73,D$4,0)),"",HLOOKUP($B459,'Base facturation'!$B$4:$ALM$73,D$4,0))=0,"",IF(ISERROR(HLOOKUP($B459,'Base facturation'!$B$4:$ALM$73,D$4,0)),"",HLOOKUP($B459,'Base facturation'!$B$4:$ALM$73,D$4,0)))</f>
        <v/>
      </c>
      <c r="E459" s="288" t="str">
        <f>IF(IF(ISERROR(HLOOKUP($B459,'Base facturation'!$B$4:$ALM$73,E$4,0)),"",HLOOKUP($B459,'Base facturation'!$B$4:$ALM$73,E$4,0))=0,"",IF(ISERROR(HLOOKUP($B459,'Base facturation'!$B$4:$ALM$73,E$4,0)),"",HLOOKUP($B459,'Base facturation'!$B$4:$ALM$73,E$4,0)))</f>
        <v/>
      </c>
      <c r="F459" s="204" t="str">
        <f>IF(IF(ISERROR(HLOOKUP($B459,'Base facturation'!$B$4:$ALM$73,F$4,0)),"",HLOOKUP($B459,'Base facturation'!$B$4:$ALM$73,F$4,0))=0,"",IF(ISERROR(HLOOKUP($B459,'Base facturation'!$B$4:$ALM$73,F$4,0)),"",HLOOKUP($B459,'Base facturation'!$B$4:$ALM$73,F$4,0)))</f>
        <v/>
      </c>
      <c r="G459" s="204" t="str">
        <f>IF(IF(ISERROR(HLOOKUP($B459,'Base facturation'!$B$4:$ALM$73,G$4,0)),"",HLOOKUP($B459,'Base facturation'!$B$4:$ALM$73,G$4,0))=0,"",IF(ISERROR(HLOOKUP($B459,'Base facturation'!$B$4:$ALM$73,G$4,0)),"",HLOOKUP($B459,'Base facturation'!$B$4:$ALM$73,G$4,0)))</f>
        <v/>
      </c>
      <c r="H459" s="183" t="str">
        <f t="shared" si="7"/>
        <v/>
      </c>
      <c r="I459" s="194"/>
      <c r="J459" s="189"/>
      <c r="K459" s="189"/>
      <c r="L459" s="190"/>
    </row>
    <row r="460" spans="2:12" ht="19.600000000000001" customHeight="1" x14ac:dyDescent="0.25">
      <c r="B460" s="178" t="s">
        <v>3204</v>
      </c>
      <c r="C460" s="179" t="str">
        <f>IF(IF(ISERROR(HLOOKUP($B460,'Base facturation'!$B$4:$ALM$73,C$4,0)),"",HLOOKUP($B460,'Base facturation'!$B$4:$ALM$73,C$4,0))=0,"",IF(ISERROR(HLOOKUP($B460,'Base facturation'!$B$4:$ALM$73,C$4,0)),"",HLOOKUP($B460,'Base facturation'!$B$4:$ALM$73,C$4,0)))</f>
        <v/>
      </c>
      <c r="D460" s="179" t="str">
        <f>IF(IF(ISERROR(HLOOKUP($B460,'Base facturation'!$B$4:$ALM$73,D$4,0)),"",HLOOKUP($B460,'Base facturation'!$B$4:$ALM$73,D$4,0))=0,"",IF(ISERROR(HLOOKUP($B460,'Base facturation'!$B$4:$ALM$73,D$4,0)),"",HLOOKUP($B460,'Base facturation'!$B$4:$ALM$73,D$4,0)))</f>
        <v/>
      </c>
      <c r="E460" s="288" t="str">
        <f>IF(IF(ISERROR(HLOOKUP($B460,'Base facturation'!$B$4:$ALM$73,E$4,0)),"",HLOOKUP($B460,'Base facturation'!$B$4:$ALM$73,E$4,0))=0,"",IF(ISERROR(HLOOKUP($B460,'Base facturation'!$B$4:$ALM$73,E$4,0)),"",HLOOKUP($B460,'Base facturation'!$B$4:$ALM$73,E$4,0)))</f>
        <v/>
      </c>
      <c r="F460" s="204" t="str">
        <f>IF(IF(ISERROR(HLOOKUP($B460,'Base facturation'!$B$4:$ALM$73,F$4,0)),"",HLOOKUP($B460,'Base facturation'!$B$4:$ALM$73,F$4,0))=0,"",IF(ISERROR(HLOOKUP($B460,'Base facturation'!$B$4:$ALM$73,F$4,0)),"",HLOOKUP($B460,'Base facturation'!$B$4:$ALM$73,F$4,0)))</f>
        <v/>
      </c>
      <c r="G460" s="204" t="str">
        <f>IF(IF(ISERROR(HLOOKUP($B460,'Base facturation'!$B$4:$ALM$73,G$4,0)),"",HLOOKUP($B460,'Base facturation'!$B$4:$ALM$73,G$4,0))=0,"",IF(ISERROR(HLOOKUP($B460,'Base facturation'!$B$4:$ALM$73,G$4,0)),"",HLOOKUP($B460,'Base facturation'!$B$4:$ALM$73,G$4,0)))</f>
        <v/>
      </c>
      <c r="H460" s="183" t="str">
        <f t="shared" si="7"/>
        <v/>
      </c>
      <c r="I460" s="194"/>
      <c r="J460" s="189"/>
      <c r="K460" s="189"/>
      <c r="L460" s="190"/>
    </row>
    <row r="461" spans="2:12" ht="19.600000000000001" customHeight="1" x14ac:dyDescent="0.25">
      <c r="B461" s="178" t="s">
        <v>3205</v>
      </c>
      <c r="C461" s="179" t="str">
        <f>IF(IF(ISERROR(HLOOKUP($B461,'Base facturation'!$B$4:$ALM$73,C$4,0)),"",HLOOKUP($B461,'Base facturation'!$B$4:$ALM$73,C$4,0))=0,"",IF(ISERROR(HLOOKUP($B461,'Base facturation'!$B$4:$ALM$73,C$4,0)),"",HLOOKUP($B461,'Base facturation'!$B$4:$ALM$73,C$4,0)))</f>
        <v/>
      </c>
      <c r="D461" s="179" t="str">
        <f>IF(IF(ISERROR(HLOOKUP($B461,'Base facturation'!$B$4:$ALM$73,D$4,0)),"",HLOOKUP($B461,'Base facturation'!$B$4:$ALM$73,D$4,0))=0,"",IF(ISERROR(HLOOKUP($B461,'Base facturation'!$B$4:$ALM$73,D$4,0)),"",HLOOKUP($B461,'Base facturation'!$B$4:$ALM$73,D$4,0)))</f>
        <v/>
      </c>
      <c r="E461" s="288" t="str">
        <f>IF(IF(ISERROR(HLOOKUP($B461,'Base facturation'!$B$4:$ALM$73,E$4,0)),"",HLOOKUP($B461,'Base facturation'!$B$4:$ALM$73,E$4,0))=0,"",IF(ISERROR(HLOOKUP($B461,'Base facturation'!$B$4:$ALM$73,E$4,0)),"",HLOOKUP($B461,'Base facturation'!$B$4:$ALM$73,E$4,0)))</f>
        <v/>
      </c>
      <c r="F461" s="204" t="str">
        <f>IF(IF(ISERROR(HLOOKUP($B461,'Base facturation'!$B$4:$ALM$73,F$4,0)),"",HLOOKUP($B461,'Base facturation'!$B$4:$ALM$73,F$4,0))=0,"",IF(ISERROR(HLOOKUP($B461,'Base facturation'!$B$4:$ALM$73,F$4,0)),"",HLOOKUP($B461,'Base facturation'!$B$4:$ALM$73,F$4,0)))</f>
        <v/>
      </c>
      <c r="G461" s="204" t="str">
        <f>IF(IF(ISERROR(HLOOKUP($B461,'Base facturation'!$B$4:$ALM$73,G$4,0)),"",HLOOKUP($B461,'Base facturation'!$B$4:$ALM$73,G$4,0))=0,"",IF(ISERROR(HLOOKUP($B461,'Base facturation'!$B$4:$ALM$73,G$4,0)),"",HLOOKUP($B461,'Base facturation'!$B$4:$ALM$73,G$4,0)))</f>
        <v/>
      </c>
      <c r="H461" s="183" t="str">
        <f t="shared" si="7"/>
        <v/>
      </c>
      <c r="I461" s="194"/>
      <c r="J461" s="189"/>
      <c r="K461" s="189"/>
      <c r="L461" s="190"/>
    </row>
    <row r="462" spans="2:12" ht="19.600000000000001" customHeight="1" x14ac:dyDescent="0.25">
      <c r="B462" s="178" t="s">
        <v>3206</v>
      </c>
      <c r="C462" s="179" t="str">
        <f>IF(IF(ISERROR(HLOOKUP($B462,'Base facturation'!$B$4:$ALM$73,C$4,0)),"",HLOOKUP($B462,'Base facturation'!$B$4:$ALM$73,C$4,0))=0,"",IF(ISERROR(HLOOKUP($B462,'Base facturation'!$B$4:$ALM$73,C$4,0)),"",HLOOKUP($B462,'Base facturation'!$B$4:$ALM$73,C$4,0)))</f>
        <v/>
      </c>
      <c r="D462" s="179" t="str">
        <f>IF(IF(ISERROR(HLOOKUP($B462,'Base facturation'!$B$4:$ALM$73,D$4,0)),"",HLOOKUP($B462,'Base facturation'!$B$4:$ALM$73,D$4,0))=0,"",IF(ISERROR(HLOOKUP($B462,'Base facturation'!$B$4:$ALM$73,D$4,0)),"",HLOOKUP($B462,'Base facturation'!$B$4:$ALM$73,D$4,0)))</f>
        <v/>
      </c>
      <c r="E462" s="288" t="str">
        <f>IF(IF(ISERROR(HLOOKUP($B462,'Base facturation'!$B$4:$ALM$73,E$4,0)),"",HLOOKUP($B462,'Base facturation'!$B$4:$ALM$73,E$4,0))=0,"",IF(ISERROR(HLOOKUP($B462,'Base facturation'!$B$4:$ALM$73,E$4,0)),"",HLOOKUP($B462,'Base facturation'!$B$4:$ALM$73,E$4,0)))</f>
        <v/>
      </c>
      <c r="F462" s="204" t="str">
        <f>IF(IF(ISERROR(HLOOKUP($B462,'Base facturation'!$B$4:$ALM$73,F$4,0)),"",HLOOKUP($B462,'Base facturation'!$B$4:$ALM$73,F$4,0))=0,"",IF(ISERROR(HLOOKUP($B462,'Base facturation'!$B$4:$ALM$73,F$4,0)),"",HLOOKUP($B462,'Base facturation'!$B$4:$ALM$73,F$4,0)))</f>
        <v/>
      </c>
      <c r="G462" s="204" t="str">
        <f>IF(IF(ISERROR(HLOOKUP($B462,'Base facturation'!$B$4:$ALM$73,G$4,0)),"",HLOOKUP($B462,'Base facturation'!$B$4:$ALM$73,G$4,0))=0,"",IF(ISERROR(HLOOKUP($B462,'Base facturation'!$B$4:$ALM$73,G$4,0)),"",HLOOKUP($B462,'Base facturation'!$B$4:$ALM$73,G$4,0)))</f>
        <v/>
      </c>
      <c r="H462" s="183" t="str">
        <f t="shared" si="7"/>
        <v/>
      </c>
      <c r="I462" s="194"/>
      <c r="J462" s="189"/>
      <c r="K462" s="189"/>
      <c r="L462" s="190"/>
    </row>
    <row r="463" spans="2:12" ht="19.600000000000001" customHeight="1" x14ac:dyDescent="0.25">
      <c r="B463" s="178" t="s">
        <v>3207</v>
      </c>
      <c r="C463" s="179" t="str">
        <f>IF(IF(ISERROR(HLOOKUP($B463,'Base facturation'!$B$4:$ALM$73,C$4,0)),"",HLOOKUP($B463,'Base facturation'!$B$4:$ALM$73,C$4,0))=0,"",IF(ISERROR(HLOOKUP($B463,'Base facturation'!$B$4:$ALM$73,C$4,0)),"",HLOOKUP($B463,'Base facturation'!$B$4:$ALM$73,C$4,0)))</f>
        <v/>
      </c>
      <c r="D463" s="179" t="str">
        <f>IF(IF(ISERROR(HLOOKUP($B463,'Base facturation'!$B$4:$ALM$73,D$4,0)),"",HLOOKUP($B463,'Base facturation'!$B$4:$ALM$73,D$4,0))=0,"",IF(ISERROR(HLOOKUP($B463,'Base facturation'!$B$4:$ALM$73,D$4,0)),"",HLOOKUP($B463,'Base facturation'!$B$4:$ALM$73,D$4,0)))</f>
        <v/>
      </c>
      <c r="E463" s="288" t="str">
        <f>IF(IF(ISERROR(HLOOKUP($B463,'Base facturation'!$B$4:$ALM$73,E$4,0)),"",HLOOKUP($B463,'Base facturation'!$B$4:$ALM$73,E$4,0))=0,"",IF(ISERROR(HLOOKUP($B463,'Base facturation'!$B$4:$ALM$73,E$4,0)),"",HLOOKUP($B463,'Base facturation'!$B$4:$ALM$73,E$4,0)))</f>
        <v/>
      </c>
      <c r="F463" s="204" t="str">
        <f>IF(IF(ISERROR(HLOOKUP($B463,'Base facturation'!$B$4:$ALM$73,F$4,0)),"",HLOOKUP($B463,'Base facturation'!$B$4:$ALM$73,F$4,0))=0,"",IF(ISERROR(HLOOKUP($B463,'Base facturation'!$B$4:$ALM$73,F$4,0)),"",HLOOKUP($B463,'Base facturation'!$B$4:$ALM$73,F$4,0)))</f>
        <v/>
      </c>
      <c r="G463" s="204" t="str">
        <f>IF(IF(ISERROR(HLOOKUP($B463,'Base facturation'!$B$4:$ALM$73,G$4,0)),"",HLOOKUP($B463,'Base facturation'!$B$4:$ALM$73,G$4,0))=0,"",IF(ISERROR(HLOOKUP($B463,'Base facturation'!$B$4:$ALM$73,G$4,0)),"",HLOOKUP($B463,'Base facturation'!$B$4:$ALM$73,G$4,0)))</f>
        <v/>
      </c>
      <c r="H463" s="183" t="str">
        <f t="shared" si="7"/>
        <v/>
      </c>
      <c r="I463" s="194"/>
      <c r="J463" s="189"/>
      <c r="K463" s="189"/>
      <c r="L463" s="190"/>
    </row>
    <row r="464" spans="2:12" ht="19.600000000000001" customHeight="1" x14ac:dyDescent="0.25">
      <c r="B464" s="178" t="s">
        <v>3208</v>
      </c>
      <c r="C464" s="179" t="str">
        <f>IF(IF(ISERROR(HLOOKUP($B464,'Base facturation'!$B$4:$ALM$73,C$4,0)),"",HLOOKUP($B464,'Base facturation'!$B$4:$ALM$73,C$4,0))=0,"",IF(ISERROR(HLOOKUP($B464,'Base facturation'!$B$4:$ALM$73,C$4,0)),"",HLOOKUP($B464,'Base facturation'!$B$4:$ALM$73,C$4,0)))</f>
        <v/>
      </c>
      <c r="D464" s="179" t="str">
        <f>IF(IF(ISERROR(HLOOKUP($B464,'Base facturation'!$B$4:$ALM$73,D$4,0)),"",HLOOKUP($B464,'Base facturation'!$B$4:$ALM$73,D$4,0))=0,"",IF(ISERROR(HLOOKUP($B464,'Base facturation'!$B$4:$ALM$73,D$4,0)),"",HLOOKUP($B464,'Base facturation'!$B$4:$ALM$73,D$4,0)))</f>
        <v/>
      </c>
      <c r="E464" s="288" t="str">
        <f>IF(IF(ISERROR(HLOOKUP($B464,'Base facturation'!$B$4:$ALM$73,E$4,0)),"",HLOOKUP($B464,'Base facturation'!$B$4:$ALM$73,E$4,0))=0,"",IF(ISERROR(HLOOKUP($B464,'Base facturation'!$B$4:$ALM$73,E$4,0)),"",HLOOKUP($B464,'Base facturation'!$B$4:$ALM$73,E$4,0)))</f>
        <v/>
      </c>
      <c r="F464" s="204" t="str">
        <f>IF(IF(ISERROR(HLOOKUP($B464,'Base facturation'!$B$4:$ALM$73,F$4,0)),"",HLOOKUP($B464,'Base facturation'!$B$4:$ALM$73,F$4,0))=0,"",IF(ISERROR(HLOOKUP($B464,'Base facturation'!$B$4:$ALM$73,F$4,0)),"",HLOOKUP($B464,'Base facturation'!$B$4:$ALM$73,F$4,0)))</f>
        <v/>
      </c>
      <c r="G464" s="204" t="str">
        <f>IF(IF(ISERROR(HLOOKUP($B464,'Base facturation'!$B$4:$ALM$73,G$4,0)),"",HLOOKUP($B464,'Base facturation'!$B$4:$ALM$73,G$4,0))=0,"",IF(ISERROR(HLOOKUP($B464,'Base facturation'!$B$4:$ALM$73,G$4,0)),"",HLOOKUP($B464,'Base facturation'!$B$4:$ALM$73,G$4,0)))</f>
        <v/>
      </c>
      <c r="H464" s="183" t="str">
        <f t="shared" si="7"/>
        <v/>
      </c>
      <c r="I464" s="194"/>
      <c r="J464" s="189"/>
      <c r="K464" s="189"/>
      <c r="L464" s="190"/>
    </row>
    <row r="465" spans="2:12" ht="19.600000000000001" customHeight="1" x14ac:dyDescent="0.25">
      <c r="B465" s="178" t="s">
        <v>3209</v>
      </c>
      <c r="C465" s="179" t="str">
        <f>IF(IF(ISERROR(HLOOKUP($B465,'Base facturation'!$B$4:$ALM$73,C$4,0)),"",HLOOKUP($B465,'Base facturation'!$B$4:$ALM$73,C$4,0))=0,"",IF(ISERROR(HLOOKUP($B465,'Base facturation'!$B$4:$ALM$73,C$4,0)),"",HLOOKUP($B465,'Base facturation'!$B$4:$ALM$73,C$4,0)))</f>
        <v/>
      </c>
      <c r="D465" s="179" t="str">
        <f>IF(IF(ISERROR(HLOOKUP($B465,'Base facturation'!$B$4:$ALM$73,D$4,0)),"",HLOOKUP($B465,'Base facturation'!$B$4:$ALM$73,D$4,0))=0,"",IF(ISERROR(HLOOKUP($B465,'Base facturation'!$B$4:$ALM$73,D$4,0)),"",HLOOKUP($B465,'Base facturation'!$B$4:$ALM$73,D$4,0)))</f>
        <v/>
      </c>
      <c r="E465" s="288" t="str">
        <f>IF(IF(ISERROR(HLOOKUP($B465,'Base facturation'!$B$4:$ALM$73,E$4,0)),"",HLOOKUP($B465,'Base facturation'!$B$4:$ALM$73,E$4,0))=0,"",IF(ISERROR(HLOOKUP($B465,'Base facturation'!$B$4:$ALM$73,E$4,0)),"",HLOOKUP($B465,'Base facturation'!$B$4:$ALM$73,E$4,0)))</f>
        <v/>
      </c>
      <c r="F465" s="204" t="str">
        <f>IF(IF(ISERROR(HLOOKUP($B465,'Base facturation'!$B$4:$ALM$73,F$4,0)),"",HLOOKUP($B465,'Base facturation'!$B$4:$ALM$73,F$4,0))=0,"",IF(ISERROR(HLOOKUP($B465,'Base facturation'!$B$4:$ALM$73,F$4,0)),"",HLOOKUP($B465,'Base facturation'!$B$4:$ALM$73,F$4,0)))</f>
        <v/>
      </c>
      <c r="G465" s="204" t="str">
        <f>IF(IF(ISERROR(HLOOKUP($B465,'Base facturation'!$B$4:$ALM$73,G$4,0)),"",HLOOKUP($B465,'Base facturation'!$B$4:$ALM$73,G$4,0))=0,"",IF(ISERROR(HLOOKUP($B465,'Base facturation'!$B$4:$ALM$73,G$4,0)),"",HLOOKUP($B465,'Base facturation'!$B$4:$ALM$73,G$4,0)))</f>
        <v/>
      </c>
      <c r="H465" s="183" t="str">
        <f t="shared" si="7"/>
        <v/>
      </c>
      <c r="I465" s="194"/>
      <c r="J465" s="189"/>
      <c r="K465" s="189"/>
      <c r="L465" s="190"/>
    </row>
    <row r="466" spans="2:12" ht="19.600000000000001" customHeight="1" x14ac:dyDescent="0.25">
      <c r="B466" s="178" t="s">
        <v>3210</v>
      </c>
      <c r="C466" s="179" t="str">
        <f>IF(IF(ISERROR(HLOOKUP($B466,'Base facturation'!$B$4:$ALM$73,C$4,0)),"",HLOOKUP($B466,'Base facturation'!$B$4:$ALM$73,C$4,0))=0,"",IF(ISERROR(HLOOKUP($B466,'Base facturation'!$B$4:$ALM$73,C$4,0)),"",HLOOKUP($B466,'Base facturation'!$B$4:$ALM$73,C$4,0)))</f>
        <v/>
      </c>
      <c r="D466" s="179" t="str">
        <f>IF(IF(ISERROR(HLOOKUP($B466,'Base facturation'!$B$4:$ALM$73,D$4,0)),"",HLOOKUP($B466,'Base facturation'!$B$4:$ALM$73,D$4,0))=0,"",IF(ISERROR(HLOOKUP($B466,'Base facturation'!$B$4:$ALM$73,D$4,0)),"",HLOOKUP($B466,'Base facturation'!$B$4:$ALM$73,D$4,0)))</f>
        <v/>
      </c>
      <c r="E466" s="288" t="str">
        <f>IF(IF(ISERROR(HLOOKUP($B466,'Base facturation'!$B$4:$ALM$73,E$4,0)),"",HLOOKUP($B466,'Base facturation'!$B$4:$ALM$73,E$4,0))=0,"",IF(ISERROR(HLOOKUP($B466,'Base facturation'!$B$4:$ALM$73,E$4,0)),"",HLOOKUP($B466,'Base facturation'!$B$4:$ALM$73,E$4,0)))</f>
        <v/>
      </c>
      <c r="F466" s="204" t="str">
        <f>IF(IF(ISERROR(HLOOKUP($B466,'Base facturation'!$B$4:$ALM$73,F$4,0)),"",HLOOKUP($B466,'Base facturation'!$B$4:$ALM$73,F$4,0))=0,"",IF(ISERROR(HLOOKUP($B466,'Base facturation'!$B$4:$ALM$73,F$4,0)),"",HLOOKUP($B466,'Base facturation'!$B$4:$ALM$73,F$4,0)))</f>
        <v/>
      </c>
      <c r="G466" s="204" t="str">
        <f>IF(IF(ISERROR(HLOOKUP($B466,'Base facturation'!$B$4:$ALM$73,G$4,0)),"",HLOOKUP($B466,'Base facturation'!$B$4:$ALM$73,G$4,0))=0,"",IF(ISERROR(HLOOKUP($B466,'Base facturation'!$B$4:$ALM$73,G$4,0)),"",HLOOKUP($B466,'Base facturation'!$B$4:$ALM$73,G$4,0)))</f>
        <v/>
      </c>
      <c r="H466" s="183" t="str">
        <f t="shared" si="7"/>
        <v/>
      </c>
      <c r="I466" s="194"/>
      <c r="J466" s="189"/>
      <c r="K466" s="189"/>
      <c r="L466" s="190"/>
    </row>
    <row r="467" spans="2:12" ht="19.600000000000001" customHeight="1" x14ac:dyDescent="0.25">
      <c r="B467" s="178" t="s">
        <v>3211</v>
      </c>
      <c r="C467" s="179" t="str">
        <f>IF(IF(ISERROR(HLOOKUP($B467,'Base facturation'!$B$4:$ALM$73,C$4,0)),"",HLOOKUP($B467,'Base facturation'!$B$4:$ALM$73,C$4,0))=0,"",IF(ISERROR(HLOOKUP($B467,'Base facturation'!$B$4:$ALM$73,C$4,0)),"",HLOOKUP($B467,'Base facturation'!$B$4:$ALM$73,C$4,0)))</f>
        <v/>
      </c>
      <c r="D467" s="179" t="str">
        <f>IF(IF(ISERROR(HLOOKUP($B467,'Base facturation'!$B$4:$ALM$73,D$4,0)),"",HLOOKUP($B467,'Base facturation'!$B$4:$ALM$73,D$4,0))=0,"",IF(ISERROR(HLOOKUP($B467,'Base facturation'!$B$4:$ALM$73,D$4,0)),"",HLOOKUP($B467,'Base facturation'!$B$4:$ALM$73,D$4,0)))</f>
        <v/>
      </c>
      <c r="E467" s="288" t="str">
        <f>IF(IF(ISERROR(HLOOKUP($B467,'Base facturation'!$B$4:$ALM$73,E$4,0)),"",HLOOKUP($B467,'Base facturation'!$B$4:$ALM$73,E$4,0))=0,"",IF(ISERROR(HLOOKUP($B467,'Base facturation'!$B$4:$ALM$73,E$4,0)),"",HLOOKUP($B467,'Base facturation'!$B$4:$ALM$73,E$4,0)))</f>
        <v/>
      </c>
      <c r="F467" s="204" t="str">
        <f>IF(IF(ISERROR(HLOOKUP($B467,'Base facturation'!$B$4:$ALM$73,F$4,0)),"",HLOOKUP($B467,'Base facturation'!$B$4:$ALM$73,F$4,0))=0,"",IF(ISERROR(HLOOKUP($B467,'Base facturation'!$B$4:$ALM$73,F$4,0)),"",HLOOKUP($B467,'Base facturation'!$B$4:$ALM$73,F$4,0)))</f>
        <v/>
      </c>
      <c r="G467" s="204" t="str">
        <f>IF(IF(ISERROR(HLOOKUP($B467,'Base facturation'!$B$4:$ALM$73,G$4,0)),"",HLOOKUP($B467,'Base facturation'!$B$4:$ALM$73,G$4,0))=0,"",IF(ISERROR(HLOOKUP($B467,'Base facturation'!$B$4:$ALM$73,G$4,0)),"",HLOOKUP($B467,'Base facturation'!$B$4:$ALM$73,G$4,0)))</f>
        <v/>
      </c>
      <c r="H467" s="183" t="str">
        <f t="shared" si="7"/>
        <v/>
      </c>
      <c r="I467" s="194"/>
      <c r="J467" s="189"/>
      <c r="K467" s="189"/>
      <c r="L467" s="190"/>
    </row>
    <row r="468" spans="2:12" ht="19.600000000000001" customHeight="1" x14ac:dyDescent="0.25">
      <c r="B468" s="178" t="s">
        <v>3212</v>
      </c>
      <c r="C468" s="179" t="str">
        <f>IF(IF(ISERROR(HLOOKUP($B468,'Base facturation'!$B$4:$ALM$73,C$4,0)),"",HLOOKUP($B468,'Base facturation'!$B$4:$ALM$73,C$4,0))=0,"",IF(ISERROR(HLOOKUP($B468,'Base facturation'!$B$4:$ALM$73,C$4,0)),"",HLOOKUP($B468,'Base facturation'!$B$4:$ALM$73,C$4,0)))</f>
        <v/>
      </c>
      <c r="D468" s="179" t="str">
        <f>IF(IF(ISERROR(HLOOKUP($B468,'Base facturation'!$B$4:$ALM$73,D$4,0)),"",HLOOKUP($B468,'Base facturation'!$B$4:$ALM$73,D$4,0))=0,"",IF(ISERROR(HLOOKUP($B468,'Base facturation'!$B$4:$ALM$73,D$4,0)),"",HLOOKUP($B468,'Base facturation'!$B$4:$ALM$73,D$4,0)))</f>
        <v/>
      </c>
      <c r="E468" s="288" t="str">
        <f>IF(IF(ISERROR(HLOOKUP($B468,'Base facturation'!$B$4:$ALM$73,E$4,0)),"",HLOOKUP($B468,'Base facturation'!$B$4:$ALM$73,E$4,0))=0,"",IF(ISERROR(HLOOKUP($B468,'Base facturation'!$B$4:$ALM$73,E$4,0)),"",HLOOKUP($B468,'Base facturation'!$B$4:$ALM$73,E$4,0)))</f>
        <v/>
      </c>
      <c r="F468" s="204" t="str">
        <f>IF(IF(ISERROR(HLOOKUP($B468,'Base facturation'!$B$4:$ALM$73,F$4,0)),"",HLOOKUP($B468,'Base facturation'!$B$4:$ALM$73,F$4,0))=0,"",IF(ISERROR(HLOOKUP($B468,'Base facturation'!$B$4:$ALM$73,F$4,0)),"",HLOOKUP($B468,'Base facturation'!$B$4:$ALM$73,F$4,0)))</f>
        <v/>
      </c>
      <c r="G468" s="204" t="str">
        <f>IF(IF(ISERROR(HLOOKUP($B468,'Base facturation'!$B$4:$ALM$73,G$4,0)),"",HLOOKUP($B468,'Base facturation'!$B$4:$ALM$73,G$4,0))=0,"",IF(ISERROR(HLOOKUP($B468,'Base facturation'!$B$4:$ALM$73,G$4,0)),"",HLOOKUP($B468,'Base facturation'!$B$4:$ALM$73,G$4,0)))</f>
        <v/>
      </c>
      <c r="H468" s="183" t="str">
        <f t="shared" si="7"/>
        <v/>
      </c>
      <c r="I468" s="194"/>
      <c r="J468" s="189"/>
      <c r="K468" s="189"/>
      <c r="L468" s="190"/>
    </row>
    <row r="469" spans="2:12" ht="19.600000000000001" customHeight="1" x14ac:dyDescent="0.25">
      <c r="B469" s="178" t="s">
        <v>3213</v>
      </c>
      <c r="C469" s="179" t="str">
        <f>IF(IF(ISERROR(HLOOKUP($B469,'Base facturation'!$B$4:$ALM$73,C$4,0)),"",HLOOKUP($B469,'Base facturation'!$B$4:$ALM$73,C$4,0))=0,"",IF(ISERROR(HLOOKUP($B469,'Base facturation'!$B$4:$ALM$73,C$4,0)),"",HLOOKUP($B469,'Base facturation'!$B$4:$ALM$73,C$4,0)))</f>
        <v/>
      </c>
      <c r="D469" s="179" t="str">
        <f>IF(IF(ISERROR(HLOOKUP($B469,'Base facturation'!$B$4:$ALM$73,D$4,0)),"",HLOOKUP($B469,'Base facturation'!$B$4:$ALM$73,D$4,0))=0,"",IF(ISERROR(HLOOKUP($B469,'Base facturation'!$B$4:$ALM$73,D$4,0)),"",HLOOKUP($B469,'Base facturation'!$B$4:$ALM$73,D$4,0)))</f>
        <v/>
      </c>
      <c r="E469" s="288" t="str">
        <f>IF(IF(ISERROR(HLOOKUP($B469,'Base facturation'!$B$4:$ALM$73,E$4,0)),"",HLOOKUP($B469,'Base facturation'!$B$4:$ALM$73,E$4,0))=0,"",IF(ISERROR(HLOOKUP($B469,'Base facturation'!$B$4:$ALM$73,E$4,0)),"",HLOOKUP($B469,'Base facturation'!$B$4:$ALM$73,E$4,0)))</f>
        <v/>
      </c>
      <c r="F469" s="204" t="str">
        <f>IF(IF(ISERROR(HLOOKUP($B469,'Base facturation'!$B$4:$ALM$73,F$4,0)),"",HLOOKUP($B469,'Base facturation'!$B$4:$ALM$73,F$4,0))=0,"",IF(ISERROR(HLOOKUP($B469,'Base facturation'!$B$4:$ALM$73,F$4,0)),"",HLOOKUP($B469,'Base facturation'!$B$4:$ALM$73,F$4,0)))</f>
        <v/>
      </c>
      <c r="G469" s="204" t="str">
        <f>IF(IF(ISERROR(HLOOKUP($B469,'Base facturation'!$B$4:$ALM$73,G$4,0)),"",HLOOKUP($B469,'Base facturation'!$B$4:$ALM$73,G$4,0))=0,"",IF(ISERROR(HLOOKUP($B469,'Base facturation'!$B$4:$ALM$73,G$4,0)),"",HLOOKUP($B469,'Base facturation'!$B$4:$ALM$73,G$4,0)))</f>
        <v/>
      </c>
      <c r="H469" s="183" t="str">
        <f t="shared" si="7"/>
        <v/>
      </c>
      <c r="I469" s="194"/>
      <c r="J469" s="189"/>
      <c r="K469" s="189"/>
      <c r="L469" s="190"/>
    </row>
    <row r="470" spans="2:12" ht="19.600000000000001" customHeight="1" x14ac:dyDescent="0.25">
      <c r="B470" s="178" t="s">
        <v>3214</v>
      </c>
      <c r="C470" s="179" t="str">
        <f>IF(IF(ISERROR(HLOOKUP($B470,'Base facturation'!$B$4:$ALM$73,C$4,0)),"",HLOOKUP($B470,'Base facturation'!$B$4:$ALM$73,C$4,0))=0,"",IF(ISERROR(HLOOKUP($B470,'Base facturation'!$B$4:$ALM$73,C$4,0)),"",HLOOKUP($B470,'Base facturation'!$B$4:$ALM$73,C$4,0)))</f>
        <v/>
      </c>
      <c r="D470" s="179" t="str">
        <f>IF(IF(ISERROR(HLOOKUP($B470,'Base facturation'!$B$4:$ALM$73,D$4,0)),"",HLOOKUP($B470,'Base facturation'!$B$4:$ALM$73,D$4,0))=0,"",IF(ISERROR(HLOOKUP($B470,'Base facturation'!$B$4:$ALM$73,D$4,0)),"",HLOOKUP($B470,'Base facturation'!$B$4:$ALM$73,D$4,0)))</f>
        <v/>
      </c>
      <c r="E470" s="288" t="str">
        <f>IF(IF(ISERROR(HLOOKUP($B470,'Base facturation'!$B$4:$ALM$73,E$4,0)),"",HLOOKUP($B470,'Base facturation'!$B$4:$ALM$73,E$4,0))=0,"",IF(ISERROR(HLOOKUP($B470,'Base facturation'!$B$4:$ALM$73,E$4,0)),"",HLOOKUP($B470,'Base facturation'!$B$4:$ALM$73,E$4,0)))</f>
        <v/>
      </c>
      <c r="F470" s="204" t="str">
        <f>IF(IF(ISERROR(HLOOKUP($B470,'Base facturation'!$B$4:$ALM$73,F$4,0)),"",HLOOKUP($B470,'Base facturation'!$B$4:$ALM$73,F$4,0))=0,"",IF(ISERROR(HLOOKUP($B470,'Base facturation'!$B$4:$ALM$73,F$4,0)),"",HLOOKUP($B470,'Base facturation'!$B$4:$ALM$73,F$4,0)))</f>
        <v/>
      </c>
      <c r="G470" s="204" t="str">
        <f>IF(IF(ISERROR(HLOOKUP($B470,'Base facturation'!$B$4:$ALM$73,G$4,0)),"",HLOOKUP($B470,'Base facturation'!$B$4:$ALM$73,G$4,0))=0,"",IF(ISERROR(HLOOKUP($B470,'Base facturation'!$B$4:$ALM$73,G$4,0)),"",HLOOKUP($B470,'Base facturation'!$B$4:$ALM$73,G$4,0)))</f>
        <v/>
      </c>
      <c r="H470" s="183" t="str">
        <f t="shared" si="7"/>
        <v/>
      </c>
      <c r="I470" s="194"/>
      <c r="J470" s="189"/>
      <c r="K470" s="189"/>
      <c r="L470" s="190"/>
    </row>
    <row r="471" spans="2:12" ht="19.600000000000001" customHeight="1" x14ac:dyDescent="0.25">
      <c r="B471" s="178" t="s">
        <v>3215</v>
      </c>
      <c r="C471" s="179" t="str">
        <f>IF(IF(ISERROR(HLOOKUP($B471,'Base facturation'!$B$4:$ALM$73,C$4,0)),"",HLOOKUP($B471,'Base facturation'!$B$4:$ALM$73,C$4,0))=0,"",IF(ISERROR(HLOOKUP($B471,'Base facturation'!$B$4:$ALM$73,C$4,0)),"",HLOOKUP($B471,'Base facturation'!$B$4:$ALM$73,C$4,0)))</f>
        <v/>
      </c>
      <c r="D471" s="179" t="str">
        <f>IF(IF(ISERROR(HLOOKUP($B471,'Base facturation'!$B$4:$ALM$73,D$4,0)),"",HLOOKUP($B471,'Base facturation'!$B$4:$ALM$73,D$4,0))=0,"",IF(ISERROR(HLOOKUP($B471,'Base facturation'!$B$4:$ALM$73,D$4,0)),"",HLOOKUP($B471,'Base facturation'!$B$4:$ALM$73,D$4,0)))</f>
        <v/>
      </c>
      <c r="E471" s="288" t="str">
        <f>IF(IF(ISERROR(HLOOKUP($B471,'Base facturation'!$B$4:$ALM$73,E$4,0)),"",HLOOKUP($B471,'Base facturation'!$B$4:$ALM$73,E$4,0))=0,"",IF(ISERROR(HLOOKUP($B471,'Base facturation'!$B$4:$ALM$73,E$4,0)),"",HLOOKUP($B471,'Base facturation'!$B$4:$ALM$73,E$4,0)))</f>
        <v/>
      </c>
      <c r="F471" s="204" t="str">
        <f>IF(IF(ISERROR(HLOOKUP($B471,'Base facturation'!$B$4:$ALM$73,F$4,0)),"",HLOOKUP($B471,'Base facturation'!$B$4:$ALM$73,F$4,0))=0,"",IF(ISERROR(HLOOKUP($B471,'Base facturation'!$B$4:$ALM$73,F$4,0)),"",HLOOKUP($B471,'Base facturation'!$B$4:$ALM$73,F$4,0)))</f>
        <v/>
      </c>
      <c r="G471" s="204" t="str">
        <f>IF(IF(ISERROR(HLOOKUP($B471,'Base facturation'!$B$4:$ALM$73,G$4,0)),"",HLOOKUP($B471,'Base facturation'!$B$4:$ALM$73,G$4,0))=0,"",IF(ISERROR(HLOOKUP($B471,'Base facturation'!$B$4:$ALM$73,G$4,0)),"",HLOOKUP($B471,'Base facturation'!$B$4:$ALM$73,G$4,0)))</f>
        <v/>
      </c>
      <c r="H471" s="183" t="str">
        <f t="shared" si="7"/>
        <v/>
      </c>
      <c r="I471" s="194"/>
      <c r="J471" s="189"/>
      <c r="K471" s="189"/>
      <c r="L471" s="190"/>
    </row>
    <row r="472" spans="2:12" ht="19.600000000000001" customHeight="1" x14ac:dyDescent="0.25">
      <c r="B472" s="178" t="s">
        <v>3216</v>
      </c>
      <c r="C472" s="179" t="str">
        <f>IF(IF(ISERROR(HLOOKUP($B472,'Base facturation'!$B$4:$ALM$73,C$4,0)),"",HLOOKUP($B472,'Base facturation'!$B$4:$ALM$73,C$4,0))=0,"",IF(ISERROR(HLOOKUP($B472,'Base facturation'!$B$4:$ALM$73,C$4,0)),"",HLOOKUP($B472,'Base facturation'!$B$4:$ALM$73,C$4,0)))</f>
        <v/>
      </c>
      <c r="D472" s="179" t="str">
        <f>IF(IF(ISERROR(HLOOKUP($B472,'Base facturation'!$B$4:$ALM$73,D$4,0)),"",HLOOKUP($B472,'Base facturation'!$B$4:$ALM$73,D$4,0))=0,"",IF(ISERROR(HLOOKUP($B472,'Base facturation'!$B$4:$ALM$73,D$4,0)),"",HLOOKUP($B472,'Base facturation'!$B$4:$ALM$73,D$4,0)))</f>
        <v/>
      </c>
      <c r="E472" s="288" t="str">
        <f>IF(IF(ISERROR(HLOOKUP($B472,'Base facturation'!$B$4:$ALM$73,E$4,0)),"",HLOOKUP($B472,'Base facturation'!$B$4:$ALM$73,E$4,0))=0,"",IF(ISERROR(HLOOKUP($B472,'Base facturation'!$B$4:$ALM$73,E$4,0)),"",HLOOKUP($B472,'Base facturation'!$B$4:$ALM$73,E$4,0)))</f>
        <v/>
      </c>
      <c r="F472" s="204" t="str">
        <f>IF(IF(ISERROR(HLOOKUP($B472,'Base facturation'!$B$4:$ALM$73,F$4,0)),"",HLOOKUP($B472,'Base facturation'!$B$4:$ALM$73,F$4,0))=0,"",IF(ISERROR(HLOOKUP($B472,'Base facturation'!$B$4:$ALM$73,F$4,0)),"",HLOOKUP($B472,'Base facturation'!$B$4:$ALM$73,F$4,0)))</f>
        <v/>
      </c>
      <c r="G472" s="204" t="str">
        <f>IF(IF(ISERROR(HLOOKUP($B472,'Base facturation'!$B$4:$ALM$73,G$4,0)),"",HLOOKUP($B472,'Base facturation'!$B$4:$ALM$73,G$4,0))=0,"",IF(ISERROR(HLOOKUP($B472,'Base facturation'!$B$4:$ALM$73,G$4,0)),"",HLOOKUP($B472,'Base facturation'!$B$4:$ALM$73,G$4,0)))</f>
        <v/>
      </c>
      <c r="H472" s="183" t="str">
        <f t="shared" si="7"/>
        <v/>
      </c>
      <c r="I472" s="194"/>
      <c r="J472" s="189"/>
      <c r="K472" s="189"/>
      <c r="L472" s="190"/>
    </row>
    <row r="473" spans="2:12" ht="19.600000000000001" customHeight="1" x14ac:dyDescent="0.25">
      <c r="B473" s="178" t="s">
        <v>3217</v>
      </c>
      <c r="C473" s="179" t="str">
        <f>IF(IF(ISERROR(HLOOKUP($B473,'Base facturation'!$B$4:$ALM$73,C$4,0)),"",HLOOKUP($B473,'Base facturation'!$B$4:$ALM$73,C$4,0))=0,"",IF(ISERROR(HLOOKUP($B473,'Base facturation'!$B$4:$ALM$73,C$4,0)),"",HLOOKUP($B473,'Base facturation'!$B$4:$ALM$73,C$4,0)))</f>
        <v/>
      </c>
      <c r="D473" s="179" t="str">
        <f>IF(IF(ISERROR(HLOOKUP($B473,'Base facturation'!$B$4:$ALM$73,D$4,0)),"",HLOOKUP($B473,'Base facturation'!$B$4:$ALM$73,D$4,0))=0,"",IF(ISERROR(HLOOKUP($B473,'Base facturation'!$B$4:$ALM$73,D$4,0)),"",HLOOKUP($B473,'Base facturation'!$B$4:$ALM$73,D$4,0)))</f>
        <v/>
      </c>
      <c r="E473" s="288" t="str">
        <f>IF(IF(ISERROR(HLOOKUP($B473,'Base facturation'!$B$4:$ALM$73,E$4,0)),"",HLOOKUP($B473,'Base facturation'!$B$4:$ALM$73,E$4,0))=0,"",IF(ISERROR(HLOOKUP($B473,'Base facturation'!$B$4:$ALM$73,E$4,0)),"",HLOOKUP($B473,'Base facturation'!$B$4:$ALM$73,E$4,0)))</f>
        <v/>
      </c>
      <c r="F473" s="204" t="str">
        <f>IF(IF(ISERROR(HLOOKUP($B473,'Base facturation'!$B$4:$ALM$73,F$4,0)),"",HLOOKUP($B473,'Base facturation'!$B$4:$ALM$73,F$4,0))=0,"",IF(ISERROR(HLOOKUP($B473,'Base facturation'!$B$4:$ALM$73,F$4,0)),"",HLOOKUP($B473,'Base facturation'!$B$4:$ALM$73,F$4,0)))</f>
        <v/>
      </c>
      <c r="G473" s="204" t="str">
        <f>IF(IF(ISERROR(HLOOKUP($B473,'Base facturation'!$B$4:$ALM$73,G$4,0)),"",HLOOKUP($B473,'Base facturation'!$B$4:$ALM$73,G$4,0))=0,"",IF(ISERROR(HLOOKUP($B473,'Base facturation'!$B$4:$ALM$73,G$4,0)),"",HLOOKUP($B473,'Base facturation'!$B$4:$ALM$73,G$4,0)))</f>
        <v/>
      </c>
      <c r="H473" s="183" t="str">
        <f t="shared" si="7"/>
        <v/>
      </c>
      <c r="I473" s="194"/>
      <c r="J473" s="189"/>
      <c r="K473" s="189"/>
      <c r="L473" s="190"/>
    </row>
    <row r="474" spans="2:12" ht="19.600000000000001" customHeight="1" x14ac:dyDescent="0.25">
      <c r="B474" s="178" t="s">
        <v>3218</v>
      </c>
      <c r="C474" s="179" t="str">
        <f>IF(IF(ISERROR(HLOOKUP($B474,'Base facturation'!$B$4:$ALM$73,C$4,0)),"",HLOOKUP($B474,'Base facturation'!$B$4:$ALM$73,C$4,0))=0,"",IF(ISERROR(HLOOKUP($B474,'Base facturation'!$B$4:$ALM$73,C$4,0)),"",HLOOKUP($B474,'Base facturation'!$B$4:$ALM$73,C$4,0)))</f>
        <v/>
      </c>
      <c r="D474" s="179" t="str">
        <f>IF(IF(ISERROR(HLOOKUP($B474,'Base facturation'!$B$4:$ALM$73,D$4,0)),"",HLOOKUP($B474,'Base facturation'!$B$4:$ALM$73,D$4,0))=0,"",IF(ISERROR(HLOOKUP($B474,'Base facturation'!$B$4:$ALM$73,D$4,0)),"",HLOOKUP($B474,'Base facturation'!$B$4:$ALM$73,D$4,0)))</f>
        <v/>
      </c>
      <c r="E474" s="288" t="str">
        <f>IF(IF(ISERROR(HLOOKUP($B474,'Base facturation'!$B$4:$ALM$73,E$4,0)),"",HLOOKUP($B474,'Base facturation'!$B$4:$ALM$73,E$4,0))=0,"",IF(ISERROR(HLOOKUP($B474,'Base facturation'!$B$4:$ALM$73,E$4,0)),"",HLOOKUP($B474,'Base facturation'!$B$4:$ALM$73,E$4,0)))</f>
        <v/>
      </c>
      <c r="F474" s="204" t="str">
        <f>IF(IF(ISERROR(HLOOKUP($B474,'Base facturation'!$B$4:$ALM$73,F$4,0)),"",HLOOKUP($B474,'Base facturation'!$B$4:$ALM$73,F$4,0))=0,"",IF(ISERROR(HLOOKUP($B474,'Base facturation'!$B$4:$ALM$73,F$4,0)),"",HLOOKUP($B474,'Base facturation'!$B$4:$ALM$73,F$4,0)))</f>
        <v/>
      </c>
      <c r="G474" s="204" t="str">
        <f>IF(IF(ISERROR(HLOOKUP($B474,'Base facturation'!$B$4:$ALM$73,G$4,0)),"",HLOOKUP($B474,'Base facturation'!$B$4:$ALM$73,G$4,0))=0,"",IF(ISERROR(HLOOKUP($B474,'Base facturation'!$B$4:$ALM$73,G$4,0)),"",HLOOKUP($B474,'Base facturation'!$B$4:$ALM$73,G$4,0)))</f>
        <v/>
      </c>
      <c r="H474" s="183" t="str">
        <f t="shared" si="7"/>
        <v/>
      </c>
      <c r="I474" s="194"/>
      <c r="J474" s="189"/>
      <c r="K474" s="189"/>
      <c r="L474" s="190"/>
    </row>
    <row r="475" spans="2:12" ht="19.600000000000001" customHeight="1" x14ac:dyDescent="0.25">
      <c r="B475" s="178" t="s">
        <v>3219</v>
      </c>
      <c r="C475" s="179" t="str">
        <f>IF(IF(ISERROR(HLOOKUP($B475,'Base facturation'!$B$4:$ALM$73,C$4,0)),"",HLOOKUP($B475,'Base facturation'!$B$4:$ALM$73,C$4,0))=0,"",IF(ISERROR(HLOOKUP($B475,'Base facturation'!$B$4:$ALM$73,C$4,0)),"",HLOOKUP($B475,'Base facturation'!$B$4:$ALM$73,C$4,0)))</f>
        <v/>
      </c>
      <c r="D475" s="179" t="str">
        <f>IF(IF(ISERROR(HLOOKUP($B475,'Base facturation'!$B$4:$ALM$73,D$4,0)),"",HLOOKUP($B475,'Base facturation'!$B$4:$ALM$73,D$4,0))=0,"",IF(ISERROR(HLOOKUP($B475,'Base facturation'!$B$4:$ALM$73,D$4,0)),"",HLOOKUP($B475,'Base facturation'!$B$4:$ALM$73,D$4,0)))</f>
        <v/>
      </c>
      <c r="E475" s="288" t="str">
        <f>IF(IF(ISERROR(HLOOKUP($B475,'Base facturation'!$B$4:$ALM$73,E$4,0)),"",HLOOKUP($B475,'Base facturation'!$B$4:$ALM$73,E$4,0))=0,"",IF(ISERROR(HLOOKUP($B475,'Base facturation'!$B$4:$ALM$73,E$4,0)),"",HLOOKUP($B475,'Base facturation'!$B$4:$ALM$73,E$4,0)))</f>
        <v/>
      </c>
      <c r="F475" s="204" t="str">
        <f>IF(IF(ISERROR(HLOOKUP($B475,'Base facturation'!$B$4:$ALM$73,F$4,0)),"",HLOOKUP($B475,'Base facturation'!$B$4:$ALM$73,F$4,0))=0,"",IF(ISERROR(HLOOKUP($B475,'Base facturation'!$B$4:$ALM$73,F$4,0)),"",HLOOKUP($B475,'Base facturation'!$B$4:$ALM$73,F$4,0)))</f>
        <v/>
      </c>
      <c r="G475" s="204" t="str">
        <f>IF(IF(ISERROR(HLOOKUP($B475,'Base facturation'!$B$4:$ALM$73,G$4,0)),"",HLOOKUP($B475,'Base facturation'!$B$4:$ALM$73,G$4,0))=0,"",IF(ISERROR(HLOOKUP($B475,'Base facturation'!$B$4:$ALM$73,G$4,0)),"",HLOOKUP($B475,'Base facturation'!$B$4:$ALM$73,G$4,0)))</f>
        <v/>
      </c>
      <c r="H475" s="183" t="str">
        <f t="shared" si="7"/>
        <v/>
      </c>
      <c r="I475" s="194"/>
      <c r="J475" s="189"/>
      <c r="K475" s="189"/>
      <c r="L475" s="190"/>
    </row>
    <row r="476" spans="2:12" ht="19.600000000000001" customHeight="1" x14ac:dyDescent="0.25">
      <c r="B476" s="178" t="s">
        <v>3220</v>
      </c>
      <c r="C476" s="179" t="str">
        <f>IF(IF(ISERROR(HLOOKUP($B476,'Base facturation'!$B$4:$ALM$73,C$4,0)),"",HLOOKUP($B476,'Base facturation'!$B$4:$ALM$73,C$4,0))=0,"",IF(ISERROR(HLOOKUP($B476,'Base facturation'!$B$4:$ALM$73,C$4,0)),"",HLOOKUP($B476,'Base facturation'!$B$4:$ALM$73,C$4,0)))</f>
        <v/>
      </c>
      <c r="D476" s="179" t="str">
        <f>IF(IF(ISERROR(HLOOKUP($B476,'Base facturation'!$B$4:$ALM$73,D$4,0)),"",HLOOKUP($B476,'Base facturation'!$B$4:$ALM$73,D$4,0))=0,"",IF(ISERROR(HLOOKUP($B476,'Base facturation'!$B$4:$ALM$73,D$4,0)),"",HLOOKUP($B476,'Base facturation'!$B$4:$ALM$73,D$4,0)))</f>
        <v/>
      </c>
      <c r="E476" s="288" t="str">
        <f>IF(IF(ISERROR(HLOOKUP($B476,'Base facturation'!$B$4:$ALM$73,E$4,0)),"",HLOOKUP($B476,'Base facturation'!$B$4:$ALM$73,E$4,0))=0,"",IF(ISERROR(HLOOKUP($B476,'Base facturation'!$B$4:$ALM$73,E$4,0)),"",HLOOKUP($B476,'Base facturation'!$B$4:$ALM$73,E$4,0)))</f>
        <v/>
      </c>
      <c r="F476" s="204" t="str">
        <f>IF(IF(ISERROR(HLOOKUP($B476,'Base facturation'!$B$4:$ALM$73,F$4,0)),"",HLOOKUP($B476,'Base facturation'!$B$4:$ALM$73,F$4,0))=0,"",IF(ISERROR(HLOOKUP($B476,'Base facturation'!$B$4:$ALM$73,F$4,0)),"",HLOOKUP($B476,'Base facturation'!$B$4:$ALM$73,F$4,0)))</f>
        <v/>
      </c>
      <c r="G476" s="204" t="str">
        <f>IF(IF(ISERROR(HLOOKUP($B476,'Base facturation'!$B$4:$ALM$73,G$4,0)),"",HLOOKUP($B476,'Base facturation'!$B$4:$ALM$73,G$4,0))=0,"",IF(ISERROR(HLOOKUP($B476,'Base facturation'!$B$4:$ALM$73,G$4,0)),"",HLOOKUP($B476,'Base facturation'!$B$4:$ALM$73,G$4,0)))</f>
        <v/>
      </c>
      <c r="H476" s="183" t="str">
        <f t="shared" si="7"/>
        <v/>
      </c>
      <c r="I476" s="194"/>
      <c r="J476" s="189"/>
      <c r="K476" s="189"/>
      <c r="L476" s="190"/>
    </row>
    <row r="477" spans="2:12" ht="19.600000000000001" customHeight="1" x14ac:dyDescent="0.25">
      <c r="B477" s="178" t="s">
        <v>3221</v>
      </c>
      <c r="C477" s="179" t="str">
        <f>IF(IF(ISERROR(HLOOKUP($B477,'Base facturation'!$B$4:$ALM$73,C$4,0)),"",HLOOKUP($B477,'Base facturation'!$B$4:$ALM$73,C$4,0))=0,"",IF(ISERROR(HLOOKUP($B477,'Base facturation'!$B$4:$ALM$73,C$4,0)),"",HLOOKUP($B477,'Base facturation'!$B$4:$ALM$73,C$4,0)))</f>
        <v/>
      </c>
      <c r="D477" s="179" t="str">
        <f>IF(IF(ISERROR(HLOOKUP($B477,'Base facturation'!$B$4:$ALM$73,D$4,0)),"",HLOOKUP($B477,'Base facturation'!$B$4:$ALM$73,D$4,0))=0,"",IF(ISERROR(HLOOKUP($B477,'Base facturation'!$B$4:$ALM$73,D$4,0)),"",HLOOKUP($B477,'Base facturation'!$B$4:$ALM$73,D$4,0)))</f>
        <v/>
      </c>
      <c r="E477" s="288" t="str">
        <f>IF(IF(ISERROR(HLOOKUP($B477,'Base facturation'!$B$4:$ALM$73,E$4,0)),"",HLOOKUP($B477,'Base facturation'!$B$4:$ALM$73,E$4,0))=0,"",IF(ISERROR(HLOOKUP($B477,'Base facturation'!$B$4:$ALM$73,E$4,0)),"",HLOOKUP($B477,'Base facturation'!$B$4:$ALM$73,E$4,0)))</f>
        <v/>
      </c>
      <c r="F477" s="204" t="str">
        <f>IF(IF(ISERROR(HLOOKUP($B477,'Base facturation'!$B$4:$ALM$73,F$4,0)),"",HLOOKUP($B477,'Base facturation'!$B$4:$ALM$73,F$4,0))=0,"",IF(ISERROR(HLOOKUP($B477,'Base facturation'!$B$4:$ALM$73,F$4,0)),"",HLOOKUP($B477,'Base facturation'!$B$4:$ALM$73,F$4,0)))</f>
        <v/>
      </c>
      <c r="G477" s="204" t="str">
        <f>IF(IF(ISERROR(HLOOKUP($B477,'Base facturation'!$B$4:$ALM$73,G$4,0)),"",HLOOKUP($B477,'Base facturation'!$B$4:$ALM$73,G$4,0))=0,"",IF(ISERROR(HLOOKUP($B477,'Base facturation'!$B$4:$ALM$73,G$4,0)),"",HLOOKUP($B477,'Base facturation'!$B$4:$ALM$73,G$4,0)))</f>
        <v/>
      </c>
      <c r="H477" s="183" t="str">
        <f t="shared" si="7"/>
        <v/>
      </c>
      <c r="I477" s="194"/>
      <c r="J477" s="189"/>
      <c r="K477" s="189"/>
      <c r="L477" s="190"/>
    </row>
    <row r="478" spans="2:12" ht="19.600000000000001" customHeight="1" x14ac:dyDescent="0.25">
      <c r="B478" s="178" t="s">
        <v>3222</v>
      </c>
      <c r="C478" s="179" t="str">
        <f>IF(IF(ISERROR(HLOOKUP($B478,'Base facturation'!$B$4:$ALM$73,C$4,0)),"",HLOOKUP($B478,'Base facturation'!$B$4:$ALM$73,C$4,0))=0,"",IF(ISERROR(HLOOKUP($B478,'Base facturation'!$B$4:$ALM$73,C$4,0)),"",HLOOKUP($B478,'Base facturation'!$B$4:$ALM$73,C$4,0)))</f>
        <v/>
      </c>
      <c r="D478" s="179" t="str">
        <f>IF(IF(ISERROR(HLOOKUP($B478,'Base facturation'!$B$4:$ALM$73,D$4,0)),"",HLOOKUP($B478,'Base facturation'!$B$4:$ALM$73,D$4,0))=0,"",IF(ISERROR(HLOOKUP($B478,'Base facturation'!$B$4:$ALM$73,D$4,0)),"",HLOOKUP($B478,'Base facturation'!$B$4:$ALM$73,D$4,0)))</f>
        <v/>
      </c>
      <c r="E478" s="288" t="str">
        <f>IF(IF(ISERROR(HLOOKUP($B478,'Base facturation'!$B$4:$ALM$73,E$4,0)),"",HLOOKUP($B478,'Base facturation'!$B$4:$ALM$73,E$4,0))=0,"",IF(ISERROR(HLOOKUP($B478,'Base facturation'!$B$4:$ALM$73,E$4,0)),"",HLOOKUP($B478,'Base facturation'!$B$4:$ALM$73,E$4,0)))</f>
        <v/>
      </c>
      <c r="F478" s="204" t="str">
        <f>IF(IF(ISERROR(HLOOKUP($B478,'Base facturation'!$B$4:$ALM$73,F$4,0)),"",HLOOKUP($B478,'Base facturation'!$B$4:$ALM$73,F$4,0))=0,"",IF(ISERROR(HLOOKUP($B478,'Base facturation'!$B$4:$ALM$73,F$4,0)),"",HLOOKUP($B478,'Base facturation'!$B$4:$ALM$73,F$4,0)))</f>
        <v/>
      </c>
      <c r="G478" s="204" t="str">
        <f>IF(IF(ISERROR(HLOOKUP($B478,'Base facturation'!$B$4:$ALM$73,G$4,0)),"",HLOOKUP($B478,'Base facturation'!$B$4:$ALM$73,G$4,0))=0,"",IF(ISERROR(HLOOKUP($B478,'Base facturation'!$B$4:$ALM$73,G$4,0)),"",HLOOKUP($B478,'Base facturation'!$B$4:$ALM$73,G$4,0)))</f>
        <v/>
      </c>
      <c r="H478" s="183" t="str">
        <f t="shared" si="7"/>
        <v/>
      </c>
      <c r="I478" s="194"/>
      <c r="J478" s="189"/>
      <c r="K478" s="189"/>
      <c r="L478" s="190"/>
    </row>
    <row r="479" spans="2:12" ht="19.600000000000001" customHeight="1" x14ac:dyDescent="0.25">
      <c r="B479" s="178" t="s">
        <v>3223</v>
      </c>
      <c r="C479" s="179" t="str">
        <f>IF(IF(ISERROR(HLOOKUP($B479,'Base facturation'!$B$4:$ALM$73,C$4,0)),"",HLOOKUP($B479,'Base facturation'!$B$4:$ALM$73,C$4,0))=0,"",IF(ISERROR(HLOOKUP($B479,'Base facturation'!$B$4:$ALM$73,C$4,0)),"",HLOOKUP($B479,'Base facturation'!$B$4:$ALM$73,C$4,0)))</f>
        <v/>
      </c>
      <c r="D479" s="179" t="str">
        <f>IF(IF(ISERROR(HLOOKUP($B479,'Base facturation'!$B$4:$ALM$73,D$4,0)),"",HLOOKUP($B479,'Base facturation'!$B$4:$ALM$73,D$4,0))=0,"",IF(ISERROR(HLOOKUP($B479,'Base facturation'!$B$4:$ALM$73,D$4,0)),"",HLOOKUP($B479,'Base facturation'!$B$4:$ALM$73,D$4,0)))</f>
        <v/>
      </c>
      <c r="E479" s="288" t="str">
        <f>IF(IF(ISERROR(HLOOKUP($B479,'Base facturation'!$B$4:$ALM$73,E$4,0)),"",HLOOKUP($B479,'Base facturation'!$B$4:$ALM$73,E$4,0))=0,"",IF(ISERROR(HLOOKUP($B479,'Base facturation'!$B$4:$ALM$73,E$4,0)),"",HLOOKUP($B479,'Base facturation'!$B$4:$ALM$73,E$4,0)))</f>
        <v/>
      </c>
      <c r="F479" s="204" t="str">
        <f>IF(IF(ISERROR(HLOOKUP($B479,'Base facturation'!$B$4:$ALM$73,F$4,0)),"",HLOOKUP($B479,'Base facturation'!$B$4:$ALM$73,F$4,0))=0,"",IF(ISERROR(HLOOKUP($B479,'Base facturation'!$B$4:$ALM$73,F$4,0)),"",HLOOKUP($B479,'Base facturation'!$B$4:$ALM$73,F$4,0)))</f>
        <v/>
      </c>
      <c r="G479" s="204" t="str">
        <f>IF(IF(ISERROR(HLOOKUP($B479,'Base facturation'!$B$4:$ALM$73,G$4,0)),"",HLOOKUP($B479,'Base facturation'!$B$4:$ALM$73,G$4,0))=0,"",IF(ISERROR(HLOOKUP($B479,'Base facturation'!$B$4:$ALM$73,G$4,0)),"",HLOOKUP($B479,'Base facturation'!$B$4:$ALM$73,G$4,0)))</f>
        <v/>
      </c>
      <c r="H479" s="183" t="str">
        <f t="shared" si="7"/>
        <v/>
      </c>
      <c r="I479" s="194"/>
      <c r="J479" s="189"/>
      <c r="K479" s="189"/>
      <c r="L479" s="190"/>
    </row>
    <row r="480" spans="2:12" ht="19.600000000000001" customHeight="1" x14ac:dyDescent="0.25">
      <c r="B480" s="178" t="s">
        <v>3224</v>
      </c>
      <c r="C480" s="179" t="str">
        <f>IF(IF(ISERROR(HLOOKUP($B480,'Base facturation'!$B$4:$ALM$73,C$4,0)),"",HLOOKUP($B480,'Base facturation'!$B$4:$ALM$73,C$4,0))=0,"",IF(ISERROR(HLOOKUP($B480,'Base facturation'!$B$4:$ALM$73,C$4,0)),"",HLOOKUP($B480,'Base facturation'!$B$4:$ALM$73,C$4,0)))</f>
        <v/>
      </c>
      <c r="D480" s="179" t="str">
        <f>IF(IF(ISERROR(HLOOKUP($B480,'Base facturation'!$B$4:$ALM$73,D$4,0)),"",HLOOKUP($B480,'Base facturation'!$B$4:$ALM$73,D$4,0))=0,"",IF(ISERROR(HLOOKUP($B480,'Base facturation'!$B$4:$ALM$73,D$4,0)),"",HLOOKUP($B480,'Base facturation'!$B$4:$ALM$73,D$4,0)))</f>
        <v/>
      </c>
      <c r="E480" s="288" t="str">
        <f>IF(IF(ISERROR(HLOOKUP($B480,'Base facturation'!$B$4:$ALM$73,E$4,0)),"",HLOOKUP($B480,'Base facturation'!$B$4:$ALM$73,E$4,0))=0,"",IF(ISERROR(HLOOKUP($B480,'Base facturation'!$B$4:$ALM$73,E$4,0)),"",HLOOKUP($B480,'Base facturation'!$B$4:$ALM$73,E$4,0)))</f>
        <v/>
      </c>
      <c r="F480" s="204" t="str">
        <f>IF(IF(ISERROR(HLOOKUP($B480,'Base facturation'!$B$4:$ALM$73,F$4,0)),"",HLOOKUP($B480,'Base facturation'!$B$4:$ALM$73,F$4,0))=0,"",IF(ISERROR(HLOOKUP($B480,'Base facturation'!$B$4:$ALM$73,F$4,0)),"",HLOOKUP($B480,'Base facturation'!$B$4:$ALM$73,F$4,0)))</f>
        <v/>
      </c>
      <c r="G480" s="204" t="str">
        <f>IF(IF(ISERROR(HLOOKUP($B480,'Base facturation'!$B$4:$ALM$73,G$4,0)),"",HLOOKUP($B480,'Base facturation'!$B$4:$ALM$73,G$4,0))=0,"",IF(ISERROR(HLOOKUP($B480,'Base facturation'!$B$4:$ALM$73,G$4,0)),"",HLOOKUP($B480,'Base facturation'!$B$4:$ALM$73,G$4,0)))</f>
        <v/>
      </c>
      <c r="H480" s="183" t="str">
        <f t="shared" si="7"/>
        <v/>
      </c>
      <c r="I480" s="194"/>
      <c r="J480" s="189"/>
      <c r="K480" s="189"/>
      <c r="L480" s="190"/>
    </row>
    <row r="481" spans="2:12" ht="19.600000000000001" customHeight="1" x14ac:dyDescent="0.25">
      <c r="B481" s="178" t="s">
        <v>3225</v>
      </c>
      <c r="C481" s="179" t="str">
        <f>IF(IF(ISERROR(HLOOKUP($B481,'Base facturation'!$B$4:$ALM$73,C$4,0)),"",HLOOKUP($B481,'Base facturation'!$B$4:$ALM$73,C$4,0))=0,"",IF(ISERROR(HLOOKUP($B481,'Base facturation'!$B$4:$ALM$73,C$4,0)),"",HLOOKUP($B481,'Base facturation'!$B$4:$ALM$73,C$4,0)))</f>
        <v/>
      </c>
      <c r="D481" s="179" t="str">
        <f>IF(IF(ISERROR(HLOOKUP($B481,'Base facturation'!$B$4:$ALM$73,D$4,0)),"",HLOOKUP($B481,'Base facturation'!$B$4:$ALM$73,D$4,0))=0,"",IF(ISERROR(HLOOKUP($B481,'Base facturation'!$B$4:$ALM$73,D$4,0)),"",HLOOKUP($B481,'Base facturation'!$B$4:$ALM$73,D$4,0)))</f>
        <v/>
      </c>
      <c r="E481" s="288" t="str">
        <f>IF(IF(ISERROR(HLOOKUP($B481,'Base facturation'!$B$4:$ALM$73,E$4,0)),"",HLOOKUP($B481,'Base facturation'!$B$4:$ALM$73,E$4,0))=0,"",IF(ISERROR(HLOOKUP($B481,'Base facturation'!$B$4:$ALM$73,E$4,0)),"",HLOOKUP($B481,'Base facturation'!$B$4:$ALM$73,E$4,0)))</f>
        <v/>
      </c>
      <c r="F481" s="204" t="str">
        <f>IF(IF(ISERROR(HLOOKUP($B481,'Base facturation'!$B$4:$ALM$73,F$4,0)),"",HLOOKUP($B481,'Base facturation'!$B$4:$ALM$73,F$4,0))=0,"",IF(ISERROR(HLOOKUP($B481,'Base facturation'!$B$4:$ALM$73,F$4,0)),"",HLOOKUP($B481,'Base facturation'!$B$4:$ALM$73,F$4,0)))</f>
        <v/>
      </c>
      <c r="G481" s="204" t="str">
        <f>IF(IF(ISERROR(HLOOKUP($B481,'Base facturation'!$B$4:$ALM$73,G$4,0)),"",HLOOKUP($B481,'Base facturation'!$B$4:$ALM$73,G$4,0))=0,"",IF(ISERROR(HLOOKUP($B481,'Base facturation'!$B$4:$ALM$73,G$4,0)),"",HLOOKUP($B481,'Base facturation'!$B$4:$ALM$73,G$4,0)))</f>
        <v/>
      </c>
      <c r="H481" s="183" t="str">
        <f t="shared" si="7"/>
        <v/>
      </c>
      <c r="I481" s="194"/>
      <c r="J481" s="189"/>
      <c r="K481" s="189"/>
      <c r="L481" s="190"/>
    </row>
    <row r="482" spans="2:12" ht="19.600000000000001" customHeight="1" x14ac:dyDescent="0.25">
      <c r="B482" s="178" t="s">
        <v>3226</v>
      </c>
      <c r="C482" s="179" t="str">
        <f>IF(IF(ISERROR(HLOOKUP($B482,'Base facturation'!$B$4:$ALM$73,C$4,0)),"",HLOOKUP($B482,'Base facturation'!$B$4:$ALM$73,C$4,0))=0,"",IF(ISERROR(HLOOKUP($B482,'Base facturation'!$B$4:$ALM$73,C$4,0)),"",HLOOKUP($B482,'Base facturation'!$B$4:$ALM$73,C$4,0)))</f>
        <v/>
      </c>
      <c r="D482" s="179" t="str">
        <f>IF(IF(ISERROR(HLOOKUP($B482,'Base facturation'!$B$4:$ALM$73,D$4,0)),"",HLOOKUP($B482,'Base facturation'!$B$4:$ALM$73,D$4,0))=0,"",IF(ISERROR(HLOOKUP($B482,'Base facturation'!$B$4:$ALM$73,D$4,0)),"",HLOOKUP($B482,'Base facturation'!$B$4:$ALM$73,D$4,0)))</f>
        <v/>
      </c>
      <c r="E482" s="288" t="str">
        <f>IF(IF(ISERROR(HLOOKUP($B482,'Base facturation'!$B$4:$ALM$73,E$4,0)),"",HLOOKUP($B482,'Base facturation'!$B$4:$ALM$73,E$4,0))=0,"",IF(ISERROR(HLOOKUP($B482,'Base facturation'!$B$4:$ALM$73,E$4,0)),"",HLOOKUP($B482,'Base facturation'!$B$4:$ALM$73,E$4,0)))</f>
        <v/>
      </c>
      <c r="F482" s="204" t="str">
        <f>IF(IF(ISERROR(HLOOKUP($B482,'Base facturation'!$B$4:$ALM$73,F$4,0)),"",HLOOKUP($B482,'Base facturation'!$B$4:$ALM$73,F$4,0))=0,"",IF(ISERROR(HLOOKUP($B482,'Base facturation'!$B$4:$ALM$73,F$4,0)),"",HLOOKUP($B482,'Base facturation'!$B$4:$ALM$73,F$4,0)))</f>
        <v/>
      </c>
      <c r="G482" s="204" t="str">
        <f>IF(IF(ISERROR(HLOOKUP($B482,'Base facturation'!$B$4:$ALM$73,G$4,0)),"",HLOOKUP($B482,'Base facturation'!$B$4:$ALM$73,G$4,0))=0,"",IF(ISERROR(HLOOKUP($B482,'Base facturation'!$B$4:$ALM$73,G$4,0)),"",HLOOKUP($B482,'Base facturation'!$B$4:$ALM$73,G$4,0)))</f>
        <v/>
      </c>
      <c r="H482" s="183" t="str">
        <f t="shared" si="7"/>
        <v/>
      </c>
      <c r="I482" s="194"/>
      <c r="J482" s="189"/>
      <c r="K482" s="189"/>
      <c r="L482" s="190"/>
    </row>
    <row r="483" spans="2:12" ht="19.600000000000001" customHeight="1" x14ac:dyDescent="0.25">
      <c r="B483" s="178" t="s">
        <v>3227</v>
      </c>
      <c r="C483" s="179" t="str">
        <f>IF(IF(ISERROR(HLOOKUP($B483,'Base facturation'!$B$4:$ALM$73,C$4,0)),"",HLOOKUP($B483,'Base facturation'!$B$4:$ALM$73,C$4,0))=0,"",IF(ISERROR(HLOOKUP($B483,'Base facturation'!$B$4:$ALM$73,C$4,0)),"",HLOOKUP($B483,'Base facturation'!$B$4:$ALM$73,C$4,0)))</f>
        <v/>
      </c>
      <c r="D483" s="179" t="str">
        <f>IF(IF(ISERROR(HLOOKUP($B483,'Base facturation'!$B$4:$ALM$73,D$4,0)),"",HLOOKUP($B483,'Base facturation'!$B$4:$ALM$73,D$4,0))=0,"",IF(ISERROR(HLOOKUP($B483,'Base facturation'!$B$4:$ALM$73,D$4,0)),"",HLOOKUP($B483,'Base facturation'!$B$4:$ALM$73,D$4,0)))</f>
        <v/>
      </c>
      <c r="E483" s="288" t="str">
        <f>IF(IF(ISERROR(HLOOKUP($B483,'Base facturation'!$B$4:$ALM$73,E$4,0)),"",HLOOKUP($B483,'Base facturation'!$B$4:$ALM$73,E$4,0))=0,"",IF(ISERROR(HLOOKUP($B483,'Base facturation'!$B$4:$ALM$73,E$4,0)),"",HLOOKUP($B483,'Base facturation'!$B$4:$ALM$73,E$4,0)))</f>
        <v/>
      </c>
      <c r="F483" s="204" t="str">
        <f>IF(IF(ISERROR(HLOOKUP($B483,'Base facturation'!$B$4:$ALM$73,F$4,0)),"",HLOOKUP($B483,'Base facturation'!$B$4:$ALM$73,F$4,0))=0,"",IF(ISERROR(HLOOKUP($B483,'Base facturation'!$B$4:$ALM$73,F$4,0)),"",HLOOKUP($B483,'Base facturation'!$B$4:$ALM$73,F$4,0)))</f>
        <v/>
      </c>
      <c r="G483" s="204" t="str">
        <f>IF(IF(ISERROR(HLOOKUP($B483,'Base facturation'!$B$4:$ALM$73,G$4,0)),"",HLOOKUP($B483,'Base facturation'!$B$4:$ALM$73,G$4,0))=0,"",IF(ISERROR(HLOOKUP($B483,'Base facturation'!$B$4:$ALM$73,G$4,0)),"",HLOOKUP($B483,'Base facturation'!$B$4:$ALM$73,G$4,0)))</f>
        <v/>
      </c>
      <c r="H483" s="183" t="str">
        <f t="shared" si="7"/>
        <v/>
      </c>
      <c r="I483" s="194"/>
      <c r="J483" s="189"/>
      <c r="K483" s="189"/>
      <c r="L483" s="190"/>
    </row>
    <row r="484" spans="2:12" ht="19.600000000000001" customHeight="1" x14ac:dyDescent="0.25">
      <c r="B484" s="178" t="s">
        <v>3228</v>
      </c>
      <c r="C484" s="179" t="str">
        <f>IF(IF(ISERROR(HLOOKUP($B484,'Base facturation'!$B$4:$ALM$73,C$4,0)),"",HLOOKUP($B484,'Base facturation'!$B$4:$ALM$73,C$4,0))=0,"",IF(ISERROR(HLOOKUP($B484,'Base facturation'!$B$4:$ALM$73,C$4,0)),"",HLOOKUP($B484,'Base facturation'!$B$4:$ALM$73,C$4,0)))</f>
        <v/>
      </c>
      <c r="D484" s="179" t="str">
        <f>IF(IF(ISERROR(HLOOKUP($B484,'Base facturation'!$B$4:$ALM$73,D$4,0)),"",HLOOKUP($B484,'Base facturation'!$B$4:$ALM$73,D$4,0))=0,"",IF(ISERROR(HLOOKUP($B484,'Base facturation'!$B$4:$ALM$73,D$4,0)),"",HLOOKUP($B484,'Base facturation'!$B$4:$ALM$73,D$4,0)))</f>
        <v/>
      </c>
      <c r="E484" s="288" t="str">
        <f>IF(IF(ISERROR(HLOOKUP($B484,'Base facturation'!$B$4:$ALM$73,E$4,0)),"",HLOOKUP($B484,'Base facturation'!$B$4:$ALM$73,E$4,0))=0,"",IF(ISERROR(HLOOKUP($B484,'Base facturation'!$B$4:$ALM$73,E$4,0)),"",HLOOKUP($B484,'Base facturation'!$B$4:$ALM$73,E$4,0)))</f>
        <v/>
      </c>
      <c r="F484" s="204" t="str">
        <f>IF(IF(ISERROR(HLOOKUP($B484,'Base facturation'!$B$4:$ALM$73,F$4,0)),"",HLOOKUP($B484,'Base facturation'!$B$4:$ALM$73,F$4,0))=0,"",IF(ISERROR(HLOOKUP($B484,'Base facturation'!$B$4:$ALM$73,F$4,0)),"",HLOOKUP($B484,'Base facturation'!$B$4:$ALM$73,F$4,0)))</f>
        <v/>
      </c>
      <c r="G484" s="204" t="str">
        <f>IF(IF(ISERROR(HLOOKUP($B484,'Base facturation'!$B$4:$ALM$73,G$4,0)),"",HLOOKUP($B484,'Base facturation'!$B$4:$ALM$73,G$4,0))=0,"",IF(ISERROR(HLOOKUP($B484,'Base facturation'!$B$4:$ALM$73,G$4,0)),"",HLOOKUP($B484,'Base facturation'!$B$4:$ALM$73,G$4,0)))</f>
        <v/>
      </c>
      <c r="H484" s="183" t="str">
        <f t="shared" si="7"/>
        <v/>
      </c>
      <c r="I484" s="194"/>
      <c r="J484" s="189"/>
      <c r="K484" s="189"/>
      <c r="L484" s="190"/>
    </row>
    <row r="485" spans="2:12" ht="19.600000000000001" customHeight="1" x14ac:dyDescent="0.25">
      <c r="B485" s="178" t="s">
        <v>3229</v>
      </c>
      <c r="C485" s="179" t="str">
        <f>IF(IF(ISERROR(HLOOKUP($B485,'Base facturation'!$B$4:$ALM$73,C$4,0)),"",HLOOKUP($B485,'Base facturation'!$B$4:$ALM$73,C$4,0))=0,"",IF(ISERROR(HLOOKUP($B485,'Base facturation'!$B$4:$ALM$73,C$4,0)),"",HLOOKUP($B485,'Base facturation'!$B$4:$ALM$73,C$4,0)))</f>
        <v/>
      </c>
      <c r="D485" s="179" t="str">
        <f>IF(IF(ISERROR(HLOOKUP($B485,'Base facturation'!$B$4:$ALM$73,D$4,0)),"",HLOOKUP($B485,'Base facturation'!$B$4:$ALM$73,D$4,0))=0,"",IF(ISERROR(HLOOKUP($B485,'Base facturation'!$B$4:$ALM$73,D$4,0)),"",HLOOKUP($B485,'Base facturation'!$B$4:$ALM$73,D$4,0)))</f>
        <v/>
      </c>
      <c r="E485" s="288" t="str">
        <f>IF(IF(ISERROR(HLOOKUP($B485,'Base facturation'!$B$4:$ALM$73,E$4,0)),"",HLOOKUP($B485,'Base facturation'!$B$4:$ALM$73,E$4,0))=0,"",IF(ISERROR(HLOOKUP($B485,'Base facturation'!$B$4:$ALM$73,E$4,0)),"",HLOOKUP($B485,'Base facturation'!$B$4:$ALM$73,E$4,0)))</f>
        <v/>
      </c>
      <c r="F485" s="204" t="str">
        <f>IF(IF(ISERROR(HLOOKUP($B485,'Base facturation'!$B$4:$ALM$73,F$4,0)),"",HLOOKUP($B485,'Base facturation'!$B$4:$ALM$73,F$4,0))=0,"",IF(ISERROR(HLOOKUP($B485,'Base facturation'!$B$4:$ALM$73,F$4,0)),"",HLOOKUP($B485,'Base facturation'!$B$4:$ALM$73,F$4,0)))</f>
        <v/>
      </c>
      <c r="G485" s="204" t="str">
        <f>IF(IF(ISERROR(HLOOKUP($B485,'Base facturation'!$B$4:$ALM$73,G$4,0)),"",HLOOKUP($B485,'Base facturation'!$B$4:$ALM$73,G$4,0))=0,"",IF(ISERROR(HLOOKUP($B485,'Base facturation'!$B$4:$ALM$73,G$4,0)),"",HLOOKUP($B485,'Base facturation'!$B$4:$ALM$73,G$4,0)))</f>
        <v/>
      </c>
      <c r="H485" s="183" t="str">
        <f t="shared" si="7"/>
        <v/>
      </c>
      <c r="I485" s="194"/>
      <c r="J485" s="189"/>
      <c r="K485" s="189"/>
      <c r="L485" s="190"/>
    </row>
    <row r="486" spans="2:12" ht="19.600000000000001" customHeight="1" x14ac:dyDescent="0.25">
      <c r="B486" s="178" t="s">
        <v>3230</v>
      </c>
      <c r="C486" s="179" t="str">
        <f>IF(IF(ISERROR(HLOOKUP($B486,'Base facturation'!$B$4:$ALM$73,C$4,0)),"",HLOOKUP($B486,'Base facturation'!$B$4:$ALM$73,C$4,0))=0,"",IF(ISERROR(HLOOKUP($B486,'Base facturation'!$B$4:$ALM$73,C$4,0)),"",HLOOKUP($B486,'Base facturation'!$B$4:$ALM$73,C$4,0)))</f>
        <v/>
      </c>
      <c r="D486" s="179" t="str">
        <f>IF(IF(ISERROR(HLOOKUP($B486,'Base facturation'!$B$4:$ALM$73,D$4,0)),"",HLOOKUP($B486,'Base facturation'!$B$4:$ALM$73,D$4,0))=0,"",IF(ISERROR(HLOOKUP($B486,'Base facturation'!$B$4:$ALM$73,D$4,0)),"",HLOOKUP($B486,'Base facturation'!$B$4:$ALM$73,D$4,0)))</f>
        <v/>
      </c>
      <c r="E486" s="288" t="str">
        <f>IF(IF(ISERROR(HLOOKUP($B486,'Base facturation'!$B$4:$ALM$73,E$4,0)),"",HLOOKUP($B486,'Base facturation'!$B$4:$ALM$73,E$4,0))=0,"",IF(ISERROR(HLOOKUP($B486,'Base facturation'!$B$4:$ALM$73,E$4,0)),"",HLOOKUP($B486,'Base facturation'!$B$4:$ALM$73,E$4,0)))</f>
        <v/>
      </c>
      <c r="F486" s="204" t="str">
        <f>IF(IF(ISERROR(HLOOKUP($B486,'Base facturation'!$B$4:$ALM$73,F$4,0)),"",HLOOKUP($B486,'Base facturation'!$B$4:$ALM$73,F$4,0))=0,"",IF(ISERROR(HLOOKUP($B486,'Base facturation'!$B$4:$ALM$73,F$4,0)),"",HLOOKUP($B486,'Base facturation'!$B$4:$ALM$73,F$4,0)))</f>
        <v/>
      </c>
      <c r="G486" s="204" t="str">
        <f>IF(IF(ISERROR(HLOOKUP($B486,'Base facturation'!$B$4:$ALM$73,G$4,0)),"",HLOOKUP($B486,'Base facturation'!$B$4:$ALM$73,G$4,0))=0,"",IF(ISERROR(HLOOKUP($B486,'Base facturation'!$B$4:$ALM$73,G$4,0)),"",HLOOKUP($B486,'Base facturation'!$B$4:$ALM$73,G$4,0)))</f>
        <v/>
      </c>
      <c r="H486" s="183" t="str">
        <f t="shared" si="7"/>
        <v/>
      </c>
      <c r="I486" s="194"/>
      <c r="J486" s="189"/>
      <c r="K486" s="189"/>
      <c r="L486" s="190"/>
    </row>
    <row r="487" spans="2:12" ht="19.600000000000001" customHeight="1" x14ac:dyDescent="0.25">
      <c r="B487" s="178" t="s">
        <v>3231</v>
      </c>
      <c r="C487" s="179" t="str">
        <f>IF(IF(ISERROR(HLOOKUP($B487,'Base facturation'!$B$4:$ALM$73,C$4,0)),"",HLOOKUP($B487,'Base facturation'!$B$4:$ALM$73,C$4,0))=0,"",IF(ISERROR(HLOOKUP($B487,'Base facturation'!$B$4:$ALM$73,C$4,0)),"",HLOOKUP($B487,'Base facturation'!$B$4:$ALM$73,C$4,0)))</f>
        <v/>
      </c>
      <c r="D487" s="179" t="str">
        <f>IF(IF(ISERROR(HLOOKUP($B487,'Base facturation'!$B$4:$ALM$73,D$4,0)),"",HLOOKUP($B487,'Base facturation'!$B$4:$ALM$73,D$4,0))=0,"",IF(ISERROR(HLOOKUP($B487,'Base facturation'!$B$4:$ALM$73,D$4,0)),"",HLOOKUP($B487,'Base facturation'!$B$4:$ALM$73,D$4,0)))</f>
        <v/>
      </c>
      <c r="E487" s="288" t="str">
        <f>IF(IF(ISERROR(HLOOKUP($B487,'Base facturation'!$B$4:$ALM$73,E$4,0)),"",HLOOKUP($B487,'Base facturation'!$B$4:$ALM$73,E$4,0))=0,"",IF(ISERROR(HLOOKUP($B487,'Base facturation'!$B$4:$ALM$73,E$4,0)),"",HLOOKUP($B487,'Base facturation'!$B$4:$ALM$73,E$4,0)))</f>
        <v/>
      </c>
      <c r="F487" s="204" t="str">
        <f>IF(IF(ISERROR(HLOOKUP($B487,'Base facturation'!$B$4:$ALM$73,F$4,0)),"",HLOOKUP($B487,'Base facturation'!$B$4:$ALM$73,F$4,0))=0,"",IF(ISERROR(HLOOKUP($B487,'Base facturation'!$B$4:$ALM$73,F$4,0)),"",HLOOKUP($B487,'Base facturation'!$B$4:$ALM$73,F$4,0)))</f>
        <v/>
      </c>
      <c r="G487" s="204" t="str">
        <f>IF(IF(ISERROR(HLOOKUP($B487,'Base facturation'!$B$4:$ALM$73,G$4,0)),"",HLOOKUP($B487,'Base facturation'!$B$4:$ALM$73,G$4,0))=0,"",IF(ISERROR(HLOOKUP($B487,'Base facturation'!$B$4:$ALM$73,G$4,0)),"",HLOOKUP($B487,'Base facturation'!$B$4:$ALM$73,G$4,0)))</f>
        <v/>
      </c>
      <c r="H487" s="183" t="str">
        <f t="shared" si="7"/>
        <v/>
      </c>
      <c r="I487" s="194"/>
      <c r="J487" s="189"/>
      <c r="K487" s="189"/>
      <c r="L487" s="190"/>
    </row>
    <row r="488" spans="2:12" ht="19.600000000000001" customHeight="1" x14ac:dyDescent="0.25">
      <c r="B488" s="178" t="s">
        <v>3232</v>
      </c>
      <c r="C488" s="179" t="str">
        <f>IF(IF(ISERROR(HLOOKUP($B488,'Base facturation'!$B$4:$ALM$73,C$4,0)),"",HLOOKUP($B488,'Base facturation'!$B$4:$ALM$73,C$4,0))=0,"",IF(ISERROR(HLOOKUP($B488,'Base facturation'!$B$4:$ALM$73,C$4,0)),"",HLOOKUP($B488,'Base facturation'!$B$4:$ALM$73,C$4,0)))</f>
        <v/>
      </c>
      <c r="D488" s="179" t="str">
        <f>IF(IF(ISERROR(HLOOKUP($B488,'Base facturation'!$B$4:$ALM$73,D$4,0)),"",HLOOKUP($B488,'Base facturation'!$B$4:$ALM$73,D$4,0))=0,"",IF(ISERROR(HLOOKUP($B488,'Base facturation'!$B$4:$ALM$73,D$4,0)),"",HLOOKUP($B488,'Base facturation'!$B$4:$ALM$73,D$4,0)))</f>
        <v/>
      </c>
      <c r="E488" s="288" t="str">
        <f>IF(IF(ISERROR(HLOOKUP($B488,'Base facturation'!$B$4:$ALM$73,E$4,0)),"",HLOOKUP($B488,'Base facturation'!$B$4:$ALM$73,E$4,0))=0,"",IF(ISERROR(HLOOKUP($B488,'Base facturation'!$B$4:$ALM$73,E$4,0)),"",HLOOKUP($B488,'Base facturation'!$B$4:$ALM$73,E$4,0)))</f>
        <v/>
      </c>
      <c r="F488" s="204" t="str">
        <f>IF(IF(ISERROR(HLOOKUP($B488,'Base facturation'!$B$4:$ALM$73,F$4,0)),"",HLOOKUP($B488,'Base facturation'!$B$4:$ALM$73,F$4,0))=0,"",IF(ISERROR(HLOOKUP($B488,'Base facturation'!$B$4:$ALM$73,F$4,0)),"",HLOOKUP($B488,'Base facturation'!$B$4:$ALM$73,F$4,0)))</f>
        <v/>
      </c>
      <c r="G488" s="204" t="str">
        <f>IF(IF(ISERROR(HLOOKUP($B488,'Base facturation'!$B$4:$ALM$73,G$4,0)),"",HLOOKUP($B488,'Base facturation'!$B$4:$ALM$73,G$4,0))=0,"",IF(ISERROR(HLOOKUP($B488,'Base facturation'!$B$4:$ALM$73,G$4,0)),"",HLOOKUP($B488,'Base facturation'!$B$4:$ALM$73,G$4,0)))</f>
        <v/>
      </c>
      <c r="H488" s="183" t="str">
        <f t="shared" si="7"/>
        <v/>
      </c>
      <c r="I488" s="194"/>
      <c r="J488" s="189"/>
      <c r="K488" s="189"/>
      <c r="L488" s="190"/>
    </row>
    <row r="489" spans="2:12" ht="19.600000000000001" customHeight="1" x14ac:dyDescent="0.25">
      <c r="B489" s="178" t="s">
        <v>3233</v>
      </c>
      <c r="C489" s="179" t="str">
        <f>IF(IF(ISERROR(HLOOKUP($B489,'Base facturation'!$B$4:$ALM$73,C$4,0)),"",HLOOKUP($B489,'Base facturation'!$B$4:$ALM$73,C$4,0))=0,"",IF(ISERROR(HLOOKUP($B489,'Base facturation'!$B$4:$ALM$73,C$4,0)),"",HLOOKUP($B489,'Base facturation'!$B$4:$ALM$73,C$4,0)))</f>
        <v/>
      </c>
      <c r="D489" s="179" t="str">
        <f>IF(IF(ISERROR(HLOOKUP($B489,'Base facturation'!$B$4:$ALM$73,D$4,0)),"",HLOOKUP($B489,'Base facturation'!$B$4:$ALM$73,D$4,0))=0,"",IF(ISERROR(HLOOKUP($B489,'Base facturation'!$B$4:$ALM$73,D$4,0)),"",HLOOKUP($B489,'Base facturation'!$B$4:$ALM$73,D$4,0)))</f>
        <v/>
      </c>
      <c r="E489" s="288" t="str">
        <f>IF(IF(ISERROR(HLOOKUP($B489,'Base facturation'!$B$4:$ALM$73,E$4,0)),"",HLOOKUP($B489,'Base facturation'!$B$4:$ALM$73,E$4,0))=0,"",IF(ISERROR(HLOOKUP($B489,'Base facturation'!$B$4:$ALM$73,E$4,0)),"",HLOOKUP($B489,'Base facturation'!$B$4:$ALM$73,E$4,0)))</f>
        <v/>
      </c>
      <c r="F489" s="204" t="str">
        <f>IF(IF(ISERROR(HLOOKUP($B489,'Base facturation'!$B$4:$ALM$73,F$4,0)),"",HLOOKUP($B489,'Base facturation'!$B$4:$ALM$73,F$4,0))=0,"",IF(ISERROR(HLOOKUP($B489,'Base facturation'!$B$4:$ALM$73,F$4,0)),"",HLOOKUP($B489,'Base facturation'!$B$4:$ALM$73,F$4,0)))</f>
        <v/>
      </c>
      <c r="G489" s="204" t="str">
        <f>IF(IF(ISERROR(HLOOKUP($B489,'Base facturation'!$B$4:$ALM$73,G$4,0)),"",HLOOKUP($B489,'Base facturation'!$B$4:$ALM$73,G$4,0))=0,"",IF(ISERROR(HLOOKUP($B489,'Base facturation'!$B$4:$ALM$73,G$4,0)),"",HLOOKUP($B489,'Base facturation'!$B$4:$ALM$73,G$4,0)))</f>
        <v/>
      </c>
      <c r="H489" s="183" t="str">
        <f t="shared" si="7"/>
        <v/>
      </c>
      <c r="I489" s="194"/>
      <c r="J489" s="189"/>
      <c r="K489" s="189"/>
      <c r="L489" s="190"/>
    </row>
    <row r="490" spans="2:12" ht="19.600000000000001" customHeight="1" x14ac:dyDescent="0.25">
      <c r="B490" s="178" t="s">
        <v>3234</v>
      </c>
      <c r="C490" s="179" t="str">
        <f>IF(IF(ISERROR(HLOOKUP($B490,'Base facturation'!$B$4:$ALM$73,C$4,0)),"",HLOOKUP($B490,'Base facturation'!$B$4:$ALM$73,C$4,0))=0,"",IF(ISERROR(HLOOKUP($B490,'Base facturation'!$B$4:$ALM$73,C$4,0)),"",HLOOKUP($B490,'Base facturation'!$B$4:$ALM$73,C$4,0)))</f>
        <v/>
      </c>
      <c r="D490" s="179" t="str">
        <f>IF(IF(ISERROR(HLOOKUP($B490,'Base facturation'!$B$4:$ALM$73,D$4,0)),"",HLOOKUP($B490,'Base facturation'!$B$4:$ALM$73,D$4,0))=0,"",IF(ISERROR(HLOOKUP($B490,'Base facturation'!$B$4:$ALM$73,D$4,0)),"",HLOOKUP($B490,'Base facturation'!$B$4:$ALM$73,D$4,0)))</f>
        <v/>
      </c>
      <c r="E490" s="288" t="str">
        <f>IF(IF(ISERROR(HLOOKUP($B490,'Base facturation'!$B$4:$ALM$73,E$4,0)),"",HLOOKUP($B490,'Base facturation'!$B$4:$ALM$73,E$4,0))=0,"",IF(ISERROR(HLOOKUP($B490,'Base facturation'!$B$4:$ALM$73,E$4,0)),"",HLOOKUP($B490,'Base facturation'!$B$4:$ALM$73,E$4,0)))</f>
        <v/>
      </c>
      <c r="F490" s="204" t="str">
        <f>IF(IF(ISERROR(HLOOKUP($B490,'Base facturation'!$B$4:$ALM$73,F$4,0)),"",HLOOKUP($B490,'Base facturation'!$B$4:$ALM$73,F$4,0))=0,"",IF(ISERROR(HLOOKUP($B490,'Base facturation'!$B$4:$ALM$73,F$4,0)),"",HLOOKUP($B490,'Base facturation'!$B$4:$ALM$73,F$4,0)))</f>
        <v/>
      </c>
      <c r="G490" s="204" t="str">
        <f>IF(IF(ISERROR(HLOOKUP($B490,'Base facturation'!$B$4:$ALM$73,G$4,0)),"",HLOOKUP($B490,'Base facturation'!$B$4:$ALM$73,G$4,0))=0,"",IF(ISERROR(HLOOKUP($B490,'Base facturation'!$B$4:$ALM$73,G$4,0)),"",HLOOKUP($B490,'Base facturation'!$B$4:$ALM$73,G$4,0)))</f>
        <v/>
      </c>
      <c r="H490" s="183" t="str">
        <f t="shared" si="7"/>
        <v/>
      </c>
      <c r="I490" s="194"/>
      <c r="J490" s="189"/>
      <c r="K490" s="189"/>
      <c r="L490" s="190"/>
    </row>
    <row r="491" spans="2:12" ht="19.600000000000001" customHeight="1" x14ac:dyDescent="0.25">
      <c r="B491" s="178" t="s">
        <v>3235</v>
      </c>
      <c r="C491" s="179" t="str">
        <f>IF(IF(ISERROR(HLOOKUP($B491,'Base facturation'!$B$4:$ALM$73,C$4,0)),"",HLOOKUP($B491,'Base facturation'!$B$4:$ALM$73,C$4,0))=0,"",IF(ISERROR(HLOOKUP($B491,'Base facturation'!$B$4:$ALM$73,C$4,0)),"",HLOOKUP($B491,'Base facturation'!$B$4:$ALM$73,C$4,0)))</f>
        <v/>
      </c>
      <c r="D491" s="179" t="str">
        <f>IF(IF(ISERROR(HLOOKUP($B491,'Base facturation'!$B$4:$ALM$73,D$4,0)),"",HLOOKUP($B491,'Base facturation'!$B$4:$ALM$73,D$4,0))=0,"",IF(ISERROR(HLOOKUP($B491,'Base facturation'!$B$4:$ALM$73,D$4,0)),"",HLOOKUP($B491,'Base facturation'!$B$4:$ALM$73,D$4,0)))</f>
        <v/>
      </c>
      <c r="E491" s="288" t="str">
        <f>IF(IF(ISERROR(HLOOKUP($B491,'Base facturation'!$B$4:$ALM$73,E$4,0)),"",HLOOKUP($B491,'Base facturation'!$B$4:$ALM$73,E$4,0))=0,"",IF(ISERROR(HLOOKUP($B491,'Base facturation'!$B$4:$ALM$73,E$4,0)),"",HLOOKUP($B491,'Base facturation'!$B$4:$ALM$73,E$4,0)))</f>
        <v/>
      </c>
      <c r="F491" s="204" t="str">
        <f>IF(IF(ISERROR(HLOOKUP($B491,'Base facturation'!$B$4:$ALM$73,F$4,0)),"",HLOOKUP($B491,'Base facturation'!$B$4:$ALM$73,F$4,0))=0,"",IF(ISERROR(HLOOKUP($B491,'Base facturation'!$B$4:$ALM$73,F$4,0)),"",HLOOKUP($B491,'Base facturation'!$B$4:$ALM$73,F$4,0)))</f>
        <v/>
      </c>
      <c r="G491" s="204" t="str">
        <f>IF(IF(ISERROR(HLOOKUP($B491,'Base facturation'!$B$4:$ALM$73,G$4,0)),"",HLOOKUP($B491,'Base facturation'!$B$4:$ALM$73,G$4,0))=0,"",IF(ISERROR(HLOOKUP($B491,'Base facturation'!$B$4:$ALM$73,G$4,0)),"",HLOOKUP($B491,'Base facturation'!$B$4:$ALM$73,G$4,0)))</f>
        <v/>
      </c>
      <c r="H491" s="183" t="str">
        <f t="shared" si="7"/>
        <v/>
      </c>
      <c r="I491" s="194"/>
      <c r="J491" s="189"/>
      <c r="K491" s="189"/>
      <c r="L491" s="190"/>
    </row>
    <row r="492" spans="2:12" ht="19.600000000000001" customHeight="1" x14ac:dyDescent="0.25">
      <c r="B492" s="178" t="s">
        <v>3236</v>
      </c>
      <c r="C492" s="179" t="str">
        <f>IF(IF(ISERROR(HLOOKUP($B492,'Base facturation'!$B$4:$ALM$73,C$4,0)),"",HLOOKUP($B492,'Base facturation'!$B$4:$ALM$73,C$4,0))=0,"",IF(ISERROR(HLOOKUP($B492,'Base facturation'!$B$4:$ALM$73,C$4,0)),"",HLOOKUP($B492,'Base facturation'!$B$4:$ALM$73,C$4,0)))</f>
        <v/>
      </c>
      <c r="D492" s="179" t="str">
        <f>IF(IF(ISERROR(HLOOKUP($B492,'Base facturation'!$B$4:$ALM$73,D$4,0)),"",HLOOKUP($B492,'Base facturation'!$B$4:$ALM$73,D$4,0))=0,"",IF(ISERROR(HLOOKUP($B492,'Base facturation'!$B$4:$ALM$73,D$4,0)),"",HLOOKUP($B492,'Base facturation'!$B$4:$ALM$73,D$4,0)))</f>
        <v/>
      </c>
      <c r="E492" s="288" t="str">
        <f>IF(IF(ISERROR(HLOOKUP($B492,'Base facturation'!$B$4:$ALM$73,E$4,0)),"",HLOOKUP($B492,'Base facturation'!$B$4:$ALM$73,E$4,0))=0,"",IF(ISERROR(HLOOKUP($B492,'Base facturation'!$B$4:$ALM$73,E$4,0)),"",HLOOKUP($B492,'Base facturation'!$B$4:$ALM$73,E$4,0)))</f>
        <v/>
      </c>
      <c r="F492" s="204" t="str">
        <f>IF(IF(ISERROR(HLOOKUP($B492,'Base facturation'!$B$4:$ALM$73,F$4,0)),"",HLOOKUP($B492,'Base facturation'!$B$4:$ALM$73,F$4,0))=0,"",IF(ISERROR(HLOOKUP($B492,'Base facturation'!$B$4:$ALM$73,F$4,0)),"",HLOOKUP($B492,'Base facturation'!$B$4:$ALM$73,F$4,0)))</f>
        <v/>
      </c>
      <c r="G492" s="204" t="str">
        <f>IF(IF(ISERROR(HLOOKUP($B492,'Base facturation'!$B$4:$ALM$73,G$4,0)),"",HLOOKUP($B492,'Base facturation'!$B$4:$ALM$73,G$4,0))=0,"",IF(ISERROR(HLOOKUP($B492,'Base facturation'!$B$4:$ALM$73,G$4,0)),"",HLOOKUP($B492,'Base facturation'!$B$4:$ALM$73,G$4,0)))</f>
        <v/>
      </c>
      <c r="H492" s="183" t="str">
        <f t="shared" si="7"/>
        <v/>
      </c>
      <c r="I492" s="194"/>
      <c r="J492" s="189"/>
      <c r="K492" s="189"/>
      <c r="L492" s="190"/>
    </row>
    <row r="493" spans="2:12" ht="19.600000000000001" customHeight="1" x14ac:dyDescent="0.25">
      <c r="B493" s="178" t="s">
        <v>3237</v>
      </c>
      <c r="C493" s="179" t="str">
        <f>IF(IF(ISERROR(HLOOKUP($B493,'Base facturation'!$B$4:$ALM$73,C$4,0)),"",HLOOKUP($B493,'Base facturation'!$B$4:$ALM$73,C$4,0))=0,"",IF(ISERROR(HLOOKUP($B493,'Base facturation'!$B$4:$ALM$73,C$4,0)),"",HLOOKUP($B493,'Base facturation'!$B$4:$ALM$73,C$4,0)))</f>
        <v/>
      </c>
      <c r="D493" s="179" t="str">
        <f>IF(IF(ISERROR(HLOOKUP($B493,'Base facturation'!$B$4:$ALM$73,D$4,0)),"",HLOOKUP($B493,'Base facturation'!$B$4:$ALM$73,D$4,0))=0,"",IF(ISERROR(HLOOKUP($B493,'Base facturation'!$B$4:$ALM$73,D$4,0)),"",HLOOKUP($B493,'Base facturation'!$B$4:$ALM$73,D$4,0)))</f>
        <v/>
      </c>
      <c r="E493" s="288" t="str">
        <f>IF(IF(ISERROR(HLOOKUP($B493,'Base facturation'!$B$4:$ALM$73,E$4,0)),"",HLOOKUP($B493,'Base facturation'!$B$4:$ALM$73,E$4,0))=0,"",IF(ISERROR(HLOOKUP($B493,'Base facturation'!$B$4:$ALM$73,E$4,0)),"",HLOOKUP($B493,'Base facturation'!$B$4:$ALM$73,E$4,0)))</f>
        <v/>
      </c>
      <c r="F493" s="204" t="str">
        <f>IF(IF(ISERROR(HLOOKUP($B493,'Base facturation'!$B$4:$ALM$73,F$4,0)),"",HLOOKUP($B493,'Base facturation'!$B$4:$ALM$73,F$4,0))=0,"",IF(ISERROR(HLOOKUP($B493,'Base facturation'!$B$4:$ALM$73,F$4,0)),"",HLOOKUP($B493,'Base facturation'!$B$4:$ALM$73,F$4,0)))</f>
        <v/>
      </c>
      <c r="G493" s="204" t="str">
        <f>IF(IF(ISERROR(HLOOKUP($B493,'Base facturation'!$B$4:$ALM$73,G$4,0)),"",HLOOKUP($B493,'Base facturation'!$B$4:$ALM$73,G$4,0))=0,"",IF(ISERROR(HLOOKUP($B493,'Base facturation'!$B$4:$ALM$73,G$4,0)),"",HLOOKUP($B493,'Base facturation'!$B$4:$ALM$73,G$4,0)))</f>
        <v/>
      </c>
      <c r="H493" s="183" t="str">
        <f t="shared" si="7"/>
        <v/>
      </c>
      <c r="I493" s="194"/>
      <c r="J493" s="189"/>
      <c r="K493" s="189"/>
      <c r="L493" s="190"/>
    </row>
    <row r="494" spans="2:12" ht="19.600000000000001" customHeight="1" x14ac:dyDescent="0.25">
      <c r="B494" s="178" t="s">
        <v>3238</v>
      </c>
      <c r="C494" s="179" t="str">
        <f>IF(IF(ISERROR(HLOOKUP($B494,'Base facturation'!$B$4:$ALM$73,C$4,0)),"",HLOOKUP($B494,'Base facturation'!$B$4:$ALM$73,C$4,0))=0,"",IF(ISERROR(HLOOKUP($B494,'Base facturation'!$B$4:$ALM$73,C$4,0)),"",HLOOKUP($B494,'Base facturation'!$B$4:$ALM$73,C$4,0)))</f>
        <v/>
      </c>
      <c r="D494" s="179" t="str">
        <f>IF(IF(ISERROR(HLOOKUP($B494,'Base facturation'!$B$4:$ALM$73,D$4,0)),"",HLOOKUP($B494,'Base facturation'!$B$4:$ALM$73,D$4,0))=0,"",IF(ISERROR(HLOOKUP($B494,'Base facturation'!$B$4:$ALM$73,D$4,0)),"",HLOOKUP($B494,'Base facturation'!$B$4:$ALM$73,D$4,0)))</f>
        <v/>
      </c>
      <c r="E494" s="288" t="str">
        <f>IF(IF(ISERROR(HLOOKUP($B494,'Base facturation'!$B$4:$ALM$73,E$4,0)),"",HLOOKUP($B494,'Base facturation'!$B$4:$ALM$73,E$4,0))=0,"",IF(ISERROR(HLOOKUP($B494,'Base facturation'!$B$4:$ALM$73,E$4,0)),"",HLOOKUP($B494,'Base facturation'!$B$4:$ALM$73,E$4,0)))</f>
        <v/>
      </c>
      <c r="F494" s="204" t="str">
        <f>IF(IF(ISERROR(HLOOKUP($B494,'Base facturation'!$B$4:$ALM$73,F$4,0)),"",HLOOKUP($B494,'Base facturation'!$B$4:$ALM$73,F$4,0))=0,"",IF(ISERROR(HLOOKUP($B494,'Base facturation'!$B$4:$ALM$73,F$4,0)),"",HLOOKUP($B494,'Base facturation'!$B$4:$ALM$73,F$4,0)))</f>
        <v/>
      </c>
      <c r="G494" s="204" t="str">
        <f>IF(IF(ISERROR(HLOOKUP($B494,'Base facturation'!$B$4:$ALM$73,G$4,0)),"",HLOOKUP($B494,'Base facturation'!$B$4:$ALM$73,G$4,0))=0,"",IF(ISERROR(HLOOKUP($B494,'Base facturation'!$B$4:$ALM$73,G$4,0)),"",HLOOKUP($B494,'Base facturation'!$B$4:$ALM$73,G$4,0)))</f>
        <v/>
      </c>
      <c r="H494" s="183" t="str">
        <f t="shared" si="7"/>
        <v/>
      </c>
      <c r="I494" s="194"/>
      <c r="J494" s="189"/>
      <c r="K494" s="189"/>
      <c r="L494" s="190"/>
    </row>
    <row r="495" spans="2:12" ht="19.600000000000001" customHeight="1" x14ac:dyDescent="0.25">
      <c r="B495" s="178" t="s">
        <v>3239</v>
      </c>
      <c r="C495" s="179" t="str">
        <f>IF(IF(ISERROR(HLOOKUP($B495,'Base facturation'!$B$4:$ALM$73,C$4,0)),"",HLOOKUP($B495,'Base facturation'!$B$4:$ALM$73,C$4,0))=0,"",IF(ISERROR(HLOOKUP($B495,'Base facturation'!$B$4:$ALM$73,C$4,0)),"",HLOOKUP($B495,'Base facturation'!$B$4:$ALM$73,C$4,0)))</f>
        <v/>
      </c>
      <c r="D495" s="179" t="str">
        <f>IF(IF(ISERROR(HLOOKUP($B495,'Base facturation'!$B$4:$ALM$73,D$4,0)),"",HLOOKUP($B495,'Base facturation'!$B$4:$ALM$73,D$4,0))=0,"",IF(ISERROR(HLOOKUP($B495,'Base facturation'!$B$4:$ALM$73,D$4,0)),"",HLOOKUP($B495,'Base facturation'!$B$4:$ALM$73,D$4,0)))</f>
        <v/>
      </c>
      <c r="E495" s="288" t="str">
        <f>IF(IF(ISERROR(HLOOKUP($B495,'Base facturation'!$B$4:$ALM$73,E$4,0)),"",HLOOKUP($B495,'Base facturation'!$B$4:$ALM$73,E$4,0))=0,"",IF(ISERROR(HLOOKUP($B495,'Base facturation'!$B$4:$ALM$73,E$4,0)),"",HLOOKUP($B495,'Base facturation'!$B$4:$ALM$73,E$4,0)))</f>
        <v/>
      </c>
      <c r="F495" s="204" t="str">
        <f>IF(IF(ISERROR(HLOOKUP($B495,'Base facturation'!$B$4:$ALM$73,F$4,0)),"",HLOOKUP($B495,'Base facturation'!$B$4:$ALM$73,F$4,0))=0,"",IF(ISERROR(HLOOKUP($B495,'Base facturation'!$B$4:$ALM$73,F$4,0)),"",HLOOKUP($B495,'Base facturation'!$B$4:$ALM$73,F$4,0)))</f>
        <v/>
      </c>
      <c r="G495" s="204" t="str">
        <f>IF(IF(ISERROR(HLOOKUP($B495,'Base facturation'!$B$4:$ALM$73,G$4,0)),"",HLOOKUP($B495,'Base facturation'!$B$4:$ALM$73,G$4,0))=0,"",IF(ISERROR(HLOOKUP($B495,'Base facturation'!$B$4:$ALM$73,G$4,0)),"",HLOOKUP($B495,'Base facturation'!$B$4:$ALM$73,G$4,0)))</f>
        <v/>
      </c>
      <c r="H495" s="183" t="str">
        <f t="shared" si="7"/>
        <v/>
      </c>
      <c r="I495" s="194"/>
      <c r="J495" s="189"/>
      <c r="K495" s="189"/>
      <c r="L495" s="190"/>
    </row>
    <row r="496" spans="2:12" ht="19.600000000000001" customHeight="1" x14ac:dyDescent="0.25">
      <c r="B496" s="178" t="s">
        <v>3240</v>
      </c>
      <c r="C496" s="179" t="str">
        <f>IF(IF(ISERROR(HLOOKUP($B496,'Base facturation'!$B$4:$ALM$73,C$4,0)),"",HLOOKUP($B496,'Base facturation'!$B$4:$ALM$73,C$4,0))=0,"",IF(ISERROR(HLOOKUP($B496,'Base facturation'!$B$4:$ALM$73,C$4,0)),"",HLOOKUP($B496,'Base facturation'!$B$4:$ALM$73,C$4,0)))</f>
        <v/>
      </c>
      <c r="D496" s="179" t="str">
        <f>IF(IF(ISERROR(HLOOKUP($B496,'Base facturation'!$B$4:$ALM$73,D$4,0)),"",HLOOKUP($B496,'Base facturation'!$B$4:$ALM$73,D$4,0))=0,"",IF(ISERROR(HLOOKUP($B496,'Base facturation'!$B$4:$ALM$73,D$4,0)),"",HLOOKUP($B496,'Base facturation'!$B$4:$ALM$73,D$4,0)))</f>
        <v/>
      </c>
      <c r="E496" s="288" t="str">
        <f>IF(IF(ISERROR(HLOOKUP($B496,'Base facturation'!$B$4:$ALM$73,E$4,0)),"",HLOOKUP($B496,'Base facturation'!$B$4:$ALM$73,E$4,0))=0,"",IF(ISERROR(HLOOKUP($B496,'Base facturation'!$B$4:$ALM$73,E$4,0)),"",HLOOKUP($B496,'Base facturation'!$B$4:$ALM$73,E$4,0)))</f>
        <v/>
      </c>
      <c r="F496" s="204" t="str">
        <f>IF(IF(ISERROR(HLOOKUP($B496,'Base facturation'!$B$4:$ALM$73,F$4,0)),"",HLOOKUP($B496,'Base facturation'!$B$4:$ALM$73,F$4,0))=0,"",IF(ISERROR(HLOOKUP($B496,'Base facturation'!$B$4:$ALM$73,F$4,0)),"",HLOOKUP($B496,'Base facturation'!$B$4:$ALM$73,F$4,0)))</f>
        <v/>
      </c>
      <c r="G496" s="204" t="str">
        <f>IF(IF(ISERROR(HLOOKUP($B496,'Base facturation'!$B$4:$ALM$73,G$4,0)),"",HLOOKUP($B496,'Base facturation'!$B$4:$ALM$73,G$4,0))=0,"",IF(ISERROR(HLOOKUP($B496,'Base facturation'!$B$4:$ALM$73,G$4,0)),"",HLOOKUP($B496,'Base facturation'!$B$4:$ALM$73,G$4,0)))</f>
        <v/>
      </c>
      <c r="H496" s="183" t="str">
        <f t="shared" si="7"/>
        <v/>
      </c>
      <c r="I496" s="194"/>
      <c r="J496" s="189"/>
      <c r="K496" s="189"/>
      <c r="L496" s="190"/>
    </row>
    <row r="497" spans="2:12" ht="19.600000000000001" customHeight="1" x14ac:dyDescent="0.25">
      <c r="B497" s="178" t="s">
        <v>3241</v>
      </c>
      <c r="C497" s="179" t="str">
        <f>IF(IF(ISERROR(HLOOKUP($B497,'Base facturation'!$B$4:$ALM$73,C$4,0)),"",HLOOKUP($B497,'Base facturation'!$B$4:$ALM$73,C$4,0))=0,"",IF(ISERROR(HLOOKUP($B497,'Base facturation'!$B$4:$ALM$73,C$4,0)),"",HLOOKUP($B497,'Base facturation'!$B$4:$ALM$73,C$4,0)))</f>
        <v/>
      </c>
      <c r="D497" s="179" t="str">
        <f>IF(IF(ISERROR(HLOOKUP($B497,'Base facturation'!$B$4:$ALM$73,D$4,0)),"",HLOOKUP($B497,'Base facturation'!$B$4:$ALM$73,D$4,0))=0,"",IF(ISERROR(HLOOKUP($B497,'Base facturation'!$B$4:$ALM$73,D$4,0)),"",HLOOKUP($B497,'Base facturation'!$B$4:$ALM$73,D$4,0)))</f>
        <v/>
      </c>
      <c r="E497" s="288" t="str">
        <f>IF(IF(ISERROR(HLOOKUP($B497,'Base facturation'!$B$4:$ALM$73,E$4,0)),"",HLOOKUP($B497,'Base facturation'!$B$4:$ALM$73,E$4,0))=0,"",IF(ISERROR(HLOOKUP($B497,'Base facturation'!$B$4:$ALM$73,E$4,0)),"",HLOOKUP($B497,'Base facturation'!$B$4:$ALM$73,E$4,0)))</f>
        <v/>
      </c>
      <c r="F497" s="204" t="str">
        <f>IF(IF(ISERROR(HLOOKUP($B497,'Base facturation'!$B$4:$ALM$73,F$4,0)),"",HLOOKUP($B497,'Base facturation'!$B$4:$ALM$73,F$4,0))=0,"",IF(ISERROR(HLOOKUP($B497,'Base facturation'!$B$4:$ALM$73,F$4,0)),"",HLOOKUP($B497,'Base facturation'!$B$4:$ALM$73,F$4,0)))</f>
        <v/>
      </c>
      <c r="G497" s="204" t="str">
        <f>IF(IF(ISERROR(HLOOKUP($B497,'Base facturation'!$B$4:$ALM$73,G$4,0)),"",HLOOKUP($B497,'Base facturation'!$B$4:$ALM$73,G$4,0))=0,"",IF(ISERROR(HLOOKUP($B497,'Base facturation'!$B$4:$ALM$73,G$4,0)),"",HLOOKUP($B497,'Base facturation'!$B$4:$ALM$73,G$4,0)))</f>
        <v/>
      </c>
      <c r="H497" s="183" t="str">
        <f t="shared" si="7"/>
        <v/>
      </c>
      <c r="I497" s="194"/>
      <c r="J497" s="189"/>
      <c r="K497" s="189"/>
      <c r="L497" s="190"/>
    </row>
    <row r="498" spans="2:12" ht="19.600000000000001" customHeight="1" x14ac:dyDescent="0.25">
      <c r="B498" s="178" t="s">
        <v>3242</v>
      </c>
      <c r="C498" s="179" t="str">
        <f>IF(IF(ISERROR(HLOOKUP($B498,'Base facturation'!$B$4:$ALM$73,C$4,0)),"",HLOOKUP($B498,'Base facturation'!$B$4:$ALM$73,C$4,0))=0,"",IF(ISERROR(HLOOKUP($B498,'Base facturation'!$B$4:$ALM$73,C$4,0)),"",HLOOKUP($B498,'Base facturation'!$B$4:$ALM$73,C$4,0)))</f>
        <v/>
      </c>
      <c r="D498" s="179" t="str">
        <f>IF(IF(ISERROR(HLOOKUP($B498,'Base facturation'!$B$4:$ALM$73,D$4,0)),"",HLOOKUP($B498,'Base facturation'!$B$4:$ALM$73,D$4,0))=0,"",IF(ISERROR(HLOOKUP($B498,'Base facturation'!$B$4:$ALM$73,D$4,0)),"",HLOOKUP($B498,'Base facturation'!$B$4:$ALM$73,D$4,0)))</f>
        <v/>
      </c>
      <c r="E498" s="288" t="str">
        <f>IF(IF(ISERROR(HLOOKUP($B498,'Base facturation'!$B$4:$ALM$73,E$4,0)),"",HLOOKUP($B498,'Base facturation'!$B$4:$ALM$73,E$4,0))=0,"",IF(ISERROR(HLOOKUP($B498,'Base facturation'!$B$4:$ALM$73,E$4,0)),"",HLOOKUP($B498,'Base facturation'!$B$4:$ALM$73,E$4,0)))</f>
        <v/>
      </c>
      <c r="F498" s="204" t="str">
        <f>IF(IF(ISERROR(HLOOKUP($B498,'Base facturation'!$B$4:$ALM$73,F$4,0)),"",HLOOKUP($B498,'Base facturation'!$B$4:$ALM$73,F$4,0))=0,"",IF(ISERROR(HLOOKUP($B498,'Base facturation'!$B$4:$ALM$73,F$4,0)),"",HLOOKUP($B498,'Base facturation'!$B$4:$ALM$73,F$4,0)))</f>
        <v/>
      </c>
      <c r="G498" s="204" t="str">
        <f>IF(IF(ISERROR(HLOOKUP($B498,'Base facturation'!$B$4:$ALM$73,G$4,0)),"",HLOOKUP($B498,'Base facturation'!$B$4:$ALM$73,G$4,0))=0,"",IF(ISERROR(HLOOKUP($B498,'Base facturation'!$B$4:$ALM$73,G$4,0)),"",HLOOKUP($B498,'Base facturation'!$B$4:$ALM$73,G$4,0)))</f>
        <v/>
      </c>
      <c r="H498" s="183" t="str">
        <f t="shared" si="7"/>
        <v/>
      </c>
      <c r="I498" s="194"/>
      <c r="J498" s="189"/>
      <c r="K498" s="189"/>
      <c r="L498" s="190"/>
    </row>
    <row r="499" spans="2:12" ht="19.600000000000001" customHeight="1" x14ac:dyDescent="0.25">
      <c r="B499" s="178" t="s">
        <v>3243</v>
      </c>
      <c r="C499" s="179" t="str">
        <f>IF(IF(ISERROR(HLOOKUP($B499,'Base facturation'!$B$4:$ALM$73,C$4,0)),"",HLOOKUP($B499,'Base facturation'!$B$4:$ALM$73,C$4,0))=0,"",IF(ISERROR(HLOOKUP($B499,'Base facturation'!$B$4:$ALM$73,C$4,0)),"",HLOOKUP($B499,'Base facturation'!$B$4:$ALM$73,C$4,0)))</f>
        <v/>
      </c>
      <c r="D499" s="179" t="str">
        <f>IF(IF(ISERROR(HLOOKUP($B499,'Base facturation'!$B$4:$ALM$73,D$4,0)),"",HLOOKUP($B499,'Base facturation'!$B$4:$ALM$73,D$4,0))=0,"",IF(ISERROR(HLOOKUP($B499,'Base facturation'!$B$4:$ALM$73,D$4,0)),"",HLOOKUP($B499,'Base facturation'!$B$4:$ALM$73,D$4,0)))</f>
        <v/>
      </c>
      <c r="E499" s="288" t="str">
        <f>IF(IF(ISERROR(HLOOKUP($B499,'Base facturation'!$B$4:$ALM$73,E$4,0)),"",HLOOKUP($B499,'Base facturation'!$B$4:$ALM$73,E$4,0))=0,"",IF(ISERROR(HLOOKUP($B499,'Base facturation'!$B$4:$ALM$73,E$4,0)),"",HLOOKUP($B499,'Base facturation'!$B$4:$ALM$73,E$4,0)))</f>
        <v/>
      </c>
      <c r="F499" s="204" t="str">
        <f>IF(IF(ISERROR(HLOOKUP($B499,'Base facturation'!$B$4:$ALM$73,F$4,0)),"",HLOOKUP($B499,'Base facturation'!$B$4:$ALM$73,F$4,0))=0,"",IF(ISERROR(HLOOKUP($B499,'Base facturation'!$B$4:$ALM$73,F$4,0)),"",HLOOKUP($B499,'Base facturation'!$B$4:$ALM$73,F$4,0)))</f>
        <v/>
      </c>
      <c r="G499" s="204" t="str">
        <f>IF(IF(ISERROR(HLOOKUP($B499,'Base facturation'!$B$4:$ALM$73,G$4,0)),"",HLOOKUP($B499,'Base facturation'!$B$4:$ALM$73,G$4,0))=0,"",IF(ISERROR(HLOOKUP($B499,'Base facturation'!$B$4:$ALM$73,G$4,0)),"",HLOOKUP($B499,'Base facturation'!$B$4:$ALM$73,G$4,0)))</f>
        <v/>
      </c>
      <c r="H499" s="183" t="str">
        <f t="shared" si="7"/>
        <v/>
      </c>
      <c r="I499" s="194"/>
      <c r="J499" s="189"/>
      <c r="K499" s="189"/>
      <c r="L499" s="190"/>
    </row>
    <row r="500" spans="2:12" ht="19.600000000000001" customHeight="1" x14ac:dyDescent="0.25">
      <c r="B500" s="178" t="s">
        <v>3244</v>
      </c>
      <c r="C500" s="179" t="str">
        <f>IF(IF(ISERROR(HLOOKUP($B500,'Base facturation'!$B$4:$ALM$73,C$4,0)),"",HLOOKUP($B500,'Base facturation'!$B$4:$ALM$73,C$4,0))=0,"",IF(ISERROR(HLOOKUP($B500,'Base facturation'!$B$4:$ALM$73,C$4,0)),"",HLOOKUP($B500,'Base facturation'!$B$4:$ALM$73,C$4,0)))</f>
        <v/>
      </c>
      <c r="D500" s="179" t="str">
        <f>IF(IF(ISERROR(HLOOKUP($B500,'Base facturation'!$B$4:$ALM$73,D$4,0)),"",HLOOKUP($B500,'Base facturation'!$B$4:$ALM$73,D$4,0))=0,"",IF(ISERROR(HLOOKUP($B500,'Base facturation'!$B$4:$ALM$73,D$4,0)),"",HLOOKUP($B500,'Base facturation'!$B$4:$ALM$73,D$4,0)))</f>
        <v/>
      </c>
      <c r="E500" s="288" t="str">
        <f>IF(IF(ISERROR(HLOOKUP($B500,'Base facturation'!$B$4:$ALM$73,E$4,0)),"",HLOOKUP($B500,'Base facturation'!$B$4:$ALM$73,E$4,0))=0,"",IF(ISERROR(HLOOKUP($B500,'Base facturation'!$B$4:$ALM$73,E$4,0)),"",HLOOKUP($B500,'Base facturation'!$B$4:$ALM$73,E$4,0)))</f>
        <v/>
      </c>
      <c r="F500" s="204" t="str">
        <f>IF(IF(ISERROR(HLOOKUP($B500,'Base facturation'!$B$4:$ALM$73,F$4,0)),"",HLOOKUP($B500,'Base facturation'!$B$4:$ALM$73,F$4,0))=0,"",IF(ISERROR(HLOOKUP($B500,'Base facturation'!$B$4:$ALM$73,F$4,0)),"",HLOOKUP($B500,'Base facturation'!$B$4:$ALM$73,F$4,0)))</f>
        <v/>
      </c>
      <c r="G500" s="204" t="str">
        <f>IF(IF(ISERROR(HLOOKUP($B500,'Base facturation'!$B$4:$ALM$73,G$4,0)),"",HLOOKUP($B500,'Base facturation'!$B$4:$ALM$73,G$4,0))=0,"",IF(ISERROR(HLOOKUP($B500,'Base facturation'!$B$4:$ALM$73,G$4,0)),"",HLOOKUP($B500,'Base facturation'!$B$4:$ALM$73,G$4,0)))</f>
        <v/>
      </c>
      <c r="H500" s="183" t="str">
        <f t="shared" si="7"/>
        <v/>
      </c>
      <c r="I500" s="194"/>
      <c r="J500" s="189"/>
      <c r="K500" s="189"/>
      <c r="L500" s="190"/>
    </row>
    <row r="501" spans="2:12" ht="19.600000000000001" customHeight="1" x14ac:dyDescent="0.25">
      <c r="B501" s="178" t="s">
        <v>3245</v>
      </c>
      <c r="C501" s="179" t="str">
        <f>IF(IF(ISERROR(HLOOKUP($B501,'Base facturation'!$B$4:$ALM$73,C$4,0)),"",HLOOKUP($B501,'Base facturation'!$B$4:$ALM$73,C$4,0))=0,"",IF(ISERROR(HLOOKUP($B501,'Base facturation'!$B$4:$ALM$73,C$4,0)),"",HLOOKUP($B501,'Base facturation'!$B$4:$ALM$73,C$4,0)))</f>
        <v/>
      </c>
      <c r="D501" s="179" t="str">
        <f>IF(IF(ISERROR(HLOOKUP($B501,'Base facturation'!$B$4:$ALM$73,D$4,0)),"",HLOOKUP($B501,'Base facturation'!$B$4:$ALM$73,D$4,0))=0,"",IF(ISERROR(HLOOKUP($B501,'Base facturation'!$B$4:$ALM$73,D$4,0)),"",HLOOKUP($B501,'Base facturation'!$B$4:$ALM$73,D$4,0)))</f>
        <v/>
      </c>
      <c r="E501" s="288" t="str">
        <f>IF(IF(ISERROR(HLOOKUP($B501,'Base facturation'!$B$4:$ALM$73,E$4,0)),"",HLOOKUP($B501,'Base facturation'!$B$4:$ALM$73,E$4,0))=0,"",IF(ISERROR(HLOOKUP($B501,'Base facturation'!$B$4:$ALM$73,E$4,0)),"",HLOOKUP($B501,'Base facturation'!$B$4:$ALM$73,E$4,0)))</f>
        <v/>
      </c>
      <c r="F501" s="204" t="str">
        <f>IF(IF(ISERROR(HLOOKUP($B501,'Base facturation'!$B$4:$ALM$73,F$4,0)),"",HLOOKUP($B501,'Base facturation'!$B$4:$ALM$73,F$4,0))=0,"",IF(ISERROR(HLOOKUP($B501,'Base facturation'!$B$4:$ALM$73,F$4,0)),"",HLOOKUP($B501,'Base facturation'!$B$4:$ALM$73,F$4,0)))</f>
        <v/>
      </c>
      <c r="G501" s="204" t="str">
        <f>IF(IF(ISERROR(HLOOKUP($B501,'Base facturation'!$B$4:$ALM$73,G$4,0)),"",HLOOKUP($B501,'Base facturation'!$B$4:$ALM$73,G$4,0))=0,"",IF(ISERROR(HLOOKUP($B501,'Base facturation'!$B$4:$ALM$73,G$4,0)),"",HLOOKUP($B501,'Base facturation'!$B$4:$ALM$73,G$4,0)))</f>
        <v/>
      </c>
      <c r="H501" s="183" t="str">
        <f t="shared" si="7"/>
        <v/>
      </c>
      <c r="I501" s="194"/>
      <c r="J501" s="189"/>
      <c r="K501" s="189"/>
      <c r="L501" s="190"/>
    </row>
    <row r="502" spans="2:12" ht="19.600000000000001" customHeight="1" x14ac:dyDescent="0.25">
      <c r="B502" s="178" t="s">
        <v>3246</v>
      </c>
      <c r="C502" s="179" t="str">
        <f>IF(IF(ISERROR(HLOOKUP($B502,'Base facturation'!$B$4:$ALM$73,C$4,0)),"",HLOOKUP($B502,'Base facturation'!$B$4:$ALM$73,C$4,0))=0,"",IF(ISERROR(HLOOKUP($B502,'Base facturation'!$B$4:$ALM$73,C$4,0)),"",HLOOKUP($B502,'Base facturation'!$B$4:$ALM$73,C$4,0)))</f>
        <v/>
      </c>
      <c r="D502" s="179" t="str">
        <f>IF(IF(ISERROR(HLOOKUP($B502,'Base facturation'!$B$4:$ALM$73,D$4,0)),"",HLOOKUP($B502,'Base facturation'!$B$4:$ALM$73,D$4,0))=0,"",IF(ISERROR(HLOOKUP($B502,'Base facturation'!$B$4:$ALM$73,D$4,0)),"",HLOOKUP($B502,'Base facturation'!$B$4:$ALM$73,D$4,0)))</f>
        <v/>
      </c>
      <c r="E502" s="288" t="str">
        <f>IF(IF(ISERROR(HLOOKUP($B502,'Base facturation'!$B$4:$ALM$73,E$4,0)),"",HLOOKUP($B502,'Base facturation'!$B$4:$ALM$73,E$4,0))=0,"",IF(ISERROR(HLOOKUP($B502,'Base facturation'!$B$4:$ALM$73,E$4,0)),"",HLOOKUP($B502,'Base facturation'!$B$4:$ALM$73,E$4,0)))</f>
        <v/>
      </c>
      <c r="F502" s="204" t="str">
        <f>IF(IF(ISERROR(HLOOKUP($B502,'Base facturation'!$B$4:$ALM$73,F$4,0)),"",HLOOKUP($B502,'Base facturation'!$B$4:$ALM$73,F$4,0))=0,"",IF(ISERROR(HLOOKUP($B502,'Base facturation'!$B$4:$ALM$73,F$4,0)),"",HLOOKUP($B502,'Base facturation'!$B$4:$ALM$73,F$4,0)))</f>
        <v/>
      </c>
      <c r="G502" s="204" t="str">
        <f>IF(IF(ISERROR(HLOOKUP($B502,'Base facturation'!$B$4:$ALM$73,G$4,0)),"",HLOOKUP($B502,'Base facturation'!$B$4:$ALM$73,G$4,0))=0,"",IF(ISERROR(HLOOKUP($B502,'Base facturation'!$B$4:$ALM$73,G$4,0)),"",HLOOKUP($B502,'Base facturation'!$B$4:$ALM$73,G$4,0)))</f>
        <v/>
      </c>
      <c r="H502" s="183" t="str">
        <f t="shared" si="7"/>
        <v/>
      </c>
      <c r="I502" s="194"/>
      <c r="J502" s="189"/>
      <c r="K502" s="189"/>
      <c r="L502" s="190"/>
    </row>
    <row r="503" spans="2:12" ht="19.600000000000001" customHeight="1" x14ac:dyDescent="0.25">
      <c r="B503" s="178" t="s">
        <v>3247</v>
      </c>
      <c r="C503" s="179" t="str">
        <f>IF(IF(ISERROR(HLOOKUP($B503,'Base facturation'!$B$4:$ALM$73,C$4,0)),"",HLOOKUP($B503,'Base facturation'!$B$4:$ALM$73,C$4,0))=0,"",IF(ISERROR(HLOOKUP($B503,'Base facturation'!$B$4:$ALM$73,C$4,0)),"",HLOOKUP($B503,'Base facturation'!$B$4:$ALM$73,C$4,0)))</f>
        <v/>
      </c>
      <c r="D503" s="179" t="str">
        <f>IF(IF(ISERROR(HLOOKUP($B503,'Base facturation'!$B$4:$ALM$73,D$4,0)),"",HLOOKUP($B503,'Base facturation'!$B$4:$ALM$73,D$4,0))=0,"",IF(ISERROR(HLOOKUP($B503,'Base facturation'!$B$4:$ALM$73,D$4,0)),"",HLOOKUP($B503,'Base facturation'!$B$4:$ALM$73,D$4,0)))</f>
        <v/>
      </c>
      <c r="E503" s="288" t="str">
        <f>IF(IF(ISERROR(HLOOKUP($B503,'Base facturation'!$B$4:$ALM$73,E$4,0)),"",HLOOKUP($B503,'Base facturation'!$B$4:$ALM$73,E$4,0))=0,"",IF(ISERROR(HLOOKUP($B503,'Base facturation'!$B$4:$ALM$73,E$4,0)),"",HLOOKUP($B503,'Base facturation'!$B$4:$ALM$73,E$4,0)))</f>
        <v/>
      </c>
      <c r="F503" s="204" t="str">
        <f>IF(IF(ISERROR(HLOOKUP($B503,'Base facturation'!$B$4:$ALM$73,F$4,0)),"",HLOOKUP($B503,'Base facturation'!$B$4:$ALM$73,F$4,0))=0,"",IF(ISERROR(HLOOKUP($B503,'Base facturation'!$B$4:$ALM$73,F$4,0)),"",HLOOKUP($B503,'Base facturation'!$B$4:$ALM$73,F$4,0)))</f>
        <v/>
      </c>
      <c r="G503" s="204" t="str">
        <f>IF(IF(ISERROR(HLOOKUP($B503,'Base facturation'!$B$4:$ALM$73,G$4,0)),"",HLOOKUP($B503,'Base facturation'!$B$4:$ALM$73,G$4,0))=0,"",IF(ISERROR(HLOOKUP($B503,'Base facturation'!$B$4:$ALM$73,G$4,0)),"",HLOOKUP($B503,'Base facturation'!$B$4:$ALM$73,G$4,0)))</f>
        <v/>
      </c>
      <c r="H503" s="183" t="str">
        <f t="shared" si="7"/>
        <v/>
      </c>
      <c r="I503" s="194"/>
      <c r="J503" s="189"/>
      <c r="K503" s="189"/>
      <c r="L503" s="190"/>
    </row>
    <row r="504" spans="2:12" ht="19.600000000000001" customHeight="1" x14ac:dyDescent="0.25">
      <c r="B504" s="178" t="s">
        <v>3248</v>
      </c>
      <c r="C504" s="179" t="str">
        <f>IF(IF(ISERROR(HLOOKUP($B504,'Base facturation'!$B$4:$ALM$73,C$4,0)),"",HLOOKUP($B504,'Base facturation'!$B$4:$ALM$73,C$4,0))=0,"",IF(ISERROR(HLOOKUP($B504,'Base facturation'!$B$4:$ALM$73,C$4,0)),"",HLOOKUP($B504,'Base facturation'!$B$4:$ALM$73,C$4,0)))</f>
        <v/>
      </c>
      <c r="D504" s="179" t="str">
        <f>IF(IF(ISERROR(HLOOKUP($B504,'Base facturation'!$B$4:$ALM$73,D$4,0)),"",HLOOKUP($B504,'Base facturation'!$B$4:$ALM$73,D$4,0))=0,"",IF(ISERROR(HLOOKUP($B504,'Base facturation'!$B$4:$ALM$73,D$4,0)),"",HLOOKUP($B504,'Base facturation'!$B$4:$ALM$73,D$4,0)))</f>
        <v/>
      </c>
      <c r="E504" s="288" t="str">
        <f>IF(IF(ISERROR(HLOOKUP($B504,'Base facturation'!$B$4:$ALM$73,E$4,0)),"",HLOOKUP($B504,'Base facturation'!$B$4:$ALM$73,E$4,0))=0,"",IF(ISERROR(HLOOKUP($B504,'Base facturation'!$B$4:$ALM$73,E$4,0)),"",HLOOKUP($B504,'Base facturation'!$B$4:$ALM$73,E$4,0)))</f>
        <v/>
      </c>
      <c r="F504" s="204" t="str">
        <f>IF(IF(ISERROR(HLOOKUP($B504,'Base facturation'!$B$4:$ALM$73,F$4,0)),"",HLOOKUP($B504,'Base facturation'!$B$4:$ALM$73,F$4,0))=0,"",IF(ISERROR(HLOOKUP($B504,'Base facturation'!$B$4:$ALM$73,F$4,0)),"",HLOOKUP($B504,'Base facturation'!$B$4:$ALM$73,F$4,0)))</f>
        <v/>
      </c>
      <c r="G504" s="204" t="str">
        <f>IF(IF(ISERROR(HLOOKUP($B504,'Base facturation'!$B$4:$ALM$73,G$4,0)),"",HLOOKUP($B504,'Base facturation'!$B$4:$ALM$73,G$4,0))=0,"",IF(ISERROR(HLOOKUP($B504,'Base facturation'!$B$4:$ALM$73,G$4,0)),"",HLOOKUP($B504,'Base facturation'!$B$4:$ALM$73,G$4,0)))</f>
        <v/>
      </c>
      <c r="H504" s="183" t="str">
        <f t="shared" si="7"/>
        <v/>
      </c>
      <c r="I504" s="194"/>
      <c r="J504" s="189"/>
      <c r="K504" s="189"/>
      <c r="L504" s="190"/>
    </row>
    <row r="505" spans="2:12" ht="19.600000000000001" customHeight="1" x14ac:dyDescent="0.25">
      <c r="B505" s="178" t="s">
        <v>3249</v>
      </c>
      <c r="C505" s="179" t="str">
        <f>IF(IF(ISERROR(HLOOKUP($B505,'Base facturation'!$B$4:$ALM$73,C$4,0)),"",HLOOKUP($B505,'Base facturation'!$B$4:$ALM$73,C$4,0))=0,"",IF(ISERROR(HLOOKUP($B505,'Base facturation'!$B$4:$ALM$73,C$4,0)),"",HLOOKUP($B505,'Base facturation'!$B$4:$ALM$73,C$4,0)))</f>
        <v/>
      </c>
      <c r="D505" s="179" t="str">
        <f>IF(IF(ISERROR(HLOOKUP($B505,'Base facturation'!$B$4:$ALM$73,D$4,0)),"",HLOOKUP($B505,'Base facturation'!$B$4:$ALM$73,D$4,0))=0,"",IF(ISERROR(HLOOKUP($B505,'Base facturation'!$B$4:$ALM$73,D$4,0)),"",HLOOKUP($B505,'Base facturation'!$B$4:$ALM$73,D$4,0)))</f>
        <v/>
      </c>
      <c r="E505" s="288" t="str">
        <f>IF(IF(ISERROR(HLOOKUP($B505,'Base facturation'!$B$4:$ALM$73,E$4,0)),"",HLOOKUP($B505,'Base facturation'!$B$4:$ALM$73,E$4,0))=0,"",IF(ISERROR(HLOOKUP($B505,'Base facturation'!$B$4:$ALM$73,E$4,0)),"",HLOOKUP($B505,'Base facturation'!$B$4:$ALM$73,E$4,0)))</f>
        <v/>
      </c>
      <c r="F505" s="204" t="str">
        <f>IF(IF(ISERROR(HLOOKUP($B505,'Base facturation'!$B$4:$ALM$73,F$4,0)),"",HLOOKUP($B505,'Base facturation'!$B$4:$ALM$73,F$4,0))=0,"",IF(ISERROR(HLOOKUP($B505,'Base facturation'!$B$4:$ALM$73,F$4,0)),"",HLOOKUP($B505,'Base facturation'!$B$4:$ALM$73,F$4,0)))</f>
        <v/>
      </c>
      <c r="G505" s="204" t="str">
        <f>IF(IF(ISERROR(HLOOKUP($B505,'Base facturation'!$B$4:$ALM$73,G$4,0)),"",HLOOKUP($B505,'Base facturation'!$B$4:$ALM$73,G$4,0))=0,"",IF(ISERROR(HLOOKUP($B505,'Base facturation'!$B$4:$ALM$73,G$4,0)),"",HLOOKUP($B505,'Base facturation'!$B$4:$ALM$73,G$4,0)))</f>
        <v/>
      </c>
      <c r="H505" s="183" t="str">
        <f t="shared" si="7"/>
        <v/>
      </c>
      <c r="I505" s="194"/>
      <c r="J505" s="189"/>
      <c r="K505" s="189"/>
      <c r="L505" s="190"/>
    </row>
    <row r="506" spans="2:12" ht="19.600000000000001" customHeight="1" x14ac:dyDescent="0.25">
      <c r="B506" s="178" t="s">
        <v>3250</v>
      </c>
      <c r="C506" s="179" t="str">
        <f>IF(IF(ISERROR(HLOOKUP($B506,'Base facturation'!$B$4:$ALM$73,C$4,0)),"",HLOOKUP($B506,'Base facturation'!$B$4:$ALM$73,C$4,0))=0,"",IF(ISERROR(HLOOKUP($B506,'Base facturation'!$B$4:$ALM$73,C$4,0)),"",HLOOKUP($B506,'Base facturation'!$B$4:$ALM$73,C$4,0)))</f>
        <v/>
      </c>
      <c r="D506" s="179" t="str">
        <f>IF(IF(ISERROR(HLOOKUP($B506,'Base facturation'!$B$4:$ALM$73,D$4,0)),"",HLOOKUP($B506,'Base facturation'!$B$4:$ALM$73,D$4,0))=0,"",IF(ISERROR(HLOOKUP($B506,'Base facturation'!$B$4:$ALM$73,D$4,0)),"",HLOOKUP($B506,'Base facturation'!$B$4:$ALM$73,D$4,0)))</f>
        <v/>
      </c>
      <c r="E506" s="288" t="str">
        <f>IF(IF(ISERROR(HLOOKUP($B506,'Base facturation'!$B$4:$ALM$73,E$4,0)),"",HLOOKUP($B506,'Base facturation'!$B$4:$ALM$73,E$4,0))=0,"",IF(ISERROR(HLOOKUP($B506,'Base facturation'!$B$4:$ALM$73,E$4,0)),"",HLOOKUP($B506,'Base facturation'!$B$4:$ALM$73,E$4,0)))</f>
        <v/>
      </c>
      <c r="F506" s="204" t="str">
        <f>IF(IF(ISERROR(HLOOKUP($B506,'Base facturation'!$B$4:$ALM$73,F$4,0)),"",HLOOKUP($B506,'Base facturation'!$B$4:$ALM$73,F$4,0))=0,"",IF(ISERROR(HLOOKUP($B506,'Base facturation'!$B$4:$ALM$73,F$4,0)),"",HLOOKUP($B506,'Base facturation'!$B$4:$ALM$73,F$4,0)))</f>
        <v/>
      </c>
      <c r="G506" s="204" t="str">
        <f>IF(IF(ISERROR(HLOOKUP($B506,'Base facturation'!$B$4:$ALM$73,G$4,0)),"",HLOOKUP($B506,'Base facturation'!$B$4:$ALM$73,G$4,0))=0,"",IF(ISERROR(HLOOKUP($B506,'Base facturation'!$B$4:$ALM$73,G$4,0)),"",HLOOKUP($B506,'Base facturation'!$B$4:$ALM$73,G$4,0)))</f>
        <v/>
      </c>
      <c r="H506" s="183" t="str">
        <f t="shared" si="7"/>
        <v/>
      </c>
      <c r="I506" s="194"/>
      <c r="J506" s="189"/>
      <c r="K506" s="189"/>
      <c r="L506" s="190"/>
    </row>
    <row r="507" spans="2:12" ht="19.600000000000001" customHeight="1" x14ac:dyDescent="0.25">
      <c r="B507" s="178" t="s">
        <v>3251</v>
      </c>
      <c r="C507" s="179" t="str">
        <f>IF(IF(ISERROR(HLOOKUP($B507,'Base facturation'!$B$4:$ALM$73,C$4,0)),"",HLOOKUP($B507,'Base facturation'!$B$4:$ALM$73,C$4,0))=0,"",IF(ISERROR(HLOOKUP($B507,'Base facturation'!$B$4:$ALM$73,C$4,0)),"",HLOOKUP($B507,'Base facturation'!$B$4:$ALM$73,C$4,0)))</f>
        <v/>
      </c>
      <c r="D507" s="179" t="str">
        <f>IF(IF(ISERROR(HLOOKUP($B507,'Base facturation'!$B$4:$ALM$73,D$4,0)),"",HLOOKUP($B507,'Base facturation'!$B$4:$ALM$73,D$4,0))=0,"",IF(ISERROR(HLOOKUP($B507,'Base facturation'!$B$4:$ALM$73,D$4,0)),"",HLOOKUP($B507,'Base facturation'!$B$4:$ALM$73,D$4,0)))</f>
        <v/>
      </c>
      <c r="E507" s="288" t="str">
        <f>IF(IF(ISERROR(HLOOKUP($B507,'Base facturation'!$B$4:$ALM$73,E$4,0)),"",HLOOKUP($B507,'Base facturation'!$B$4:$ALM$73,E$4,0))=0,"",IF(ISERROR(HLOOKUP($B507,'Base facturation'!$B$4:$ALM$73,E$4,0)),"",HLOOKUP($B507,'Base facturation'!$B$4:$ALM$73,E$4,0)))</f>
        <v/>
      </c>
      <c r="F507" s="204" t="str">
        <f>IF(IF(ISERROR(HLOOKUP($B507,'Base facturation'!$B$4:$ALM$73,F$4,0)),"",HLOOKUP($B507,'Base facturation'!$B$4:$ALM$73,F$4,0))=0,"",IF(ISERROR(HLOOKUP($B507,'Base facturation'!$B$4:$ALM$73,F$4,0)),"",HLOOKUP($B507,'Base facturation'!$B$4:$ALM$73,F$4,0)))</f>
        <v/>
      </c>
      <c r="G507" s="204" t="str">
        <f>IF(IF(ISERROR(HLOOKUP($B507,'Base facturation'!$B$4:$ALM$73,G$4,0)),"",HLOOKUP($B507,'Base facturation'!$B$4:$ALM$73,G$4,0))=0,"",IF(ISERROR(HLOOKUP($B507,'Base facturation'!$B$4:$ALM$73,G$4,0)),"",HLOOKUP($B507,'Base facturation'!$B$4:$ALM$73,G$4,0)))</f>
        <v/>
      </c>
      <c r="H507" s="183" t="str">
        <f t="shared" si="7"/>
        <v/>
      </c>
      <c r="I507" s="194"/>
      <c r="J507" s="189"/>
      <c r="K507" s="189"/>
      <c r="L507" s="190"/>
    </row>
    <row r="508" spans="2:12" ht="19.600000000000001" customHeight="1" x14ac:dyDescent="0.25">
      <c r="B508" s="178" t="s">
        <v>3252</v>
      </c>
      <c r="C508" s="179" t="str">
        <f>IF(IF(ISERROR(HLOOKUP($B508,'Base facturation'!$B$4:$ALM$73,C$4,0)),"",HLOOKUP($B508,'Base facturation'!$B$4:$ALM$73,C$4,0))=0,"",IF(ISERROR(HLOOKUP($B508,'Base facturation'!$B$4:$ALM$73,C$4,0)),"",HLOOKUP($B508,'Base facturation'!$B$4:$ALM$73,C$4,0)))</f>
        <v/>
      </c>
      <c r="D508" s="179" t="str">
        <f>IF(IF(ISERROR(HLOOKUP($B508,'Base facturation'!$B$4:$ALM$73,D$4,0)),"",HLOOKUP($B508,'Base facturation'!$B$4:$ALM$73,D$4,0))=0,"",IF(ISERROR(HLOOKUP($B508,'Base facturation'!$B$4:$ALM$73,D$4,0)),"",HLOOKUP($B508,'Base facturation'!$B$4:$ALM$73,D$4,0)))</f>
        <v/>
      </c>
      <c r="E508" s="288" t="str">
        <f>IF(IF(ISERROR(HLOOKUP($B508,'Base facturation'!$B$4:$ALM$73,E$4,0)),"",HLOOKUP($B508,'Base facturation'!$B$4:$ALM$73,E$4,0))=0,"",IF(ISERROR(HLOOKUP($B508,'Base facturation'!$B$4:$ALM$73,E$4,0)),"",HLOOKUP($B508,'Base facturation'!$B$4:$ALM$73,E$4,0)))</f>
        <v/>
      </c>
      <c r="F508" s="204" t="str">
        <f>IF(IF(ISERROR(HLOOKUP($B508,'Base facturation'!$B$4:$ALM$73,F$4,0)),"",HLOOKUP($B508,'Base facturation'!$B$4:$ALM$73,F$4,0))=0,"",IF(ISERROR(HLOOKUP($B508,'Base facturation'!$B$4:$ALM$73,F$4,0)),"",HLOOKUP($B508,'Base facturation'!$B$4:$ALM$73,F$4,0)))</f>
        <v/>
      </c>
      <c r="G508" s="204" t="str">
        <f>IF(IF(ISERROR(HLOOKUP($B508,'Base facturation'!$B$4:$ALM$73,G$4,0)),"",HLOOKUP($B508,'Base facturation'!$B$4:$ALM$73,G$4,0))=0,"",IF(ISERROR(HLOOKUP($B508,'Base facturation'!$B$4:$ALM$73,G$4,0)),"",HLOOKUP($B508,'Base facturation'!$B$4:$ALM$73,G$4,0)))</f>
        <v/>
      </c>
      <c r="H508" s="183" t="str">
        <f t="shared" si="7"/>
        <v/>
      </c>
      <c r="I508" s="194"/>
      <c r="J508" s="189"/>
      <c r="K508" s="189"/>
      <c r="L508" s="190"/>
    </row>
    <row r="509" spans="2:12" ht="19.600000000000001" customHeight="1" x14ac:dyDescent="0.25">
      <c r="B509" s="178" t="s">
        <v>3253</v>
      </c>
      <c r="C509" s="179" t="str">
        <f>IF(IF(ISERROR(HLOOKUP($B509,'Base facturation'!$B$4:$ALM$73,C$4,0)),"",HLOOKUP($B509,'Base facturation'!$B$4:$ALM$73,C$4,0))=0,"",IF(ISERROR(HLOOKUP($B509,'Base facturation'!$B$4:$ALM$73,C$4,0)),"",HLOOKUP($B509,'Base facturation'!$B$4:$ALM$73,C$4,0)))</f>
        <v/>
      </c>
      <c r="D509" s="179" t="str">
        <f>IF(IF(ISERROR(HLOOKUP($B509,'Base facturation'!$B$4:$ALM$73,D$4,0)),"",HLOOKUP($B509,'Base facturation'!$B$4:$ALM$73,D$4,0))=0,"",IF(ISERROR(HLOOKUP($B509,'Base facturation'!$B$4:$ALM$73,D$4,0)),"",HLOOKUP($B509,'Base facturation'!$B$4:$ALM$73,D$4,0)))</f>
        <v/>
      </c>
      <c r="E509" s="288" t="str">
        <f>IF(IF(ISERROR(HLOOKUP($B509,'Base facturation'!$B$4:$ALM$73,E$4,0)),"",HLOOKUP($B509,'Base facturation'!$B$4:$ALM$73,E$4,0))=0,"",IF(ISERROR(HLOOKUP($B509,'Base facturation'!$B$4:$ALM$73,E$4,0)),"",HLOOKUP($B509,'Base facturation'!$B$4:$ALM$73,E$4,0)))</f>
        <v/>
      </c>
      <c r="F509" s="204" t="str">
        <f>IF(IF(ISERROR(HLOOKUP($B509,'Base facturation'!$B$4:$ALM$73,F$4,0)),"",HLOOKUP($B509,'Base facturation'!$B$4:$ALM$73,F$4,0))=0,"",IF(ISERROR(HLOOKUP($B509,'Base facturation'!$B$4:$ALM$73,F$4,0)),"",HLOOKUP($B509,'Base facturation'!$B$4:$ALM$73,F$4,0)))</f>
        <v/>
      </c>
      <c r="G509" s="204" t="str">
        <f>IF(IF(ISERROR(HLOOKUP($B509,'Base facturation'!$B$4:$ALM$73,G$4,0)),"",HLOOKUP($B509,'Base facturation'!$B$4:$ALM$73,G$4,0))=0,"",IF(ISERROR(HLOOKUP($B509,'Base facturation'!$B$4:$ALM$73,G$4,0)),"",HLOOKUP($B509,'Base facturation'!$B$4:$ALM$73,G$4,0)))</f>
        <v/>
      </c>
      <c r="H509" s="183" t="str">
        <f t="shared" si="7"/>
        <v/>
      </c>
      <c r="I509" s="194"/>
      <c r="J509" s="189"/>
      <c r="K509" s="189"/>
      <c r="L509" s="190"/>
    </row>
    <row r="510" spans="2:12" ht="19.600000000000001" customHeight="1" x14ac:dyDescent="0.25">
      <c r="B510" s="178" t="s">
        <v>3254</v>
      </c>
      <c r="C510" s="179" t="str">
        <f>IF(IF(ISERROR(HLOOKUP($B510,'Base facturation'!$B$4:$ALM$73,C$4,0)),"",HLOOKUP($B510,'Base facturation'!$B$4:$ALM$73,C$4,0))=0,"",IF(ISERROR(HLOOKUP($B510,'Base facturation'!$B$4:$ALM$73,C$4,0)),"",HLOOKUP($B510,'Base facturation'!$B$4:$ALM$73,C$4,0)))</f>
        <v/>
      </c>
      <c r="D510" s="179" t="str">
        <f>IF(IF(ISERROR(HLOOKUP($B510,'Base facturation'!$B$4:$ALM$73,D$4,0)),"",HLOOKUP($B510,'Base facturation'!$B$4:$ALM$73,D$4,0))=0,"",IF(ISERROR(HLOOKUP($B510,'Base facturation'!$B$4:$ALM$73,D$4,0)),"",HLOOKUP($B510,'Base facturation'!$B$4:$ALM$73,D$4,0)))</f>
        <v/>
      </c>
      <c r="E510" s="288" t="str">
        <f>IF(IF(ISERROR(HLOOKUP($B510,'Base facturation'!$B$4:$ALM$73,E$4,0)),"",HLOOKUP($B510,'Base facturation'!$B$4:$ALM$73,E$4,0))=0,"",IF(ISERROR(HLOOKUP($B510,'Base facturation'!$B$4:$ALM$73,E$4,0)),"",HLOOKUP($B510,'Base facturation'!$B$4:$ALM$73,E$4,0)))</f>
        <v/>
      </c>
      <c r="F510" s="204" t="str">
        <f>IF(IF(ISERROR(HLOOKUP($B510,'Base facturation'!$B$4:$ALM$73,F$4,0)),"",HLOOKUP($B510,'Base facturation'!$B$4:$ALM$73,F$4,0))=0,"",IF(ISERROR(HLOOKUP($B510,'Base facturation'!$B$4:$ALM$73,F$4,0)),"",HLOOKUP($B510,'Base facturation'!$B$4:$ALM$73,F$4,0)))</f>
        <v/>
      </c>
      <c r="G510" s="204" t="str">
        <f>IF(IF(ISERROR(HLOOKUP($B510,'Base facturation'!$B$4:$ALM$73,G$4,0)),"",HLOOKUP($B510,'Base facturation'!$B$4:$ALM$73,G$4,0))=0,"",IF(ISERROR(HLOOKUP($B510,'Base facturation'!$B$4:$ALM$73,G$4,0)),"",HLOOKUP($B510,'Base facturation'!$B$4:$ALM$73,G$4,0)))</f>
        <v/>
      </c>
      <c r="H510" s="183" t="str">
        <f t="shared" si="7"/>
        <v/>
      </c>
      <c r="I510" s="194"/>
      <c r="J510" s="189"/>
      <c r="K510" s="189"/>
      <c r="L510" s="190"/>
    </row>
    <row r="511" spans="2:12" ht="19.600000000000001" customHeight="1" x14ac:dyDescent="0.25">
      <c r="B511" s="178" t="s">
        <v>3255</v>
      </c>
      <c r="C511" s="179" t="str">
        <f>IF(IF(ISERROR(HLOOKUP($B511,'Base facturation'!$B$4:$ALM$73,C$4,0)),"",HLOOKUP($B511,'Base facturation'!$B$4:$ALM$73,C$4,0))=0,"",IF(ISERROR(HLOOKUP($B511,'Base facturation'!$B$4:$ALM$73,C$4,0)),"",HLOOKUP($B511,'Base facturation'!$B$4:$ALM$73,C$4,0)))</f>
        <v/>
      </c>
      <c r="D511" s="179" t="str">
        <f>IF(IF(ISERROR(HLOOKUP($B511,'Base facturation'!$B$4:$ALM$73,D$4,0)),"",HLOOKUP($B511,'Base facturation'!$B$4:$ALM$73,D$4,0))=0,"",IF(ISERROR(HLOOKUP($B511,'Base facturation'!$B$4:$ALM$73,D$4,0)),"",HLOOKUP($B511,'Base facturation'!$B$4:$ALM$73,D$4,0)))</f>
        <v/>
      </c>
      <c r="E511" s="288" t="str">
        <f>IF(IF(ISERROR(HLOOKUP($B511,'Base facturation'!$B$4:$ALM$73,E$4,0)),"",HLOOKUP($B511,'Base facturation'!$B$4:$ALM$73,E$4,0))=0,"",IF(ISERROR(HLOOKUP($B511,'Base facturation'!$B$4:$ALM$73,E$4,0)),"",HLOOKUP($B511,'Base facturation'!$B$4:$ALM$73,E$4,0)))</f>
        <v/>
      </c>
      <c r="F511" s="204" t="str">
        <f>IF(IF(ISERROR(HLOOKUP($B511,'Base facturation'!$B$4:$ALM$73,F$4,0)),"",HLOOKUP($B511,'Base facturation'!$B$4:$ALM$73,F$4,0))=0,"",IF(ISERROR(HLOOKUP($B511,'Base facturation'!$B$4:$ALM$73,F$4,0)),"",HLOOKUP($B511,'Base facturation'!$B$4:$ALM$73,F$4,0)))</f>
        <v/>
      </c>
      <c r="G511" s="204" t="str">
        <f>IF(IF(ISERROR(HLOOKUP($B511,'Base facturation'!$B$4:$ALM$73,G$4,0)),"",HLOOKUP($B511,'Base facturation'!$B$4:$ALM$73,G$4,0))=0,"",IF(ISERROR(HLOOKUP($B511,'Base facturation'!$B$4:$ALM$73,G$4,0)),"",HLOOKUP($B511,'Base facturation'!$B$4:$ALM$73,G$4,0)))</f>
        <v/>
      </c>
      <c r="H511" s="183" t="str">
        <f t="shared" si="7"/>
        <v/>
      </c>
      <c r="I511" s="194"/>
      <c r="J511" s="189"/>
      <c r="K511" s="189"/>
      <c r="L511" s="190"/>
    </row>
    <row r="512" spans="2:12" ht="19.600000000000001" customHeight="1" x14ac:dyDescent="0.25">
      <c r="B512" s="178" t="s">
        <v>3256</v>
      </c>
      <c r="C512" s="179" t="str">
        <f>IF(IF(ISERROR(HLOOKUP($B512,'Base facturation'!$B$4:$ALM$73,C$4,0)),"",HLOOKUP($B512,'Base facturation'!$B$4:$ALM$73,C$4,0))=0,"",IF(ISERROR(HLOOKUP($B512,'Base facturation'!$B$4:$ALM$73,C$4,0)),"",HLOOKUP($B512,'Base facturation'!$B$4:$ALM$73,C$4,0)))</f>
        <v/>
      </c>
      <c r="D512" s="179" t="str">
        <f>IF(IF(ISERROR(HLOOKUP($B512,'Base facturation'!$B$4:$ALM$73,D$4,0)),"",HLOOKUP($B512,'Base facturation'!$B$4:$ALM$73,D$4,0))=0,"",IF(ISERROR(HLOOKUP($B512,'Base facturation'!$B$4:$ALM$73,D$4,0)),"",HLOOKUP($B512,'Base facturation'!$B$4:$ALM$73,D$4,0)))</f>
        <v/>
      </c>
      <c r="E512" s="288" t="str">
        <f>IF(IF(ISERROR(HLOOKUP($B512,'Base facturation'!$B$4:$ALM$73,E$4,0)),"",HLOOKUP($B512,'Base facturation'!$B$4:$ALM$73,E$4,0))=0,"",IF(ISERROR(HLOOKUP($B512,'Base facturation'!$B$4:$ALM$73,E$4,0)),"",HLOOKUP($B512,'Base facturation'!$B$4:$ALM$73,E$4,0)))</f>
        <v/>
      </c>
      <c r="F512" s="204" t="str">
        <f>IF(IF(ISERROR(HLOOKUP($B512,'Base facturation'!$B$4:$ALM$73,F$4,0)),"",HLOOKUP($B512,'Base facturation'!$B$4:$ALM$73,F$4,0))=0,"",IF(ISERROR(HLOOKUP($B512,'Base facturation'!$B$4:$ALM$73,F$4,0)),"",HLOOKUP($B512,'Base facturation'!$B$4:$ALM$73,F$4,0)))</f>
        <v/>
      </c>
      <c r="G512" s="204" t="str">
        <f>IF(IF(ISERROR(HLOOKUP($B512,'Base facturation'!$B$4:$ALM$73,G$4,0)),"",HLOOKUP($B512,'Base facturation'!$B$4:$ALM$73,G$4,0))=0,"",IF(ISERROR(HLOOKUP($B512,'Base facturation'!$B$4:$ALM$73,G$4,0)),"",HLOOKUP($B512,'Base facturation'!$B$4:$ALM$73,G$4,0)))</f>
        <v/>
      </c>
      <c r="H512" s="183" t="str">
        <f t="shared" si="7"/>
        <v/>
      </c>
      <c r="I512" s="194"/>
      <c r="J512" s="189"/>
      <c r="K512" s="189"/>
      <c r="L512" s="190"/>
    </row>
    <row r="513" spans="2:12" ht="19.600000000000001" customHeight="1" x14ac:dyDescent="0.25">
      <c r="B513" s="178" t="s">
        <v>3257</v>
      </c>
      <c r="C513" s="179" t="str">
        <f>IF(IF(ISERROR(HLOOKUP($B513,'Base facturation'!$B$4:$ALM$73,C$4,0)),"",HLOOKUP($B513,'Base facturation'!$B$4:$ALM$73,C$4,0))=0,"",IF(ISERROR(HLOOKUP($B513,'Base facturation'!$B$4:$ALM$73,C$4,0)),"",HLOOKUP($B513,'Base facturation'!$B$4:$ALM$73,C$4,0)))</f>
        <v/>
      </c>
      <c r="D513" s="179" t="str">
        <f>IF(IF(ISERROR(HLOOKUP($B513,'Base facturation'!$B$4:$ALM$73,D$4,0)),"",HLOOKUP($B513,'Base facturation'!$B$4:$ALM$73,D$4,0))=0,"",IF(ISERROR(HLOOKUP($B513,'Base facturation'!$B$4:$ALM$73,D$4,0)),"",HLOOKUP($B513,'Base facturation'!$B$4:$ALM$73,D$4,0)))</f>
        <v/>
      </c>
      <c r="E513" s="288" t="str">
        <f>IF(IF(ISERROR(HLOOKUP($B513,'Base facturation'!$B$4:$ALM$73,E$4,0)),"",HLOOKUP($B513,'Base facturation'!$B$4:$ALM$73,E$4,0))=0,"",IF(ISERROR(HLOOKUP($B513,'Base facturation'!$B$4:$ALM$73,E$4,0)),"",HLOOKUP($B513,'Base facturation'!$B$4:$ALM$73,E$4,0)))</f>
        <v/>
      </c>
      <c r="F513" s="204" t="str">
        <f>IF(IF(ISERROR(HLOOKUP($B513,'Base facturation'!$B$4:$ALM$73,F$4,0)),"",HLOOKUP($B513,'Base facturation'!$B$4:$ALM$73,F$4,0))=0,"",IF(ISERROR(HLOOKUP($B513,'Base facturation'!$B$4:$ALM$73,F$4,0)),"",HLOOKUP($B513,'Base facturation'!$B$4:$ALM$73,F$4,0)))</f>
        <v/>
      </c>
      <c r="G513" s="204" t="str">
        <f>IF(IF(ISERROR(HLOOKUP($B513,'Base facturation'!$B$4:$ALM$73,G$4,0)),"",HLOOKUP($B513,'Base facturation'!$B$4:$ALM$73,G$4,0))=0,"",IF(ISERROR(HLOOKUP($B513,'Base facturation'!$B$4:$ALM$73,G$4,0)),"",HLOOKUP($B513,'Base facturation'!$B$4:$ALM$73,G$4,0)))</f>
        <v/>
      </c>
      <c r="H513" s="183" t="str">
        <f t="shared" si="7"/>
        <v/>
      </c>
      <c r="I513" s="194"/>
      <c r="J513" s="189"/>
      <c r="K513" s="189"/>
      <c r="L513" s="190"/>
    </row>
    <row r="514" spans="2:12" ht="19.600000000000001" customHeight="1" x14ac:dyDescent="0.25">
      <c r="B514" s="178" t="s">
        <v>3258</v>
      </c>
      <c r="C514" s="179" t="str">
        <f>IF(IF(ISERROR(HLOOKUP($B514,'Base facturation'!$B$4:$ALM$73,C$4,0)),"",HLOOKUP($B514,'Base facturation'!$B$4:$ALM$73,C$4,0))=0,"",IF(ISERROR(HLOOKUP($B514,'Base facturation'!$B$4:$ALM$73,C$4,0)),"",HLOOKUP($B514,'Base facturation'!$B$4:$ALM$73,C$4,0)))</f>
        <v/>
      </c>
      <c r="D514" s="179" t="str">
        <f>IF(IF(ISERROR(HLOOKUP($B514,'Base facturation'!$B$4:$ALM$73,D$4,0)),"",HLOOKUP($B514,'Base facturation'!$B$4:$ALM$73,D$4,0))=0,"",IF(ISERROR(HLOOKUP($B514,'Base facturation'!$B$4:$ALM$73,D$4,0)),"",HLOOKUP($B514,'Base facturation'!$B$4:$ALM$73,D$4,0)))</f>
        <v/>
      </c>
      <c r="E514" s="288" t="str">
        <f>IF(IF(ISERROR(HLOOKUP($B514,'Base facturation'!$B$4:$ALM$73,E$4,0)),"",HLOOKUP($B514,'Base facturation'!$B$4:$ALM$73,E$4,0))=0,"",IF(ISERROR(HLOOKUP($B514,'Base facturation'!$B$4:$ALM$73,E$4,0)),"",HLOOKUP($B514,'Base facturation'!$B$4:$ALM$73,E$4,0)))</f>
        <v/>
      </c>
      <c r="F514" s="204" t="str">
        <f>IF(IF(ISERROR(HLOOKUP($B514,'Base facturation'!$B$4:$ALM$73,F$4,0)),"",HLOOKUP($B514,'Base facturation'!$B$4:$ALM$73,F$4,0))=0,"",IF(ISERROR(HLOOKUP($B514,'Base facturation'!$B$4:$ALM$73,F$4,0)),"",HLOOKUP($B514,'Base facturation'!$B$4:$ALM$73,F$4,0)))</f>
        <v/>
      </c>
      <c r="G514" s="204" t="str">
        <f>IF(IF(ISERROR(HLOOKUP($B514,'Base facturation'!$B$4:$ALM$73,G$4,0)),"",HLOOKUP($B514,'Base facturation'!$B$4:$ALM$73,G$4,0))=0,"",IF(ISERROR(HLOOKUP($B514,'Base facturation'!$B$4:$ALM$73,G$4,0)),"",HLOOKUP($B514,'Base facturation'!$B$4:$ALM$73,G$4,0)))</f>
        <v/>
      </c>
      <c r="H514" s="183" t="str">
        <f t="shared" si="7"/>
        <v/>
      </c>
      <c r="I514" s="194"/>
      <c r="J514" s="189"/>
      <c r="K514" s="189"/>
      <c r="L514" s="190"/>
    </row>
    <row r="515" spans="2:12" ht="19.600000000000001" customHeight="1" x14ac:dyDescent="0.25">
      <c r="B515" s="178" t="s">
        <v>3259</v>
      </c>
      <c r="C515" s="179" t="str">
        <f>IF(IF(ISERROR(HLOOKUP($B515,'Base facturation'!$B$4:$ALM$73,C$4,0)),"",HLOOKUP($B515,'Base facturation'!$B$4:$ALM$73,C$4,0))=0,"",IF(ISERROR(HLOOKUP($B515,'Base facturation'!$B$4:$ALM$73,C$4,0)),"",HLOOKUP($B515,'Base facturation'!$B$4:$ALM$73,C$4,0)))</f>
        <v/>
      </c>
      <c r="D515" s="179" t="str">
        <f>IF(IF(ISERROR(HLOOKUP($B515,'Base facturation'!$B$4:$ALM$73,D$4,0)),"",HLOOKUP($B515,'Base facturation'!$B$4:$ALM$73,D$4,0))=0,"",IF(ISERROR(HLOOKUP($B515,'Base facturation'!$B$4:$ALM$73,D$4,0)),"",HLOOKUP($B515,'Base facturation'!$B$4:$ALM$73,D$4,0)))</f>
        <v/>
      </c>
      <c r="E515" s="288" t="str">
        <f>IF(IF(ISERROR(HLOOKUP($B515,'Base facturation'!$B$4:$ALM$73,E$4,0)),"",HLOOKUP($B515,'Base facturation'!$B$4:$ALM$73,E$4,0))=0,"",IF(ISERROR(HLOOKUP($B515,'Base facturation'!$B$4:$ALM$73,E$4,0)),"",HLOOKUP($B515,'Base facturation'!$B$4:$ALM$73,E$4,0)))</f>
        <v/>
      </c>
      <c r="F515" s="204" t="str">
        <f>IF(IF(ISERROR(HLOOKUP($B515,'Base facturation'!$B$4:$ALM$73,F$4,0)),"",HLOOKUP($B515,'Base facturation'!$B$4:$ALM$73,F$4,0))=0,"",IF(ISERROR(HLOOKUP($B515,'Base facturation'!$B$4:$ALM$73,F$4,0)),"",HLOOKUP($B515,'Base facturation'!$B$4:$ALM$73,F$4,0)))</f>
        <v/>
      </c>
      <c r="G515" s="204" t="str">
        <f>IF(IF(ISERROR(HLOOKUP($B515,'Base facturation'!$B$4:$ALM$73,G$4,0)),"",HLOOKUP($B515,'Base facturation'!$B$4:$ALM$73,G$4,0))=0,"",IF(ISERROR(HLOOKUP($B515,'Base facturation'!$B$4:$ALM$73,G$4,0)),"",HLOOKUP($B515,'Base facturation'!$B$4:$ALM$73,G$4,0)))</f>
        <v/>
      </c>
      <c r="H515" s="183" t="str">
        <f t="shared" si="7"/>
        <v/>
      </c>
      <c r="I515" s="194"/>
      <c r="J515" s="189"/>
      <c r="K515" s="189"/>
      <c r="L515" s="190"/>
    </row>
    <row r="516" spans="2:12" ht="19.600000000000001" customHeight="1" x14ac:dyDescent="0.25">
      <c r="B516" s="178" t="s">
        <v>3260</v>
      </c>
      <c r="C516" s="179" t="str">
        <f>IF(IF(ISERROR(HLOOKUP($B516,'Base facturation'!$B$4:$ALM$73,C$4,0)),"",HLOOKUP($B516,'Base facturation'!$B$4:$ALM$73,C$4,0))=0,"",IF(ISERROR(HLOOKUP($B516,'Base facturation'!$B$4:$ALM$73,C$4,0)),"",HLOOKUP($B516,'Base facturation'!$B$4:$ALM$73,C$4,0)))</f>
        <v/>
      </c>
      <c r="D516" s="179" t="str">
        <f>IF(IF(ISERROR(HLOOKUP($B516,'Base facturation'!$B$4:$ALM$73,D$4,0)),"",HLOOKUP($B516,'Base facturation'!$B$4:$ALM$73,D$4,0))=0,"",IF(ISERROR(HLOOKUP($B516,'Base facturation'!$B$4:$ALM$73,D$4,0)),"",HLOOKUP($B516,'Base facturation'!$B$4:$ALM$73,D$4,0)))</f>
        <v/>
      </c>
      <c r="E516" s="288" t="str">
        <f>IF(IF(ISERROR(HLOOKUP($B516,'Base facturation'!$B$4:$ALM$73,E$4,0)),"",HLOOKUP($B516,'Base facturation'!$B$4:$ALM$73,E$4,0))=0,"",IF(ISERROR(HLOOKUP($B516,'Base facturation'!$B$4:$ALM$73,E$4,0)),"",HLOOKUP($B516,'Base facturation'!$B$4:$ALM$73,E$4,0)))</f>
        <v/>
      </c>
      <c r="F516" s="204" t="str">
        <f>IF(IF(ISERROR(HLOOKUP($B516,'Base facturation'!$B$4:$ALM$73,F$4,0)),"",HLOOKUP($B516,'Base facturation'!$B$4:$ALM$73,F$4,0))=0,"",IF(ISERROR(HLOOKUP($B516,'Base facturation'!$B$4:$ALM$73,F$4,0)),"",HLOOKUP($B516,'Base facturation'!$B$4:$ALM$73,F$4,0)))</f>
        <v/>
      </c>
      <c r="G516" s="204" t="str">
        <f>IF(IF(ISERROR(HLOOKUP($B516,'Base facturation'!$B$4:$ALM$73,G$4,0)),"",HLOOKUP($B516,'Base facturation'!$B$4:$ALM$73,G$4,0))=0,"",IF(ISERROR(HLOOKUP($B516,'Base facturation'!$B$4:$ALM$73,G$4,0)),"",HLOOKUP($B516,'Base facturation'!$B$4:$ALM$73,G$4,0)))</f>
        <v/>
      </c>
      <c r="H516" s="183" t="str">
        <f t="shared" si="7"/>
        <v/>
      </c>
      <c r="I516" s="194"/>
      <c r="J516" s="189"/>
      <c r="K516" s="189"/>
      <c r="L516" s="190"/>
    </row>
    <row r="517" spans="2:12" ht="19.600000000000001" customHeight="1" x14ac:dyDescent="0.25">
      <c r="B517" s="178" t="s">
        <v>3261</v>
      </c>
      <c r="C517" s="179" t="str">
        <f>IF(IF(ISERROR(HLOOKUP($B517,'Base facturation'!$B$4:$ALM$73,C$4,0)),"",HLOOKUP($B517,'Base facturation'!$B$4:$ALM$73,C$4,0))=0,"",IF(ISERROR(HLOOKUP($B517,'Base facturation'!$B$4:$ALM$73,C$4,0)),"",HLOOKUP($B517,'Base facturation'!$B$4:$ALM$73,C$4,0)))</f>
        <v/>
      </c>
      <c r="D517" s="179" t="str">
        <f>IF(IF(ISERROR(HLOOKUP($B517,'Base facturation'!$B$4:$ALM$73,D$4,0)),"",HLOOKUP($B517,'Base facturation'!$B$4:$ALM$73,D$4,0))=0,"",IF(ISERROR(HLOOKUP($B517,'Base facturation'!$B$4:$ALM$73,D$4,0)),"",HLOOKUP($B517,'Base facturation'!$B$4:$ALM$73,D$4,0)))</f>
        <v/>
      </c>
      <c r="E517" s="288" t="str">
        <f>IF(IF(ISERROR(HLOOKUP($B517,'Base facturation'!$B$4:$ALM$73,E$4,0)),"",HLOOKUP($B517,'Base facturation'!$B$4:$ALM$73,E$4,0))=0,"",IF(ISERROR(HLOOKUP($B517,'Base facturation'!$B$4:$ALM$73,E$4,0)),"",HLOOKUP($B517,'Base facturation'!$B$4:$ALM$73,E$4,0)))</f>
        <v/>
      </c>
      <c r="F517" s="204" t="str">
        <f>IF(IF(ISERROR(HLOOKUP($B517,'Base facturation'!$B$4:$ALM$73,F$4,0)),"",HLOOKUP($B517,'Base facturation'!$B$4:$ALM$73,F$4,0))=0,"",IF(ISERROR(HLOOKUP($B517,'Base facturation'!$B$4:$ALM$73,F$4,0)),"",HLOOKUP($B517,'Base facturation'!$B$4:$ALM$73,F$4,0)))</f>
        <v/>
      </c>
      <c r="G517" s="204" t="str">
        <f>IF(IF(ISERROR(HLOOKUP($B517,'Base facturation'!$B$4:$ALM$73,G$4,0)),"",HLOOKUP($B517,'Base facturation'!$B$4:$ALM$73,G$4,0))=0,"",IF(ISERROR(HLOOKUP($B517,'Base facturation'!$B$4:$ALM$73,G$4,0)),"",HLOOKUP($B517,'Base facturation'!$B$4:$ALM$73,G$4,0)))</f>
        <v/>
      </c>
      <c r="H517" s="183" t="str">
        <f t="shared" si="7"/>
        <v/>
      </c>
      <c r="I517" s="194"/>
      <c r="J517" s="189"/>
      <c r="K517" s="189"/>
      <c r="L517" s="190"/>
    </row>
    <row r="518" spans="2:12" ht="19.600000000000001" customHeight="1" x14ac:dyDescent="0.25">
      <c r="B518" s="178" t="s">
        <v>3262</v>
      </c>
      <c r="C518" s="179" t="str">
        <f>IF(IF(ISERROR(HLOOKUP($B518,'Base facturation'!$B$4:$ALM$73,C$4,0)),"",HLOOKUP($B518,'Base facturation'!$B$4:$ALM$73,C$4,0))=0,"",IF(ISERROR(HLOOKUP($B518,'Base facturation'!$B$4:$ALM$73,C$4,0)),"",HLOOKUP($B518,'Base facturation'!$B$4:$ALM$73,C$4,0)))</f>
        <v/>
      </c>
      <c r="D518" s="179" t="str">
        <f>IF(IF(ISERROR(HLOOKUP($B518,'Base facturation'!$B$4:$ALM$73,D$4,0)),"",HLOOKUP($B518,'Base facturation'!$B$4:$ALM$73,D$4,0))=0,"",IF(ISERROR(HLOOKUP($B518,'Base facturation'!$B$4:$ALM$73,D$4,0)),"",HLOOKUP($B518,'Base facturation'!$B$4:$ALM$73,D$4,0)))</f>
        <v/>
      </c>
      <c r="E518" s="288" t="str">
        <f>IF(IF(ISERROR(HLOOKUP($B518,'Base facturation'!$B$4:$ALM$73,E$4,0)),"",HLOOKUP($B518,'Base facturation'!$B$4:$ALM$73,E$4,0))=0,"",IF(ISERROR(HLOOKUP($B518,'Base facturation'!$B$4:$ALM$73,E$4,0)),"",HLOOKUP($B518,'Base facturation'!$B$4:$ALM$73,E$4,0)))</f>
        <v/>
      </c>
      <c r="F518" s="204" t="str">
        <f>IF(IF(ISERROR(HLOOKUP($B518,'Base facturation'!$B$4:$ALM$73,F$4,0)),"",HLOOKUP($B518,'Base facturation'!$B$4:$ALM$73,F$4,0))=0,"",IF(ISERROR(HLOOKUP($B518,'Base facturation'!$B$4:$ALM$73,F$4,0)),"",HLOOKUP($B518,'Base facturation'!$B$4:$ALM$73,F$4,0)))</f>
        <v/>
      </c>
      <c r="G518" s="204" t="str">
        <f>IF(IF(ISERROR(HLOOKUP($B518,'Base facturation'!$B$4:$ALM$73,G$4,0)),"",HLOOKUP($B518,'Base facturation'!$B$4:$ALM$73,G$4,0))=0,"",IF(ISERROR(HLOOKUP($B518,'Base facturation'!$B$4:$ALM$73,G$4,0)),"",HLOOKUP($B518,'Base facturation'!$B$4:$ALM$73,G$4,0)))</f>
        <v/>
      </c>
      <c r="H518" s="183" t="str">
        <f t="shared" si="7"/>
        <v/>
      </c>
      <c r="I518" s="194"/>
      <c r="J518" s="189"/>
      <c r="K518" s="189"/>
      <c r="L518" s="190"/>
    </row>
    <row r="519" spans="2:12" ht="19.600000000000001" customHeight="1" x14ac:dyDescent="0.25">
      <c r="B519" s="178" t="s">
        <v>3263</v>
      </c>
      <c r="C519" s="179" t="str">
        <f>IF(IF(ISERROR(HLOOKUP($B519,'Base facturation'!$B$4:$ALM$73,C$4,0)),"",HLOOKUP($B519,'Base facturation'!$B$4:$ALM$73,C$4,0))=0,"",IF(ISERROR(HLOOKUP($B519,'Base facturation'!$B$4:$ALM$73,C$4,0)),"",HLOOKUP($B519,'Base facturation'!$B$4:$ALM$73,C$4,0)))</f>
        <v/>
      </c>
      <c r="D519" s="179" t="str">
        <f>IF(IF(ISERROR(HLOOKUP($B519,'Base facturation'!$B$4:$ALM$73,D$4,0)),"",HLOOKUP($B519,'Base facturation'!$B$4:$ALM$73,D$4,0))=0,"",IF(ISERROR(HLOOKUP($B519,'Base facturation'!$B$4:$ALM$73,D$4,0)),"",HLOOKUP($B519,'Base facturation'!$B$4:$ALM$73,D$4,0)))</f>
        <v/>
      </c>
      <c r="E519" s="288" t="str">
        <f>IF(IF(ISERROR(HLOOKUP($B519,'Base facturation'!$B$4:$ALM$73,E$4,0)),"",HLOOKUP($B519,'Base facturation'!$B$4:$ALM$73,E$4,0))=0,"",IF(ISERROR(HLOOKUP($B519,'Base facturation'!$B$4:$ALM$73,E$4,0)),"",HLOOKUP($B519,'Base facturation'!$B$4:$ALM$73,E$4,0)))</f>
        <v/>
      </c>
      <c r="F519" s="204" t="str">
        <f>IF(IF(ISERROR(HLOOKUP($B519,'Base facturation'!$B$4:$ALM$73,F$4,0)),"",HLOOKUP($B519,'Base facturation'!$B$4:$ALM$73,F$4,0))=0,"",IF(ISERROR(HLOOKUP($B519,'Base facturation'!$B$4:$ALM$73,F$4,0)),"",HLOOKUP($B519,'Base facturation'!$B$4:$ALM$73,F$4,0)))</f>
        <v/>
      </c>
      <c r="G519" s="204" t="str">
        <f>IF(IF(ISERROR(HLOOKUP($B519,'Base facturation'!$B$4:$ALM$73,G$4,0)),"",HLOOKUP($B519,'Base facturation'!$B$4:$ALM$73,G$4,0))=0,"",IF(ISERROR(HLOOKUP($B519,'Base facturation'!$B$4:$ALM$73,G$4,0)),"",HLOOKUP($B519,'Base facturation'!$B$4:$ALM$73,G$4,0)))</f>
        <v/>
      </c>
      <c r="H519" s="183" t="str">
        <f t="shared" ref="H519:H582" si="8">IF(G519="","",IF($B$4&gt;G519,"OUI","non"))</f>
        <v/>
      </c>
      <c r="I519" s="194"/>
      <c r="J519" s="189"/>
      <c r="K519" s="189"/>
      <c r="L519" s="190"/>
    </row>
    <row r="520" spans="2:12" ht="19.600000000000001" customHeight="1" x14ac:dyDescent="0.25">
      <c r="B520" s="178" t="s">
        <v>3264</v>
      </c>
      <c r="C520" s="179" t="str">
        <f>IF(IF(ISERROR(HLOOKUP($B520,'Base facturation'!$B$4:$ALM$73,C$4,0)),"",HLOOKUP($B520,'Base facturation'!$B$4:$ALM$73,C$4,0))=0,"",IF(ISERROR(HLOOKUP($B520,'Base facturation'!$B$4:$ALM$73,C$4,0)),"",HLOOKUP($B520,'Base facturation'!$B$4:$ALM$73,C$4,0)))</f>
        <v/>
      </c>
      <c r="D520" s="179" t="str">
        <f>IF(IF(ISERROR(HLOOKUP($B520,'Base facturation'!$B$4:$ALM$73,D$4,0)),"",HLOOKUP($B520,'Base facturation'!$B$4:$ALM$73,D$4,0))=0,"",IF(ISERROR(HLOOKUP($B520,'Base facturation'!$B$4:$ALM$73,D$4,0)),"",HLOOKUP($B520,'Base facturation'!$B$4:$ALM$73,D$4,0)))</f>
        <v/>
      </c>
      <c r="E520" s="288" t="str">
        <f>IF(IF(ISERROR(HLOOKUP($B520,'Base facturation'!$B$4:$ALM$73,E$4,0)),"",HLOOKUP($B520,'Base facturation'!$B$4:$ALM$73,E$4,0))=0,"",IF(ISERROR(HLOOKUP($B520,'Base facturation'!$B$4:$ALM$73,E$4,0)),"",HLOOKUP($B520,'Base facturation'!$B$4:$ALM$73,E$4,0)))</f>
        <v/>
      </c>
      <c r="F520" s="204" t="str">
        <f>IF(IF(ISERROR(HLOOKUP($B520,'Base facturation'!$B$4:$ALM$73,F$4,0)),"",HLOOKUP($B520,'Base facturation'!$B$4:$ALM$73,F$4,0))=0,"",IF(ISERROR(HLOOKUP($B520,'Base facturation'!$B$4:$ALM$73,F$4,0)),"",HLOOKUP($B520,'Base facturation'!$B$4:$ALM$73,F$4,0)))</f>
        <v/>
      </c>
      <c r="G520" s="204" t="str">
        <f>IF(IF(ISERROR(HLOOKUP($B520,'Base facturation'!$B$4:$ALM$73,G$4,0)),"",HLOOKUP($B520,'Base facturation'!$B$4:$ALM$73,G$4,0))=0,"",IF(ISERROR(HLOOKUP($B520,'Base facturation'!$B$4:$ALM$73,G$4,0)),"",HLOOKUP($B520,'Base facturation'!$B$4:$ALM$73,G$4,0)))</f>
        <v/>
      </c>
      <c r="H520" s="183" t="str">
        <f t="shared" si="8"/>
        <v/>
      </c>
      <c r="I520" s="194"/>
      <c r="J520" s="189"/>
      <c r="K520" s="189"/>
      <c r="L520" s="190"/>
    </row>
    <row r="521" spans="2:12" ht="19.600000000000001" customHeight="1" x14ac:dyDescent="0.25">
      <c r="B521" s="178" t="s">
        <v>3265</v>
      </c>
      <c r="C521" s="179" t="str">
        <f>IF(IF(ISERROR(HLOOKUP($B521,'Base facturation'!$B$4:$ALM$73,C$4,0)),"",HLOOKUP($B521,'Base facturation'!$B$4:$ALM$73,C$4,0))=0,"",IF(ISERROR(HLOOKUP($B521,'Base facturation'!$B$4:$ALM$73,C$4,0)),"",HLOOKUP($B521,'Base facturation'!$B$4:$ALM$73,C$4,0)))</f>
        <v/>
      </c>
      <c r="D521" s="179" t="str">
        <f>IF(IF(ISERROR(HLOOKUP($B521,'Base facturation'!$B$4:$ALM$73,D$4,0)),"",HLOOKUP($B521,'Base facturation'!$B$4:$ALM$73,D$4,0))=0,"",IF(ISERROR(HLOOKUP($B521,'Base facturation'!$B$4:$ALM$73,D$4,0)),"",HLOOKUP($B521,'Base facturation'!$B$4:$ALM$73,D$4,0)))</f>
        <v/>
      </c>
      <c r="E521" s="288" t="str">
        <f>IF(IF(ISERROR(HLOOKUP($B521,'Base facturation'!$B$4:$ALM$73,E$4,0)),"",HLOOKUP($B521,'Base facturation'!$B$4:$ALM$73,E$4,0))=0,"",IF(ISERROR(HLOOKUP($B521,'Base facturation'!$B$4:$ALM$73,E$4,0)),"",HLOOKUP($B521,'Base facturation'!$B$4:$ALM$73,E$4,0)))</f>
        <v/>
      </c>
      <c r="F521" s="204" t="str">
        <f>IF(IF(ISERROR(HLOOKUP($B521,'Base facturation'!$B$4:$ALM$73,F$4,0)),"",HLOOKUP($B521,'Base facturation'!$B$4:$ALM$73,F$4,0))=0,"",IF(ISERROR(HLOOKUP($B521,'Base facturation'!$B$4:$ALM$73,F$4,0)),"",HLOOKUP($B521,'Base facturation'!$B$4:$ALM$73,F$4,0)))</f>
        <v/>
      </c>
      <c r="G521" s="204" t="str">
        <f>IF(IF(ISERROR(HLOOKUP($B521,'Base facturation'!$B$4:$ALM$73,G$4,0)),"",HLOOKUP($B521,'Base facturation'!$B$4:$ALM$73,G$4,0))=0,"",IF(ISERROR(HLOOKUP($B521,'Base facturation'!$B$4:$ALM$73,G$4,0)),"",HLOOKUP($B521,'Base facturation'!$B$4:$ALM$73,G$4,0)))</f>
        <v/>
      </c>
      <c r="H521" s="183" t="str">
        <f t="shared" si="8"/>
        <v/>
      </c>
      <c r="I521" s="194"/>
      <c r="J521" s="189"/>
      <c r="K521" s="189"/>
      <c r="L521" s="190"/>
    </row>
    <row r="522" spans="2:12" ht="19.600000000000001" customHeight="1" x14ac:dyDescent="0.25">
      <c r="B522" s="178" t="s">
        <v>3266</v>
      </c>
      <c r="C522" s="179" t="str">
        <f>IF(IF(ISERROR(HLOOKUP($B522,'Base facturation'!$B$4:$ALM$73,C$4,0)),"",HLOOKUP($B522,'Base facturation'!$B$4:$ALM$73,C$4,0))=0,"",IF(ISERROR(HLOOKUP($B522,'Base facturation'!$B$4:$ALM$73,C$4,0)),"",HLOOKUP($B522,'Base facturation'!$B$4:$ALM$73,C$4,0)))</f>
        <v/>
      </c>
      <c r="D522" s="179" t="str">
        <f>IF(IF(ISERROR(HLOOKUP($B522,'Base facturation'!$B$4:$ALM$73,D$4,0)),"",HLOOKUP($B522,'Base facturation'!$B$4:$ALM$73,D$4,0))=0,"",IF(ISERROR(HLOOKUP($B522,'Base facturation'!$B$4:$ALM$73,D$4,0)),"",HLOOKUP($B522,'Base facturation'!$B$4:$ALM$73,D$4,0)))</f>
        <v/>
      </c>
      <c r="E522" s="288" t="str">
        <f>IF(IF(ISERROR(HLOOKUP($B522,'Base facturation'!$B$4:$ALM$73,E$4,0)),"",HLOOKUP($B522,'Base facturation'!$B$4:$ALM$73,E$4,0))=0,"",IF(ISERROR(HLOOKUP($B522,'Base facturation'!$B$4:$ALM$73,E$4,0)),"",HLOOKUP($B522,'Base facturation'!$B$4:$ALM$73,E$4,0)))</f>
        <v/>
      </c>
      <c r="F522" s="204" t="str">
        <f>IF(IF(ISERROR(HLOOKUP($B522,'Base facturation'!$B$4:$ALM$73,F$4,0)),"",HLOOKUP($B522,'Base facturation'!$B$4:$ALM$73,F$4,0))=0,"",IF(ISERROR(HLOOKUP($B522,'Base facturation'!$B$4:$ALM$73,F$4,0)),"",HLOOKUP($B522,'Base facturation'!$B$4:$ALM$73,F$4,0)))</f>
        <v/>
      </c>
      <c r="G522" s="204" t="str">
        <f>IF(IF(ISERROR(HLOOKUP($B522,'Base facturation'!$B$4:$ALM$73,G$4,0)),"",HLOOKUP($B522,'Base facturation'!$B$4:$ALM$73,G$4,0))=0,"",IF(ISERROR(HLOOKUP($B522,'Base facturation'!$B$4:$ALM$73,G$4,0)),"",HLOOKUP($B522,'Base facturation'!$B$4:$ALM$73,G$4,0)))</f>
        <v/>
      </c>
      <c r="H522" s="183" t="str">
        <f t="shared" si="8"/>
        <v/>
      </c>
      <c r="I522" s="194"/>
      <c r="J522" s="189"/>
      <c r="K522" s="189"/>
      <c r="L522" s="190"/>
    </row>
    <row r="523" spans="2:12" ht="19.600000000000001" customHeight="1" x14ac:dyDescent="0.25">
      <c r="B523" s="178" t="s">
        <v>3267</v>
      </c>
      <c r="C523" s="179" t="str">
        <f>IF(IF(ISERROR(HLOOKUP($B523,'Base facturation'!$B$4:$ALM$73,C$4,0)),"",HLOOKUP($B523,'Base facturation'!$B$4:$ALM$73,C$4,0))=0,"",IF(ISERROR(HLOOKUP($B523,'Base facturation'!$B$4:$ALM$73,C$4,0)),"",HLOOKUP($B523,'Base facturation'!$B$4:$ALM$73,C$4,0)))</f>
        <v/>
      </c>
      <c r="D523" s="179" t="str">
        <f>IF(IF(ISERROR(HLOOKUP($B523,'Base facturation'!$B$4:$ALM$73,D$4,0)),"",HLOOKUP($B523,'Base facturation'!$B$4:$ALM$73,D$4,0))=0,"",IF(ISERROR(HLOOKUP($B523,'Base facturation'!$B$4:$ALM$73,D$4,0)),"",HLOOKUP($B523,'Base facturation'!$B$4:$ALM$73,D$4,0)))</f>
        <v/>
      </c>
      <c r="E523" s="288" t="str">
        <f>IF(IF(ISERROR(HLOOKUP($B523,'Base facturation'!$B$4:$ALM$73,E$4,0)),"",HLOOKUP($B523,'Base facturation'!$B$4:$ALM$73,E$4,0))=0,"",IF(ISERROR(HLOOKUP($B523,'Base facturation'!$B$4:$ALM$73,E$4,0)),"",HLOOKUP($B523,'Base facturation'!$B$4:$ALM$73,E$4,0)))</f>
        <v/>
      </c>
      <c r="F523" s="204" t="str">
        <f>IF(IF(ISERROR(HLOOKUP($B523,'Base facturation'!$B$4:$ALM$73,F$4,0)),"",HLOOKUP($B523,'Base facturation'!$B$4:$ALM$73,F$4,0))=0,"",IF(ISERROR(HLOOKUP($B523,'Base facturation'!$B$4:$ALM$73,F$4,0)),"",HLOOKUP($B523,'Base facturation'!$B$4:$ALM$73,F$4,0)))</f>
        <v/>
      </c>
      <c r="G523" s="204" t="str">
        <f>IF(IF(ISERROR(HLOOKUP($B523,'Base facturation'!$B$4:$ALM$73,G$4,0)),"",HLOOKUP($B523,'Base facturation'!$B$4:$ALM$73,G$4,0))=0,"",IF(ISERROR(HLOOKUP($B523,'Base facturation'!$B$4:$ALM$73,G$4,0)),"",HLOOKUP($B523,'Base facturation'!$B$4:$ALM$73,G$4,0)))</f>
        <v/>
      </c>
      <c r="H523" s="183" t="str">
        <f t="shared" si="8"/>
        <v/>
      </c>
      <c r="I523" s="194"/>
      <c r="J523" s="189"/>
      <c r="K523" s="189"/>
      <c r="L523" s="190"/>
    </row>
    <row r="524" spans="2:12" ht="19.600000000000001" customHeight="1" x14ac:dyDescent="0.25">
      <c r="B524" s="178" t="s">
        <v>3268</v>
      </c>
      <c r="C524" s="179" t="str">
        <f>IF(IF(ISERROR(HLOOKUP($B524,'Base facturation'!$B$4:$ALM$73,C$4,0)),"",HLOOKUP($B524,'Base facturation'!$B$4:$ALM$73,C$4,0))=0,"",IF(ISERROR(HLOOKUP($B524,'Base facturation'!$B$4:$ALM$73,C$4,0)),"",HLOOKUP($B524,'Base facturation'!$B$4:$ALM$73,C$4,0)))</f>
        <v/>
      </c>
      <c r="D524" s="179" t="str">
        <f>IF(IF(ISERROR(HLOOKUP($B524,'Base facturation'!$B$4:$ALM$73,D$4,0)),"",HLOOKUP($B524,'Base facturation'!$B$4:$ALM$73,D$4,0))=0,"",IF(ISERROR(HLOOKUP($B524,'Base facturation'!$B$4:$ALM$73,D$4,0)),"",HLOOKUP($B524,'Base facturation'!$B$4:$ALM$73,D$4,0)))</f>
        <v/>
      </c>
      <c r="E524" s="288" t="str">
        <f>IF(IF(ISERROR(HLOOKUP($B524,'Base facturation'!$B$4:$ALM$73,E$4,0)),"",HLOOKUP($B524,'Base facturation'!$B$4:$ALM$73,E$4,0))=0,"",IF(ISERROR(HLOOKUP($B524,'Base facturation'!$B$4:$ALM$73,E$4,0)),"",HLOOKUP($B524,'Base facturation'!$B$4:$ALM$73,E$4,0)))</f>
        <v/>
      </c>
      <c r="F524" s="204" t="str">
        <f>IF(IF(ISERROR(HLOOKUP($B524,'Base facturation'!$B$4:$ALM$73,F$4,0)),"",HLOOKUP($B524,'Base facturation'!$B$4:$ALM$73,F$4,0))=0,"",IF(ISERROR(HLOOKUP($B524,'Base facturation'!$B$4:$ALM$73,F$4,0)),"",HLOOKUP($B524,'Base facturation'!$B$4:$ALM$73,F$4,0)))</f>
        <v/>
      </c>
      <c r="G524" s="204" t="str">
        <f>IF(IF(ISERROR(HLOOKUP($B524,'Base facturation'!$B$4:$ALM$73,G$4,0)),"",HLOOKUP($B524,'Base facturation'!$B$4:$ALM$73,G$4,0))=0,"",IF(ISERROR(HLOOKUP($B524,'Base facturation'!$B$4:$ALM$73,G$4,0)),"",HLOOKUP($B524,'Base facturation'!$B$4:$ALM$73,G$4,0)))</f>
        <v/>
      </c>
      <c r="H524" s="183" t="str">
        <f t="shared" si="8"/>
        <v/>
      </c>
      <c r="I524" s="194"/>
      <c r="J524" s="189"/>
      <c r="K524" s="189"/>
      <c r="L524" s="190"/>
    </row>
    <row r="525" spans="2:12" ht="19.600000000000001" customHeight="1" x14ac:dyDescent="0.25">
      <c r="B525" s="178" t="s">
        <v>3269</v>
      </c>
      <c r="C525" s="179" t="str">
        <f>IF(IF(ISERROR(HLOOKUP($B525,'Base facturation'!$B$4:$ALM$73,C$4,0)),"",HLOOKUP($B525,'Base facturation'!$B$4:$ALM$73,C$4,0))=0,"",IF(ISERROR(HLOOKUP($B525,'Base facturation'!$B$4:$ALM$73,C$4,0)),"",HLOOKUP($B525,'Base facturation'!$B$4:$ALM$73,C$4,0)))</f>
        <v/>
      </c>
      <c r="D525" s="179" t="str">
        <f>IF(IF(ISERROR(HLOOKUP($B525,'Base facturation'!$B$4:$ALM$73,D$4,0)),"",HLOOKUP($B525,'Base facturation'!$B$4:$ALM$73,D$4,0))=0,"",IF(ISERROR(HLOOKUP($B525,'Base facturation'!$B$4:$ALM$73,D$4,0)),"",HLOOKUP($B525,'Base facturation'!$B$4:$ALM$73,D$4,0)))</f>
        <v/>
      </c>
      <c r="E525" s="288" t="str">
        <f>IF(IF(ISERROR(HLOOKUP($B525,'Base facturation'!$B$4:$ALM$73,E$4,0)),"",HLOOKUP($B525,'Base facturation'!$B$4:$ALM$73,E$4,0))=0,"",IF(ISERROR(HLOOKUP($B525,'Base facturation'!$B$4:$ALM$73,E$4,0)),"",HLOOKUP($B525,'Base facturation'!$B$4:$ALM$73,E$4,0)))</f>
        <v/>
      </c>
      <c r="F525" s="204" t="str">
        <f>IF(IF(ISERROR(HLOOKUP($B525,'Base facturation'!$B$4:$ALM$73,F$4,0)),"",HLOOKUP($B525,'Base facturation'!$B$4:$ALM$73,F$4,0))=0,"",IF(ISERROR(HLOOKUP($B525,'Base facturation'!$B$4:$ALM$73,F$4,0)),"",HLOOKUP($B525,'Base facturation'!$B$4:$ALM$73,F$4,0)))</f>
        <v/>
      </c>
      <c r="G525" s="204" t="str">
        <f>IF(IF(ISERROR(HLOOKUP($B525,'Base facturation'!$B$4:$ALM$73,G$4,0)),"",HLOOKUP($B525,'Base facturation'!$B$4:$ALM$73,G$4,0))=0,"",IF(ISERROR(HLOOKUP($B525,'Base facturation'!$B$4:$ALM$73,G$4,0)),"",HLOOKUP($B525,'Base facturation'!$B$4:$ALM$73,G$4,0)))</f>
        <v/>
      </c>
      <c r="H525" s="183" t="str">
        <f t="shared" si="8"/>
        <v/>
      </c>
      <c r="I525" s="194"/>
      <c r="J525" s="189"/>
      <c r="K525" s="189"/>
      <c r="L525" s="190"/>
    </row>
    <row r="526" spans="2:12" ht="19.600000000000001" customHeight="1" x14ac:dyDescent="0.25">
      <c r="B526" s="178" t="s">
        <v>3270</v>
      </c>
      <c r="C526" s="179" t="str">
        <f>IF(IF(ISERROR(HLOOKUP($B526,'Base facturation'!$B$4:$ALM$73,C$4,0)),"",HLOOKUP($B526,'Base facturation'!$B$4:$ALM$73,C$4,0))=0,"",IF(ISERROR(HLOOKUP($B526,'Base facturation'!$B$4:$ALM$73,C$4,0)),"",HLOOKUP($B526,'Base facturation'!$B$4:$ALM$73,C$4,0)))</f>
        <v/>
      </c>
      <c r="D526" s="179" t="str">
        <f>IF(IF(ISERROR(HLOOKUP($B526,'Base facturation'!$B$4:$ALM$73,D$4,0)),"",HLOOKUP($B526,'Base facturation'!$B$4:$ALM$73,D$4,0))=0,"",IF(ISERROR(HLOOKUP($B526,'Base facturation'!$B$4:$ALM$73,D$4,0)),"",HLOOKUP($B526,'Base facturation'!$B$4:$ALM$73,D$4,0)))</f>
        <v/>
      </c>
      <c r="E526" s="288" t="str">
        <f>IF(IF(ISERROR(HLOOKUP($B526,'Base facturation'!$B$4:$ALM$73,E$4,0)),"",HLOOKUP($B526,'Base facturation'!$B$4:$ALM$73,E$4,0))=0,"",IF(ISERROR(HLOOKUP($B526,'Base facturation'!$B$4:$ALM$73,E$4,0)),"",HLOOKUP($B526,'Base facturation'!$B$4:$ALM$73,E$4,0)))</f>
        <v/>
      </c>
      <c r="F526" s="204" t="str">
        <f>IF(IF(ISERROR(HLOOKUP($B526,'Base facturation'!$B$4:$ALM$73,F$4,0)),"",HLOOKUP($B526,'Base facturation'!$B$4:$ALM$73,F$4,0))=0,"",IF(ISERROR(HLOOKUP($B526,'Base facturation'!$B$4:$ALM$73,F$4,0)),"",HLOOKUP($B526,'Base facturation'!$B$4:$ALM$73,F$4,0)))</f>
        <v/>
      </c>
      <c r="G526" s="204" t="str">
        <f>IF(IF(ISERROR(HLOOKUP($B526,'Base facturation'!$B$4:$ALM$73,G$4,0)),"",HLOOKUP($B526,'Base facturation'!$B$4:$ALM$73,G$4,0))=0,"",IF(ISERROR(HLOOKUP($B526,'Base facturation'!$B$4:$ALM$73,G$4,0)),"",HLOOKUP($B526,'Base facturation'!$B$4:$ALM$73,G$4,0)))</f>
        <v/>
      </c>
      <c r="H526" s="183" t="str">
        <f t="shared" si="8"/>
        <v/>
      </c>
      <c r="I526" s="194"/>
      <c r="J526" s="189"/>
      <c r="K526" s="189"/>
      <c r="L526" s="190"/>
    </row>
    <row r="527" spans="2:12" ht="19.600000000000001" customHeight="1" x14ac:dyDescent="0.25">
      <c r="B527" s="178" t="s">
        <v>3271</v>
      </c>
      <c r="C527" s="179" t="str">
        <f>IF(IF(ISERROR(HLOOKUP($B527,'Base facturation'!$B$4:$ALM$73,C$4,0)),"",HLOOKUP($B527,'Base facturation'!$B$4:$ALM$73,C$4,0))=0,"",IF(ISERROR(HLOOKUP($B527,'Base facturation'!$B$4:$ALM$73,C$4,0)),"",HLOOKUP($B527,'Base facturation'!$B$4:$ALM$73,C$4,0)))</f>
        <v/>
      </c>
      <c r="D527" s="179" t="str">
        <f>IF(IF(ISERROR(HLOOKUP($B527,'Base facturation'!$B$4:$ALM$73,D$4,0)),"",HLOOKUP($B527,'Base facturation'!$B$4:$ALM$73,D$4,0))=0,"",IF(ISERROR(HLOOKUP($B527,'Base facturation'!$B$4:$ALM$73,D$4,0)),"",HLOOKUP($B527,'Base facturation'!$B$4:$ALM$73,D$4,0)))</f>
        <v/>
      </c>
      <c r="E527" s="288" t="str">
        <f>IF(IF(ISERROR(HLOOKUP($B527,'Base facturation'!$B$4:$ALM$73,E$4,0)),"",HLOOKUP($B527,'Base facturation'!$B$4:$ALM$73,E$4,0))=0,"",IF(ISERROR(HLOOKUP($B527,'Base facturation'!$B$4:$ALM$73,E$4,0)),"",HLOOKUP($B527,'Base facturation'!$B$4:$ALM$73,E$4,0)))</f>
        <v/>
      </c>
      <c r="F527" s="204" t="str">
        <f>IF(IF(ISERROR(HLOOKUP($B527,'Base facturation'!$B$4:$ALM$73,F$4,0)),"",HLOOKUP($B527,'Base facturation'!$B$4:$ALM$73,F$4,0))=0,"",IF(ISERROR(HLOOKUP($B527,'Base facturation'!$B$4:$ALM$73,F$4,0)),"",HLOOKUP($B527,'Base facturation'!$B$4:$ALM$73,F$4,0)))</f>
        <v/>
      </c>
      <c r="G527" s="204" t="str">
        <f>IF(IF(ISERROR(HLOOKUP($B527,'Base facturation'!$B$4:$ALM$73,G$4,0)),"",HLOOKUP($B527,'Base facturation'!$B$4:$ALM$73,G$4,0))=0,"",IF(ISERROR(HLOOKUP($B527,'Base facturation'!$B$4:$ALM$73,G$4,0)),"",HLOOKUP($B527,'Base facturation'!$B$4:$ALM$73,G$4,0)))</f>
        <v/>
      </c>
      <c r="H527" s="183" t="str">
        <f t="shared" si="8"/>
        <v/>
      </c>
      <c r="I527" s="194"/>
      <c r="J527" s="189"/>
      <c r="K527" s="189"/>
      <c r="L527" s="190"/>
    </row>
    <row r="528" spans="2:12" ht="19.600000000000001" customHeight="1" x14ac:dyDescent="0.25">
      <c r="B528" s="178" t="s">
        <v>3272</v>
      </c>
      <c r="C528" s="179" t="str">
        <f>IF(IF(ISERROR(HLOOKUP($B528,'Base facturation'!$B$4:$ALM$73,C$4,0)),"",HLOOKUP($B528,'Base facturation'!$B$4:$ALM$73,C$4,0))=0,"",IF(ISERROR(HLOOKUP($B528,'Base facturation'!$B$4:$ALM$73,C$4,0)),"",HLOOKUP($B528,'Base facturation'!$B$4:$ALM$73,C$4,0)))</f>
        <v/>
      </c>
      <c r="D528" s="179" t="str">
        <f>IF(IF(ISERROR(HLOOKUP($B528,'Base facturation'!$B$4:$ALM$73,D$4,0)),"",HLOOKUP($B528,'Base facturation'!$B$4:$ALM$73,D$4,0))=0,"",IF(ISERROR(HLOOKUP($B528,'Base facturation'!$B$4:$ALM$73,D$4,0)),"",HLOOKUP($B528,'Base facturation'!$B$4:$ALM$73,D$4,0)))</f>
        <v/>
      </c>
      <c r="E528" s="288" t="str">
        <f>IF(IF(ISERROR(HLOOKUP($B528,'Base facturation'!$B$4:$ALM$73,E$4,0)),"",HLOOKUP($B528,'Base facturation'!$B$4:$ALM$73,E$4,0))=0,"",IF(ISERROR(HLOOKUP($B528,'Base facturation'!$B$4:$ALM$73,E$4,0)),"",HLOOKUP($B528,'Base facturation'!$B$4:$ALM$73,E$4,0)))</f>
        <v/>
      </c>
      <c r="F528" s="204" t="str">
        <f>IF(IF(ISERROR(HLOOKUP($B528,'Base facturation'!$B$4:$ALM$73,F$4,0)),"",HLOOKUP($B528,'Base facturation'!$B$4:$ALM$73,F$4,0))=0,"",IF(ISERROR(HLOOKUP($B528,'Base facturation'!$B$4:$ALM$73,F$4,0)),"",HLOOKUP($B528,'Base facturation'!$B$4:$ALM$73,F$4,0)))</f>
        <v/>
      </c>
      <c r="G528" s="204" t="str">
        <f>IF(IF(ISERROR(HLOOKUP($B528,'Base facturation'!$B$4:$ALM$73,G$4,0)),"",HLOOKUP($B528,'Base facturation'!$B$4:$ALM$73,G$4,0))=0,"",IF(ISERROR(HLOOKUP($B528,'Base facturation'!$B$4:$ALM$73,G$4,0)),"",HLOOKUP($B528,'Base facturation'!$B$4:$ALM$73,G$4,0)))</f>
        <v/>
      </c>
      <c r="H528" s="183" t="str">
        <f t="shared" si="8"/>
        <v/>
      </c>
      <c r="I528" s="194"/>
      <c r="J528" s="189"/>
      <c r="K528" s="189"/>
      <c r="L528" s="190"/>
    </row>
    <row r="529" spans="2:12" ht="19.600000000000001" customHeight="1" x14ac:dyDescent="0.25">
      <c r="B529" s="178" t="s">
        <v>3273</v>
      </c>
      <c r="C529" s="179" t="str">
        <f>IF(IF(ISERROR(HLOOKUP($B529,'Base facturation'!$B$4:$ALM$73,C$4,0)),"",HLOOKUP($B529,'Base facturation'!$B$4:$ALM$73,C$4,0))=0,"",IF(ISERROR(HLOOKUP($B529,'Base facturation'!$B$4:$ALM$73,C$4,0)),"",HLOOKUP($B529,'Base facturation'!$B$4:$ALM$73,C$4,0)))</f>
        <v/>
      </c>
      <c r="D529" s="179" t="str">
        <f>IF(IF(ISERROR(HLOOKUP($B529,'Base facturation'!$B$4:$ALM$73,D$4,0)),"",HLOOKUP($B529,'Base facturation'!$B$4:$ALM$73,D$4,0))=0,"",IF(ISERROR(HLOOKUP($B529,'Base facturation'!$B$4:$ALM$73,D$4,0)),"",HLOOKUP($B529,'Base facturation'!$B$4:$ALM$73,D$4,0)))</f>
        <v/>
      </c>
      <c r="E529" s="288" t="str">
        <f>IF(IF(ISERROR(HLOOKUP($B529,'Base facturation'!$B$4:$ALM$73,E$4,0)),"",HLOOKUP($B529,'Base facturation'!$B$4:$ALM$73,E$4,0))=0,"",IF(ISERROR(HLOOKUP($B529,'Base facturation'!$B$4:$ALM$73,E$4,0)),"",HLOOKUP($B529,'Base facturation'!$B$4:$ALM$73,E$4,0)))</f>
        <v/>
      </c>
      <c r="F529" s="204" t="str">
        <f>IF(IF(ISERROR(HLOOKUP($B529,'Base facturation'!$B$4:$ALM$73,F$4,0)),"",HLOOKUP($B529,'Base facturation'!$B$4:$ALM$73,F$4,0))=0,"",IF(ISERROR(HLOOKUP($B529,'Base facturation'!$B$4:$ALM$73,F$4,0)),"",HLOOKUP($B529,'Base facturation'!$B$4:$ALM$73,F$4,0)))</f>
        <v/>
      </c>
      <c r="G529" s="204" t="str">
        <f>IF(IF(ISERROR(HLOOKUP($B529,'Base facturation'!$B$4:$ALM$73,G$4,0)),"",HLOOKUP($B529,'Base facturation'!$B$4:$ALM$73,G$4,0))=0,"",IF(ISERROR(HLOOKUP($B529,'Base facturation'!$B$4:$ALM$73,G$4,0)),"",HLOOKUP($B529,'Base facturation'!$B$4:$ALM$73,G$4,0)))</f>
        <v/>
      </c>
      <c r="H529" s="183" t="str">
        <f t="shared" si="8"/>
        <v/>
      </c>
      <c r="I529" s="194"/>
      <c r="J529" s="189"/>
      <c r="K529" s="189"/>
      <c r="L529" s="190"/>
    </row>
    <row r="530" spans="2:12" ht="19.600000000000001" customHeight="1" x14ac:dyDescent="0.25">
      <c r="B530" s="178" t="s">
        <v>3274</v>
      </c>
      <c r="C530" s="179" t="str">
        <f>IF(IF(ISERROR(HLOOKUP($B530,'Base facturation'!$B$4:$ALM$73,C$4,0)),"",HLOOKUP($B530,'Base facturation'!$B$4:$ALM$73,C$4,0))=0,"",IF(ISERROR(HLOOKUP($B530,'Base facturation'!$B$4:$ALM$73,C$4,0)),"",HLOOKUP($B530,'Base facturation'!$B$4:$ALM$73,C$4,0)))</f>
        <v/>
      </c>
      <c r="D530" s="179" t="str">
        <f>IF(IF(ISERROR(HLOOKUP($B530,'Base facturation'!$B$4:$ALM$73,D$4,0)),"",HLOOKUP($B530,'Base facturation'!$B$4:$ALM$73,D$4,0))=0,"",IF(ISERROR(HLOOKUP($B530,'Base facturation'!$B$4:$ALM$73,D$4,0)),"",HLOOKUP($B530,'Base facturation'!$B$4:$ALM$73,D$4,0)))</f>
        <v/>
      </c>
      <c r="E530" s="288" t="str">
        <f>IF(IF(ISERROR(HLOOKUP($B530,'Base facturation'!$B$4:$ALM$73,E$4,0)),"",HLOOKUP($B530,'Base facturation'!$B$4:$ALM$73,E$4,0))=0,"",IF(ISERROR(HLOOKUP($B530,'Base facturation'!$B$4:$ALM$73,E$4,0)),"",HLOOKUP($B530,'Base facturation'!$B$4:$ALM$73,E$4,0)))</f>
        <v/>
      </c>
      <c r="F530" s="204" t="str">
        <f>IF(IF(ISERROR(HLOOKUP($B530,'Base facturation'!$B$4:$ALM$73,F$4,0)),"",HLOOKUP($B530,'Base facturation'!$B$4:$ALM$73,F$4,0))=0,"",IF(ISERROR(HLOOKUP($B530,'Base facturation'!$B$4:$ALM$73,F$4,0)),"",HLOOKUP($B530,'Base facturation'!$B$4:$ALM$73,F$4,0)))</f>
        <v/>
      </c>
      <c r="G530" s="204" t="str">
        <f>IF(IF(ISERROR(HLOOKUP($B530,'Base facturation'!$B$4:$ALM$73,G$4,0)),"",HLOOKUP($B530,'Base facturation'!$B$4:$ALM$73,G$4,0))=0,"",IF(ISERROR(HLOOKUP($B530,'Base facturation'!$B$4:$ALM$73,G$4,0)),"",HLOOKUP($B530,'Base facturation'!$B$4:$ALM$73,G$4,0)))</f>
        <v/>
      </c>
      <c r="H530" s="183" t="str">
        <f t="shared" si="8"/>
        <v/>
      </c>
      <c r="I530" s="194"/>
      <c r="J530" s="189"/>
      <c r="K530" s="189"/>
      <c r="L530" s="190"/>
    </row>
    <row r="531" spans="2:12" ht="19.600000000000001" customHeight="1" x14ac:dyDescent="0.25">
      <c r="B531" s="178" t="s">
        <v>3275</v>
      </c>
      <c r="C531" s="179" t="str">
        <f>IF(IF(ISERROR(HLOOKUP($B531,'Base facturation'!$B$4:$ALM$73,C$4,0)),"",HLOOKUP($B531,'Base facturation'!$B$4:$ALM$73,C$4,0))=0,"",IF(ISERROR(HLOOKUP($B531,'Base facturation'!$B$4:$ALM$73,C$4,0)),"",HLOOKUP($B531,'Base facturation'!$B$4:$ALM$73,C$4,0)))</f>
        <v/>
      </c>
      <c r="D531" s="179" t="str">
        <f>IF(IF(ISERROR(HLOOKUP($B531,'Base facturation'!$B$4:$ALM$73,D$4,0)),"",HLOOKUP($B531,'Base facturation'!$B$4:$ALM$73,D$4,0))=0,"",IF(ISERROR(HLOOKUP($B531,'Base facturation'!$B$4:$ALM$73,D$4,0)),"",HLOOKUP($B531,'Base facturation'!$B$4:$ALM$73,D$4,0)))</f>
        <v/>
      </c>
      <c r="E531" s="288" t="str">
        <f>IF(IF(ISERROR(HLOOKUP($B531,'Base facturation'!$B$4:$ALM$73,E$4,0)),"",HLOOKUP($B531,'Base facturation'!$B$4:$ALM$73,E$4,0))=0,"",IF(ISERROR(HLOOKUP($B531,'Base facturation'!$B$4:$ALM$73,E$4,0)),"",HLOOKUP($B531,'Base facturation'!$B$4:$ALM$73,E$4,0)))</f>
        <v/>
      </c>
      <c r="F531" s="204" t="str">
        <f>IF(IF(ISERROR(HLOOKUP($B531,'Base facturation'!$B$4:$ALM$73,F$4,0)),"",HLOOKUP($B531,'Base facturation'!$B$4:$ALM$73,F$4,0))=0,"",IF(ISERROR(HLOOKUP($B531,'Base facturation'!$B$4:$ALM$73,F$4,0)),"",HLOOKUP($B531,'Base facturation'!$B$4:$ALM$73,F$4,0)))</f>
        <v/>
      </c>
      <c r="G531" s="204" t="str">
        <f>IF(IF(ISERROR(HLOOKUP($B531,'Base facturation'!$B$4:$ALM$73,G$4,0)),"",HLOOKUP($B531,'Base facturation'!$B$4:$ALM$73,G$4,0))=0,"",IF(ISERROR(HLOOKUP($B531,'Base facturation'!$B$4:$ALM$73,G$4,0)),"",HLOOKUP($B531,'Base facturation'!$B$4:$ALM$73,G$4,0)))</f>
        <v/>
      </c>
      <c r="H531" s="183" t="str">
        <f t="shared" si="8"/>
        <v/>
      </c>
      <c r="I531" s="194"/>
      <c r="J531" s="189"/>
      <c r="K531" s="189"/>
      <c r="L531" s="190"/>
    </row>
    <row r="532" spans="2:12" ht="19.600000000000001" customHeight="1" x14ac:dyDescent="0.25">
      <c r="B532" s="178" t="s">
        <v>3276</v>
      </c>
      <c r="C532" s="179" t="str">
        <f>IF(IF(ISERROR(HLOOKUP($B532,'Base facturation'!$B$4:$ALM$73,C$4,0)),"",HLOOKUP($B532,'Base facturation'!$B$4:$ALM$73,C$4,0))=0,"",IF(ISERROR(HLOOKUP($B532,'Base facturation'!$B$4:$ALM$73,C$4,0)),"",HLOOKUP($B532,'Base facturation'!$B$4:$ALM$73,C$4,0)))</f>
        <v/>
      </c>
      <c r="D532" s="179" t="str">
        <f>IF(IF(ISERROR(HLOOKUP($B532,'Base facturation'!$B$4:$ALM$73,D$4,0)),"",HLOOKUP($B532,'Base facturation'!$B$4:$ALM$73,D$4,0))=0,"",IF(ISERROR(HLOOKUP($B532,'Base facturation'!$B$4:$ALM$73,D$4,0)),"",HLOOKUP($B532,'Base facturation'!$B$4:$ALM$73,D$4,0)))</f>
        <v/>
      </c>
      <c r="E532" s="288" t="str">
        <f>IF(IF(ISERROR(HLOOKUP($B532,'Base facturation'!$B$4:$ALM$73,E$4,0)),"",HLOOKUP($B532,'Base facturation'!$B$4:$ALM$73,E$4,0))=0,"",IF(ISERROR(HLOOKUP($B532,'Base facturation'!$B$4:$ALM$73,E$4,0)),"",HLOOKUP($B532,'Base facturation'!$B$4:$ALM$73,E$4,0)))</f>
        <v/>
      </c>
      <c r="F532" s="204" t="str">
        <f>IF(IF(ISERROR(HLOOKUP($B532,'Base facturation'!$B$4:$ALM$73,F$4,0)),"",HLOOKUP($B532,'Base facturation'!$B$4:$ALM$73,F$4,0))=0,"",IF(ISERROR(HLOOKUP($B532,'Base facturation'!$B$4:$ALM$73,F$4,0)),"",HLOOKUP($B532,'Base facturation'!$B$4:$ALM$73,F$4,0)))</f>
        <v/>
      </c>
      <c r="G532" s="204" t="str">
        <f>IF(IF(ISERROR(HLOOKUP($B532,'Base facturation'!$B$4:$ALM$73,G$4,0)),"",HLOOKUP($B532,'Base facturation'!$B$4:$ALM$73,G$4,0))=0,"",IF(ISERROR(HLOOKUP($B532,'Base facturation'!$B$4:$ALM$73,G$4,0)),"",HLOOKUP($B532,'Base facturation'!$B$4:$ALM$73,G$4,0)))</f>
        <v/>
      </c>
      <c r="H532" s="183" t="str">
        <f t="shared" si="8"/>
        <v/>
      </c>
      <c r="I532" s="194"/>
      <c r="J532" s="189"/>
      <c r="K532" s="189"/>
      <c r="L532" s="190"/>
    </row>
    <row r="533" spans="2:12" ht="19.600000000000001" customHeight="1" x14ac:dyDescent="0.25">
      <c r="B533" s="178" t="s">
        <v>3277</v>
      </c>
      <c r="C533" s="179" t="str">
        <f>IF(IF(ISERROR(HLOOKUP($B533,'Base facturation'!$B$4:$ALM$73,C$4,0)),"",HLOOKUP($B533,'Base facturation'!$B$4:$ALM$73,C$4,0))=0,"",IF(ISERROR(HLOOKUP($B533,'Base facturation'!$B$4:$ALM$73,C$4,0)),"",HLOOKUP($B533,'Base facturation'!$B$4:$ALM$73,C$4,0)))</f>
        <v/>
      </c>
      <c r="D533" s="179" t="str">
        <f>IF(IF(ISERROR(HLOOKUP($B533,'Base facturation'!$B$4:$ALM$73,D$4,0)),"",HLOOKUP($B533,'Base facturation'!$B$4:$ALM$73,D$4,0))=0,"",IF(ISERROR(HLOOKUP($B533,'Base facturation'!$B$4:$ALM$73,D$4,0)),"",HLOOKUP($B533,'Base facturation'!$B$4:$ALM$73,D$4,0)))</f>
        <v/>
      </c>
      <c r="E533" s="288" t="str">
        <f>IF(IF(ISERROR(HLOOKUP($B533,'Base facturation'!$B$4:$ALM$73,E$4,0)),"",HLOOKUP($B533,'Base facturation'!$B$4:$ALM$73,E$4,0))=0,"",IF(ISERROR(HLOOKUP($B533,'Base facturation'!$B$4:$ALM$73,E$4,0)),"",HLOOKUP($B533,'Base facturation'!$B$4:$ALM$73,E$4,0)))</f>
        <v/>
      </c>
      <c r="F533" s="204" t="str">
        <f>IF(IF(ISERROR(HLOOKUP($B533,'Base facturation'!$B$4:$ALM$73,F$4,0)),"",HLOOKUP($B533,'Base facturation'!$B$4:$ALM$73,F$4,0))=0,"",IF(ISERROR(HLOOKUP($B533,'Base facturation'!$B$4:$ALM$73,F$4,0)),"",HLOOKUP($B533,'Base facturation'!$B$4:$ALM$73,F$4,0)))</f>
        <v/>
      </c>
      <c r="G533" s="204" t="str">
        <f>IF(IF(ISERROR(HLOOKUP($B533,'Base facturation'!$B$4:$ALM$73,G$4,0)),"",HLOOKUP($B533,'Base facturation'!$B$4:$ALM$73,G$4,0))=0,"",IF(ISERROR(HLOOKUP($B533,'Base facturation'!$B$4:$ALM$73,G$4,0)),"",HLOOKUP($B533,'Base facturation'!$B$4:$ALM$73,G$4,0)))</f>
        <v/>
      </c>
      <c r="H533" s="183" t="str">
        <f t="shared" si="8"/>
        <v/>
      </c>
      <c r="I533" s="194"/>
      <c r="J533" s="189"/>
      <c r="K533" s="189"/>
      <c r="L533" s="190"/>
    </row>
    <row r="534" spans="2:12" ht="19.600000000000001" customHeight="1" x14ac:dyDescent="0.25">
      <c r="B534" s="178" t="s">
        <v>3278</v>
      </c>
      <c r="C534" s="179" t="str">
        <f>IF(IF(ISERROR(HLOOKUP($B534,'Base facturation'!$B$4:$ALM$73,C$4,0)),"",HLOOKUP($B534,'Base facturation'!$B$4:$ALM$73,C$4,0))=0,"",IF(ISERROR(HLOOKUP($B534,'Base facturation'!$B$4:$ALM$73,C$4,0)),"",HLOOKUP($B534,'Base facturation'!$B$4:$ALM$73,C$4,0)))</f>
        <v/>
      </c>
      <c r="D534" s="179" t="str">
        <f>IF(IF(ISERROR(HLOOKUP($B534,'Base facturation'!$B$4:$ALM$73,D$4,0)),"",HLOOKUP($B534,'Base facturation'!$B$4:$ALM$73,D$4,0))=0,"",IF(ISERROR(HLOOKUP($B534,'Base facturation'!$B$4:$ALM$73,D$4,0)),"",HLOOKUP($B534,'Base facturation'!$B$4:$ALM$73,D$4,0)))</f>
        <v/>
      </c>
      <c r="E534" s="288" t="str">
        <f>IF(IF(ISERROR(HLOOKUP($B534,'Base facturation'!$B$4:$ALM$73,E$4,0)),"",HLOOKUP($B534,'Base facturation'!$B$4:$ALM$73,E$4,0))=0,"",IF(ISERROR(HLOOKUP($B534,'Base facturation'!$B$4:$ALM$73,E$4,0)),"",HLOOKUP($B534,'Base facturation'!$B$4:$ALM$73,E$4,0)))</f>
        <v/>
      </c>
      <c r="F534" s="204" t="str">
        <f>IF(IF(ISERROR(HLOOKUP($B534,'Base facturation'!$B$4:$ALM$73,F$4,0)),"",HLOOKUP($B534,'Base facturation'!$B$4:$ALM$73,F$4,0))=0,"",IF(ISERROR(HLOOKUP($B534,'Base facturation'!$B$4:$ALM$73,F$4,0)),"",HLOOKUP($B534,'Base facturation'!$B$4:$ALM$73,F$4,0)))</f>
        <v/>
      </c>
      <c r="G534" s="204" t="str">
        <f>IF(IF(ISERROR(HLOOKUP($B534,'Base facturation'!$B$4:$ALM$73,G$4,0)),"",HLOOKUP($B534,'Base facturation'!$B$4:$ALM$73,G$4,0))=0,"",IF(ISERROR(HLOOKUP($B534,'Base facturation'!$B$4:$ALM$73,G$4,0)),"",HLOOKUP($B534,'Base facturation'!$B$4:$ALM$73,G$4,0)))</f>
        <v/>
      </c>
      <c r="H534" s="183" t="str">
        <f t="shared" si="8"/>
        <v/>
      </c>
      <c r="I534" s="194"/>
      <c r="J534" s="189"/>
      <c r="K534" s="189"/>
      <c r="L534" s="190"/>
    </row>
    <row r="535" spans="2:12" ht="19.600000000000001" customHeight="1" x14ac:dyDescent="0.25">
      <c r="B535" s="178" t="s">
        <v>3279</v>
      </c>
      <c r="C535" s="179" t="str">
        <f>IF(IF(ISERROR(HLOOKUP($B535,'Base facturation'!$B$4:$ALM$73,C$4,0)),"",HLOOKUP($B535,'Base facturation'!$B$4:$ALM$73,C$4,0))=0,"",IF(ISERROR(HLOOKUP($B535,'Base facturation'!$B$4:$ALM$73,C$4,0)),"",HLOOKUP($B535,'Base facturation'!$B$4:$ALM$73,C$4,0)))</f>
        <v/>
      </c>
      <c r="D535" s="179" t="str">
        <f>IF(IF(ISERROR(HLOOKUP($B535,'Base facturation'!$B$4:$ALM$73,D$4,0)),"",HLOOKUP($B535,'Base facturation'!$B$4:$ALM$73,D$4,0))=0,"",IF(ISERROR(HLOOKUP($B535,'Base facturation'!$B$4:$ALM$73,D$4,0)),"",HLOOKUP($B535,'Base facturation'!$B$4:$ALM$73,D$4,0)))</f>
        <v/>
      </c>
      <c r="E535" s="288" t="str">
        <f>IF(IF(ISERROR(HLOOKUP($B535,'Base facturation'!$B$4:$ALM$73,E$4,0)),"",HLOOKUP($B535,'Base facturation'!$B$4:$ALM$73,E$4,0))=0,"",IF(ISERROR(HLOOKUP($B535,'Base facturation'!$B$4:$ALM$73,E$4,0)),"",HLOOKUP($B535,'Base facturation'!$B$4:$ALM$73,E$4,0)))</f>
        <v/>
      </c>
      <c r="F535" s="204" t="str">
        <f>IF(IF(ISERROR(HLOOKUP($B535,'Base facturation'!$B$4:$ALM$73,F$4,0)),"",HLOOKUP($B535,'Base facturation'!$B$4:$ALM$73,F$4,0))=0,"",IF(ISERROR(HLOOKUP($B535,'Base facturation'!$B$4:$ALM$73,F$4,0)),"",HLOOKUP($B535,'Base facturation'!$B$4:$ALM$73,F$4,0)))</f>
        <v/>
      </c>
      <c r="G535" s="204" t="str">
        <f>IF(IF(ISERROR(HLOOKUP($B535,'Base facturation'!$B$4:$ALM$73,G$4,0)),"",HLOOKUP($B535,'Base facturation'!$B$4:$ALM$73,G$4,0))=0,"",IF(ISERROR(HLOOKUP($B535,'Base facturation'!$B$4:$ALM$73,G$4,0)),"",HLOOKUP($B535,'Base facturation'!$B$4:$ALM$73,G$4,0)))</f>
        <v/>
      </c>
      <c r="H535" s="183" t="str">
        <f t="shared" si="8"/>
        <v/>
      </c>
      <c r="I535" s="194"/>
      <c r="J535" s="189"/>
      <c r="K535" s="189"/>
      <c r="L535" s="190"/>
    </row>
    <row r="536" spans="2:12" ht="19.600000000000001" customHeight="1" x14ac:dyDescent="0.25">
      <c r="B536" s="178" t="s">
        <v>3280</v>
      </c>
      <c r="C536" s="179" t="str">
        <f>IF(IF(ISERROR(HLOOKUP($B536,'Base facturation'!$B$4:$ALM$73,C$4,0)),"",HLOOKUP($B536,'Base facturation'!$B$4:$ALM$73,C$4,0))=0,"",IF(ISERROR(HLOOKUP($B536,'Base facturation'!$B$4:$ALM$73,C$4,0)),"",HLOOKUP($B536,'Base facturation'!$B$4:$ALM$73,C$4,0)))</f>
        <v/>
      </c>
      <c r="D536" s="179" t="str">
        <f>IF(IF(ISERROR(HLOOKUP($B536,'Base facturation'!$B$4:$ALM$73,D$4,0)),"",HLOOKUP($B536,'Base facturation'!$B$4:$ALM$73,D$4,0))=0,"",IF(ISERROR(HLOOKUP($B536,'Base facturation'!$B$4:$ALM$73,D$4,0)),"",HLOOKUP($B536,'Base facturation'!$B$4:$ALM$73,D$4,0)))</f>
        <v/>
      </c>
      <c r="E536" s="288" t="str">
        <f>IF(IF(ISERROR(HLOOKUP($B536,'Base facturation'!$B$4:$ALM$73,E$4,0)),"",HLOOKUP($B536,'Base facturation'!$B$4:$ALM$73,E$4,0))=0,"",IF(ISERROR(HLOOKUP($B536,'Base facturation'!$B$4:$ALM$73,E$4,0)),"",HLOOKUP($B536,'Base facturation'!$B$4:$ALM$73,E$4,0)))</f>
        <v/>
      </c>
      <c r="F536" s="204" t="str">
        <f>IF(IF(ISERROR(HLOOKUP($B536,'Base facturation'!$B$4:$ALM$73,F$4,0)),"",HLOOKUP($B536,'Base facturation'!$B$4:$ALM$73,F$4,0))=0,"",IF(ISERROR(HLOOKUP($B536,'Base facturation'!$B$4:$ALM$73,F$4,0)),"",HLOOKUP($B536,'Base facturation'!$B$4:$ALM$73,F$4,0)))</f>
        <v/>
      </c>
      <c r="G536" s="204" t="str">
        <f>IF(IF(ISERROR(HLOOKUP($B536,'Base facturation'!$B$4:$ALM$73,G$4,0)),"",HLOOKUP($B536,'Base facturation'!$B$4:$ALM$73,G$4,0))=0,"",IF(ISERROR(HLOOKUP($B536,'Base facturation'!$B$4:$ALM$73,G$4,0)),"",HLOOKUP($B536,'Base facturation'!$B$4:$ALM$73,G$4,0)))</f>
        <v/>
      </c>
      <c r="H536" s="183" t="str">
        <f t="shared" si="8"/>
        <v/>
      </c>
      <c r="I536" s="194"/>
      <c r="J536" s="189"/>
      <c r="K536" s="189"/>
      <c r="L536" s="190"/>
    </row>
    <row r="537" spans="2:12" ht="19.600000000000001" customHeight="1" x14ac:dyDescent="0.25">
      <c r="B537" s="178" t="s">
        <v>3281</v>
      </c>
      <c r="C537" s="179" t="str">
        <f>IF(IF(ISERROR(HLOOKUP($B537,'Base facturation'!$B$4:$ALM$73,C$4,0)),"",HLOOKUP($B537,'Base facturation'!$B$4:$ALM$73,C$4,0))=0,"",IF(ISERROR(HLOOKUP($B537,'Base facturation'!$B$4:$ALM$73,C$4,0)),"",HLOOKUP($B537,'Base facturation'!$B$4:$ALM$73,C$4,0)))</f>
        <v/>
      </c>
      <c r="D537" s="179" t="str">
        <f>IF(IF(ISERROR(HLOOKUP($B537,'Base facturation'!$B$4:$ALM$73,D$4,0)),"",HLOOKUP($B537,'Base facturation'!$B$4:$ALM$73,D$4,0))=0,"",IF(ISERROR(HLOOKUP($B537,'Base facturation'!$B$4:$ALM$73,D$4,0)),"",HLOOKUP($B537,'Base facturation'!$B$4:$ALM$73,D$4,0)))</f>
        <v/>
      </c>
      <c r="E537" s="288" t="str">
        <f>IF(IF(ISERROR(HLOOKUP($B537,'Base facturation'!$B$4:$ALM$73,E$4,0)),"",HLOOKUP($B537,'Base facturation'!$B$4:$ALM$73,E$4,0))=0,"",IF(ISERROR(HLOOKUP($B537,'Base facturation'!$B$4:$ALM$73,E$4,0)),"",HLOOKUP($B537,'Base facturation'!$B$4:$ALM$73,E$4,0)))</f>
        <v/>
      </c>
      <c r="F537" s="204" t="str">
        <f>IF(IF(ISERROR(HLOOKUP($B537,'Base facturation'!$B$4:$ALM$73,F$4,0)),"",HLOOKUP($B537,'Base facturation'!$B$4:$ALM$73,F$4,0))=0,"",IF(ISERROR(HLOOKUP($B537,'Base facturation'!$B$4:$ALM$73,F$4,0)),"",HLOOKUP($B537,'Base facturation'!$B$4:$ALM$73,F$4,0)))</f>
        <v/>
      </c>
      <c r="G537" s="204" t="str">
        <f>IF(IF(ISERROR(HLOOKUP($B537,'Base facturation'!$B$4:$ALM$73,G$4,0)),"",HLOOKUP($B537,'Base facturation'!$B$4:$ALM$73,G$4,0))=0,"",IF(ISERROR(HLOOKUP($B537,'Base facturation'!$B$4:$ALM$73,G$4,0)),"",HLOOKUP($B537,'Base facturation'!$B$4:$ALM$73,G$4,0)))</f>
        <v/>
      </c>
      <c r="H537" s="183" t="str">
        <f t="shared" si="8"/>
        <v/>
      </c>
      <c r="I537" s="194"/>
      <c r="J537" s="189"/>
      <c r="K537" s="189"/>
      <c r="L537" s="190"/>
    </row>
    <row r="538" spans="2:12" ht="19.600000000000001" customHeight="1" x14ac:dyDescent="0.25">
      <c r="B538" s="178" t="s">
        <v>3282</v>
      </c>
      <c r="C538" s="179" t="str">
        <f>IF(IF(ISERROR(HLOOKUP($B538,'Base facturation'!$B$4:$ALM$73,C$4,0)),"",HLOOKUP($B538,'Base facturation'!$B$4:$ALM$73,C$4,0))=0,"",IF(ISERROR(HLOOKUP($B538,'Base facturation'!$B$4:$ALM$73,C$4,0)),"",HLOOKUP($B538,'Base facturation'!$B$4:$ALM$73,C$4,0)))</f>
        <v/>
      </c>
      <c r="D538" s="179" t="str">
        <f>IF(IF(ISERROR(HLOOKUP($B538,'Base facturation'!$B$4:$ALM$73,D$4,0)),"",HLOOKUP($B538,'Base facturation'!$B$4:$ALM$73,D$4,0))=0,"",IF(ISERROR(HLOOKUP($B538,'Base facturation'!$B$4:$ALM$73,D$4,0)),"",HLOOKUP($B538,'Base facturation'!$B$4:$ALM$73,D$4,0)))</f>
        <v/>
      </c>
      <c r="E538" s="288" t="str">
        <f>IF(IF(ISERROR(HLOOKUP($B538,'Base facturation'!$B$4:$ALM$73,E$4,0)),"",HLOOKUP($B538,'Base facturation'!$B$4:$ALM$73,E$4,0))=0,"",IF(ISERROR(HLOOKUP($B538,'Base facturation'!$B$4:$ALM$73,E$4,0)),"",HLOOKUP($B538,'Base facturation'!$B$4:$ALM$73,E$4,0)))</f>
        <v/>
      </c>
      <c r="F538" s="204" t="str">
        <f>IF(IF(ISERROR(HLOOKUP($B538,'Base facturation'!$B$4:$ALM$73,F$4,0)),"",HLOOKUP($B538,'Base facturation'!$B$4:$ALM$73,F$4,0))=0,"",IF(ISERROR(HLOOKUP($B538,'Base facturation'!$B$4:$ALM$73,F$4,0)),"",HLOOKUP($B538,'Base facturation'!$B$4:$ALM$73,F$4,0)))</f>
        <v/>
      </c>
      <c r="G538" s="204" t="str">
        <f>IF(IF(ISERROR(HLOOKUP($B538,'Base facturation'!$B$4:$ALM$73,G$4,0)),"",HLOOKUP($B538,'Base facturation'!$B$4:$ALM$73,G$4,0))=0,"",IF(ISERROR(HLOOKUP($B538,'Base facturation'!$B$4:$ALM$73,G$4,0)),"",HLOOKUP($B538,'Base facturation'!$B$4:$ALM$73,G$4,0)))</f>
        <v/>
      </c>
      <c r="H538" s="183" t="str">
        <f t="shared" si="8"/>
        <v/>
      </c>
      <c r="I538" s="194"/>
      <c r="J538" s="189"/>
      <c r="K538" s="189"/>
      <c r="L538" s="190"/>
    </row>
    <row r="539" spans="2:12" ht="19.600000000000001" customHeight="1" x14ac:dyDescent="0.25">
      <c r="B539" s="178" t="s">
        <v>3283</v>
      </c>
      <c r="C539" s="179" t="str">
        <f>IF(IF(ISERROR(HLOOKUP($B539,'Base facturation'!$B$4:$ALM$73,C$4,0)),"",HLOOKUP($B539,'Base facturation'!$B$4:$ALM$73,C$4,0))=0,"",IF(ISERROR(HLOOKUP($B539,'Base facturation'!$B$4:$ALM$73,C$4,0)),"",HLOOKUP($B539,'Base facturation'!$B$4:$ALM$73,C$4,0)))</f>
        <v/>
      </c>
      <c r="D539" s="179" t="str">
        <f>IF(IF(ISERROR(HLOOKUP($B539,'Base facturation'!$B$4:$ALM$73,D$4,0)),"",HLOOKUP($B539,'Base facturation'!$B$4:$ALM$73,D$4,0))=0,"",IF(ISERROR(HLOOKUP($B539,'Base facturation'!$B$4:$ALM$73,D$4,0)),"",HLOOKUP($B539,'Base facturation'!$B$4:$ALM$73,D$4,0)))</f>
        <v/>
      </c>
      <c r="E539" s="288" t="str">
        <f>IF(IF(ISERROR(HLOOKUP($B539,'Base facturation'!$B$4:$ALM$73,E$4,0)),"",HLOOKUP($B539,'Base facturation'!$B$4:$ALM$73,E$4,0))=0,"",IF(ISERROR(HLOOKUP($B539,'Base facturation'!$B$4:$ALM$73,E$4,0)),"",HLOOKUP($B539,'Base facturation'!$B$4:$ALM$73,E$4,0)))</f>
        <v/>
      </c>
      <c r="F539" s="204" t="str">
        <f>IF(IF(ISERROR(HLOOKUP($B539,'Base facturation'!$B$4:$ALM$73,F$4,0)),"",HLOOKUP($B539,'Base facturation'!$B$4:$ALM$73,F$4,0))=0,"",IF(ISERROR(HLOOKUP($B539,'Base facturation'!$B$4:$ALM$73,F$4,0)),"",HLOOKUP($B539,'Base facturation'!$B$4:$ALM$73,F$4,0)))</f>
        <v/>
      </c>
      <c r="G539" s="204" t="str">
        <f>IF(IF(ISERROR(HLOOKUP($B539,'Base facturation'!$B$4:$ALM$73,G$4,0)),"",HLOOKUP($B539,'Base facturation'!$B$4:$ALM$73,G$4,0))=0,"",IF(ISERROR(HLOOKUP($B539,'Base facturation'!$B$4:$ALM$73,G$4,0)),"",HLOOKUP($B539,'Base facturation'!$B$4:$ALM$73,G$4,0)))</f>
        <v/>
      </c>
      <c r="H539" s="183" t="str">
        <f t="shared" si="8"/>
        <v/>
      </c>
      <c r="I539" s="194"/>
      <c r="J539" s="189"/>
      <c r="K539" s="189"/>
      <c r="L539" s="190"/>
    </row>
    <row r="540" spans="2:12" ht="19.600000000000001" customHeight="1" x14ac:dyDescent="0.25">
      <c r="B540" s="178" t="s">
        <v>3284</v>
      </c>
      <c r="C540" s="179" t="str">
        <f>IF(IF(ISERROR(HLOOKUP($B540,'Base facturation'!$B$4:$ALM$73,C$4,0)),"",HLOOKUP($B540,'Base facturation'!$B$4:$ALM$73,C$4,0))=0,"",IF(ISERROR(HLOOKUP($B540,'Base facturation'!$B$4:$ALM$73,C$4,0)),"",HLOOKUP($B540,'Base facturation'!$B$4:$ALM$73,C$4,0)))</f>
        <v/>
      </c>
      <c r="D540" s="179" t="str">
        <f>IF(IF(ISERROR(HLOOKUP($B540,'Base facturation'!$B$4:$ALM$73,D$4,0)),"",HLOOKUP($B540,'Base facturation'!$B$4:$ALM$73,D$4,0))=0,"",IF(ISERROR(HLOOKUP($B540,'Base facturation'!$B$4:$ALM$73,D$4,0)),"",HLOOKUP($B540,'Base facturation'!$B$4:$ALM$73,D$4,0)))</f>
        <v/>
      </c>
      <c r="E540" s="288" t="str">
        <f>IF(IF(ISERROR(HLOOKUP($B540,'Base facturation'!$B$4:$ALM$73,E$4,0)),"",HLOOKUP($B540,'Base facturation'!$B$4:$ALM$73,E$4,0))=0,"",IF(ISERROR(HLOOKUP($B540,'Base facturation'!$B$4:$ALM$73,E$4,0)),"",HLOOKUP($B540,'Base facturation'!$B$4:$ALM$73,E$4,0)))</f>
        <v/>
      </c>
      <c r="F540" s="204" t="str">
        <f>IF(IF(ISERROR(HLOOKUP($B540,'Base facturation'!$B$4:$ALM$73,F$4,0)),"",HLOOKUP($B540,'Base facturation'!$B$4:$ALM$73,F$4,0))=0,"",IF(ISERROR(HLOOKUP($B540,'Base facturation'!$B$4:$ALM$73,F$4,0)),"",HLOOKUP($B540,'Base facturation'!$B$4:$ALM$73,F$4,0)))</f>
        <v/>
      </c>
      <c r="G540" s="204" t="str">
        <f>IF(IF(ISERROR(HLOOKUP($B540,'Base facturation'!$B$4:$ALM$73,G$4,0)),"",HLOOKUP($B540,'Base facturation'!$B$4:$ALM$73,G$4,0))=0,"",IF(ISERROR(HLOOKUP($B540,'Base facturation'!$B$4:$ALM$73,G$4,0)),"",HLOOKUP($B540,'Base facturation'!$B$4:$ALM$73,G$4,0)))</f>
        <v/>
      </c>
      <c r="H540" s="183" t="str">
        <f t="shared" si="8"/>
        <v/>
      </c>
      <c r="I540" s="194"/>
      <c r="J540" s="189"/>
      <c r="K540" s="189"/>
      <c r="L540" s="190"/>
    </row>
    <row r="541" spans="2:12" ht="19.600000000000001" customHeight="1" x14ac:dyDescent="0.25">
      <c r="B541" s="178" t="s">
        <v>3285</v>
      </c>
      <c r="C541" s="179" t="str">
        <f>IF(IF(ISERROR(HLOOKUP($B541,'Base facturation'!$B$4:$ALM$73,C$4,0)),"",HLOOKUP($B541,'Base facturation'!$B$4:$ALM$73,C$4,0))=0,"",IF(ISERROR(HLOOKUP($B541,'Base facturation'!$B$4:$ALM$73,C$4,0)),"",HLOOKUP($B541,'Base facturation'!$B$4:$ALM$73,C$4,0)))</f>
        <v/>
      </c>
      <c r="D541" s="179" t="str">
        <f>IF(IF(ISERROR(HLOOKUP($B541,'Base facturation'!$B$4:$ALM$73,D$4,0)),"",HLOOKUP($B541,'Base facturation'!$B$4:$ALM$73,D$4,0))=0,"",IF(ISERROR(HLOOKUP($B541,'Base facturation'!$B$4:$ALM$73,D$4,0)),"",HLOOKUP($B541,'Base facturation'!$B$4:$ALM$73,D$4,0)))</f>
        <v/>
      </c>
      <c r="E541" s="288" t="str">
        <f>IF(IF(ISERROR(HLOOKUP($B541,'Base facturation'!$B$4:$ALM$73,E$4,0)),"",HLOOKUP($B541,'Base facturation'!$B$4:$ALM$73,E$4,0))=0,"",IF(ISERROR(HLOOKUP($B541,'Base facturation'!$B$4:$ALM$73,E$4,0)),"",HLOOKUP($B541,'Base facturation'!$B$4:$ALM$73,E$4,0)))</f>
        <v/>
      </c>
      <c r="F541" s="204" t="str">
        <f>IF(IF(ISERROR(HLOOKUP($B541,'Base facturation'!$B$4:$ALM$73,F$4,0)),"",HLOOKUP($B541,'Base facturation'!$B$4:$ALM$73,F$4,0))=0,"",IF(ISERROR(HLOOKUP($B541,'Base facturation'!$B$4:$ALM$73,F$4,0)),"",HLOOKUP($B541,'Base facturation'!$B$4:$ALM$73,F$4,0)))</f>
        <v/>
      </c>
      <c r="G541" s="204" t="str">
        <f>IF(IF(ISERROR(HLOOKUP($B541,'Base facturation'!$B$4:$ALM$73,G$4,0)),"",HLOOKUP($B541,'Base facturation'!$B$4:$ALM$73,G$4,0))=0,"",IF(ISERROR(HLOOKUP($B541,'Base facturation'!$B$4:$ALM$73,G$4,0)),"",HLOOKUP($B541,'Base facturation'!$B$4:$ALM$73,G$4,0)))</f>
        <v/>
      </c>
      <c r="H541" s="183" t="str">
        <f t="shared" si="8"/>
        <v/>
      </c>
      <c r="I541" s="194"/>
      <c r="J541" s="189"/>
      <c r="K541" s="189"/>
      <c r="L541" s="190"/>
    </row>
    <row r="542" spans="2:12" ht="19.600000000000001" customHeight="1" x14ac:dyDescent="0.25">
      <c r="B542" s="178" t="s">
        <v>3286</v>
      </c>
      <c r="C542" s="179" t="str">
        <f>IF(IF(ISERROR(HLOOKUP($B542,'Base facturation'!$B$4:$ALM$73,C$4,0)),"",HLOOKUP($B542,'Base facturation'!$B$4:$ALM$73,C$4,0))=0,"",IF(ISERROR(HLOOKUP($B542,'Base facturation'!$B$4:$ALM$73,C$4,0)),"",HLOOKUP($B542,'Base facturation'!$B$4:$ALM$73,C$4,0)))</f>
        <v/>
      </c>
      <c r="D542" s="179" t="str">
        <f>IF(IF(ISERROR(HLOOKUP($B542,'Base facturation'!$B$4:$ALM$73,D$4,0)),"",HLOOKUP($B542,'Base facturation'!$B$4:$ALM$73,D$4,0))=0,"",IF(ISERROR(HLOOKUP($B542,'Base facturation'!$B$4:$ALM$73,D$4,0)),"",HLOOKUP($B542,'Base facturation'!$B$4:$ALM$73,D$4,0)))</f>
        <v/>
      </c>
      <c r="E542" s="288" t="str">
        <f>IF(IF(ISERROR(HLOOKUP($B542,'Base facturation'!$B$4:$ALM$73,E$4,0)),"",HLOOKUP($B542,'Base facturation'!$B$4:$ALM$73,E$4,0))=0,"",IF(ISERROR(HLOOKUP($B542,'Base facturation'!$B$4:$ALM$73,E$4,0)),"",HLOOKUP($B542,'Base facturation'!$B$4:$ALM$73,E$4,0)))</f>
        <v/>
      </c>
      <c r="F542" s="204" t="str">
        <f>IF(IF(ISERROR(HLOOKUP($B542,'Base facturation'!$B$4:$ALM$73,F$4,0)),"",HLOOKUP($B542,'Base facturation'!$B$4:$ALM$73,F$4,0))=0,"",IF(ISERROR(HLOOKUP($B542,'Base facturation'!$B$4:$ALM$73,F$4,0)),"",HLOOKUP($B542,'Base facturation'!$B$4:$ALM$73,F$4,0)))</f>
        <v/>
      </c>
      <c r="G542" s="204" t="str">
        <f>IF(IF(ISERROR(HLOOKUP($B542,'Base facturation'!$B$4:$ALM$73,G$4,0)),"",HLOOKUP($B542,'Base facturation'!$B$4:$ALM$73,G$4,0))=0,"",IF(ISERROR(HLOOKUP($B542,'Base facturation'!$B$4:$ALM$73,G$4,0)),"",HLOOKUP($B542,'Base facturation'!$B$4:$ALM$73,G$4,0)))</f>
        <v/>
      </c>
      <c r="H542" s="183" t="str">
        <f t="shared" si="8"/>
        <v/>
      </c>
      <c r="I542" s="194"/>
      <c r="J542" s="189"/>
      <c r="K542" s="189"/>
      <c r="L542" s="190"/>
    </row>
    <row r="543" spans="2:12" ht="19.600000000000001" customHeight="1" x14ac:dyDescent="0.25">
      <c r="B543" s="178" t="s">
        <v>3287</v>
      </c>
      <c r="C543" s="179" t="str">
        <f>IF(IF(ISERROR(HLOOKUP($B543,'Base facturation'!$B$4:$ALM$73,C$4,0)),"",HLOOKUP($B543,'Base facturation'!$B$4:$ALM$73,C$4,0))=0,"",IF(ISERROR(HLOOKUP($B543,'Base facturation'!$B$4:$ALM$73,C$4,0)),"",HLOOKUP($B543,'Base facturation'!$B$4:$ALM$73,C$4,0)))</f>
        <v/>
      </c>
      <c r="D543" s="179" t="str">
        <f>IF(IF(ISERROR(HLOOKUP($B543,'Base facturation'!$B$4:$ALM$73,D$4,0)),"",HLOOKUP($B543,'Base facturation'!$B$4:$ALM$73,D$4,0))=0,"",IF(ISERROR(HLOOKUP($B543,'Base facturation'!$B$4:$ALM$73,D$4,0)),"",HLOOKUP($B543,'Base facturation'!$B$4:$ALM$73,D$4,0)))</f>
        <v/>
      </c>
      <c r="E543" s="288" t="str">
        <f>IF(IF(ISERROR(HLOOKUP($B543,'Base facturation'!$B$4:$ALM$73,E$4,0)),"",HLOOKUP($B543,'Base facturation'!$B$4:$ALM$73,E$4,0))=0,"",IF(ISERROR(HLOOKUP($B543,'Base facturation'!$B$4:$ALM$73,E$4,0)),"",HLOOKUP($B543,'Base facturation'!$B$4:$ALM$73,E$4,0)))</f>
        <v/>
      </c>
      <c r="F543" s="204" t="str">
        <f>IF(IF(ISERROR(HLOOKUP($B543,'Base facturation'!$B$4:$ALM$73,F$4,0)),"",HLOOKUP($B543,'Base facturation'!$B$4:$ALM$73,F$4,0))=0,"",IF(ISERROR(HLOOKUP($B543,'Base facturation'!$B$4:$ALM$73,F$4,0)),"",HLOOKUP($B543,'Base facturation'!$B$4:$ALM$73,F$4,0)))</f>
        <v/>
      </c>
      <c r="G543" s="204" t="str">
        <f>IF(IF(ISERROR(HLOOKUP($B543,'Base facturation'!$B$4:$ALM$73,G$4,0)),"",HLOOKUP($B543,'Base facturation'!$B$4:$ALM$73,G$4,0))=0,"",IF(ISERROR(HLOOKUP($B543,'Base facturation'!$B$4:$ALM$73,G$4,0)),"",HLOOKUP($B543,'Base facturation'!$B$4:$ALM$73,G$4,0)))</f>
        <v/>
      </c>
      <c r="H543" s="183" t="str">
        <f t="shared" si="8"/>
        <v/>
      </c>
      <c r="I543" s="194"/>
      <c r="J543" s="189"/>
      <c r="K543" s="189"/>
      <c r="L543" s="190"/>
    </row>
    <row r="544" spans="2:12" ht="19.600000000000001" customHeight="1" x14ac:dyDescent="0.25">
      <c r="B544" s="178" t="s">
        <v>3288</v>
      </c>
      <c r="C544" s="179" t="str">
        <f>IF(IF(ISERROR(HLOOKUP($B544,'Base facturation'!$B$4:$ALM$73,C$4,0)),"",HLOOKUP($B544,'Base facturation'!$B$4:$ALM$73,C$4,0))=0,"",IF(ISERROR(HLOOKUP($B544,'Base facturation'!$B$4:$ALM$73,C$4,0)),"",HLOOKUP($B544,'Base facturation'!$B$4:$ALM$73,C$4,0)))</f>
        <v/>
      </c>
      <c r="D544" s="179" t="str">
        <f>IF(IF(ISERROR(HLOOKUP($B544,'Base facturation'!$B$4:$ALM$73,D$4,0)),"",HLOOKUP($B544,'Base facturation'!$B$4:$ALM$73,D$4,0))=0,"",IF(ISERROR(HLOOKUP($B544,'Base facturation'!$B$4:$ALM$73,D$4,0)),"",HLOOKUP($B544,'Base facturation'!$B$4:$ALM$73,D$4,0)))</f>
        <v/>
      </c>
      <c r="E544" s="288" t="str">
        <f>IF(IF(ISERROR(HLOOKUP($B544,'Base facturation'!$B$4:$ALM$73,E$4,0)),"",HLOOKUP($B544,'Base facturation'!$B$4:$ALM$73,E$4,0))=0,"",IF(ISERROR(HLOOKUP($B544,'Base facturation'!$B$4:$ALM$73,E$4,0)),"",HLOOKUP($B544,'Base facturation'!$B$4:$ALM$73,E$4,0)))</f>
        <v/>
      </c>
      <c r="F544" s="204" t="str">
        <f>IF(IF(ISERROR(HLOOKUP($B544,'Base facturation'!$B$4:$ALM$73,F$4,0)),"",HLOOKUP($B544,'Base facturation'!$B$4:$ALM$73,F$4,0))=0,"",IF(ISERROR(HLOOKUP($B544,'Base facturation'!$B$4:$ALM$73,F$4,0)),"",HLOOKUP($B544,'Base facturation'!$B$4:$ALM$73,F$4,0)))</f>
        <v/>
      </c>
      <c r="G544" s="204" t="str">
        <f>IF(IF(ISERROR(HLOOKUP($B544,'Base facturation'!$B$4:$ALM$73,G$4,0)),"",HLOOKUP($B544,'Base facturation'!$B$4:$ALM$73,G$4,0))=0,"",IF(ISERROR(HLOOKUP($B544,'Base facturation'!$B$4:$ALM$73,G$4,0)),"",HLOOKUP($B544,'Base facturation'!$B$4:$ALM$73,G$4,0)))</f>
        <v/>
      </c>
      <c r="H544" s="183" t="str">
        <f t="shared" si="8"/>
        <v/>
      </c>
      <c r="I544" s="194"/>
      <c r="J544" s="189"/>
      <c r="K544" s="189"/>
      <c r="L544" s="190"/>
    </row>
    <row r="545" spans="2:12" ht="19.600000000000001" customHeight="1" x14ac:dyDescent="0.25">
      <c r="B545" s="178" t="s">
        <v>3289</v>
      </c>
      <c r="C545" s="179" t="str">
        <f>IF(IF(ISERROR(HLOOKUP($B545,'Base facturation'!$B$4:$ALM$73,C$4,0)),"",HLOOKUP($B545,'Base facturation'!$B$4:$ALM$73,C$4,0))=0,"",IF(ISERROR(HLOOKUP($B545,'Base facturation'!$B$4:$ALM$73,C$4,0)),"",HLOOKUP($B545,'Base facturation'!$B$4:$ALM$73,C$4,0)))</f>
        <v/>
      </c>
      <c r="D545" s="179" t="str">
        <f>IF(IF(ISERROR(HLOOKUP($B545,'Base facturation'!$B$4:$ALM$73,D$4,0)),"",HLOOKUP($B545,'Base facturation'!$B$4:$ALM$73,D$4,0))=0,"",IF(ISERROR(HLOOKUP($B545,'Base facturation'!$B$4:$ALM$73,D$4,0)),"",HLOOKUP($B545,'Base facturation'!$B$4:$ALM$73,D$4,0)))</f>
        <v/>
      </c>
      <c r="E545" s="288" t="str">
        <f>IF(IF(ISERROR(HLOOKUP($B545,'Base facturation'!$B$4:$ALM$73,E$4,0)),"",HLOOKUP($B545,'Base facturation'!$B$4:$ALM$73,E$4,0))=0,"",IF(ISERROR(HLOOKUP($B545,'Base facturation'!$B$4:$ALM$73,E$4,0)),"",HLOOKUP($B545,'Base facturation'!$B$4:$ALM$73,E$4,0)))</f>
        <v/>
      </c>
      <c r="F545" s="204" t="str">
        <f>IF(IF(ISERROR(HLOOKUP($B545,'Base facturation'!$B$4:$ALM$73,F$4,0)),"",HLOOKUP($B545,'Base facturation'!$B$4:$ALM$73,F$4,0))=0,"",IF(ISERROR(HLOOKUP($B545,'Base facturation'!$B$4:$ALM$73,F$4,0)),"",HLOOKUP($B545,'Base facturation'!$B$4:$ALM$73,F$4,0)))</f>
        <v/>
      </c>
      <c r="G545" s="204" t="str">
        <f>IF(IF(ISERROR(HLOOKUP($B545,'Base facturation'!$B$4:$ALM$73,G$4,0)),"",HLOOKUP($B545,'Base facturation'!$B$4:$ALM$73,G$4,0))=0,"",IF(ISERROR(HLOOKUP($B545,'Base facturation'!$B$4:$ALM$73,G$4,0)),"",HLOOKUP($B545,'Base facturation'!$B$4:$ALM$73,G$4,0)))</f>
        <v/>
      </c>
      <c r="H545" s="183" t="str">
        <f t="shared" si="8"/>
        <v/>
      </c>
      <c r="I545" s="194"/>
      <c r="J545" s="189"/>
      <c r="K545" s="189"/>
      <c r="L545" s="190"/>
    </row>
    <row r="546" spans="2:12" ht="19.600000000000001" customHeight="1" x14ac:dyDescent="0.25">
      <c r="B546" s="178" t="s">
        <v>3290</v>
      </c>
      <c r="C546" s="179" t="str">
        <f>IF(IF(ISERROR(HLOOKUP($B546,'Base facturation'!$B$4:$ALM$73,C$4,0)),"",HLOOKUP($B546,'Base facturation'!$B$4:$ALM$73,C$4,0))=0,"",IF(ISERROR(HLOOKUP($B546,'Base facturation'!$B$4:$ALM$73,C$4,0)),"",HLOOKUP($B546,'Base facturation'!$B$4:$ALM$73,C$4,0)))</f>
        <v/>
      </c>
      <c r="D546" s="179" t="str">
        <f>IF(IF(ISERROR(HLOOKUP($B546,'Base facturation'!$B$4:$ALM$73,D$4,0)),"",HLOOKUP($B546,'Base facturation'!$B$4:$ALM$73,D$4,0))=0,"",IF(ISERROR(HLOOKUP($B546,'Base facturation'!$B$4:$ALM$73,D$4,0)),"",HLOOKUP($B546,'Base facturation'!$B$4:$ALM$73,D$4,0)))</f>
        <v/>
      </c>
      <c r="E546" s="288" t="str">
        <f>IF(IF(ISERROR(HLOOKUP($B546,'Base facturation'!$B$4:$ALM$73,E$4,0)),"",HLOOKUP($B546,'Base facturation'!$B$4:$ALM$73,E$4,0))=0,"",IF(ISERROR(HLOOKUP($B546,'Base facturation'!$B$4:$ALM$73,E$4,0)),"",HLOOKUP($B546,'Base facturation'!$B$4:$ALM$73,E$4,0)))</f>
        <v/>
      </c>
      <c r="F546" s="204" t="str">
        <f>IF(IF(ISERROR(HLOOKUP($B546,'Base facturation'!$B$4:$ALM$73,F$4,0)),"",HLOOKUP($B546,'Base facturation'!$B$4:$ALM$73,F$4,0))=0,"",IF(ISERROR(HLOOKUP($B546,'Base facturation'!$B$4:$ALM$73,F$4,0)),"",HLOOKUP($B546,'Base facturation'!$B$4:$ALM$73,F$4,0)))</f>
        <v/>
      </c>
      <c r="G546" s="204" t="str">
        <f>IF(IF(ISERROR(HLOOKUP($B546,'Base facturation'!$B$4:$ALM$73,G$4,0)),"",HLOOKUP($B546,'Base facturation'!$B$4:$ALM$73,G$4,0))=0,"",IF(ISERROR(HLOOKUP($B546,'Base facturation'!$B$4:$ALM$73,G$4,0)),"",HLOOKUP($B546,'Base facturation'!$B$4:$ALM$73,G$4,0)))</f>
        <v/>
      </c>
      <c r="H546" s="183" t="str">
        <f t="shared" si="8"/>
        <v/>
      </c>
      <c r="I546" s="194"/>
      <c r="J546" s="189"/>
      <c r="K546" s="189"/>
      <c r="L546" s="190"/>
    </row>
    <row r="547" spans="2:12" ht="19.600000000000001" customHeight="1" x14ac:dyDescent="0.25">
      <c r="B547" s="178" t="s">
        <v>3291</v>
      </c>
      <c r="C547" s="179" t="str">
        <f>IF(IF(ISERROR(HLOOKUP($B547,'Base facturation'!$B$4:$ALM$73,C$4,0)),"",HLOOKUP($B547,'Base facturation'!$B$4:$ALM$73,C$4,0))=0,"",IF(ISERROR(HLOOKUP($B547,'Base facturation'!$B$4:$ALM$73,C$4,0)),"",HLOOKUP($B547,'Base facturation'!$B$4:$ALM$73,C$4,0)))</f>
        <v/>
      </c>
      <c r="D547" s="179" t="str">
        <f>IF(IF(ISERROR(HLOOKUP($B547,'Base facturation'!$B$4:$ALM$73,D$4,0)),"",HLOOKUP($B547,'Base facturation'!$B$4:$ALM$73,D$4,0))=0,"",IF(ISERROR(HLOOKUP($B547,'Base facturation'!$B$4:$ALM$73,D$4,0)),"",HLOOKUP($B547,'Base facturation'!$B$4:$ALM$73,D$4,0)))</f>
        <v/>
      </c>
      <c r="E547" s="288" t="str">
        <f>IF(IF(ISERROR(HLOOKUP($B547,'Base facturation'!$B$4:$ALM$73,E$4,0)),"",HLOOKUP($B547,'Base facturation'!$B$4:$ALM$73,E$4,0))=0,"",IF(ISERROR(HLOOKUP($B547,'Base facturation'!$B$4:$ALM$73,E$4,0)),"",HLOOKUP($B547,'Base facturation'!$B$4:$ALM$73,E$4,0)))</f>
        <v/>
      </c>
      <c r="F547" s="204" t="str">
        <f>IF(IF(ISERROR(HLOOKUP($B547,'Base facturation'!$B$4:$ALM$73,F$4,0)),"",HLOOKUP($B547,'Base facturation'!$B$4:$ALM$73,F$4,0))=0,"",IF(ISERROR(HLOOKUP($B547,'Base facturation'!$B$4:$ALM$73,F$4,0)),"",HLOOKUP($B547,'Base facturation'!$B$4:$ALM$73,F$4,0)))</f>
        <v/>
      </c>
      <c r="G547" s="204" t="str">
        <f>IF(IF(ISERROR(HLOOKUP($B547,'Base facturation'!$B$4:$ALM$73,G$4,0)),"",HLOOKUP($B547,'Base facturation'!$B$4:$ALM$73,G$4,0))=0,"",IF(ISERROR(HLOOKUP($B547,'Base facturation'!$B$4:$ALM$73,G$4,0)),"",HLOOKUP($B547,'Base facturation'!$B$4:$ALM$73,G$4,0)))</f>
        <v/>
      </c>
      <c r="H547" s="183" t="str">
        <f t="shared" si="8"/>
        <v/>
      </c>
      <c r="I547" s="194"/>
      <c r="J547" s="189"/>
      <c r="K547" s="189"/>
      <c r="L547" s="190"/>
    </row>
    <row r="548" spans="2:12" ht="19.600000000000001" customHeight="1" x14ac:dyDescent="0.25">
      <c r="B548" s="178" t="s">
        <v>3292</v>
      </c>
      <c r="C548" s="179" t="str">
        <f>IF(IF(ISERROR(HLOOKUP($B548,'Base facturation'!$B$4:$ALM$73,C$4,0)),"",HLOOKUP($B548,'Base facturation'!$B$4:$ALM$73,C$4,0))=0,"",IF(ISERROR(HLOOKUP($B548,'Base facturation'!$B$4:$ALM$73,C$4,0)),"",HLOOKUP($B548,'Base facturation'!$B$4:$ALM$73,C$4,0)))</f>
        <v/>
      </c>
      <c r="D548" s="179" t="str">
        <f>IF(IF(ISERROR(HLOOKUP($B548,'Base facturation'!$B$4:$ALM$73,D$4,0)),"",HLOOKUP($B548,'Base facturation'!$B$4:$ALM$73,D$4,0))=0,"",IF(ISERROR(HLOOKUP($B548,'Base facturation'!$B$4:$ALM$73,D$4,0)),"",HLOOKUP($B548,'Base facturation'!$B$4:$ALM$73,D$4,0)))</f>
        <v/>
      </c>
      <c r="E548" s="288" t="str">
        <f>IF(IF(ISERROR(HLOOKUP($B548,'Base facturation'!$B$4:$ALM$73,E$4,0)),"",HLOOKUP($B548,'Base facturation'!$B$4:$ALM$73,E$4,0))=0,"",IF(ISERROR(HLOOKUP($B548,'Base facturation'!$B$4:$ALM$73,E$4,0)),"",HLOOKUP($B548,'Base facturation'!$B$4:$ALM$73,E$4,0)))</f>
        <v/>
      </c>
      <c r="F548" s="204" t="str">
        <f>IF(IF(ISERROR(HLOOKUP($B548,'Base facturation'!$B$4:$ALM$73,F$4,0)),"",HLOOKUP($B548,'Base facturation'!$B$4:$ALM$73,F$4,0))=0,"",IF(ISERROR(HLOOKUP($B548,'Base facturation'!$B$4:$ALM$73,F$4,0)),"",HLOOKUP($B548,'Base facturation'!$B$4:$ALM$73,F$4,0)))</f>
        <v/>
      </c>
      <c r="G548" s="204" t="str">
        <f>IF(IF(ISERROR(HLOOKUP($B548,'Base facturation'!$B$4:$ALM$73,G$4,0)),"",HLOOKUP($B548,'Base facturation'!$B$4:$ALM$73,G$4,0))=0,"",IF(ISERROR(HLOOKUP($B548,'Base facturation'!$B$4:$ALM$73,G$4,0)),"",HLOOKUP($B548,'Base facturation'!$B$4:$ALM$73,G$4,0)))</f>
        <v/>
      </c>
      <c r="H548" s="183" t="str">
        <f t="shared" si="8"/>
        <v/>
      </c>
      <c r="I548" s="194"/>
      <c r="J548" s="189"/>
      <c r="K548" s="189"/>
      <c r="L548" s="190"/>
    </row>
    <row r="549" spans="2:12" ht="19.600000000000001" customHeight="1" x14ac:dyDescent="0.25">
      <c r="B549" s="178" t="s">
        <v>3293</v>
      </c>
      <c r="C549" s="179" t="str">
        <f>IF(IF(ISERROR(HLOOKUP($B549,'Base facturation'!$B$4:$ALM$73,C$4,0)),"",HLOOKUP($B549,'Base facturation'!$B$4:$ALM$73,C$4,0))=0,"",IF(ISERROR(HLOOKUP($B549,'Base facturation'!$B$4:$ALM$73,C$4,0)),"",HLOOKUP($B549,'Base facturation'!$B$4:$ALM$73,C$4,0)))</f>
        <v/>
      </c>
      <c r="D549" s="179" t="str">
        <f>IF(IF(ISERROR(HLOOKUP($B549,'Base facturation'!$B$4:$ALM$73,D$4,0)),"",HLOOKUP($B549,'Base facturation'!$B$4:$ALM$73,D$4,0))=0,"",IF(ISERROR(HLOOKUP($B549,'Base facturation'!$B$4:$ALM$73,D$4,0)),"",HLOOKUP($B549,'Base facturation'!$B$4:$ALM$73,D$4,0)))</f>
        <v/>
      </c>
      <c r="E549" s="288" t="str">
        <f>IF(IF(ISERROR(HLOOKUP($B549,'Base facturation'!$B$4:$ALM$73,E$4,0)),"",HLOOKUP($B549,'Base facturation'!$B$4:$ALM$73,E$4,0))=0,"",IF(ISERROR(HLOOKUP($B549,'Base facturation'!$B$4:$ALM$73,E$4,0)),"",HLOOKUP($B549,'Base facturation'!$B$4:$ALM$73,E$4,0)))</f>
        <v/>
      </c>
      <c r="F549" s="204" t="str">
        <f>IF(IF(ISERROR(HLOOKUP($B549,'Base facturation'!$B$4:$ALM$73,F$4,0)),"",HLOOKUP($B549,'Base facturation'!$B$4:$ALM$73,F$4,0))=0,"",IF(ISERROR(HLOOKUP($B549,'Base facturation'!$B$4:$ALM$73,F$4,0)),"",HLOOKUP($B549,'Base facturation'!$B$4:$ALM$73,F$4,0)))</f>
        <v/>
      </c>
      <c r="G549" s="204" t="str">
        <f>IF(IF(ISERROR(HLOOKUP($B549,'Base facturation'!$B$4:$ALM$73,G$4,0)),"",HLOOKUP($B549,'Base facturation'!$B$4:$ALM$73,G$4,0))=0,"",IF(ISERROR(HLOOKUP($B549,'Base facturation'!$B$4:$ALM$73,G$4,0)),"",HLOOKUP($B549,'Base facturation'!$B$4:$ALM$73,G$4,0)))</f>
        <v/>
      </c>
      <c r="H549" s="183" t="str">
        <f t="shared" si="8"/>
        <v/>
      </c>
      <c r="I549" s="194"/>
      <c r="J549" s="189"/>
      <c r="K549" s="189"/>
      <c r="L549" s="190"/>
    </row>
    <row r="550" spans="2:12" ht="19.600000000000001" customHeight="1" x14ac:dyDescent="0.25">
      <c r="B550" s="178" t="s">
        <v>3294</v>
      </c>
      <c r="C550" s="179" t="str">
        <f>IF(IF(ISERROR(HLOOKUP($B550,'Base facturation'!$B$4:$ALM$73,C$4,0)),"",HLOOKUP($B550,'Base facturation'!$B$4:$ALM$73,C$4,0))=0,"",IF(ISERROR(HLOOKUP($B550,'Base facturation'!$B$4:$ALM$73,C$4,0)),"",HLOOKUP($B550,'Base facturation'!$B$4:$ALM$73,C$4,0)))</f>
        <v/>
      </c>
      <c r="D550" s="179" t="str">
        <f>IF(IF(ISERROR(HLOOKUP($B550,'Base facturation'!$B$4:$ALM$73,D$4,0)),"",HLOOKUP($B550,'Base facturation'!$B$4:$ALM$73,D$4,0))=0,"",IF(ISERROR(HLOOKUP($B550,'Base facturation'!$B$4:$ALM$73,D$4,0)),"",HLOOKUP($B550,'Base facturation'!$B$4:$ALM$73,D$4,0)))</f>
        <v/>
      </c>
      <c r="E550" s="288" t="str">
        <f>IF(IF(ISERROR(HLOOKUP($B550,'Base facturation'!$B$4:$ALM$73,E$4,0)),"",HLOOKUP($B550,'Base facturation'!$B$4:$ALM$73,E$4,0))=0,"",IF(ISERROR(HLOOKUP($B550,'Base facturation'!$B$4:$ALM$73,E$4,0)),"",HLOOKUP($B550,'Base facturation'!$B$4:$ALM$73,E$4,0)))</f>
        <v/>
      </c>
      <c r="F550" s="204" t="str">
        <f>IF(IF(ISERROR(HLOOKUP($B550,'Base facturation'!$B$4:$ALM$73,F$4,0)),"",HLOOKUP($B550,'Base facturation'!$B$4:$ALM$73,F$4,0))=0,"",IF(ISERROR(HLOOKUP($B550,'Base facturation'!$B$4:$ALM$73,F$4,0)),"",HLOOKUP($B550,'Base facturation'!$B$4:$ALM$73,F$4,0)))</f>
        <v/>
      </c>
      <c r="G550" s="204" t="str">
        <f>IF(IF(ISERROR(HLOOKUP($B550,'Base facturation'!$B$4:$ALM$73,G$4,0)),"",HLOOKUP($B550,'Base facturation'!$B$4:$ALM$73,G$4,0))=0,"",IF(ISERROR(HLOOKUP($B550,'Base facturation'!$B$4:$ALM$73,G$4,0)),"",HLOOKUP($B550,'Base facturation'!$B$4:$ALM$73,G$4,0)))</f>
        <v/>
      </c>
      <c r="H550" s="183" t="str">
        <f t="shared" si="8"/>
        <v/>
      </c>
      <c r="I550" s="194"/>
      <c r="J550" s="189"/>
      <c r="K550" s="189"/>
      <c r="L550" s="190"/>
    </row>
    <row r="551" spans="2:12" ht="19.600000000000001" customHeight="1" x14ac:dyDescent="0.25">
      <c r="B551" s="178" t="s">
        <v>3295</v>
      </c>
      <c r="C551" s="179" t="str">
        <f>IF(IF(ISERROR(HLOOKUP($B551,'Base facturation'!$B$4:$ALM$73,C$4,0)),"",HLOOKUP($B551,'Base facturation'!$B$4:$ALM$73,C$4,0))=0,"",IF(ISERROR(HLOOKUP($B551,'Base facturation'!$B$4:$ALM$73,C$4,0)),"",HLOOKUP($B551,'Base facturation'!$B$4:$ALM$73,C$4,0)))</f>
        <v/>
      </c>
      <c r="D551" s="179" t="str">
        <f>IF(IF(ISERROR(HLOOKUP($B551,'Base facturation'!$B$4:$ALM$73,D$4,0)),"",HLOOKUP($B551,'Base facturation'!$B$4:$ALM$73,D$4,0))=0,"",IF(ISERROR(HLOOKUP($B551,'Base facturation'!$B$4:$ALM$73,D$4,0)),"",HLOOKUP($B551,'Base facturation'!$B$4:$ALM$73,D$4,0)))</f>
        <v/>
      </c>
      <c r="E551" s="288" t="str">
        <f>IF(IF(ISERROR(HLOOKUP($B551,'Base facturation'!$B$4:$ALM$73,E$4,0)),"",HLOOKUP($B551,'Base facturation'!$B$4:$ALM$73,E$4,0))=0,"",IF(ISERROR(HLOOKUP($B551,'Base facturation'!$B$4:$ALM$73,E$4,0)),"",HLOOKUP($B551,'Base facturation'!$B$4:$ALM$73,E$4,0)))</f>
        <v/>
      </c>
      <c r="F551" s="204" t="str">
        <f>IF(IF(ISERROR(HLOOKUP($B551,'Base facturation'!$B$4:$ALM$73,F$4,0)),"",HLOOKUP($B551,'Base facturation'!$B$4:$ALM$73,F$4,0))=0,"",IF(ISERROR(HLOOKUP($B551,'Base facturation'!$B$4:$ALM$73,F$4,0)),"",HLOOKUP($B551,'Base facturation'!$B$4:$ALM$73,F$4,0)))</f>
        <v/>
      </c>
      <c r="G551" s="204" t="str">
        <f>IF(IF(ISERROR(HLOOKUP($B551,'Base facturation'!$B$4:$ALM$73,G$4,0)),"",HLOOKUP($B551,'Base facturation'!$B$4:$ALM$73,G$4,0))=0,"",IF(ISERROR(HLOOKUP($B551,'Base facturation'!$B$4:$ALM$73,G$4,0)),"",HLOOKUP($B551,'Base facturation'!$B$4:$ALM$73,G$4,0)))</f>
        <v/>
      </c>
      <c r="H551" s="183" t="str">
        <f t="shared" si="8"/>
        <v/>
      </c>
      <c r="I551" s="194"/>
      <c r="J551" s="189"/>
      <c r="K551" s="189"/>
      <c r="L551" s="190"/>
    </row>
    <row r="552" spans="2:12" ht="19.600000000000001" customHeight="1" x14ac:dyDescent="0.25">
      <c r="B552" s="178" t="s">
        <v>3296</v>
      </c>
      <c r="C552" s="179" t="str">
        <f>IF(IF(ISERROR(HLOOKUP($B552,'Base facturation'!$B$4:$ALM$73,C$4,0)),"",HLOOKUP($B552,'Base facturation'!$B$4:$ALM$73,C$4,0))=0,"",IF(ISERROR(HLOOKUP($B552,'Base facturation'!$B$4:$ALM$73,C$4,0)),"",HLOOKUP($B552,'Base facturation'!$B$4:$ALM$73,C$4,0)))</f>
        <v/>
      </c>
      <c r="D552" s="179" t="str">
        <f>IF(IF(ISERROR(HLOOKUP($B552,'Base facturation'!$B$4:$ALM$73,D$4,0)),"",HLOOKUP($B552,'Base facturation'!$B$4:$ALM$73,D$4,0))=0,"",IF(ISERROR(HLOOKUP($B552,'Base facturation'!$B$4:$ALM$73,D$4,0)),"",HLOOKUP($B552,'Base facturation'!$B$4:$ALM$73,D$4,0)))</f>
        <v/>
      </c>
      <c r="E552" s="288" t="str">
        <f>IF(IF(ISERROR(HLOOKUP($B552,'Base facturation'!$B$4:$ALM$73,E$4,0)),"",HLOOKUP($B552,'Base facturation'!$B$4:$ALM$73,E$4,0))=0,"",IF(ISERROR(HLOOKUP($B552,'Base facturation'!$B$4:$ALM$73,E$4,0)),"",HLOOKUP($B552,'Base facturation'!$B$4:$ALM$73,E$4,0)))</f>
        <v/>
      </c>
      <c r="F552" s="204" t="str">
        <f>IF(IF(ISERROR(HLOOKUP($B552,'Base facturation'!$B$4:$ALM$73,F$4,0)),"",HLOOKUP($B552,'Base facturation'!$B$4:$ALM$73,F$4,0))=0,"",IF(ISERROR(HLOOKUP($B552,'Base facturation'!$B$4:$ALM$73,F$4,0)),"",HLOOKUP($B552,'Base facturation'!$B$4:$ALM$73,F$4,0)))</f>
        <v/>
      </c>
      <c r="G552" s="204" t="str">
        <f>IF(IF(ISERROR(HLOOKUP($B552,'Base facturation'!$B$4:$ALM$73,G$4,0)),"",HLOOKUP($B552,'Base facturation'!$B$4:$ALM$73,G$4,0))=0,"",IF(ISERROR(HLOOKUP($B552,'Base facturation'!$B$4:$ALM$73,G$4,0)),"",HLOOKUP($B552,'Base facturation'!$B$4:$ALM$73,G$4,0)))</f>
        <v/>
      </c>
      <c r="H552" s="183" t="str">
        <f t="shared" si="8"/>
        <v/>
      </c>
      <c r="I552" s="194"/>
      <c r="J552" s="189"/>
      <c r="K552" s="189"/>
      <c r="L552" s="190"/>
    </row>
    <row r="553" spans="2:12" ht="19.600000000000001" customHeight="1" x14ac:dyDescent="0.25">
      <c r="B553" s="178" t="s">
        <v>3297</v>
      </c>
      <c r="C553" s="179" t="str">
        <f>IF(IF(ISERROR(HLOOKUP($B553,'Base facturation'!$B$4:$ALM$73,C$4,0)),"",HLOOKUP($B553,'Base facturation'!$B$4:$ALM$73,C$4,0))=0,"",IF(ISERROR(HLOOKUP($B553,'Base facturation'!$B$4:$ALM$73,C$4,0)),"",HLOOKUP($B553,'Base facturation'!$B$4:$ALM$73,C$4,0)))</f>
        <v/>
      </c>
      <c r="D553" s="179" t="str">
        <f>IF(IF(ISERROR(HLOOKUP($B553,'Base facturation'!$B$4:$ALM$73,D$4,0)),"",HLOOKUP($B553,'Base facturation'!$B$4:$ALM$73,D$4,0))=0,"",IF(ISERROR(HLOOKUP($B553,'Base facturation'!$B$4:$ALM$73,D$4,0)),"",HLOOKUP($B553,'Base facturation'!$B$4:$ALM$73,D$4,0)))</f>
        <v/>
      </c>
      <c r="E553" s="288" t="str">
        <f>IF(IF(ISERROR(HLOOKUP($B553,'Base facturation'!$B$4:$ALM$73,E$4,0)),"",HLOOKUP($B553,'Base facturation'!$B$4:$ALM$73,E$4,0))=0,"",IF(ISERROR(HLOOKUP($B553,'Base facturation'!$B$4:$ALM$73,E$4,0)),"",HLOOKUP($B553,'Base facturation'!$B$4:$ALM$73,E$4,0)))</f>
        <v/>
      </c>
      <c r="F553" s="204" t="str">
        <f>IF(IF(ISERROR(HLOOKUP($B553,'Base facturation'!$B$4:$ALM$73,F$4,0)),"",HLOOKUP($B553,'Base facturation'!$B$4:$ALM$73,F$4,0))=0,"",IF(ISERROR(HLOOKUP($B553,'Base facturation'!$B$4:$ALM$73,F$4,0)),"",HLOOKUP($B553,'Base facturation'!$B$4:$ALM$73,F$4,0)))</f>
        <v/>
      </c>
      <c r="G553" s="204" t="str">
        <f>IF(IF(ISERROR(HLOOKUP($B553,'Base facturation'!$B$4:$ALM$73,G$4,0)),"",HLOOKUP($B553,'Base facturation'!$B$4:$ALM$73,G$4,0))=0,"",IF(ISERROR(HLOOKUP($B553,'Base facturation'!$B$4:$ALM$73,G$4,0)),"",HLOOKUP($B553,'Base facturation'!$B$4:$ALM$73,G$4,0)))</f>
        <v/>
      </c>
      <c r="H553" s="183" t="str">
        <f t="shared" si="8"/>
        <v/>
      </c>
      <c r="I553" s="194"/>
      <c r="J553" s="189"/>
      <c r="K553" s="189"/>
      <c r="L553" s="190"/>
    </row>
    <row r="554" spans="2:12" ht="19.600000000000001" customHeight="1" x14ac:dyDescent="0.25">
      <c r="B554" s="178" t="s">
        <v>3298</v>
      </c>
      <c r="C554" s="179" t="str">
        <f>IF(IF(ISERROR(HLOOKUP($B554,'Base facturation'!$B$4:$ALM$73,C$4,0)),"",HLOOKUP($B554,'Base facturation'!$B$4:$ALM$73,C$4,0))=0,"",IF(ISERROR(HLOOKUP($B554,'Base facturation'!$B$4:$ALM$73,C$4,0)),"",HLOOKUP($B554,'Base facturation'!$B$4:$ALM$73,C$4,0)))</f>
        <v/>
      </c>
      <c r="D554" s="179" t="str">
        <f>IF(IF(ISERROR(HLOOKUP($B554,'Base facturation'!$B$4:$ALM$73,D$4,0)),"",HLOOKUP($B554,'Base facturation'!$B$4:$ALM$73,D$4,0))=0,"",IF(ISERROR(HLOOKUP($B554,'Base facturation'!$B$4:$ALM$73,D$4,0)),"",HLOOKUP($B554,'Base facturation'!$B$4:$ALM$73,D$4,0)))</f>
        <v/>
      </c>
      <c r="E554" s="288" t="str">
        <f>IF(IF(ISERROR(HLOOKUP($B554,'Base facturation'!$B$4:$ALM$73,E$4,0)),"",HLOOKUP($B554,'Base facturation'!$B$4:$ALM$73,E$4,0))=0,"",IF(ISERROR(HLOOKUP($B554,'Base facturation'!$B$4:$ALM$73,E$4,0)),"",HLOOKUP($B554,'Base facturation'!$B$4:$ALM$73,E$4,0)))</f>
        <v/>
      </c>
      <c r="F554" s="204" t="str">
        <f>IF(IF(ISERROR(HLOOKUP($B554,'Base facturation'!$B$4:$ALM$73,F$4,0)),"",HLOOKUP($B554,'Base facturation'!$B$4:$ALM$73,F$4,0))=0,"",IF(ISERROR(HLOOKUP($B554,'Base facturation'!$B$4:$ALM$73,F$4,0)),"",HLOOKUP($B554,'Base facturation'!$B$4:$ALM$73,F$4,0)))</f>
        <v/>
      </c>
      <c r="G554" s="204" t="str">
        <f>IF(IF(ISERROR(HLOOKUP($B554,'Base facturation'!$B$4:$ALM$73,G$4,0)),"",HLOOKUP($B554,'Base facturation'!$B$4:$ALM$73,G$4,0))=0,"",IF(ISERROR(HLOOKUP($B554,'Base facturation'!$B$4:$ALM$73,G$4,0)),"",HLOOKUP($B554,'Base facturation'!$B$4:$ALM$73,G$4,0)))</f>
        <v/>
      </c>
      <c r="H554" s="183" t="str">
        <f t="shared" si="8"/>
        <v/>
      </c>
      <c r="I554" s="194"/>
      <c r="J554" s="189"/>
      <c r="K554" s="189"/>
      <c r="L554" s="190"/>
    </row>
    <row r="555" spans="2:12" ht="19.600000000000001" customHeight="1" x14ac:dyDescent="0.25">
      <c r="B555" s="178" t="s">
        <v>3299</v>
      </c>
      <c r="C555" s="179" t="str">
        <f>IF(IF(ISERROR(HLOOKUP($B555,'Base facturation'!$B$4:$ALM$73,C$4,0)),"",HLOOKUP($B555,'Base facturation'!$B$4:$ALM$73,C$4,0))=0,"",IF(ISERROR(HLOOKUP($B555,'Base facturation'!$B$4:$ALM$73,C$4,0)),"",HLOOKUP($B555,'Base facturation'!$B$4:$ALM$73,C$4,0)))</f>
        <v/>
      </c>
      <c r="D555" s="179" t="str">
        <f>IF(IF(ISERROR(HLOOKUP($B555,'Base facturation'!$B$4:$ALM$73,D$4,0)),"",HLOOKUP($B555,'Base facturation'!$B$4:$ALM$73,D$4,0))=0,"",IF(ISERROR(HLOOKUP($B555,'Base facturation'!$B$4:$ALM$73,D$4,0)),"",HLOOKUP($B555,'Base facturation'!$B$4:$ALM$73,D$4,0)))</f>
        <v/>
      </c>
      <c r="E555" s="288" t="str">
        <f>IF(IF(ISERROR(HLOOKUP($B555,'Base facturation'!$B$4:$ALM$73,E$4,0)),"",HLOOKUP($B555,'Base facturation'!$B$4:$ALM$73,E$4,0))=0,"",IF(ISERROR(HLOOKUP($B555,'Base facturation'!$B$4:$ALM$73,E$4,0)),"",HLOOKUP($B555,'Base facturation'!$B$4:$ALM$73,E$4,0)))</f>
        <v/>
      </c>
      <c r="F555" s="204" t="str">
        <f>IF(IF(ISERROR(HLOOKUP($B555,'Base facturation'!$B$4:$ALM$73,F$4,0)),"",HLOOKUP($B555,'Base facturation'!$B$4:$ALM$73,F$4,0))=0,"",IF(ISERROR(HLOOKUP($B555,'Base facturation'!$B$4:$ALM$73,F$4,0)),"",HLOOKUP($B555,'Base facturation'!$B$4:$ALM$73,F$4,0)))</f>
        <v/>
      </c>
      <c r="G555" s="204" t="str">
        <f>IF(IF(ISERROR(HLOOKUP($B555,'Base facturation'!$B$4:$ALM$73,G$4,0)),"",HLOOKUP($B555,'Base facturation'!$B$4:$ALM$73,G$4,0))=0,"",IF(ISERROR(HLOOKUP($B555,'Base facturation'!$B$4:$ALM$73,G$4,0)),"",HLOOKUP($B555,'Base facturation'!$B$4:$ALM$73,G$4,0)))</f>
        <v/>
      </c>
      <c r="H555" s="183" t="str">
        <f t="shared" si="8"/>
        <v/>
      </c>
      <c r="I555" s="194"/>
      <c r="J555" s="189"/>
      <c r="K555" s="189"/>
      <c r="L555" s="190"/>
    </row>
    <row r="556" spans="2:12" ht="19.600000000000001" customHeight="1" x14ac:dyDescent="0.25">
      <c r="B556" s="178" t="s">
        <v>3300</v>
      </c>
      <c r="C556" s="179" t="str">
        <f>IF(IF(ISERROR(HLOOKUP($B556,'Base facturation'!$B$4:$ALM$73,C$4,0)),"",HLOOKUP($B556,'Base facturation'!$B$4:$ALM$73,C$4,0))=0,"",IF(ISERROR(HLOOKUP($B556,'Base facturation'!$B$4:$ALM$73,C$4,0)),"",HLOOKUP($B556,'Base facturation'!$B$4:$ALM$73,C$4,0)))</f>
        <v/>
      </c>
      <c r="D556" s="179" t="str">
        <f>IF(IF(ISERROR(HLOOKUP($B556,'Base facturation'!$B$4:$ALM$73,D$4,0)),"",HLOOKUP($B556,'Base facturation'!$B$4:$ALM$73,D$4,0))=0,"",IF(ISERROR(HLOOKUP($B556,'Base facturation'!$B$4:$ALM$73,D$4,0)),"",HLOOKUP($B556,'Base facturation'!$B$4:$ALM$73,D$4,0)))</f>
        <v/>
      </c>
      <c r="E556" s="288" t="str">
        <f>IF(IF(ISERROR(HLOOKUP($B556,'Base facturation'!$B$4:$ALM$73,E$4,0)),"",HLOOKUP($B556,'Base facturation'!$B$4:$ALM$73,E$4,0))=0,"",IF(ISERROR(HLOOKUP($B556,'Base facturation'!$B$4:$ALM$73,E$4,0)),"",HLOOKUP($B556,'Base facturation'!$B$4:$ALM$73,E$4,0)))</f>
        <v/>
      </c>
      <c r="F556" s="204" t="str">
        <f>IF(IF(ISERROR(HLOOKUP($B556,'Base facturation'!$B$4:$ALM$73,F$4,0)),"",HLOOKUP($B556,'Base facturation'!$B$4:$ALM$73,F$4,0))=0,"",IF(ISERROR(HLOOKUP($B556,'Base facturation'!$B$4:$ALM$73,F$4,0)),"",HLOOKUP($B556,'Base facturation'!$B$4:$ALM$73,F$4,0)))</f>
        <v/>
      </c>
      <c r="G556" s="204" t="str">
        <f>IF(IF(ISERROR(HLOOKUP($B556,'Base facturation'!$B$4:$ALM$73,G$4,0)),"",HLOOKUP($B556,'Base facturation'!$B$4:$ALM$73,G$4,0))=0,"",IF(ISERROR(HLOOKUP($B556,'Base facturation'!$B$4:$ALM$73,G$4,0)),"",HLOOKUP($B556,'Base facturation'!$B$4:$ALM$73,G$4,0)))</f>
        <v/>
      </c>
      <c r="H556" s="183" t="str">
        <f t="shared" si="8"/>
        <v/>
      </c>
      <c r="I556" s="194"/>
      <c r="J556" s="189"/>
      <c r="K556" s="189"/>
      <c r="L556" s="190"/>
    </row>
    <row r="557" spans="2:12" ht="19.600000000000001" customHeight="1" x14ac:dyDescent="0.25">
      <c r="B557" s="178" t="s">
        <v>3301</v>
      </c>
      <c r="C557" s="179" t="str">
        <f>IF(IF(ISERROR(HLOOKUP($B557,'Base facturation'!$B$4:$ALM$73,C$4,0)),"",HLOOKUP($B557,'Base facturation'!$B$4:$ALM$73,C$4,0))=0,"",IF(ISERROR(HLOOKUP($B557,'Base facturation'!$B$4:$ALM$73,C$4,0)),"",HLOOKUP($B557,'Base facturation'!$B$4:$ALM$73,C$4,0)))</f>
        <v/>
      </c>
      <c r="D557" s="179" t="str">
        <f>IF(IF(ISERROR(HLOOKUP($B557,'Base facturation'!$B$4:$ALM$73,D$4,0)),"",HLOOKUP($B557,'Base facturation'!$B$4:$ALM$73,D$4,0))=0,"",IF(ISERROR(HLOOKUP($B557,'Base facturation'!$B$4:$ALM$73,D$4,0)),"",HLOOKUP($B557,'Base facturation'!$B$4:$ALM$73,D$4,0)))</f>
        <v/>
      </c>
      <c r="E557" s="288" t="str">
        <f>IF(IF(ISERROR(HLOOKUP($B557,'Base facturation'!$B$4:$ALM$73,E$4,0)),"",HLOOKUP($B557,'Base facturation'!$B$4:$ALM$73,E$4,0))=0,"",IF(ISERROR(HLOOKUP($B557,'Base facturation'!$B$4:$ALM$73,E$4,0)),"",HLOOKUP($B557,'Base facturation'!$B$4:$ALM$73,E$4,0)))</f>
        <v/>
      </c>
      <c r="F557" s="204" t="str">
        <f>IF(IF(ISERROR(HLOOKUP($B557,'Base facturation'!$B$4:$ALM$73,F$4,0)),"",HLOOKUP($B557,'Base facturation'!$B$4:$ALM$73,F$4,0))=0,"",IF(ISERROR(HLOOKUP($B557,'Base facturation'!$B$4:$ALM$73,F$4,0)),"",HLOOKUP($B557,'Base facturation'!$B$4:$ALM$73,F$4,0)))</f>
        <v/>
      </c>
      <c r="G557" s="204" t="str">
        <f>IF(IF(ISERROR(HLOOKUP($B557,'Base facturation'!$B$4:$ALM$73,G$4,0)),"",HLOOKUP($B557,'Base facturation'!$B$4:$ALM$73,G$4,0))=0,"",IF(ISERROR(HLOOKUP($B557,'Base facturation'!$B$4:$ALM$73,G$4,0)),"",HLOOKUP($B557,'Base facturation'!$B$4:$ALM$73,G$4,0)))</f>
        <v/>
      </c>
      <c r="H557" s="183" t="str">
        <f t="shared" si="8"/>
        <v/>
      </c>
      <c r="I557" s="194"/>
      <c r="J557" s="189"/>
      <c r="K557" s="189"/>
      <c r="L557" s="190"/>
    </row>
    <row r="558" spans="2:12" ht="19.600000000000001" customHeight="1" x14ac:dyDescent="0.25">
      <c r="B558" s="178" t="s">
        <v>3302</v>
      </c>
      <c r="C558" s="179" t="str">
        <f>IF(IF(ISERROR(HLOOKUP($B558,'Base facturation'!$B$4:$ALM$73,C$4,0)),"",HLOOKUP($B558,'Base facturation'!$B$4:$ALM$73,C$4,0))=0,"",IF(ISERROR(HLOOKUP($B558,'Base facturation'!$B$4:$ALM$73,C$4,0)),"",HLOOKUP($B558,'Base facturation'!$B$4:$ALM$73,C$4,0)))</f>
        <v/>
      </c>
      <c r="D558" s="179" t="str">
        <f>IF(IF(ISERROR(HLOOKUP($B558,'Base facturation'!$B$4:$ALM$73,D$4,0)),"",HLOOKUP($B558,'Base facturation'!$B$4:$ALM$73,D$4,0))=0,"",IF(ISERROR(HLOOKUP($B558,'Base facturation'!$B$4:$ALM$73,D$4,0)),"",HLOOKUP($B558,'Base facturation'!$B$4:$ALM$73,D$4,0)))</f>
        <v/>
      </c>
      <c r="E558" s="288" t="str">
        <f>IF(IF(ISERROR(HLOOKUP($B558,'Base facturation'!$B$4:$ALM$73,E$4,0)),"",HLOOKUP($B558,'Base facturation'!$B$4:$ALM$73,E$4,0))=0,"",IF(ISERROR(HLOOKUP($B558,'Base facturation'!$B$4:$ALM$73,E$4,0)),"",HLOOKUP($B558,'Base facturation'!$B$4:$ALM$73,E$4,0)))</f>
        <v/>
      </c>
      <c r="F558" s="204" t="str">
        <f>IF(IF(ISERROR(HLOOKUP($B558,'Base facturation'!$B$4:$ALM$73,F$4,0)),"",HLOOKUP($B558,'Base facturation'!$B$4:$ALM$73,F$4,0))=0,"",IF(ISERROR(HLOOKUP($B558,'Base facturation'!$B$4:$ALM$73,F$4,0)),"",HLOOKUP($B558,'Base facturation'!$B$4:$ALM$73,F$4,0)))</f>
        <v/>
      </c>
      <c r="G558" s="204" t="str">
        <f>IF(IF(ISERROR(HLOOKUP($B558,'Base facturation'!$B$4:$ALM$73,G$4,0)),"",HLOOKUP($B558,'Base facturation'!$B$4:$ALM$73,G$4,0))=0,"",IF(ISERROR(HLOOKUP($B558,'Base facturation'!$B$4:$ALM$73,G$4,0)),"",HLOOKUP($B558,'Base facturation'!$B$4:$ALM$73,G$4,0)))</f>
        <v/>
      </c>
      <c r="H558" s="183" t="str">
        <f t="shared" si="8"/>
        <v/>
      </c>
      <c r="I558" s="194"/>
      <c r="J558" s="189"/>
      <c r="K558" s="189"/>
      <c r="L558" s="190"/>
    </row>
    <row r="559" spans="2:12" ht="19.600000000000001" customHeight="1" x14ac:dyDescent="0.25">
      <c r="B559" s="178" t="s">
        <v>3303</v>
      </c>
      <c r="C559" s="179" t="str">
        <f>IF(IF(ISERROR(HLOOKUP($B559,'Base facturation'!$B$4:$ALM$73,C$4,0)),"",HLOOKUP($B559,'Base facturation'!$B$4:$ALM$73,C$4,0))=0,"",IF(ISERROR(HLOOKUP($B559,'Base facturation'!$B$4:$ALM$73,C$4,0)),"",HLOOKUP($B559,'Base facturation'!$B$4:$ALM$73,C$4,0)))</f>
        <v/>
      </c>
      <c r="D559" s="179" t="str">
        <f>IF(IF(ISERROR(HLOOKUP($B559,'Base facturation'!$B$4:$ALM$73,D$4,0)),"",HLOOKUP($B559,'Base facturation'!$B$4:$ALM$73,D$4,0))=0,"",IF(ISERROR(HLOOKUP($B559,'Base facturation'!$B$4:$ALM$73,D$4,0)),"",HLOOKUP($B559,'Base facturation'!$B$4:$ALM$73,D$4,0)))</f>
        <v/>
      </c>
      <c r="E559" s="288" t="str">
        <f>IF(IF(ISERROR(HLOOKUP($B559,'Base facturation'!$B$4:$ALM$73,E$4,0)),"",HLOOKUP($B559,'Base facturation'!$B$4:$ALM$73,E$4,0))=0,"",IF(ISERROR(HLOOKUP($B559,'Base facturation'!$B$4:$ALM$73,E$4,0)),"",HLOOKUP($B559,'Base facturation'!$B$4:$ALM$73,E$4,0)))</f>
        <v/>
      </c>
      <c r="F559" s="204" t="str">
        <f>IF(IF(ISERROR(HLOOKUP($B559,'Base facturation'!$B$4:$ALM$73,F$4,0)),"",HLOOKUP($B559,'Base facturation'!$B$4:$ALM$73,F$4,0))=0,"",IF(ISERROR(HLOOKUP($B559,'Base facturation'!$B$4:$ALM$73,F$4,0)),"",HLOOKUP($B559,'Base facturation'!$B$4:$ALM$73,F$4,0)))</f>
        <v/>
      </c>
      <c r="G559" s="204" t="str">
        <f>IF(IF(ISERROR(HLOOKUP($B559,'Base facturation'!$B$4:$ALM$73,G$4,0)),"",HLOOKUP($B559,'Base facturation'!$B$4:$ALM$73,G$4,0))=0,"",IF(ISERROR(HLOOKUP($B559,'Base facturation'!$B$4:$ALM$73,G$4,0)),"",HLOOKUP($B559,'Base facturation'!$B$4:$ALM$73,G$4,0)))</f>
        <v/>
      </c>
      <c r="H559" s="183" t="str">
        <f t="shared" si="8"/>
        <v/>
      </c>
      <c r="I559" s="194"/>
      <c r="J559" s="189"/>
      <c r="K559" s="189"/>
      <c r="L559" s="190"/>
    </row>
    <row r="560" spans="2:12" ht="19.600000000000001" customHeight="1" x14ac:dyDescent="0.25">
      <c r="B560" s="178" t="s">
        <v>3304</v>
      </c>
      <c r="C560" s="179" t="str">
        <f>IF(IF(ISERROR(HLOOKUP($B560,'Base facturation'!$B$4:$ALM$73,C$4,0)),"",HLOOKUP($B560,'Base facturation'!$B$4:$ALM$73,C$4,0))=0,"",IF(ISERROR(HLOOKUP($B560,'Base facturation'!$B$4:$ALM$73,C$4,0)),"",HLOOKUP($B560,'Base facturation'!$B$4:$ALM$73,C$4,0)))</f>
        <v/>
      </c>
      <c r="D560" s="179" t="str">
        <f>IF(IF(ISERROR(HLOOKUP($B560,'Base facturation'!$B$4:$ALM$73,D$4,0)),"",HLOOKUP($B560,'Base facturation'!$B$4:$ALM$73,D$4,0))=0,"",IF(ISERROR(HLOOKUP($B560,'Base facturation'!$B$4:$ALM$73,D$4,0)),"",HLOOKUP($B560,'Base facturation'!$B$4:$ALM$73,D$4,0)))</f>
        <v/>
      </c>
      <c r="E560" s="288" t="str">
        <f>IF(IF(ISERROR(HLOOKUP($B560,'Base facturation'!$B$4:$ALM$73,E$4,0)),"",HLOOKUP($B560,'Base facturation'!$B$4:$ALM$73,E$4,0))=0,"",IF(ISERROR(HLOOKUP($B560,'Base facturation'!$B$4:$ALM$73,E$4,0)),"",HLOOKUP($B560,'Base facturation'!$B$4:$ALM$73,E$4,0)))</f>
        <v/>
      </c>
      <c r="F560" s="204" t="str">
        <f>IF(IF(ISERROR(HLOOKUP($B560,'Base facturation'!$B$4:$ALM$73,F$4,0)),"",HLOOKUP($B560,'Base facturation'!$B$4:$ALM$73,F$4,0))=0,"",IF(ISERROR(HLOOKUP($B560,'Base facturation'!$B$4:$ALM$73,F$4,0)),"",HLOOKUP($B560,'Base facturation'!$B$4:$ALM$73,F$4,0)))</f>
        <v/>
      </c>
      <c r="G560" s="204" t="str">
        <f>IF(IF(ISERROR(HLOOKUP($B560,'Base facturation'!$B$4:$ALM$73,G$4,0)),"",HLOOKUP($B560,'Base facturation'!$B$4:$ALM$73,G$4,0))=0,"",IF(ISERROR(HLOOKUP($B560,'Base facturation'!$B$4:$ALM$73,G$4,0)),"",HLOOKUP($B560,'Base facturation'!$B$4:$ALM$73,G$4,0)))</f>
        <v/>
      </c>
      <c r="H560" s="183" t="str">
        <f t="shared" si="8"/>
        <v/>
      </c>
      <c r="I560" s="194"/>
      <c r="J560" s="189"/>
      <c r="K560" s="189"/>
      <c r="L560" s="190"/>
    </row>
    <row r="561" spans="2:12" ht="19.600000000000001" customHeight="1" x14ac:dyDescent="0.25">
      <c r="B561" s="178" t="s">
        <v>3305</v>
      </c>
      <c r="C561" s="179" t="str">
        <f>IF(IF(ISERROR(HLOOKUP($B561,'Base facturation'!$B$4:$ALM$73,C$4,0)),"",HLOOKUP($B561,'Base facturation'!$B$4:$ALM$73,C$4,0))=0,"",IF(ISERROR(HLOOKUP($B561,'Base facturation'!$B$4:$ALM$73,C$4,0)),"",HLOOKUP($B561,'Base facturation'!$B$4:$ALM$73,C$4,0)))</f>
        <v/>
      </c>
      <c r="D561" s="179" t="str">
        <f>IF(IF(ISERROR(HLOOKUP($B561,'Base facturation'!$B$4:$ALM$73,D$4,0)),"",HLOOKUP($B561,'Base facturation'!$B$4:$ALM$73,D$4,0))=0,"",IF(ISERROR(HLOOKUP($B561,'Base facturation'!$B$4:$ALM$73,D$4,0)),"",HLOOKUP($B561,'Base facturation'!$B$4:$ALM$73,D$4,0)))</f>
        <v/>
      </c>
      <c r="E561" s="288" t="str">
        <f>IF(IF(ISERROR(HLOOKUP($B561,'Base facturation'!$B$4:$ALM$73,E$4,0)),"",HLOOKUP($B561,'Base facturation'!$B$4:$ALM$73,E$4,0))=0,"",IF(ISERROR(HLOOKUP($B561,'Base facturation'!$B$4:$ALM$73,E$4,0)),"",HLOOKUP($B561,'Base facturation'!$B$4:$ALM$73,E$4,0)))</f>
        <v/>
      </c>
      <c r="F561" s="204" t="str">
        <f>IF(IF(ISERROR(HLOOKUP($B561,'Base facturation'!$B$4:$ALM$73,F$4,0)),"",HLOOKUP($B561,'Base facturation'!$B$4:$ALM$73,F$4,0))=0,"",IF(ISERROR(HLOOKUP($B561,'Base facturation'!$B$4:$ALM$73,F$4,0)),"",HLOOKUP($B561,'Base facturation'!$B$4:$ALM$73,F$4,0)))</f>
        <v/>
      </c>
      <c r="G561" s="204" t="str">
        <f>IF(IF(ISERROR(HLOOKUP($B561,'Base facturation'!$B$4:$ALM$73,G$4,0)),"",HLOOKUP($B561,'Base facturation'!$B$4:$ALM$73,G$4,0))=0,"",IF(ISERROR(HLOOKUP($B561,'Base facturation'!$B$4:$ALM$73,G$4,0)),"",HLOOKUP($B561,'Base facturation'!$B$4:$ALM$73,G$4,0)))</f>
        <v/>
      </c>
      <c r="H561" s="183" t="str">
        <f t="shared" si="8"/>
        <v/>
      </c>
      <c r="I561" s="194"/>
      <c r="J561" s="189"/>
      <c r="K561" s="189"/>
      <c r="L561" s="190"/>
    </row>
    <row r="562" spans="2:12" ht="19.600000000000001" customHeight="1" x14ac:dyDescent="0.25">
      <c r="B562" s="178" t="s">
        <v>3306</v>
      </c>
      <c r="C562" s="179" t="str">
        <f>IF(IF(ISERROR(HLOOKUP($B562,'Base facturation'!$B$4:$ALM$73,C$4,0)),"",HLOOKUP($B562,'Base facturation'!$B$4:$ALM$73,C$4,0))=0,"",IF(ISERROR(HLOOKUP($B562,'Base facturation'!$B$4:$ALM$73,C$4,0)),"",HLOOKUP($B562,'Base facturation'!$B$4:$ALM$73,C$4,0)))</f>
        <v/>
      </c>
      <c r="D562" s="179" t="str">
        <f>IF(IF(ISERROR(HLOOKUP($B562,'Base facturation'!$B$4:$ALM$73,D$4,0)),"",HLOOKUP($B562,'Base facturation'!$B$4:$ALM$73,D$4,0))=0,"",IF(ISERROR(HLOOKUP($B562,'Base facturation'!$B$4:$ALM$73,D$4,0)),"",HLOOKUP($B562,'Base facturation'!$B$4:$ALM$73,D$4,0)))</f>
        <v/>
      </c>
      <c r="E562" s="288" t="str">
        <f>IF(IF(ISERROR(HLOOKUP($B562,'Base facturation'!$B$4:$ALM$73,E$4,0)),"",HLOOKUP($B562,'Base facturation'!$B$4:$ALM$73,E$4,0))=0,"",IF(ISERROR(HLOOKUP($B562,'Base facturation'!$B$4:$ALM$73,E$4,0)),"",HLOOKUP($B562,'Base facturation'!$B$4:$ALM$73,E$4,0)))</f>
        <v/>
      </c>
      <c r="F562" s="204" t="str">
        <f>IF(IF(ISERROR(HLOOKUP($B562,'Base facturation'!$B$4:$ALM$73,F$4,0)),"",HLOOKUP($B562,'Base facturation'!$B$4:$ALM$73,F$4,0))=0,"",IF(ISERROR(HLOOKUP($B562,'Base facturation'!$B$4:$ALM$73,F$4,0)),"",HLOOKUP($B562,'Base facturation'!$B$4:$ALM$73,F$4,0)))</f>
        <v/>
      </c>
      <c r="G562" s="204" t="str">
        <f>IF(IF(ISERROR(HLOOKUP($B562,'Base facturation'!$B$4:$ALM$73,G$4,0)),"",HLOOKUP($B562,'Base facturation'!$B$4:$ALM$73,G$4,0))=0,"",IF(ISERROR(HLOOKUP($B562,'Base facturation'!$B$4:$ALM$73,G$4,0)),"",HLOOKUP($B562,'Base facturation'!$B$4:$ALM$73,G$4,0)))</f>
        <v/>
      </c>
      <c r="H562" s="183" t="str">
        <f t="shared" si="8"/>
        <v/>
      </c>
      <c r="I562" s="194"/>
      <c r="J562" s="189"/>
      <c r="K562" s="189"/>
      <c r="L562" s="190"/>
    </row>
    <row r="563" spans="2:12" ht="19.600000000000001" customHeight="1" x14ac:dyDescent="0.25">
      <c r="B563" s="178" t="s">
        <v>3307</v>
      </c>
      <c r="C563" s="179" t="str">
        <f>IF(IF(ISERROR(HLOOKUP($B563,'Base facturation'!$B$4:$ALM$73,C$4,0)),"",HLOOKUP($B563,'Base facturation'!$B$4:$ALM$73,C$4,0))=0,"",IF(ISERROR(HLOOKUP($B563,'Base facturation'!$B$4:$ALM$73,C$4,0)),"",HLOOKUP($B563,'Base facturation'!$B$4:$ALM$73,C$4,0)))</f>
        <v/>
      </c>
      <c r="D563" s="179" t="str">
        <f>IF(IF(ISERROR(HLOOKUP($B563,'Base facturation'!$B$4:$ALM$73,D$4,0)),"",HLOOKUP($B563,'Base facturation'!$B$4:$ALM$73,D$4,0))=0,"",IF(ISERROR(HLOOKUP($B563,'Base facturation'!$B$4:$ALM$73,D$4,0)),"",HLOOKUP($B563,'Base facturation'!$B$4:$ALM$73,D$4,0)))</f>
        <v/>
      </c>
      <c r="E563" s="288" t="str">
        <f>IF(IF(ISERROR(HLOOKUP($B563,'Base facturation'!$B$4:$ALM$73,E$4,0)),"",HLOOKUP($B563,'Base facturation'!$B$4:$ALM$73,E$4,0))=0,"",IF(ISERROR(HLOOKUP($B563,'Base facturation'!$B$4:$ALM$73,E$4,0)),"",HLOOKUP($B563,'Base facturation'!$B$4:$ALM$73,E$4,0)))</f>
        <v/>
      </c>
      <c r="F563" s="204" t="str">
        <f>IF(IF(ISERROR(HLOOKUP($B563,'Base facturation'!$B$4:$ALM$73,F$4,0)),"",HLOOKUP($B563,'Base facturation'!$B$4:$ALM$73,F$4,0))=0,"",IF(ISERROR(HLOOKUP($B563,'Base facturation'!$B$4:$ALM$73,F$4,0)),"",HLOOKUP($B563,'Base facturation'!$B$4:$ALM$73,F$4,0)))</f>
        <v/>
      </c>
      <c r="G563" s="204" t="str">
        <f>IF(IF(ISERROR(HLOOKUP($B563,'Base facturation'!$B$4:$ALM$73,G$4,0)),"",HLOOKUP($B563,'Base facturation'!$B$4:$ALM$73,G$4,0))=0,"",IF(ISERROR(HLOOKUP($B563,'Base facturation'!$B$4:$ALM$73,G$4,0)),"",HLOOKUP($B563,'Base facturation'!$B$4:$ALM$73,G$4,0)))</f>
        <v/>
      </c>
      <c r="H563" s="183" t="str">
        <f t="shared" si="8"/>
        <v/>
      </c>
      <c r="I563" s="194"/>
      <c r="J563" s="189"/>
      <c r="K563" s="189"/>
      <c r="L563" s="190"/>
    </row>
    <row r="564" spans="2:12" ht="19.600000000000001" customHeight="1" x14ac:dyDescent="0.25">
      <c r="B564" s="178" t="s">
        <v>3308</v>
      </c>
      <c r="C564" s="179" t="str">
        <f>IF(IF(ISERROR(HLOOKUP($B564,'Base facturation'!$B$4:$ALM$73,C$4,0)),"",HLOOKUP($B564,'Base facturation'!$B$4:$ALM$73,C$4,0))=0,"",IF(ISERROR(HLOOKUP($B564,'Base facturation'!$B$4:$ALM$73,C$4,0)),"",HLOOKUP($B564,'Base facturation'!$B$4:$ALM$73,C$4,0)))</f>
        <v/>
      </c>
      <c r="D564" s="179" t="str">
        <f>IF(IF(ISERROR(HLOOKUP($B564,'Base facturation'!$B$4:$ALM$73,D$4,0)),"",HLOOKUP($B564,'Base facturation'!$B$4:$ALM$73,D$4,0))=0,"",IF(ISERROR(HLOOKUP($B564,'Base facturation'!$B$4:$ALM$73,D$4,0)),"",HLOOKUP($B564,'Base facturation'!$B$4:$ALM$73,D$4,0)))</f>
        <v/>
      </c>
      <c r="E564" s="288" t="str">
        <f>IF(IF(ISERROR(HLOOKUP($B564,'Base facturation'!$B$4:$ALM$73,E$4,0)),"",HLOOKUP($B564,'Base facturation'!$B$4:$ALM$73,E$4,0))=0,"",IF(ISERROR(HLOOKUP($B564,'Base facturation'!$B$4:$ALM$73,E$4,0)),"",HLOOKUP($B564,'Base facturation'!$B$4:$ALM$73,E$4,0)))</f>
        <v/>
      </c>
      <c r="F564" s="204" t="str">
        <f>IF(IF(ISERROR(HLOOKUP($B564,'Base facturation'!$B$4:$ALM$73,F$4,0)),"",HLOOKUP($B564,'Base facturation'!$B$4:$ALM$73,F$4,0))=0,"",IF(ISERROR(HLOOKUP($B564,'Base facturation'!$B$4:$ALM$73,F$4,0)),"",HLOOKUP($B564,'Base facturation'!$B$4:$ALM$73,F$4,0)))</f>
        <v/>
      </c>
      <c r="G564" s="204" t="str">
        <f>IF(IF(ISERROR(HLOOKUP($B564,'Base facturation'!$B$4:$ALM$73,G$4,0)),"",HLOOKUP($B564,'Base facturation'!$B$4:$ALM$73,G$4,0))=0,"",IF(ISERROR(HLOOKUP($B564,'Base facturation'!$B$4:$ALM$73,G$4,0)),"",HLOOKUP($B564,'Base facturation'!$B$4:$ALM$73,G$4,0)))</f>
        <v/>
      </c>
      <c r="H564" s="183" t="str">
        <f t="shared" si="8"/>
        <v/>
      </c>
      <c r="I564" s="194"/>
      <c r="J564" s="189"/>
      <c r="K564" s="189"/>
      <c r="L564" s="190"/>
    </row>
    <row r="565" spans="2:12" ht="19.600000000000001" customHeight="1" x14ac:dyDescent="0.25">
      <c r="B565" s="178" t="s">
        <v>3309</v>
      </c>
      <c r="C565" s="179" t="str">
        <f>IF(IF(ISERROR(HLOOKUP($B565,'Base facturation'!$B$4:$ALM$73,C$4,0)),"",HLOOKUP($B565,'Base facturation'!$B$4:$ALM$73,C$4,0))=0,"",IF(ISERROR(HLOOKUP($B565,'Base facturation'!$B$4:$ALM$73,C$4,0)),"",HLOOKUP($B565,'Base facturation'!$B$4:$ALM$73,C$4,0)))</f>
        <v/>
      </c>
      <c r="D565" s="179" t="str">
        <f>IF(IF(ISERROR(HLOOKUP($B565,'Base facturation'!$B$4:$ALM$73,D$4,0)),"",HLOOKUP($B565,'Base facturation'!$B$4:$ALM$73,D$4,0))=0,"",IF(ISERROR(HLOOKUP($B565,'Base facturation'!$B$4:$ALM$73,D$4,0)),"",HLOOKUP($B565,'Base facturation'!$B$4:$ALM$73,D$4,0)))</f>
        <v/>
      </c>
      <c r="E565" s="288" t="str">
        <f>IF(IF(ISERROR(HLOOKUP($B565,'Base facturation'!$B$4:$ALM$73,E$4,0)),"",HLOOKUP($B565,'Base facturation'!$B$4:$ALM$73,E$4,0))=0,"",IF(ISERROR(HLOOKUP($B565,'Base facturation'!$B$4:$ALM$73,E$4,0)),"",HLOOKUP($B565,'Base facturation'!$B$4:$ALM$73,E$4,0)))</f>
        <v/>
      </c>
      <c r="F565" s="204" t="str">
        <f>IF(IF(ISERROR(HLOOKUP($B565,'Base facturation'!$B$4:$ALM$73,F$4,0)),"",HLOOKUP($B565,'Base facturation'!$B$4:$ALM$73,F$4,0))=0,"",IF(ISERROR(HLOOKUP($B565,'Base facturation'!$B$4:$ALM$73,F$4,0)),"",HLOOKUP($B565,'Base facturation'!$B$4:$ALM$73,F$4,0)))</f>
        <v/>
      </c>
      <c r="G565" s="204" t="str">
        <f>IF(IF(ISERROR(HLOOKUP($B565,'Base facturation'!$B$4:$ALM$73,G$4,0)),"",HLOOKUP($B565,'Base facturation'!$B$4:$ALM$73,G$4,0))=0,"",IF(ISERROR(HLOOKUP($B565,'Base facturation'!$B$4:$ALM$73,G$4,0)),"",HLOOKUP($B565,'Base facturation'!$B$4:$ALM$73,G$4,0)))</f>
        <v/>
      </c>
      <c r="H565" s="183" t="str">
        <f t="shared" si="8"/>
        <v/>
      </c>
      <c r="I565" s="194"/>
      <c r="J565" s="189"/>
      <c r="K565" s="189"/>
      <c r="L565" s="190"/>
    </row>
    <row r="566" spans="2:12" ht="19.600000000000001" customHeight="1" x14ac:dyDescent="0.25">
      <c r="B566" s="178" t="s">
        <v>3310</v>
      </c>
      <c r="C566" s="179" t="str">
        <f>IF(IF(ISERROR(HLOOKUP($B566,'Base facturation'!$B$4:$ALM$73,C$4,0)),"",HLOOKUP($B566,'Base facturation'!$B$4:$ALM$73,C$4,0))=0,"",IF(ISERROR(HLOOKUP($B566,'Base facturation'!$B$4:$ALM$73,C$4,0)),"",HLOOKUP($B566,'Base facturation'!$B$4:$ALM$73,C$4,0)))</f>
        <v/>
      </c>
      <c r="D566" s="179" t="str">
        <f>IF(IF(ISERROR(HLOOKUP($B566,'Base facturation'!$B$4:$ALM$73,D$4,0)),"",HLOOKUP($B566,'Base facturation'!$B$4:$ALM$73,D$4,0))=0,"",IF(ISERROR(HLOOKUP($B566,'Base facturation'!$B$4:$ALM$73,D$4,0)),"",HLOOKUP($B566,'Base facturation'!$B$4:$ALM$73,D$4,0)))</f>
        <v/>
      </c>
      <c r="E566" s="288" t="str">
        <f>IF(IF(ISERROR(HLOOKUP($B566,'Base facturation'!$B$4:$ALM$73,E$4,0)),"",HLOOKUP($B566,'Base facturation'!$B$4:$ALM$73,E$4,0))=0,"",IF(ISERROR(HLOOKUP($B566,'Base facturation'!$B$4:$ALM$73,E$4,0)),"",HLOOKUP($B566,'Base facturation'!$B$4:$ALM$73,E$4,0)))</f>
        <v/>
      </c>
      <c r="F566" s="204" t="str">
        <f>IF(IF(ISERROR(HLOOKUP($B566,'Base facturation'!$B$4:$ALM$73,F$4,0)),"",HLOOKUP($B566,'Base facturation'!$B$4:$ALM$73,F$4,0))=0,"",IF(ISERROR(HLOOKUP($B566,'Base facturation'!$B$4:$ALM$73,F$4,0)),"",HLOOKUP($B566,'Base facturation'!$B$4:$ALM$73,F$4,0)))</f>
        <v/>
      </c>
      <c r="G566" s="204" t="str">
        <f>IF(IF(ISERROR(HLOOKUP($B566,'Base facturation'!$B$4:$ALM$73,G$4,0)),"",HLOOKUP($B566,'Base facturation'!$B$4:$ALM$73,G$4,0))=0,"",IF(ISERROR(HLOOKUP($B566,'Base facturation'!$B$4:$ALM$73,G$4,0)),"",HLOOKUP($B566,'Base facturation'!$B$4:$ALM$73,G$4,0)))</f>
        <v/>
      </c>
      <c r="H566" s="183" t="str">
        <f t="shared" si="8"/>
        <v/>
      </c>
      <c r="I566" s="194"/>
      <c r="J566" s="189"/>
      <c r="K566" s="189"/>
      <c r="L566" s="190"/>
    </row>
    <row r="567" spans="2:12" ht="19.600000000000001" customHeight="1" x14ac:dyDescent="0.25">
      <c r="B567" s="178" t="s">
        <v>3311</v>
      </c>
      <c r="C567" s="179" t="str">
        <f>IF(IF(ISERROR(HLOOKUP($B567,'Base facturation'!$B$4:$ALM$73,C$4,0)),"",HLOOKUP($B567,'Base facturation'!$B$4:$ALM$73,C$4,0))=0,"",IF(ISERROR(HLOOKUP($B567,'Base facturation'!$B$4:$ALM$73,C$4,0)),"",HLOOKUP($B567,'Base facturation'!$B$4:$ALM$73,C$4,0)))</f>
        <v/>
      </c>
      <c r="D567" s="179" t="str">
        <f>IF(IF(ISERROR(HLOOKUP($B567,'Base facturation'!$B$4:$ALM$73,D$4,0)),"",HLOOKUP($B567,'Base facturation'!$B$4:$ALM$73,D$4,0))=0,"",IF(ISERROR(HLOOKUP($B567,'Base facturation'!$B$4:$ALM$73,D$4,0)),"",HLOOKUP($B567,'Base facturation'!$B$4:$ALM$73,D$4,0)))</f>
        <v/>
      </c>
      <c r="E567" s="288" t="str">
        <f>IF(IF(ISERROR(HLOOKUP($B567,'Base facturation'!$B$4:$ALM$73,E$4,0)),"",HLOOKUP($B567,'Base facturation'!$B$4:$ALM$73,E$4,0))=0,"",IF(ISERROR(HLOOKUP($B567,'Base facturation'!$B$4:$ALM$73,E$4,0)),"",HLOOKUP($B567,'Base facturation'!$B$4:$ALM$73,E$4,0)))</f>
        <v/>
      </c>
      <c r="F567" s="204" t="str">
        <f>IF(IF(ISERROR(HLOOKUP($B567,'Base facturation'!$B$4:$ALM$73,F$4,0)),"",HLOOKUP($B567,'Base facturation'!$B$4:$ALM$73,F$4,0))=0,"",IF(ISERROR(HLOOKUP($B567,'Base facturation'!$B$4:$ALM$73,F$4,0)),"",HLOOKUP($B567,'Base facturation'!$B$4:$ALM$73,F$4,0)))</f>
        <v/>
      </c>
      <c r="G567" s="204" t="str">
        <f>IF(IF(ISERROR(HLOOKUP($B567,'Base facturation'!$B$4:$ALM$73,G$4,0)),"",HLOOKUP($B567,'Base facturation'!$B$4:$ALM$73,G$4,0))=0,"",IF(ISERROR(HLOOKUP($B567,'Base facturation'!$B$4:$ALM$73,G$4,0)),"",HLOOKUP($B567,'Base facturation'!$B$4:$ALM$73,G$4,0)))</f>
        <v/>
      </c>
      <c r="H567" s="183" t="str">
        <f t="shared" si="8"/>
        <v/>
      </c>
      <c r="I567" s="194"/>
      <c r="J567" s="189"/>
      <c r="K567" s="189"/>
      <c r="L567" s="190"/>
    </row>
    <row r="568" spans="2:12" ht="19.600000000000001" customHeight="1" x14ac:dyDescent="0.25">
      <c r="B568" s="178" t="s">
        <v>3312</v>
      </c>
      <c r="C568" s="179" t="str">
        <f>IF(IF(ISERROR(HLOOKUP($B568,'Base facturation'!$B$4:$ALM$73,C$4,0)),"",HLOOKUP($B568,'Base facturation'!$B$4:$ALM$73,C$4,0))=0,"",IF(ISERROR(HLOOKUP($B568,'Base facturation'!$B$4:$ALM$73,C$4,0)),"",HLOOKUP($B568,'Base facturation'!$B$4:$ALM$73,C$4,0)))</f>
        <v/>
      </c>
      <c r="D568" s="179" t="str">
        <f>IF(IF(ISERROR(HLOOKUP($B568,'Base facturation'!$B$4:$ALM$73,D$4,0)),"",HLOOKUP($B568,'Base facturation'!$B$4:$ALM$73,D$4,0))=0,"",IF(ISERROR(HLOOKUP($B568,'Base facturation'!$B$4:$ALM$73,D$4,0)),"",HLOOKUP($B568,'Base facturation'!$B$4:$ALM$73,D$4,0)))</f>
        <v/>
      </c>
      <c r="E568" s="288" t="str">
        <f>IF(IF(ISERROR(HLOOKUP($B568,'Base facturation'!$B$4:$ALM$73,E$4,0)),"",HLOOKUP($B568,'Base facturation'!$B$4:$ALM$73,E$4,0))=0,"",IF(ISERROR(HLOOKUP($B568,'Base facturation'!$B$4:$ALM$73,E$4,0)),"",HLOOKUP($B568,'Base facturation'!$B$4:$ALM$73,E$4,0)))</f>
        <v/>
      </c>
      <c r="F568" s="204" t="str">
        <f>IF(IF(ISERROR(HLOOKUP($B568,'Base facturation'!$B$4:$ALM$73,F$4,0)),"",HLOOKUP($B568,'Base facturation'!$B$4:$ALM$73,F$4,0))=0,"",IF(ISERROR(HLOOKUP($B568,'Base facturation'!$B$4:$ALM$73,F$4,0)),"",HLOOKUP($B568,'Base facturation'!$B$4:$ALM$73,F$4,0)))</f>
        <v/>
      </c>
      <c r="G568" s="204" t="str">
        <f>IF(IF(ISERROR(HLOOKUP($B568,'Base facturation'!$B$4:$ALM$73,G$4,0)),"",HLOOKUP($B568,'Base facturation'!$B$4:$ALM$73,G$4,0))=0,"",IF(ISERROR(HLOOKUP($B568,'Base facturation'!$B$4:$ALM$73,G$4,0)),"",HLOOKUP($B568,'Base facturation'!$B$4:$ALM$73,G$4,0)))</f>
        <v/>
      </c>
      <c r="H568" s="183" t="str">
        <f t="shared" si="8"/>
        <v/>
      </c>
      <c r="I568" s="194"/>
      <c r="J568" s="189"/>
      <c r="K568" s="189"/>
      <c r="L568" s="190"/>
    </row>
    <row r="569" spans="2:12" ht="19.600000000000001" customHeight="1" x14ac:dyDescent="0.25">
      <c r="B569" s="178" t="s">
        <v>3313</v>
      </c>
      <c r="C569" s="179" t="str">
        <f>IF(IF(ISERROR(HLOOKUP($B569,'Base facturation'!$B$4:$ALM$73,C$4,0)),"",HLOOKUP($B569,'Base facturation'!$B$4:$ALM$73,C$4,0))=0,"",IF(ISERROR(HLOOKUP($B569,'Base facturation'!$B$4:$ALM$73,C$4,0)),"",HLOOKUP($B569,'Base facturation'!$B$4:$ALM$73,C$4,0)))</f>
        <v/>
      </c>
      <c r="D569" s="179" t="str">
        <f>IF(IF(ISERROR(HLOOKUP($B569,'Base facturation'!$B$4:$ALM$73,D$4,0)),"",HLOOKUP($B569,'Base facturation'!$B$4:$ALM$73,D$4,0))=0,"",IF(ISERROR(HLOOKUP($B569,'Base facturation'!$B$4:$ALM$73,D$4,0)),"",HLOOKUP($B569,'Base facturation'!$B$4:$ALM$73,D$4,0)))</f>
        <v/>
      </c>
      <c r="E569" s="288" t="str">
        <f>IF(IF(ISERROR(HLOOKUP($B569,'Base facturation'!$B$4:$ALM$73,E$4,0)),"",HLOOKUP($B569,'Base facturation'!$B$4:$ALM$73,E$4,0))=0,"",IF(ISERROR(HLOOKUP($B569,'Base facturation'!$B$4:$ALM$73,E$4,0)),"",HLOOKUP($B569,'Base facturation'!$B$4:$ALM$73,E$4,0)))</f>
        <v/>
      </c>
      <c r="F569" s="204" t="str">
        <f>IF(IF(ISERROR(HLOOKUP($B569,'Base facturation'!$B$4:$ALM$73,F$4,0)),"",HLOOKUP($B569,'Base facturation'!$B$4:$ALM$73,F$4,0))=0,"",IF(ISERROR(HLOOKUP($B569,'Base facturation'!$B$4:$ALM$73,F$4,0)),"",HLOOKUP($B569,'Base facturation'!$B$4:$ALM$73,F$4,0)))</f>
        <v/>
      </c>
      <c r="G569" s="204" t="str">
        <f>IF(IF(ISERROR(HLOOKUP($B569,'Base facturation'!$B$4:$ALM$73,G$4,0)),"",HLOOKUP($B569,'Base facturation'!$B$4:$ALM$73,G$4,0))=0,"",IF(ISERROR(HLOOKUP($B569,'Base facturation'!$B$4:$ALM$73,G$4,0)),"",HLOOKUP($B569,'Base facturation'!$B$4:$ALM$73,G$4,0)))</f>
        <v/>
      </c>
      <c r="H569" s="183" t="str">
        <f t="shared" si="8"/>
        <v/>
      </c>
      <c r="I569" s="194"/>
      <c r="J569" s="189"/>
      <c r="K569" s="189"/>
      <c r="L569" s="190"/>
    </row>
    <row r="570" spans="2:12" ht="19.600000000000001" customHeight="1" x14ac:dyDescent="0.25">
      <c r="B570" s="178" t="s">
        <v>3314</v>
      </c>
      <c r="C570" s="179" t="str">
        <f>IF(IF(ISERROR(HLOOKUP($B570,'Base facturation'!$B$4:$ALM$73,C$4,0)),"",HLOOKUP($B570,'Base facturation'!$B$4:$ALM$73,C$4,0))=0,"",IF(ISERROR(HLOOKUP($B570,'Base facturation'!$B$4:$ALM$73,C$4,0)),"",HLOOKUP($B570,'Base facturation'!$B$4:$ALM$73,C$4,0)))</f>
        <v/>
      </c>
      <c r="D570" s="179" t="str">
        <f>IF(IF(ISERROR(HLOOKUP($B570,'Base facturation'!$B$4:$ALM$73,D$4,0)),"",HLOOKUP($B570,'Base facturation'!$B$4:$ALM$73,D$4,0))=0,"",IF(ISERROR(HLOOKUP($B570,'Base facturation'!$B$4:$ALM$73,D$4,0)),"",HLOOKUP($B570,'Base facturation'!$B$4:$ALM$73,D$4,0)))</f>
        <v/>
      </c>
      <c r="E570" s="288" t="str">
        <f>IF(IF(ISERROR(HLOOKUP($B570,'Base facturation'!$B$4:$ALM$73,E$4,0)),"",HLOOKUP($B570,'Base facturation'!$B$4:$ALM$73,E$4,0))=0,"",IF(ISERROR(HLOOKUP($B570,'Base facturation'!$B$4:$ALM$73,E$4,0)),"",HLOOKUP($B570,'Base facturation'!$B$4:$ALM$73,E$4,0)))</f>
        <v/>
      </c>
      <c r="F570" s="204" t="str">
        <f>IF(IF(ISERROR(HLOOKUP($B570,'Base facturation'!$B$4:$ALM$73,F$4,0)),"",HLOOKUP($B570,'Base facturation'!$B$4:$ALM$73,F$4,0))=0,"",IF(ISERROR(HLOOKUP($B570,'Base facturation'!$B$4:$ALM$73,F$4,0)),"",HLOOKUP($B570,'Base facturation'!$B$4:$ALM$73,F$4,0)))</f>
        <v/>
      </c>
      <c r="G570" s="204" t="str">
        <f>IF(IF(ISERROR(HLOOKUP($B570,'Base facturation'!$B$4:$ALM$73,G$4,0)),"",HLOOKUP($B570,'Base facturation'!$B$4:$ALM$73,G$4,0))=0,"",IF(ISERROR(HLOOKUP($B570,'Base facturation'!$B$4:$ALM$73,G$4,0)),"",HLOOKUP($B570,'Base facturation'!$B$4:$ALM$73,G$4,0)))</f>
        <v/>
      </c>
      <c r="H570" s="183" t="str">
        <f t="shared" si="8"/>
        <v/>
      </c>
      <c r="I570" s="194"/>
      <c r="J570" s="189"/>
      <c r="K570" s="189"/>
      <c r="L570" s="190"/>
    </row>
    <row r="571" spans="2:12" ht="19.600000000000001" customHeight="1" x14ac:dyDescent="0.25">
      <c r="B571" s="178" t="s">
        <v>3315</v>
      </c>
      <c r="C571" s="179" t="str">
        <f>IF(IF(ISERROR(HLOOKUP($B571,'Base facturation'!$B$4:$ALM$73,C$4,0)),"",HLOOKUP($B571,'Base facturation'!$B$4:$ALM$73,C$4,0))=0,"",IF(ISERROR(HLOOKUP($B571,'Base facturation'!$B$4:$ALM$73,C$4,0)),"",HLOOKUP($B571,'Base facturation'!$B$4:$ALM$73,C$4,0)))</f>
        <v/>
      </c>
      <c r="D571" s="179" t="str">
        <f>IF(IF(ISERROR(HLOOKUP($B571,'Base facturation'!$B$4:$ALM$73,D$4,0)),"",HLOOKUP($B571,'Base facturation'!$B$4:$ALM$73,D$4,0))=0,"",IF(ISERROR(HLOOKUP($B571,'Base facturation'!$B$4:$ALM$73,D$4,0)),"",HLOOKUP($B571,'Base facturation'!$B$4:$ALM$73,D$4,0)))</f>
        <v/>
      </c>
      <c r="E571" s="288" t="str">
        <f>IF(IF(ISERROR(HLOOKUP($B571,'Base facturation'!$B$4:$ALM$73,E$4,0)),"",HLOOKUP($B571,'Base facturation'!$B$4:$ALM$73,E$4,0))=0,"",IF(ISERROR(HLOOKUP($B571,'Base facturation'!$B$4:$ALM$73,E$4,0)),"",HLOOKUP($B571,'Base facturation'!$B$4:$ALM$73,E$4,0)))</f>
        <v/>
      </c>
      <c r="F571" s="204" t="str">
        <f>IF(IF(ISERROR(HLOOKUP($B571,'Base facturation'!$B$4:$ALM$73,F$4,0)),"",HLOOKUP($B571,'Base facturation'!$B$4:$ALM$73,F$4,0))=0,"",IF(ISERROR(HLOOKUP($B571,'Base facturation'!$B$4:$ALM$73,F$4,0)),"",HLOOKUP($B571,'Base facturation'!$B$4:$ALM$73,F$4,0)))</f>
        <v/>
      </c>
      <c r="G571" s="204" t="str">
        <f>IF(IF(ISERROR(HLOOKUP($B571,'Base facturation'!$B$4:$ALM$73,G$4,0)),"",HLOOKUP($B571,'Base facturation'!$B$4:$ALM$73,G$4,0))=0,"",IF(ISERROR(HLOOKUP($B571,'Base facturation'!$B$4:$ALM$73,G$4,0)),"",HLOOKUP($B571,'Base facturation'!$B$4:$ALM$73,G$4,0)))</f>
        <v/>
      </c>
      <c r="H571" s="183" t="str">
        <f t="shared" si="8"/>
        <v/>
      </c>
      <c r="I571" s="194"/>
      <c r="J571" s="189"/>
      <c r="K571" s="189"/>
      <c r="L571" s="190"/>
    </row>
    <row r="572" spans="2:12" ht="19.600000000000001" customHeight="1" x14ac:dyDescent="0.25">
      <c r="B572" s="178" t="s">
        <v>3316</v>
      </c>
      <c r="C572" s="179" t="str">
        <f>IF(IF(ISERROR(HLOOKUP($B572,'Base facturation'!$B$4:$ALM$73,C$4,0)),"",HLOOKUP($B572,'Base facturation'!$B$4:$ALM$73,C$4,0))=0,"",IF(ISERROR(HLOOKUP($B572,'Base facturation'!$B$4:$ALM$73,C$4,0)),"",HLOOKUP($B572,'Base facturation'!$B$4:$ALM$73,C$4,0)))</f>
        <v/>
      </c>
      <c r="D572" s="179" t="str">
        <f>IF(IF(ISERROR(HLOOKUP($B572,'Base facturation'!$B$4:$ALM$73,D$4,0)),"",HLOOKUP($B572,'Base facturation'!$B$4:$ALM$73,D$4,0))=0,"",IF(ISERROR(HLOOKUP($B572,'Base facturation'!$B$4:$ALM$73,D$4,0)),"",HLOOKUP($B572,'Base facturation'!$B$4:$ALM$73,D$4,0)))</f>
        <v/>
      </c>
      <c r="E572" s="288" t="str">
        <f>IF(IF(ISERROR(HLOOKUP($B572,'Base facturation'!$B$4:$ALM$73,E$4,0)),"",HLOOKUP($B572,'Base facturation'!$B$4:$ALM$73,E$4,0))=0,"",IF(ISERROR(HLOOKUP($B572,'Base facturation'!$B$4:$ALM$73,E$4,0)),"",HLOOKUP($B572,'Base facturation'!$B$4:$ALM$73,E$4,0)))</f>
        <v/>
      </c>
      <c r="F572" s="204" t="str">
        <f>IF(IF(ISERROR(HLOOKUP($B572,'Base facturation'!$B$4:$ALM$73,F$4,0)),"",HLOOKUP($B572,'Base facturation'!$B$4:$ALM$73,F$4,0))=0,"",IF(ISERROR(HLOOKUP($B572,'Base facturation'!$B$4:$ALM$73,F$4,0)),"",HLOOKUP($B572,'Base facturation'!$B$4:$ALM$73,F$4,0)))</f>
        <v/>
      </c>
      <c r="G572" s="204" t="str">
        <f>IF(IF(ISERROR(HLOOKUP($B572,'Base facturation'!$B$4:$ALM$73,G$4,0)),"",HLOOKUP($B572,'Base facturation'!$B$4:$ALM$73,G$4,0))=0,"",IF(ISERROR(HLOOKUP($B572,'Base facturation'!$B$4:$ALM$73,G$4,0)),"",HLOOKUP($B572,'Base facturation'!$B$4:$ALM$73,G$4,0)))</f>
        <v/>
      </c>
      <c r="H572" s="183" t="str">
        <f t="shared" si="8"/>
        <v/>
      </c>
      <c r="I572" s="194"/>
      <c r="J572" s="189"/>
      <c r="K572" s="189"/>
      <c r="L572" s="190"/>
    </row>
    <row r="573" spans="2:12" ht="19.600000000000001" customHeight="1" x14ac:dyDescent="0.25">
      <c r="B573" s="178" t="s">
        <v>3317</v>
      </c>
      <c r="C573" s="179" t="str">
        <f>IF(IF(ISERROR(HLOOKUP($B573,'Base facturation'!$B$4:$ALM$73,C$4,0)),"",HLOOKUP($B573,'Base facturation'!$B$4:$ALM$73,C$4,0))=0,"",IF(ISERROR(HLOOKUP($B573,'Base facturation'!$B$4:$ALM$73,C$4,0)),"",HLOOKUP($B573,'Base facturation'!$B$4:$ALM$73,C$4,0)))</f>
        <v/>
      </c>
      <c r="D573" s="179" t="str">
        <f>IF(IF(ISERROR(HLOOKUP($B573,'Base facturation'!$B$4:$ALM$73,D$4,0)),"",HLOOKUP($B573,'Base facturation'!$B$4:$ALM$73,D$4,0))=0,"",IF(ISERROR(HLOOKUP($B573,'Base facturation'!$B$4:$ALM$73,D$4,0)),"",HLOOKUP($B573,'Base facturation'!$B$4:$ALM$73,D$4,0)))</f>
        <v/>
      </c>
      <c r="E573" s="288" t="str">
        <f>IF(IF(ISERROR(HLOOKUP($B573,'Base facturation'!$B$4:$ALM$73,E$4,0)),"",HLOOKUP($B573,'Base facturation'!$B$4:$ALM$73,E$4,0))=0,"",IF(ISERROR(HLOOKUP($B573,'Base facturation'!$B$4:$ALM$73,E$4,0)),"",HLOOKUP($B573,'Base facturation'!$B$4:$ALM$73,E$4,0)))</f>
        <v/>
      </c>
      <c r="F573" s="204" t="str">
        <f>IF(IF(ISERROR(HLOOKUP($B573,'Base facturation'!$B$4:$ALM$73,F$4,0)),"",HLOOKUP($B573,'Base facturation'!$B$4:$ALM$73,F$4,0))=0,"",IF(ISERROR(HLOOKUP($B573,'Base facturation'!$B$4:$ALM$73,F$4,0)),"",HLOOKUP($B573,'Base facturation'!$B$4:$ALM$73,F$4,0)))</f>
        <v/>
      </c>
      <c r="G573" s="204" t="str">
        <f>IF(IF(ISERROR(HLOOKUP($B573,'Base facturation'!$B$4:$ALM$73,G$4,0)),"",HLOOKUP($B573,'Base facturation'!$B$4:$ALM$73,G$4,0))=0,"",IF(ISERROR(HLOOKUP($B573,'Base facturation'!$B$4:$ALM$73,G$4,0)),"",HLOOKUP($B573,'Base facturation'!$B$4:$ALM$73,G$4,0)))</f>
        <v/>
      </c>
      <c r="H573" s="183" t="str">
        <f t="shared" si="8"/>
        <v/>
      </c>
      <c r="I573" s="194"/>
      <c r="J573" s="189"/>
      <c r="K573" s="189"/>
      <c r="L573" s="190"/>
    </row>
    <row r="574" spans="2:12" ht="19.600000000000001" customHeight="1" x14ac:dyDescent="0.25">
      <c r="B574" s="178" t="s">
        <v>3318</v>
      </c>
      <c r="C574" s="179" t="str">
        <f>IF(IF(ISERROR(HLOOKUP($B574,'Base facturation'!$B$4:$ALM$73,C$4,0)),"",HLOOKUP($B574,'Base facturation'!$B$4:$ALM$73,C$4,0))=0,"",IF(ISERROR(HLOOKUP($B574,'Base facturation'!$B$4:$ALM$73,C$4,0)),"",HLOOKUP($B574,'Base facturation'!$B$4:$ALM$73,C$4,0)))</f>
        <v/>
      </c>
      <c r="D574" s="179" t="str">
        <f>IF(IF(ISERROR(HLOOKUP($B574,'Base facturation'!$B$4:$ALM$73,D$4,0)),"",HLOOKUP($B574,'Base facturation'!$B$4:$ALM$73,D$4,0))=0,"",IF(ISERROR(HLOOKUP($B574,'Base facturation'!$B$4:$ALM$73,D$4,0)),"",HLOOKUP($B574,'Base facturation'!$B$4:$ALM$73,D$4,0)))</f>
        <v/>
      </c>
      <c r="E574" s="288" t="str">
        <f>IF(IF(ISERROR(HLOOKUP($B574,'Base facturation'!$B$4:$ALM$73,E$4,0)),"",HLOOKUP($B574,'Base facturation'!$B$4:$ALM$73,E$4,0))=0,"",IF(ISERROR(HLOOKUP($B574,'Base facturation'!$B$4:$ALM$73,E$4,0)),"",HLOOKUP($B574,'Base facturation'!$B$4:$ALM$73,E$4,0)))</f>
        <v/>
      </c>
      <c r="F574" s="204" t="str">
        <f>IF(IF(ISERROR(HLOOKUP($B574,'Base facturation'!$B$4:$ALM$73,F$4,0)),"",HLOOKUP($B574,'Base facturation'!$B$4:$ALM$73,F$4,0))=0,"",IF(ISERROR(HLOOKUP($B574,'Base facturation'!$B$4:$ALM$73,F$4,0)),"",HLOOKUP($B574,'Base facturation'!$B$4:$ALM$73,F$4,0)))</f>
        <v/>
      </c>
      <c r="G574" s="204" t="str">
        <f>IF(IF(ISERROR(HLOOKUP($B574,'Base facturation'!$B$4:$ALM$73,G$4,0)),"",HLOOKUP($B574,'Base facturation'!$B$4:$ALM$73,G$4,0))=0,"",IF(ISERROR(HLOOKUP($B574,'Base facturation'!$B$4:$ALM$73,G$4,0)),"",HLOOKUP($B574,'Base facturation'!$B$4:$ALM$73,G$4,0)))</f>
        <v/>
      </c>
      <c r="H574" s="183" t="str">
        <f t="shared" si="8"/>
        <v/>
      </c>
      <c r="I574" s="194"/>
      <c r="J574" s="189"/>
      <c r="K574" s="189"/>
      <c r="L574" s="190"/>
    </row>
    <row r="575" spans="2:12" ht="19.600000000000001" customHeight="1" x14ac:dyDescent="0.25">
      <c r="B575" s="178" t="s">
        <v>3319</v>
      </c>
      <c r="C575" s="179" t="str">
        <f>IF(IF(ISERROR(HLOOKUP($B575,'Base facturation'!$B$4:$ALM$73,C$4,0)),"",HLOOKUP($B575,'Base facturation'!$B$4:$ALM$73,C$4,0))=0,"",IF(ISERROR(HLOOKUP($B575,'Base facturation'!$B$4:$ALM$73,C$4,0)),"",HLOOKUP($B575,'Base facturation'!$B$4:$ALM$73,C$4,0)))</f>
        <v/>
      </c>
      <c r="D575" s="179" t="str">
        <f>IF(IF(ISERROR(HLOOKUP($B575,'Base facturation'!$B$4:$ALM$73,D$4,0)),"",HLOOKUP($B575,'Base facturation'!$B$4:$ALM$73,D$4,0))=0,"",IF(ISERROR(HLOOKUP($B575,'Base facturation'!$B$4:$ALM$73,D$4,0)),"",HLOOKUP($B575,'Base facturation'!$B$4:$ALM$73,D$4,0)))</f>
        <v/>
      </c>
      <c r="E575" s="288" t="str">
        <f>IF(IF(ISERROR(HLOOKUP($B575,'Base facturation'!$B$4:$ALM$73,E$4,0)),"",HLOOKUP($B575,'Base facturation'!$B$4:$ALM$73,E$4,0))=0,"",IF(ISERROR(HLOOKUP($B575,'Base facturation'!$B$4:$ALM$73,E$4,0)),"",HLOOKUP($B575,'Base facturation'!$B$4:$ALM$73,E$4,0)))</f>
        <v/>
      </c>
      <c r="F575" s="204" t="str">
        <f>IF(IF(ISERROR(HLOOKUP($B575,'Base facturation'!$B$4:$ALM$73,F$4,0)),"",HLOOKUP($B575,'Base facturation'!$B$4:$ALM$73,F$4,0))=0,"",IF(ISERROR(HLOOKUP($B575,'Base facturation'!$B$4:$ALM$73,F$4,0)),"",HLOOKUP($B575,'Base facturation'!$B$4:$ALM$73,F$4,0)))</f>
        <v/>
      </c>
      <c r="G575" s="204" t="str">
        <f>IF(IF(ISERROR(HLOOKUP($B575,'Base facturation'!$B$4:$ALM$73,G$4,0)),"",HLOOKUP($B575,'Base facturation'!$B$4:$ALM$73,G$4,0))=0,"",IF(ISERROR(HLOOKUP($B575,'Base facturation'!$B$4:$ALM$73,G$4,0)),"",HLOOKUP($B575,'Base facturation'!$B$4:$ALM$73,G$4,0)))</f>
        <v/>
      </c>
      <c r="H575" s="183" t="str">
        <f t="shared" si="8"/>
        <v/>
      </c>
      <c r="I575" s="194"/>
      <c r="J575" s="189"/>
      <c r="K575" s="189"/>
      <c r="L575" s="190"/>
    </row>
    <row r="576" spans="2:12" ht="19.600000000000001" customHeight="1" x14ac:dyDescent="0.25">
      <c r="B576" s="178" t="s">
        <v>3320</v>
      </c>
      <c r="C576" s="179" t="str">
        <f>IF(IF(ISERROR(HLOOKUP($B576,'Base facturation'!$B$4:$ALM$73,C$4,0)),"",HLOOKUP($B576,'Base facturation'!$B$4:$ALM$73,C$4,0))=0,"",IF(ISERROR(HLOOKUP($B576,'Base facturation'!$B$4:$ALM$73,C$4,0)),"",HLOOKUP($B576,'Base facturation'!$B$4:$ALM$73,C$4,0)))</f>
        <v/>
      </c>
      <c r="D576" s="179" t="str">
        <f>IF(IF(ISERROR(HLOOKUP($B576,'Base facturation'!$B$4:$ALM$73,D$4,0)),"",HLOOKUP($B576,'Base facturation'!$B$4:$ALM$73,D$4,0))=0,"",IF(ISERROR(HLOOKUP($B576,'Base facturation'!$B$4:$ALM$73,D$4,0)),"",HLOOKUP($B576,'Base facturation'!$B$4:$ALM$73,D$4,0)))</f>
        <v/>
      </c>
      <c r="E576" s="288" t="str">
        <f>IF(IF(ISERROR(HLOOKUP($B576,'Base facturation'!$B$4:$ALM$73,E$4,0)),"",HLOOKUP($B576,'Base facturation'!$B$4:$ALM$73,E$4,0))=0,"",IF(ISERROR(HLOOKUP($B576,'Base facturation'!$B$4:$ALM$73,E$4,0)),"",HLOOKUP($B576,'Base facturation'!$B$4:$ALM$73,E$4,0)))</f>
        <v/>
      </c>
      <c r="F576" s="204" t="str">
        <f>IF(IF(ISERROR(HLOOKUP($B576,'Base facturation'!$B$4:$ALM$73,F$4,0)),"",HLOOKUP($B576,'Base facturation'!$B$4:$ALM$73,F$4,0))=0,"",IF(ISERROR(HLOOKUP($B576,'Base facturation'!$B$4:$ALM$73,F$4,0)),"",HLOOKUP($B576,'Base facturation'!$B$4:$ALM$73,F$4,0)))</f>
        <v/>
      </c>
      <c r="G576" s="204" t="str">
        <f>IF(IF(ISERROR(HLOOKUP($B576,'Base facturation'!$B$4:$ALM$73,G$4,0)),"",HLOOKUP($B576,'Base facturation'!$B$4:$ALM$73,G$4,0))=0,"",IF(ISERROR(HLOOKUP($B576,'Base facturation'!$B$4:$ALM$73,G$4,0)),"",HLOOKUP($B576,'Base facturation'!$B$4:$ALM$73,G$4,0)))</f>
        <v/>
      </c>
      <c r="H576" s="183" t="str">
        <f t="shared" si="8"/>
        <v/>
      </c>
      <c r="I576" s="194"/>
      <c r="J576" s="189"/>
      <c r="K576" s="189"/>
      <c r="L576" s="190"/>
    </row>
    <row r="577" spans="2:12" ht="19.600000000000001" customHeight="1" x14ac:dyDescent="0.25">
      <c r="B577" s="178" t="s">
        <v>3321</v>
      </c>
      <c r="C577" s="179" t="str">
        <f>IF(IF(ISERROR(HLOOKUP($B577,'Base facturation'!$B$4:$ALM$73,C$4,0)),"",HLOOKUP($B577,'Base facturation'!$B$4:$ALM$73,C$4,0))=0,"",IF(ISERROR(HLOOKUP($B577,'Base facturation'!$B$4:$ALM$73,C$4,0)),"",HLOOKUP($B577,'Base facturation'!$B$4:$ALM$73,C$4,0)))</f>
        <v/>
      </c>
      <c r="D577" s="179" t="str">
        <f>IF(IF(ISERROR(HLOOKUP($B577,'Base facturation'!$B$4:$ALM$73,D$4,0)),"",HLOOKUP($B577,'Base facturation'!$B$4:$ALM$73,D$4,0))=0,"",IF(ISERROR(HLOOKUP($B577,'Base facturation'!$B$4:$ALM$73,D$4,0)),"",HLOOKUP($B577,'Base facturation'!$B$4:$ALM$73,D$4,0)))</f>
        <v/>
      </c>
      <c r="E577" s="288" t="str">
        <f>IF(IF(ISERROR(HLOOKUP($B577,'Base facturation'!$B$4:$ALM$73,E$4,0)),"",HLOOKUP($B577,'Base facturation'!$B$4:$ALM$73,E$4,0))=0,"",IF(ISERROR(HLOOKUP($B577,'Base facturation'!$B$4:$ALM$73,E$4,0)),"",HLOOKUP($B577,'Base facturation'!$B$4:$ALM$73,E$4,0)))</f>
        <v/>
      </c>
      <c r="F577" s="204" t="str">
        <f>IF(IF(ISERROR(HLOOKUP($B577,'Base facturation'!$B$4:$ALM$73,F$4,0)),"",HLOOKUP($B577,'Base facturation'!$B$4:$ALM$73,F$4,0))=0,"",IF(ISERROR(HLOOKUP($B577,'Base facturation'!$B$4:$ALM$73,F$4,0)),"",HLOOKUP($B577,'Base facturation'!$B$4:$ALM$73,F$4,0)))</f>
        <v/>
      </c>
      <c r="G577" s="204" t="str">
        <f>IF(IF(ISERROR(HLOOKUP($B577,'Base facturation'!$B$4:$ALM$73,G$4,0)),"",HLOOKUP($B577,'Base facturation'!$B$4:$ALM$73,G$4,0))=0,"",IF(ISERROR(HLOOKUP($B577,'Base facturation'!$B$4:$ALM$73,G$4,0)),"",HLOOKUP($B577,'Base facturation'!$B$4:$ALM$73,G$4,0)))</f>
        <v/>
      </c>
      <c r="H577" s="183" t="str">
        <f t="shared" si="8"/>
        <v/>
      </c>
      <c r="I577" s="194"/>
      <c r="J577" s="189"/>
      <c r="K577" s="189"/>
      <c r="L577" s="190"/>
    </row>
    <row r="578" spans="2:12" ht="19.600000000000001" customHeight="1" x14ac:dyDescent="0.25">
      <c r="B578" s="178" t="s">
        <v>3322</v>
      </c>
      <c r="C578" s="179" t="str">
        <f>IF(IF(ISERROR(HLOOKUP($B578,'Base facturation'!$B$4:$ALM$73,C$4,0)),"",HLOOKUP($B578,'Base facturation'!$B$4:$ALM$73,C$4,0))=0,"",IF(ISERROR(HLOOKUP($B578,'Base facturation'!$B$4:$ALM$73,C$4,0)),"",HLOOKUP($B578,'Base facturation'!$B$4:$ALM$73,C$4,0)))</f>
        <v/>
      </c>
      <c r="D578" s="179" t="str">
        <f>IF(IF(ISERROR(HLOOKUP($B578,'Base facturation'!$B$4:$ALM$73,D$4,0)),"",HLOOKUP($B578,'Base facturation'!$B$4:$ALM$73,D$4,0))=0,"",IF(ISERROR(HLOOKUP($B578,'Base facturation'!$B$4:$ALM$73,D$4,0)),"",HLOOKUP($B578,'Base facturation'!$B$4:$ALM$73,D$4,0)))</f>
        <v/>
      </c>
      <c r="E578" s="288" t="str">
        <f>IF(IF(ISERROR(HLOOKUP($B578,'Base facturation'!$B$4:$ALM$73,E$4,0)),"",HLOOKUP($B578,'Base facturation'!$B$4:$ALM$73,E$4,0))=0,"",IF(ISERROR(HLOOKUP($B578,'Base facturation'!$B$4:$ALM$73,E$4,0)),"",HLOOKUP($B578,'Base facturation'!$B$4:$ALM$73,E$4,0)))</f>
        <v/>
      </c>
      <c r="F578" s="204" t="str">
        <f>IF(IF(ISERROR(HLOOKUP($B578,'Base facturation'!$B$4:$ALM$73,F$4,0)),"",HLOOKUP($B578,'Base facturation'!$B$4:$ALM$73,F$4,0))=0,"",IF(ISERROR(HLOOKUP($B578,'Base facturation'!$B$4:$ALM$73,F$4,0)),"",HLOOKUP($B578,'Base facturation'!$B$4:$ALM$73,F$4,0)))</f>
        <v/>
      </c>
      <c r="G578" s="204" t="str">
        <f>IF(IF(ISERROR(HLOOKUP($B578,'Base facturation'!$B$4:$ALM$73,G$4,0)),"",HLOOKUP($B578,'Base facturation'!$B$4:$ALM$73,G$4,0))=0,"",IF(ISERROR(HLOOKUP($B578,'Base facturation'!$B$4:$ALM$73,G$4,0)),"",HLOOKUP($B578,'Base facturation'!$B$4:$ALM$73,G$4,0)))</f>
        <v/>
      </c>
      <c r="H578" s="183" t="str">
        <f t="shared" si="8"/>
        <v/>
      </c>
      <c r="I578" s="194"/>
      <c r="J578" s="189"/>
      <c r="K578" s="189"/>
      <c r="L578" s="190"/>
    </row>
    <row r="579" spans="2:12" ht="19.600000000000001" customHeight="1" x14ac:dyDescent="0.25">
      <c r="B579" s="178" t="s">
        <v>3323</v>
      </c>
      <c r="C579" s="179" t="str">
        <f>IF(IF(ISERROR(HLOOKUP($B579,'Base facturation'!$B$4:$ALM$73,C$4,0)),"",HLOOKUP($B579,'Base facturation'!$B$4:$ALM$73,C$4,0))=0,"",IF(ISERROR(HLOOKUP($B579,'Base facturation'!$B$4:$ALM$73,C$4,0)),"",HLOOKUP($B579,'Base facturation'!$B$4:$ALM$73,C$4,0)))</f>
        <v/>
      </c>
      <c r="D579" s="179" t="str">
        <f>IF(IF(ISERROR(HLOOKUP($B579,'Base facturation'!$B$4:$ALM$73,D$4,0)),"",HLOOKUP($B579,'Base facturation'!$B$4:$ALM$73,D$4,0))=0,"",IF(ISERROR(HLOOKUP($B579,'Base facturation'!$B$4:$ALM$73,D$4,0)),"",HLOOKUP($B579,'Base facturation'!$B$4:$ALM$73,D$4,0)))</f>
        <v/>
      </c>
      <c r="E579" s="288" t="str">
        <f>IF(IF(ISERROR(HLOOKUP($B579,'Base facturation'!$B$4:$ALM$73,E$4,0)),"",HLOOKUP($B579,'Base facturation'!$B$4:$ALM$73,E$4,0))=0,"",IF(ISERROR(HLOOKUP($B579,'Base facturation'!$B$4:$ALM$73,E$4,0)),"",HLOOKUP($B579,'Base facturation'!$B$4:$ALM$73,E$4,0)))</f>
        <v/>
      </c>
      <c r="F579" s="204" t="str">
        <f>IF(IF(ISERROR(HLOOKUP($B579,'Base facturation'!$B$4:$ALM$73,F$4,0)),"",HLOOKUP($B579,'Base facturation'!$B$4:$ALM$73,F$4,0))=0,"",IF(ISERROR(HLOOKUP($B579,'Base facturation'!$B$4:$ALM$73,F$4,0)),"",HLOOKUP($B579,'Base facturation'!$B$4:$ALM$73,F$4,0)))</f>
        <v/>
      </c>
      <c r="G579" s="204" t="str">
        <f>IF(IF(ISERROR(HLOOKUP($B579,'Base facturation'!$B$4:$ALM$73,G$4,0)),"",HLOOKUP($B579,'Base facturation'!$B$4:$ALM$73,G$4,0))=0,"",IF(ISERROR(HLOOKUP($B579,'Base facturation'!$B$4:$ALM$73,G$4,0)),"",HLOOKUP($B579,'Base facturation'!$B$4:$ALM$73,G$4,0)))</f>
        <v/>
      </c>
      <c r="H579" s="183" t="str">
        <f t="shared" si="8"/>
        <v/>
      </c>
      <c r="I579" s="194"/>
      <c r="J579" s="189"/>
      <c r="K579" s="189"/>
      <c r="L579" s="190"/>
    </row>
    <row r="580" spans="2:12" ht="19.600000000000001" customHeight="1" x14ac:dyDescent="0.25">
      <c r="B580" s="178" t="s">
        <v>3324</v>
      </c>
      <c r="C580" s="179" t="str">
        <f>IF(IF(ISERROR(HLOOKUP($B580,'Base facturation'!$B$4:$ALM$73,C$4,0)),"",HLOOKUP($B580,'Base facturation'!$B$4:$ALM$73,C$4,0))=0,"",IF(ISERROR(HLOOKUP($B580,'Base facturation'!$B$4:$ALM$73,C$4,0)),"",HLOOKUP($B580,'Base facturation'!$B$4:$ALM$73,C$4,0)))</f>
        <v/>
      </c>
      <c r="D580" s="179" t="str">
        <f>IF(IF(ISERROR(HLOOKUP($B580,'Base facturation'!$B$4:$ALM$73,D$4,0)),"",HLOOKUP($B580,'Base facturation'!$B$4:$ALM$73,D$4,0))=0,"",IF(ISERROR(HLOOKUP($B580,'Base facturation'!$B$4:$ALM$73,D$4,0)),"",HLOOKUP($B580,'Base facturation'!$B$4:$ALM$73,D$4,0)))</f>
        <v/>
      </c>
      <c r="E580" s="288" t="str">
        <f>IF(IF(ISERROR(HLOOKUP($B580,'Base facturation'!$B$4:$ALM$73,E$4,0)),"",HLOOKUP($B580,'Base facturation'!$B$4:$ALM$73,E$4,0))=0,"",IF(ISERROR(HLOOKUP($B580,'Base facturation'!$B$4:$ALM$73,E$4,0)),"",HLOOKUP($B580,'Base facturation'!$B$4:$ALM$73,E$4,0)))</f>
        <v/>
      </c>
      <c r="F580" s="204" t="str">
        <f>IF(IF(ISERROR(HLOOKUP($B580,'Base facturation'!$B$4:$ALM$73,F$4,0)),"",HLOOKUP($B580,'Base facturation'!$B$4:$ALM$73,F$4,0))=0,"",IF(ISERROR(HLOOKUP($B580,'Base facturation'!$B$4:$ALM$73,F$4,0)),"",HLOOKUP($B580,'Base facturation'!$B$4:$ALM$73,F$4,0)))</f>
        <v/>
      </c>
      <c r="G580" s="204" t="str">
        <f>IF(IF(ISERROR(HLOOKUP($B580,'Base facturation'!$B$4:$ALM$73,G$4,0)),"",HLOOKUP($B580,'Base facturation'!$B$4:$ALM$73,G$4,0))=0,"",IF(ISERROR(HLOOKUP($B580,'Base facturation'!$B$4:$ALM$73,G$4,0)),"",HLOOKUP($B580,'Base facturation'!$B$4:$ALM$73,G$4,0)))</f>
        <v/>
      </c>
      <c r="H580" s="183" t="str">
        <f t="shared" si="8"/>
        <v/>
      </c>
      <c r="I580" s="194"/>
      <c r="J580" s="189"/>
      <c r="K580" s="189"/>
      <c r="L580" s="190"/>
    </row>
    <row r="581" spans="2:12" ht="19.600000000000001" customHeight="1" x14ac:dyDescent="0.25">
      <c r="B581" s="178" t="s">
        <v>3325</v>
      </c>
      <c r="C581" s="179" t="str">
        <f>IF(IF(ISERROR(HLOOKUP($B581,'Base facturation'!$B$4:$ALM$73,C$4,0)),"",HLOOKUP($B581,'Base facturation'!$B$4:$ALM$73,C$4,0))=0,"",IF(ISERROR(HLOOKUP($B581,'Base facturation'!$B$4:$ALM$73,C$4,0)),"",HLOOKUP($B581,'Base facturation'!$B$4:$ALM$73,C$4,0)))</f>
        <v/>
      </c>
      <c r="D581" s="179" t="str">
        <f>IF(IF(ISERROR(HLOOKUP($B581,'Base facturation'!$B$4:$ALM$73,D$4,0)),"",HLOOKUP($B581,'Base facturation'!$B$4:$ALM$73,D$4,0))=0,"",IF(ISERROR(HLOOKUP($B581,'Base facturation'!$B$4:$ALM$73,D$4,0)),"",HLOOKUP($B581,'Base facturation'!$B$4:$ALM$73,D$4,0)))</f>
        <v/>
      </c>
      <c r="E581" s="288" t="str">
        <f>IF(IF(ISERROR(HLOOKUP($B581,'Base facturation'!$B$4:$ALM$73,E$4,0)),"",HLOOKUP($B581,'Base facturation'!$B$4:$ALM$73,E$4,0))=0,"",IF(ISERROR(HLOOKUP($B581,'Base facturation'!$B$4:$ALM$73,E$4,0)),"",HLOOKUP($B581,'Base facturation'!$B$4:$ALM$73,E$4,0)))</f>
        <v/>
      </c>
      <c r="F581" s="204" t="str">
        <f>IF(IF(ISERROR(HLOOKUP($B581,'Base facturation'!$B$4:$ALM$73,F$4,0)),"",HLOOKUP($B581,'Base facturation'!$B$4:$ALM$73,F$4,0))=0,"",IF(ISERROR(HLOOKUP($B581,'Base facturation'!$B$4:$ALM$73,F$4,0)),"",HLOOKUP($B581,'Base facturation'!$B$4:$ALM$73,F$4,0)))</f>
        <v/>
      </c>
      <c r="G581" s="204" t="str">
        <f>IF(IF(ISERROR(HLOOKUP($B581,'Base facturation'!$B$4:$ALM$73,G$4,0)),"",HLOOKUP($B581,'Base facturation'!$B$4:$ALM$73,G$4,0))=0,"",IF(ISERROR(HLOOKUP($B581,'Base facturation'!$B$4:$ALM$73,G$4,0)),"",HLOOKUP($B581,'Base facturation'!$B$4:$ALM$73,G$4,0)))</f>
        <v/>
      </c>
      <c r="H581" s="183" t="str">
        <f t="shared" si="8"/>
        <v/>
      </c>
      <c r="I581" s="194"/>
      <c r="J581" s="189"/>
      <c r="K581" s="189"/>
      <c r="L581" s="190"/>
    </row>
    <row r="582" spans="2:12" ht="19.600000000000001" customHeight="1" x14ac:dyDescent="0.25">
      <c r="B582" s="178" t="s">
        <v>3326</v>
      </c>
      <c r="C582" s="179" t="str">
        <f>IF(IF(ISERROR(HLOOKUP($B582,'Base facturation'!$B$4:$ALM$73,C$4,0)),"",HLOOKUP($B582,'Base facturation'!$B$4:$ALM$73,C$4,0))=0,"",IF(ISERROR(HLOOKUP($B582,'Base facturation'!$B$4:$ALM$73,C$4,0)),"",HLOOKUP($B582,'Base facturation'!$B$4:$ALM$73,C$4,0)))</f>
        <v/>
      </c>
      <c r="D582" s="179" t="str">
        <f>IF(IF(ISERROR(HLOOKUP($B582,'Base facturation'!$B$4:$ALM$73,D$4,0)),"",HLOOKUP($B582,'Base facturation'!$B$4:$ALM$73,D$4,0))=0,"",IF(ISERROR(HLOOKUP($B582,'Base facturation'!$B$4:$ALM$73,D$4,0)),"",HLOOKUP($B582,'Base facturation'!$B$4:$ALM$73,D$4,0)))</f>
        <v/>
      </c>
      <c r="E582" s="288" t="str">
        <f>IF(IF(ISERROR(HLOOKUP($B582,'Base facturation'!$B$4:$ALM$73,E$4,0)),"",HLOOKUP($B582,'Base facturation'!$B$4:$ALM$73,E$4,0))=0,"",IF(ISERROR(HLOOKUP($B582,'Base facturation'!$B$4:$ALM$73,E$4,0)),"",HLOOKUP($B582,'Base facturation'!$B$4:$ALM$73,E$4,0)))</f>
        <v/>
      </c>
      <c r="F582" s="204" t="str">
        <f>IF(IF(ISERROR(HLOOKUP($B582,'Base facturation'!$B$4:$ALM$73,F$4,0)),"",HLOOKUP($B582,'Base facturation'!$B$4:$ALM$73,F$4,0))=0,"",IF(ISERROR(HLOOKUP($B582,'Base facturation'!$B$4:$ALM$73,F$4,0)),"",HLOOKUP($B582,'Base facturation'!$B$4:$ALM$73,F$4,0)))</f>
        <v/>
      </c>
      <c r="G582" s="204" t="str">
        <f>IF(IF(ISERROR(HLOOKUP($B582,'Base facturation'!$B$4:$ALM$73,G$4,0)),"",HLOOKUP($B582,'Base facturation'!$B$4:$ALM$73,G$4,0))=0,"",IF(ISERROR(HLOOKUP($B582,'Base facturation'!$B$4:$ALM$73,G$4,0)),"",HLOOKUP($B582,'Base facturation'!$B$4:$ALM$73,G$4,0)))</f>
        <v/>
      </c>
      <c r="H582" s="183" t="str">
        <f t="shared" si="8"/>
        <v/>
      </c>
      <c r="I582" s="194"/>
      <c r="J582" s="189"/>
      <c r="K582" s="189"/>
      <c r="L582" s="190"/>
    </row>
    <row r="583" spans="2:12" ht="19.600000000000001" customHeight="1" x14ac:dyDescent="0.25">
      <c r="B583" s="178" t="s">
        <v>3327</v>
      </c>
      <c r="C583" s="179" t="str">
        <f>IF(IF(ISERROR(HLOOKUP($B583,'Base facturation'!$B$4:$ALM$73,C$4,0)),"",HLOOKUP($B583,'Base facturation'!$B$4:$ALM$73,C$4,0))=0,"",IF(ISERROR(HLOOKUP($B583,'Base facturation'!$B$4:$ALM$73,C$4,0)),"",HLOOKUP($B583,'Base facturation'!$B$4:$ALM$73,C$4,0)))</f>
        <v/>
      </c>
      <c r="D583" s="179" t="str">
        <f>IF(IF(ISERROR(HLOOKUP($B583,'Base facturation'!$B$4:$ALM$73,D$4,0)),"",HLOOKUP($B583,'Base facturation'!$B$4:$ALM$73,D$4,0))=0,"",IF(ISERROR(HLOOKUP($B583,'Base facturation'!$B$4:$ALM$73,D$4,0)),"",HLOOKUP($B583,'Base facturation'!$B$4:$ALM$73,D$4,0)))</f>
        <v/>
      </c>
      <c r="E583" s="288" t="str">
        <f>IF(IF(ISERROR(HLOOKUP($B583,'Base facturation'!$B$4:$ALM$73,E$4,0)),"",HLOOKUP($B583,'Base facturation'!$B$4:$ALM$73,E$4,0))=0,"",IF(ISERROR(HLOOKUP($B583,'Base facturation'!$B$4:$ALM$73,E$4,0)),"",HLOOKUP($B583,'Base facturation'!$B$4:$ALM$73,E$4,0)))</f>
        <v/>
      </c>
      <c r="F583" s="204" t="str">
        <f>IF(IF(ISERROR(HLOOKUP($B583,'Base facturation'!$B$4:$ALM$73,F$4,0)),"",HLOOKUP($B583,'Base facturation'!$B$4:$ALM$73,F$4,0))=0,"",IF(ISERROR(HLOOKUP($B583,'Base facturation'!$B$4:$ALM$73,F$4,0)),"",HLOOKUP($B583,'Base facturation'!$B$4:$ALM$73,F$4,0)))</f>
        <v/>
      </c>
      <c r="G583" s="204" t="str">
        <f>IF(IF(ISERROR(HLOOKUP($B583,'Base facturation'!$B$4:$ALM$73,G$4,0)),"",HLOOKUP($B583,'Base facturation'!$B$4:$ALM$73,G$4,0))=0,"",IF(ISERROR(HLOOKUP($B583,'Base facturation'!$B$4:$ALM$73,G$4,0)),"",HLOOKUP($B583,'Base facturation'!$B$4:$ALM$73,G$4,0)))</f>
        <v/>
      </c>
      <c r="H583" s="183" t="str">
        <f t="shared" ref="H583:H646" si="9">IF(G583="","",IF($B$4&gt;G583,"OUI","non"))</f>
        <v/>
      </c>
      <c r="I583" s="194"/>
      <c r="J583" s="189"/>
      <c r="K583" s="189"/>
      <c r="L583" s="190"/>
    </row>
    <row r="584" spans="2:12" ht="19.600000000000001" customHeight="1" x14ac:dyDescent="0.25">
      <c r="B584" s="178" t="s">
        <v>3328</v>
      </c>
      <c r="C584" s="179" t="str">
        <f>IF(IF(ISERROR(HLOOKUP($B584,'Base facturation'!$B$4:$ALM$73,C$4,0)),"",HLOOKUP($B584,'Base facturation'!$B$4:$ALM$73,C$4,0))=0,"",IF(ISERROR(HLOOKUP($B584,'Base facturation'!$B$4:$ALM$73,C$4,0)),"",HLOOKUP($B584,'Base facturation'!$B$4:$ALM$73,C$4,0)))</f>
        <v/>
      </c>
      <c r="D584" s="179" t="str">
        <f>IF(IF(ISERROR(HLOOKUP($B584,'Base facturation'!$B$4:$ALM$73,D$4,0)),"",HLOOKUP($B584,'Base facturation'!$B$4:$ALM$73,D$4,0))=0,"",IF(ISERROR(HLOOKUP($B584,'Base facturation'!$B$4:$ALM$73,D$4,0)),"",HLOOKUP($B584,'Base facturation'!$B$4:$ALM$73,D$4,0)))</f>
        <v/>
      </c>
      <c r="E584" s="288" t="str">
        <f>IF(IF(ISERROR(HLOOKUP($B584,'Base facturation'!$B$4:$ALM$73,E$4,0)),"",HLOOKUP($B584,'Base facturation'!$B$4:$ALM$73,E$4,0))=0,"",IF(ISERROR(HLOOKUP($B584,'Base facturation'!$B$4:$ALM$73,E$4,0)),"",HLOOKUP($B584,'Base facturation'!$B$4:$ALM$73,E$4,0)))</f>
        <v/>
      </c>
      <c r="F584" s="204" t="str">
        <f>IF(IF(ISERROR(HLOOKUP($B584,'Base facturation'!$B$4:$ALM$73,F$4,0)),"",HLOOKUP($B584,'Base facturation'!$B$4:$ALM$73,F$4,0))=0,"",IF(ISERROR(HLOOKUP($B584,'Base facturation'!$B$4:$ALM$73,F$4,0)),"",HLOOKUP($B584,'Base facturation'!$B$4:$ALM$73,F$4,0)))</f>
        <v/>
      </c>
      <c r="G584" s="204" t="str">
        <f>IF(IF(ISERROR(HLOOKUP($B584,'Base facturation'!$B$4:$ALM$73,G$4,0)),"",HLOOKUP($B584,'Base facturation'!$B$4:$ALM$73,G$4,0))=0,"",IF(ISERROR(HLOOKUP($B584,'Base facturation'!$B$4:$ALM$73,G$4,0)),"",HLOOKUP($B584,'Base facturation'!$B$4:$ALM$73,G$4,0)))</f>
        <v/>
      </c>
      <c r="H584" s="183" t="str">
        <f t="shared" si="9"/>
        <v/>
      </c>
      <c r="I584" s="194"/>
      <c r="J584" s="189"/>
      <c r="K584" s="189"/>
      <c r="L584" s="190"/>
    </row>
    <row r="585" spans="2:12" ht="19.600000000000001" customHeight="1" x14ac:dyDescent="0.25">
      <c r="B585" s="178" t="s">
        <v>3329</v>
      </c>
      <c r="C585" s="179" t="str">
        <f>IF(IF(ISERROR(HLOOKUP($B585,'Base facturation'!$B$4:$ALM$73,C$4,0)),"",HLOOKUP($B585,'Base facturation'!$B$4:$ALM$73,C$4,0))=0,"",IF(ISERROR(HLOOKUP($B585,'Base facturation'!$B$4:$ALM$73,C$4,0)),"",HLOOKUP($B585,'Base facturation'!$B$4:$ALM$73,C$4,0)))</f>
        <v/>
      </c>
      <c r="D585" s="179" t="str">
        <f>IF(IF(ISERROR(HLOOKUP($B585,'Base facturation'!$B$4:$ALM$73,D$4,0)),"",HLOOKUP($B585,'Base facturation'!$B$4:$ALM$73,D$4,0))=0,"",IF(ISERROR(HLOOKUP($B585,'Base facturation'!$B$4:$ALM$73,D$4,0)),"",HLOOKUP($B585,'Base facturation'!$B$4:$ALM$73,D$4,0)))</f>
        <v/>
      </c>
      <c r="E585" s="288" t="str">
        <f>IF(IF(ISERROR(HLOOKUP($B585,'Base facturation'!$B$4:$ALM$73,E$4,0)),"",HLOOKUP($B585,'Base facturation'!$B$4:$ALM$73,E$4,0))=0,"",IF(ISERROR(HLOOKUP($B585,'Base facturation'!$B$4:$ALM$73,E$4,0)),"",HLOOKUP($B585,'Base facturation'!$B$4:$ALM$73,E$4,0)))</f>
        <v/>
      </c>
      <c r="F585" s="204" t="str">
        <f>IF(IF(ISERROR(HLOOKUP($B585,'Base facturation'!$B$4:$ALM$73,F$4,0)),"",HLOOKUP($B585,'Base facturation'!$B$4:$ALM$73,F$4,0))=0,"",IF(ISERROR(HLOOKUP($B585,'Base facturation'!$B$4:$ALM$73,F$4,0)),"",HLOOKUP($B585,'Base facturation'!$B$4:$ALM$73,F$4,0)))</f>
        <v/>
      </c>
      <c r="G585" s="204" t="str">
        <f>IF(IF(ISERROR(HLOOKUP($B585,'Base facturation'!$B$4:$ALM$73,G$4,0)),"",HLOOKUP($B585,'Base facturation'!$B$4:$ALM$73,G$4,0))=0,"",IF(ISERROR(HLOOKUP($B585,'Base facturation'!$B$4:$ALM$73,G$4,0)),"",HLOOKUP($B585,'Base facturation'!$B$4:$ALM$73,G$4,0)))</f>
        <v/>
      </c>
      <c r="H585" s="183" t="str">
        <f t="shared" si="9"/>
        <v/>
      </c>
      <c r="I585" s="194"/>
      <c r="J585" s="189"/>
      <c r="K585" s="189"/>
      <c r="L585" s="190"/>
    </row>
    <row r="586" spans="2:12" ht="19.600000000000001" customHeight="1" x14ac:dyDescent="0.25">
      <c r="B586" s="178" t="s">
        <v>3330</v>
      </c>
      <c r="C586" s="179" t="str">
        <f>IF(IF(ISERROR(HLOOKUP($B586,'Base facturation'!$B$4:$ALM$73,C$4,0)),"",HLOOKUP($B586,'Base facturation'!$B$4:$ALM$73,C$4,0))=0,"",IF(ISERROR(HLOOKUP($B586,'Base facturation'!$B$4:$ALM$73,C$4,0)),"",HLOOKUP($B586,'Base facturation'!$B$4:$ALM$73,C$4,0)))</f>
        <v/>
      </c>
      <c r="D586" s="179" t="str">
        <f>IF(IF(ISERROR(HLOOKUP($B586,'Base facturation'!$B$4:$ALM$73,D$4,0)),"",HLOOKUP($B586,'Base facturation'!$B$4:$ALM$73,D$4,0))=0,"",IF(ISERROR(HLOOKUP($B586,'Base facturation'!$B$4:$ALM$73,D$4,0)),"",HLOOKUP($B586,'Base facturation'!$B$4:$ALM$73,D$4,0)))</f>
        <v/>
      </c>
      <c r="E586" s="288" t="str">
        <f>IF(IF(ISERROR(HLOOKUP($B586,'Base facturation'!$B$4:$ALM$73,E$4,0)),"",HLOOKUP($B586,'Base facturation'!$B$4:$ALM$73,E$4,0))=0,"",IF(ISERROR(HLOOKUP($B586,'Base facturation'!$B$4:$ALM$73,E$4,0)),"",HLOOKUP($B586,'Base facturation'!$B$4:$ALM$73,E$4,0)))</f>
        <v/>
      </c>
      <c r="F586" s="204" t="str">
        <f>IF(IF(ISERROR(HLOOKUP($B586,'Base facturation'!$B$4:$ALM$73,F$4,0)),"",HLOOKUP($B586,'Base facturation'!$B$4:$ALM$73,F$4,0))=0,"",IF(ISERROR(HLOOKUP($B586,'Base facturation'!$B$4:$ALM$73,F$4,0)),"",HLOOKUP($B586,'Base facturation'!$B$4:$ALM$73,F$4,0)))</f>
        <v/>
      </c>
      <c r="G586" s="204" t="str">
        <f>IF(IF(ISERROR(HLOOKUP($B586,'Base facturation'!$B$4:$ALM$73,G$4,0)),"",HLOOKUP($B586,'Base facturation'!$B$4:$ALM$73,G$4,0))=0,"",IF(ISERROR(HLOOKUP($B586,'Base facturation'!$B$4:$ALM$73,G$4,0)),"",HLOOKUP($B586,'Base facturation'!$B$4:$ALM$73,G$4,0)))</f>
        <v/>
      </c>
      <c r="H586" s="183" t="str">
        <f t="shared" si="9"/>
        <v/>
      </c>
      <c r="I586" s="194"/>
      <c r="J586" s="189"/>
      <c r="K586" s="189"/>
      <c r="L586" s="190"/>
    </row>
    <row r="587" spans="2:12" ht="19.600000000000001" customHeight="1" x14ac:dyDescent="0.25">
      <c r="B587" s="178" t="s">
        <v>3331</v>
      </c>
      <c r="C587" s="179" t="str">
        <f>IF(IF(ISERROR(HLOOKUP($B587,'Base facturation'!$B$4:$ALM$73,C$4,0)),"",HLOOKUP($B587,'Base facturation'!$B$4:$ALM$73,C$4,0))=0,"",IF(ISERROR(HLOOKUP($B587,'Base facturation'!$B$4:$ALM$73,C$4,0)),"",HLOOKUP($B587,'Base facturation'!$B$4:$ALM$73,C$4,0)))</f>
        <v/>
      </c>
      <c r="D587" s="179" t="str">
        <f>IF(IF(ISERROR(HLOOKUP($B587,'Base facturation'!$B$4:$ALM$73,D$4,0)),"",HLOOKUP($B587,'Base facturation'!$B$4:$ALM$73,D$4,0))=0,"",IF(ISERROR(HLOOKUP($B587,'Base facturation'!$B$4:$ALM$73,D$4,0)),"",HLOOKUP($B587,'Base facturation'!$B$4:$ALM$73,D$4,0)))</f>
        <v/>
      </c>
      <c r="E587" s="288" t="str">
        <f>IF(IF(ISERROR(HLOOKUP($B587,'Base facturation'!$B$4:$ALM$73,E$4,0)),"",HLOOKUP($B587,'Base facturation'!$B$4:$ALM$73,E$4,0))=0,"",IF(ISERROR(HLOOKUP($B587,'Base facturation'!$B$4:$ALM$73,E$4,0)),"",HLOOKUP($B587,'Base facturation'!$B$4:$ALM$73,E$4,0)))</f>
        <v/>
      </c>
      <c r="F587" s="204" t="str">
        <f>IF(IF(ISERROR(HLOOKUP($B587,'Base facturation'!$B$4:$ALM$73,F$4,0)),"",HLOOKUP($B587,'Base facturation'!$B$4:$ALM$73,F$4,0))=0,"",IF(ISERROR(HLOOKUP($B587,'Base facturation'!$B$4:$ALM$73,F$4,0)),"",HLOOKUP($B587,'Base facturation'!$B$4:$ALM$73,F$4,0)))</f>
        <v/>
      </c>
      <c r="G587" s="204" t="str">
        <f>IF(IF(ISERROR(HLOOKUP($B587,'Base facturation'!$B$4:$ALM$73,G$4,0)),"",HLOOKUP($B587,'Base facturation'!$B$4:$ALM$73,G$4,0))=0,"",IF(ISERROR(HLOOKUP($B587,'Base facturation'!$B$4:$ALM$73,G$4,0)),"",HLOOKUP($B587,'Base facturation'!$B$4:$ALM$73,G$4,0)))</f>
        <v/>
      </c>
      <c r="H587" s="183" t="str">
        <f t="shared" si="9"/>
        <v/>
      </c>
      <c r="I587" s="194"/>
      <c r="J587" s="189"/>
      <c r="K587" s="189"/>
      <c r="L587" s="190"/>
    </row>
    <row r="588" spans="2:12" ht="19.600000000000001" customHeight="1" x14ac:dyDescent="0.25">
      <c r="B588" s="178" t="s">
        <v>3332</v>
      </c>
      <c r="C588" s="179" t="str">
        <f>IF(IF(ISERROR(HLOOKUP($B588,'Base facturation'!$B$4:$ALM$73,C$4,0)),"",HLOOKUP($B588,'Base facturation'!$B$4:$ALM$73,C$4,0))=0,"",IF(ISERROR(HLOOKUP($B588,'Base facturation'!$B$4:$ALM$73,C$4,0)),"",HLOOKUP($B588,'Base facturation'!$B$4:$ALM$73,C$4,0)))</f>
        <v/>
      </c>
      <c r="D588" s="179" t="str">
        <f>IF(IF(ISERROR(HLOOKUP($B588,'Base facturation'!$B$4:$ALM$73,D$4,0)),"",HLOOKUP($B588,'Base facturation'!$B$4:$ALM$73,D$4,0))=0,"",IF(ISERROR(HLOOKUP($B588,'Base facturation'!$B$4:$ALM$73,D$4,0)),"",HLOOKUP($B588,'Base facturation'!$B$4:$ALM$73,D$4,0)))</f>
        <v/>
      </c>
      <c r="E588" s="288" t="str">
        <f>IF(IF(ISERROR(HLOOKUP($B588,'Base facturation'!$B$4:$ALM$73,E$4,0)),"",HLOOKUP($B588,'Base facturation'!$B$4:$ALM$73,E$4,0))=0,"",IF(ISERROR(HLOOKUP($B588,'Base facturation'!$B$4:$ALM$73,E$4,0)),"",HLOOKUP($B588,'Base facturation'!$B$4:$ALM$73,E$4,0)))</f>
        <v/>
      </c>
      <c r="F588" s="204" t="str">
        <f>IF(IF(ISERROR(HLOOKUP($B588,'Base facturation'!$B$4:$ALM$73,F$4,0)),"",HLOOKUP($B588,'Base facturation'!$B$4:$ALM$73,F$4,0))=0,"",IF(ISERROR(HLOOKUP($B588,'Base facturation'!$B$4:$ALM$73,F$4,0)),"",HLOOKUP($B588,'Base facturation'!$B$4:$ALM$73,F$4,0)))</f>
        <v/>
      </c>
      <c r="G588" s="204" t="str">
        <f>IF(IF(ISERROR(HLOOKUP($B588,'Base facturation'!$B$4:$ALM$73,G$4,0)),"",HLOOKUP($B588,'Base facturation'!$B$4:$ALM$73,G$4,0))=0,"",IF(ISERROR(HLOOKUP($B588,'Base facturation'!$B$4:$ALM$73,G$4,0)),"",HLOOKUP($B588,'Base facturation'!$B$4:$ALM$73,G$4,0)))</f>
        <v/>
      </c>
      <c r="H588" s="183" t="str">
        <f t="shared" si="9"/>
        <v/>
      </c>
      <c r="I588" s="194"/>
      <c r="J588" s="189"/>
      <c r="K588" s="189"/>
      <c r="L588" s="190"/>
    </row>
    <row r="589" spans="2:12" ht="19.600000000000001" customHeight="1" x14ac:dyDescent="0.25">
      <c r="B589" s="178" t="s">
        <v>3333</v>
      </c>
      <c r="C589" s="179" t="str">
        <f>IF(IF(ISERROR(HLOOKUP($B589,'Base facturation'!$B$4:$ALM$73,C$4,0)),"",HLOOKUP($B589,'Base facturation'!$B$4:$ALM$73,C$4,0))=0,"",IF(ISERROR(HLOOKUP($B589,'Base facturation'!$B$4:$ALM$73,C$4,0)),"",HLOOKUP($B589,'Base facturation'!$B$4:$ALM$73,C$4,0)))</f>
        <v/>
      </c>
      <c r="D589" s="179" t="str">
        <f>IF(IF(ISERROR(HLOOKUP($B589,'Base facturation'!$B$4:$ALM$73,D$4,0)),"",HLOOKUP($B589,'Base facturation'!$B$4:$ALM$73,D$4,0))=0,"",IF(ISERROR(HLOOKUP($B589,'Base facturation'!$B$4:$ALM$73,D$4,0)),"",HLOOKUP($B589,'Base facturation'!$B$4:$ALM$73,D$4,0)))</f>
        <v/>
      </c>
      <c r="E589" s="288" t="str">
        <f>IF(IF(ISERROR(HLOOKUP($B589,'Base facturation'!$B$4:$ALM$73,E$4,0)),"",HLOOKUP($B589,'Base facturation'!$B$4:$ALM$73,E$4,0))=0,"",IF(ISERROR(HLOOKUP($B589,'Base facturation'!$B$4:$ALM$73,E$4,0)),"",HLOOKUP($B589,'Base facturation'!$B$4:$ALM$73,E$4,0)))</f>
        <v/>
      </c>
      <c r="F589" s="204" t="str">
        <f>IF(IF(ISERROR(HLOOKUP($B589,'Base facturation'!$B$4:$ALM$73,F$4,0)),"",HLOOKUP($B589,'Base facturation'!$B$4:$ALM$73,F$4,0))=0,"",IF(ISERROR(HLOOKUP($B589,'Base facturation'!$B$4:$ALM$73,F$4,0)),"",HLOOKUP($B589,'Base facturation'!$B$4:$ALM$73,F$4,0)))</f>
        <v/>
      </c>
      <c r="G589" s="204" t="str">
        <f>IF(IF(ISERROR(HLOOKUP($B589,'Base facturation'!$B$4:$ALM$73,G$4,0)),"",HLOOKUP($B589,'Base facturation'!$B$4:$ALM$73,G$4,0))=0,"",IF(ISERROR(HLOOKUP($B589,'Base facturation'!$B$4:$ALM$73,G$4,0)),"",HLOOKUP($B589,'Base facturation'!$B$4:$ALM$73,G$4,0)))</f>
        <v/>
      </c>
      <c r="H589" s="183" t="str">
        <f t="shared" si="9"/>
        <v/>
      </c>
      <c r="I589" s="194"/>
      <c r="J589" s="189"/>
      <c r="K589" s="189"/>
      <c r="L589" s="190"/>
    </row>
    <row r="590" spans="2:12" ht="19.600000000000001" customHeight="1" x14ac:dyDescent="0.25">
      <c r="B590" s="178" t="s">
        <v>3334</v>
      </c>
      <c r="C590" s="179" t="str">
        <f>IF(IF(ISERROR(HLOOKUP($B590,'Base facturation'!$B$4:$ALM$73,C$4,0)),"",HLOOKUP($B590,'Base facturation'!$B$4:$ALM$73,C$4,0))=0,"",IF(ISERROR(HLOOKUP($B590,'Base facturation'!$B$4:$ALM$73,C$4,0)),"",HLOOKUP($B590,'Base facturation'!$B$4:$ALM$73,C$4,0)))</f>
        <v/>
      </c>
      <c r="D590" s="179" t="str">
        <f>IF(IF(ISERROR(HLOOKUP($B590,'Base facturation'!$B$4:$ALM$73,D$4,0)),"",HLOOKUP($B590,'Base facturation'!$B$4:$ALM$73,D$4,0))=0,"",IF(ISERROR(HLOOKUP($B590,'Base facturation'!$B$4:$ALM$73,D$4,0)),"",HLOOKUP($B590,'Base facturation'!$B$4:$ALM$73,D$4,0)))</f>
        <v/>
      </c>
      <c r="E590" s="288" t="str">
        <f>IF(IF(ISERROR(HLOOKUP($B590,'Base facturation'!$B$4:$ALM$73,E$4,0)),"",HLOOKUP($B590,'Base facturation'!$B$4:$ALM$73,E$4,0))=0,"",IF(ISERROR(HLOOKUP($B590,'Base facturation'!$B$4:$ALM$73,E$4,0)),"",HLOOKUP($B590,'Base facturation'!$B$4:$ALM$73,E$4,0)))</f>
        <v/>
      </c>
      <c r="F590" s="204" t="str">
        <f>IF(IF(ISERROR(HLOOKUP($B590,'Base facturation'!$B$4:$ALM$73,F$4,0)),"",HLOOKUP($B590,'Base facturation'!$B$4:$ALM$73,F$4,0))=0,"",IF(ISERROR(HLOOKUP($B590,'Base facturation'!$B$4:$ALM$73,F$4,0)),"",HLOOKUP($B590,'Base facturation'!$B$4:$ALM$73,F$4,0)))</f>
        <v/>
      </c>
      <c r="G590" s="204" t="str">
        <f>IF(IF(ISERROR(HLOOKUP($B590,'Base facturation'!$B$4:$ALM$73,G$4,0)),"",HLOOKUP($B590,'Base facturation'!$B$4:$ALM$73,G$4,0))=0,"",IF(ISERROR(HLOOKUP($B590,'Base facturation'!$B$4:$ALM$73,G$4,0)),"",HLOOKUP($B590,'Base facturation'!$B$4:$ALM$73,G$4,0)))</f>
        <v/>
      </c>
      <c r="H590" s="183" t="str">
        <f t="shared" si="9"/>
        <v/>
      </c>
      <c r="I590" s="194"/>
      <c r="J590" s="189"/>
      <c r="K590" s="189"/>
      <c r="L590" s="190"/>
    </row>
    <row r="591" spans="2:12" ht="19.600000000000001" customHeight="1" x14ac:dyDescent="0.25">
      <c r="B591" s="178" t="s">
        <v>3335</v>
      </c>
      <c r="C591" s="179" t="str">
        <f>IF(IF(ISERROR(HLOOKUP($B591,'Base facturation'!$B$4:$ALM$73,C$4,0)),"",HLOOKUP($B591,'Base facturation'!$B$4:$ALM$73,C$4,0))=0,"",IF(ISERROR(HLOOKUP($B591,'Base facturation'!$B$4:$ALM$73,C$4,0)),"",HLOOKUP($B591,'Base facturation'!$B$4:$ALM$73,C$4,0)))</f>
        <v/>
      </c>
      <c r="D591" s="179" t="str">
        <f>IF(IF(ISERROR(HLOOKUP($B591,'Base facturation'!$B$4:$ALM$73,D$4,0)),"",HLOOKUP($B591,'Base facturation'!$B$4:$ALM$73,D$4,0))=0,"",IF(ISERROR(HLOOKUP($B591,'Base facturation'!$B$4:$ALM$73,D$4,0)),"",HLOOKUP($B591,'Base facturation'!$B$4:$ALM$73,D$4,0)))</f>
        <v/>
      </c>
      <c r="E591" s="288" t="str">
        <f>IF(IF(ISERROR(HLOOKUP($B591,'Base facturation'!$B$4:$ALM$73,E$4,0)),"",HLOOKUP($B591,'Base facturation'!$B$4:$ALM$73,E$4,0))=0,"",IF(ISERROR(HLOOKUP($B591,'Base facturation'!$B$4:$ALM$73,E$4,0)),"",HLOOKUP($B591,'Base facturation'!$B$4:$ALM$73,E$4,0)))</f>
        <v/>
      </c>
      <c r="F591" s="204" t="str">
        <f>IF(IF(ISERROR(HLOOKUP($B591,'Base facturation'!$B$4:$ALM$73,F$4,0)),"",HLOOKUP($B591,'Base facturation'!$B$4:$ALM$73,F$4,0))=0,"",IF(ISERROR(HLOOKUP($B591,'Base facturation'!$B$4:$ALM$73,F$4,0)),"",HLOOKUP($B591,'Base facturation'!$B$4:$ALM$73,F$4,0)))</f>
        <v/>
      </c>
      <c r="G591" s="204" t="str">
        <f>IF(IF(ISERROR(HLOOKUP($B591,'Base facturation'!$B$4:$ALM$73,G$4,0)),"",HLOOKUP($B591,'Base facturation'!$B$4:$ALM$73,G$4,0))=0,"",IF(ISERROR(HLOOKUP($B591,'Base facturation'!$B$4:$ALM$73,G$4,0)),"",HLOOKUP($B591,'Base facturation'!$B$4:$ALM$73,G$4,0)))</f>
        <v/>
      </c>
      <c r="H591" s="183" t="str">
        <f t="shared" si="9"/>
        <v/>
      </c>
      <c r="I591" s="194"/>
      <c r="J591" s="189"/>
      <c r="K591" s="189"/>
      <c r="L591" s="190"/>
    </row>
    <row r="592" spans="2:12" ht="19.600000000000001" customHeight="1" x14ac:dyDescent="0.25">
      <c r="B592" s="178" t="s">
        <v>3336</v>
      </c>
      <c r="C592" s="179" t="str">
        <f>IF(IF(ISERROR(HLOOKUP($B592,'Base facturation'!$B$4:$ALM$73,C$4,0)),"",HLOOKUP($B592,'Base facturation'!$B$4:$ALM$73,C$4,0))=0,"",IF(ISERROR(HLOOKUP($B592,'Base facturation'!$B$4:$ALM$73,C$4,0)),"",HLOOKUP($B592,'Base facturation'!$B$4:$ALM$73,C$4,0)))</f>
        <v/>
      </c>
      <c r="D592" s="179" t="str">
        <f>IF(IF(ISERROR(HLOOKUP($B592,'Base facturation'!$B$4:$ALM$73,D$4,0)),"",HLOOKUP($B592,'Base facturation'!$B$4:$ALM$73,D$4,0))=0,"",IF(ISERROR(HLOOKUP($B592,'Base facturation'!$B$4:$ALM$73,D$4,0)),"",HLOOKUP($B592,'Base facturation'!$B$4:$ALM$73,D$4,0)))</f>
        <v/>
      </c>
      <c r="E592" s="288" t="str">
        <f>IF(IF(ISERROR(HLOOKUP($B592,'Base facturation'!$B$4:$ALM$73,E$4,0)),"",HLOOKUP($B592,'Base facturation'!$B$4:$ALM$73,E$4,0))=0,"",IF(ISERROR(HLOOKUP($B592,'Base facturation'!$B$4:$ALM$73,E$4,0)),"",HLOOKUP($B592,'Base facturation'!$B$4:$ALM$73,E$4,0)))</f>
        <v/>
      </c>
      <c r="F592" s="204" t="str">
        <f>IF(IF(ISERROR(HLOOKUP($B592,'Base facturation'!$B$4:$ALM$73,F$4,0)),"",HLOOKUP($B592,'Base facturation'!$B$4:$ALM$73,F$4,0))=0,"",IF(ISERROR(HLOOKUP($B592,'Base facturation'!$B$4:$ALM$73,F$4,0)),"",HLOOKUP($B592,'Base facturation'!$B$4:$ALM$73,F$4,0)))</f>
        <v/>
      </c>
      <c r="G592" s="204" t="str">
        <f>IF(IF(ISERROR(HLOOKUP($B592,'Base facturation'!$B$4:$ALM$73,G$4,0)),"",HLOOKUP($B592,'Base facturation'!$B$4:$ALM$73,G$4,0))=0,"",IF(ISERROR(HLOOKUP($B592,'Base facturation'!$B$4:$ALM$73,G$4,0)),"",HLOOKUP($B592,'Base facturation'!$B$4:$ALM$73,G$4,0)))</f>
        <v/>
      </c>
      <c r="H592" s="183" t="str">
        <f t="shared" si="9"/>
        <v/>
      </c>
      <c r="I592" s="194"/>
      <c r="J592" s="189"/>
      <c r="K592" s="189"/>
      <c r="L592" s="190"/>
    </row>
    <row r="593" spans="2:12" ht="19.600000000000001" customHeight="1" x14ac:dyDescent="0.25">
      <c r="B593" s="178" t="s">
        <v>3337</v>
      </c>
      <c r="C593" s="179" t="str">
        <f>IF(IF(ISERROR(HLOOKUP($B593,'Base facturation'!$B$4:$ALM$73,C$4,0)),"",HLOOKUP($B593,'Base facturation'!$B$4:$ALM$73,C$4,0))=0,"",IF(ISERROR(HLOOKUP($B593,'Base facturation'!$B$4:$ALM$73,C$4,0)),"",HLOOKUP($B593,'Base facturation'!$B$4:$ALM$73,C$4,0)))</f>
        <v/>
      </c>
      <c r="D593" s="179" t="str">
        <f>IF(IF(ISERROR(HLOOKUP($B593,'Base facturation'!$B$4:$ALM$73,D$4,0)),"",HLOOKUP($B593,'Base facturation'!$B$4:$ALM$73,D$4,0))=0,"",IF(ISERROR(HLOOKUP($B593,'Base facturation'!$B$4:$ALM$73,D$4,0)),"",HLOOKUP($B593,'Base facturation'!$B$4:$ALM$73,D$4,0)))</f>
        <v/>
      </c>
      <c r="E593" s="288" t="str">
        <f>IF(IF(ISERROR(HLOOKUP($B593,'Base facturation'!$B$4:$ALM$73,E$4,0)),"",HLOOKUP($B593,'Base facturation'!$B$4:$ALM$73,E$4,0))=0,"",IF(ISERROR(HLOOKUP($B593,'Base facturation'!$B$4:$ALM$73,E$4,0)),"",HLOOKUP($B593,'Base facturation'!$B$4:$ALM$73,E$4,0)))</f>
        <v/>
      </c>
      <c r="F593" s="204" t="str">
        <f>IF(IF(ISERROR(HLOOKUP($B593,'Base facturation'!$B$4:$ALM$73,F$4,0)),"",HLOOKUP($B593,'Base facturation'!$B$4:$ALM$73,F$4,0))=0,"",IF(ISERROR(HLOOKUP($B593,'Base facturation'!$B$4:$ALM$73,F$4,0)),"",HLOOKUP($B593,'Base facturation'!$B$4:$ALM$73,F$4,0)))</f>
        <v/>
      </c>
      <c r="G593" s="204" t="str">
        <f>IF(IF(ISERROR(HLOOKUP($B593,'Base facturation'!$B$4:$ALM$73,G$4,0)),"",HLOOKUP($B593,'Base facturation'!$B$4:$ALM$73,G$4,0))=0,"",IF(ISERROR(HLOOKUP($B593,'Base facturation'!$B$4:$ALM$73,G$4,0)),"",HLOOKUP($B593,'Base facturation'!$B$4:$ALM$73,G$4,0)))</f>
        <v/>
      </c>
      <c r="H593" s="183" t="str">
        <f t="shared" si="9"/>
        <v/>
      </c>
      <c r="I593" s="194"/>
      <c r="J593" s="189"/>
      <c r="K593" s="189"/>
      <c r="L593" s="190"/>
    </row>
    <row r="594" spans="2:12" ht="19.600000000000001" customHeight="1" x14ac:dyDescent="0.25">
      <c r="B594" s="178" t="s">
        <v>3338</v>
      </c>
      <c r="C594" s="179" t="str">
        <f>IF(IF(ISERROR(HLOOKUP($B594,'Base facturation'!$B$4:$ALM$73,C$4,0)),"",HLOOKUP($B594,'Base facturation'!$B$4:$ALM$73,C$4,0))=0,"",IF(ISERROR(HLOOKUP($B594,'Base facturation'!$B$4:$ALM$73,C$4,0)),"",HLOOKUP($B594,'Base facturation'!$B$4:$ALM$73,C$4,0)))</f>
        <v/>
      </c>
      <c r="D594" s="179" t="str">
        <f>IF(IF(ISERROR(HLOOKUP($B594,'Base facturation'!$B$4:$ALM$73,D$4,0)),"",HLOOKUP($B594,'Base facturation'!$B$4:$ALM$73,D$4,0))=0,"",IF(ISERROR(HLOOKUP($B594,'Base facturation'!$B$4:$ALM$73,D$4,0)),"",HLOOKUP($B594,'Base facturation'!$B$4:$ALM$73,D$4,0)))</f>
        <v/>
      </c>
      <c r="E594" s="288" t="str">
        <f>IF(IF(ISERROR(HLOOKUP($B594,'Base facturation'!$B$4:$ALM$73,E$4,0)),"",HLOOKUP($B594,'Base facturation'!$B$4:$ALM$73,E$4,0))=0,"",IF(ISERROR(HLOOKUP($B594,'Base facturation'!$B$4:$ALM$73,E$4,0)),"",HLOOKUP($B594,'Base facturation'!$B$4:$ALM$73,E$4,0)))</f>
        <v/>
      </c>
      <c r="F594" s="204" t="str">
        <f>IF(IF(ISERROR(HLOOKUP($B594,'Base facturation'!$B$4:$ALM$73,F$4,0)),"",HLOOKUP($B594,'Base facturation'!$B$4:$ALM$73,F$4,0))=0,"",IF(ISERROR(HLOOKUP($B594,'Base facturation'!$B$4:$ALM$73,F$4,0)),"",HLOOKUP($B594,'Base facturation'!$B$4:$ALM$73,F$4,0)))</f>
        <v/>
      </c>
      <c r="G594" s="204" t="str">
        <f>IF(IF(ISERROR(HLOOKUP($B594,'Base facturation'!$B$4:$ALM$73,G$4,0)),"",HLOOKUP($B594,'Base facturation'!$B$4:$ALM$73,G$4,0))=0,"",IF(ISERROR(HLOOKUP($B594,'Base facturation'!$B$4:$ALM$73,G$4,0)),"",HLOOKUP($B594,'Base facturation'!$B$4:$ALM$73,G$4,0)))</f>
        <v/>
      </c>
      <c r="H594" s="183" t="str">
        <f t="shared" si="9"/>
        <v/>
      </c>
      <c r="I594" s="194"/>
      <c r="J594" s="189"/>
      <c r="K594" s="189"/>
      <c r="L594" s="190"/>
    </row>
    <row r="595" spans="2:12" ht="19.600000000000001" customHeight="1" x14ac:dyDescent="0.25">
      <c r="B595" s="178" t="s">
        <v>3339</v>
      </c>
      <c r="C595" s="179" t="str">
        <f>IF(IF(ISERROR(HLOOKUP($B595,'Base facturation'!$B$4:$ALM$73,C$4,0)),"",HLOOKUP($B595,'Base facturation'!$B$4:$ALM$73,C$4,0))=0,"",IF(ISERROR(HLOOKUP($B595,'Base facturation'!$B$4:$ALM$73,C$4,0)),"",HLOOKUP($B595,'Base facturation'!$B$4:$ALM$73,C$4,0)))</f>
        <v/>
      </c>
      <c r="D595" s="179" t="str">
        <f>IF(IF(ISERROR(HLOOKUP($B595,'Base facturation'!$B$4:$ALM$73,D$4,0)),"",HLOOKUP($B595,'Base facturation'!$B$4:$ALM$73,D$4,0))=0,"",IF(ISERROR(HLOOKUP($B595,'Base facturation'!$B$4:$ALM$73,D$4,0)),"",HLOOKUP($B595,'Base facturation'!$B$4:$ALM$73,D$4,0)))</f>
        <v/>
      </c>
      <c r="E595" s="288" t="str">
        <f>IF(IF(ISERROR(HLOOKUP($B595,'Base facturation'!$B$4:$ALM$73,E$4,0)),"",HLOOKUP($B595,'Base facturation'!$B$4:$ALM$73,E$4,0))=0,"",IF(ISERROR(HLOOKUP($B595,'Base facturation'!$B$4:$ALM$73,E$4,0)),"",HLOOKUP($B595,'Base facturation'!$B$4:$ALM$73,E$4,0)))</f>
        <v/>
      </c>
      <c r="F595" s="204" t="str">
        <f>IF(IF(ISERROR(HLOOKUP($B595,'Base facturation'!$B$4:$ALM$73,F$4,0)),"",HLOOKUP($B595,'Base facturation'!$B$4:$ALM$73,F$4,0))=0,"",IF(ISERROR(HLOOKUP($B595,'Base facturation'!$B$4:$ALM$73,F$4,0)),"",HLOOKUP($B595,'Base facturation'!$B$4:$ALM$73,F$4,0)))</f>
        <v/>
      </c>
      <c r="G595" s="204" t="str">
        <f>IF(IF(ISERROR(HLOOKUP($B595,'Base facturation'!$B$4:$ALM$73,G$4,0)),"",HLOOKUP($B595,'Base facturation'!$B$4:$ALM$73,G$4,0))=0,"",IF(ISERROR(HLOOKUP($B595,'Base facturation'!$B$4:$ALM$73,G$4,0)),"",HLOOKUP($B595,'Base facturation'!$B$4:$ALM$73,G$4,0)))</f>
        <v/>
      </c>
      <c r="H595" s="183" t="str">
        <f t="shared" si="9"/>
        <v/>
      </c>
      <c r="I595" s="194"/>
      <c r="J595" s="189"/>
      <c r="K595" s="189"/>
      <c r="L595" s="190"/>
    </row>
    <row r="596" spans="2:12" ht="19.600000000000001" customHeight="1" x14ac:dyDescent="0.25">
      <c r="B596" s="178" t="s">
        <v>3340</v>
      </c>
      <c r="C596" s="179" t="str">
        <f>IF(IF(ISERROR(HLOOKUP($B596,'Base facturation'!$B$4:$ALM$73,C$4,0)),"",HLOOKUP($B596,'Base facturation'!$B$4:$ALM$73,C$4,0))=0,"",IF(ISERROR(HLOOKUP($B596,'Base facturation'!$B$4:$ALM$73,C$4,0)),"",HLOOKUP($B596,'Base facturation'!$B$4:$ALM$73,C$4,0)))</f>
        <v/>
      </c>
      <c r="D596" s="179" t="str">
        <f>IF(IF(ISERROR(HLOOKUP($B596,'Base facturation'!$B$4:$ALM$73,D$4,0)),"",HLOOKUP($B596,'Base facturation'!$B$4:$ALM$73,D$4,0))=0,"",IF(ISERROR(HLOOKUP($B596,'Base facturation'!$B$4:$ALM$73,D$4,0)),"",HLOOKUP($B596,'Base facturation'!$B$4:$ALM$73,D$4,0)))</f>
        <v/>
      </c>
      <c r="E596" s="288" t="str">
        <f>IF(IF(ISERROR(HLOOKUP($B596,'Base facturation'!$B$4:$ALM$73,E$4,0)),"",HLOOKUP($B596,'Base facturation'!$B$4:$ALM$73,E$4,0))=0,"",IF(ISERROR(HLOOKUP($B596,'Base facturation'!$B$4:$ALM$73,E$4,0)),"",HLOOKUP($B596,'Base facturation'!$B$4:$ALM$73,E$4,0)))</f>
        <v/>
      </c>
      <c r="F596" s="204" t="str">
        <f>IF(IF(ISERROR(HLOOKUP($B596,'Base facturation'!$B$4:$ALM$73,F$4,0)),"",HLOOKUP($B596,'Base facturation'!$B$4:$ALM$73,F$4,0))=0,"",IF(ISERROR(HLOOKUP($B596,'Base facturation'!$B$4:$ALM$73,F$4,0)),"",HLOOKUP($B596,'Base facturation'!$B$4:$ALM$73,F$4,0)))</f>
        <v/>
      </c>
      <c r="G596" s="204" t="str">
        <f>IF(IF(ISERROR(HLOOKUP($B596,'Base facturation'!$B$4:$ALM$73,G$4,0)),"",HLOOKUP($B596,'Base facturation'!$B$4:$ALM$73,G$4,0))=0,"",IF(ISERROR(HLOOKUP($B596,'Base facturation'!$B$4:$ALM$73,G$4,0)),"",HLOOKUP($B596,'Base facturation'!$B$4:$ALM$73,G$4,0)))</f>
        <v/>
      </c>
      <c r="H596" s="183" t="str">
        <f t="shared" si="9"/>
        <v/>
      </c>
      <c r="I596" s="194"/>
      <c r="J596" s="189"/>
      <c r="K596" s="189"/>
      <c r="L596" s="190"/>
    </row>
    <row r="597" spans="2:12" ht="19.600000000000001" customHeight="1" x14ac:dyDescent="0.25">
      <c r="B597" s="178" t="s">
        <v>3341</v>
      </c>
      <c r="C597" s="179" t="str">
        <f>IF(IF(ISERROR(HLOOKUP($B597,'Base facturation'!$B$4:$ALM$73,C$4,0)),"",HLOOKUP($B597,'Base facturation'!$B$4:$ALM$73,C$4,0))=0,"",IF(ISERROR(HLOOKUP($B597,'Base facturation'!$B$4:$ALM$73,C$4,0)),"",HLOOKUP($B597,'Base facturation'!$B$4:$ALM$73,C$4,0)))</f>
        <v/>
      </c>
      <c r="D597" s="179" t="str">
        <f>IF(IF(ISERROR(HLOOKUP($B597,'Base facturation'!$B$4:$ALM$73,D$4,0)),"",HLOOKUP($B597,'Base facturation'!$B$4:$ALM$73,D$4,0))=0,"",IF(ISERROR(HLOOKUP($B597,'Base facturation'!$B$4:$ALM$73,D$4,0)),"",HLOOKUP($B597,'Base facturation'!$B$4:$ALM$73,D$4,0)))</f>
        <v/>
      </c>
      <c r="E597" s="288" t="str">
        <f>IF(IF(ISERROR(HLOOKUP($B597,'Base facturation'!$B$4:$ALM$73,E$4,0)),"",HLOOKUP($B597,'Base facturation'!$B$4:$ALM$73,E$4,0))=0,"",IF(ISERROR(HLOOKUP($B597,'Base facturation'!$B$4:$ALM$73,E$4,0)),"",HLOOKUP($B597,'Base facturation'!$B$4:$ALM$73,E$4,0)))</f>
        <v/>
      </c>
      <c r="F597" s="204" t="str">
        <f>IF(IF(ISERROR(HLOOKUP($B597,'Base facturation'!$B$4:$ALM$73,F$4,0)),"",HLOOKUP($B597,'Base facturation'!$B$4:$ALM$73,F$4,0))=0,"",IF(ISERROR(HLOOKUP($B597,'Base facturation'!$B$4:$ALM$73,F$4,0)),"",HLOOKUP($B597,'Base facturation'!$B$4:$ALM$73,F$4,0)))</f>
        <v/>
      </c>
      <c r="G597" s="204" t="str">
        <f>IF(IF(ISERROR(HLOOKUP($B597,'Base facturation'!$B$4:$ALM$73,G$4,0)),"",HLOOKUP($B597,'Base facturation'!$B$4:$ALM$73,G$4,0))=0,"",IF(ISERROR(HLOOKUP($B597,'Base facturation'!$B$4:$ALM$73,G$4,0)),"",HLOOKUP($B597,'Base facturation'!$B$4:$ALM$73,G$4,0)))</f>
        <v/>
      </c>
      <c r="H597" s="183" t="str">
        <f t="shared" si="9"/>
        <v/>
      </c>
      <c r="I597" s="194"/>
      <c r="J597" s="189"/>
      <c r="K597" s="189"/>
      <c r="L597" s="190"/>
    </row>
    <row r="598" spans="2:12" ht="19.600000000000001" customHeight="1" x14ac:dyDescent="0.25">
      <c r="B598" s="178" t="s">
        <v>3342</v>
      </c>
      <c r="C598" s="179" t="str">
        <f>IF(IF(ISERROR(HLOOKUP($B598,'Base facturation'!$B$4:$ALM$73,C$4,0)),"",HLOOKUP($B598,'Base facturation'!$B$4:$ALM$73,C$4,0))=0,"",IF(ISERROR(HLOOKUP($B598,'Base facturation'!$B$4:$ALM$73,C$4,0)),"",HLOOKUP($B598,'Base facturation'!$B$4:$ALM$73,C$4,0)))</f>
        <v/>
      </c>
      <c r="D598" s="179" t="str">
        <f>IF(IF(ISERROR(HLOOKUP($B598,'Base facturation'!$B$4:$ALM$73,D$4,0)),"",HLOOKUP($B598,'Base facturation'!$B$4:$ALM$73,D$4,0))=0,"",IF(ISERROR(HLOOKUP($B598,'Base facturation'!$B$4:$ALM$73,D$4,0)),"",HLOOKUP($B598,'Base facturation'!$B$4:$ALM$73,D$4,0)))</f>
        <v/>
      </c>
      <c r="E598" s="288" t="str">
        <f>IF(IF(ISERROR(HLOOKUP($B598,'Base facturation'!$B$4:$ALM$73,E$4,0)),"",HLOOKUP($B598,'Base facturation'!$B$4:$ALM$73,E$4,0))=0,"",IF(ISERROR(HLOOKUP($B598,'Base facturation'!$B$4:$ALM$73,E$4,0)),"",HLOOKUP($B598,'Base facturation'!$B$4:$ALM$73,E$4,0)))</f>
        <v/>
      </c>
      <c r="F598" s="204" t="str">
        <f>IF(IF(ISERROR(HLOOKUP($B598,'Base facturation'!$B$4:$ALM$73,F$4,0)),"",HLOOKUP($B598,'Base facturation'!$B$4:$ALM$73,F$4,0))=0,"",IF(ISERROR(HLOOKUP($B598,'Base facturation'!$B$4:$ALM$73,F$4,0)),"",HLOOKUP($B598,'Base facturation'!$B$4:$ALM$73,F$4,0)))</f>
        <v/>
      </c>
      <c r="G598" s="204" t="str">
        <f>IF(IF(ISERROR(HLOOKUP($B598,'Base facturation'!$B$4:$ALM$73,G$4,0)),"",HLOOKUP($B598,'Base facturation'!$B$4:$ALM$73,G$4,0))=0,"",IF(ISERROR(HLOOKUP($B598,'Base facturation'!$B$4:$ALM$73,G$4,0)),"",HLOOKUP($B598,'Base facturation'!$B$4:$ALM$73,G$4,0)))</f>
        <v/>
      </c>
      <c r="H598" s="183" t="str">
        <f t="shared" si="9"/>
        <v/>
      </c>
      <c r="I598" s="194"/>
      <c r="J598" s="189"/>
      <c r="K598" s="189"/>
      <c r="L598" s="190"/>
    </row>
    <row r="599" spans="2:12" ht="19.600000000000001" customHeight="1" x14ac:dyDescent="0.25">
      <c r="B599" s="178" t="s">
        <v>3343</v>
      </c>
      <c r="C599" s="179" t="str">
        <f>IF(IF(ISERROR(HLOOKUP($B599,'Base facturation'!$B$4:$ALM$73,C$4,0)),"",HLOOKUP($B599,'Base facturation'!$B$4:$ALM$73,C$4,0))=0,"",IF(ISERROR(HLOOKUP($B599,'Base facturation'!$B$4:$ALM$73,C$4,0)),"",HLOOKUP($B599,'Base facturation'!$B$4:$ALM$73,C$4,0)))</f>
        <v/>
      </c>
      <c r="D599" s="179" t="str">
        <f>IF(IF(ISERROR(HLOOKUP($B599,'Base facturation'!$B$4:$ALM$73,D$4,0)),"",HLOOKUP($B599,'Base facturation'!$B$4:$ALM$73,D$4,0))=0,"",IF(ISERROR(HLOOKUP($B599,'Base facturation'!$B$4:$ALM$73,D$4,0)),"",HLOOKUP($B599,'Base facturation'!$B$4:$ALM$73,D$4,0)))</f>
        <v/>
      </c>
      <c r="E599" s="288" t="str">
        <f>IF(IF(ISERROR(HLOOKUP($B599,'Base facturation'!$B$4:$ALM$73,E$4,0)),"",HLOOKUP($B599,'Base facturation'!$B$4:$ALM$73,E$4,0))=0,"",IF(ISERROR(HLOOKUP($B599,'Base facturation'!$B$4:$ALM$73,E$4,0)),"",HLOOKUP($B599,'Base facturation'!$B$4:$ALM$73,E$4,0)))</f>
        <v/>
      </c>
      <c r="F599" s="204" t="str">
        <f>IF(IF(ISERROR(HLOOKUP($B599,'Base facturation'!$B$4:$ALM$73,F$4,0)),"",HLOOKUP($B599,'Base facturation'!$B$4:$ALM$73,F$4,0))=0,"",IF(ISERROR(HLOOKUP($B599,'Base facturation'!$B$4:$ALM$73,F$4,0)),"",HLOOKUP($B599,'Base facturation'!$B$4:$ALM$73,F$4,0)))</f>
        <v/>
      </c>
      <c r="G599" s="204" t="str">
        <f>IF(IF(ISERROR(HLOOKUP($B599,'Base facturation'!$B$4:$ALM$73,G$4,0)),"",HLOOKUP($B599,'Base facturation'!$B$4:$ALM$73,G$4,0))=0,"",IF(ISERROR(HLOOKUP($B599,'Base facturation'!$B$4:$ALM$73,G$4,0)),"",HLOOKUP($B599,'Base facturation'!$B$4:$ALM$73,G$4,0)))</f>
        <v/>
      </c>
      <c r="H599" s="183" t="str">
        <f t="shared" si="9"/>
        <v/>
      </c>
      <c r="I599" s="194"/>
      <c r="J599" s="189"/>
      <c r="K599" s="189"/>
      <c r="L599" s="190"/>
    </row>
    <row r="600" spans="2:12" ht="19.600000000000001" customHeight="1" x14ac:dyDescent="0.25">
      <c r="B600" s="178" t="s">
        <v>3344</v>
      </c>
      <c r="C600" s="179" t="str">
        <f>IF(IF(ISERROR(HLOOKUP($B600,'Base facturation'!$B$4:$ALM$73,C$4,0)),"",HLOOKUP($B600,'Base facturation'!$B$4:$ALM$73,C$4,0))=0,"",IF(ISERROR(HLOOKUP($B600,'Base facturation'!$B$4:$ALM$73,C$4,0)),"",HLOOKUP($B600,'Base facturation'!$B$4:$ALM$73,C$4,0)))</f>
        <v/>
      </c>
      <c r="D600" s="179" t="str">
        <f>IF(IF(ISERROR(HLOOKUP($B600,'Base facturation'!$B$4:$ALM$73,D$4,0)),"",HLOOKUP($B600,'Base facturation'!$B$4:$ALM$73,D$4,0))=0,"",IF(ISERROR(HLOOKUP($B600,'Base facturation'!$B$4:$ALM$73,D$4,0)),"",HLOOKUP($B600,'Base facturation'!$B$4:$ALM$73,D$4,0)))</f>
        <v/>
      </c>
      <c r="E600" s="288" t="str">
        <f>IF(IF(ISERROR(HLOOKUP($B600,'Base facturation'!$B$4:$ALM$73,E$4,0)),"",HLOOKUP($B600,'Base facturation'!$B$4:$ALM$73,E$4,0))=0,"",IF(ISERROR(HLOOKUP($B600,'Base facturation'!$B$4:$ALM$73,E$4,0)),"",HLOOKUP($B600,'Base facturation'!$B$4:$ALM$73,E$4,0)))</f>
        <v/>
      </c>
      <c r="F600" s="204" t="str">
        <f>IF(IF(ISERROR(HLOOKUP($B600,'Base facturation'!$B$4:$ALM$73,F$4,0)),"",HLOOKUP($B600,'Base facturation'!$B$4:$ALM$73,F$4,0))=0,"",IF(ISERROR(HLOOKUP($B600,'Base facturation'!$B$4:$ALM$73,F$4,0)),"",HLOOKUP($B600,'Base facturation'!$B$4:$ALM$73,F$4,0)))</f>
        <v/>
      </c>
      <c r="G600" s="204" t="str">
        <f>IF(IF(ISERROR(HLOOKUP($B600,'Base facturation'!$B$4:$ALM$73,G$4,0)),"",HLOOKUP($B600,'Base facturation'!$B$4:$ALM$73,G$4,0))=0,"",IF(ISERROR(HLOOKUP($B600,'Base facturation'!$B$4:$ALM$73,G$4,0)),"",HLOOKUP($B600,'Base facturation'!$B$4:$ALM$73,G$4,0)))</f>
        <v/>
      </c>
      <c r="H600" s="183" t="str">
        <f t="shared" si="9"/>
        <v/>
      </c>
      <c r="I600" s="194"/>
      <c r="J600" s="189"/>
      <c r="K600" s="189"/>
      <c r="L600" s="190"/>
    </row>
    <row r="601" spans="2:12" ht="19.600000000000001" customHeight="1" x14ac:dyDescent="0.25">
      <c r="B601" s="178" t="s">
        <v>3345</v>
      </c>
      <c r="C601" s="179" t="str">
        <f>IF(IF(ISERROR(HLOOKUP($B601,'Base facturation'!$B$4:$ALM$73,C$4,0)),"",HLOOKUP($B601,'Base facturation'!$B$4:$ALM$73,C$4,0))=0,"",IF(ISERROR(HLOOKUP($B601,'Base facturation'!$B$4:$ALM$73,C$4,0)),"",HLOOKUP($B601,'Base facturation'!$B$4:$ALM$73,C$4,0)))</f>
        <v/>
      </c>
      <c r="D601" s="179" t="str">
        <f>IF(IF(ISERROR(HLOOKUP($B601,'Base facturation'!$B$4:$ALM$73,D$4,0)),"",HLOOKUP($B601,'Base facturation'!$B$4:$ALM$73,D$4,0))=0,"",IF(ISERROR(HLOOKUP($B601,'Base facturation'!$B$4:$ALM$73,D$4,0)),"",HLOOKUP($B601,'Base facturation'!$B$4:$ALM$73,D$4,0)))</f>
        <v/>
      </c>
      <c r="E601" s="288" t="str">
        <f>IF(IF(ISERROR(HLOOKUP($B601,'Base facturation'!$B$4:$ALM$73,E$4,0)),"",HLOOKUP($B601,'Base facturation'!$B$4:$ALM$73,E$4,0))=0,"",IF(ISERROR(HLOOKUP($B601,'Base facturation'!$B$4:$ALM$73,E$4,0)),"",HLOOKUP($B601,'Base facturation'!$B$4:$ALM$73,E$4,0)))</f>
        <v/>
      </c>
      <c r="F601" s="204" t="str">
        <f>IF(IF(ISERROR(HLOOKUP($B601,'Base facturation'!$B$4:$ALM$73,F$4,0)),"",HLOOKUP($B601,'Base facturation'!$B$4:$ALM$73,F$4,0))=0,"",IF(ISERROR(HLOOKUP($B601,'Base facturation'!$B$4:$ALM$73,F$4,0)),"",HLOOKUP($B601,'Base facturation'!$B$4:$ALM$73,F$4,0)))</f>
        <v/>
      </c>
      <c r="G601" s="204" t="str">
        <f>IF(IF(ISERROR(HLOOKUP($B601,'Base facturation'!$B$4:$ALM$73,G$4,0)),"",HLOOKUP($B601,'Base facturation'!$B$4:$ALM$73,G$4,0))=0,"",IF(ISERROR(HLOOKUP($B601,'Base facturation'!$B$4:$ALM$73,G$4,0)),"",HLOOKUP($B601,'Base facturation'!$B$4:$ALM$73,G$4,0)))</f>
        <v/>
      </c>
      <c r="H601" s="183" t="str">
        <f t="shared" si="9"/>
        <v/>
      </c>
      <c r="I601" s="194"/>
      <c r="J601" s="189"/>
      <c r="K601" s="189"/>
      <c r="L601" s="190"/>
    </row>
    <row r="602" spans="2:12" ht="19.600000000000001" customHeight="1" x14ac:dyDescent="0.25">
      <c r="B602" s="178" t="s">
        <v>3346</v>
      </c>
      <c r="C602" s="179" t="str">
        <f>IF(IF(ISERROR(HLOOKUP($B602,'Base facturation'!$B$4:$ALM$73,C$4,0)),"",HLOOKUP($B602,'Base facturation'!$B$4:$ALM$73,C$4,0))=0,"",IF(ISERROR(HLOOKUP($B602,'Base facturation'!$B$4:$ALM$73,C$4,0)),"",HLOOKUP($B602,'Base facturation'!$B$4:$ALM$73,C$4,0)))</f>
        <v/>
      </c>
      <c r="D602" s="179" t="str">
        <f>IF(IF(ISERROR(HLOOKUP($B602,'Base facturation'!$B$4:$ALM$73,D$4,0)),"",HLOOKUP($B602,'Base facturation'!$B$4:$ALM$73,D$4,0))=0,"",IF(ISERROR(HLOOKUP($B602,'Base facturation'!$B$4:$ALM$73,D$4,0)),"",HLOOKUP($B602,'Base facturation'!$B$4:$ALM$73,D$4,0)))</f>
        <v/>
      </c>
      <c r="E602" s="288" t="str">
        <f>IF(IF(ISERROR(HLOOKUP($B602,'Base facturation'!$B$4:$ALM$73,E$4,0)),"",HLOOKUP($B602,'Base facturation'!$B$4:$ALM$73,E$4,0))=0,"",IF(ISERROR(HLOOKUP($B602,'Base facturation'!$B$4:$ALM$73,E$4,0)),"",HLOOKUP($B602,'Base facturation'!$B$4:$ALM$73,E$4,0)))</f>
        <v/>
      </c>
      <c r="F602" s="204" t="str">
        <f>IF(IF(ISERROR(HLOOKUP($B602,'Base facturation'!$B$4:$ALM$73,F$4,0)),"",HLOOKUP($B602,'Base facturation'!$B$4:$ALM$73,F$4,0))=0,"",IF(ISERROR(HLOOKUP($B602,'Base facturation'!$B$4:$ALM$73,F$4,0)),"",HLOOKUP($B602,'Base facturation'!$B$4:$ALM$73,F$4,0)))</f>
        <v/>
      </c>
      <c r="G602" s="204" t="str">
        <f>IF(IF(ISERROR(HLOOKUP($B602,'Base facturation'!$B$4:$ALM$73,G$4,0)),"",HLOOKUP($B602,'Base facturation'!$B$4:$ALM$73,G$4,0))=0,"",IF(ISERROR(HLOOKUP($B602,'Base facturation'!$B$4:$ALM$73,G$4,0)),"",HLOOKUP($B602,'Base facturation'!$B$4:$ALM$73,G$4,0)))</f>
        <v/>
      </c>
      <c r="H602" s="183" t="str">
        <f t="shared" si="9"/>
        <v/>
      </c>
      <c r="I602" s="194"/>
      <c r="J602" s="189"/>
      <c r="K602" s="189"/>
      <c r="L602" s="190"/>
    </row>
    <row r="603" spans="2:12" ht="19.600000000000001" customHeight="1" x14ac:dyDescent="0.25">
      <c r="B603" s="178" t="s">
        <v>3347</v>
      </c>
      <c r="C603" s="179" t="str">
        <f>IF(IF(ISERROR(HLOOKUP($B603,'Base facturation'!$B$4:$ALM$73,C$4,0)),"",HLOOKUP($B603,'Base facturation'!$B$4:$ALM$73,C$4,0))=0,"",IF(ISERROR(HLOOKUP($B603,'Base facturation'!$B$4:$ALM$73,C$4,0)),"",HLOOKUP($B603,'Base facturation'!$B$4:$ALM$73,C$4,0)))</f>
        <v/>
      </c>
      <c r="D603" s="179" t="str">
        <f>IF(IF(ISERROR(HLOOKUP($B603,'Base facturation'!$B$4:$ALM$73,D$4,0)),"",HLOOKUP($B603,'Base facturation'!$B$4:$ALM$73,D$4,0))=0,"",IF(ISERROR(HLOOKUP($B603,'Base facturation'!$B$4:$ALM$73,D$4,0)),"",HLOOKUP($B603,'Base facturation'!$B$4:$ALM$73,D$4,0)))</f>
        <v/>
      </c>
      <c r="E603" s="288" t="str">
        <f>IF(IF(ISERROR(HLOOKUP($B603,'Base facturation'!$B$4:$ALM$73,E$4,0)),"",HLOOKUP($B603,'Base facturation'!$B$4:$ALM$73,E$4,0))=0,"",IF(ISERROR(HLOOKUP($B603,'Base facturation'!$B$4:$ALM$73,E$4,0)),"",HLOOKUP($B603,'Base facturation'!$B$4:$ALM$73,E$4,0)))</f>
        <v/>
      </c>
      <c r="F603" s="204" t="str">
        <f>IF(IF(ISERROR(HLOOKUP($B603,'Base facturation'!$B$4:$ALM$73,F$4,0)),"",HLOOKUP($B603,'Base facturation'!$B$4:$ALM$73,F$4,0))=0,"",IF(ISERROR(HLOOKUP($B603,'Base facturation'!$B$4:$ALM$73,F$4,0)),"",HLOOKUP($B603,'Base facturation'!$B$4:$ALM$73,F$4,0)))</f>
        <v/>
      </c>
      <c r="G603" s="204" t="str">
        <f>IF(IF(ISERROR(HLOOKUP($B603,'Base facturation'!$B$4:$ALM$73,G$4,0)),"",HLOOKUP($B603,'Base facturation'!$B$4:$ALM$73,G$4,0))=0,"",IF(ISERROR(HLOOKUP($B603,'Base facturation'!$B$4:$ALM$73,G$4,0)),"",HLOOKUP($B603,'Base facturation'!$B$4:$ALM$73,G$4,0)))</f>
        <v/>
      </c>
      <c r="H603" s="183" t="str">
        <f t="shared" si="9"/>
        <v/>
      </c>
      <c r="I603" s="194"/>
      <c r="J603" s="189"/>
      <c r="K603" s="189"/>
      <c r="L603" s="190"/>
    </row>
    <row r="604" spans="2:12" ht="19.600000000000001" customHeight="1" x14ac:dyDescent="0.25">
      <c r="B604" s="178" t="s">
        <v>3348</v>
      </c>
      <c r="C604" s="179" t="str">
        <f>IF(IF(ISERROR(HLOOKUP($B604,'Base facturation'!$B$4:$ALM$73,C$4,0)),"",HLOOKUP($B604,'Base facturation'!$B$4:$ALM$73,C$4,0))=0,"",IF(ISERROR(HLOOKUP($B604,'Base facturation'!$B$4:$ALM$73,C$4,0)),"",HLOOKUP($B604,'Base facturation'!$B$4:$ALM$73,C$4,0)))</f>
        <v/>
      </c>
      <c r="D604" s="179" t="str">
        <f>IF(IF(ISERROR(HLOOKUP($B604,'Base facturation'!$B$4:$ALM$73,D$4,0)),"",HLOOKUP($B604,'Base facturation'!$B$4:$ALM$73,D$4,0))=0,"",IF(ISERROR(HLOOKUP($B604,'Base facturation'!$B$4:$ALM$73,D$4,0)),"",HLOOKUP($B604,'Base facturation'!$B$4:$ALM$73,D$4,0)))</f>
        <v/>
      </c>
      <c r="E604" s="288" t="str">
        <f>IF(IF(ISERROR(HLOOKUP($B604,'Base facturation'!$B$4:$ALM$73,E$4,0)),"",HLOOKUP($B604,'Base facturation'!$B$4:$ALM$73,E$4,0))=0,"",IF(ISERROR(HLOOKUP($B604,'Base facturation'!$B$4:$ALM$73,E$4,0)),"",HLOOKUP($B604,'Base facturation'!$B$4:$ALM$73,E$4,0)))</f>
        <v/>
      </c>
      <c r="F604" s="204" t="str">
        <f>IF(IF(ISERROR(HLOOKUP($B604,'Base facturation'!$B$4:$ALM$73,F$4,0)),"",HLOOKUP($B604,'Base facturation'!$B$4:$ALM$73,F$4,0))=0,"",IF(ISERROR(HLOOKUP($B604,'Base facturation'!$B$4:$ALM$73,F$4,0)),"",HLOOKUP($B604,'Base facturation'!$B$4:$ALM$73,F$4,0)))</f>
        <v/>
      </c>
      <c r="G604" s="204" t="str">
        <f>IF(IF(ISERROR(HLOOKUP($B604,'Base facturation'!$B$4:$ALM$73,G$4,0)),"",HLOOKUP($B604,'Base facturation'!$B$4:$ALM$73,G$4,0))=0,"",IF(ISERROR(HLOOKUP($B604,'Base facturation'!$B$4:$ALM$73,G$4,0)),"",HLOOKUP($B604,'Base facturation'!$B$4:$ALM$73,G$4,0)))</f>
        <v/>
      </c>
      <c r="H604" s="183" t="str">
        <f t="shared" si="9"/>
        <v/>
      </c>
      <c r="I604" s="194"/>
      <c r="J604" s="189"/>
      <c r="K604" s="189"/>
      <c r="L604" s="190"/>
    </row>
    <row r="605" spans="2:12" ht="19.600000000000001" customHeight="1" x14ac:dyDescent="0.25">
      <c r="B605" s="178" t="s">
        <v>3349</v>
      </c>
      <c r="C605" s="179" t="str">
        <f>IF(IF(ISERROR(HLOOKUP($B605,'Base facturation'!$B$4:$ALM$73,C$4,0)),"",HLOOKUP($B605,'Base facturation'!$B$4:$ALM$73,C$4,0))=0,"",IF(ISERROR(HLOOKUP($B605,'Base facturation'!$B$4:$ALM$73,C$4,0)),"",HLOOKUP($B605,'Base facturation'!$B$4:$ALM$73,C$4,0)))</f>
        <v/>
      </c>
      <c r="D605" s="179" t="str">
        <f>IF(IF(ISERROR(HLOOKUP($B605,'Base facturation'!$B$4:$ALM$73,D$4,0)),"",HLOOKUP($B605,'Base facturation'!$B$4:$ALM$73,D$4,0))=0,"",IF(ISERROR(HLOOKUP($B605,'Base facturation'!$B$4:$ALM$73,D$4,0)),"",HLOOKUP($B605,'Base facturation'!$B$4:$ALM$73,D$4,0)))</f>
        <v/>
      </c>
      <c r="E605" s="288" t="str">
        <f>IF(IF(ISERROR(HLOOKUP($B605,'Base facturation'!$B$4:$ALM$73,E$4,0)),"",HLOOKUP($B605,'Base facturation'!$B$4:$ALM$73,E$4,0))=0,"",IF(ISERROR(HLOOKUP($B605,'Base facturation'!$B$4:$ALM$73,E$4,0)),"",HLOOKUP($B605,'Base facturation'!$B$4:$ALM$73,E$4,0)))</f>
        <v/>
      </c>
      <c r="F605" s="204" t="str">
        <f>IF(IF(ISERROR(HLOOKUP($B605,'Base facturation'!$B$4:$ALM$73,F$4,0)),"",HLOOKUP($B605,'Base facturation'!$B$4:$ALM$73,F$4,0))=0,"",IF(ISERROR(HLOOKUP($B605,'Base facturation'!$B$4:$ALM$73,F$4,0)),"",HLOOKUP($B605,'Base facturation'!$B$4:$ALM$73,F$4,0)))</f>
        <v/>
      </c>
      <c r="G605" s="204" t="str">
        <f>IF(IF(ISERROR(HLOOKUP($B605,'Base facturation'!$B$4:$ALM$73,G$4,0)),"",HLOOKUP($B605,'Base facturation'!$B$4:$ALM$73,G$4,0))=0,"",IF(ISERROR(HLOOKUP($B605,'Base facturation'!$B$4:$ALM$73,G$4,0)),"",HLOOKUP($B605,'Base facturation'!$B$4:$ALM$73,G$4,0)))</f>
        <v/>
      </c>
      <c r="H605" s="183" t="str">
        <f t="shared" si="9"/>
        <v/>
      </c>
      <c r="I605" s="194"/>
      <c r="J605" s="189"/>
      <c r="K605" s="189"/>
      <c r="L605" s="190"/>
    </row>
    <row r="606" spans="2:12" ht="19.600000000000001" customHeight="1" x14ac:dyDescent="0.25">
      <c r="B606" s="178" t="s">
        <v>3350</v>
      </c>
      <c r="C606" s="179" t="str">
        <f>IF(IF(ISERROR(HLOOKUP($B606,'Base facturation'!$B$4:$ALM$73,C$4,0)),"",HLOOKUP($B606,'Base facturation'!$B$4:$ALM$73,C$4,0))=0,"",IF(ISERROR(HLOOKUP($B606,'Base facturation'!$B$4:$ALM$73,C$4,0)),"",HLOOKUP($B606,'Base facturation'!$B$4:$ALM$73,C$4,0)))</f>
        <v/>
      </c>
      <c r="D606" s="179" t="str">
        <f>IF(IF(ISERROR(HLOOKUP($B606,'Base facturation'!$B$4:$ALM$73,D$4,0)),"",HLOOKUP($B606,'Base facturation'!$B$4:$ALM$73,D$4,0))=0,"",IF(ISERROR(HLOOKUP($B606,'Base facturation'!$B$4:$ALM$73,D$4,0)),"",HLOOKUP($B606,'Base facturation'!$B$4:$ALM$73,D$4,0)))</f>
        <v/>
      </c>
      <c r="E606" s="288" t="str">
        <f>IF(IF(ISERROR(HLOOKUP($B606,'Base facturation'!$B$4:$ALM$73,E$4,0)),"",HLOOKUP($B606,'Base facturation'!$B$4:$ALM$73,E$4,0))=0,"",IF(ISERROR(HLOOKUP($B606,'Base facturation'!$B$4:$ALM$73,E$4,0)),"",HLOOKUP($B606,'Base facturation'!$B$4:$ALM$73,E$4,0)))</f>
        <v/>
      </c>
      <c r="F606" s="204" t="str">
        <f>IF(IF(ISERROR(HLOOKUP($B606,'Base facturation'!$B$4:$ALM$73,F$4,0)),"",HLOOKUP($B606,'Base facturation'!$B$4:$ALM$73,F$4,0))=0,"",IF(ISERROR(HLOOKUP($B606,'Base facturation'!$B$4:$ALM$73,F$4,0)),"",HLOOKUP($B606,'Base facturation'!$B$4:$ALM$73,F$4,0)))</f>
        <v/>
      </c>
      <c r="G606" s="204" t="str">
        <f>IF(IF(ISERROR(HLOOKUP($B606,'Base facturation'!$B$4:$ALM$73,G$4,0)),"",HLOOKUP($B606,'Base facturation'!$B$4:$ALM$73,G$4,0))=0,"",IF(ISERROR(HLOOKUP($B606,'Base facturation'!$B$4:$ALM$73,G$4,0)),"",HLOOKUP($B606,'Base facturation'!$B$4:$ALM$73,G$4,0)))</f>
        <v/>
      </c>
      <c r="H606" s="183" t="str">
        <f t="shared" si="9"/>
        <v/>
      </c>
      <c r="I606" s="194"/>
      <c r="J606" s="189"/>
      <c r="K606" s="189"/>
      <c r="L606" s="190"/>
    </row>
    <row r="607" spans="2:12" ht="19.600000000000001" customHeight="1" x14ac:dyDescent="0.25">
      <c r="B607" s="178" t="s">
        <v>3351</v>
      </c>
      <c r="C607" s="179" t="str">
        <f>IF(IF(ISERROR(HLOOKUP($B607,'Base facturation'!$B$4:$ALM$73,C$4,0)),"",HLOOKUP($B607,'Base facturation'!$B$4:$ALM$73,C$4,0))=0,"",IF(ISERROR(HLOOKUP($B607,'Base facturation'!$B$4:$ALM$73,C$4,0)),"",HLOOKUP($B607,'Base facturation'!$B$4:$ALM$73,C$4,0)))</f>
        <v/>
      </c>
      <c r="D607" s="179" t="str">
        <f>IF(IF(ISERROR(HLOOKUP($B607,'Base facturation'!$B$4:$ALM$73,D$4,0)),"",HLOOKUP($B607,'Base facturation'!$B$4:$ALM$73,D$4,0))=0,"",IF(ISERROR(HLOOKUP($B607,'Base facturation'!$B$4:$ALM$73,D$4,0)),"",HLOOKUP($B607,'Base facturation'!$B$4:$ALM$73,D$4,0)))</f>
        <v/>
      </c>
      <c r="E607" s="288" t="str">
        <f>IF(IF(ISERROR(HLOOKUP($B607,'Base facturation'!$B$4:$ALM$73,E$4,0)),"",HLOOKUP($B607,'Base facturation'!$B$4:$ALM$73,E$4,0))=0,"",IF(ISERROR(HLOOKUP($B607,'Base facturation'!$B$4:$ALM$73,E$4,0)),"",HLOOKUP($B607,'Base facturation'!$B$4:$ALM$73,E$4,0)))</f>
        <v/>
      </c>
      <c r="F607" s="204" t="str">
        <f>IF(IF(ISERROR(HLOOKUP($B607,'Base facturation'!$B$4:$ALM$73,F$4,0)),"",HLOOKUP($B607,'Base facturation'!$B$4:$ALM$73,F$4,0))=0,"",IF(ISERROR(HLOOKUP($B607,'Base facturation'!$B$4:$ALM$73,F$4,0)),"",HLOOKUP($B607,'Base facturation'!$B$4:$ALM$73,F$4,0)))</f>
        <v/>
      </c>
      <c r="G607" s="204" t="str">
        <f>IF(IF(ISERROR(HLOOKUP($B607,'Base facturation'!$B$4:$ALM$73,G$4,0)),"",HLOOKUP($B607,'Base facturation'!$B$4:$ALM$73,G$4,0))=0,"",IF(ISERROR(HLOOKUP($B607,'Base facturation'!$B$4:$ALM$73,G$4,0)),"",HLOOKUP($B607,'Base facturation'!$B$4:$ALM$73,G$4,0)))</f>
        <v/>
      </c>
      <c r="H607" s="183" t="str">
        <f t="shared" si="9"/>
        <v/>
      </c>
      <c r="I607" s="194"/>
      <c r="J607" s="189"/>
      <c r="K607" s="189"/>
      <c r="L607" s="190"/>
    </row>
    <row r="608" spans="2:12" ht="19.600000000000001" customHeight="1" x14ac:dyDescent="0.25">
      <c r="B608" s="178" t="s">
        <v>3352</v>
      </c>
      <c r="C608" s="179" t="str">
        <f>IF(IF(ISERROR(HLOOKUP($B608,'Base facturation'!$B$4:$ALM$73,C$4,0)),"",HLOOKUP($B608,'Base facturation'!$B$4:$ALM$73,C$4,0))=0,"",IF(ISERROR(HLOOKUP($B608,'Base facturation'!$B$4:$ALM$73,C$4,0)),"",HLOOKUP($B608,'Base facturation'!$B$4:$ALM$73,C$4,0)))</f>
        <v/>
      </c>
      <c r="D608" s="179" t="str">
        <f>IF(IF(ISERROR(HLOOKUP($B608,'Base facturation'!$B$4:$ALM$73,D$4,0)),"",HLOOKUP($B608,'Base facturation'!$B$4:$ALM$73,D$4,0))=0,"",IF(ISERROR(HLOOKUP($B608,'Base facturation'!$B$4:$ALM$73,D$4,0)),"",HLOOKUP($B608,'Base facturation'!$B$4:$ALM$73,D$4,0)))</f>
        <v/>
      </c>
      <c r="E608" s="288" t="str">
        <f>IF(IF(ISERROR(HLOOKUP($B608,'Base facturation'!$B$4:$ALM$73,E$4,0)),"",HLOOKUP($B608,'Base facturation'!$B$4:$ALM$73,E$4,0))=0,"",IF(ISERROR(HLOOKUP($B608,'Base facturation'!$B$4:$ALM$73,E$4,0)),"",HLOOKUP($B608,'Base facturation'!$B$4:$ALM$73,E$4,0)))</f>
        <v/>
      </c>
      <c r="F608" s="204" t="str">
        <f>IF(IF(ISERROR(HLOOKUP($B608,'Base facturation'!$B$4:$ALM$73,F$4,0)),"",HLOOKUP($B608,'Base facturation'!$B$4:$ALM$73,F$4,0))=0,"",IF(ISERROR(HLOOKUP($B608,'Base facturation'!$B$4:$ALM$73,F$4,0)),"",HLOOKUP($B608,'Base facturation'!$B$4:$ALM$73,F$4,0)))</f>
        <v/>
      </c>
      <c r="G608" s="204" t="str">
        <f>IF(IF(ISERROR(HLOOKUP($B608,'Base facturation'!$B$4:$ALM$73,G$4,0)),"",HLOOKUP($B608,'Base facturation'!$B$4:$ALM$73,G$4,0))=0,"",IF(ISERROR(HLOOKUP($B608,'Base facturation'!$B$4:$ALM$73,G$4,0)),"",HLOOKUP($B608,'Base facturation'!$B$4:$ALM$73,G$4,0)))</f>
        <v/>
      </c>
      <c r="H608" s="183" t="str">
        <f t="shared" si="9"/>
        <v/>
      </c>
      <c r="I608" s="194"/>
      <c r="J608" s="189"/>
      <c r="K608" s="189"/>
      <c r="L608" s="190"/>
    </row>
    <row r="609" spans="2:12" ht="19.600000000000001" customHeight="1" x14ac:dyDescent="0.25">
      <c r="B609" s="178" t="s">
        <v>3353</v>
      </c>
      <c r="C609" s="179" t="str">
        <f>IF(IF(ISERROR(HLOOKUP($B609,'Base facturation'!$B$4:$ALM$73,C$4,0)),"",HLOOKUP($B609,'Base facturation'!$B$4:$ALM$73,C$4,0))=0,"",IF(ISERROR(HLOOKUP($B609,'Base facturation'!$B$4:$ALM$73,C$4,0)),"",HLOOKUP($B609,'Base facturation'!$B$4:$ALM$73,C$4,0)))</f>
        <v/>
      </c>
      <c r="D609" s="179" t="str">
        <f>IF(IF(ISERROR(HLOOKUP($B609,'Base facturation'!$B$4:$ALM$73,D$4,0)),"",HLOOKUP($B609,'Base facturation'!$B$4:$ALM$73,D$4,0))=0,"",IF(ISERROR(HLOOKUP($B609,'Base facturation'!$B$4:$ALM$73,D$4,0)),"",HLOOKUP($B609,'Base facturation'!$B$4:$ALM$73,D$4,0)))</f>
        <v/>
      </c>
      <c r="E609" s="288" t="str">
        <f>IF(IF(ISERROR(HLOOKUP($B609,'Base facturation'!$B$4:$ALM$73,E$4,0)),"",HLOOKUP($B609,'Base facturation'!$B$4:$ALM$73,E$4,0))=0,"",IF(ISERROR(HLOOKUP($B609,'Base facturation'!$B$4:$ALM$73,E$4,0)),"",HLOOKUP($B609,'Base facturation'!$B$4:$ALM$73,E$4,0)))</f>
        <v/>
      </c>
      <c r="F609" s="204" t="str">
        <f>IF(IF(ISERROR(HLOOKUP($B609,'Base facturation'!$B$4:$ALM$73,F$4,0)),"",HLOOKUP($B609,'Base facturation'!$B$4:$ALM$73,F$4,0))=0,"",IF(ISERROR(HLOOKUP($B609,'Base facturation'!$B$4:$ALM$73,F$4,0)),"",HLOOKUP($B609,'Base facturation'!$B$4:$ALM$73,F$4,0)))</f>
        <v/>
      </c>
      <c r="G609" s="204" t="str">
        <f>IF(IF(ISERROR(HLOOKUP($B609,'Base facturation'!$B$4:$ALM$73,G$4,0)),"",HLOOKUP($B609,'Base facturation'!$B$4:$ALM$73,G$4,0))=0,"",IF(ISERROR(HLOOKUP($B609,'Base facturation'!$B$4:$ALM$73,G$4,0)),"",HLOOKUP($B609,'Base facturation'!$B$4:$ALM$73,G$4,0)))</f>
        <v/>
      </c>
      <c r="H609" s="183" t="str">
        <f t="shared" si="9"/>
        <v/>
      </c>
      <c r="I609" s="194"/>
      <c r="J609" s="189"/>
      <c r="K609" s="189"/>
      <c r="L609" s="190"/>
    </row>
    <row r="610" spans="2:12" ht="19.600000000000001" customHeight="1" x14ac:dyDescent="0.25">
      <c r="B610" s="178" t="s">
        <v>3354</v>
      </c>
      <c r="C610" s="179" t="str">
        <f>IF(IF(ISERROR(HLOOKUP($B610,'Base facturation'!$B$4:$ALM$73,C$4,0)),"",HLOOKUP($B610,'Base facturation'!$B$4:$ALM$73,C$4,0))=0,"",IF(ISERROR(HLOOKUP($B610,'Base facturation'!$B$4:$ALM$73,C$4,0)),"",HLOOKUP($B610,'Base facturation'!$B$4:$ALM$73,C$4,0)))</f>
        <v/>
      </c>
      <c r="D610" s="179" t="str">
        <f>IF(IF(ISERROR(HLOOKUP($B610,'Base facturation'!$B$4:$ALM$73,D$4,0)),"",HLOOKUP($B610,'Base facturation'!$B$4:$ALM$73,D$4,0))=0,"",IF(ISERROR(HLOOKUP($B610,'Base facturation'!$B$4:$ALM$73,D$4,0)),"",HLOOKUP($B610,'Base facturation'!$B$4:$ALM$73,D$4,0)))</f>
        <v/>
      </c>
      <c r="E610" s="288" t="str">
        <f>IF(IF(ISERROR(HLOOKUP($B610,'Base facturation'!$B$4:$ALM$73,E$4,0)),"",HLOOKUP($B610,'Base facturation'!$B$4:$ALM$73,E$4,0))=0,"",IF(ISERROR(HLOOKUP($B610,'Base facturation'!$B$4:$ALM$73,E$4,0)),"",HLOOKUP($B610,'Base facturation'!$B$4:$ALM$73,E$4,0)))</f>
        <v/>
      </c>
      <c r="F610" s="204" t="str">
        <f>IF(IF(ISERROR(HLOOKUP($B610,'Base facturation'!$B$4:$ALM$73,F$4,0)),"",HLOOKUP($B610,'Base facturation'!$B$4:$ALM$73,F$4,0))=0,"",IF(ISERROR(HLOOKUP($B610,'Base facturation'!$B$4:$ALM$73,F$4,0)),"",HLOOKUP($B610,'Base facturation'!$B$4:$ALM$73,F$4,0)))</f>
        <v/>
      </c>
      <c r="G610" s="204" t="str">
        <f>IF(IF(ISERROR(HLOOKUP($B610,'Base facturation'!$B$4:$ALM$73,G$4,0)),"",HLOOKUP($B610,'Base facturation'!$B$4:$ALM$73,G$4,0))=0,"",IF(ISERROR(HLOOKUP($B610,'Base facturation'!$B$4:$ALM$73,G$4,0)),"",HLOOKUP($B610,'Base facturation'!$B$4:$ALM$73,G$4,0)))</f>
        <v/>
      </c>
      <c r="H610" s="183" t="str">
        <f t="shared" si="9"/>
        <v/>
      </c>
      <c r="I610" s="194"/>
      <c r="J610" s="189"/>
      <c r="K610" s="189"/>
      <c r="L610" s="190"/>
    </row>
    <row r="611" spans="2:12" ht="19.600000000000001" customHeight="1" x14ac:dyDescent="0.25">
      <c r="B611" s="178" t="s">
        <v>3355</v>
      </c>
      <c r="C611" s="179" t="str">
        <f>IF(IF(ISERROR(HLOOKUP($B611,'Base facturation'!$B$4:$ALM$73,C$4,0)),"",HLOOKUP($B611,'Base facturation'!$B$4:$ALM$73,C$4,0))=0,"",IF(ISERROR(HLOOKUP($B611,'Base facturation'!$B$4:$ALM$73,C$4,0)),"",HLOOKUP($B611,'Base facturation'!$B$4:$ALM$73,C$4,0)))</f>
        <v/>
      </c>
      <c r="D611" s="179" t="str">
        <f>IF(IF(ISERROR(HLOOKUP($B611,'Base facturation'!$B$4:$ALM$73,D$4,0)),"",HLOOKUP($B611,'Base facturation'!$B$4:$ALM$73,D$4,0))=0,"",IF(ISERROR(HLOOKUP($B611,'Base facturation'!$B$4:$ALM$73,D$4,0)),"",HLOOKUP($B611,'Base facturation'!$B$4:$ALM$73,D$4,0)))</f>
        <v/>
      </c>
      <c r="E611" s="288" t="str">
        <f>IF(IF(ISERROR(HLOOKUP($B611,'Base facturation'!$B$4:$ALM$73,E$4,0)),"",HLOOKUP($B611,'Base facturation'!$B$4:$ALM$73,E$4,0))=0,"",IF(ISERROR(HLOOKUP($B611,'Base facturation'!$B$4:$ALM$73,E$4,0)),"",HLOOKUP($B611,'Base facturation'!$B$4:$ALM$73,E$4,0)))</f>
        <v/>
      </c>
      <c r="F611" s="204" t="str">
        <f>IF(IF(ISERROR(HLOOKUP($B611,'Base facturation'!$B$4:$ALM$73,F$4,0)),"",HLOOKUP($B611,'Base facturation'!$B$4:$ALM$73,F$4,0))=0,"",IF(ISERROR(HLOOKUP($B611,'Base facturation'!$B$4:$ALM$73,F$4,0)),"",HLOOKUP($B611,'Base facturation'!$B$4:$ALM$73,F$4,0)))</f>
        <v/>
      </c>
      <c r="G611" s="204" t="str">
        <f>IF(IF(ISERROR(HLOOKUP($B611,'Base facturation'!$B$4:$ALM$73,G$4,0)),"",HLOOKUP($B611,'Base facturation'!$B$4:$ALM$73,G$4,0))=0,"",IF(ISERROR(HLOOKUP($B611,'Base facturation'!$B$4:$ALM$73,G$4,0)),"",HLOOKUP($B611,'Base facturation'!$B$4:$ALM$73,G$4,0)))</f>
        <v/>
      </c>
      <c r="H611" s="183" t="str">
        <f t="shared" si="9"/>
        <v/>
      </c>
      <c r="I611" s="194"/>
      <c r="J611" s="189"/>
      <c r="K611" s="189"/>
      <c r="L611" s="190"/>
    </row>
    <row r="612" spans="2:12" ht="19.600000000000001" customHeight="1" x14ac:dyDescent="0.25">
      <c r="B612" s="178" t="s">
        <v>3356</v>
      </c>
      <c r="C612" s="179" t="str">
        <f>IF(IF(ISERROR(HLOOKUP($B612,'Base facturation'!$B$4:$ALM$73,C$4,0)),"",HLOOKUP($B612,'Base facturation'!$B$4:$ALM$73,C$4,0))=0,"",IF(ISERROR(HLOOKUP($B612,'Base facturation'!$B$4:$ALM$73,C$4,0)),"",HLOOKUP($B612,'Base facturation'!$B$4:$ALM$73,C$4,0)))</f>
        <v/>
      </c>
      <c r="D612" s="179" t="str">
        <f>IF(IF(ISERROR(HLOOKUP($B612,'Base facturation'!$B$4:$ALM$73,D$4,0)),"",HLOOKUP($B612,'Base facturation'!$B$4:$ALM$73,D$4,0))=0,"",IF(ISERROR(HLOOKUP($B612,'Base facturation'!$B$4:$ALM$73,D$4,0)),"",HLOOKUP($B612,'Base facturation'!$B$4:$ALM$73,D$4,0)))</f>
        <v/>
      </c>
      <c r="E612" s="288" t="str">
        <f>IF(IF(ISERROR(HLOOKUP($B612,'Base facturation'!$B$4:$ALM$73,E$4,0)),"",HLOOKUP($B612,'Base facturation'!$B$4:$ALM$73,E$4,0))=0,"",IF(ISERROR(HLOOKUP($B612,'Base facturation'!$B$4:$ALM$73,E$4,0)),"",HLOOKUP($B612,'Base facturation'!$B$4:$ALM$73,E$4,0)))</f>
        <v/>
      </c>
      <c r="F612" s="204" t="str">
        <f>IF(IF(ISERROR(HLOOKUP($B612,'Base facturation'!$B$4:$ALM$73,F$4,0)),"",HLOOKUP($B612,'Base facturation'!$B$4:$ALM$73,F$4,0))=0,"",IF(ISERROR(HLOOKUP($B612,'Base facturation'!$B$4:$ALM$73,F$4,0)),"",HLOOKUP($B612,'Base facturation'!$B$4:$ALM$73,F$4,0)))</f>
        <v/>
      </c>
      <c r="G612" s="204" t="str">
        <f>IF(IF(ISERROR(HLOOKUP($B612,'Base facturation'!$B$4:$ALM$73,G$4,0)),"",HLOOKUP($B612,'Base facturation'!$B$4:$ALM$73,G$4,0))=0,"",IF(ISERROR(HLOOKUP($B612,'Base facturation'!$B$4:$ALM$73,G$4,0)),"",HLOOKUP($B612,'Base facturation'!$B$4:$ALM$73,G$4,0)))</f>
        <v/>
      </c>
      <c r="H612" s="183" t="str">
        <f t="shared" si="9"/>
        <v/>
      </c>
      <c r="I612" s="194"/>
      <c r="J612" s="189"/>
      <c r="K612" s="189"/>
      <c r="L612" s="190"/>
    </row>
    <row r="613" spans="2:12" ht="19.600000000000001" customHeight="1" x14ac:dyDescent="0.25">
      <c r="B613" s="178" t="s">
        <v>3357</v>
      </c>
      <c r="C613" s="179" t="str">
        <f>IF(IF(ISERROR(HLOOKUP($B613,'Base facturation'!$B$4:$ALM$73,C$4,0)),"",HLOOKUP($B613,'Base facturation'!$B$4:$ALM$73,C$4,0))=0,"",IF(ISERROR(HLOOKUP($B613,'Base facturation'!$B$4:$ALM$73,C$4,0)),"",HLOOKUP($B613,'Base facturation'!$B$4:$ALM$73,C$4,0)))</f>
        <v/>
      </c>
      <c r="D613" s="179" t="str">
        <f>IF(IF(ISERROR(HLOOKUP($B613,'Base facturation'!$B$4:$ALM$73,D$4,0)),"",HLOOKUP($B613,'Base facturation'!$B$4:$ALM$73,D$4,0))=0,"",IF(ISERROR(HLOOKUP($B613,'Base facturation'!$B$4:$ALM$73,D$4,0)),"",HLOOKUP($B613,'Base facturation'!$B$4:$ALM$73,D$4,0)))</f>
        <v/>
      </c>
      <c r="E613" s="288" t="str">
        <f>IF(IF(ISERROR(HLOOKUP($B613,'Base facturation'!$B$4:$ALM$73,E$4,0)),"",HLOOKUP($B613,'Base facturation'!$B$4:$ALM$73,E$4,0))=0,"",IF(ISERROR(HLOOKUP($B613,'Base facturation'!$B$4:$ALM$73,E$4,0)),"",HLOOKUP($B613,'Base facturation'!$B$4:$ALM$73,E$4,0)))</f>
        <v/>
      </c>
      <c r="F613" s="204" t="str">
        <f>IF(IF(ISERROR(HLOOKUP($B613,'Base facturation'!$B$4:$ALM$73,F$4,0)),"",HLOOKUP($B613,'Base facturation'!$B$4:$ALM$73,F$4,0))=0,"",IF(ISERROR(HLOOKUP($B613,'Base facturation'!$B$4:$ALM$73,F$4,0)),"",HLOOKUP($B613,'Base facturation'!$B$4:$ALM$73,F$4,0)))</f>
        <v/>
      </c>
      <c r="G613" s="204" t="str">
        <f>IF(IF(ISERROR(HLOOKUP($B613,'Base facturation'!$B$4:$ALM$73,G$4,0)),"",HLOOKUP($B613,'Base facturation'!$B$4:$ALM$73,G$4,0))=0,"",IF(ISERROR(HLOOKUP($B613,'Base facturation'!$B$4:$ALM$73,G$4,0)),"",HLOOKUP($B613,'Base facturation'!$B$4:$ALM$73,G$4,0)))</f>
        <v/>
      </c>
      <c r="H613" s="183" t="str">
        <f t="shared" si="9"/>
        <v/>
      </c>
      <c r="I613" s="194"/>
      <c r="J613" s="189"/>
      <c r="K613" s="189"/>
      <c r="L613" s="190"/>
    </row>
    <row r="614" spans="2:12" ht="19.600000000000001" customHeight="1" x14ac:dyDescent="0.25">
      <c r="B614" s="178" t="s">
        <v>3358</v>
      </c>
      <c r="C614" s="179" t="str">
        <f>IF(IF(ISERROR(HLOOKUP($B614,'Base facturation'!$B$4:$ALM$73,C$4,0)),"",HLOOKUP($B614,'Base facturation'!$B$4:$ALM$73,C$4,0))=0,"",IF(ISERROR(HLOOKUP($B614,'Base facturation'!$B$4:$ALM$73,C$4,0)),"",HLOOKUP($B614,'Base facturation'!$B$4:$ALM$73,C$4,0)))</f>
        <v/>
      </c>
      <c r="D614" s="179" t="str">
        <f>IF(IF(ISERROR(HLOOKUP($B614,'Base facturation'!$B$4:$ALM$73,D$4,0)),"",HLOOKUP($B614,'Base facturation'!$B$4:$ALM$73,D$4,0))=0,"",IF(ISERROR(HLOOKUP($B614,'Base facturation'!$B$4:$ALM$73,D$4,0)),"",HLOOKUP($B614,'Base facturation'!$B$4:$ALM$73,D$4,0)))</f>
        <v/>
      </c>
      <c r="E614" s="288" t="str">
        <f>IF(IF(ISERROR(HLOOKUP($B614,'Base facturation'!$B$4:$ALM$73,E$4,0)),"",HLOOKUP($B614,'Base facturation'!$B$4:$ALM$73,E$4,0))=0,"",IF(ISERROR(HLOOKUP($B614,'Base facturation'!$B$4:$ALM$73,E$4,0)),"",HLOOKUP($B614,'Base facturation'!$B$4:$ALM$73,E$4,0)))</f>
        <v/>
      </c>
      <c r="F614" s="204" t="str">
        <f>IF(IF(ISERROR(HLOOKUP($B614,'Base facturation'!$B$4:$ALM$73,F$4,0)),"",HLOOKUP($B614,'Base facturation'!$B$4:$ALM$73,F$4,0))=0,"",IF(ISERROR(HLOOKUP($B614,'Base facturation'!$B$4:$ALM$73,F$4,0)),"",HLOOKUP($B614,'Base facturation'!$B$4:$ALM$73,F$4,0)))</f>
        <v/>
      </c>
      <c r="G614" s="204" t="str">
        <f>IF(IF(ISERROR(HLOOKUP($B614,'Base facturation'!$B$4:$ALM$73,G$4,0)),"",HLOOKUP($B614,'Base facturation'!$B$4:$ALM$73,G$4,0))=0,"",IF(ISERROR(HLOOKUP($B614,'Base facturation'!$B$4:$ALM$73,G$4,0)),"",HLOOKUP($B614,'Base facturation'!$B$4:$ALM$73,G$4,0)))</f>
        <v/>
      </c>
      <c r="H614" s="183" t="str">
        <f t="shared" si="9"/>
        <v/>
      </c>
      <c r="I614" s="194"/>
      <c r="J614" s="189"/>
      <c r="K614" s="189"/>
      <c r="L614" s="190"/>
    </row>
    <row r="615" spans="2:12" ht="19.600000000000001" customHeight="1" x14ac:dyDescent="0.25">
      <c r="B615" s="178" t="s">
        <v>3359</v>
      </c>
      <c r="C615" s="179" t="str">
        <f>IF(IF(ISERROR(HLOOKUP($B615,'Base facturation'!$B$4:$ALM$73,C$4,0)),"",HLOOKUP($B615,'Base facturation'!$B$4:$ALM$73,C$4,0))=0,"",IF(ISERROR(HLOOKUP($B615,'Base facturation'!$B$4:$ALM$73,C$4,0)),"",HLOOKUP($B615,'Base facturation'!$B$4:$ALM$73,C$4,0)))</f>
        <v/>
      </c>
      <c r="D615" s="179" t="str">
        <f>IF(IF(ISERROR(HLOOKUP($B615,'Base facturation'!$B$4:$ALM$73,D$4,0)),"",HLOOKUP($B615,'Base facturation'!$B$4:$ALM$73,D$4,0))=0,"",IF(ISERROR(HLOOKUP($B615,'Base facturation'!$B$4:$ALM$73,D$4,0)),"",HLOOKUP($B615,'Base facturation'!$B$4:$ALM$73,D$4,0)))</f>
        <v/>
      </c>
      <c r="E615" s="288" t="str">
        <f>IF(IF(ISERROR(HLOOKUP($B615,'Base facturation'!$B$4:$ALM$73,E$4,0)),"",HLOOKUP($B615,'Base facturation'!$B$4:$ALM$73,E$4,0))=0,"",IF(ISERROR(HLOOKUP($B615,'Base facturation'!$B$4:$ALM$73,E$4,0)),"",HLOOKUP($B615,'Base facturation'!$B$4:$ALM$73,E$4,0)))</f>
        <v/>
      </c>
      <c r="F615" s="204" t="str">
        <f>IF(IF(ISERROR(HLOOKUP($B615,'Base facturation'!$B$4:$ALM$73,F$4,0)),"",HLOOKUP($B615,'Base facturation'!$B$4:$ALM$73,F$4,0))=0,"",IF(ISERROR(HLOOKUP($B615,'Base facturation'!$B$4:$ALM$73,F$4,0)),"",HLOOKUP($B615,'Base facturation'!$B$4:$ALM$73,F$4,0)))</f>
        <v/>
      </c>
      <c r="G615" s="204" t="str">
        <f>IF(IF(ISERROR(HLOOKUP($B615,'Base facturation'!$B$4:$ALM$73,G$4,0)),"",HLOOKUP($B615,'Base facturation'!$B$4:$ALM$73,G$4,0))=0,"",IF(ISERROR(HLOOKUP($B615,'Base facturation'!$B$4:$ALM$73,G$4,0)),"",HLOOKUP($B615,'Base facturation'!$B$4:$ALM$73,G$4,0)))</f>
        <v/>
      </c>
      <c r="H615" s="183" t="str">
        <f t="shared" si="9"/>
        <v/>
      </c>
      <c r="I615" s="194"/>
      <c r="J615" s="189"/>
      <c r="K615" s="189"/>
      <c r="L615" s="190"/>
    </row>
    <row r="616" spans="2:12" ht="19.600000000000001" customHeight="1" x14ac:dyDescent="0.25">
      <c r="B616" s="178" t="s">
        <v>3360</v>
      </c>
      <c r="C616" s="179" t="str">
        <f>IF(IF(ISERROR(HLOOKUP($B616,'Base facturation'!$B$4:$ALM$73,C$4,0)),"",HLOOKUP($B616,'Base facturation'!$B$4:$ALM$73,C$4,0))=0,"",IF(ISERROR(HLOOKUP($B616,'Base facturation'!$B$4:$ALM$73,C$4,0)),"",HLOOKUP($B616,'Base facturation'!$B$4:$ALM$73,C$4,0)))</f>
        <v/>
      </c>
      <c r="D616" s="179" t="str">
        <f>IF(IF(ISERROR(HLOOKUP($B616,'Base facturation'!$B$4:$ALM$73,D$4,0)),"",HLOOKUP($B616,'Base facturation'!$B$4:$ALM$73,D$4,0))=0,"",IF(ISERROR(HLOOKUP($B616,'Base facturation'!$B$4:$ALM$73,D$4,0)),"",HLOOKUP($B616,'Base facturation'!$B$4:$ALM$73,D$4,0)))</f>
        <v/>
      </c>
      <c r="E616" s="288" t="str">
        <f>IF(IF(ISERROR(HLOOKUP($B616,'Base facturation'!$B$4:$ALM$73,E$4,0)),"",HLOOKUP($B616,'Base facturation'!$B$4:$ALM$73,E$4,0))=0,"",IF(ISERROR(HLOOKUP($B616,'Base facturation'!$B$4:$ALM$73,E$4,0)),"",HLOOKUP($B616,'Base facturation'!$B$4:$ALM$73,E$4,0)))</f>
        <v/>
      </c>
      <c r="F616" s="204" t="str">
        <f>IF(IF(ISERROR(HLOOKUP($B616,'Base facturation'!$B$4:$ALM$73,F$4,0)),"",HLOOKUP($B616,'Base facturation'!$B$4:$ALM$73,F$4,0))=0,"",IF(ISERROR(HLOOKUP($B616,'Base facturation'!$B$4:$ALM$73,F$4,0)),"",HLOOKUP($B616,'Base facturation'!$B$4:$ALM$73,F$4,0)))</f>
        <v/>
      </c>
      <c r="G616" s="204" t="str">
        <f>IF(IF(ISERROR(HLOOKUP($B616,'Base facturation'!$B$4:$ALM$73,G$4,0)),"",HLOOKUP($B616,'Base facturation'!$B$4:$ALM$73,G$4,0))=0,"",IF(ISERROR(HLOOKUP($B616,'Base facturation'!$B$4:$ALM$73,G$4,0)),"",HLOOKUP($B616,'Base facturation'!$B$4:$ALM$73,G$4,0)))</f>
        <v/>
      </c>
      <c r="H616" s="183" t="str">
        <f t="shared" si="9"/>
        <v/>
      </c>
      <c r="I616" s="194"/>
      <c r="J616" s="189"/>
      <c r="K616" s="189"/>
      <c r="L616" s="190"/>
    </row>
    <row r="617" spans="2:12" ht="19.600000000000001" customHeight="1" x14ac:dyDescent="0.25">
      <c r="B617" s="178" t="s">
        <v>3361</v>
      </c>
      <c r="C617" s="179" t="str">
        <f>IF(IF(ISERROR(HLOOKUP($B617,'Base facturation'!$B$4:$ALM$73,C$4,0)),"",HLOOKUP($B617,'Base facturation'!$B$4:$ALM$73,C$4,0))=0,"",IF(ISERROR(HLOOKUP($B617,'Base facturation'!$B$4:$ALM$73,C$4,0)),"",HLOOKUP($B617,'Base facturation'!$B$4:$ALM$73,C$4,0)))</f>
        <v/>
      </c>
      <c r="D617" s="179" t="str">
        <f>IF(IF(ISERROR(HLOOKUP($B617,'Base facturation'!$B$4:$ALM$73,D$4,0)),"",HLOOKUP($B617,'Base facturation'!$B$4:$ALM$73,D$4,0))=0,"",IF(ISERROR(HLOOKUP($B617,'Base facturation'!$B$4:$ALM$73,D$4,0)),"",HLOOKUP($B617,'Base facturation'!$B$4:$ALM$73,D$4,0)))</f>
        <v/>
      </c>
      <c r="E617" s="288" t="str">
        <f>IF(IF(ISERROR(HLOOKUP($B617,'Base facturation'!$B$4:$ALM$73,E$4,0)),"",HLOOKUP($B617,'Base facturation'!$B$4:$ALM$73,E$4,0))=0,"",IF(ISERROR(HLOOKUP($B617,'Base facturation'!$B$4:$ALM$73,E$4,0)),"",HLOOKUP($B617,'Base facturation'!$B$4:$ALM$73,E$4,0)))</f>
        <v/>
      </c>
      <c r="F617" s="204" t="str">
        <f>IF(IF(ISERROR(HLOOKUP($B617,'Base facturation'!$B$4:$ALM$73,F$4,0)),"",HLOOKUP($B617,'Base facturation'!$B$4:$ALM$73,F$4,0))=0,"",IF(ISERROR(HLOOKUP($B617,'Base facturation'!$B$4:$ALM$73,F$4,0)),"",HLOOKUP($B617,'Base facturation'!$B$4:$ALM$73,F$4,0)))</f>
        <v/>
      </c>
      <c r="G617" s="204" t="str">
        <f>IF(IF(ISERROR(HLOOKUP($B617,'Base facturation'!$B$4:$ALM$73,G$4,0)),"",HLOOKUP($B617,'Base facturation'!$B$4:$ALM$73,G$4,0))=0,"",IF(ISERROR(HLOOKUP($B617,'Base facturation'!$B$4:$ALM$73,G$4,0)),"",HLOOKUP($B617,'Base facturation'!$B$4:$ALM$73,G$4,0)))</f>
        <v/>
      </c>
      <c r="H617" s="183" t="str">
        <f t="shared" si="9"/>
        <v/>
      </c>
      <c r="I617" s="194"/>
      <c r="J617" s="189"/>
      <c r="K617" s="189"/>
      <c r="L617" s="190"/>
    </row>
    <row r="618" spans="2:12" ht="19.600000000000001" customHeight="1" x14ac:dyDescent="0.25">
      <c r="B618" s="178" t="s">
        <v>3362</v>
      </c>
      <c r="C618" s="179" t="str">
        <f>IF(IF(ISERROR(HLOOKUP($B618,'Base facturation'!$B$4:$ALM$73,C$4,0)),"",HLOOKUP($B618,'Base facturation'!$B$4:$ALM$73,C$4,0))=0,"",IF(ISERROR(HLOOKUP($B618,'Base facturation'!$B$4:$ALM$73,C$4,0)),"",HLOOKUP($B618,'Base facturation'!$B$4:$ALM$73,C$4,0)))</f>
        <v/>
      </c>
      <c r="D618" s="179" t="str">
        <f>IF(IF(ISERROR(HLOOKUP($B618,'Base facturation'!$B$4:$ALM$73,D$4,0)),"",HLOOKUP($B618,'Base facturation'!$B$4:$ALM$73,D$4,0))=0,"",IF(ISERROR(HLOOKUP($B618,'Base facturation'!$B$4:$ALM$73,D$4,0)),"",HLOOKUP($B618,'Base facturation'!$B$4:$ALM$73,D$4,0)))</f>
        <v/>
      </c>
      <c r="E618" s="288" t="str">
        <f>IF(IF(ISERROR(HLOOKUP($B618,'Base facturation'!$B$4:$ALM$73,E$4,0)),"",HLOOKUP($B618,'Base facturation'!$B$4:$ALM$73,E$4,0))=0,"",IF(ISERROR(HLOOKUP($B618,'Base facturation'!$B$4:$ALM$73,E$4,0)),"",HLOOKUP($B618,'Base facturation'!$B$4:$ALM$73,E$4,0)))</f>
        <v/>
      </c>
      <c r="F618" s="204" t="str">
        <f>IF(IF(ISERROR(HLOOKUP($B618,'Base facturation'!$B$4:$ALM$73,F$4,0)),"",HLOOKUP($B618,'Base facturation'!$B$4:$ALM$73,F$4,0))=0,"",IF(ISERROR(HLOOKUP($B618,'Base facturation'!$B$4:$ALM$73,F$4,0)),"",HLOOKUP($B618,'Base facturation'!$B$4:$ALM$73,F$4,0)))</f>
        <v/>
      </c>
      <c r="G618" s="204" t="str">
        <f>IF(IF(ISERROR(HLOOKUP($B618,'Base facturation'!$B$4:$ALM$73,G$4,0)),"",HLOOKUP($B618,'Base facturation'!$B$4:$ALM$73,G$4,0))=0,"",IF(ISERROR(HLOOKUP($B618,'Base facturation'!$B$4:$ALM$73,G$4,0)),"",HLOOKUP($B618,'Base facturation'!$B$4:$ALM$73,G$4,0)))</f>
        <v/>
      </c>
      <c r="H618" s="183" t="str">
        <f t="shared" si="9"/>
        <v/>
      </c>
      <c r="I618" s="194"/>
      <c r="J618" s="189"/>
      <c r="K618" s="189"/>
      <c r="L618" s="190"/>
    </row>
    <row r="619" spans="2:12" ht="19.600000000000001" customHeight="1" x14ac:dyDescent="0.25">
      <c r="B619" s="178" t="s">
        <v>3363</v>
      </c>
      <c r="C619" s="179" t="str">
        <f>IF(IF(ISERROR(HLOOKUP($B619,'Base facturation'!$B$4:$ALM$73,C$4,0)),"",HLOOKUP($B619,'Base facturation'!$B$4:$ALM$73,C$4,0))=0,"",IF(ISERROR(HLOOKUP($B619,'Base facturation'!$B$4:$ALM$73,C$4,0)),"",HLOOKUP($B619,'Base facturation'!$B$4:$ALM$73,C$4,0)))</f>
        <v/>
      </c>
      <c r="D619" s="179" t="str">
        <f>IF(IF(ISERROR(HLOOKUP($B619,'Base facturation'!$B$4:$ALM$73,D$4,0)),"",HLOOKUP($B619,'Base facturation'!$B$4:$ALM$73,D$4,0))=0,"",IF(ISERROR(HLOOKUP($B619,'Base facturation'!$B$4:$ALM$73,D$4,0)),"",HLOOKUP($B619,'Base facturation'!$B$4:$ALM$73,D$4,0)))</f>
        <v/>
      </c>
      <c r="E619" s="288" t="str">
        <f>IF(IF(ISERROR(HLOOKUP($B619,'Base facturation'!$B$4:$ALM$73,E$4,0)),"",HLOOKUP($B619,'Base facturation'!$B$4:$ALM$73,E$4,0))=0,"",IF(ISERROR(HLOOKUP($B619,'Base facturation'!$B$4:$ALM$73,E$4,0)),"",HLOOKUP($B619,'Base facturation'!$B$4:$ALM$73,E$4,0)))</f>
        <v/>
      </c>
      <c r="F619" s="204" t="str">
        <f>IF(IF(ISERROR(HLOOKUP($B619,'Base facturation'!$B$4:$ALM$73,F$4,0)),"",HLOOKUP($B619,'Base facturation'!$B$4:$ALM$73,F$4,0))=0,"",IF(ISERROR(HLOOKUP($B619,'Base facturation'!$B$4:$ALM$73,F$4,0)),"",HLOOKUP($B619,'Base facturation'!$B$4:$ALM$73,F$4,0)))</f>
        <v/>
      </c>
      <c r="G619" s="204" t="str">
        <f>IF(IF(ISERROR(HLOOKUP($B619,'Base facturation'!$B$4:$ALM$73,G$4,0)),"",HLOOKUP($B619,'Base facturation'!$B$4:$ALM$73,G$4,0))=0,"",IF(ISERROR(HLOOKUP($B619,'Base facturation'!$B$4:$ALM$73,G$4,0)),"",HLOOKUP($B619,'Base facturation'!$B$4:$ALM$73,G$4,0)))</f>
        <v/>
      </c>
      <c r="H619" s="183" t="str">
        <f t="shared" si="9"/>
        <v/>
      </c>
      <c r="I619" s="194"/>
      <c r="J619" s="189"/>
      <c r="K619" s="189"/>
      <c r="L619" s="190"/>
    </row>
    <row r="620" spans="2:12" ht="19.600000000000001" customHeight="1" x14ac:dyDescent="0.25">
      <c r="B620" s="178" t="s">
        <v>3364</v>
      </c>
      <c r="C620" s="179" t="str">
        <f>IF(IF(ISERROR(HLOOKUP($B620,'Base facturation'!$B$4:$ALM$73,C$4,0)),"",HLOOKUP($B620,'Base facturation'!$B$4:$ALM$73,C$4,0))=0,"",IF(ISERROR(HLOOKUP($B620,'Base facturation'!$B$4:$ALM$73,C$4,0)),"",HLOOKUP($B620,'Base facturation'!$B$4:$ALM$73,C$4,0)))</f>
        <v/>
      </c>
      <c r="D620" s="179" t="str">
        <f>IF(IF(ISERROR(HLOOKUP($B620,'Base facturation'!$B$4:$ALM$73,D$4,0)),"",HLOOKUP($B620,'Base facturation'!$B$4:$ALM$73,D$4,0))=0,"",IF(ISERROR(HLOOKUP($B620,'Base facturation'!$B$4:$ALM$73,D$4,0)),"",HLOOKUP($B620,'Base facturation'!$B$4:$ALM$73,D$4,0)))</f>
        <v/>
      </c>
      <c r="E620" s="288" t="str">
        <f>IF(IF(ISERROR(HLOOKUP($B620,'Base facturation'!$B$4:$ALM$73,E$4,0)),"",HLOOKUP($B620,'Base facturation'!$B$4:$ALM$73,E$4,0))=0,"",IF(ISERROR(HLOOKUP($B620,'Base facturation'!$B$4:$ALM$73,E$4,0)),"",HLOOKUP($B620,'Base facturation'!$B$4:$ALM$73,E$4,0)))</f>
        <v/>
      </c>
      <c r="F620" s="204" t="str">
        <f>IF(IF(ISERROR(HLOOKUP($B620,'Base facturation'!$B$4:$ALM$73,F$4,0)),"",HLOOKUP($B620,'Base facturation'!$B$4:$ALM$73,F$4,0))=0,"",IF(ISERROR(HLOOKUP($B620,'Base facturation'!$B$4:$ALM$73,F$4,0)),"",HLOOKUP($B620,'Base facturation'!$B$4:$ALM$73,F$4,0)))</f>
        <v/>
      </c>
      <c r="G620" s="204" t="str">
        <f>IF(IF(ISERROR(HLOOKUP($B620,'Base facturation'!$B$4:$ALM$73,G$4,0)),"",HLOOKUP($B620,'Base facturation'!$B$4:$ALM$73,G$4,0))=0,"",IF(ISERROR(HLOOKUP($B620,'Base facturation'!$B$4:$ALM$73,G$4,0)),"",HLOOKUP($B620,'Base facturation'!$B$4:$ALM$73,G$4,0)))</f>
        <v/>
      </c>
      <c r="H620" s="183" t="str">
        <f t="shared" si="9"/>
        <v/>
      </c>
      <c r="I620" s="194"/>
      <c r="J620" s="189"/>
      <c r="K620" s="189"/>
      <c r="L620" s="190"/>
    </row>
    <row r="621" spans="2:12" ht="19.600000000000001" customHeight="1" x14ac:dyDescent="0.25">
      <c r="B621" s="178" t="s">
        <v>3365</v>
      </c>
      <c r="C621" s="179" t="str">
        <f>IF(IF(ISERROR(HLOOKUP($B621,'Base facturation'!$B$4:$ALM$73,C$4,0)),"",HLOOKUP($B621,'Base facturation'!$B$4:$ALM$73,C$4,0))=0,"",IF(ISERROR(HLOOKUP($B621,'Base facturation'!$B$4:$ALM$73,C$4,0)),"",HLOOKUP($B621,'Base facturation'!$B$4:$ALM$73,C$4,0)))</f>
        <v/>
      </c>
      <c r="D621" s="179" t="str">
        <f>IF(IF(ISERROR(HLOOKUP($B621,'Base facturation'!$B$4:$ALM$73,D$4,0)),"",HLOOKUP($B621,'Base facturation'!$B$4:$ALM$73,D$4,0))=0,"",IF(ISERROR(HLOOKUP($B621,'Base facturation'!$B$4:$ALM$73,D$4,0)),"",HLOOKUP($B621,'Base facturation'!$B$4:$ALM$73,D$4,0)))</f>
        <v/>
      </c>
      <c r="E621" s="288" t="str">
        <f>IF(IF(ISERROR(HLOOKUP($B621,'Base facturation'!$B$4:$ALM$73,E$4,0)),"",HLOOKUP($B621,'Base facturation'!$B$4:$ALM$73,E$4,0))=0,"",IF(ISERROR(HLOOKUP($B621,'Base facturation'!$B$4:$ALM$73,E$4,0)),"",HLOOKUP($B621,'Base facturation'!$B$4:$ALM$73,E$4,0)))</f>
        <v/>
      </c>
      <c r="F621" s="204" t="str">
        <f>IF(IF(ISERROR(HLOOKUP($B621,'Base facturation'!$B$4:$ALM$73,F$4,0)),"",HLOOKUP($B621,'Base facturation'!$B$4:$ALM$73,F$4,0))=0,"",IF(ISERROR(HLOOKUP($B621,'Base facturation'!$B$4:$ALM$73,F$4,0)),"",HLOOKUP($B621,'Base facturation'!$B$4:$ALM$73,F$4,0)))</f>
        <v/>
      </c>
      <c r="G621" s="204" t="str">
        <f>IF(IF(ISERROR(HLOOKUP($B621,'Base facturation'!$B$4:$ALM$73,G$4,0)),"",HLOOKUP($B621,'Base facturation'!$B$4:$ALM$73,G$4,0))=0,"",IF(ISERROR(HLOOKUP($B621,'Base facturation'!$B$4:$ALM$73,G$4,0)),"",HLOOKUP($B621,'Base facturation'!$B$4:$ALM$73,G$4,0)))</f>
        <v/>
      </c>
      <c r="H621" s="183" t="str">
        <f t="shared" si="9"/>
        <v/>
      </c>
      <c r="I621" s="194"/>
      <c r="J621" s="189"/>
      <c r="K621" s="189"/>
      <c r="L621" s="190"/>
    </row>
    <row r="622" spans="2:12" ht="19.600000000000001" customHeight="1" x14ac:dyDescent="0.25">
      <c r="B622" s="178" t="s">
        <v>3366</v>
      </c>
      <c r="C622" s="179" t="str">
        <f>IF(IF(ISERROR(HLOOKUP($B622,'Base facturation'!$B$4:$ALM$73,C$4,0)),"",HLOOKUP($B622,'Base facturation'!$B$4:$ALM$73,C$4,0))=0,"",IF(ISERROR(HLOOKUP($B622,'Base facturation'!$B$4:$ALM$73,C$4,0)),"",HLOOKUP($B622,'Base facturation'!$B$4:$ALM$73,C$4,0)))</f>
        <v/>
      </c>
      <c r="D622" s="179" t="str">
        <f>IF(IF(ISERROR(HLOOKUP($B622,'Base facturation'!$B$4:$ALM$73,D$4,0)),"",HLOOKUP($B622,'Base facturation'!$B$4:$ALM$73,D$4,0))=0,"",IF(ISERROR(HLOOKUP($B622,'Base facturation'!$B$4:$ALM$73,D$4,0)),"",HLOOKUP($B622,'Base facturation'!$B$4:$ALM$73,D$4,0)))</f>
        <v/>
      </c>
      <c r="E622" s="288" t="str">
        <f>IF(IF(ISERROR(HLOOKUP($B622,'Base facturation'!$B$4:$ALM$73,E$4,0)),"",HLOOKUP($B622,'Base facturation'!$B$4:$ALM$73,E$4,0))=0,"",IF(ISERROR(HLOOKUP($B622,'Base facturation'!$B$4:$ALM$73,E$4,0)),"",HLOOKUP($B622,'Base facturation'!$B$4:$ALM$73,E$4,0)))</f>
        <v/>
      </c>
      <c r="F622" s="204" t="str">
        <f>IF(IF(ISERROR(HLOOKUP($B622,'Base facturation'!$B$4:$ALM$73,F$4,0)),"",HLOOKUP($B622,'Base facturation'!$B$4:$ALM$73,F$4,0))=0,"",IF(ISERROR(HLOOKUP($B622,'Base facturation'!$B$4:$ALM$73,F$4,0)),"",HLOOKUP($B622,'Base facturation'!$B$4:$ALM$73,F$4,0)))</f>
        <v/>
      </c>
      <c r="G622" s="204" t="str">
        <f>IF(IF(ISERROR(HLOOKUP($B622,'Base facturation'!$B$4:$ALM$73,G$4,0)),"",HLOOKUP($B622,'Base facturation'!$B$4:$ALM$73,G$4,0))=0,"",IF(ISERROR(HLOOKUP($B622,'Base facturation'!$B$4:$ALM$73,G$4,0)),"",HLOOKUP($B622,'Base facturation'!$B$4:$ALM$73,G$4,0)))</f>
        <v/>
      </c>
      <c r="H622" s="183" t="str">
        <f t="shared" si="9"/>
        <v/>
      </c>
      <c r="I622" s="194"/>
      <c r="J622" s="189"/>
      <c r="K622" s="189"/>
      <c r="L622" s="190"/>
    </row>
    <row r="623" spans="2:12" ht="19.600000000000001" customHeight="1" x14ac:dyDescent="0.25">
      <c r="B623" s="178" t="s">
        <v>3367</v>
      </c>
      <c r="C623" s="179" t="str">
        <f>IF(IF(ISERROR(HLOOKUP($B623,'Base facturation'!$B$4:$ALM$73,C$4,0)),"",HLOOKUP($B623,'Base facturation'!$B$4:$ALM$73,C$4,0))=0,"",IF(ISERROR(HLOOKUP($B623,'Base facturation'!$B$4:$ALM$73,C$4,0)),"",HLOOKUP($B623,'Base facturation'!$B$4:$ALM$73,C$4,0)))</f>
        <v/>
      </c>
      <c r="D623" s="179" t="str">
        <f>IF(IF(ISERROR(HLOOKUP($B623,'Base facturation'!$B$4:$ALM$73,D$4,0)),"",HLOOKUP($B623,'Base facturation'!$B$4:$ALM$73,D$4,0))=0,"",IF(ISERROR(HLOOKUP($B623,'Base facturation'!$B$4:$ALM$73,D$4,0)),"",HLOOKUP($B623,'Base facturation'!$B$4:$ALM$73,D$4,0)))</f>
        <v/>
      </c>
      <c r="E623" s="288" t="str">
        <f>IF(IF(ISERROR(HLOOKUP($B623,'Base facturation'!$B$4:$ALM$73,E$4,0)),"",HLOOKUP($B623,'Base facturation'!$B$4:$ALM$73,E$4,0))=0,"",IF(ISERROR(HLOOKUP($B623,'Base facturation'!$B$4:$ALM$73,E$4,0)),"",HLOOKUP($B623,'Base facturation'!$B$4:$ALM$73,E$4,0)))</f>
        <v/>
      </c>
      <c r="F623" s="204" t="str">
        <f>IF(IF(ISERROR(HLOOKUP($B623,'Base facturation'!$B$4:$ALM$73,F$4,0)),"",HLOOKUP($B623,'Base facturation'!$B$4:$ALM$73,F$4,0))=0,"",IF(ISERROR(HLOOKUP($B623,'Base facturation'!$B$4:$ALM$73,F$4,0)),"",HLOOKUP($B623,'Base facturation'!$B$4:$ALM$73,F$4,0)))</f>
        <v/>
      </c>
      <c r="G623" s="204" t="str">
        <f>IF(IF(ISERROR(HLOOKUP($B623,'Base facturation'!$B$4:$ALM$73,G$4,0)),"",HLOOKUP($B623,'Base facturation'!$B$4:$ALM$73,G$4,0))=0,"",IF(ISERROR(HLOOKUP($B623,'Base facturation'!$B$4:$ALM$73,G$4,0)),"",HLOOKUP($B623,'Base facturation'!$B$4:$ALM$73,G$4,0)))</f>
        <v/>
      </c>
      <c r="H623" s="183" t="str">
        <f t="shared" si="9"/>
        <v/>
      </c>
      <c r="I623" s="194"/>
      <c r="J623" s="189"/>
      <c r="K623" s="189"/>
      <c r="L623" s="190"/>
    </row>
    <row r="624" spans="2:12" ht="19.600000000000001" customHeight="1" x14ac:dyDescent="0.25">
      <c r="B624" s="178" t="s">
        <v>3368</v>
      </c>
      <c r="C624" s="179" t="str">
        <f>IF(IF(ISERROR(HLOOKUP($B624,'Base facturation'!$B$4:$ALM$73,C$4,0)),"",HLOOKUP($B624,'Base facturation'!$B$4:$ALM$73,C$4,0))=0,"",IF(ISERROR(HLOOKUP($B624,'Base facturation'!$B$4:$ALM$73,C$4,0)),"",HLOOKUP($B624,'Base facturation'!$B$4:$ALM$73,C$4,0)))</f>
        <v/>
      </c>
      <c r="D624" s="179" t="str">
        <f>IF(IF(ISERROR(HLOOKUP($B624,'Base facturation'!$B$4:$ALM$73,D$4,0)),"",HLOOKUP($B624,'Base facturation'!$B$4:$ALM$73,D$4,0))=0,"",IF(ISERROR(HLOOKUP($B624,'Base facturation'!$B$4:$ALM$73,D$4,0)),"",HLOOKUP($B624,'Base facturation'!$B$4:$ALM$73,D$4,0)))</f>
        <v/>
      </c>
      <c r="E624" s="288" t="str">
        <f>IF(IF(ISERROR(HLOOKUP($B624,'Base facturation'!$B$4:$ALM$73,E$4,0)),"",HLOOKUP($B624,'Base facturation'!$B$4:$ALM$73,E$4,0))=0,"",IF(ISERROR(HLOOKUP($B624,'Base facturation'!$B$4:$ALM$73,E$4,0)),"",HLOOKUP($B624,'Base facturation'!$B$4:$ALM$73,E$4,0)))</f>
        <v/>
      </c>
      <c r="F624" s="204" t="str">
        <f>IF(IF(ISERROR(HLOOKUP($B624,'Base facturation'!$B$4:$ALM$73,F$4,0)),"",HLOOKUP($B624,'Base facturation'!$B$4:$ALM$73,F$4,0))=0,"",IF(ISERROR(HLOOKUP($B624,'Base facturation'!$B$4:$ALM$73,F$4,0)),"",HLOOKUP($B624,'Base facturation'!$B$4:$ALM$73,F$4,0)))</f>
        <v/>
      </c>
      <c r="G624" s="204" t="str">
        <f>IF(IF(ISERROR(HLOOKUP($B624,'Base facturation'!$B$4:$ALM$73,G$4,0)),"",HLOOKUP($B624,'Base facturation'!$B$4:$ALM$73,G$4,0))=0,"",IF(ISERROR(HLOOKUP($B624,'Base facturation'!$B$4:$ALM$73,G$4,0)),"",HLOOKUP($B624,'Base facturation'!$B$4:$ALM$73,G$4,0)))</f>
        <v/>
      </c>
      <c r="H624" s="183" t="str">
        <f t="shared" si="9"/>
        <v/>
      </c>
      <c r="I624" s="194"/>
      <c r="J624" s="189"/>
      <c r="K624" s="189"/>
      <c r="L624" s="190"/>
    </row>
    <row r="625" spans="2:12" ht="19.600000000000001" customHeight="1" x14ac:dyDescent="0.25">
      <c r="B625" s="178" t="s">
        <v>3369</v>
      </c>
      <c r="C625" s="179" t="str">
        <f>IF(IF(ISERROR(HLOOKUP($B625,'Base facturation'!$B$4:$ALM$73,C$4,0)),"",HLOOKUP($B625,'Base facturation'!$B$4:$ALM$73,C$4,0))=0,"",IF(ISERROR(HLOOKUP($B625,'Base facturation'!$B$4:$ALM$73,C$4,0)),"",HLOOKUP($B625,'Base facturation'!$B$4:$ALM$73,C$4,0)))</f>
        <v/>
      </c>
      <c r="D625" s="179" t="str">
        <f>IF(IF(ISERROR(HLOOKUP($B625,'Base facturation'!$B$4:$ALM$73,D$4,0)),"",HLOOKUP($B625,'Base facturation'!$B$4:$ALM$73,D$4,0))=0,"",IF(ISERROR(HLOOKUP($B625,'Base facturation'!$B$4:$ALM$73,D$4,0)),"",HLOOKUP($B625,'Base facturation'!$B$4:$ALM$73,D$4,0)))</f>
        <v/>
      </c>
      <c r="E625" s="288" t="str">
        <f>IF(IF(ISERROR(HLOOKUP($B625,'Base facturation'!$B$4:$ALM$73,E$4,0)),"",HLOOKUP($B625,'Base facturation'!$B$4:$ALM$73,E$4,0))=0,"",IF(ISERROR(HLOOKUP($B625,'Base facturation'!$B$4:$ALM$73,E$4,0)),"",HLOOKUP($B625,'Base facturation'!$B$4:$ALM$73,E$4,0)))</f>
        <v/>
      </c>
      <c r="F625" s="204" t="str">
        <f>IF(IF(ISERROR(HLOOKUP($B625,'Base facturation'!$B$4:$ALM$73,F$4,0)),"",HLOOKUP($B625,'Base facturation'!$B$4:$ALM$73,F$4,0))=0,"",IF(ISERROR(HLOOKUP($B625,'Base facturation'!$B$4:$ALM$73,F$4,0)),"",HLOOKUP($B625,'Base facturation'!$B$4:$ALM$73,F$4,0)))</f>
        <v/>
      </c>
      <c r="G625" s="204" t="str">
        <f>IF(IF(ISERROR(HLOOKUP($B625,'Base facturation'!$B$4:$ALM$73,G$4,0)),"",HLOOKUP($B625,'Base facturation'!$B$4:$ALM$73,G$4,0))=0,"",IF(ISERROR(HLOOKUP($B625,'Base facturation'!$B$4:$ALM$73,G$4,0)),"",HLOOKUP($B625,'Base facturation'!$B$4:$ALM$73,G$4,0)))</f>
        <v/>
      </c>
      <c r="H625" s="183" t="str">
        <f t="shared" si="9"/>
        <v/>
      </c>
      <c r="I625" s="194"/>
      <c r="J625" s="189"/>
      <c r="K625" s="189"/>
      <c r="L625" s="190"/>
    </row>
    <row r="626" spans="2:12" ht="19.600000000000001" customHeight="1" x14ac:dyDescent="0.25">
      <c r="B626" s="178" t="s">
        <v>3370</v>
      </c>
      <c r="C626" s="179" t="str">
        <f>IF(IF(ISERROR(HLOOKUP($B626,'Base facturation'!$B$4:$ALM$73,C$4,0)),"",HLOOKUP($B626,'Base facturation'!$B$4:$ALM$73,C$4,0))=0,"",IF(ISERROR(HLOOKUP($B626,'Base facturation'!$B$4:$ALM$73,C$4,0)),"",HLOOKUP($B626,'Base facturation'!$B$4:$ALM$73,C$4,0)))</f>
        <v/>
      </c>
      <c r="D626" s="179" t="str">
        <f>IF(IF(ISERROR(HLOOKUP($B626,'Base facturation'!$B$4:$ALM$73,D$4,0)),"",HLOOKUP($B626,'Base facturation'!$B$4:$ALM$73,D$4,0))=0,"",IF(ISERROR(HLOOKUP($B626,'Base facturation'!$B$4:$ALM$73,D$4,0)),"",HLOOKUP($B626,'Base facturation'!$B$4:$ALM$73,D$4,0)))</f>
        <v/>
      </c>
      <c r="E626" s="288" t="str">
        <f>IF(IF(ISERROR(HLOOKUP($B626,'Base facturation'!$B$4:$ALM$73,E$4,0)),"",HLOOKUP($B626,'Base facturation'!$B$4:$ALM$73,E$4,0))=0,"",IF(ISERROR(HLOOKUP($B626,'Base facturation'!$B$4:$ALM$73,E$4,0)),"",HLOOKUP($B626,'Base facturation'!$B$4:$ALM$73,E$4,0)))</f>
        <v/>
      </c>
      <c r="F626" s="204" t="str">
        <f>IF(IF(ISERROR(HLOOKUP($B626,'Base facturation'!$B$4:$ALM$73,F$4,0)),"",HLOOKUP($B626,'Base facturation'!$B$4:$ALM$73,F$4,0))=0,"",IF(ISERROR(HLOOKUP($B626,'Base facturation'!$B$4:$ALM$73,F$4,0)),"",HLOOKUP($B626,'Base facturation'!$B$4:$ALM$73,F$4,0)))</f>
        <v/>
      </c>
      <c r="G626" s="204" t="str">
        <f>IF(IF(ISERROR(HLOOKUP($B626,'Base facturation'!$B$4:$ALM$73,G$4,0)),"",HLOOKUP($B626,'Base facturation'!$B$4:$ALM$73,G$4,0))=0,"",IF(ISERROR(HLOOKUP($B626,'Base facturation'!$B$4:$ALM$73,G$4,0)),"",HLOOKUP($B626,'Base facturation'!$B$4:$ALM$73,G$4,0)))</f>
        <v/>
      </c>
      <c r="H626" s="183" t="str">
        <f t="shared" si="9"/>
        <v/>
      </c>
      <c r="I626" s="194"/>
      <c r="J626" s="189"/>
      <c r="K626" s="189"/>
      <c r="L626" s="190"/>
    </row>
    <row r="627" spans="2:12" ht="19.600000000000001" customHeight="1" x14ac:dyDescent="0.25">
      <c r="B627" s="178" t="s">
        <v>3371</v>
      </c>
      <c r="C627" s="179" t="str">
        <f>IF(IF(ISERROR(HLOOKUP($B627,'Base facturation'!$B$4:$ALM$73,C$4,0)),"",HLOOKUP($B627,'Base facturation'!$B$4:$ALM$73,C$4,0))=0,"",IF(ISERROR(HLOOKUP($B627,'Base facturation'!$B$4:$ALM$73,C$4,0)),"",HLOOKUP($B627,'Base facturation'!$B$4:$ALM$73,C$4,0)))</f>
        <v/>
      </c>
      <c r="D627" s="179" t="str">
        <f>IF(IF(ISERROR(HLOOKUP($B627,'Base facturation'!$B$4:$ALM$73,D$4,0)),"",HLOOKUP($B627,'Base facturation'!$B$4:$ALM$73,D$4,0))=0,"",IF(ISERROR(HLOOKUP($B627,'Base facturation'!$B$4:$ALM$73,D$4,0)),"",HLOOKUP($B627,'Base facturation'!$B$4:$ALM$73,D$4,0)))</f>
        <v/>
      </c>
      <c r="E627" s="288" t="str">
        <f>IF(IF(ISERROR(HLOOKUP($B627,'Base facturation'!$B$4:$ALM$73,E$4,0)),"",HLOOKUP($B627,'Base facturation'!$B$4:$ALM$73,E$4,0))=0,"",IF(ISERROR(HLOOKUP($B627,'Base facturation'!$B$4:$ALM$73,E$4,0)),"",HLOOKUP($B627,'Base facturation'!$B$4:$ALM$73,E$4,0)))</f>
        <v/>
      </c>
      <c r="F627" s="204" t="str">
        <f>IF(IF(ISERROR(HLOOKUP($B627,'Base facturation'!$B$4:$ALM$73,F$4,0)),"",HLOOKUP($B627,'Base facturation'!$B$4:$ALM$73,F$4,0))=0,"",IF(ISERROR(HLOOKUP($B627,'Base facturation'!$B$4:$ALM$73,F$4,0)),"",HLOOKUP($B627,'Base facturation'!$B$4:$ALM$73,F$4,0)))</f>
        <v/>
      </c>
      <c r="G627" s="204" t="str">
        <f>IF(IF(ISERROR(HLOOKUP($B627,'Base facturation'!$B$4:$ALM$73,G$4,0)),"",HLOOKUP($B627,'Base facturation'!$B$4:$ALM$73,G$4,0))=0,"",IF(ISERROR(HLOOKUP($B627,'Base facturation'!$B$4:$ALM$73,G$4,0)),"",HLOOKUP($B627,'Base facturation'!$B$4:$ALM$73,G$4,0)))</f>
        <v/>
      </c>
      <c r="H627" s="183" t="str">
        <f t="shared" si="9"/>
        <v/>
      </c>
      <c r="I627" s="194"/>
      <c r="J627" s="189"/>
      <c r="K627" s="189"/>
      <c r="L627" s="190"/>
    </row>
    <row r="628" spans="2:12" ht="19.600000000000001" customHeight="1" x14ac:dyDescent="0.25">
      <c r="B628" s="178" t="s">
        <v>3372</v>
      </c>
      <c r="C628" s="179" t="str">
        <f>IF(IF(ISERROR(HLOOKUP($B628,'Base facturation'!$B$4:$ALM$73,C$4,0)),"",HLOOKUP($B628,'Base facturation'!$B$4:$ALM$73,C$4,0))=0,"",IF(ISERROR(HLOOKUP($B628,'Base facturation'!$B$4:$ALM$73,C$4,0)),"",HLOOKUP($B628,'Base facturation'!$B$4:$ALM$73,C$4,0)))</f>
        <v/>
      </c>
      <c r="D628" s="179" t="str">
        <f>IF(IF(ISERROR(HLOOKUP($B628,'Base facturation'!$B$4:$ALM$73,D$4,0)),"",HLOOKUP($B628,'Base facturation'!$B$4:$ALM$73,D$4,0))=0,"",IF(ISERROR(HLOOKUP($B628,'Base facturation'!$B$4:$ALM$73,D$4,0)),"",HLOOKUP($B628,'Base facturation'!$B$4:$ALM$73,D$4,0)))</f>
        <v/>
      </c>
      <c r="E628" s="288" t="str">
        <f>IF(IF(ISERROR(HLOOKUP($B628,'Base facturation'!$B$4:$ALM$73,E$4,0)),"",HLOOKUP($B628,'Base facturation'!$B$4:$ALM$73,E$4,0))=0,"",IF(ISERROR(HLOOKUP($B628,'Base facturation'!$B$4:$ALM$73,E$4,0)),"",HLOOKUP($B628,'Base facturation'!$B$4:$ALM$73,E$4,0)))</f>
        <v/>
      </c>
      <c r="F628" s="204" t="str">
        <f>IF(IF(ISERROR(HLOOKUP($B628,'Base facturation'!$B$4:$ALM$73,F$4,0)),"",HLOOKUP($B628,'Base facturation'!$B$4:$ALM$73,F$4,0))=0,"",IF(ISERROR(HLOOKUP($B628,'Base facturation'!$B$4:$ALM$73,F$4,0)),"",HLOOKUP($B628,'Base facturation'!$B$4:$ALM$73,F$4,0)))</f>
        <v/>
      </c>
      <c r="G628" s="204" t="str">
        <f>IF(IF(ISERROR(HLOOKUP($B628,'Base facturation'!$B$4:$ALM$73,G$4,0)),"",HLOOKUP($B628,'Base facturation'!$B$4:$ALM$73,G$4,0))=0,"",IF(ISERROR(HLOOKUP($B628,'Base facturation'!$B$4:$ALM$73,G$4,0)),"",HLOOKUP($B628,'Base facturation'!$B$4:$ALM$73,G$4,0)))</f>
        <v/>
      </c>
      <c r="H628" s="183" t="str">
        <f t="shared" si="9"/>
        <v/>
      </c>
      <c r="I628" s="194"/>
      <c r="J628" s="189"/>
      <c r="K628" s="189"/>
      <c r="L628" s="190"/>
    </row>
    <row r="629" spans="2:12" ht="19.600000000000001" customHeight="1" x14ac:dyDescent="0.25">
      <c r="B629" s="178" t="s">
        <v>3373</v>
      </c>
      <c r="C629" s="179" t="str">
        <f>IF(IF(ISERROR(HLOOKUP($B629,'Base facturation'!$B$4:$ALM$73,C$4,0)),"",HLOOKUP($B629,'Base facturation'!$B$4:$ALM$73,C$4,0))=0,"",IF(ISERROR(HLOOKUP($B629,'Base facturation'!$B$4:$ALM$73,C$4,0)),"",HLOOKUP($B629,'Base facturation'!$B$4:$ALM$73,C$4,0)))</f>
        <v/>
      </c>
      <c r="D629" s="179" t="str">
        <f>IF(IF(ISERROR(HLOOKUP($B629,'Base facturation'!$B$4:$ALM$73,D$4,0)),"",HLOOKUP($B629,'Base facturation'!$B$4:$ALM$73,D$4,0))=0,"",IF(ISERROR(HLOOKUP($B629,'Base facturation'!$B$4:$ALM$73,D$4,0)),"",HLOOKUP($B629,'Base facturation'!$B$4:$ALM$73,D$4,0)))</f>
        <v/>
      </c>
      <c r="E629" s="288" t="str">
        <f>IF(IF(ISERROR(HLOOKUP($B629,'Base facturation'!$B$4:$ALM$73,E$4,0)),"",HLOOKUP($B629,'Base facturation'!$B$4:$ALM$73,E$4,0))=0,"",IF(ISERROR(HLOOKUP($B629,'Base facturation'!$B$4:$ALM$73,E$4,0)),"",HLOOKUP($B629,'Base facturation'!$B$4:$ALM$73,E$4,0)))</f>
        <v/>
      </c>
      <c r="F629" s="204" t="str">
        <f>IF(IF(ISERROR(HLOOKUP($B629,'Base facturation'!$B$4:$ALM$73,F$4,0)),"",HLOOKUP($B629,'Base facturation'!$B$4:$ALM$73,F$4,0))=0,"",IF(ISERROR(HLOOKUP($B629,'Base facturation'!$B$4:$ALM$73,F$4,0)),"",HLOOKUP($B629,'Base facturation'!$B$4:$ALM$73,F$4,0)))</f>
        <v/>
      </c>
      <c r="G629" s="204" t="str">
        <f>IF(IF(ISERROR(HLOOKUP($B629,'Base facturation'!$B$4:$ALM$73,G$4,0)),"",HLOOKUP($B629,'Base facturation'!$B$4:$ALM$73,G$4,0))=0,"",IF(ISERROR(HLOOKUP($B629,'Base facturation'!$B$4:$ALM$73,G$4,0)),"",HLOOKUP($B629,'Base facturation'!$B$4:$ALM$73,G$4,0)))</f>
        <v/>
      </c>
      <c r="H629" s="183" t="str">
        <f t="shared" si="9"/>
        <v/>
      </c>
      <c r="I629" s="194"/>
      <c r="J629" s="189"/>
      <c r="K629" s="189"/>
      <c r="L629" s="190"/>
    </row>
    <row r="630" spans="2:12" ht="19.600000000000001" customHeight="1" x14ac:dyDescent="0.25">
      <c r="B630" s="178" t="s">
        <v>3374</v>
      </c>
      <c r="C630" s="179" t="str">
        <f>IF(IF(ISERROR(HLOOKUP($B630,'Base facturation'!$B$4:$ALM$73,C$4,0)),"",HLOOKUP($B630,'Base facturation'!$B$4:$ALM$73,C$4,0))=0,"",IF(ISERROR(HLOOKUP($B630,'Base facturation'!$B$4:$ALM$73,C$4,0)),"",HLOOKUP($B630,'Base facturation'!$B$4:$ALM$73,C$4,0)))</f>
        <v/>
      </c>
      <c r="D630" s="179" t="str">
        <f>IF(IF(ISERROR(HLOOKUP($B630,'Base facturation'!$B$4:$ALM$73,D$4,0)),"",HLOOKUP($B630,'Base facturation'!$B$4:$ALM$73,D$4,0))=0,"",IF(ISERROR(HLOOKUP($B630,'Base facturation'!$B$4:$ALM$73,D$4,0)),"",HLOOKUP($B630,'Base facturation'!$B$4:$ALM$73,D$4,0)))</f>
        <v/>
      </c>
      <c r="E630" s="288" t="str">
        <f>IF(IF(ISERROR(HLOOKUP($B630,'Base facturation'!$B$4:$ALM$73,E$4,0)),"",HLOOKUP($B630,'Base facturation'!$B$4:$ALM$73,E$4,0))=0,"",IF(ISERROR(HLOOKUP($B630,'Base facturation'!$B$4:$ALM$73,E$4,0)),"",HLOOKUP($B630,'Base facturation'!$B$4:$ALM$73,E$4,0)))</f>
        <v/>
      </c>
      <c r="F630" s="204" t="str">
        <f>IF(IF(ISERROR(HLOOKUP($B630,'Base facturation'!$B$4:$ALM$73,F$4,0)),"",HLOOKUP($B630,'Base facturation'!$B$4:$ALM$73,F$4,0))=0,"",IF(ISERROR(HLOOKUP($B630,'Base facturation'!$B$4:$ALM$73,F$4,0)),"",HLOOKUP($B630,'Base facturation'!$B$4:$ALM$73,F$4,0)))</f>
        <v/>
      </c>
      <c r="G630" s="204" t="str">
        <f>IF(IF(ISERROR(HLOOKUP($B630,'Base facturation'!$B$4:$ALM$73,G$4,0)),"",HLOOKUP($B630,'Base facturation'!$B$4:$ALM$73,G$4,0))=0,"",IF(ISERROR(HLOOKUP($B630,'Base facturation'!$B$4:$ALM$73,G$4,0)),"",HLOOKUP($B630,'Base facturation'!$B$4:$ALM$73,G$4,0)))</f>
        <v/>
      </c>
      <c r="H630" s="183" t="str">
        <f t="shared" si="9"/>
        <v/>
      </c>
      <c r="I630" s="194"/>
      <c r="J630" s="189"/>
      <c r="K630" s="189"/>
      <c r="L630" s="190"/>
    </row>
    <row r="631" spans="2:12" ht="19.600000000000001" customHeight="1" x14ac:dyDescent="0.25">
      <c r="B631" s="178" t="s">
        <v>3375</v>
      </c>
      <c r="C631" s="179" t="str">
        <f>IF(IF(ISERROR(HLOOKUP($B631,'Base facturation'!$B$4:$ALM$73,C$4,0)),"",HLOOKUP($B631,'Base facturation'!$B$4:$ALM$73,C$4,0))=0,"",IF(ISERROR(HLOOKUP($B631,'Base facturation'!$B$4:$ALM$73,C$4,0)),"",HLOOKUP($B631,'Base facturation'!$B$4:$ALM$73,C$4,0)))</f>
        <v/>
      </c>
      <c r="D631" s="179" t="str">
        <f>IF(IF(ISERROR(HLOOKUP($B631,'Base facturation'!$B$4:$ALM$73,D$4,0)),"",HLOOKUP($B631,'Base facturation'!$B$4:$ALM$73,D$4,0))=0,"",IF(ISERROR(HLOOKUP($B631,'Base facturation'!$B$4:$ALM$73,D$4,0)),"",HLOOKUP($B631,'Base facturation'!$B$4:$ALM$73,D$4,0)))</f>
        <v/>
      </c>
      <c r="E631" s="288" t="str">
        <f>IF(IF(ISERROR(HLOOKUP($B631,'Base facturation'!$B$4:$ALM$73,E$4,0)),"",HLOOKUP($B631,'Base facturation'!$B$4:$ALM$73,E$4,0))=0,"",IF(ISERROR(HLOOKUP($B631,'Base facturation'!$B$4:$ALM$73,E$4,0)),"",HLOOKUP($B631,'Base facturation'!$B$4:$ALM$73,E$4,0)))</f>
        <v/>
      </c>
      <c r="F631" s="204" t="str">
        <f>IF(IF(ISERROR(HLOOKUP($B631,'Base facturation'!$B$4:$ALM$73,F$4,0)),"",HLOOKUP($B631,'Base facturation'!$B$4:$ALM$73,F$4,0))=0,"",IF(ISERROR(HLOOKUP($B631,'Base facturation'!$B$4:$ALM$73,F$4,0)),"",HLOOKUP($B631,'Base facturation'!$B$4:$ALM$73,F$4,0)))</f>
        <v/>
      </c>
      <c r="G631" s="204" t="str">
        <f>IF(IF(ISERROR(HLOOKUP($B631,'Base facturation'!$B$4:$ALM$73,G$4,0)),"",HLOOKUP($B631,'Base facturation'!$B$4:$ALM$73,G$4,0))=0,"",IF(ISERROR(HLOOKUP($B631,'Base facturation'!$B$4:$ALM$73,G$4,0)),"",HLOOKUP($B631,'Base facturation'!$B$4:$ALM$73,G$4,0)))</f>
        <v/>
      </c>
      <c r="H631" s="183" t="str">
        <f t="shared" si="9"/>
        <v/>
      </c>
      <c r="I631" s="194"/>
      <c r="J631" s="189"/>
      <c r="K631" s="189"/>
      <c r="L631" s="190"/>
    </row>
    <row r="632" spans="2:12" ht="19.600000000000001" customHeight="1" x14ac:dyDescent="0.25">
      <c r="B632" s="178" t="s">
        <v>3376</v>
      </c>
      <c r="C632" s="179" t="str">
        <f>IF(IF(ISERROR(HLOOKUP($B632,'Base facturation'!$B$4:$ALM$73,C$4,0)),"",HLOOKUP($B632,'Base facturation'!$B$4:$ALM$73,C$4,0))=0,"",IF(ISERROR(HLOOKUP($B632,'Base facturation'!$B$4:$ALM$73,C$4,0)),"",HLOOKUP($B632,'Base facturation'!$B$4:$ALM$73,C$4,0)))</f>
        <v/>
      </c>
      <c r="D632" s="179" t="str">
        <f>IF(IF(ISERROR(HLOOKUP($B632,'Base facturation'!$B$4:$ALM$73,D$4,0)),"",HLOOKUP($B632,'Base facturation'!$B$4:$ALM$73,D$4,0))=0,"",IF(ISERROR(HLOOKUP($B632,'Base facturation'!$B$4:$ALM$73,D$4,0)),"",HLOOKUP($B632,'Base facturation'!$B$4:$ALM$73,D$4,0)))</f>
        <v/>
      </c>
      <c r="E632" s="288" t="str">
        <f>IF(IF(ISERROR(HLOOKUP($B632,'Base facturation'!$B$4:$ALM$73,E$4,0)),"",HLOOKUP($B632,'Base facturation'!$B$4:$ALM$73,E$4,0))=0,"",IF(ISERROR(HLOOKUP($B632,'Base facturation'!$B$4:$ALM$73,E$4,0)),"",HLOOKUP($B632,'Base facturation'!$B$4:$ALM$73,E$4,0)))</f>
        <v/>
      </c>
      <c r="F632" s="204" t="str">
        <f>IF(IF(ISERROR(HLOOKUP($B632,'Base facturation'!$B$4:$ALM$73,F$4,0)),"",HLOOKUP($B632,'Base facturation'!$B$4:$ALM$73,F$4,0))=0,"",IF(ISERROR(HLOOKUP($B632,'Base facturation'!$B$4:$ALM$73,F$4,0)),"",HLOOKUP($B632,'Base facturation'!$B$4:$ALM$73,F$4,0)))</f>
        <v/>
      </c>
      <c r="G632" s="204" t="str">
        <f>IF(IF(ISERROR(HLOOKUP($B632,'Base facturation'!$B$4:$ALM$73,G$4,0)),"",HLOOKUP($B632,'Base facturation'!$B$4:$ALM$73,G$4,0))=0,"",IF(ISERROR(HLOOKUP($B632,'Base facturation'!$B$4:$ALM$73,G$4,0)),"",HLOOKUP($B632,'Base facturation'!$B$4:$ALM$73,G$4,0)))</f>
        <v/>
      </c>
      <c r="H632" s="183" t="str">
        <f t="shared" si="9"/>
        <v/>
      </c>
      <c r="I632" s="194"/>
      <c r="J632" s="189"/>
      <c r="K632" s="189"/>
      <c r="L632" s="190"/>
    </row>
    <row r="633" spans="2:12" ht="19.600000000000001" customHeight="1" x14ac:dyDescent="0.25">
      <c r="B633" s="178" t="s">
        <v>3377</v>
      </c>
      <c r="C633" s="179" t="str">
        <f>IF(IF(ISERROR(HLOOKUP($B633,'Base facturation'!$B$4:$ALM$73,C$4,0)),"",HLOOKUP($B633,'Base facturation'!$B$4:$ALM$73,C$4,0))=0,"",IF(ISERROR(HLOOKUP($B633,'Base facturation'!$B$4:$ALM$73,C$4,0)),"",HLOOKUP($B633,'Base facturation'!$B$4:$ALM$73,C$4,0)))</f>
        <v/>
      </c>
      <c r="D633" s="179" t="str">
        <f>IF(IF(ISERROR(HLOOKUP($B633,'Base facturation'!$B$4:$ALM$73,D$4,0)),"",HLOOKUP($B633,'Base facturation'!$B$4:$ALM$73,D$4,0))=0,"",IF(ISERROR(HLOOKUP($B633,'Base facturation'!$B$4:$ALM$73,D$4,0)),"",HLOOKUP($B633,'Base facturation'!$B$4:$ALM$73,D$4,0)))</f>
        <v/>
      </c>
      <c r="E633" s="288" t="str">
        <f>IF(IF(ISERROR(HLOOKUP($B633,'Base facturation'!$B$4:$ALM$73,E$4,0)),"",HLOOKUP($B633,'Base facturation'!$B$4:$ALM$73,E$4,0))=0,"",IF(ISERROR(HLOOKUP($B633,'Base facturation'!$B$4:$ALM$73,E$4,0)),"",HLOOKUP($B633,'Base facturation'!$B$4:$ALM$73,E$4,0)))</f>
        <v/>
      </c>
      <c r="F633" s="204" t="str">
        <f>IF(IF(ISERROR(HLOOKUP($B633,'Base facturation'!$B$4:$ALM$73,F$4,0)),"",HLOOKUP($B633,'Base facturation'!$B$4:$ALM$73,F$4,0))=0,"",IF(ISERROR(HLOOKUP($B633,'Base facturation'!$B$4:$ALM$73,F$4,0)),"",HLOOKUP($B633,'Base facturation'!$B$4:$ALM$73,F$4,0)))</f>
        <v/>
      </c>
      <c r="G633" s="204" t="str">
        <f>IF(IF(ISERROR(HLOOKUP($B633,'Base facturation'!$B$4:$ALM$73,G$4,0)),"",HLOOKUP($B633,'Base facturation'!$B$4:$ALM$73,G$4,0))=0,"",IF(ISERROR(HLOOKUP($B633,'Base facturation'!$B$4:$ALM$73,G$4,0)),"",HLOOKUP($B633,'Base facturation'!$B$4:$ALM$73,G$4,0)))</f>
        <v/>
      </c>
      <c r="H633" s="183" t="str">
        <f t="shared" si="9"/>
        <v/>
      </c>
      <c r="I633" s="194"/>
      <c r="J633" s="189"/>
      <c r="K633" s="189"/>
      <c r="L633" s="190"/>
    </row>
    <row r="634" spans="2:12" ht="19.600000000000001" customHeight="1" x14ac:dyDescent="0.25">
      <c r="B634" s="178" t="s">
        <v>3378</v>
      </c>
      <c r="C634" s="179" t="str">
        <f>IF(IF(ISERROR(HLOOKUP($B634,'Base facturation'!$B$4:$ALM$73,C$4,0)),"",HLOOKUP($B634,'Base facturation'!$B$4:$ALM$73,C$4,0))=0,"",IF(ISERROR(HLOOKUP($B634,'Base facturation'!$B$4:$ALM$73,C$4,0)),"",HLOOKUP($B634,'Base facturation'!$B$4:$ALM$73,C$4,0)))</f>
        <v/>
      </c>
      <c r="D634" s="179" t="str">
        <f>IF(IF(ISERROR(HLOOKUP($B634,'Base facturation'!$B$4:$ALM$73,D$4,0)),"",HLOOKUP($B634,'Base facturation'!$B$4:$ALM$73,D$4,0))=0,"",IF(ISERROR(HLOOKUP($B634,'Base facturation'!$B$4:$ALM$73,D$4,0)),"",HLOOKUP($B634,'Base facturation'!$B$4:$ALM$73,D$4,0)))</f>
        <v/>
      </c>
      <c r="E634" s="288" t="str">
        <f>IF(IF(ISERROR(HLOOKUP($B634,'Base facturation'!$B$4:$ALM$73,E$4,0)),"",HLOOKUP($B634,'Base facturation'!$B$4:$ALM$73,E$4,0))=0,"",IF(ISERROR(HLOOKUP($B634,'Base facturation'!$B$4:$ALM$73,E$4,0)),"",HLOOKUP($B634,'Base facturation'!$B$4:$ALM$73,E$4,0)))</f>
        <v/>
      </c>
      <c r="F634" s="204" t="str">
        <f>IF(IF(ISERROR(HLOOKUP($B634,'Base facturation'!$B$4:$ALM$73,F$4,0)),"",HLOOKUP($B634,'Base facturation'!$B$4:$ALM$73,F$4,0))=0,"",IF(ISERROR(HLOOKUP($B634,'Base facturation'!$B$4:$ALM$73,F$4,0)),"",HLOOKUP($B634,'Base facturation'!$B$4:$ALM$73,F$4,0)))</f>
        <v/>
      </c>
      <c r="G634" s="204" t="str">
        <f>IF(IF(ISERROR(HLOOKUP($B634,'Base facturation'!$B$4:$ALM$73,G$4,0)),"",HLOOKUP($B634,'Base facturation'!$B$4:$ALM$73,G$4,0))=0,"",IF(ISERROR(HLOOKUP($B634,'Base facturation'!$B$4:$ALM$73,G$4,0)),"",HLOOKUP($B634,'Base facturation'!$B$4:$ALM$73,G$4,0)))</f>
        <v/>
      </c>
      <c r="H634" s="183" t="str">
        <f t="shared" si="9"/>
        <v/>
      </c>
      <c r="I634" s="194"/>
      <c r="J634" s="189"/>
      <c r="K634" s="189"/>
      <c r="L634" s="190"/>
    </row>
    <row r="635" spans="2:12" ht="19.600000000000001" customHeight="1" x14ac:dyDescent="0.25">
      <c r="B635" s="178" t="s">
        <v>3379</v>
      </c>
      <c r="C635" s="179" t="str">
        <f>IF(IF(ISERROR(HLOOKUP($B635,'Base facturation'!$B$4:$ALM$73,C$4,0)),"",HLOOKUP($B635,'Base facturation'!$B$4:$ALM$73,C$4,0))=0,"",IF(ISERROR(HLOOKUP($B635,'Base facturation'!$B$4:$ALM$73,C$4,0)),"",HLOOKUP($B635,'Base facturation'!$B$4:$ALM$73,C$4,0)))</f>
        <v/>
      </c>
      <c r="D635" s="179" t="str">
        <f>IF(IF(ISERROR(HLOOKUP($B635,'Base facturation'!$B$4:$ALM$73,D$4,0)),"",HLOOKUP($B635,'Base facturation'!$B$4:$ALM$73,D$4,0))=0,"",IF(ISERROR(HLOOKUP($B635,'Base facturation'!$B$4:$ALM$73,D$4,0)),"",HLOOKUP($B635,'Base facturation'!$B$4:$ALM$73,D$4,0)))</f>
        <v/>
      </c>
      <c r="E635" s="288" t="str">
        <f>IF(IF(ISERROR(HLOOKUP($B635,'Base facturation'!$B$4:$ALM$73,E$4,0)),"",HLOOKUP($B635,'Base facturation'!$B$4:$ALM$73,E$4,0))=0,"",IF(ISERROR(HLOOKUP($B635,'Base facturation'!$B$4:$ALM$73,E$4,0)),"",HLOOKUP($B635,'Base facturation'!$B$4:$ALM$73,E$4,0)))</f>
        <v/>
      </c>
      <c r="F635" s="204" t="str">
        <f>IF(IF(ISERROR(HLOOKUP($B635,'Base facturation'!$B$4:$ALM$73,F$4,0)),"",HLOOKUP($B635,'Base facturation'!$B$4:$ALM$73,F$4,0))=0,"",IF(ISERROR(HLOOKUP($B635,'Base facturation'!$B$4:$ALM$73,F$4,0)),"",HLOOKUP($B635,'Base facturation'!$B$4:$ALM$73,F$4,0)))</f>
        <v/>
      </c>
      <c r="G635" s="204" t="str">
        <f>IF(IF(ISERROR(HLOOKUP($B635,'Base facturation'!$B$4:$ALM$73,G$4,0)),"",HLOOKUP($B635,'Base facturation'!$B$4:$ALM$73,G$4,0))=0,"",IF(ISERROR(HLOOKUP($B635,'Base facturation'!$B$4:$ALM$73,G$4,0)),"",HLOOKUP($B635,'Base facturation'!$B$4:$ALM$73,G$4,0)))</f>
        <v/>
      </c>
      <c r="H635" s="183" t="str">
        <f t="shared" si="9"/>
        <v/>
      </c>
      <c r="I635" s="194"/>
      <c r="J635" s="189"/>
      <c r="K635" s="189"/>
      <c r="L635" s="190"/>
    </row>
    <row r="636" spans="2:12" ht="19.600000000000001" customHeight="1" x14ac:dyDescent="0.25">
      <c r="B636" s="178" t="s">
        <v>3380</v>
      </c>
      <c r="C636" s="179" t="str">
        <f>IF(IF(ISERROR(HLOOKUP($B636,'Base facturation'!$B$4:$ALM$73,C$4,0)),"",HLOOKUP($B636,'Base facturation'!$B$4:$ALM$73,C$4,0))=0,"",IF(ISERROR(HLOOKUP($B636,'Base facturation'!$B$4:$ALM$73,C$4,0)),"",HLOOKUP($B636,'Base facturation'!$B$4:$ALM$73,C$4,0)))</f>
        <v/>
      </c>
      <c r="D636" s="179" t="str">
        <f>IF(IF(ISERROR(HLOOKUP($B636,'Base facturation'!$B$4:$ALM$73,D$4,0)),"",HLOOKUP($B636,'Base facturation'!$B$4:$ALM$73,D$4,0))=0,"",IF(ISERROR(HLOOKUP($B636,'Base facturation'!$B$4:$ALM$73,D$4,0)),"",HLOOKUP($B636,'Base facturation'!$B$4:$ALM$73,D$4,0)))</f>
        <v/>
      </c>
      <c r="E636" s="288" t="str">
        <f>IF(IF(ISERROR(HLOOKUP($B636,'Base facturation'!$B$4:$ALM$73,E$4,0)),"",HLOOKUP($B636,'Base facturation'!$B$4:$ALM$73,E$4,0))=0,"",IF(ISERROR(HLOOKUP($B636,'Base facturation'!$B$4:$ALM$73,E$4,0)),"",HLOOKUP($B636,'Base facturation'!$B$4:$ALM$73,E$4,0)))</f>
        <v/>
      </c>
      <c r="F636" s="204" t="str">
        <f>IF(IF(ISERROR(HLOOKUP($B636,'Base facturation'!$B$4:$ALM$73,F$4,0)),"",HLOOKUP($B636,'Base facturation'!$B$4:$ALM$73,F$4,0))=0,"",IF(ISERROR(HLOOKUP($B636,'Base facturation'!$B$4:$ALM$73,F$4,0)),"",HLOOKUP($B636,'Base facturation'!$B$4:$ALM$73,F$4,0)))</f>
        <v/>
      </c>
      <c r="G636" s="204" t="str">
        <f>IF(IF(ISERROR(HLOOKUP($B636,'Base facturation'!$B$4:$ALM$73,G$4,0)),"",HLOOKUP($B636,'Base facturation'!$B$4:$ALM$73,G$4,0))=0,"",IF(ISERROR(HLOOKUP($B636,'Base facturation'!$B$4:$ALM$73,G$4,0)),"",HLOOKUP($B636,'Base facturation'!$B$4:$ALM$73,G$4,0)))</f>
        <v/>
      </c>
      <c r="H636" s="183" t="str">
        <f t="shared" si="9"/>
        <v/>
      </c>
      <c r="I636" s="194"/>
      <c r="J636" s="189"/>
      <c r="K636" s="189"/>
      <c r="L636" s="190"/>
    </row>
    <row r="637" spans="2:12" ht="19.600000000000001" customHeight="1" x14ac:dyDescent="0.25">
      <c r="B637" s="178" t="s">
        <v>3381</v>
      </c>
      <c r="C637" s="179" t="str">
        <f>IF(IF(ISERROR(HLOOKUP($B637,'Base facturation'!$B$4:$ALM$73,C$4,0)),"",HLOOKUP($B637,'Base facturation'!$B$4:$ALM$73,C$4,0))=0,"",IF(ISERROR(HLOOKUP($B637,'Base facturation'!$B$4:$ALM$73,C$4,0)),"",HLOOKUP($B637,'Base facturation'!$B$4:$ALM$73,C$4,0)))</f>
        <v/>
      </c>
      <c r="D637" s="179" t="str">
        <f>IF(IF(ISERROR(HLOOKUP($B637,'Base facturation'!$B$4:$ALM$73,D$4,0)),"",HLOOKUP($B637,'Base facturation'!$B$4:$ALM$73,D$4,0))=0,"",IF(ISERROR(HLOOKUP($B637,'Base facturation'!$B$4:$ALM$73,D$4,0)),"",HLOOKUP($B637,'Base facturation'!$B$4:$ALM$73,D$4,0)))</f>
        <v/>
      </c>
      <c r="E637" s="288" t="str">
        <f>IF(IF(ISERROR(HLOOKUP($B637,'Base facturation'!$B$4:$ALM$73,E$4,0)),"",HLOOKUP($B637,'Base facturation'!$B$4:$ALM$73,E$4,0))=0,"",IF(ISERROR(HLOOKUP($B637,'Base facturation'!$B$4:$ALM$73,E$4,0)),"",HLOOKUP($B637,'Base facturation'!$B$4:$ALM$73,E$4,0)))</f>
        <v/>
      </c>
      <c r="F637" s="204" t="str">
        <f>IF(IF(ISERROR(HLOOKUP($B637,'Base facturation'!$B$4:$ALM$73,F$4,0)),"",HLOOKUP($B637,'Base facturation'!$B$4:$ALM$73,F$4,0))=0,"",IF(ISERROR(HLOOKUP($B637,'Base facturation'!$B$4:$ALM$73,F$4,0)),"",HLOOKUP($B637,'Base facturation'!$B$4:$ALM$73,F$4,0)))</f>
        <v/>
      </c>
      <c r="G637" s="204" t="str">
        <f>IF(IF(ISERROR(HLOOKUP($B637,'Base facturation'!$B$4:$ALM$73,G$4,0)),"",HLOOKUP($B637,'Base facturation'!$B$4:$ALM$73,G$4,0))=0,"",IF(ISERROR(HLOOKUP($B637,'Base facturation'!$B$4:$ALM$73,G$4,0)),"",HLOOKUP($B637,'Base facturation'!$B$4:$ALM$73,G$4,0)))</f>
        <v/>
      </c>
      <c r="H637" s="183" t="str">
        <f t="shared" si="9"/>
        <v/>
      </c>
      <c r="I637" s="194"/>
      <c r="J637" s="189"/>
      <c r="K637" s="189"/>
      <c r="L637" s="190"/>
    </row>
    <row r="638" spans="2:12" ht="19.600000000000001" customHeight="1" x14ac:dyDescent="0.25">
      <c r="B638" s="178" t="s">
        <v>3382</v>
      </c>
      <c r="C638" s="179" t="str">
        <f>IF(IF(ISERROR(HLOOKUP($B638,'Base facturation'!$B$4:$ALM$73,C$4,0)),"",HLOOKUP($B638,'Base facturation'!$B$4:$ALM$73,C$4,0))=0,"",IF(ISERROR(HLOOKUP($B638,'Base facturation'!$B$4:$ALM$73,C$4,0)),"",HLOOKUP($B638,'Base facturation'!$B$4:$ALM$73,C$4,0)))</f>
        <v/>
      </c>
      <c r="D638" s="179" t="str">
        <f>IF(IF(ISERROR(HLOOKUP($B638,'Base facturation'!$B$4:$ALM$73,D$4,0)),"",HLOOKUP($B638,'Base facturation'!$B$4:$ALM$73,D$4,0))=0,"",IF(ISERROR(HLOOKUP($B638,'Base facturation'!$B$4:$ALM$73,D$4,0)),"",HLOOKUP($B638,'Base facturation'!$B$4:$ALM$73,D$4,0)))</f>
        <v/>
      </c>
      <c r="E638" s="288" t="str">
        <f>IF(IF(ISERROR(HLOOKUP($B638,'Base facturation'!$B$4:$ALM$73,E$4,0)),"",HLOOKUP($B638,'Base facturation'!$B$4:$ALM$73,E$4,0))=0,"",IF(ISERROR(HLOOKUP($B638,'Base facturation'!$B$4:$ALM$73,E$4,0)),"",HLOOKUP($B638,'Base facturation'!$B$4:$ALM$73,E$4,0)))</f>
        <v/>
      </c>
      <c r="F638" s="204" t="str">
        <f>IF(IF(ISERROR(HLOOKUP($B638,'Base facturation'!$B$4:$ALM$73,F$4,0)),"",HLOOKUP($B638,'Base facturation'!$B$4:$ALM$73,F$4,0))=0,"",IF(ISERROR(HLOOKUP($B638,'Base facturation'!$B$4:$ALM$73,F$4,0)),"",HLOOKUP($B638,'Base facturation'!$B$4:$ALM$73,F$4,0)))</f>
        <v/>
      </c>
      <c r="G638" s="204" t="str">
        <f>IF(IF(ISERROR(HLOOKUP($B638,'Base facturation'!$B$4:$ALM$73,G$4,0)),"",HLOOKUP($B638,'Base facturation'!$B$4:$ALM$73,G$4,0))=0,"",IF(ISERROR(HLOOKUP($B638,'Base facturation'!$B$4:$ALM$73,G$4,0)),"",HLOOKUP($B638,'Base facturation'!$B$4:$ALM$73,G$4,0)))</f>
        <v/>
      </c>
      <c r="H638" s="183" t="str">
        <f t="shared" si="9"/>
        <v/>
      </c>
      <c r="I638" s="194"/>
      <c r="J638" s="189"/>
      <c r="K638" s="189"/>
      <c r="L638" s="190"/>
    </row>
    <row r="639" spans="2:12" ht="19.600000000000001" customHeight="1" x14ac:dyDescent="0.25">
      <c r="B639" s="178" t="s">
        <v>3383</v>
      </c>
      <c r="C639" s="179" t="str">
        <f>IF(IF(ISERROR(HLOOKUP($B639,'Base facturation'!$B$4:$ALM$73,C$4,0)),"",HLOOKUP($B639,'Base facturation'!$B$4:$ALM$73,C$4,0))=0,"",IF(ISERROR(HLOOKUP($B639,'Base facturation'!$B$4:$ALM$73,C$4,0)),"",HLOOKUP($B639,'Base facturation'!$B$4:$ALM$73,C$4,0)))</f>
        <v/>
      </c>
      <c r="D639" s="179" t="str">
        <f>IF(IF(ISERROR(HLOOKUP($B639,'Base facturation'!$B$4:$ALM$73,D$4,0)),"",HLOOKUP($B639,'Base facturation'!$B$4:$ALM$73,D$4,0))=0,"",IF(ISERROR(HLOOKUP($B639,'Base facturation'!$B$4:$ALM$73,D$4,0)),"",HLOOKUP($B639,'Base facturation'!$B$4:$ALM$73,D$4,0)))</f>
        <v/>
      </c>
      <c r="E639" s="288" t="str">
        <f>IF(IF(ISERROR(HLOOKUP($B639,'Base facturation'!$B$4:$ALM$73,E$4,0)),"",HLOOKUP($B639,'Base facturation'!$B$4:$ALM$73,E$4,0))=0,"",IF(ISERROR(HLOOKUP($B639,'Base facturation'!$B$4:$ALM$73,E$4,0)),"",HLOOKUP($B639,'Base facturation'!$B$4:$ALM$73,E$4,0)))</f>
        <v/>
      </c>
      <c r="F639" s="204" t="str">
        <f>IF(IF(ISERROR(HLOOKUP($B639,'Base facturation'!$B$4:$ALM$73,F$4,0)),"",HLOOKUP($B639,'Base facturation'!$B$4:$ALM$73,F$4,0))=0,"",IF(ISERROR(HLOOKUP($B639,'Base facturation'!$B$4:$ALM$73,F$4,0)),"",HLOOKUP($B639,'Base facturation'!$B$4:$ALM$73,F$4,0)))</f>
        <v/>
      </c>
      <c r="G639" s="204" t="str">
        <f>IF(IF(ISERROR(HLOOKUP($B639,'Base facturation'!$B$4:$ALM$73,G$4,0)),"",HLOOKUP($B639,'Base facturation'!$B$4:$ALM$73,G$4,0))=0,"",IF(ISERROR(HLOOKUP($B639,'Base facturation'!$B$4:$ALM$73,G$4,0)),"",HLOOKUP($B639,'Base facturation'!$B$4:$ALM$73,G$4,0)))</f>
        <v/>
      </c>
      <c r="H639" s="183" t="str">
        <f t="shared" si="9"/>
        <v/>
      </c>
      <c r="I639" s="194"/>
      <c r="J639" s="189"/>
      <c r="K639" s="189"/>
      <c r="L639" s="190"/>
    </row>
    <row r="640" spans="2:12" ht="19.600000000000001" customHeight="1" x14ac:dyDescent="0.25">
      <c r="B640" s="178" t="s">
        <v>3384</v>
      </c>
      <c r="C640" s="179" t="str">
        <f>IF(IF(ISERROR(HLOOKUP($B640,'Base facturation'!$B$4:$ALM$73,C$4,0)),"",HLOOKUP($B640,'Base facturation'!$B$4:$ALM$73,C$4,0))=0,"",IF(ISERROR(HLOOKUP($B640,'Base facturation'!$B$4:$ALM$73,C$4,0)),"",HLOOKUP($B640,'Base facturation'!$B$4:$ALM$73,C$4,0)))</f>
        <v/>
      </c>
      <c r="D640" s="179" t="str">
        <f>IF(IF(ISERROR(HLOOKUP($B640,'Base facturation'!$B$4:$ALM$73,D$4,0)),"",HLOOKUP($B640,'Base facturation'!$B$4:$ALM$73,D$4,0))=0,"",IF(ISERROR(HLOOKUP($B640,'Base facturation'!$B$4:$ALM$73,D$4,0)),"",HLOOKUP($B640,'Base facturation'!$B$4:$ALM$73,D$4,0)))</f>
        <v/>
      </c>
      <c r="E640" s="288" t="str">
        <f>IF(IF(ISERROR(HLOOKUP($B640,'Base facturation'!$B$4:$ALM$73,E$4,0)),"",HLOOKUP($B640,'Base facturation'!$B$4:$ALM$73,E$4,0))=0,"",IF(ISERROR(HLOOKUP($B640,'Base facturation'!$B$4:$ALM$73,E$4,0)),"",HLOOKUP($B640,'Base facturation'!$B$4:$ALM$73,E$4,0)))</f>
        <v/>
      </c>
      <c r="F640" s="204" t="str">
        <f>IF(IF(ISERROR(HLOOKUP($B640,'Base facturation'!$B$4:$ALM$73,F$4,0)),"",HLOOKUP($B640,'Base facturation'!$B$4:$ALM$73,F$4,0))=0,"",IF(ISERROR(HLOOKUP($B640,'Base facturation'!$B$4:$ALM$73,F$4,0)),"",HLOOKUP($B640,'Base facturation'!$B$4:$ALM$73,F$4,0)))</f>
        <v/>
      </c>
      <c r="G640" s="204" t="str">
        <f>IF(IF(ISERROR(HLOOKUP($B640,'Base facturation'!$B$4:$ALM$73,G$4,0)),"",HLOOKUP($B640,'Base facturation'!$B$4:$ALM$73,G$4,0))=0,"",IF(ISERROR(HLOOKUP($B640,'Base facturation'!$B$4:$ALM$73,G$4,0)),"",HLOOKUP($B640,'Base facturation'!$B$4:$ALM$73,G$4,0)))</f>
        <v/>
      </c>
      <c r="H640" s="183" t="str">
        <f t="shared" si="9"/>
        <v/>
      </c>
      <c r="I640" s="194"/>
      <c r="J640" s="189"/>
      <c r="K640" s="189"/>
      <c r="L640" s="190"/>
    </row>
    <row r="641" spans="2:12" ht="19.600000000000001" customHeight="1" x14ac:dyDescent="0.25">
      <c r="B641" s="178" t="s">
        <v>3385</v>
      </c>
      <c r="C641" s="179" t="str">
        <f>IF(IF(ISERROR(HLOOKUP($B641,'Base facturation'!$B$4:$ALM$73,C$4,0)),"",HLOOKUP($B641,'Base facturation'!$B$4:$ALM$73,C$4,0))=0,"",IF(ISERROR(HLOOKUP($B641,'Base facturation'!$B$4:$ALM$73,C$4,0)),"",HLOOKUP($B641,'Base facturation'!$B$4:$ALM$73,C$4,0)))</f>
        <v/>
      </c>
      <c r="D641" s="179" t="str">
        <f>IF(IF(ISERROR(HLOOKUP($B641,'Base facturation'!$B$4:$ALM$73,D$4,0)),"",HLOOKUP($B641,'Base facturation'!$B$4:$ALM$73,D$4,0))=0,"",IF(ISERROR(HLOOKUP($B641,'Base facturation'!$B$4:$ALM$73,D$4,0)),"",HLOOKUP($B641,'Base facturation'!$B$4:$ALM$73,D$4,0)))</f>
        <v/>
      </c>
      <c r="E641" s="288" t="str">
        <f>IF(IF(ISERROR(HLOOKUP($B641,'Base facturation'!$B$4:$ALM$73,E$4,0)),"",HLOOKUP($B641,'Base facturation'!$B$4:$ALM$73,E$4,0))=0,"",IF(ISERROR(HLOOKUP($B641,'Base facturation'!$B$4:$ALM$73,E$4,0)),"",HLOOKUP($B641,'Base facturation'!$B$4:$ALM$73,E$4,0)))</f>
        <v/>
      </c>
      <c r="F641" s="204" t="str">
        <f>IF(IF(ISERROR(HLOOKUP($B641,'Base facturation'!$B$4:$ALM$73,F$4,0)),"",HLOOKUP($B641,'Base facturation'!$B$4:$ALM$73,F$4,0))=0,"",IF(ISERROR(HLOOKUP($B641,'Base facturation'!$B$4:$ALM$73,F$4,0)),"",HLOOKUP($B641,'Base facturation'!$B$4:$ALM$73,F$4,0)))</f>
        <v/>
      </c>
      <c r="G641" s="204" t="str">
        <f>IF(IF(ISERROR(HLOOKUP($B641,'Base facturation'!$B$4:$ALM$73,G$4,0)),"",HLOOKUP($B641,'Base facturation'!$B$4:$ALM$73,G$4,0))=0,"",IF(ISERROR(HLOOKUP($B641,'Base facturation'!$B$4:$ALM$73,G$4,0)),"",HLOOKUP($B641,'Base facturation'!$B$4:$ALM$73,G$4,0)))</f>
        <v/>
      </c>
      <c r="H641" s="183" t="str">
        <f t="shared" si="9"/>
        <v/>
      </c>
      <c r="I641" s="194"/>
      <c r="J641" s="189"/>
      <c r="K641" s="189"/>
      <c r="L641" s="190"/>
    </row>
    <row r="642" spans="2:12" ht="19.600000000000001" customHeight="1" x14ac:dyDescent="0.25">
      <c r="B642" s="178" t="s">
        <v>3386</v>
      </c>
      <c r="C642" s="179" t="str">
        <f>IF(IF(ISERROR(HLOOKUP($B642,'Base facturation'!$B$4:$ALM$73,C$4,0)),"",HLOOKUP($B642,'Base facturation'!$B$4:$ALM$73,C$4,0))=0,"",IF(ISERROR(HLOOKUP($B642,'Base facturation'!$B$4:$ALM$73,C$4,0)),"",HLOOKUP($B642,'Base facturation'!$B$4:$ALM$73,C$4,0)))</f>
        <v/>
      </c>
      <c r="D642" s="179" t="str">
        <f>IF(IF(ISERROR(HLOOKUP($B642,'Base facturation'!$B$4:$ALM$73,D$4,0)),"",HLOOKUP($B642,'Base facturation'!$B$4:$ALM$73,D$4,0))=0,"",IF(ISERROR(HLOOKUP($B642,'Base facturation'!$B$4:$ALM$73,D$4,0)),"",HLOOKUP($B642,'Base facturation'!$B$4:$ALM$73,D$4,0)))</f>
        <v/>
      </c>
      <c r="E642" s="288" t="str">
        <f>IF(IF(ISERROR(HLOOKUP($B642,'Base facturation'!$B$4:$ALM$73,E$4,0)),"",HLOOKUP($B642,'Base facturation'!$B$4:$ALM$73,E$4,0))=0,"",IF(ISERROR(HLOOKUP($B642,'Base facturation'!$B$4:$ALM$73,E$4,0)),"",HLOOKUP($B642,'Base facturation'!$B$4:$ALM$73,E$4,0)))</f>
        <v/>
      </c>
      <c r="F642" s="204" t="str">
        <f>IF(IF(ISERROR(HLOOKUP($B642,'Base facturation'!$B$4:$ALM$73,F$4,0)),"",HLOOKUP($B642,'Base facturation'!$B$4:$ALM$73,F$4,0))=0,"",IF(ISERROR(HLOOKUP($B642,'Base facturation'!$B$4:$ALM$73,F$4,0)),"",HLOOKUP($B642,'Base facturation'!$B$4:$ALM$73,F$4,0)))</f>
        <v/>
      </c>
      <c r="G642" s="204" t="str">
        <f>IF(IF(ISERROR(HLOOKUP($B642,'Base facturation'!$B$4:$ALM$73,G$4,0)),"",HLOOKUP($B642,'Base facturation'!$B$4:$ALM$73,G$4,0))=0,"",IF(ISERROR(HLOOKUP($B642,'Base facturation'!$B$4:$ALM$73,G$4,0)),"",HLOOKUP($B642,'Base facturation'!$B$4:$ALM$73,G$4,0)))</f>
        <v/>
      </c>
      <c r="H642" s="183" t="str">
        <f t="shared" si="9"/>
        <v/>
      </c>
      <c r="I642" s="194"/>
      <c r="J642" s="189"/>
      <c r="K642" s="189"/>
      <c r="L642" s="190"/>
    </row>
    <row r="643" spans="2:12" ht="19.600000000000001" customHeight="1" x14ac:dyDescent="0.25">
      <c r="B643" s="178" t="s">
        <v>3387</v>
      </c>
      <c r="C643" s="179" t="str">
        <f>IF(IF(ISERROR(HLOOKUP($B643,'Base facturation'!$B$4:$ALM$73,C$4,0)),"",HLOOKUP($B643,'Base facturation'!$B$4:$ALM$73,C$4,0))=0,"",IF(ISERROR(HLOOKUP($B643,'Base facturation'!$B$4:$ALM$73,C$4,0)),"",HLOOKUP($B643,'Base facturation'!$B$4:$ALM$73,C$4,0)))</f>
        <v/>
      </c>
      <c r="D643" s="179" t="str">
        <f>IF(IF(ISERROR(HLOOKUP($B643,'Base facturation'!$B$4:$ALM$73,D$4,0)),"",HLOOKUP($B643,'Base facturation'!$B$4:$ALM$73,D$4,0))=0,"",IF(ISERROR(HLOOKUP($B643,'Base facturation'!$B$4:$ALM$73,D$4,0)),"",HLOOKUP($B643,'Base facturation'!$B$4:$ALM$73,D$4,0)))</f>
        <v/>
      </c>
      <c r="E643" s="288" t="str">
        <f>IF(IF(ISERROR(HLOOKUP($B643,'Base facturation'!$B$4:$ALM$73,E$4,0)),"",HLOOKUP($B643,'Base facturation'!$B$4:$ALM$73,E$4,0))=0,"",IF(ISERROR(HLOOKUP($B643,'Base facturation'!$B$4:$ALM$73,E$4,0)),"",HLOOKUP($B643,'Base facturation'!$B$4:$ALM$73,E$4,0)))</f>
        <v/>
      </c>
      <c r="F643" s="204" t="str">
        <f>IF(IF(ISERROR(HLOOKUP($B643,'Base facturation'!$B$4:$ALM$73,F$4,0)),"",HLOOKUP($B643,'Base facturation'!$B$4:$ALM$73,F$4,0))=0,"",IF(ISERROR(HLOOKUP($B643,'Base facturation'!$B$4:$ALM$73,F$4,0)),"",HLOOKUP($B643,'Base facturation'!$B$4:$ALM$73,F$4,0)))</f>
        <v/>
      </c>
      <c r="G643" s="204" t="str">
        <f>IF(IF(ISERROR(HLOOKUP($B643,'Base facturation'!$B$4:$ALM$73,G$4,0)),"",HLOOKUP($B643,'Base facturation'!$B$4:$ALM$73,G$4,0))=0,"",IF(ISERROR(HLOOKUP($B643,'Base facturation'!$B$4:$ALM$73,G$4,0)),"",HLOOKUP($B643,'Base facturation'!$B$4:$ALM$73,G$4,0)))</f>
        <v/>
      </c>
      <c r="H643" s="183" t="str">
        <f t="shared" si="9"/>
        <v/>
      </c>
      <c r="I643" s="194"/>
      <c r="J643" s="189"/>
      <c r="K643" s="189"/>
      <c r="L643" s="190"/>
    </row>
    <row r="644" spans="2:12" ht="19.600000000000001" customHeight="1" x14ac:dyDescent="0.25">
      <c r="B644" s="178" t="s">
        <v>3388</v>
      </c>
      <c r="C644" s="179" t="str">
        <f>IF(IF(ISERROR(HLOOKUP($B644,'Base facturation'!$B$4:$ALM$73,C$4,0)),"",HLOOKUP($B644,'Base facturation'!$B$4:$ALM$73,C$4,0))=0,"",IF(ISERROR(HLOOKUP($B644,'Base facturation'!$B$4:$ALM$73,C$4,0)),"",HLOOKUP($B644,'Base facturation'!$B$4:$ALM$73,C$4,0)))</f>
        <v/>
      </c>
      <c r="D644" s="179" t="str">
        <f>IF(IF(ISERROR(HLOOKUP($B644,'Base facturation'!$B$4:$ALM$73,D$4,0)),"",HLOOKUP($B644,'Base facturation'!$B$4:$ALM$73,D$4,0))=0,"",IF(ISERROR(HLOOKUP($B644,'Base facturation'!$B$4:$ALM$73,D$4,0)),"",HLOOKUP($B644,'Base facturation'!$B$4:$ALM$73,D$4,0)))</f>
        <v/>
      </c>
      <c r="E644" s="288" t="str">
        <f>IF(IF(ISERROR(HLOOKUP($B644,'Base facturation'!$B$4:$ALM$73,E$4,0)),"",HLOOKUP($B644,'Base facturation'!$B$4:$ALM$73,E$4,0))=0,"",IF(ISERROR(HLOOKUP($B644,'Base facturation'!$B$4:$ALM$73,E$4,0)),"",HLOOKUP($B644,'Base facturation'!$B$4:$ALM$73,E$4,0)))</f>
        <v/>
      </c>
      <c r="F644" s="204" t="str">
        <f>IF(IF(ISERROR(HLOOKUP($B644,'Base facturation'!$B$4:$ALM$73,F$4,0)),"",HLOOKUP($B644,'Base facturation'!$B$4:$ALM$73,F$4,0))=0,"",IF(ISERROR(HLOOKUP($B644,'Base facturation'!$B$4:$ALM$73,F$4,0)),"",HLOOKUP($B644,'Base facturation'!$B$4:$ALM$73,F$4,0)))</f>
        <v/>
      </c>
      <c r="G644" s="204" t="str">
        <f>IF(IF(ISERROR(HLOOKUP($B644,'Base facturation'!$B$4:$ALM$73,G$4,0)),"",HLOOKUP($B644,'Base facturation'!$B$4:$ALM$73,G$4,0))=0,"",IF(ISERROR(HLOOKUP($B644,'Base facturation'!$B$4:$ALM$73,G$4,0)),"",HLOOKUP($B644,'Base facturation'!$B$4:$ALM$73,G$4,0)))</f>
        <v/>
      </c>
      <c r="H644" s="183" t="str">
        <f t="shared" si="9"/>
        <v/>
      </c>
      <c r="I644" s="194"/>
      <c r="J644" s="189"/>
      <c r="K644" s="189"/>
      <c r="L644" s="190"/>
    </row>
    <row r="645" spans="2:12" ht="19.600000000000001" customHeight="1" x14ac:dyDescent="0.25">
      <c r="B645" s="178" t="s">
        <v>3389</v>
      </c>
      <c r="C645" s="179" t="str">
        <f>IF(IF(ISERROR(HLOOKUP($B645,'Base facturation'!$B$4:$ALM$73,C$4,0)),"",HLOOKUP($B645,'Base facturation'!$B$4:$ALM$73,C$4,0))=0,"",IF(ISERROR(HLOOKUP($B645,'Base facturation'!$B$4:$ALM$73,C$4,0)),"",HLOOKUP($B645,'Base facturation'!$B$4:$ALM$73,C$4,0)))</f>
        <v/>
      </c>
      <c r="D645" s="179" t="str">
        <f>IF(IF(ISERROR(HLOOKUP($B645,'Base facturation'!$B$4:$ALM$73,D$4,0)),"",HLOOKUP($B645,'Base facturation'!$B$4:$ALM$73,D$4,0))=0,"",IF(ISERROR(HLOOKUP($B645,'Base facturation'!$B$4:$ALM$73,D$4,0)),"",HLOOKUP($B645,'Base facturation'!$B$4:$ALM$73,D$4,0)))</f>
        <v/>
      </c>
      <c r="E645" s="288" t="str">
        <f>IF(IF(ISERROR(HLOOKUP($B645,'Base facturation'!$B$4:$ALM$73,E$4,0)),"",HLOOKUP($B645,'Base facturation'!$B$4:$ALM$73,E$4,0))=0,"",IF(ISERROR(HLOOKUP($B645,'Base facturation'!$B$4:$ALM$73,E$4,0)),"",HLOOKUP($B645,'Base facturation'!$B$4:$ALM$73,E$4,0)))</f>
        <v/>
      </c>
      <c r="F645" s="204" t="str">
        <f>IF(IF(ISERROR(HLOOKUP($B645,'Base facturation'!$B$4:$ALM$73,F$4,0)),"",HLOOKUP($B645,'Base facturation'!$B$4:$ALM$73,F$4,0))=0,"",IF(ISERROR(HLOOKUP($B645,'Base facturation'!$B$4:$ALM$73,F$4,0)),"",HLOOKUP($B645,'Base facturation'!$B$4:$ALM$73,F$4,0)))</f>
        <v/>
      </c>
      <c r="G645" s="204" t="str">
        <f>IF(IF(ISERROR(HLOOKUP($B645,'Base facturation'!$B$4:$ALM$73,G$4,0)),"",HLOOKUP($B645,'Base facturation'!$B$4:$ALM$73,G$4,0))=0,"",IF(ISERROR(HLOOKUP($B645,'Base facturation'!$B$4:$ALM$73,G$4,0)),"",HLOOKUP($B645,'Base facturation'!$B$4:$ALM$73,G$4,0)))</f>
        <v/>
      </c>
      <c r="H645" s="183" t="str">
        <f t="shared" si="9"/>
        <v/>
      </c>
      <c r="I645" s="194"/>
      <c r="J645" s="189"/>
      <c r="K645" s="189"/>
      <c r="L645" s="190"/>
    </row>
    <row r="646" spans="2:12" ht="19.600000000000001" customHeight="1" x14ac:dyDescent="0.25">
      <c r="B646" s="178" t="s">
        <v>3390</v>
      </c>
      <c r="C646" s="179" t="str">
        <f>IF(IF(ISERROR(HLOOKUP($B646,'Base facturation'!$B$4:$ALM$73,C$4,0)),"",HLOOKUP($B646,'Base facturation'!$B$4:$ALM$73,C$4,0))=0,"",IF(ISERROR(HLOOKUP($B646,'Base facturation'!$B$4:$ALM$73,C$4,0)),"",HLOOKUP($B646,'Base facturation'!$B$4:$ALM$73,C$4,0)))</f>
        <v/>
      </c>
      <c r="D646" s="179" t="str">
        <f>IF(IF(ISERROR(HLOOKUP($B646,'Base facturation'!$B$4:$ALM$73,D$4,0)),"",HLOOKUP($B646,'Base facturation'!$B$4:$ALM$73,D$4,0))=0,"",IF(ISERROR(HLOOKUP($B646,'Base facturation'!$B$4:$ALM$73,D$4,0)),"",HLOOKUP($B646,'Base facturation'!$B$4:$ALM$73,D$4,0)))</f>
        <v/>
      </c>
      <c r="E646" s="288" t="str">
        <f>IF(IF(ISERROR(HLOOKUP($B646,'Base facturation'!$B$4:$ALM$73,E$4,0)),"",HLOOKUP($B646,'Base facturation'!$B$4:$ALM$73,E$4,0))=0,"",IF(ISERROR(HLOOKUP($B646,'Base facturation'!$B$4:$ALM$73,E$4,0)),"",HLOOKUP($B646,'Base facturation'!$B$4:$ALM$73,E$4,0)))</f>
        <v/>
      </c>
      <c r="F646" s="204" t="str">
        <f>IF(IF(ISERROR(HLOOKUP($B646,'Base facturation'!$B$4:$ALM$73,F$4,0)),"",HLOOKUP($B646,'Base facturation'!$B$4:$ALM$73,F$4,0))=0,"",IF(ISERROR(HLOOKUP($B646,'Base facturation'!$B$4:$ALM$73,F$4,0)),"",HLOOKUP($B646,'Base facturation'!$B$4:$ALM$73,F$4,0)))</f>
        <v/>
      </c>
      <c r="G646" s="204" t="str">
        <f>IF(IF(ISERROR(HLOOKUP($B646,'Base facturation'!$B$4:$ALM$73,G$4,0)),"",HLOOKUP($B646,'Base facturation'!$B$4:$ALM$73,G$4,0))=0,"",IF(ISERROR(HLOOKUP($B646,'Base facturation'!$B$4:$ALM$73,G$4,0)),"",HLOOKUP($B646,'Base facturation'!$B$4:$ALM$73,G$4,0)))</f>
        <v/>
      </c>
      <c r="H646" s="183" t="str">
        <f t="shared" si="9"/>
        <v/>
      </c>
      <c r="I646" s="194"/>
      <c r="J646" s="189"/>
      <c r="K646" s="189"/>
      <c r="L646" s="190"/>
    </row>
    <row r="647" spans="2:12" ht="19.600000000000001" customHeight="1" x14ac:dyDescent="0.25">
      <c r="B647" s="178" t="s">
        <v>3391</v>
      </c>
      <c r="C647" s="179" t="str">
        <f>IF(IF(ISERROR(HLOOKUP($B647,'Base facturation'!$B$4:$ALM$73,C$4,0)),"",HLOOKUP($B647,'Base facturation'!$B$4:$ALM$73,C$4,0))=0,"",IF(ISERROR(HLOOKUP($B647,'Base facturation'!$B$4:$ALM$73,C$4,0)),"",HLOOKUP($B647,'Base facturation'!$B$4:$ALM$73,C$4,0)))</f>
        <v/>
      </c>
      <c r="D647" s="179" t="str">
        <f>IF(IF(ISERROR(HLOOKUP($B647,'Base facturation'!$B$4:$ALM$73,D$4,0)),"",HLOOKUP($B647,'Base facturation'!$B$4:$ALM$73,D$4,0))=0,"",IF(ISERROR(HLOOKUP($B647,'Base facturation'!$B$4:$ALM$73,D$4,0)),"",HLOOKUP($B647,'Base facturation'!$B$4:$ALM$73,D$4,0)))</f>
        <v/>
      </c>
      <c r="E647" s="288" t="str">
        <f>IF(IF(ISERROR(HLOOKUP($B647,'Base facturation'!$B$4:$ALM$73,E$4,0)),"",HLOOKUP($B647,'Base facturation'!$B$4:$ALM$73,E$4,0))=0,"",IF(ISERROR(HLOOKUP($B647,'Base facturation'!$B$4:$ALM$73,E$4,0)),"",HLOOKUP($B647,'Base facturation'!$B$4:$ALM$73,E$4,0)))</f>
        <v/>
      </c>
      <c r="F647" s="204" t="str">
        <f>IF(IF(ISERROR(HLOOKUP($B647,'Base facturation'!$B$4:$ALM$73,F$4,0)),"",HLOOKUP($B647,'Base facturation'!$B$4:$ALM$73,F$4,0))=0,"",IF(ISERROR(HLOOKUP($B647,'Base facturation'!$B$4:$ALM$73,F$4,0)),"",HLOOKUP($B647,'Base facturation'!$B$4:$ALM$73,F$4,0)))</f>
        <v/>
      </c>
      <c r="G647" s="204" t="str">
        <f>IF(IF(ISERROR(HLOOKUP($B647,'Base facturation'!$B$4:$ALM$73,G$4,0)),"",HLOOKUP($B647,'Base facturation'!$B$4:$ALM$73,G$4,0))=0,"",IF(ISERROR(HLOOKUP($B647,'Base facturation'!$B$4:$ALM$73,G$4,0)),"",HLOOKUP($B647,'Base facturation'!$B$4:$ALM$73,G$4,0)))</f>
        <v/>
      </c>
      <c r="H647" s="183" t="str">
        <f t="shared" ref="H647:H710" si="10">IF(G647="","",IF($B$4&gt;G647,"OUI","non"))</f>
        <v/>
      </c>
      <c r="I647" s="194"/>
      <c r="J647" s="189"/>
      <c r="K647" s="189"/>
      <c r="L647" s="190"/>
    </row>
    <row r="648" spans="2:12" ht="19.600000000000001" customHeight="1" x14ac:dyDescent="0.25">
      <c r="B648" s="178" t="s">
        <v>3392</v>
      </c>
      <c r="C648" s="179" t="str">
        <f>IF(IF(ISERROR(HLOOKUP($B648,'Base facturation'!$B$4:$ALM$73,C$4,0)),"",HLOOKUP($B648,'Base facturation'!$B$4:$ALM$73,C$4,0))=0,"",IF(ISERROR(HLOOKUP($B648,'Base facturation'!$B$4:$ALM$73,C$4,0)),"",HLOOKUP($B648,'Base facturation'!$B$4:$ALM$73,C$4,0)))</f>
        <v/>
      </c>
      <c r="D648" s="179" t="str">
        <f>IF(IF(ISERROR(HLOOKUP($B648,'Base facturation'!$B$4:$ALM$73,D$4,0)),"",HLOOKUP($B648,'Base facturation'!$B$4:$ALM$73,D$4,0))=0,"",IF(ISERROR(HLOOKUP($B648,'Base facturation'!$B$4:$ALM$73,D$4,0)),"",HLOOKUP($B648,'Base facturation'!$B$4:$ALM$73,D$4,0)))</f>
        <v/>
      </c>
      <c r="E648" s="288" t="str">
        <f>IF(IF(ISERROR(HLOOKUP($B648,'Base facturation'!$B$4:$ALM$73,E$4,0)),"",HLOOKUP($B648,'Base facturation'!$B$4:$ALM$73,E$4,0))=0,"",IF(ISERROR(HLOOKUP($B648,'Base facturation'!$B$4:$ALM$73,E$4,0)),"",HLOOKUP($B648,'Base facturation'!$B$4:$ALM$73,E$4,0)))</f>
        <v/>
      </c>
      <c r="F648" s="204" t="str">
        <f>IF(IF(ISERROR(HLOOKUP($B648,'Base facturation'!$B$4:$ALM$73,F$4,0)),"",HLOOKUP($B648,'Base facturation'!$B$4:$ALM$73,F$4,0))=0,"",IF(ISERROR(HLOOKUP($B648,'Base facturation'!$B$4:$ALM$73,F$4,0)),"",HLOOKUP($B648,'Base facturation'!$B$4:$ALM$73,F$4,0)))</f>
        <v/>
      </c>
      <c r="G648" s="204" t="str">
        <f>IF(IF(ISERROR(HLOOKUP($B648,'Base facturation'!$B$4:$ALM$73,G$4,0)),"",HLOOKUP($B648,'Base facturation'!$B$4:$ALM$73,G$4,0))=0,"",IF(ISERROR(HLOOKUP($B648,'Base facturation'!$B$4:$ALM$73,G$4,0)),"",HLOOKUP($B648,'Base facturation'!$B$4:$ALM$73,G$4,0)))</f>
        <v/>
      </c>
      <c r="H648" s="183" t="str">
        <f t="shared" si="10"/>
        <v/>
      </c>
      <c r="I648" s="194"/>
      <c r="J648" s="189"/>
      <c r="K648" s="189"/>
      <c r="L648" s="190"/>
    </row>
    <row r="649" spans="2:12" ht="19.600000000000001" customHeight="1" x14ac:dyDescent="0.25">
      <c r="B649" s="178" t="s">
        <v>3393</v>
      </c>
      <c r="C649" s="179" t="str">
        <f>IF(IF(ISERROR(HLOOKUP($B649,'Base facturation'!$B$4:$ALM$73,C$4,0)),"",HLOOKUP($B649,'Base facturation'!$B$4:$ALM$73,C$4,0))=0,"",IF(ISERROR(HLOOKUP($B649,'Base facturation'!$B$4:$ALM$73,C$4,0)),"",HLOOKUP($B649,'Base facturation'!$B$4:$ALM$73,C$4,0)))</f>
        <v/>
      </c>
      <c r="D649" s="179" t="str">
        <f>IF(IF(ISERROR(HLOOKUP($B649,'Base facturation'!$B$4:$ALM$73,D$4,0)),"",HLOOKUP($B649,'Base facturation'!$B$4:$ALM$73,D$4,0))=0,"",IF(ISERROR(HLOOKUP($B649,'Base facturation'!$B$4:$ALM$73,D$4,0)),"",HLOOKUP($B649,'Base facturation'!$B$4:$ALM$73,D$4,0)))</f>
        <v/>
      </c>
      <c r="E649" s="288" t="str">
        <f>IF(IF(ISERROR(HLOOKUP($B649,'Base facturation'!$B$4:$ALM$73,E$4,0)),"",HLOOKUP($B649,'Base facturation'!$B$4:$ALM$73,E$4,0))=0,"",IF(ISERROR(HLOOKUP($B649,'Base facturation'!$B$4:$ALM$73,E$4,0)),"",HLOOKUP($B649,'Base facturation'!$B$4:$ALM$73,E$4,0)))</f>
        <v/>
      </c>
      <c r="F649" s="204" t="str">
        <f>IF(IF(ISERROR(HLOOKUP($B649,'Base facturation'!$B$4:$ALM$73,F$4,0)),"",HLOOKUP($B649,'Base facturation'!$B$4:$ALM$73,F$4,0))=0,"",IF(ISERROR(HLOOKUP($B649,'Base facturation'!$B$4:$ALM$73,F$4,0)),"",HLOOKUP($B649,'Base facturation'!$B$4:$ALM$73,F$4,0)))</f>
        <v/>
      </c>
      <c r="G649" s="204" t="str">
        <f>IF(IF(ISERROR(HLOOKUP($B649,'Base facturation'!$B$4:$ALM$73,G$4,0)),"",HLOOKUP($B649,'Base facturation'!$B$4:$ALM$73,G$4,0))=0,"",IF(ISERROR(HLOOKUP($B649,'Base facturation'!$B$4:$ALM$73,G$4,0)),"",HLOOKUP($B649,'Base facturation'!$B$4:$ALM$73,G$4,0)))</f>
        <v/>
      </c>
      <c r="H649" s="183" t="str">
        <f t="shared" si="10"/>
        <v/>
      </c>
      <c r="I649" s="194"/>
      <c r="J649" s="189"/>
      <c r="K649" s="189"/>
      <c r="L649" s="190"/>
    </row>
    <row r="650" spans="2:12" ht="19.600000000000001" customHeight="1" x14ac:dyDescent="0.25">
      <c r="B650" s="178" t="s">
        <v>3394</v>
      </c>
      <c r="C650" s="179" t="str">
        <f>IF(IF(ISERROR(HLOOKUP($B650,'Base facturation'!$B$4:$ALM$73,C$4,0)),"",HLOOKUP($B650,'Base facturation'!$B$4:$ALM$73,C$4,0))=0,"",IF(ISERROR(HLOOKUP($B650,'Base facturation'!$B$4:$ALM$73,C$4,0)),"",HLOOKUP($B650,'Base facturation'!$B$4:$ALM$73,C$4,0)))</f>
        <v/>
      </c>
      <c r="D650" s="179" t="str">
        <f>IF(IF(ISERROR(HLOOKUP($B650,'Base facturation'!$B$4:$ALM$73,D$4,0)),"",HLOOKUP($B650,'Base facturation'!$B$4:$ALM$73,D$4,0))=0,"",IF(ISERROR(HLOOKUP($B650,'Base facturation'!$B$4:$ALM$73,D$4,0)),"",HLOOKUP($B650,'Base facturation'!$B$4:$ALM$73,D$4,0)))</f>
        <v/>
      </c>
      <c r="E650" s="288" t="str">
        <f>IF(IF(ISERROR(HLOOKUP($B650,'Base facturation'!$B$4:$ALM$73,E$4,0)),"",HLOOKUP($B650,'Base facturation'!$B$4:$ALM$73,E$4,0))=0,"",IF(ISERROR(HLOOKUP($B650,'Base facturation'!$B$4:$ALM$73,E$4,0)),"",HLOOKUP($B650,'Base facturation'!$B$4:$ALM$73,E$4,0)))</f>
        <v/>
      </c>
      <c r="F650" s="204" t="str">
        <f>IF(IF(ISERROR(HLOOKUP($B650,'Base facturation'!$B$4:$ALM$73,F$4,0)),"",HLOOKUP($B650,'Base facturation'!$B$4:$ALM$73,F$4,0))=0,"",IF(ISERROR(HLOOKUP($B650,'Base facturation'!$B$4:$ALM$73,F$4,0)),"",HLOOKUP($B650,'Base facturation'!$B$4:$ALM$73,F$4,0)))</f>
        <v/>
      </c>
      <c r="G650" s="204" t="str">
        <f>IF(IF(ISERROR(HLOOKUP($B650,'Base facturation'!$B$4:$ALM$73,G$4,0)),"",HLOOKUP($B650,'Base facturation'!$B$4:$ALM$73,G$4,0))=0,"",IF(ISERROR(HLOOKUP($B650,'Base facturation'!$B$4:$ALM$73,G$4,0)),"",HLOOKUP($B650,'Base facturation'!$B$4:$ALM$73,G$4,0)))</f>
        <v/>
      </c>
      <c r="H650" s="183" t="str">
        <f t="shared" si="10"/>
        <v/>
      </c>
      <c r="I650" s="194"/>
      <c r="J650" s="189"/>
      <c r="K650" s="189"/>
      <c r="L650" s="190"/>
    </row>
    <row r="651" spans="2:12" ht="19.600000000000001" customHeight="1" x14ac:dyDescent="0.25">
      <c r="B651" s="178" t="s">
        <v>3395</v>
      </c>
      <c r="C651" s="179" t="str">
        <f>IF(IF(ISERROR(HLOOKUP($B651,'Base facturation'!$B$4:$ALM$73,C$4,0)),"",HLOOKUP($B651,'Base facturation'!$B$4:$ALM$73,C$4,0))=0,"",IF(ISERROR(HLOOKUP($B651,'Base facturation'!$B$4:$ALM$73,C$4,0)),"",HLOOKUP($B651,'Base facturation'!$B$4:$ALM$73,C$4,0)))</f>
        <v/>
      </c>
      <c r="D651" s="179" t="str">
        <f>IF(IF(ISERROR(HLOOKUP($B651,'Base facturation'!$B$4:$ALM$73,D$4,0)),"",HLOOKUP($B651,'Base facturation'!$B$4:$ALM$73,D$4,0))=0,"",IF(ISERROR(HLOOKUP($B651,'Base facturation'!$B$4:$ALM$73,D$4,0)),"",HLOOKUP($B651,'Base facturation'!$B$4:$ALM$73,D$4,0)))</f>
        <v/>
      </c>
      <c r="E651" s="288" t="str">
        <f>IF(IF(ISERROR(HLOOKUP($B651,'Base facturation'!$B$4:$ALM$73,E$4,0)),"",HLOOKUP($B651,'Base facturation'!$B$4:$ALM$73,E$4,0))=0,"",IF(ISERROR(HLOOKUP($B651,'Base facturation'!$B$4:$ALM$73,E$4,0)),"",HLOOKUP($B651,'Base facturation'!$B$4:$ALM$73,E$4,0)))</f>
        <v/>
      </c>
      <c r="F651" s="204" t="str">
        <f>IF(IF(ISERROR(HLOOKUP($B651,'Base facturation'!$B$4:$ALM$73,F$4,0)),"",HLOOKUP($B651,'Base facturation'!$B$4:$ALM$73,F$4,0))=0,"",IF(ISERROR(HLOOKUP($B651,'Base facturation'!$B$4:$ALM$73,F$4,0)),"",HLOOKUP($B651,'Base facturation'!$B$4:$ALM$73,F$4,0)))</f>
        <v/>
      </c>
      <c r="G651" s="204" t="str">
        <f>IF(IF(ISERROR(HLOOKUP($B651,'Base facturation'!$B$4:$ALM$73,G$4,0)),"",HLOOKUP($B651,'Base facturation'!$B$4:$ALM$73,G$4,0))=0,"",IF(ISERROR(HLOOKUP($B651,'Base facturation'!$B$4:$ALM$73,G$4,0)),"",HLOOKUP($B651,'Base facturation'!$B$4:$ALM$73,G$4,0)))</f>
        <v/>
      </c>
      <c r="H651" s="183" t="str">
        <f t="shared" si="10"/>
        <v/>
      </c>
      <c r="I651" s="194"/>
      <c r="J651" s="189"/>
      <c r="K651" s="189"/>
      <c r="L651" s="190"/>
    </row>
    <row r="652" spans="2:12" ht="19.600000000000001" customHeight="1" x14ac:dyDescent="0.25">
      <c r="B652" s="178" t="s">
        <v>3396</v>
      </c>
      <c r="C652" s="179" t="str">
        <f>IF(IF(ISERROR(HLOOKUP($B652,'Base facturation'!$B$4:$ALM$73,C$4,0)),"",HLOOKUP($B652,'Base facturation'!$B$4:$ALM$73,C$4,0))=0,"",IF(ISERROR(HLOOKUP($B652,'Base facturation'!$B$4:$ALM$73,C$4,0)),"",HLOOKUP($B652,'Base facturation'!$B$4:$ALM$73,C$4,0)))</f>
        <v/>
      </c>
      <c r="D652" s="179" t="str">
        <f>IF(IF(ISERROR(HLOOKUP($B652,'Base facturation'!$B$4:$ALM$73,D$4,0)),"",HLOOKUP($B652,'Base facturation'!$B$4:$ALM$73,D$4,0))=0,"",IF(ISERROR(HLOOKUP($B652,'Base facturation'!$B$4:$ALM$73,D$4,0)),"",HLOOKUP($B652,'Base facturation'!$B$4:$ALM$73,D$4,0)))</f>
        <v/>
      </c>
      <c r="E652" s="288" t="str">
        <f>IF(IF(ISERROR(HLOOKUP($B652,'Base facturation'!$B$4:$ALM$73,E$4,0)),"",HLOOKUP($B652,'Base facturation'!$B$4:$ALM$73,E$4,0))=0,"",IF(ISERROR(HLOOKUP($B652,'Base facturation'!$B$4:$ALM$73,E$4,0)),"",HLOOKUP($B652,'Base facturation'!$B$4:$ALM$73,E$4,0)))</f>
        <v/>
      </c>
      <c r="F652" s="204" t="str">
        <f>IF(IF(ISERROR(HLOOKUP($B652,'Base facturation'!$B$4:$ALM$73,F$4,0)),"",HLOOKUP($B652,'Base facturation'!$B$4:$ALM$73,F$4,0))=0,"",IF(ISERROR(HLOOKUP($B652,'Base facturation'!$B$4:$ALM$73,F$4,0)),"",HLOOKUP($B652,'Base facturation'!$B$4:$ALM$73,F$4,0)))</f>
        <v/>
      </c>
      <c r="G652" s="204" t="str">
        <f>IF(IF(ISERROR(HLOOKUP($B652,'Base facturation'!$B$4:$ALM$73,G$4,0)),"",HLOOKUP($B652,'Base facturation'!$B$4:$ALM$73,G$4,0))=0,"",IF(ISERROR(HLOOKUP($B652,'Base facturation'!$B$4:$ALM$73,G$4,0)),"",HLOOKUP($B652,'Base facturation'!$B$4:$ALM$73,G$4,0)))</f>
        <v/>
      </c>
      <c r="H652" s="183" t="str">
        <f t="shared" si="10"/>
        <v/>
      </c>
      <c r="I652" s="194"/>
      <c r="J652" s="189"/>
      <c r="K652" s="189"/>
      <c r="L652" s="190"/>
    </row>
    <row r="653" spans="2:12" ht="19.600000000000001" customHeight="1" x14ac:dyDescent="0.25">
      <c r="B653" s="178" t="s">
        <v>3397</v>
      </c>
      <c r="C653" s="179" t="str">
        <f>IF(IF(ISERROR(HLOOKUP($B653,'Base facturation'!$B$4:$ALM$73,C$4,0)),"",HLOOKUP($B653,'Base facturation'!$B$4:$ALM$73,C$4,0))=0,"",IF(ISERROR(HLOOKUP($B653,'Base facturation'!$B$4:$ALM$73,C$4,0)),"",HLOOKUP($B653,'Base facturation'!$B$4:$ALM$73,C$4,0)))</f>
        <v/>
      </c>
      <c r="D653" s="179" t="str">
        <f>IF(IF(ISERROR(HLOOKUP($B653,'Base facturation'!$B$4:$ALM$73,D$4,0)),"",HLOOKUP($B653,'Base facturation'!$B$4:$ALM$73,D$4,0))=0,"",IF(ISERROR(HLOOKUP($B653,'Base facturation'!$B$4:$ALM$73,D$4,0)),"",HLOOKUP($B653,'Base facturation'!$B$4:$ALM$73,D$4,0)))</f>
        <v/>
      </c>
      <c r="E653" s="288" t="str">
        <f>IF(IF(ISERROR(HLOOKUP($B653,'Base facturation'!$B$4:$ALM$73,E$4,0)),"",HLOOKUP($B653,'Base facturation'!$B$4:$ALM$73,E$4,0))=0,"",IF(ISERROR(HLOOKUP($B653,'Base facturation'!$B$4:$ALM$73,E$4,0)),"",HLOOKUP($B653,'Base facturation'!$B$4:$ALM$73,E$4,0)))</f>
        <v/>
      </c>
      <c r="F653" s="204" t="str">
        <f>IF(IF(ISERROR(HLOOKUP($B653,'Base facturation'!$B$4:$ALM$73,F$4,0)),"",HLOOKUP($B653,'Base facturation'!$B$4:$ALM$73,F$4,0))=0,"",IF(ISERROR(HLOOKUP($B653,'Base facturation'!$B$4:$ALM$73,F$4,0)),"",HLOOKUP($B653,'Base facturation'!$B$4:$ALM$73,F$4,0)))</f>
        <v/>
      </c>
      <c r="G653" s="204" t="str">
        <f>IF(IF(ISERROR(HLOOKUP($B653,'Base facturation'!$B$4:$ALM$73,G$4,0)),"",HLOOKUP($B653,'Base facturation'!$B$4:$ALM$73,G$4,0))=0,"",IF(ISERROR(HLOOKUP($B653,'Base facturation'!$B$4:$ALM$73,G$4,0)),"",HLOOKUP($B653,'Base facturation'!$B$4:$ALM$73,G$4,0)))</f>
        <v/>
      </c>
      <c r="H653" s="183" t="str">
        <f t="shared" si="10"/>
        <v/>
      </c>
      <c r="I653" s="194"/>
      <c r="J653" s="189"/>
      <c r="K653" s="189"/>
      <c r="L653" s="190"/>
    </row>
    <row r="654" spans="2:12" ht="19.600000000000001" customHeight="1" x14ac:dyDescent="0.25">
      <c r="B654" s="178" t="s">
        <v>3398</v>
      </c>
      <c r="C654" s="179" t="str">
        <f>IF(IF(ISERROR(HLOOKUP($B654,'Base facturation'!$B$4:$ALM$73,C$4,0)),"",HLOOKUP($B654,'Base facturation'!$B$4:$ALM$73,C$4,0))=0,"",IF(ISERROR(HLOOKUP($B654,'Base facturation'!$B$4:$ALM$73,C$4,0)),"",HLOOKUP($B654,'Base facturation'!$B$4:$ALM$73,C$4,0)))</f>
        <v/>
      </c>
      <c r="D654" s="179" t="str">
        <f>IF(IF(ISERROR(HLOOKUP($B654,'Base facturation'!$B$4:$ALM$73,D$4,0)),"",HLOOKUP($B654,'Base facturation'!$B$4:$ALM$73,D$4,0))=0,"",IF(ISERROR(HLOOKUP($B654,'Base facturation'!$B$4:$ALM$73,D$4,0)),"",HLOOKUP($B654,'Base facturation'!$B$4:$ALM$73,D$4,0)))</f>
        <v/>
      </c>
      <c r="E654" s="288" t="str">
        <f>IF(IF(ISERROR(HLOOKUP($B654,'Base facturation'!$B$4:$ALM$73,E$4,0)),"",HLOOKUP($B654,'Base facturation'!$B$4:$ALM$73,E$4,0))=0,"",IF(ISERROR(HLOOKUP($B654,'Base facturation'!$B$4:$ALM$73,E$4,0)),"",HLOOKUP($B654,'Base facturation'!$B$4:$ALM$73,E$4,0)))</f>
        <v/>
      </c>
      <c r="F654" s="204" t="str">
        <f>IF(IF(ISERROR(HLOOKUP($B654,'Base facturation'!$B$4:$ALM$73,F$4,0)),"",HLOOKUP($B654,'Base facturation'!$B$4:$ALM$73,F$4,0))=0,"",IF(ISERROR(HLOOKUP($B654,'Base facturation'!$B$4:$ALM$73,F$4,0)),"",HLOOKUP($B654,'Base facturation'!$B$4:$ALM$73,F$4,0)))</f>
        <v/>
      </c>
      <c r="G654" s="204" t="str">
        <f>IF(IF(ISERROR(HLOOKUP($B654,'Base facturation'!$B$4:$ALM$73,G$4,0)),"",HLOOKUP($B654,'Base facturation'!$B$4:$ALM$73,G$4,0))=0,"",IF(ISERROR(HLOOKUP($B654,'Base facturation'!$B$4:$ALM$73,G$4,0)),"",HLOOKUP($B654,'Base facturation'!$B$4:$ALM$73,G$4,0)))</f>
        <v/>
      </c>
      <c r="H654" s="183" t="str">
        <f t="shared" si="10"/>
        <v/>
      </c>
      <c r="I654" s="194"/>
      <c r="J654" s="189"/>
      <c r="K654" s="189"/>
      <c r="L654" s="190"/>
    </row>
    <row r="655" spans="2:12" ht="19.600000000000001" customHeight="1" x14ac:dyDescent="0.25">
      <c r="B655" s="178" t="s">
        <v>3399</v>
      </c>
      <c r="C655" s="179" t="str">
        <f>IF(IF(ISERROR(HLOOKUP($B655,'Base facturation'!$B$4:$ALM$73,C$4,0)),"",HLOOKUP($B655,'Base facturation'!$B$4:$ALM$73,C$4,0))=0,"",IF(ISERROR(HLOOKUP($B655,'Base facturation'!$B$4:$ALM$73,C$4,0)),"",HLOOKUP($B655,'Base facturation'!$B$4:$ALM$73,C$4,0)))</f>
        <v/>
      </c>
      <c r="D655" s="179" t="str">
        <f>IF(IF(ISERROR(HLOOKUP($B655,'Base facturation'!$B$4:$ALM$73,D$4,0)),"",HLOOKUP($B655,'Base facturation'!$B$4:$ALM$73,D$4,0))=0,"",IF(ISERROR(HLOOKUP($B655,'Base facturation'!$B$4:$ALM$73,D$4,0)),"",HLOOKUP($B655,'Base facturation'!$B$4:$ALM$73,D$4,0)))</f>
        <v/>
      </c>
      <c r="E655" s="288" t="str">
        <f>IF(IF(ISERROR(HLOOKUP($B655,'Base facturation'!$B$4:$ALM$73,E$4,0)),"",HLOOKUP($B655,'Base facturation'!$B$4:$ALM$73,E$4,0))=0,"",IF(ISERROR(HLOOKUP($B655,'Base facturation'!$B$4:$ALM$73,E$4,0)),"",HLOOKUP($B655,'Base facturation'!$B$4:$ALM$73,E$4,0)))</f>
        <v/>
      </c>
      <c r="F655" s="204" t="str">
        <f>IF(IF(ISERROR(HLOOKUP($B655,'Base facturation'!$B$4:$ALM$73,F$4,0)),"",HLOOKUP($B655,'Base facturation'!$B$4:$ALM$73,F$4,0))=0,"",IF(ISERROR(HLOOKUP($B655,'Base facturation'!$B$4:$ALM$73,F$4,0)),"",HLOOKUP($B655,'Base facturation'!$B$4:$ALM$73,F$4,0)))</f>
        <v/>
      </c>
      <c r="G655" s="204" t="str">
        <f>IF(IF(ISERROR(HLOOKUP($B655,'Base facturation'!$B$4:$ALM$73,G$4,0)),"",HLOOKUP($B655,'Base facturation'!$B$4:$ALM$73,G$4,0))=0,"",IF(ISERROR(HLOOKUP($B655,'Base facturation'!$B$4:$ALM$73,G$4,0)),"",HLOOKUP($B655,'Base facturation'!$B$4:$ALM$73,G$4,0)))</f>
        <v/>
      </c>
      <c r="H655" s="183" t="str">
        <f t="shared" si="10"/>
        <v/>
      </c>
      <c r="I655" s="194"/>
      <c r="J655" s="189"/>
      <c r="K655" s="189"/>
      <c r="L655" s="190"/>
    </row>
    <row r="656" spans="2:12" ht="19.600000000000001" customHeight="1" x14ac:dyDescent="0.25">
      <c r="B656" s="178" t="s">
        <v>3400</v>
      </c>
      <c r="C656" s="179" t="str">
        <f>IF(IF(ISERROR(HLOOKUP($B656,'Base facturation'!$B$4:$ALM$73,C$4,0)),"",HLOOKUP($B656,'Base facturation'!$B$4:$ALM$73,C$4,0))=0,"",IF(ISERROR(HLOOKUP($B656,'Base facturation'!$B$4:$ALM$73,C$4,0)),"",HLOOKUP($B656,'Base facturation'!$B$4:$ALM$73,C$4,0)))</f>
        <v/>
      </c>
      <c r="D656" s="179" t="str">
        <f>IF(IF(ISERROR(HLOOKUP($B656,'Base facturation'!$B$4:$ALM$73,D$4,0)),"",HLOOKUP($B656,'Base facturation'!$B$4:$ALM$73,D$4,0))=0,"",IF(ISERROR(HLOOKUP($B656,'Base facturation'!$B$4:$ALM$73,D$4,0)),"",HLOOKUP($B656,'Base facturation'!$B$4:$ALM$73,D$4,0)))</f>
        <v/>
      </c>
      <c r="E656" s="288" t="str">
        <f>IF(IF(ISERROR(HLOOKUP($B656,'Base facturation'!$B$4:$ALM$73,E$4,0)),"",HLOOKUP($B656,'Base facturation'!$B$4:$ALM$73,E$4,0))=0,"",IF(ISERROR(HLOOKUP($B656,'Base facturation'!$B$4:$ALM$73,E$4,0)),"",HLOOKUP($B656,'Base facturation'!$B$4:$ALM$73,E$4,0)))</f>
        <v/>
      </c>
      <c r="F656" s="204" t="str">
        <f>IF(IF(ISERROR(HLOOKUP($B656,'Base facturation'!$B$4:$ALM$73,F$4,0)),"",HLOOKUP($B656,'Base facturation'!$B$4:$ALM$73,F$4,0))=0,"",IF(ISERROR(HLOOKUP($B656,'Base facturation'!$B$4:$ALM$73,F$4,0)),"",HLOOKUP($B656,'Base facturation'!$B$4:$ALM$73,F$4,0)))</f>
        <v/>
      </c>
      <c r="G656" s="204" t="str">
        <f>IF(IF(ISERROR(HLOOKUP($B656,'Base facturation'!$B$4:$ALM$73,G$4,0)),"",HLOOKUP($B656,'Base facturation'!$B$4:$ALM$73,G$4,0))=0,"",IF(ISERROR(HLOOKUP($B656,'Base facturation'!$B$4:$ALM$73,G$4,0)),"",HLOOKUP($B656,'Base facturation'!$B$4:$ALM$73,G$4,0)))</f>
        <v/>
      </c>
      <c r="H656" s="183" t="str">
        <f t="shared" si="10"/>
        <v/>
      </c>
      <c r="I656" s="194"/>
      <c r="J656" s="189"/>
      <c r="K656" s="189"/>
      <c r="L656" s="190"/>
    </row>
    <row r="657" spans="2:12" ht="19.600000000000001" customHeight="1" x14ac:dyDescent="0.25">
      <c r="B657" s="178" t="s">
        <v>3401</v>
      </c>
      <c r="C657" s="179" t="str">
        <f>IF(IF(ISERROR(HLOOKUP($B657,'Base facturation'!$B$4:$ALM$73,C$4,0)),"",HLOOKUP($B657,'Base facturation'!$B$4:$ALM$73,C$4,0))=0,"",IF(ISERROR(HLOOKUP($B657,'Base facturation'!$B$4:$ALM$73,C$4,0)),"",HLOOKUP($B657,'Base facturation'!$B$4:$ALM$73,C$4,0)))</f>
        <v/>
      </c>
      <c r="D657" s="179" t="str">
        <f>IF(IF(ISERROR(HLOOKUP($B657,'Base facturation'!$B$4:$ALM$73,D$4,0)),"",HLOOKUP($B657,'Base facturation'!$B$4:$ALM$73,D$4,0))=0,"",IF(ISERROR(HLOOKUP($B657,'Base facturation'!$B$4:$ALM$73,D$4,0)),"",HLOOKUP($B657,'Base facturation'!$B$4:$ALM$73,D$4,0)))</f>
        <v/>
      </c>
      <c r="E657" s="288" t="str">
        <f>IF(IF(ISERROR(HLOOKUP($B657,'Base facturation'!$B$4:$ALM$73,E$4,0)),"",HLOOKUP($B657,'Base facturation'!$B$4:$ALM$73,E$4,0))=0,"",IF(ISERROR(HLOOKUP($B657,'Base facturation'!$B$4:$ALM$73,E$4,0)),"",HLOOKUP($B657,'Base facturation'!$B$4:$ALM$73,E$4,0)))</f>
        <v/>
      </c>
      <c r="F657" s="204" t="str">
        <f>IF(IF(ISERROR(HLOOKUP($B657,'Base facturation'!$B$4:$ALM$73,F$4,0)),"",HLOOKUP($B657,'Base facturation'!$B$4:$ALM$73,F$4,0))=0,"",IF(ISERROR(HLOOKUP($B657,'Base facturation'!$B$4:$ALM$73,F$4,0)),"",HLOOKUP($B657,'Base facturation'!$B$4:$ALM$73,F$4,0)))</f>
        <v/>
      </c>
      <c r="G657" s="204" t="str">
        <f>IF(IF(ISERROR(HLOOKUP($B657,'Base facturation'!$B$4:$ALM$73,G$4,0)),"",HLOOKUP($B657,'Base facturation'!$B$4:$ALM$73,G$4,0))=0,"",IF(ISERROR(HLOOKUP($B657,'Base facturation'!$B$4:$ALM$73,G$4,0)),"",HLOOKUP($B657,'Base facturation'!$B$4:$ALM$73,G$4,0)))</f>
        <v/>
      </c>
      <c r="H657" s="183" t="str">
        <f t="shared" si="10"/>
        <v/>
      </c>
      <c r="I657" s="194"/>
      <c r="J657" s="189"/>
      <c r="K657" s="189"/>
      <c r="L657" s="190"/>
    </row>
    <row r="658" spans="2:12" ht="19.600000000000001" customHeight="1" x14ac:dyDescent="0.25">
      <c r="B658" s="178" t="s">
        <v>3402</v>
      </c>
      <c r="C658" s="179" t="str">
        <f>IF(IF(ISERROR(HLOOKUP($B658,'Base facturation'!$B$4:$ALM$73,C$4,0)),"",HLOOKUP($B658,'Base facturation'!$B$4:$ALM$73,C$4,0))=0,"",IF(ISERROR(HLOOKUP($B658,'Base facturation'!$B$4:$ALM$73,C$4,0)),"",HLOOKUP($B658,'Base facturation'!$B$4:$ALM$73,C$4,0)))</f>
        <v/>
      </c>
      <c r="D658" s="179" t="str">
        <f>IF(IF(ISERROR(HLOOKUP($B658,'Base facturation'!$B$4:$ALM$73,D$4,0)),"",HLOOKUP($B658,'Base facturation'!$B$4:$ALM$73,D$4,0))=0,"",IF(ISERROR(HLOOKUP($B658,'Base facturation'!$B$4:$ALM$73,D$4,0)),"",HLOOKUP($B658,'Base facturation'!$B$4:$ALM$73,D$4,0)))</f>
        <v/>
      </c>
      <c r="E658" s="288" t="str">
        <f>IF(IF(ISERROR(HLOOKUP($B658,'Base facturation'!$B$4:$ALM$73,E$4,0)),"",HLOOKUP($B658,'Base facturation'!$B$4:$ALM$73,E$4,0))=0,"",IF(ISERROR(HLOOKUP($B658,'Base facturation'!$B$4:$ALM$73,E$4,0)),"",HLOOKUP($B658,'Base facturation'!$B$4:$ALM$73,E$4,0)))</f>
        <v/>
      </c>
      <c r="F658" s="204" t="str">
        <f>IF(IF(ISERROR(HLOOKUP($B658,'Base facturation'!$B$4:$ALM$73,F$4,0)),"",HLOOKUP($B658,'Base facturation'!$B$4:$ALM$73,F$4,0))=0,"",IF(ISERROR(HLOOKUP($B658,'Base facturation'!$B$4:$ALM$73,F$4,0)),"",HLOOKUP($B658,'Base facturation'!$B$4:$ALM$73,F$4,0)))</f>
        <v/>
      </c>
      <c r="G658" s="204" t="str">
        <f>IF(IF(ISERROR(HLOOKUP($B658,'Base facturation'!$B$4:$ALM$73,G$4,0)),"",HLOOKUP($B658,'Base facturation'!$B$4:$ALM$73,G$4,0))=0,"",IF(ISERROR(HLOOKUP($B658,'Base facturation'!$B$4:$ALM$73,G$4,0)),"",HLOOKUP($B658,'Base facturation'!$B$4:$ALM$73,G$4,0)))</f>
        <v/>
      </c>
      <c r="H658" s="183" t="str">
        <f t="shared" si="10"/>
        <v/>
      </c>
      <c r="I658" s="194"/>
      <c r="J658" s="189"/>
      <c r="K658" s="189"/>
      <c r="L658" s="190"/>
    </row>
    <row r="659" spans="2:12" ht="19.600000000000001" customHeight="1" x14ac:dyDescent="0.25">
      <c r="B659" s="178" t="s">
        <v>3403</v>
      </c>
      <c r="C659" s="179" t="str">
        <f>IF(IF(ISERROR(HLOOKUP($B659,'Base facturation'!$B$4:$ALM$73,C$4,0)),"",HLOOKUP($B659,'Base facturation'!$B$4:$ALM$73,C$4,0))=0,"",IF(ISERROR(HLOOKUP($B659,'Base facturation'!$B$4:$ALM$73,C$4,0)),"",HLOOKUP($B659,'Base facturation'!$B$4:$ALM$73,C$4,0)))</f>
        <v/>
      </c>
      <c r="D659" s="179" t="str">
        <f>IF(IF(ISERROR(HLOOKUP($B659,'Base facturation'!$B$4:$ALM$73,D$4,0)),"",HLOOKUP($B659,'Base facturation'!$B$4:$ALM$73,D$4,0))=0,"",IF(ISERROR(HLOOKUP($B659,'Base facturation'!$B$4:$ALM$73,D$4,0)),"",HLOOKUP($B659,'Base facturation'!$B$4:$ALM$73,D$4,0)))</f>
        <v/>
      </c>
      <c r="E659" s="288" t="str">
        <f>IF(IF(ISERROR(HLOOKUP($B659,'Base facturation'!$B$4:$ALM$73,E$4,0)),"",HLOOKUP($B659,'Base facturation'!$B$4:$ALM$73,E$4,0))=0,"",IF(ISERROR(HLOOKUP($B659,'Base facturation'!$B$4:$ALM$73,E$4,0)),"",HLOOKUP($B659,'Base facturation'!$B$4:$ALM$73,E$4,0)))</f>
        <v/>
      </c>
      <c r="F659" s="204" t="str">
        <f>IF(IF(ISERROR(HLOOKUP($B659,'Base facturation'!$B$4:$ALM$73,F$4,0)),"",HLOOKUP($B659,'Base facturation'!$B$4:$ALM$73,F$4,0))=0,"",IF(ISERROR(HLOOKUP($B659,'Base facturation'!$B$4:$ALM$73,F$4,0)),"",HLOOKUP($B659,'Base facturation'!$B$4:$ALM$73,F$4,0)))</f>
        <v/>
      </c>
      <c r="G659" s="204" t="str">
        <f>IF(IF(ISERROR(HLOOKUP($B659,'Base facturation'!$B$4:$ALM$73,G$4,0)),"",HLOOKUP($B659,'Base facturation'!$B$4:$ALM$73,G$4,0))=0,"",IF(ISERROR(HLOOKUP($B659,'Base facturation'!$B$4:$ALM$73,G$4,0)),"",HLOOKUP($B659,'Base facturation'!$B$4:$ALM$73,G$4,0)))</f>
        <v/>
      </c>
      <c r="H659" s="183" t="str">
        <f t="shared" si="10"/>
        <v/>
      </c>
      <c r="I659" s="194"/>
      <c r="J659" s="189"/>
      <c r="K659" s="189"/>
      <c r="L659" s="190"/>
    </row>
    <row r="660" spans="2:12" ht="19.600000000000001" customHeight="1" x14ac:dyDescent="0.25">
      <c r="B660" s="178" t="s">
        <v>3404</v>
      </c>
      <c r="C660" s="179" t="str">
        <f>IF(IF(ISERROR(HLOOKUP($B660,'Base facturation'!$B$4:$ALM$73,C$4,0)),"",HLOOKUP($B660,'Base facturation'!$B$4:$ALM$73,C$4,0))=0,"",IF(ISERROR(HLOOKUP($B660,'Base facturation'!$B$4:$ALM$73,C$4,0)),"",HLOOKUP($B660,'Base facturation'!$B$4:$ALM$73,C$4,0)))</f>
        <v/>
      </c>
      <c r="D660" s="179" t="str">
        <f>IF(IF(ISERROR(HLOOKUP($B660,'Base facturation'!$B$4:$ALM$73,D$4,0)),"",HLOOKUP($B660,'Base facturation'!$B$4:$ALM$73,D$4,0))=0,"",IF(ISERROR(HLOOKUP($B660,'Base facturation'!$B$4:$ALM$73,D$4,0)),"",HLOOKUP($B660,'Base facturation'!$B$4:$ALM$73,D$4,0)))</f>
        <v/>
      </c>
      <c r="E660" s="288" t="str">
        <f>IF(IF(ISERROR(HLOOKUP($B660,'Base facturation'!$B$4:$ALM$73,E$4,0)),"",HLOOKUP($B660,'Base facturation'!$B$4:$ALM$73,E$4,0))=0,"",IF(ISERROR(HLOOKUP($B660,'Base facturation'!$B$4:$ALM$73,E$4,0)),"",HLOOKUP($B660,'Base facturation'!$B$4:$ALM$73,E$4,0)))</f>
        <v/>
      </c>
      <c r="F660" s="204" t="str">
        <f>IF(IF(ISERROR(HLOOKUP($B660,'Base facturation'!$B$4:$ALM$73,F$4,0)),"",HLOOKUP($B660,'Base facturation'!$B$4:$ALM$73,F$4,0))=0,"",IF(ISERROR(HLOOKUP($B660,'Base facturation'!$B$4:$ALM$73,F$4,0)),"",HLOOKUP($B660,'Base facturation'!$B$4:$ALM$73,F$4,0)))</f>
        <v/>
      </c>
      <c r="G660" s="204" t="str">
        <f>IF(IF(ISERROR(HLOOKUP($B660,'Base facturation'!$B$4:$ALM$73,G$4,0)),"",HLOOKUP($B660,'Base facturation'!$B$4:$ALM$73,G$4,0))=0,"",IF(ISERROR(HLOOKUP($B660,'Base facturation'!$B$4:$ALM$73,G$4,0)),"",HLOOKUP($B660,'Base facturation'!$B$4:$ALM$73,G$4,0)))</f>
        <v/>
      </c>
      <c r="H660" s="183" t="str">
        <f t="shared" si="10"/>
        <v/>
      </c>
      <c r="I660" s="194"/>
      <c r="J660" s="189"/>
      <c r="K660" s="189"/>
      <c r="L660" s="190"/>
    </row>
    <row r="661" spans="2:12" ht="19.600000000000001" customHeight="1" x14ac:dyDescent="0.25">
      <c r="B661" s="178" t="s">
        <v>3405</v>
      </c>
      <c r="C661" s="179" t="str">
        <f>IF(IF(ISERROR(HLOOKUP($B661,'Base facturation'!$B$4:$ALM$73,C$4,0)),"",HLOOKUP($B661,'Base facturation'!$B$4:$ALM$73,C$4,0))=0,"",IF(ISERROR(HLOOKUP($B661,'Base facturation'!$B$4:$ALM$73,C$4,0)),"",HLOOKUP($B661,'Base facturation'!$B$4:$ALM$73,C$4,0)))</f>
        <v/>
      </c>
      <c r="D661" s="179" t="str">
        <f>IF(IF(ISERROR(HLOOKUP($B661,'Base facturation'!$B$4:$ALM$73,D$4,0)),"",HLOOKUP($B661,'Base facturation'!$B$4:$ALM$73,D$4,0))=0,"",IF(ISERROR(HLOOKUP($B661,'Base facturation'!$B$4:$ALM$73,D$4,0)),"",HLOOKUP($B661,'Base facturation'!$B$4:$ALM$73,D$4,0)))</f>
        <v/>
      </c>
      <c r="E661" s="288" t="str">
        <f>IF(IF(ISERROR(HLOOKUP($B661,'Base facturation'!$B$4:$ALM$73,E$4,0)),"",HLOOKUP($B661,'Base facturation'!$B$4:$ALM$73,E$4,0))=0,"",IF(ISERROR(HLOOKUP($B661,'Base facturation'!$B$4:$ALM$73,E$4,0)),"",HLOOKUP($B661,'Base facturation'!$B$4:$ALM$73,E$4,0)))</f>
        <v/>
      </c>
      <c r="F661" s="204" t="str">
        <f>IF(IF(ISERROR(HLOOKUP($B661,'Base facturation'!$B$4:$ALM$73,F$4,0)),"",HLOOKUP($B661,'Base facturation'!$B$4:$ALM$73,F$4,0))=0,"",IF(ISERROR(HLOOKUP($B661,'Base facturation'!$B$4:$ALM$73,F$4,0)),"",HLOOKUP($B661,'Base facturation'!$B$4:$ALM$73,F$4,0)))</f>
        <v/>
      </c>
      <c r="G661" s="204" t="str">
        <f>IF(IF(ISERROR(HLOOKUP($B661,'Base facturation'!$B$4:$ALM$73,G$4,0)),"",HLOOKUP($B661,'Base facturation'!$B$4:$ALM$73,G$4,0))=0,"",IF(ISERROR(HLOOKUP($B661,'Base facturation'!$B$4:$ALM$73,G$4,0)),"",HLOOKUP($B661,'Base facturation'!$B$4:$ALM$73,G$4,0)))</f>
        <v/>
      </c>
      <c r="H661" s="183" t="str">
        <f t="shared" si="10"/>
        <v/>
      </c>
      <c r="I661" s="194"/>
      <c r="J661" s="189"/>
      <c r="K661" s="189"/>
      <c r="L661" s="190"/>
    </row>
    <row r="662" spans="2:12" ht="19.600000000000001" customHeight="1" x14ac:dyDescent="0.25">
      <c r="B662" s="178" t="s">
        <v>3406</v>
      </c>
      <c r="C662" s="179" t="str">
        <f>IF(IF(ISERROR(HLOOKUP($B662,'Base facturation'!$B$4:$ALM$73,C$4,0)),"",HLOOKUP($B662,'Base facturation'!$B$4:$ALM$73,C$4,0))=0,"",IF(ISERROR(HLOOKUP($B662,'Base facturation'!$B$4:$ALM$73,C$4,0)),"",HLOOKUP($B662,'Base facturation'!$B$4:$ALM$73,C$4,0)))</f>
        <v/>
      </c>
      <c r="D662" s="179" t="str">
        <f>IF(IF(ISERROR(HLOOKUP($B662,'Base facturation'!$B$4:$ALM$73,D$4,0)),"",HLOOKUP($B662,'Base facturation'!$B$4:$ALM$73,D$4,0))=0,"",IF(ISERROR(HLOOKUP($B662,'Base facturation'!$B$4:$ALM$73,D$4,0)),"",HLOOKUP($B662,'Base facturation'!$B$4:$ALM$73,D$4,0)))</f>
        <v/>
      </c>
      <c r="E662" s="288" t="str">
        <f>IF(IF(ISERROR(HLOOKUP($B662,'Base facturation'!$B$4:$ALM$73,E$4,0)),"",HLOOKUP($B662,'Base facturation'!$B$4:$ALM$73,E$4,0))=0,"",IF(ISERROR(HLOOKUP($B662,'Base facturation'!$B$4:$ALM$73,E$4,0)),"",HLOOKUP($B662,'Base facturation'!$B$4:$ALM$73,E$4,0)))</f>
        <v/>
      </c>
      <c r="F662" s="204" t="str">
        <f>IF(IF(ISERROR(HLOOKUP($B662,'Base facturation'!$B$4:$ALM$73,F$4,0)),"",HLOOKUP($B662,'Base facturation'!$B$4:$ALM$73,F$4,0))=0,"",IF(ISERROR(HLOOKUP($B662,'Base facturation'!$B$4:$ALM$73,F$4,0)),"",HLOOKUP($B662,'Base facturation'!$B$4:$ALM$73,F$4,0)))</f>
        <v/>
      </c>
      <c r="G662" s="204" t="str">
        <f>IF(IF(ISERROR(HLOOKUP($B662,'Base facturation'!$B$4:$ALM$73,G$4,0)),"",HLOOKUP($B662,'Base facturation'!$B$4:$ALM$73,G$4,0))=0,"",IF(ISERROR(HLOOKUP($B662,'Base facturation'!$B$4:$ALM$73,G$4,0)),"",HLOOKUP($B662,'Base facturation'!$B$4:$ALM$73,G$4,0)))</f>
        <v/>
      </c>
      <c r="H662" s="183" t="str">
        <f t="shared" si="10"/>
        <v/>
      </c>
      <c r="I662" s="194"/>
      <c r="J662" s="189"/>
      <c r="K662" s="189"/>
      <c r="L662" s="190"/>
    </row>
    <row r="663" spans="2:12" ht="19.600000000000001" customHeight="1" x14ac:dyDescent="0.25">
      <c r="B663" s="178" t="s">
        <v>3407</v>
      </c>
      <c r="C663" s="179" t="str">
        <f>IF(IF(ISERROR(HLOOKUP($B663,'Base facturation'!$B$4:$ALM$73,C$4,0)),"",HLOOKUP($B663,'Base facturation'!$B$4:$ALM$73,C$4,0))=0,"",IF(ISERROR(HLOOKUP($B663,'Base facturation'!$B$4:$ALM$73,C$4,0)),"",HLOOKUP($B663,'Base facturation'!$B$4:$ALM$73,C$4,0)))</f>
        <v/>
      </c>
      <c r="D663" s="179" t="str">
        <f>IF(IF(ISERROR(HLOOKUP($B663,'Base facturation'!$B$4:$ALM$73,D$4,0)),"",HLOOKUP($B663,'Base facturation'!$B$4:$ALM$73,D$4,0))=0,"",IF(ISERROR(HLOOKUP($B663,'Base facturation'!$B$4:$ALM$73,D$4,0)),"",HLOOKUP($B663,'Base facturation'!$B$4:$ALM$73,D$4,0)))</f>
        <v/>
      </c>
      <c r="E663" s="288" t="str">
        <f>IF(IF(ISERROR(HLOOKUP($B663,'Base facturation'!$B$4:$ALM$73,E$4,0)),"",HLOOKUP($B663,'Base facturation'!$B$4:$ALM$73,E$4,0))=0,"",IF(ISERROR(HLOOKUP($B663,'Base facturation'!$B$4:$ALM$73,E$4,0)),"",HLOOKUP($B663,'Base facturation'!$B$4:$ALM$73,E$4,0)))</f>
        <v/>
      </c>
      <c r="F663" s="204" t="str">
        <f>IF(IF(ISERROR(HLOOKUP($B663,'Base facturation'!$B$4:$ALM$73,F$4,0)),"",HLOOKUP($B663,'Base facturation'!$B$4:$ALM$73,F$4,0))=0,"",IF(ISERROR(HLOOKUP($B663,'Base facturation'!$B$4:$ALM$73,F$4,0)),"",HLOOKUP($B663,'Base facturation'!$B$4:$ALM$73,F$4,0)))</f>
        <v/>
      </c>
      <c r="G663" s="204" t="str">
        <f>IF(IF(ISERROR(HLOOKUP($B663,'Base facturation'!$B$4:$ALM$73,G$4,0)),"",HLOOKUP($B663,'Base facturation'!$B$4:$ALM$73,G$4,0))=0,"",IF(ISERROR(HLOOKUP($B663,'Base facturation'!$B$4:$ALM$73,G$4,0)),"",HLOOKUP($B663,'Base facturation'!$B$4:$ALM$73,G$4,0)))</f>
        <v/>
      </c>
      <c r="H663" s="183" t="str">
        <f t="shared" si="10"/>
        <v/>
      </c>
      <c r="I663" s="194"/>
      <c r="J663" s="189"/>
      <c r="K663" s="189"/>
      <c r="L663" s="190"/>
    </row>
    <row r="664" spans="2:12" ht="19.600000000000001" customHeight="1" x14ac:dyDescent="0.25">
      <c r="B664" s="178" t="s">
        <v>3408</v>
      </c>
      <c r="C664" s="179" t="str">
        <f>IF(IF(ISERROR(HLOOKUP($B664,'Base facturation'!$B$4:$ALM$73,C$4,0)),"",HLOOKUP($B664,'Base facturation'!$B$4:$ALM$73,C$4,0))=0,"",IF(ISERROR(HLOOKUP($B664,'Base facturation'!$B$4:$ALM$73,C$4,0)),"",HLOOKUP($B664,'Base facturation'!$B$4:$ALM$73,C$4,0)))</f>
        <v/>
      </c>
      <c r="D664" s="179" t="str">
        <f>IF(IF(ISERROR(HLOOKUP($B664,'Base facturation'!$B$4:$ALM$73,D$4,0)),"",HLOOKUP($B664,'Base facturation'!$B$4:$ALM$73,D$4,0))=0,"",IF(ISERROR(HLOOKUP($B664,'Base facturation'!$B$4:$ALM$73,D$4,0)),"",HLOOKUP($B664,'Base facturation'!$B$4:$ALM$73,D$4,0)))</f>
        <v/>
      </c>
      <c r="E664" s="288" t="str">
        <f>IF(IF(ISERROR(HLOOKUP($B664,'Base facturation'!$B$4:$ALM$73,E$4,0)),"",HLOOKUP($B664,'Base facturation'!$B$4:$ALM$73,E$4,0))=0,"",IF(ISERROR(HLOOKUP($B664,'Base facturation'!$B$4:$ALM$73,E$4,0)),"",HLOOKUP($B664,'Base facturation'!$B$4:$ALM$73,E$4,0)))</f>
        <v/>
      </c>
      <c r="F664" s="204" t="str">
        <f>IF(IF(ISERROR(HLOOKUP($B664,'Base facturation'!$B$4:$ALM$73,F$4,0)),"",HLOOKUP($B664,'Base facturation'!$B$4:$ALM$73,F$4,0))=0,"",IF(ISERROR(HLOOKUP($B664,'Base facturation'!$B$4:$ALM$73,F$4,0)),"",HLOOKUP($B664,'Base facturation'!$B$4:$ALM$73,F$4,0)))</f>
        <v/>
      </c>
      <c r="G664" s="204" t="str">
        <f>IF(IF(ISERROR(HLOOKUP($B664,'Base facturation'!$B$4:$ALM$73,G$4,0)),"",HLOOKUP($B664,'Base facturation'!$B$4:$ALM$73,G$4,0))=0,"",IF(ISERROR(HLOOKUP($B664,'Base facturation'!$B$4:$ALM$73,G$4,0)),"",HLOOKUP($B664,'Base facturation'!$B$4:$ALM$73,G$4,0)))</f>
        <v/>
      </c>
      <c r="H664" s="183" t="str">
        <f t="shared" si="10"/>
        <v/>
      </c>
      <c r="I664" s="194"/>
      <c r="J664" s="189"/>
      <c r="K664" s="189"/>
      <c r="L664" s="190"/>
    </row>
    <row r="665" spans="2:12" ht="19.600000000000001" customHeight="1" x14ac:dyDescent="0.25">
      <c r="B665" s="178" t="s">
        <v>3409</v>
      </c>
      <c r="C665" s="179" t="str">
        <f>IF(IF(ISERROR(HLOOKUP($B665,'Base facturation'!$B$4:$ALM$73,C$4,0)),"",HLOOKUP($B665,'Base facturation'!$B$4:$ALM$73,C$4,0))=0,"",IF(ISERROR(HLOOKUP($B665,'Base facturation'!$B$4:$ALM$73,C$4,0)),"",HLOOKUP($B665,'Base facturation'!$B$4:$ALM$73,C$4,0)))</f>
        <v/>
      </c>
      <c r="D665" s="179" t="str">
        <f>IF(IF(ISERROR(HLOOKUP($B665,'Base facturation'!$B$4:$ALM$73,D$4,0)),"",HLOOKUP($B665,'Base facturation'!$B$4:$ALM$73,D$4,0))=0,"",IF(ISERROR(HLOOKUP($B665,'Base facturation'!$B$4:$ALM$73,D$4,0)),"",HLOOKUP($B665,'Base facturation'!$B$4:$ALM$73,D$4,0)))</f>
        <v/>
      </c>
      <c r="E665" s="288" t="str">
        <f>IF(IF(ISERROR(HLOOKUP($B665,'Base facturation'!$B$4:$ALM$73,E$4,0)),"",HLOOKUP($B665,'Base facturation'!$B$4:$ALM$73,E$4,0))=0,"",IF(ISERROR(HLOOKUP($B665,'Base facturation'!$B$4:$ALM$73,E$4,0)),"",HLOOKUP($B665,'Base facturation'!$B$4:$ALM$73,E$4,0)))</f>
        <v/>
      </c>
      <c r="F665" s="204" t="str">
        <f>IF(IF(ISERROR(HLOOKUP($B665,'Base facturation'!$B$4:$ALM$73,F$4,0)),"",HLOOKUP($B665,'Base facturation'!$B$4:$ALM$73,F$4,0))=0,"",IF(ISERROR(HLOOKUP($B665,'Base facturation'!$B$4:$ALM$73,F$4,0)),"",HLOOKUP($B665,'Base facturation'!$B$4:$ALM$73,F$4,0)))</f>
        <v/>
      </c>
      <c r="G665" s="204" t="str">
        <f>IF(IF(ISERROR(HLOOKUP($B665,'Base facturation'!$B$4:$ALM$73,G$4,0)),"",HLOOKUP($B665,'Base facturation'!$B$4:$ALM$73,G$4,0))=0,"",IF(ISERROR(HLOOKUP($B665,'Base facturation'!$B$4:$ALM$73,G$4,0)),"",HLOOKUP($B665,'Base facturation'!$B$4:$ALM$73,G$4,0)))</f>
        <v/>
      </c>
      <c r="H665" s="183" t="str">
        <f t="shared" si="10"/>
        <v/>
      </c>
      <c r="I665" s="194"/>
      <c r="J665" s="189"/>
      <c r="K665" s="189"/>
      <c r="L665" s="190"/>
    </row>
    <row r="666" spans="2:12" ht="19.600000000000001" customHeight="1" x14ac:dyDescent="0.25">
      <c r="B666" s="178" t="s">
        <v>3410</v>
      </c>
      <c r="C666" s="179" t="str">
        <f>IF(IF(ISERROR(HLOOKUP($B666,'Base facturation'!$B$4:$ALM$73,C$4,0)),"",HLOOKUP($B666,'Base facturation'!$B$4:$ALM$73,C$4,0))=0,"",IF(ISERROR(HLOOKUP($B666,'Base facturation'!$B$4:$ALM$73,C$4,0)),"",HLOOKUP($B666,'Base facturation'!$B$4:$ALM$73,C$4,0)))</f>
        <v/>
      </c>
      <c r="D666" s="179" t="str">
        <f>IF(IF(ISERROR(HLOOKUP($B666,'Base facturation'!$B$4:$ALM$73,D$4,0)),"",HLOOKUP($B666,'Base facturation'!$B$4:$ALM$73,D$4,0))=0,"",IF(ISERROR(HLOOKUP($B666,'Base facturation'!$B$4:$ALM$73,D$4,0)),"",HLOOKUP($B666,'Base facturation'!$B$4:$ALM$73,D$4,0)))</f>
        <v/>
      </c>
      <c r="E666" s="288" t="str">
        <f>IF(IF(ISERROR(HLOOKUP($B666,'Base facturation'!$B$4:$ALM$73,E$4,0)),"",HLOOKUP($B666,'Base facturation'!$B$4:$ALM$73,E$4,0))=0,"",IF(ISERROR(HLOOKUP($B666,'Base facturation'!$B$4:$ALM$73,E$4,0)),"",HLOOKUP($B666,'Base facturation'!$B$4:$ALM$73,E$4,0)))</f>
        <v/>
      </c>
      <c r="F666" s="204" t="str">
        <f>IF(IF(ISERROR(HLOOKUP($B666,'Base facturation'!$B$4:$ALM$73,F$4,0)),"",HLOOKUP($B666,'Base facturation'!$B$4:$ALM$73,F$4,0))=0,"",IF(ISERROR(HLOOKUP($B666,'Base facturation'!$B$4:$ALM$73,F$4,0)),"",HLOOKUP($B666,'Base facturation'!$B$4:$ALM$73,F$4,0)))</f>
        <v/>
      </c>
      <c r="G666" s="204" t="str">
        <f>IF(IF(ISERROR(HLOOKUP($B666,'Base facturation'!$B$4:$ALM$73,G$4,0)),"",HLOOKUP($B666,'Base facturation'!$B$4:$ALM$73,G$4,0))=0,"",IF(ISERROR(HLOOKUP($B666,'Base facturation'!$B$4:$ALM$73,G$4,0)),"",HLOOKUP($B666,'Base facturation'!$B$4:$ALM$73,G$4,0)))</f>
        <v/>
      </c>
      <c r="H666" s="183" t="str">
        <f t="shared" si="10"/>
        <v/>
      </c>
      <c r="I666" s="194"/>
      <c r="J666" s="189"/>
      <c r="K666" s="189"/>
      <c r="L666" s="190"/>
    </row>
    <row r="667" spans="2:12" ht="19.600000000000001" customHeight="1" x14ac:dyDescent="0.25">
      <c r="B667" s="178" t="s">
        <v>3411</v>
      </c>
      <c r="C667" s="179" t="str">
        <f>IF(IF(ISERROR(HLOOKUP($B667,'Base facturation'!$B$4:$ALM$73,C$4,0)),"",HLOOKUP($B667,'Base facturation'!$B$4:$ALM$73,C$4,0))=0,"",IF(ISERROR(HLOOKUP($B667,'Base facturation'!$B$4:$ALM$73,C$4,0)),"",HLOOKUP($B667,'Base facturation'!$B$4:$ALM$73,C$4,0)))</f>
        <v/>
      </c>
      <c r="D667" s="179" t="str">
        <f>IF(IF(ISERROR(HLOOKUP($B667,'Base facturation'!$B$4:$ALM$73,D$4,0)),"",HLOOKUP($B667,'Base facturation'!$B$4:$ALM$73,D$4,0))=0,"",IF(ISERROR(HLOOKUP($B667,'Base facturation'!$B$4:$ALM$73,D$4,0)),"",HLOOKUP($B667,'Base facturation'!$B$4:$ALM$73,D$4,0)))</f>
        <v/>
      </c>
      <c r="E667" s="288" t="str">
        <f>IF(IF(ISERROR(HLOOKUP($B667,'Base facturation'!$B$4:$ALM$73,E$4,0)),"",HLOOKUP($B667,'Base facturation'!$B$4:$ALM$73,E$4,0))=0,"",IF(ISERROR(HLOOKUP($B667,'Base facturation'!$B$4:$ALM$73,E$4,0)),"",HLOOKUP($B667,'Base facturation'!$B$4:$ALM$73,E$4,0)))</f>
        <v/>
      </c>
      <c r="F667" s="204" t="str">
        <f>IF(IF(ISERROR(HLOOKUP($B667,'Base facturation'!$B$4:$ALM$73,F$4,0)),"",HLOOKUP($B667,'Base facturation'!$B$4:$ALM$73,F$4,0))=0,"",IF(ISERROR(HLOOKUP($B667,'Base facturation'!$B$4:$ALM$73,F$4,0)),"",HLOOKUP($B667,'Base facturation'!$B$4:$ALM$73,F$4,0)))</f>
        <v/>
      </c>
      <c r="G667" s="204" t="str">
        <f>IF(IF(ISERROR(HLOOKUP($B667,'Base facturation'!$B$4:$ALM$73,G$4,0)),"",HLOOKUP($B667,'Base facturation'!$B$4:$ALM$73,G$4,0))=0,"",IF(ISERROR(HLOOKUP($B667,'Base facturation'!$B$4:$ALM$73,G$4,0)),"",HLOOKUP($B667,'Base facturation'!$B$4:$ALM$73,G$4,0)))</f>
        <v/>
      </c>
      <c r="H667" s="183" t="str">
        <f t="shared" si="10"/>
        <v/>
      </c>
      <c r="I667" s="194"/>
      <c r="J667" s="189"/>
      <c r="K667" s="189"/>
      <c r="L667" s="190"/>
    </row>
    <row r="668" spans="2:12" ht="19.600000000000001" customHeight="1" x14ac:dyDescent="0.25">
      <c r="B668" s="178" t="s">
        <v>3412</v>
      </c>
      <c r="C668" s="179" t="str">
        <f>IF(IF(ISERROR(HLOOKUP($B668,'Base facturation'!$B$4:$ALM$73,C$4,0)),"",HLOOKUP($B668,'Base facturation'!$B$4:$ALM$73,C$4,0))=0,"",IF(ISERROR(HLOOKUP($B668,'Base facturation'!$B$4:$ALM$73,C$4,0)),"",HLOOKUP($B668,'Base facturation'!$B$4:$ALM$73,C$4,0)))</f>
        <v/>
      </c>
      <c r="D668" s="179" t="str">
        <f>IF(IF(ISERROR(HLOOKUP($B668,'Base facturation'!$B$4:$ALM$73,D$4,0)),"",HLOOKUP($B668,'Base facturation'!$B$4:$ALM$73,D$4,0))=0,"",IF(ISERROR(HLOOKUP($B668,'Base facturation'!$B$4:$ALM$73,D$4,0)),"",HLOOKUP($B668,'Base facturation'!$B$4:$ALM$73,D$4,0)))</f>
        <v/>
      </c>
      <c r="E668" s="288" t="str">
        <f>IF(IF(ISERROR(HLOOKUP($B668,'Base facturation'!$B$4:$ALM$73,E$4,0)),"",HLOOKUP($B668,'Base facturation'!$B$4:$ALM$73,E$4,0))=0,"",IF(ISERROR(HLOOKUP($B668,'Base facturation'!$B$4:$ALM$73,E$4,0)),"",HLOOKUP($B668,'Base facturation'!$B$4:$ALM$73,E$4,0)))</f>
        <v/>
      </c>
      <c r="F668" s="204" t="str">
        <f>IF(IF(ISERROR(HLOOKUP($B668,'Base facturation'!$B$4:$ALM$73,F$4,0)),"",HLOOKUP($B668,'Base facturation'!$B$4:$ALM$73,F$4,0))=0,"",IF(ISERROR(HLOOKUP($B668,'Base facturation'!$B$4:$ALM$73,F$4,0)),"",HLOOKUP($B668,'Base facturation'!$B$4:$ALM$73,F$4,0)))</f>
        <v/>
      </c>
      <c r="G668" s="204" t="str">
        <f>IF(IF(ISERROR(HLOOKUP($B668,'Base facturation'!$B$4:$ALM$73,G$4,0)),"",HLOOKUP($B668,'Base facturation'!$B$4:$ALM$73,G$4,0))=0,"",IF(ISERROR(HLOOKUP($B668,'Base facturation'!$B$4:$ALM$73,G$4,0)),"",HLOOKUP($B668,'Base facturation'!$B$4:$ALM$73,G$4,0)))</f>
        <v/>
      </c>
      <c r="H668" s="183" t="str">
        <f t="shared" si="10"/>
        <v/>
      </c>
      <c r="I668" s="194"/>
      <c r="J668" s="189"/>
      <c r="K668" s="189"/>
      <c r="L668" s="190"/>
    </row>
    <row r="669" spans="2:12" ht="19.600000000000001" customHeight="1" x14ac:dyDescent="0.25">
      <c r="B669" s="178" t="s">
        <v>3413</v>
      </c>
      <c r="C669" s="179" t="str">
        <f>IF(IF(ISERROR(HLOOKUP($B669,'Base facturation'!$B$4:$ALM$73,C$4,0)),"",HLOOKUP($B669,'Base facturation'!$B$4:$ALM$73,C$4,0))=0,"",IF(ISERROR(HLOOKUP($B669,'Base facturation'!$B$4:$ALM$73,C$4,0)),"",HLOOKUP($B669,'Base facturation'!$B$4:$ALM$73,C$4,0)))</f>
        <v/>
      </c>
      <c r="D669" s="179" t="str">
        <f>IF(IF(ISERROR(HLOOKUP($B669,'Base facturation'!$B$4:$ALM$73,D$4,0)),"",HLOOKUP($B669,'Base facturation'!$B$4:$ALM$73,D$4,0))=0,"",IF(ISERROR(HLOOKUP($B669,'Base facturation'!$B$4:$ALM$73,D$4,0)),"",HLOOKUP($B669,'Base facturation'!$B$4:$ALM$73,D$4,0)))</f>
        <v/>
      </c>
      <c r="E669" s="288" t="str">
        <f>IF(IF(ISERROR(HLOOKUP($B669,'Base facturation'!$B$4:$ALM$73,E$4,0)),"",HLOOKUP($B669,'Base facturation'!$B$4:$ALM$73,E$4,0))=0,"",IF(ISERROR(HLOOKUP($B669,'Base facturation'!$B$4:$ALM$73,E$4,0)),"",HLOOKUP($B669,'Base facturation'!$B$4:$ALM$73,E$4,0)))</f>
        <v/>
      </c>
      <c r="F669" s="204" t="str">
        <f>IF(IF(ISERROR(HLOOKUP($B669,'Base facturation'!$B$4:$ALM$73,F$4,0)),"",HLOOKUP($B669,'Base facturation'!$B$4:$ALM$73,F$4,0))=0,"",IF(ISERROR(HLOOKUP($B669,'Base facturation'!$B$4:$ALM$73,F$4,0)),"",HLOOKUP($B669,'Base facturation'!$B$4:$ALM$73,F$4,0)))</f>
        <v/>
      </c>
      <c r="G669" s="204" t="str">
        <f>IF(IF(ISERROR(HLOOKUP($B669,'Base facturation'!$B$4:$ALM$73,G$4,0)),"",HLOOKUP($B669,'Base facturation'!$B$4:$ALM$73,G$4,0))=0,"",IF(ISERROR(HLOOKUP($B669,'Base facturation'!$B$4:$ALM$73,G$4,0)),"",HLOOKUP($B669,'Base facturation'!$B$4:$ALM$73,G$4,0)))</f>
        <v/>
      </c>
      <c r="H669" s="183" t="str">
        <f t="shared" si="10"/>
        <v/>
      </c>
      <c r="I669" s="194"/>
      <c r="J669" s="189"/>
      <c r="K669" s="189"/>
      <c r="L669" s="190"/>
    </row>
    <row r="670" spans="2:12" ht="19.600000000000001" customHeight="1" x14ac:dyDescent="0.25">
      <c r="B670" s="178" t="s">
        <v>3414</v>
      </c>
      <c r="C670" s="179" t="str">
        <f>IF(IF(ISERROR(HLOOKUP($B670,'Base facturation'!$B$4:$ALM$73,C$4,0)),"",HLOOKUP($B670,'Base facturation'!$B$4:$ALM$73,C$4,0))=0,"",IF(ISERROR(HLOOKUP($B670,'Base facturation'!$B$4:$ALM$73,C$4,0)),"",HLOOKUP($B670,'Base facturation'!$B$4:$ALM$73,C$4,0)))</f>
        <v/>
      </c>
      <c r="D670" s="179" t="str">
        <f>IF(IF(ISERROR(HLOOKUP($B670,'Base facturation'!$B$4:$ALM$73,D$4,0)),"",HLOOKUP($B670,'Base facturation'!$B$4:$ALM$73,D$4,0))=0,"",IF(ISERROR(HLOOKUP($B670,'Base facturation'!$B$4:$ALM$73,D$4,0)),"",HLOOKUP($B670,'Base facturation'!$B$4:$ALM$73,D$4,0)))</f>
        <v/>
      </c>
      <c r="E670" s="288" t="str">
        <f>IF(IF(ISERROR(HLOOKUP($B670,'Base facturation'!$B$4:$ALM$73,E$4,0)),"",HLOOKUP($B670,'Base facturation'!$B$4:$ALM$73,E$4,0))=0,"",IF(ISERROR(HLOOKUP($B670,'Base facturation'!$B$4:$ALM$73,E$4,0)),"",HLOOKUP($B670,'Base facturation'!$B$4:$ALM$73,E$4,0)))</f>
        <v/>
      </c>
      <c r="F670" s="204" t="str">
        <f>IF(IF(ISERROR(HLOOKUP($B670,'Base facturation'!$B$4:$ALM$73,F$4,0)),"",HLOOKUP($B670,'Base facturation'!$B$4:$ALM$73,F$4,0))=0,"",IF(ISERROR(HLOOKUP($B670,'Base facturation'!$B$4:$ALM$73,F$4,0)),"",HLOOKUP($B670,'Base facturation'!$B$4:$ALM$73,F$4,0)))</f>
        <v/>
      </c>
      <c r="G670" s="204" t="str">
        <f>IF(IF(ISERROR(HLOOKUP($B670,'Base facturation'!$B$4:$ALM$73,G$4,0)),"",HLOOKUP($B670,'Base facturation'!$B$4:$ALM$73,G$4,0))=0,"",IF(ISERROR(HLOOKUP($B670,'Base facturation'!$B$4:$ALM$73,G$4,0)),"",HLOOKUP($B670,'Base facturation'!$B$4:$ALM$73,G$4,0)))</f>
        <v/>
      </c>
      <c r="H670" s="183" t="str">
        <f t="shared" si="10"/>
        <v/>
      </c>
      <c r="I670" s="194"/>
      <c r="J670" s="189"/>
      <c r="K670" s="189"/>
      <c r="L670" s="190"/>
    </row>
    <row r="671" spans="2:12" ht="19.600000000000001" customHeight="1" x14ac:dyDescent="0.25">
      <c r="B671" s="178" t="s">
        <v>3415</v>
      </c>
      <c r="C671" s="179" t="str">
        <f>IF(IF(ISERROR(HLOOKUP($B671,'Base facturation'!$B$4:$ALM$73,C$4,0)),"",HLOOKUP($B671,'Base facturation'!$B$4:$ALM$73,C$4,0))=0,"",IF(ISERROR(HLOOKUP($B671,'Base facturation'!$B$4:$ALM$73,C$4,0)),"",HLOOKUP($B671,'Base facturation'!$B$4:$ALM$73,C$4,0)))</f>
        <v/>
      </c>
      <c r="D671" s="179" t="str">
        <f>IF(IF(ISERROR(HLOOKUP($B671,'Base facturation'!$B$4:$ALM$73,D$4,0)),"",HLOOKUP($B671,'Base facturation'!$B$4:$ALM$73,D$4,0))=0,"",IF(ISERROR(HLOOKUP($B671,'Base facturation'!$B$4:$ALM$73,D$4,0)),"",HLOOKUP($B671,'Base facturation'!$B$4:$ALM$73,D$4,0)))</f>
        <v/>
      </c>
      <c r="E671" s="288" t="str">
        <f>IF(IF(ISERROR(HLOOKUP($B671,'Base facturation'!$B$4:$ALM$73,E$4,0)),"",HLOOKUP($B671,'Base facturation'!$B$4:$ALM$73,E$4,0))=0,"",IF(ISERROR(HLOOKUP($B671,'Base facturation'!$B$4:$ALM$73,E$4,0)),"",HLOOKUP($B671,'Base facturation'!$B$4:$ALM$73,E$4,0)))</f>
        <v/>
      </c>
      <c r="F671" s="204" t="str">
        <f>IF(IF(ISERROR(HLOOKUP($B671,'Base facturation'!$B$4:$ALM$73,F$4,0)),"",HLOOKUP($B671,'Base facturation'!$B$4:$ALM$73,F$4,0))=0,"",IF(ISERROR(HLOOKUP($B671,'Base facturation'!$B$4:$ALM$73,F$4,0)),"",HLOOKUP($B671,'Base facturation'!$B$4:$ALM$73,F$4,0)))</f>
        <v/>
      </c>
      <c r="G671" s="204" t="str">
        <f>IF(IF(ISERROR(HLOOKUP($B671,'Base facturation'!$B$4:$ALM$73,G$4,0)),"",HLOOKUP($B671,'Base facturation'!$B$4:$ALM$73,G$4,0))=0,"",IF(ISERROR(HLOOKUP($B671,'Base facturation'!$B$4:$ALM$73,G$4,0)),"",HLOOKUP($B671,'Base facturation'!$B$4:$ALM$73,G$4,0)))</f>
        <v/>
      </c>
      <c r="H671" s="183" t="str">
        <f t="shared" si="10"/>
        <v/>
      </c>
      <c r="I671" s="194"/>
      <c r="J671" s="189"/>
      <c r="K671" s="189"/>
      <c r="L671" s="190"/>
    </row>
    <row r="672" spans="2:12" ht="19.600000000000001" customHeight="1" x14ac:dyDescent="0.25">
      <c r="B672" s="178" t="s">
        <v>3416</v>
      </c>
      <c r="C672" s="179" t="str">
        <f>IF(IF(ISERROR(HLOOKUP($B672,'Base facturation'!$B$4:$ALM$73,C$4,0)),"",HLOOKUP($B672,'Base facturation'!$B$4:$ALM$73,C$4,0))=0,"",IF(ISERROR(HLOOKUP($B672,'Base facturation'!$B$4:$ALM$73,C$4,0)),"",HLOOKUP($B672,'Base facturation'!$B$4:$ALM$73,C$4,0)))</f>
        <v/>
      </c>
      <c r="D672" s="179" t="str">
        <f>IF(IF(ISERROR(HLOOKUP($B672,'Base facturation'!$B$4:$ALM$73,D$4,0)),"",HLOOKUP($B672,'Base facturation'!$B$4:$ALM$73,D$4,0))=0,"",IF(ISERROR(HLOOKUP($B672,'Base facturation'!$B$4:$ALM$73,D$4,0)),"",HLOOKUP($B672,'Base facturation'!$B$4:$ALM$73,D$4,0)))</f>
        <v/>
      </c>
      <c r="E672" s="288" t="str">
        <f>IF(IF(ISERROR(HLOOKUP($B672,'Base facturation'!$B$4:$ALM$73,E$4,0)),"",HLOOKUP($B672,'Base facturation'!$B$4:$ALM$73,E$4,0))=0,"",IF(ISERROR(HLOOKUP($B672,'Base facturation'!$B$4:$ALM$73,E$4,0)),"",HLOOKUP($B672,'Base facturation'!$B$4:$ALM$73,E$4,0)))</f>
        <v/>
      </c>
      <c r="F672" s="204" t="str">
        <f>IF(IF(ISERROR(HLOOKUP($B672,'Base facturation'!$B$4:$ALM$73,F$4,0)),"",HLOOKUP($B672,'Base facturation'!$B$4:$ALM$73,F$4,0))=0,"",IF(ISERROR(HLOOKUP($B672,'Base facturation'!$B$4:$ALM$73,F$4,0)),"",HLOOKUP($B672,'Base facturation'!$B$4:$ALM$73,F$4,0)))</f>
        <v/>
      </c>
      <c r="G672" s="204" t="str">
        <f>IF(IF(ISERROR(HLOOKUP($B672,'Base facturation'!$B$4:$ALM$73,G$4,0)),"",HLOOKUP($B672,'Base facturation'!$B$4:$ALM$73,G$4,0))=0,"",IF(ISERROR(HLOOKUP($B672,'Base facturation'!$B$4:$ALM$73,G$4,0)),"",HLOOKUP($B672,'Base facturation'!$B$4:$ALM$73,G$4,0)))</f>
        <v/>
      </c>
      <c r="H672" s="183" t="str">
        <f t="shared" si="10"/>
        <v/>
      </c>
      <c r="I672" s="194"/>
      <c r="J672" s="189"/>
      <c r="K672" s="189"/>
      <c r="L672" s="190"/>
    </row>
    <row r="673" spans="2:12" ht="19.600000000000001" customHeight="1" x14ac:dyDescent="0.25">
      <c r="B673" s="178" t="s">
        <v>3417</v>
      </c>
      <c r="C673" s="179" t="str">
        <f>IF(IF(ISERROR(HLOOKUP($B673,'Base facturation'!$B$4:$ALM$73,C$4,0)),"",HLOOKUP($B673,'Base facturation'!$B$4:$ALM$73,C$4,0))=0,"",IF(ISERROR(HLOOKUP($B673,'Base facturation'!$B$4:$ALM$73,C$4,0)),"",HLOOKUP($B673,'Base facturation'!$B$4:$ALM$73,C$4,0)))</f>
        <v/>
      </c>
      <c r="D673" s="179" t="str">
        <f>IF(IF(ISERROR(HLOOKUP($B673,'Base facturation'!$B$4:$ALM$73,D$4,0)),"",HLOOKUP($B673,'Base facturation'!$B$4:$ALM$73,D$4,0))=0,"",IF(ISERROR(HLOOKUP($B673,'Base facturation'!$B$4:$ALM$73,D$4,0)),"",HLOOKUP($B673,'Base facturation'!$B$4:$ALM$73,D$4,0)))</f>
        <v/>
      </c>
      <c r="E673" s="288" t="str">
        <f>IF(IF(ISERROR(HLOOKUP($B673,'Base facturation'!$B$4:$ALM$73,E$4,0)),"",HLOOKUP($B673,'Base facturation'!$B$4:$ALM$73,E$4,0))=0,"",IF(ISERROR(HLOOKUP($B673,'Base facturation'!$B$4:$ALM$73,E$4,0)),"",HLOOKUP($B673,'Base facturation'!$B$4:$ALM$73,E$4,0)))</f>
        <v/>
      </c>
      <c r="F673" s="204" t="str">
        <f>IF(IF(ISERROR(HLOOKUP($B673,'Base facturation'!$B$4:$ALM$73,F$4,0)),"",HLOOKUP($B673,'Base facturation'!$B$4:$ALM$73,F$4,0))=0,"",IF(ISERROR(HLOOKUP($B673,'Base facturation'!$B$4:$ALM$73,F$4,0)),"",HLOOKUP($B673,'Base facturation'!$B$4:$ALM$73,F$4,0)))</f>
        <v/>
      </c>
      <c r="G673" s="204" t="str">
        <f>IF(IF(ISERROR(HLOOKUP($B673,'Base facturation'!$B$4:$ALM$73,G$4,0)),"",HLOOKUP($B673,'Base facturation'!$B$4:$ALM$73,G$4,0))=0,"",IF(ISERROR(HLOOKUP($B673,'Base facturation'!$B$4:$ALM$73,G$4,0)),"",HLOOKUP($B673,'Base facturation'!$B$4:$ALM$73,G$4,0)))</f>
        <v/>
      </c>
      <c r="H673" s="183" t="str">
        <f t="shared" si="10"/>
        <v/>
      </c>
      <c r="I673" s="194"/>
      <c r="J673" s="189"/>
      <c r="K673" s="189"/>
      <c r="L673" s="190"/>
    </row>
    <row r="674" spans="2:12" ht="19.600000000000001" customHeight="1" x14ac:dyDescent="0.25">
      <c r="B674" s="178" t="s">
        <v>3418</v>
      </c>
      <c r="C674" s="179" t="str">
        <f>IF(IF(ISERROR(HLOOKUP($B674,'Base facturation'!$B$4:$ALM$73,C$4,0)),"",HLOOKUP($B674,'Base facturation'!$B$4:$ALM$73,C$4,0))=0,"",IF(ISERROR(HLOOKUP($B674,'Base facturation'!$B$4:$ALM$73,C$4,0)),"",HLOOKUP($B674,'Base facturation'!$B$4:$ALM$73,C$4,0)))</f>
        <v/>
      </c>
      <c r="D674" s="179" t="str">
        <f>IF(IF(ISERROR(HLOOKUP($B674,'Base facturation'!$B$4:$ALM$73,D$4,0)),"",HLOOKUP($B674,'Base facturation'!$B$4:$ALM$73,D$4,0))=0,"",IF(ISERROR(HLOOKUP($B674,'Base facturation'!$B$4:$ALM$73,D$4,0)),"",HLOOKUP($B674,'Base facturation'!$B$4:$ALM$73,D$4,0)))</f>
        <v/>
      </c>
      <c r="E674" s="288" t="str">
        <f>IF(IF(ISERROR(HLOOKUP($B674,'Base facturation'!$B$4:$ALM$73,E$4,0)),"",HLOOKUP($B674,'Base facturation'!$B$4:$ALM$73,E$4,0))=0,"",IF(ISERROR(HLOOKUP($B674,'Base facturation'!$B$4:$ALM$73,E$4,0)),"",HLOOKUP($B674,'Base facturation'!$B$4:$ALM$73,E$4,0)))</f>
        <v/>
      </c>
      <c r="F674" s="204" t="str">
        <f>IF(IF(ISERROR(HLOOKUP($B674,'Base facturation'!$B$4:$ALM$73,F$4,0)),"",HLOOKUP($B674,'Base facturation'!$B$4:$ALM$73,F$4,0))=0,"",IF(ISERROR(HLOOKUP($B674,'Base facturation'!$B$4:$ALM$73,F$4,0)),"",HLOOKUP($B674,'Base facturation'!$B$4:$ALM$73,F$4,0)))</f>
        <v/>
      </c>
      <c r="G674" s="204" t="str">
        <f>IF(IF(ISERROR(HLOOKUP($B674,'Base facturation'!$B$4:$ALM$73,G$4,0)),"",HLOOKUP($B674,'Base facturation'!$B$4:$ALM$73,G$4,0))=0,"",IF(ISERROR(HLOOKUP($B674,'Base facturation'!$B$4:$ALM$73,G$4,0)),"",HLOOKUP($B674,'Base facturation'!$B$4:$ALM$73,G$4,0)))</f>
        <v/>
      </c>
      <c r="H674" s="183" t="str">
        <f t="shared" si="10"/>
        <v/>
      </c>
      <c r="I674" s="194"/>
      <c r="J674" s="189"/>
      <c r="K674" s="189"/>
      <c r="L674" s="190"/>
    </row>
    <row r="675" spans="2:12" ht="19.600000000000001" customHeight="1" x14ac:dyDescent="0.25">
      <c r="B675" s="178" t="s">
        <v>3419</v>
      </c>
      <c r="C675" s="179" t="str">
        <f>IF(IF(ISERROR(HLOOKUP($B675,'Base facturation'!$B$4:$ALM$73,C$4,0)),"",HLOOKUP($B675,'Base facturation'!$B$4:$ALM$73,C$4,0))=0,"",IF(ISERROR(HLOOKUP($B675,'Base facturation'!$B$4:$ALM$73,C$4,0)),"",HLOOKUP($B675,'Base facturation'!$B$4:$ALM$73,C$4,0)))</f>
        <v/>
      </c>
      <c r="D675" s="179" t="str">
        <f>IF(IF(ISERROR(HLOOKUP($B675,'Base facturation'!$B$4:$ALM$73,D$4,0)),"",HLOOKUP($B675,'Base facturation'!$B$4:$ALM$73,D$4,0))=0,"",IF(ISERROR(HLOOKUP($B675,'Base facturation'!$B$4:$ALM$73,D$4,0)),"",HLOOKUP($B675,'Base facturation'!$B$4:$ALM$73,D$4,0)))</f>
        <v/>
      </c>
      <c r="E675" s="288" t="str">
        <f>IF(IF(ISERROR(HLOOKUP($B675,'Base facturation'!$B$4:$ALM$73,E$4,0)),"",HLOOKUP($B675,'Base facturation'!$B$4:$ALM$73,E$4,0))=0,"",IF(ISERROR(HLOOKUP($B675,'Base facturation'!$B$4:$ALM$73,E$4,0)),"",HLOOKUP($B675,'Base facturation'!$B$4:$ALM$73,E$4,0)))</f>
        <v/>
      </c>
      <c r="F675" s="204" t="str">
        <f>IF(IF(ISERROR(HLOOKUP($B675,'Base facturation'!$B$4:$ALM$73,F$4,0)),"",HLOOKUP($B675,'Base facturation'!$B$4:$ALM$73,F$4,0))=0,"",IF(ISERROR(HLOOKUP($B675,'Base facturation'!$B$4:$ALM$73,F$4,0)),"",HLOOKUP($B675,'Base facturation'!$B$4:$ALM$73,F$4,0)))</f>
        <v/>
      </c>
      <c r="G675" s="204" t="str">
        <f>IF(IF(ISERROR(HLOOKUP($B675,'Base facturation'!$B$4:$ALM$73,G$4,0)),"",HLOOKUP($B675,'Base facturation'!$B$4:$ALM$73,G$4,0))=0,"",IF(ISERROR(HLOOKUP($B675,'Base facturation'!$B$4:$ALM$73,G$4,0)),"",HLOOKUP($B675,'Base facturation'!$B$4:$ALM$73,G$4,0)))</f>
        <v/>
      </c>
      <c r="H675" s="183" t="str">
        <f t="shared" si="10"/>
        <v/>
      </c>
      <c r="I675" s="194"/>
      <c r="J675" s="189"/>
      <c r="K675" s="189"/>
      <c r="L675" s="190"/>
    </row>
    <row r="676" spans="2:12" ht="19.600000000000001" customHeight="1" x14ac:dyDescent="0.25">
      <c r="B676" s="178" t="s">
        <v>3420</v>
      </c>
      <c r="C676" s="179" t="str">
        <f>IF(IF(ISERROR(HLOOKUP($B676,'Base facturation'!$B$4:$ALM$73,C$4,0)),"",HLOOKUP($B676,'Base facturation'!$B$4:$ALM$73,C$4,0))=0,"",IF(ISERROR(HLOOKUP($B676,'Base facturation'!$B$4:$ALM$73,C$4,0)),"",HLOOKUP($B676,'Base facturation'!$B$4:$ALM$73,C$4,0)))</f>
        <v/>
      </c>
      <c r="D676" s="179" t="str">
        <f>IF(IF(ISERROR(HLOOKUP($B676,'Base facturation'!$B$4:$ALM$73,D$4,0)),"",HLOOKUP($B676,'Base facturation'!$B$4:$ALM$73,D$4,0))=0,"",IF(ISERROR(HLOOKUP($B676,'Base facturation'!$B$4:$ALM$73,D$4,0)),"",HLOOKUP($B676,'Base facturation'!$B$4:$ALM$73,D$4,0)))</f>
        <v/>
      </c>
      <c r="E676" s="288" t="str">
        <f>IF(IF(ISERROR(HLOOKUP($B676,'Base facturation'!$B$4:$ALM$73,E$4,0)),"",HLOOKUP($B676,'Base facturation'!$B$4:$ALM$73,E$4,0))=0,"",IF(ISERROR(HLOOKUP($B676,'Base facturation'!$B$4:$ALM$73,E$4,0)),"",HLOOKUP($B676,'Base facturation'!$B$4:$ALM$73,E$4,0)))</f>
        <v/>
      </c>
      <c r="F676" s="204" t="str">
        <f>IF(IF(ISERROR(HLOOKUP($B676,'Base facturation'!$B$4:$ALM$73,F$4,0)),"",HLOOKUP($B676,'Base facturation'!$B$4:$ALM$73,F$4,0))=0,"",IF(ISERROR(HLOOKUP($B676,'Base facturation'!$B$4:$ALM$73,F$4,0)),"",HLOOKUP($B676,'Base facturation'!$B$4:$ALM$73,F$4,0)))</f>
        <v/>
      </c>
      <c r="G676" s="204" t="str">
        <f>IF(IF(ISERROR(HLOOKUP($B676,'Base facturation'!$B$4:$ALM$73,G$4,0)),"",HLOOKUP($B676,'Base facturation'!$B$4:$ALM$73,G$4,0))=0,"",IF(ISERROR(HLOOKUP($B676,'Base facturation'!$B$4:$ALM$73,G$4,0)),"",HLOOKUP($B676,'Base facturation'!$B$4:$ALM$73,G$4,0)))</f>
        <v/>
      </c>
      <c r="H676" s="183" t="str">
        <f t="shared" si="10"/>
        <v/>
      </c>
      <c r="I676" s="194"/>
      <c r="J676" s="189"/>
      <c r="K676" s="189"/>
      <c r="L676" s="190"/>
    </row>
    <row r="677" spans="2:12" ht="19.600000000000001" customHeight="1" x14ac:dyDescent="0.25">
      <c r="B677" s="178" t="s">
        <v>3421</v>
      </c>
      <c r="C677" s="179" t="str">
        <f>IF(IF(ISERROR(HLOOKUP($B677,'Base facturation'!$B$4:$ALM$73,C$4,0)),"",HLOOKUP($B677,'Base facturation'!$B$4:$ALM$73,C$4,0))=0,"",IF(ISERROR(HLOOKUP($B677,'Base facturation'!$B$4:$ALM$73,C$4,0)),"",HLOOKUP($B677,'Base facturation'!$B$4:$ALM$73,C$4,0)))</f>
        <v/>
      </c>
      <c r="D677" s="179" t="str">
        <f>IF(IF(ISERROR(HLOOKUP($B677,'Base facturation'!$B$4:$ALM$73,D$4,0)),"",HLOOKUP($B677,'Base facturation'!$B$4:$ALM$73,D$4,0))=0,"",IF(ISERROR(HLOOKUP($B677,'Base facturation'!$B$4:$ALM$73,D$4,0)),"",HLOOKUP($B677,'Base facturation'!$B$4:$ALM$73,D$4,0)))</f>
        <v/>
      </c>
      <c r="E677" s="288" t="str">
        <f>IF(IF(ISERROR(HLOOKUP($B677,'Base facturation'!$B$4:$ALM$73,E$4,0)),"",HLOOKUP($B677,'Base facturation'!$B$4:$ALM$73,E$4,0))=0,"",IF(ISERROR(HLOOKUP($B677,'Base facturation'!$B$4:$ALM$73,E$4,0)),"",HLOOKUP($B677,'Base facturation'!$B$4:$ALM$73,E$4,0)))</f>
        <v/>
      </c>
      <c r="F677" s="204" t="str">
        <f>IF(IF(ISERROR(HLOOKUP($B677,'Base facturation'!$B$4:$ALM$73,F$4,0)),"",HLOOKUP($B677,'Base facturation'!$B$4:$ALM$73,F$4,0))=0,"",IF(ISERROR(HLOOKUP($B677,'Base facturation'!$B$4:$ALM$73,F$4,0)),"",HLOOKUP($B677,'Base facturation'!$B$4:$ALM$73,F$4,0)))</f>
        <v/>
      </c>
      <c r="G677" s="204" t="str">
        <f>IF(IF(ISERROR(HLOOKUP($B677,'Base facturation'!$B$4:$ALM$73,G$4,0)),"",HLOOKUP($B677,'Base facturation'!$B$4:$ALM$73,G$4,0))=0,"",IF(ISERROR(HLOOKUP($B677,'Base facturation'!$B$4:$ALM$73,G$4,0)),"",HLOOKUP($B677,'Base facturation'!$B$4:$ALM$73,G$4,0)))</f>
        <v/>
      </c>
      <c r="H677" s="183" t="str">
        <f t="shared" si="10"/>
        <v/>
      </c>
      <c r="I677" s="194"/>
      <c r="J677" s="189"/>
      <c r="K677" s="189"/>
      <c r="L677" s="190"/>
    </row>
    <row r="678" spans="2:12" ht="19.600000000000001" customHeight="1" x14ac:dyDescent="0.25">
      <c r="B678" s="178" t="s">
        <v>3422</v>
      </c>
      <c r="C678" s="179" t="str">
        <f>IF(IF(ISERROR(HLOOKUP($B678,'Base facturation'!$B$4:$ALM$73,C$4,0)),"",HLOOKUP($B678,'Base facturation'!$B$4:$ALM$73,C$4,0))=0,"",IF(ISERROR(HLOOKUP($B678,'Base facturation'!$B$4:$ALM$73,C$4,0)),"",HLOOKUP($B678,'Base facturation'!$B$4:$ALM$73,C$4,0)))</f>
        <v/>
      </c>
      <c r="D678" s="179" t="str">
        <f>IF(IF(ISERROR(HLOOKUP($B678,'Base facturation'!$B$4:$ALM$73,D$4,0)),"",HLOOKUP($B678,'Base facturation'!$B$4:$ALM$73,D$4,0))=0,"",IF(ISERROR(HLOOKUP($B678,'Base facturation'!$B$4:$ALM$73,D$4,0)),"",HLOOKUP($B678,'Base facturation'!$B$4:$ALM$73,D$4,0)))</f>
        <v/>
      </c>
      <c r="E678" s="288" t="str">
        <f>IF(IF(ISERROR(HLOOKUP($B678,'Base facturation'!$B$4:$ALM$73,E$4,0)),"",HLOOKUP($B678,'Base facturation'!$B$4:$ALM$73,E$4,0))=0,"",IF(ISERROR(HLOOKUP($B678,'Base facturation'!$B$4:$ALM$73,E$4,0)),"",HLOOKUP($B678,'Base facturation'!$B$4:$ALM$73,E$4,0)))</f>
        <v/>
      </c>
      <c r="F678" s="204" t="str">
        <f>IF(IF(ISERROR(HLOOKUP($B678,'Base facturation'!$B$4:$ALM$73,F$4,0)),"",HLOOKUP($B678,'Base facturation'!$B$4:$ALM$73,F$4,0))=0,"",IF(ISERROR(HLOOKUP($B678,'Base facturation'!$B$4:$ALM$73,F$4,0)),"",HLOOKUP($B678,'Base facturation'!$B$4:$ALM$73,F$4,0)))</f>
        <v/>
      </c>
      <c r="G678" s="204" t="str">
        <f>IF(IF(ISERROR(HLOOKUP($B678,'Base facturation'!$B$4:$ALM$73,G$4,0)),"",HLOOKUP($B678,'Base facturation'!$B$4:$ALM$73,G$4,0))=0,"",IF(ISERROR(HLOOKUP($B678,'Base facturation'!$B$4:$ALM$73,G$4,0)),"",HLOOKUP($B678,'Base facturation'!$B$4:$ALM$73,G$4,0)))</f>
        <v/>
      </c>
      <c r="H678" s="183" t="str">
        <f t="shared" si="10"/>
        <v/>
      </c>
      <c r="I678" s="194"/>
      <c r="J678" s="189"/>
      <c r="K678" s="189"/>
      <c r="L678" s="190"/>
    </row>
    <row r="679" spans="2:12" ht="19.600000000000001" customHeight="1" x14ac:dyDescent="0.25">
      <c r="B679" s="178" t="s">
        <v>3423</v>
      </c>
      <c r="C679" s="179" t="str">
        <f>IF(IF(ISERROR(HLOOKUP($B679,'Base facturation'!$B$4:$ALM$73,C$4,0)),"",HLOOKUP($B679,'Base facturation'!$B$4:$ALM$73,C$4,0))=0,"",IF(ISERROR(HLOOKUP($B679,'Base facturation'!$B$4:$ALM$73,C$4,0)),"",HLOOKUP($B679,'Base facturation'!$B$4:$ALM$73,C$4,0)))</f>
        <v/>
      </c>
      <c r="D679" s="179" t="str">
        <f>IF(IF(ISERROR(HLOOKUP($B679,'Base facturation'!$B$4:$ALM$73,D$4,0)),"",HLOOKUP($B679,'Base facturation'!$B$4:$ALM$73,D$4,0))=0,"",IF(ISERROR(HLOOKUP($B679,'Base facturation'!$B$4:$ALM$73,D$4,0)),"",HLOOKUP($B679,'Base facturation'!$B$4:$ALM$73,D$4,0)))</f>
        <v/>
      </c>
      <c r="E679" s="288" t="str">
        <f>IF(IF(ISERROR(HLOOKUP($B679,'Base facturation'!$B$4:$ALM$73,E$4,0)),"",HLOOKUP($B679,'Base facturation'!$B$4:$ALM$73,E$4,0))=0,"",IF(ISERROR(HLOOKUP($B679,'Base facturation'!$B$4:$ALM$73,E$4,0)),"",HLOOKUP($B679,'Base facturation'!$B$4:$ALM$73,E$4,0)))</f>
        <v/>
      </c>
      <c r="F679" s="204" t="str">
        <f>IF(IF(ISERROR(HLOOKUP($B679,'Base facturation'!$B$4:$ALM$73,F$4,0)),"",HLOOKUP($B679,'Base facturation'!$B$4:$ALM$73,F$4,0))=0,"",IF(ISERROR(HLOOKUP($B679,'Base facturation'!$B$4:$ALM$73,F$4,0)),"",HLOOKUP($B679,'Base facturation'!$B$4:$ALM$73,F$4,0)))</f>
        <v/>
      </c>
      <c r="G679" s="204" t="str">
        <f>IF(IF(ISERROR(HLOOKUP($B679,'Base facturation'!$B$4:$ALM$73,G$4,0)),"",HLOOKUP($B679,'Base facturation'!$B$4:$ALM$73,G$4,0))=0,"",IF(ISERROR(HLOOKUP($B679,'Base facturation'!$B$4:$ALM$73,G$4,0)),"",HLOOKUP($B679,'Base facturation'!$B$4:$ALM$73,G$4,0)))</f>
        <v/>
      </c>
      <c r="H679" s="183" t="str">
        <f t="shared" si="10"/>
        <v/>
      </c>
      <c r="I679" s="194"/>
      <c r="J679" s="189"/>
      <c r="K679" s="189"/>
      <c r="L679" s="190"/>
    </row>
    <row r="680" spans="2:12" ht="19.600000000000001" customHeight="1" x14ac:dyDescent="0.25">
      <c r="B680" s="178" t="s">
        <v>3424</v>
      </c>
      <c r="C680" s="179" t="str">
        <f>IF(IF(ISERROR(HLOOKUP($B680,'Base facturation'!$B$4:$ALM$73,C$4,0)),"",HLOOKUP($B680,'Base facturation'!$B$4:$ALM$73,C$4,0))=0,"",IF(ISERROR(HLOOKUP($B680,'Base facturation'!$B$4:$ALM$73,C$4,0)),"",HLOOKUP($B680,'Base facturation'!$B$4:$ALM$73,C$4,0)))</f>
        <v/>
      </c>
      <c r="D680" s="179" t="str">
        <f>IF(IF(ISERROR(HLOOKUP($B680,'Base facturation'!$B$4:$ALM$73,D$4,0)),"",HLOOKUP($B680,'Base facturation'!$B$4:$ALM$73,D$4,0))=0,"",IF(ISERROR(HLOOKUP($B680,'Base facturation'!$B$4:$ALM$73,D$4,0)),"",HLOOKUP($B680,'Base facturation'!$B$4:$ALM$73,D$4,0)))</f>
        <v/>
      </c>
      <c r="E680" s="288" t="str">
        <f>IF(IF(ISERROR(HLOOKUP($B680,'Base facturation'!$B$4:$ALM$73,E$4,0)),"",HLOOKUP($B680,'Base facturation'!$B$4:$ALM$73,E$4,0))=0,"",IF(ISERROR(HLOOKUP($B680,'Base facturation'!$B$4:$ALM$73,E$4,0)),"",HLOOKUP($B680,'Base facturation'!$B$4:$ALM$73,E$4,0)))</f>
        <v/>
      </c>
      <c r="F680" s="204" t="str">
        <f>IF(IF(ISERROR(HLOOKUP($B680,'Base facturation'!$B$4:$ALM$73,F$4,0)),"",HLOOKUP($B680,'Base facturation'!$B$4:$ALM$73,F$4,0))=0,"",IF(ISERROR(HLOOKUP($B680,'Base facturation'!$B$4:$ALM$73,F$4,0)),"",HLOOKUP($B680,'Base facturation'!$B$4:$ALM$73,F$4,0)))</f>
        <v/>
      </c>
      <c r="G680" s="204" t="str">
        <f>IF(IF(ISERROR(HLOOKUP($B680,'Base facturation'!$B$4:$ALM$73,G$4,0)),"",HLOOKUP($B680,'Base facturation'!$B$4:$ALM$73,G$4,0))=0,"",IF(ISERROR(HLOOKUP($B680,'Base facturation'!$B$4:$ALM$73,G$4,0)),"",HLOOKUP($B680,'Base facturation'!$B$4:$ALM$73,G$4,0)))</f>
        <v/>
      </c>
      <c r="H680" s="183" t="str">
        <f t="shared" si="10"/>
        <v/>
      </c>
      <c r="I680" s="194"/>
      <c r="J680" s="189"/>
      <c r="K680" s="189"/>
      <c r="L680" s="190"/>
    </row>
    <row r="681" spans="2:12" ht="19.600000000000001" customHeight="1" x14ac:dyDescent="0.25">
      <c r="B681" s="178" t="s">
        <v>3425</v>
      </c>
      <c r="C681" s="179" t="str">
        <f>IF(IF(ISERROR(HLOOKUP($B681,'Base facturation'!$B$4:$ALM$73,C$4,0)),"",HLOOKUP($B681,'Base facturation'!$B$4:$ALM$73,C$4,0))=0,"",IF(ISERROR(HLOOKUP($B681,'Base facturation'!$B$4:$ALM$73,C$4,0)),"",HLOOKUP($B681,'Base facturation'!$B$4:$ALM$73,C$4,0)))</f>
        <v/>
      </c>
      <c r="D681" s="179" t="str">
        <f>IF(IF(ISERROR(HLOOKUP($B681,'Base facturation'!$B$4:$ALM$73,D$4,0)),"",HLOOKUP($B681,'Base facturation'!$B$4:$ALM$73,D$4,0))=0,"",IF(ISERROR(HLOOKUP($B681,'Base facturation'!$B$4:$ALM$73,D$4,0)),"",HLOOKUP($B681,'Base facturation'!$B$4:$ALM$73,D$4,0)))</f>
        <v/>
      </c>
      <c r="E681" s="288" t="str">
        <f>IF(IF(ISERROR(HLOOKUP($B681,'Base facturation'!$B$4:$ALM$73,E$4,0)),"",HLOOKUP($B681,'Base facturation'!$B$4:$ALM$73,E$4,0))=0,"",IF(ISERROR(HLOOKUP($B681,'Base facturation'!$B$4:$ALM$73,E$4,0)),"",HLOOKUP($B681,'Base facturation'!$B$4:$ALM$73,E$4,0)))</f>
        <v/>
      </c>
      <c r="F681" s="204" t="str">
        <f>IF(IF(ISERROR(HLOOKUP($B681,'Base facturation'!$B$4:$ALM$73,F$4,0)),"",HLOOKUP($B681,'Base facturation'!$B$4:$ALM$73,F$4,0))=0,"",IF(ISERROR(HLOOKUP($B681,'Base facturation'!$B$4:$ALM$73,F$4,0)),"",HLOOKUP($B681,'Base facturation'!$B$4:$ALM$73,F$4,0)))</f>
        <v/>
      </c>
      <c r="G681" s="204" t="str">
        <f>IF(IF(ISERROR(HLOOKUP($B681,'Base facturation'!$B$4:$ALM$73,G$4,0)),"",HLOOKUP($B681,'Base facturation'!$B$4:$ALM$73,G$4,0))=0,"",IF(ISERROR(HLOOKUP($B681,'Base facturation'!$B$4:$ALM$73,G$4,0)),"",HLOOKUP($B681,'Base facturation'!$B$4:$ALM$73,G$4,0)))</f>
        <v/>
      </c>
      <c r="H681" s="183" t="str">
        <f t="shared" si="10"/>
        <v/>
      </c>
      <c r="I681" s="194"/>
      <c r="J681" s="189"/>
      <c r="K681" s="189"/>
      <c r="L681" s="190"/>
    </row>
    <row r="682" spans="2:12" ht="19.600000000000001" customHeight="1" x14ac:dyDescent="0.25">
      <c r="B682" s="178" t="s">
        <v>3426</v>
      </c>
      <c r="C682" s="179" t="str">
        <f>IF(IF(ISERROR(HLOOKUP($B682,'Base facturation'!$B$4:$ALM$73,C$4,0)),"",HLOOKUP($B682,'Base facturation'!$B$4:$ALM$73,C$4,0))=0,"",IF(ISERROR(HLOOKUP($B682,'Base facturation'!$B$4:$ALM$73,C$4,0)),"",HLOOKUP($B682,'Base facturation'!$B$4:$ALM$73,C$4,0)))</f>
        <v/>
      </c>
      <c r="D682" s="179" t="str">
        <f>IF(IF(ISERROR(HLOOKUP($B682,'Base facturation'!$B$4:$ALM$73,D$4,0)),"",HLOOKUP($B682,'Base facturation'!$B$4:$ALM$73,D$4,0))=0,"",IF(ISERROR(HLOOKUP($B682,'Base facturation'!$B$4:$ALM$73,D$4,0)),"",HLOOKUP($B682,'Base facturation'!$B$4:$ALM$73,D$4,0)))</f>
        <v/>
      </c>
      <c r="E682" s="288" t="str">
        <f>IF(IF(ISERROR(HLOOKUP($B682,'Base facturation'!$B$4:$ALM$73,E$4,0)),"",HLOOKUP($B682,'Base facturation'!$B$4:$ALM$73,E$4,0))=0,"",IF(ISERROR(HLOOKUP($B682,'Base facturation'!$B$4:$ALM$73,E$4,0)),"",HLOOKUP($B682,'Base facturation'!$B$4:$ALM$73,E$4,0)))</f>
        <v/>
      </c>
      <c r="F682" s="204" t="str">
        <f>IF(IF(ISERROR(HLOOKUP($B682,'Base facturation'!$B$4:$ALM$73,F$4,0)),"",HLOOKUP($B682,'Base facturation'!$B$4:$ALM$73,F$4,0))=0,"",IF(ISERROR(HLOOKUP($B682,'Base facturation'!$B$4:$ALM$73,F$4,0)),"",HLOOKUP($B682,'Base facturation'!$B$4:$ALM$73,F$4,0)))</f>
        <v/>
      </c>
      <c r="G682" s="204" t="str">
        <f>IF(IF(ISERROR(HLOOKUP($B682,'Base facturation'!$B$4:$ALM$73,G$4,0)),"",HLOOKUP($B682,'Base facturation'!$B$4:$ALM$73,G$4,0))=0,"",IF(ISERROR(HLOOKUP($B682,'Base facturation'!$B$4:$ALM$73,G$4,0)),"",HLOOKUP($B682,'Base facturation'!$B$4:$ALM$73,G$4,0)))</f>
        <v/>
      </c>
      <c r="H682" s="183" t="str">
        <f t="shared" si="10"/>
        <v/>
      </c>
      <c r="I682" s="194"/>
      <c r="J682" s="189"/>
      <c r="K682" s="189"/>
      <c r="L682" s="190"/>
    </row>
    <row r="683" spans="2:12" ht="19.600000000000001" customHeight="1" x14ac:dyDescent="0.25">
      <c r="B683" s="178" t="s">
        <v>3427</v>
      </c>
      <c r="C683" s="179" t="str">
        <f>IF(IF(ISERROR(HLOOKUP($B683,'Base facturation'!$B$4:$ALM$73,C$4,0)),"",HLOOKUP($B683,'Base facturation'!$B$4:$ALM$73,C$4,0))=0,"",IF(ISERROR(HLOOKUP($B683,'Base facturation'!$B$4:$ALM$73,C$4,0)),"",HLOOKUP($B683,'Base facturation'!$B$4:$ALM$73,C$4,0)))</f>
        <v/>
      </c>
      <c r="D683" s="179" t="str">
        <f>IF(IF(ISERROR(HLOOKUP($B683,'Base facturation'!$B$4:$ALM$73,D$4,0)),"",HLOOKUP($B683,'Base facturation'!$B$4:$ALM$73,D$4,0))=0,"",IF(ISERROR(HLOOKUP($B683,'Base facturation'!$B$4:$ALM$73,D$4,0)),"",HLOOKUP($B683,'Base facturation'!$B$4:$ALM$73,D$4,0)))</f>
        <v/>
      </c>
      <c r="E683" s="288" t="str">
        <f>IF(IF(ISERROR(HLOOKUP($B683,'Base facturation'!$B$4:$ALM$73,E$4,0)),"",HLOOKUP($B683,'Base facturation'!$B$4:$ALM$73,E$4,0))=0,"",IF(ISERROR(HLOOKUP($B683,'Base facturation'!$B$4:$ALM$73,E$4,0)),"",HLOOKUP($B683,'Base facturation'!$B$4:$ALM$73,E$4,0)))</f>
        <v/>
      </c>
      <c r="F683" s="204" t="str">
        <f>IF(IF(ISERROR(HLOOKUP($B683,'Base facturation'!$B$4:$ALM$73,F$4,0)),"",HLOOKUP($B683,'Base facturation'!$B$4:$ALM$73,F$4,0))=0,"",IF(ISERROR(HLOOKUP($B683,'Base facturation'!$B$4:$ALM$73,F$4,0)),"",HLOOKUP($B683,'Base facturation'!$B$4:$ALM$73,F$4,0)))</f>
        <v/>
      </c>
      <c r="G683" s="204" t="str">
        <f>IF(IF(ISERROR(HLOOKUP($B683,'Base facturation'!$B$4:$ALM$73,G$4,0)),"",HLOOKUP($B683,'Base facturation'!$B$4:$ALM$73,G$4,0))=0,"",IF(ISERROR(HLOOKUP($B683,'Base facturation'!$B$4:$ALM$73,G$4,0)),"",HLOOKUP($B683,'Base facturation'!$B$4:$ALM$73,G$4,0)))</f>
        <v/>
      </c>
      <c r="H683" s="183" t="str">
        <f t="shared" si="10"/>
        <v/>
      </c>
      <c r="I683" s="194"/>
      <c r="J683" s="189"/>
      <c r="K683" s="189"/>
      <c r="L683" s="190"/>
    </row>
    <row r="684" spans="2:12" ht="19.600000000000001" customHeight="1" x14ac:dyDescent="0.25">
      <c r="B684" s="178" t="s">
        <v>3428</v>
      </c>
      <c r="C684" s="179" t="str">
        <f>IF(IF(ISERROR(HLOOKUP($B684,'Base facturation'!$B$4:$ALM$73,C$4,0)),"",HLOOKUP($B684,'Base facturation'!$B$4:$ALM$73,C$4,0))=0,"",IF(ISERROR(HLOOKUP($B684,'Base facturation'!$B$4:$ALM$73,C$4,0)),"",HLOOKUP($B684,'Base facturation'!$B$4:$ALM$73,C$4,0)))</f>
        <v/>
      </c>
      <c r="D684" s="179" t="str">
        <f>IF(IF(ISERROR(HLOOKUP($B684,'Base facturation'!$B$4:$ALM$73,D$4,0)),"",HLOOKUP($B684,'Base facturation'!$B$4:$ALM$73,D$4,0))=0,"",IF(ISERROR(HLOOKUP($B684,'Base facturation'!$B$4:$ALM$73,D$4,0)),"",HLOOKUP($B684,'Base facturation'!$B$4:$ALM$73,D$4,0)))</f>
        <v/>
      </c>
      <c r="E684" s="288" t="str">
        <f>IF(IF(ISERROR(HLOOKUP($B684,'Base facturation'!$B$4:$ALM$73,E$4,0)),"",HLOOKUP($B684,'Base facturation'!$B$4:$ALM$73,E$4,0))=0,"",IF(ISERROR(HLOOKUP($B684,'Base facturation'!$B$4:$ALM$73,E$4,0)),"",HLOOKUP($B684,'Base facturation'!$B$4:$ALM$73,E$4,0)))</f>
        <v/>
      </c>
      <c r="F684" s="204" t="str">
        <f>IF(IF(ISERROR(HLOOKUP($B684,'Base facturation'!$B$4:$ALM$73,F$4,0)),"",HLOOKUP($B684,'Base facturation'!$B$4:$ALM$73,F$4,0))=0,"",IF(ISERROR(HLOOKUP($B684,'Base facturation'!$B$4:$ALM$73,F$4,0)),"",HLOOKUP($B684,'Base facturation'!$B$4:$ALM$73,F$4,0)))</f>
        <v/>
      </c>
      <c r="G684" s="204" t="str">
        <f>IF(IF(ISERROR(HLOOKUP($B684,'Base facturation'!$B$4:$ALM$73,G$4,0)),"",HLOOKUP($B684,'Base facturation'!$B$4:$ALM$73,G$4,0))=0,"",IF(ISERROR(HLOOKUP($B684,'Base facturation'!$B$4:$ALM$73,G$4,0)),"",HLOOKUP($B684,'Base facturation'!$B$4:$ALM$73,G$4,0)))</f>
        <v/>
      </c>
      <c r="H684" s="183" t="str">
        <f t="shared" si="10"/>
        <v/>
      </c>
      <c r="I684" s="194"/>
      <c r="J684" s="189"/>
      <c r="K684" s="189"/>
      <c r="L684" s="190"/>
    </row>
    <row r="685" spans="2:12" ht="19.600000000000001" customHeight="1" x14ac:dyDescent="0.25">
      <c r="B685" s="178" t="s">
        <v>3429</v>
      </c>
      <c r="C685" s="179" t="str">
        <f>IF(IF(ISERROR(HLOOKUP($B685,'Base facturation'!$B$4:$ALM$73,C$4,0)),"",HLOOKUP($B685,'Base facturation'!$B$4:$ALM$73,C$4,0))=0,"",IF(ISERROR(HLOOKUP($B685,'Base facturation'!$B$4:$ALM$73,C$4,0)),"",HLOOKUP($B685,'Base facturation'!$B$4:$ALM$73,C$4,0)))</f>
        <v/>
      </c>
      <c r="D685" s="179" t="str">
        <f>IF(IF(ISERROR(HLOOKUP($B685,'Base facturation'!$B$4:$ALM$73,D$4,0)),"",HLOOKUP($B685,'Base facturation'!$B$4:$ALM$73,D$4,0))=0,"",IF(ISERROR(HLOOKUP($B685,'Base facturation'!$B$4:$ALM$73,D$4,0)),"",HLOOKUP($B685,'Base facturation'!$B$4:$ALM$73,D$4,0)))</f>
        <v/>
      </c>
      <c r="E685" s="288" t="str">
        <f>IF(IF(ISERROR(HLOOKUP($B685,'Base facturation'!$B$4:$ALM$73,E$4,0)),"",HLOOKUP($B685,'Base facturation'!$B$4:$ALM$73,E$4,0))=0,"",IF(ISERROR(HLOOKUP($B685,'Base facturation'!$B$4:$ALM$73,E$4,0)),"",HLOOKUP($B685,'Base facturation'!$B$4:$ALM$73,E$4,0)))</f>
        <v/>
      </c>
      <c r="F685" s="204" t="str">
        <f>IF(IF(ISERROR(HLOOKUP($B685,'Base facturation'!$B$4:$ALM$73,F$4,0)),"",HLOOKUP($B685,'Base facturation'!$B$4:$ALM$73,F$4,0))=0,"",IF(ISERROR(HLOOKUP($B685,'Base facturation'!$B$4:$ALM$73,F$4,0)),"",HLOOKUP($B685,'Base facturation'!$B$4:$ALM$73,F$4,0)))</f>
        <v/>
      </c>
      <c r="G685" s="204" t="str">
        <f>IF(IF(ISERROR(HLOOKUP($B685,'Base facturation'!$B$4:$ALM$73,G$4,0)),"",HLOOKUP($B685,'Base facturation'!$B$4:$ALM$73,G$4,0))=0,"",IF(ISERROR(HLOOKUP($B685,'Base facturation'!$B$4:$ALM$73,G$4,0)),"",HLOOKUP($B685,'Base facturation'!$B$4:$ALM$73,G$4,0)))</f>
        <v/>
      </c>
      <c r="H685" s="183" t="str">
        <f t="shared" si="10"/>
        <v/>
      </c>
      <c r="I685" s="194"/>
      <c r="J685" s="189"/>
      <c r="K685" s="189"/>
      <c r="L685" s="190"/>
    </row>
    <row r="686" spans="2:12" ht="19.600000000000001" customHeight="1" x14ac:dyDescent="0.25">
      <c r="B686" s="178" t="s">
        <v>3430</v>
      </c>
      <c r="C686" s="179" t="str">
        <f>IF(IF(ISERROR(HLOOKUP($B686,'Base facturation'!$B$4:$ALM$73,C$4,0)),"",HLOOKUP($B686,'Base facturation'!$B$4:$ALM$73,C$4,0))=0,"",IF(ISERROR(HLOOKUP($B686,'Base facturation'!$B$4:$ALM$73,C$4,0)),"",HLOOKUP($B686,'Base facturation'!$B$4:$ALM$73,C$4,0)))</f>
        <v/>
      </c>
      <c r="D686" s="179" t="str">
        <f>IF(IF(ISERROR(HLOOKUP($B686,'Base facturation'!$B$4:$ALM$73,D$4,0)),"",HLOOKUP($B686,'Base facturation'!$B$4:$ALM$73,D$4,0))=0,"",IF(ISERROR(HLOOKUP($B686,'Base facturation'!$B$4:$ALM$73,D$4,0)),"",HLOOKUP($B686,'Base facturation'!$B$4:$ALM$73,D$4,0)))</f>
        <v/>
      </c>
      <c r="E686" s="288" t="str">
        <f>IF(IF(ISERROR(HLOOKUP($B686,'Base facturation'!$B$4:$ALM$73,E$4,0)),"",HLOOKUP($B686,'Base facturation'!$B$4:$ALM$73,E$4,0))=0,"",IF(ISERROR(HLOOKUP($B686,'Base facturation'!$B$4:$ALM$73,E$4,0)),"",HLOOKUP($B686,'Base facturation'!$B$4:$ALM$73,E$4,0)))</f>
        <v/>
      </c>
      <c r="F686" s="204" t="str">
        <f>IF(IF(ISERROR(HLOOKUP($B686,'Base facturation'!$B$4:$ALM$73,F$4,0)),"",HLOOKUP($B686,'Base facturation'!$B$4:$ALM$73,F$4,0))=0,"",IF(ISERROR(HLOOKUP($B686,'Base facturation'!$B$4:$ALM$73,F$4,0)),"",HLOOKUP($B686,'Base facturation'!$B$4:$ALM$73,F$4,0)))</f>
        <v/>
      </c>
      <c r="G686" s="204" t="str">
        <f>IF(IF(ISERROR(HLOOKUP($B686,'Base facturation'!$B$4:$ALM$73,G$4,0)),"",HLOOKUP($B686,'Base facturation'!$B$4:$ALM$73,G$4,0))=0,"",IF(ISERROR(HLOOKUP($B686,'Base facturation'!$B$4:$ALM$73,G$4,0)),"",HLOOKUP($B686,'Base facturation'!$B$4:$ALM$73,G$4,0)))</f>
        <v/>
      </c>
      <c r="H686" s="183" t="str">
        <f t="shared" si="10"/>
        <v/>
      </c>
      <c r="I686" s="194"/>
      <c r="J686" s="189"/>
      <c r="K686" s="189"/>
      <c r="L686" s="190"/>
    </row>
    <row r="687" spans="2:12" ht="19.600000000000001" customHeight="1" x14ac:dyDescent="0.25">
      <c r="B687" s="178" t="s">
        <v>3431</v>
      </c>
      <c r="C687" s="179" t="str">
        <f>IF(IF(ISERROR(HLOOKUP($B687,'Base facturation'!$B$4:$ALM$73,C$4,0)),"",HLOOKUP($B687,'Base facturation'!$B$4:$ALM$73,C$4,0))=0,"",IF(ISERROR(HLOOKUP($B687,'Base facturation'!$B$4:$ALM$73,C$4,0)),"",HLOOKUP($B687,'Base facturation'!$B$4:$ALM$73,C$4,0)))</f>
        <v/>
      </c>
      <c r="D687" s="179" t="str">
        <f>IF(IF(ISERROR(HLOOKUP($B687,'Base facturation'!$B$4:$ALM$73,D$4,0)),"",HLOOKUP($B687,'Base facturation'!$B$4:$ALM$73,D$4,0))=0,"",IF(ISERROR(HLOOKUP($B687,'Base facturation'!$B$4:$ALM$73,D$4,0)),"",HLOOKUP($B687,'Base facturation'!$B$4:$ALM$73,D$4,0)))</f>
        <v/>
      </c>
      <c r="E687" s="288" t="str">
        <f>IF(IF(ISERROR(HLOOKUP($B687,'Base facturation'!$B$4:$ALM$73,E$4,0)),"",HLOOKUP($B687,'Base facturation'!$B$4:$ALM$73,E$4,0))=0,"",IF(ISERROR(HLOOKUP($B687,'Base facturation'!$B$4:$ALM$73,E$4,0)),"",HLOOKUP($B687,'Base facturation'!$B$4:$ALM$73,E$4,0)))</f>
        <v/>
      </c>
      <c r="F687" s="204" t="str">
        <f>IF(IF(ISERROR(HLOOKUP($B687,'Base facturation'!$B$4:$ALM$73,F$4,0)),"",HLOOKUP($B687,'Base facturation'!$B$4:$ALM$73,F$4,0))=0,"",IF(ISERROR(HLOOKUP($B687,'Base facturation'!$B$4:$ALM$73,F$4,0)),"",HLOOKUP($B687,'Base facturation'!$B$4:$ALM$73,F$4,0)))</f>
        <v/>
      </c>
      <c r="G687" s="204" t="str">
        <f>IF(IF(ISERROR(HLOOKUP($B687,'Base facturation'!$B$4:$ALM$73,G$4,0)),"",HLOOKUP($B687,'Base facturation'!$B$4:$ALM$73,G$4,0))=0,"",IF(ISERROR(HLOOKUP($B687,'Base facturation'!$B$4:$ALM$73,G$4,0)),"",HLOOKUP($B687,'Base facturation'!$B$4:$ALM$73,G$4,0)))</f>
        <v/>
      </c>
      <c r="H687" s="183" t="str">
        <f t="shared" si="10"/>
        <v/>
      </c>
      <c r="I687" s="194"/>
      <c r="J687" s="189"/>
      <c r="K687" s="189"/>
      <c r="L687" s="190"/>
    </row>
    <row r="688" spans="2:12" ht="19.600000000000001" customHeight="1" x14ac:dyDescent="0.25">
      <c r="B688" s="178" t="s">
        <v>3432</v>
      </c>
      <c r="C688" s="179" t="str">
        <f>IF(IF(ISERROR(HLOOKUP($B688,'Base facturation'!$B$4:$ALM$73,C$4,0)),"",HLOOKUP($B688,'Base facturation'!$B$4:$ALM$73,C$4,0))=0,"",IF(ISERROR(HLOOKUP($B688,'Base facturation'!$B$4:$ALM$73,C$4,0)),"",HLOOKUP($B688,'Base facturation'!$B$4:$ALM$73,C$4,0)))</f>
        <v/>
      </c>
      <c r="D688" s="179" t="str">
        <f>IF(IF(ISERROR(HLOOKUP($B688,'Base facturation'!$B$4:$ALM$73,D$4,0)),"",HLOOKUP($B688,'Base facturation'!$B$4:$ALM$73,D$4,0))=0,"",IF(ISERROR(HLOOKUP($B688,'Base facturation'!$B$4:$ALM$73,D$4,0)),"",HLOOKUP($B688,'Base facturation'!$B$4:$ALM$73,D$4,0)))</f>
        <v/>
      </c>
      <c r="E688" s="288" t="str">
        <f>IF(IF(ISERROR(HLOOKUP($B688,'Base facturation'!$B$4:$ALM$73,E$4,0)),"",HLOOKUP($B688,'Base facturation'!$B$4:$ALM$73,E$4,0))=0,"",IF(ISERROR(HLOOKUP($B688,'Base facturation'!$B$4:$ALM$73,E$4,0)),"",HLOOKUP($B688,'Base facturation'!$B$4:$ALM$73,E$4,0)))</f>
        <v/>
      </c>
      <c r="F688" s="204" t="str">
        <f>IF(IF(ISERROR(HLOOKUP($B688,'Base facturation'!$B$4:$ALM$73,F$4,0)),"",HLOOKUP($B688,'Base facturation'!$B$4:$ALM$73,F$4,0))=0,"",IF(ISERROR(HLOOKUP($B688,'Base facturation'!$B$4:$ALM$73,F$4,0)),"",HLOOKUP($B688,'Base facturation'!$B$4:$ALM$73,F$4,0)))</f>
        <v/>
      </c>
      <c r="G688" s="204" t="str">
        <f>IF(IF(ISERROR(HLOOKUP($B688,'Base facturation'!$B$4:$ALM$73,G$4,0)),"",HLOOKUP($B688,'Base facturation'!$B$4:$ALM$73,G$4,0))=0,"",IF(ISERROR(HLOOKUP($B688,'Base facturation'!$B$4:$ALM$73,G$4,0)),"",HLOOKUP($B688,'Base facturation'!$B$4:$ALM$73,G$4,0)))</f>
        <v/>
      </c>
      <c r="H688" s="183" t="str">
        <f t="shared" si="10"/>
        <v/>
      </c>
      <c r="I688" s="194"/>
      <c r="J688" s="189"/>
      <c r="K688" s="189"/>
      <c r="L688" s="190"/>
    </row>
    <row r="689" spans="2:12" ht="19.600000000000001" customHeight="1" x14ac:dyDescent="0.25">
      <c r="B689" s="178" t="s">
        <v>3433</v>
      </c>
      <c r="C689" s="179" t="str">
        <f>IF(IF(ISERROR(HLOOKUP($B689,'Base facturation'!$B$4:$ALM$73,C$4,0)),"",HLOOKUP($B689,'Base facturation'!$B$4:$ALM$73,C$4,0))=0,"",IF(ISERROR(HLOOKUP($B689,'Base facturation'!$B$4:$ALM$73,C$4,0)),"",HLOOKUP($B689,'Base facturation'!$B$4:$ALM$73,C$4,0)))</f>
        <v/>
      </c>
      <c r="D689" s="179" t="str">
        <f>IF(IF(ISERROR(HLOOKUP($B689,'Base facturation'!$B$4:$ALM$73,D$4,0)),"",HLOOKUP($B689,'Base facturation'!$B$4:$ALM$73,D$4,0))=0,"",IF(ISERROR(HLOOKUP($B689,'Base facturation'!$B$4:$ALM$73,D$4,0)),"",HLOOKUP($B689,'Base facturation'!$B$4:$ALM$73,D$4,0)))</f>
        <v/>
      </c>
      <c r="E689" s="288" t="str">
        <f>IF(IF(ISERROR(HLOOKUP($B689,'Base facturation'!$B$4:$ALM$73,E$4,0)),"",HLOOKUP($B689,'Base facturation'!$B$4:$ALM$73,E$4,0))=0,"",IF(ISERROR(HLOOKUP($B689,'Base facturation'!$B$4:$ALM$73,E$4,0)),"",HLOOKUP($B689,'Base facturation'!$B$4:$ALM$73,E$4,0)))</f>
        <v/>
      </c>
      <c r="F689" s="204" t="str">
        <f>IF(IF(ISERROR(HLOOKUP($B689,'Base facturation'!$B$4:$ALM$73,F$4,0)),"",HLOOKUP($B689,'Base facturation'!$B$4:$ALM$73,F$4,0))=0,"",IF(ISERROR(HLOOKUP($B689,'Base facturation'!$B$4:$ALM$73,F$4,0)),"",HLOOKUP($B689,'Base facturation'!$B$4:$ALM$73,F$4,0)))</f>
        <v/>
      </c>
      <c r="G689" s="204" t="str">
        <f>IF(IF(ISERROR(HLOOKUP($B689,'Base facturation'!$B$4:$ALM$73,G$4,0)),"",HLOOKUP($B689,'Base facturation'!$B$4:$ALM$73,G$4,0))=0,"",IF(ISERROR(HLOOKUP($B689,'Base facturation'!$B$4:$ALM$73,G$4,0)),"",HLOOKUP($B689,'Base facturation'!$B$4:$ALM$73,G$4,0)))</f>
        <v/>
      </c>
      <c r="H689" s="183" t="str">
        <f t="shared" si="10"/>
        <v/>
      </c>
      <c r="I689" s="194"/>
      <c r="J689" s="189"/>
      <c r="K689" s="189"/>
      <c r="L689" s="190"/>
    </row>
    <row r="690" spans="2:12" ht="19.600000000000001" customHeight="1" x14ac:dyDescent="0.25">
      <c r="B690" s="178" t="s">
        <v>3434</v>
      </c>
      <c r="C690" s="179" t="str">
        <f>IF(IF(ISERROR(HLOOKUP($B690,'Base facturation'!$B$4:$ALM$73,C$4,0)),"",HLOOKUP($B690,'Base facturation'!$B$4:$ALM$73,C$4,0))=0,"",IF(ISERROR(HLOOKUP($B690,'Base facturation'!$B$4:$ALM$73,C$4,0)),"",HLOOKUP($B690,'Base facturation'!$B$4:$ALM$73,C$4,0)))</f>
        <v/>
      </c>
      <c r="D690" s="179" t="str">
        <f>IF(IF(ISERROR(HLOOKUP($B690,'Base facturation'!$B$4:$ALM$73,D$4,0)),"",HLOOKUP($B690,'Base facturation'!$B$4:$ALM$73,D$4,0))=0,"",IF(ISERROR(HLOOKUP($B690,'Base facturation'!$B$4:$ALM$73,D$4,0)),"",HLOOKUP($B690,'Base facturation'!$B$4:$ALM$73,D$4,0)))</f>
        <v/>
      </c>
      <c r="E690" s="288" t="str">
        <f>IF(IF(ISERROR(HLOOKUP($B690,'Base facturation'!$B$4:$ALM$73,E$4,0)),"",HLOOKUP($B690,'Base facturation'!$B$4:$ALM$73,E$4,0))=0,"",IF(ISERROR(HLOOKUP($B690,'Base facturation'!$B$4:$ALM$73,E$4,0)),"",HLOOKUP($B690,'Base facturation'!$B$4:$ALM$73,E$4,0)))</f>
        <v/>
      </c>
      <c r="F690" s="204" t="str">
        <f>IF(IF(ISERROR(HLOOKUP($B690,'Base facturation'!$B$4:$ALM$73,F$4,0)),"",HLOOKUP($B690,'Base facturation'!$B$4:$ALM$73,F$4,0))=0,"",IF(ISERROR(HLOOKUP($B690,'Base facturation'!$B$4:$ALM$73,F$4,0)),"",HLOOKUP($B690,'Base facturation'!$B$4:$ALM$73,F$4,0)))</f>
        <v/>
      </c>
      <c r="G690" s="204" t="str">
        <f>IF(IF(ISERROR(HLOOKUP($B690,'Base facturation'!$B$4:$ALM$73,G$4,0)),"",HLOOKUP($B690,'Base facturation'!$B$4:$ALM$73,G$4,0))=0,"",IF(ISERROR(HLOOKUP($B690,'Base facturation'!$B$4:$ALM$73,G$4,0)),"",HLOOKUP($B690,'Base facturation'!$B$4:$ALM$73,G$4,0)))</f>
        <v/>
      </c>
      <c r="H690" s="183" t="str">
        <f t="shared" si="10"/>
        <v/>
      </c>
      <c r="I690" s="194"/>
      <c r="J690" s="189"/>
      <c r="K690" s="189"/>
      <c r="L690" s="190"/>
    </row>
    <row r="691" spans="2:12" ht="19.600000000000001" customHeight="1" x14ac:dyDescent="0.25">
      <c r="B691" s="178" t="s">
        <v>3435</v>
      </c>
      <c r="C691" s="179" t="str">
        <f>IF(IF(ISERROR(HLOOKUP($B691,'Base facturation'!$B$4:$ALM$73,C$4,0)),"",HLOOKUP($B691,'Base facturation'!$B$4:$ALM$73,C$4,0))=0,"",IF(ISERROR(HLOOKUP($B691,'Base facturation'!$B$4:$ALM$73,C$4,0)),"",HLOOKUP($B691,'Base facturation'!$B$4:$ALM$73,C$4,0)))</f>
        <v/>
      </c>
      <c r="D691" s="179" t="str">
        <f>IF(IF(ISERROR(HLOOKUP($B691,'Base facturation'!$B$4:$ALM$73,D$4,0)),"",HLOOKUP($B691,'Base facturation'!$B$4:$ALM$73,D$4,0))=0,"",IF(ISERROR(HLOOKUP($B691,'Base facturation'!$B$4:$ALM$73,D$4,0)),"",HLOOKUP($B691,'Base facturation'!$B$4:$ALM$73,D$4,0)))</f>
        <v/>
      </c>
      <c r="E691" s="288" t="str">
        <f>IF(IF(ISERROR(HLOOKUP($B691,'Base facturation'!$B$4:$ALM$73,E$4,0)),"",HLOOKUP($B691,'Base facturation'!$B$4:$ALM$73,E$4,0))=0,"",IF(ISERROR(HLOOKUP($B691,'Base facturation'!$B$4:$ALM$73,E$4,0)),"",HLOOKUP($B691,'Base facturation'!$B$4:$ALM$73,E$4,0)))</f>
        <v/>
      </c>
      <c r="F691" s="204" t="str">
        <f>IF(IF(ISERROR(HLOOKUP($B691,'Base facturation'!$B$4:$ALM$73,F$4,0)),"",HLOOKUP($B691,'Base facturation'!$B$4:$ALM$73,F$4,0))=0,"",IF(ISERROR(HLOOKUP($B691,'Base facturation'!$B$4:$ALM$73,F$4,0)),"",HLOOKUP($B691,'Base facturation'!$B$4:$ALM$73,F$4,0)))</f>
        <v/>
      </c>
      <c r="G691" s="204" t="str">
        <f>IF(IF(ISERROR(HLOOKUP($B691,'Base facturation'!$B$4:$ALM$73,G$4,0)),"",HLOOKUP($B691,'Base facturation'!$B$4:$ALM$73,G$4,0))=0,"",IF(ISERROR(HLOOKUP($B691,'Base facturation'!$B$4:$ALM$73,G$4,0)),"",HLOOKUP($B691,'Base facturation'!$B$4:$ALM$73,G$4,0)))</f>
        <v/>
      </c>
      <c r="H691" s="183" t="str">
        <f t="shared" si="10"/>
        <v/>
      </c>
      <c r="I691" s="194"/>
      <c r="J691" s="189"/>
      <c r="K691" s="189"/>
      <c r="L691" s="190"/>
    </row>
    <row r="692" spans="2:12" ht="19.600000000000001" customHeight="1" x14ac:dyDescent="0.25">
      <c r="B692" s="178" t="s">
        <v>3436</v>
      </c>
      <c r="C692" s="179" t="str">
        <f>IF(IF(ISERROR(HLOOKUP($B692,'Base facturation'!$B$4:$ALM$73,C$4,0)),"",HLOOKUP($B692,'Base facturation'!$B$4:$ALM$73,C$4,0))=0,"",IF(ISERROR(HLOOKUP($B692,'Base facturation'!$B$4:$ALM$73,C$4,0)),"",HLOOKUP($B692,'Base facturation'!$B$4:$ALM$73,C$4,0)))</f>
        <v/>
      </c>
      <c r="D692" s="179" t="str">
        <f>IF(IF(ISERROR(HLOOKUP($B692,'Base facturation'!$B$4:$ALM$73,D$4,0)),"",HLOOKUP($B692,'Base facturation'!$B$4:$ALM$73,D$4,0))=0,"",IF(ISERROR(HLOOKUP($B692,'Base facturation'!$B$4:$ALM$73,D$4,0)),"",HLOOKUP($B692,'Base facturation'!$B$4:$ALM$73,D$4,0)))</f>
        <v/>
      </c>
      <c r="E692" s="288" t="str">
        <f>IF(IF(ISERROR(HLOOKUP($B692,'Base facturation'!$B$4:$ALM$73,E$4,0)),"",HLOOKUP($B692,'Base facturation'!$B$4:$ALM$73,E$4,0))=0,"",IF(ISERROR(HLOOKUP($B692,'Base facturation'!$B$4:$ALM$73,E$4,0)),"",HLOOKUP($B692,'Base facturation'!$B$4:$ALM$73,E$4,0)))</f>
        <v/>
      </c>
      <c r="F692" s="204" t="str">
        <f>IF(IF(ISERROR(HLOOKUP($B692,'Base facturation'!$B$4:$ALM$73,F$4,0)),"",HLOOKUP($B692,'Base facturation'!$B$4:$ALM$73,F$4,0))=0,"",IF(ISERROR(HLOOKUP($B692,'Base facturation'!$B$4:$ALM$73,F$4,0)),"",HLOOKUP($B692,'Base facturation'!$B$4:$ALM$73,F$4,0)))</f>
        <v/>
      </c>
      <c r="G692" s="204" t="str">
        <f>IF(IF(ISERROR(HLOOKUP($B692,'Base facturation'!$B$4:$ALM$73,G$4,0)),"",HLOOKUP($B692,'Base facturation'!$B$4:$ALM$73,G$4,0))=0,"",IF(ISERROR(HLOOKUP($B692,'Base facturation'!$B$4:$ALM$73,G$4,0)),"",HLOOKUP($B692,'Base facturation'!$B$4:$ALM$73,G$4,0)))</f>
        <v/>
      </c>
      <c r="H692" s="183" t="str">
        <f t="shared" si="10"/>
        <v/>
      </c>
      <c r="I692" s="194"/>
      <c r="J692" s="189"/>
      <c r="K692" s="189"/>
      <c r="L692" s="190"/>
    </row>
    <row r="693" spans="2:12" ht="19.600000000000001" customHeight="1" x14ac:dyDescent="0.25">
      <c r="B693" s="178" t="s">
        <v>3437</v>
      </c>
      <c r="C693" s="179" t="str">
        <f>IF(IF(ISERROR(HLOOKUP($B693,'Base facturation'!$B$4:$ALM$73,C$4,0)),"",HLOOKUP($B693,'Base facturation'!$B$4:$ALM$73,C$4,0))=0,"",IF(ISERROR(HLOOKUP($B693,'Base facturation'!$B$4:$ALM$73,C$4,0)),"",HLOOKUP($B693,'Base facturation'!$B$4:$ALM$73,C$4,0)))</f>
        <v/>
      </c>
      <c r="D693" s="179" t="str">
        <f>IF(IF(ISERROR(HLOOKUP($B693,'Base facturation'!$B$4:$ALM$73,D$4,0)),"",HLOOKUP($B693,'Base facturation'!$B$4:$ALM$73,D$4,0))=0,"",IF(ISERROR(HLOOKUP($B693,'Base facturation'!$B$4:$ALM$73,D$4,0)),"",HLOOKUP($B693,'Base facturation'!$B$4:$ALM$73,D$4,0)))</f>
        <v/>
      </c>
      <c r="E693" s="288" t="str">
        <f>IF(IF(ISERROR(HLOOKUP($B693,'Base facturation'!$B$4:$ALM$73,E$4,0)),"",HLOOKUP($B693,'Base facturation'!$B$4:$ALM$73,E$4,0))=0,"",IF(ISERROR(HLOOKUP($B693,'Base facturation'!$B$4:$ALM$73,E$4,0)),"",HLOOKUP($B693,'Base facturation'!$B$4:$ALM$73,E$4,0)))</f>
        <v/>
      </c>
      <c r="F693" s="204" t="str">
        <f>IF(IF(ISERROR(HLOOKUP($B693,'Base facturation'!$B$4:$ALM$73,F$4,0)),"",HLOOKUP($B693,'Base facturation'!$B$4:$ALM$73,F$4,0))=0,"",IF(ISERROR(HLOOKUP($B693,'Base facturation'!$B$4:$ALM$73,F$4,0)),"",HLOOKUP($B693,'Base facturation'!$B$4:$ALM$73,F$4,0)))</f>
        <v/>
      </c>
      <c r="G693" s="204" t="str">
        <f>IF(IF(ISERROR(HLOOKUP($B693,'Base facturation'!$B$4:$ALM$73,G$4,0)),"",HLOOKUP($B693,'Base facturation'!$B$4:$ALM$73,G$4,0))=0,"",IF(ISERROR(HLOOKUP($B693,'Base facturation'!$B$4:$ALM$73,G$4,0)),"",HLOOKUP($B693,'Base facturation'!$B$4:$ALM$73,G$4,0)))</f>
        <v/>
      </c>
      <c r="H693" s="183" t="str">
        <f t="shared" si="10"/>
        <v/>
      </c>
      <c r="I693" s="194"/>
      <c r="J693" s="189"/>
      <c r="K693" s="189"/>
      <c r="L693" s="190"/>
    </row>
    <row r="694" spans="2:12" ht="19.600000000000001" customHeight="1" x14ac:dyDescent="0.25">
      <c r="B694" s="178" t="s">
        <v>3438</v>
      </c>
      <c r="C694" s="179" t="str">
        <f>IF(IF(ISERROR(HLOOKUP($B694,'Base facturation'!$B$4:$ALM$73,C$4,0)),"",HLOOKUP($B694,'Base facturation'!$B$4:$ALM$73,C$4,0))=0,"",IF(ISERROR(HLOOKUP($B694,'Base facturation'!$B$4:$ALM$73,C$4,0)),"",HLOOKUP($B694,'Base facturation'!$B$4:$ALM$73,C$4,0)))</f>
        <v/>
      </c>
      <c r="D694" s="179" t="str">
        <f>IF(IF(ISERROR(HLOOKUP($B694,'Base facturation'!$B$4:$ALM$73,D$4,0)),"",HLOOKUP($B694,'Base facturation'!$B$4:$ALM$73,D$4,0))=0,"",IF(ISERROR(HLOOKUP($B694,'Base facturation'!$B$4:$ALM$73,D$4,0)),"",HLOOKUP($B694,'Base facturation'!$B$4:$ALM$73,D$4,0)))</f>
        <v/>
      </c>
      <c r="E694" s="288" t="str">
        <f>IF(IF(ISERROR(HLOOKUP($B694,'Base facturation'!$B$4:$ALM$73,E$4,0)),"",HLOOKUP($B694,'Base facturation'!$B$4:$ALM$73,E$4,0))=0,"",IF(ISERROR(HLOOKUP($B694,'Base facturation'!$B$4:$ALM$73,E$4,0)),"",HLOOKUP($B694,'Base facturation'!$B$4:$ALM$73,E$4,0)))</f>
        <v/>
      </c>
      <c r="F694" s="204" t="str">
        <f>IF(IF(ISERROR(HLOOKUP($B694,'Base facturation'!$B$4:$ALM$73,F$4,0)),"",HLOOKUP($B694,'Base facturation'!$B$4:$ALM$73,F$4,0))=0,"",IF(ISERROR(HLOOKUP($B694,'Base facturation'!$B$4:$ALM$73,F$4,0)),"",HLOOKUP($B694,'Base facturation'!$B$4:$ALM$73,F$4,0)))</f>
        <v/>
      </c>
      <c r="G694" s="204" t="str">
        <f>IF(IF(ISERROR(HLOOKUP($B694,'Base facturation'!$B$4:$ALM$73,G$4,0)),"",HLOOKUP($B694,'Base facturation'!$B$4:$ALM$73,G$4,0))=0,"",IF(ISERROR(HLOOKUP($B694,'Base facturation'!$B$4:$ALM$73,G$4,0)),"",HLOOKUP($B694,'Base facturation'!$B$4:$ALM$73,G$4,0)))</f>
        <v/>
      </c>
      <c r="H694" s="183" t="str">
        <f t="shared" si="10"/>
        <v/>
      </c>
      <c r="I694" s="194"/>
      <c r="J694" s="189"/>
      <c r="K694" s="189"/>
      <c r="L694" s="190"/>
    </row>
    <row r="695" spans="2:12" ht="19.600000000000001" customHeight="1" x14ac:dyDescent="0.25">
      <c r="B695" s="178" t="s">
        <v>3439</v>
      </c>
      <c r="C695" s="179" t="str">
        <f>IF(IF(ISERROR(HLOOKUP($B695,'Base facturation'!$B$4:$ALM$73,C$4,0)),"",HLOOKUP($B695,'Base facturation'!$B$4:$ALM$73,C$4,0))=0,"",IF(ISERROR(HLOOKUP($B695,'Base facturation'!$B$4:$ALM$73,C$4,0)),"",HLOOKUP($B695,'Base facturation'!$B$4:$ALM$73,C$4,0)))</f>
        <v/>
      </c>
      <c r="D695" s="179" t="str">
        <f>IF(IF(ISERROR(HLOOKUP($B695,'Base facturation'!$B$4:$ALM$73,D$4,0)),"",HLOOKUP($B695,'Base facturation'!$B$4:$ALM$73,D$4,0))=0,"",IF(ISERROR(HLOOKUP($B695,'Base facturation'!$B$4:$ALM$73,D$4,0)),"",HLOOKUP($B695,'Base facturation'!$B$4:$ALM$73,D$4,0)))</f>
        <v/>
      </c>
      <c r="E695" s="288" t="str">
        <f>IF(IF(ISERROR(HLOOKUP($B695,'Base facturation'!$B$4:$ALM$73,E$4,0)),"",HLOOKUP($B695,'Base facturation'!$B$4:$ALM$73,E$4,0))=0,"",IF(ISERROR(HLOOKUP($B695,'Base facturation'!$B$4:$ALM$73,E$4,0)),"",HLOOKUP($B695,'Base facturation'!$B$4:$ALM$73,E$4,0)))</f>
        <v/>
      </c>
      <c r="F695" s="204" t="str">
        <f>IF(IF(ISERROR(HLOOKUP($B695,'Base facturation'!$B$4:$ALM$73,F$4,0)),"",HLOOKUP($B695,'Base facturation'!$B$4:$ALM$73,F$4,0))=0,"",IF(ISERROR(HLOOKUP($B695,'Base facturation'!$B$4:$ALM$73,F$4,0)),"",HLOOKUP($B695,'Base facturation'!$B$4:$ALM$73,F$4,0)))</f>
        <v/>
      </c>
      <c r="G695" s="204" t="str">
        <f>IF(IF(ISERROR(HLOOKUP($B695,'Base facturation'!$B$4:$ALM$73,G$4,0)),"",HLOOKUP($B695,'Base facturation'!$B$4:$ALM$73,G$4,0))=0,"",IF(ISERROR(HLOOKUP($B695,'Base facturation'!$B$4:$ALM$73,G$4,0)),"",HLOOKUP($B695,'Base facturation'!$B$4:$ALM$73,G$4,0)))</f>
        <v/>
      </c>
      <c r="H695" s="183" t="str">
        <f t="shared" si="10"/>
        <v/>
      </c>
      <c r="I695" s="194"/>
      <c r="J695" s="189"/>
      <c r="K695" s="189"/>
      <c r="L695" s="190"/>
    </row>
    <row r="696" spans="2:12" ht="19.600000000000001" customHeight="1" x14ac:dyDescent="0.25">
      <c r="B696" s="178" t="s">
        <v>3440</v>
      </c>
      <c r="C696" s="179" t="str">
        <f>IF(IF(ISERROR(HLOOKUP($B696,'Base facturation'!$B$4:$ALM$73,C$4,0)),"",HLOOKUP($B696,'Base facturation'!$B$4:$ALM$73,C$4,0))=0,"",IF(ISERROR(HLOOKUP($B696,'Base facturation'!$B$4:$ALM$73,C$4,0)),"",HLOOKUP($B696,'Base facturation'!$B$4:$ALM$73,C$4,0)))</f>
        <v/>
      </c>
      <c r="D696" s="179" t="str">
        <f>IF(IF(ISERROR(HLOOKUP($B696,'Base facturation'!$B$4:$ALM$73,D$4,0)),"",HLOOKUP($B696,'Base facturation'!$B$4:$ALM$73,D$4,0))=0,"",IF(ISERROR(HLOOKUP($B696,'Base facturation'!$B$4:$ALM$73,D$4,0)),"",HLOOKUP($B696,'Base facturation'!$B$4:$ALM$73,D$4,0)))</f>
        <v/>
      </c>
      <c r="E696" s="288" t="str">
        <f>IF(IF(ISERROR(HLOOKUP($B696,'Base facturation'!$B$4:$ALM$73,E$4,0)),"",HLOOKUP($B696,'Base facturation'!$B$4:$ALM$73,E$4,0))=0,"",IF(ISERROR(HLOOKUP($B696,'Base facturation'!$B$4:$ALM$73,E$4,0)),"",HLOOKUP($B696,'Base facturation'!$B$4:$ALM$73,E$4,0)))</f>
        <v/>
      </c>
      <c r="F696" s="204" t="str">
        <f>IF(IF(ISERROR(HLOOKUP($B696,'Base facturation'!$B$4:$ALM$73,F$4,0)),"",HLOOKUP($B696,'Base facturation'!$B$4:$ALM$73,F$4,0))=0,"",IF(ISERROR(HLOOKUP($B696,'Base facturation'!$B$4:$ALM$73,F$4,0)),"",HLOOKUP($B696,'Base facturation'!$B$4:$ALM$73,F$4,0)))</f>
        <v/>
      </c>
      <c r="G696" s="204" t="str">
        <f>IF(IF(ISERROR(HLOOKUP($B696,'Base facturation'!$B$4:$ALM$73,G$4,0)),"",HLOOKUP($B696,'Base facturation'!$B$4:$ALM$73,G$4,0))=0,"",IF(ISERROR(HLOOKUP($B696,'Base facturation'!$B$4:$ALM$73,G$4,0)),"",HLOOKUP($B696,'Base facturation'!$B$4:$ALM$73,G$4,0)))</f>
        <v/>
      </c>
      <c r="H696" s="183" t="str">
        <f t="shared" si="10"/>
        <v/>
      </c>
      <c r="I696" s="194"/>
      <c r="J696" s="189"/>
      <c r="K696" s="189"/>
      <c r="L696" s="190"/>
    </row>
    <row r="697" spans="2:12" ht="19.600000000000001" customHeight="1" x14ac:dyDescent="0.25">
      <c r="B697" s="178" t="s">
        <v>3441</v>
      </c>
      <c r="C697" s="179" t="str">
        <f>IF(IF(ISERROR(HLOOKUP($B697,'Base facturation'!$B$4:$ALM$73,C$4,0)),"",HLOOKUP($B697,'Base facturation'!$B$4:$ALM$73,C$4,0))=0,"",IF(ISERROR(HLOOKUP($B697,'Base facturation'!$B$4:$ALM$73,C$4,0)),"",HLOOKUP($B697,'Base facturation'!$B$4:$ALM$73,C$4,0)))</f>
        <v/>
      </c>
      <c r="D697" s="179" t="str">
        <f>IF(IF(ISERROR(HLOOKUP($B697,'Base facturation'!$B$4:$ALM$73,D$4,0)),"",HLOOKUP($B697,'Base facturation'!$B$4:$ALM$73,D$4,0))=0,"",IF(ISERROR(HLOOKUP($B697,'Base facturation'!$B$4:$ALM$73,D$4,0)),"",HLOOKUP($B697,'Base facturation'!$B$4:$ALM$73,D$4,0)))</f>
        <v/>
      </c>
      <c r="E697" s="288" t="str">
        <f>IF(IF(ISERROR(HLOOKUP($B697,'Base facturation'!$B$4:$ALM$73,E$4,0)),"",HLOOKUP($B697,'Base facturation'!$B$4:$ALM$73,E$4,0))=0,"",IF(ISERROR(HLOOKUP($B697,'Base facturation'!$B$4:$ALM$73,E$4,0)),"",HLOOKUP($B697,'Base facturation'!$B$4:$ALM$73,E$4,0)))</f>
        <v/>
      </c>
      <c r="F697" s="204" t="str">
        <f>IF(IF(ISERROR(HLOOKUP($B697,'Base facturation'!$B$4:$ALM$73,F$4,0)),"",HLOOKUP($B697,'Base facturation'!$B$4:$ALM$73,F$4,0))=0,"",IF(ISERROR(HLOOKUP($B697,'Base facturation'!$B$4:$ALM$73,F$4,0)),"",HLOOKUP($B697,'Base facturation'!$B$4:$ALM$73,F$4,0)))</f>
        <v/>
      </c>
      <c r="G697" s="204" t="str">
        <f>IF(IF(ISERROR(HLOOKUP($B697,'Base facturation'!$B$4:$ALM$73,G$4,0)),"",HLOOKUP($B697,'Base facturation'!$B$4:$ALM$73,G$4,0))=0,"",IF(ISERROR(HLOOKUP($B697,'Base facturation'!$B$4:$ALM$73,G$4,0)),"",HLOOKUP($B697,'Base facturation'!$B$4:$ALM$73,G$4,0)))</f>
        <v/>
      </c>
      <c r="H697" s="183" t="str">
        <f t="shared" si="10"/>
        <v/>
      </c>
      <c r="I697" s="194"/>
      <c r="J697" s="189"/>
      <c r="K697" s="189"/>
      <c r="L697" s="190"/>
    </row>
    <row r="698" spans="2:12" ht="19.600000000000001" customHeight="1" x14ac:dyDescent="0.25">
      <c r="B698" s="178" t="s">
        <v>3442</v>
      </c>
      <c r="C698" s="179" t="str">
        <f>IF(IF(ISERROR(HLOOKUP($B698,'Base facturation'!$B$4:$ALM$73,C$4,0)),"",HLOOKUP($B698,'Base facturation'!$B$4:$ALM$73,C$4,0))=0,"",IF(ISERROR(HLOOKUP($B698,'Base facturation'!$B$4:$ALM$73,C$4,0)),"",HLOOKUP($B698,'Base facturation'!$B$4:$ALM$73,C$4,0)))</f>
        <v/>
      </c>
      <c r="D698" s="179" t="str">
        <f>IF(IF(ISERROR(HLOOKUP($B698,'Base facturation'!$B$4:$ALM$73,D$4,0)),"",HLOOKUP($B698,'Base facturation'!$B$4:$ALM$73,D$4,0))=0,"",IF(ISERROR(HLOOKUP($B698,'Base facturation'!$B$4:$ALM$73,D$4,0)),"",HLOOKUP($B698,'Base facturation'!$B$4:$ALM$73,D$4,0)))</f>
        <v/>
      </c>
      <c r="E698" s="288" t="str">
        <f>IF(IF(ISERROR(HLOOKUP($B698,'Base facturation'!$B$4:$ALM$73,E$4,0)),"",HLOOKUP($B698,'Base facturation'!$B$4:$ALM$73,E$4,0))=0,"",IF(ISERROR(HLOOKUP($B698,'Base facturation'!$B$4:$ALM$73,E$4,0)),"",HLOOKUP($B698,'Base facturation'!$B$4:$ALM$73,E$4,0)))</f>
        <v/>
      </c>
      <c r="F698" s="204" t="str">
        <f>IF(IF(ISERROR(HLOOKUP($B698,'Base facturation'!$B$4:$ALM$73,F$4,0)),"",HLOOKUP($B698,'Base facturation'!$B$4:$ALM$73,F$4,0))=0,"",IF(ISERROR(HLOOKUP($B698,'Base facturation'!$B$4:$ALM$73,F$4,0)),"",HLOOKUP($B698,'Base facturation'!$B$4:$ALM$73,F$4,0)))</f>
        <v/>
      </c>
      <c r="G698" s="204" t="str">
        <f>IF(IF(ISERROR(HLOOKUP($B698,'Base facturation'!$B$4:$ALM$73,G$4,0)),"",HLOOKUP($B698,'Base facturation'!$B$4:$ALM$73,G$4,0))=0,"",IF(ISERROR(HLOOKUP($B698,'Base facturation'!$B$4:$ALM$73,G$4,0)),"",HLOOKUP($B698,'Base facturation'!$B$4:$ALM$73,G$4,0)))</f>
        <v/>
      </c>
      <c r="H698" s="183" t="str">
        <f t="shared" si="10"/>
        <v/>
      </c>
      <c r="I698" s="194"/>
      <c r="J698" s="189"/>
      <c r="K698" s="189"/>
      <c r="L698" s="190"/>
    </row>
    <row r="699" spans="2:12" ht="19.600000000000001" customHeight="1" x14ac:dyDescent="0.25">
      <c r="B699" s="178" t="s">
        <v>3443</v>
      </c>
      <c r="C699" s="179" t="str">
        <f>IF(IF(ISERROR(HLOOKUP($B699,'Base facturation'!$B$4:$ALM$73,C$4,0)),"",HLOOKUP($B699,'Base facturation'!$B$4:$ALM$73,C$4,0))=0,"",IF(ISERROR(HLOOKUP($B699,'Base facturation'!$B$4:$ALM$73,C$4,0)),"",HLOOKUP($B699,'Base facturation'!$B$4:$ALM$73,C$4,0)))</f>
        <v/>
      </c>
      <c r="D699" s="179" t="str">
        <f>IF(IF(ISERROR(HLOOKUP($B699,'Base facturation'!$B$4:$ALM$73,D$4,0)),"",HLOOKUP($B699,'Base facturation'!$B$4:$ALM$73,D$4,0))=0,"",IF(ISERROR(HLOOKUP($B699,'Base facturation'!$B$4:$ALM$73,D$4,0)),"",HLOOKUP($B699,'Base facturation'!$B$4:$ALM$73,D$4,0)))</f>
        <v/>
      </c>
      <c r="E699" s="288" t="str">
        <f>IF(IF(ISERROR(HLOOKUP($B699,'Base facturation'!$B$4:$ALM$73,E$4,0)),"",HLOOKUP($B699,'Base facturation'!$B$4:$ALM$73,E$4,0))=0,"",IF(ISERROR(HLOOKUP($B699,'Base facturation'!$B$4:$ALM$73,E$4,0)),"",HLOOKUP($B699,'Base facturation'!$B$4:$ALM$73,E$4,0)))</f>
        <v/>
      </c>
      <c r="F699" s="204" t="str">
        <f>IF(IF(ISERROR(HLOOKUP($B699,'Base facturation'!$B$4:$ALM$73,F$4,0)),"",HLOOKUP($B699,'Base facturation'!$B$4:$ALM$73,F$4,0))=0,"",IF(ISERROR(HLOOKUP($B699,'Base facturation'!$B$4:$ALM$73,F$4,0)),"",HLOOKUP($B699,'Base facturation'!$B$4:$ALM$73,F$4,0)))</f>
        <v/>
      </c>
      <c r="G699" s="204" t="str">
        <f>IF(IF(ISERROR(HLOOKUP($B699,'Base facturation'!$B$4:$ALM$73,G$4,0)),"",HLOOKUP($B699,'Base facturation'!$B$4:$ALM$73,G$4,0))=0,"",IF(ISERROR(HLOOKUP($B699,'Base facturation'!$B$4:$ALM$73,G$4,0)),"",HLOOKUP($B699,'Base facturation'!$B$4:$ALM$73,G$4,0)))</f>
        <v/>
      </c>
      <c r="H699" s="183" t="str">
        <f t="shared" si="10"/>
        <v/>
      </c>
      <c r="I699" s="194"/>
      <c r="J699" s="189"/>
      <c r="K699" s="189"/>
      <c r="L699" s="190"/>
    </row>
    <row r="700" spans="2:12" ht="19.600000000000001" customHeight="1" x14ac:dyDescent="0.25">
      <c r="B700" s="178" t="s">
        <v>3444</v>
      </c>
      <c r="C700" s="179" t="str">
        <f>IF(IF(ISERROR(HLOOKUP($B700,'Base facturation'!$B$4:$ALM$73,C$4,0)),"",HLOOKUP($B700,'Base facturation'!$B$4:$ALM$73,C$4,0))=0,"",IF(ISERROR(HLOOKUP($B700,'Base facturation'!$B$4:$ALM$73,C$4,0)),"",HLOOKUP($B700,'Base facturation'!$B$4:$ALM$73,C$4,0)))</f>
        <v/>
      </c>
      <c r="D700" s="179" t="str">
        <f>IF(IF(ISERROR(HLOOKUP($B700,'Base facturation'!$B$4:$ALM$73,D$4,0)),"",HLOOKUP($B700,'Base facturation'!$B$4:$ALM$73,D$4,0))=0,"",IF(ISERROR(HLOOKUP($B700,'Base facturation'!$B$4:$ALM$73,D$4,0)),"",HLOOKUP($B700,'Base facturation'!$B$4:$ALM$73,D$4,0)))</f>
        <v/>
      </c>
      <c r="E700" s="288" t="str">
        <f>IF(IF(ISERROR(HLOOKUP($B700,'Base facturation'!$B$4:$ALM$73,E$4,0)),"",HLOOKUP($B700,'Base facturation'!$B$4:$ALM$73,E$4,0))=0,"",IF(ISERROR(HLOOKUP($B700,'Base facturation'!$B$4:$ALM$73,E$4,0)),"",HLOOKUP($B700,'Base facturation'!$B$4:$ALM$73,E$4,0)))</f>
        <v/>
      </c>
      <c r="F700" s="204" t="str">
        <f>IF(IF(ISERROR(HLOOKUP($B700,'Base facturation'!$B$4:$ALM$73,F$4,0)),"",HLOOKUP($B700,'Base facturation'!$B$4:$ALM$73,F$4,0))=0,"",IF(ISERROR(HLOOKUP($B700,'Base facturation'!$B$4:$ALM$73,F$4,0)),"",HLOOKUP($B700,'Base facturation'!$B$4:$ALM$73,F$4,0)))</f>
        <v/>
      </c>
      <c r="G700" s="204" t="str">
        <f>IF(IF(ISERROR(HLOOKUP($B700,'Base facturation'!$B$4:$ALM$73,G$4,0)),"",HLOOKUP($B700,'Base facturation'!$B$4:$ALM$73,G$4,0))=0,"",IF(ISERROR(HLOOKUP($B700,'Base facturation'!$B$4:$ALM$73,G$4,0)),"",HLOOKUP($B700,'Base facturation'!$B$4:$ALM$73,G$4,0)))</f>
        <v/>
      </c>
      <c r="H700" s="183" t="str">
        <f t="shared" si="10"/>
        <v/>
      </c>
      <c r="I700" s="194"/>
      <c r="J700" s="189"/>
      <c r="K700" s="189"/>
      <c r="L700" s="190"/>
    </row>
    <row r="701" spans="2:12" ht="19.600000000000001" customHeight="1" x14ac:dyDescent="0.25">
      <c r="B701" s="178" t="s">
        <v>3445</v>
      </c>
      <c r="C701" s="179" t="str">
        <f>IF(IF(ISERROR(HLOOKUP($B701,'Base facturation'!$B$4:$ALM$73,C$4,0)),"",HLOOKUP($B701,'Base facturation'!$B$4:$ALM$73,C$4,0))=0,"",IF(ISERROR(HLOOKUP($B701,'Base facturation'!$B$4:$ALM$73,C$4,0)),"",HLOOKUP($B701,'Base facturation'!$B$4:$ALM$73,C$4,0)))</f>
        <v/>
      </c>
      <c r="D701" s="179" t="str">
        <f>IF(IF(ISERROR(HLOOKUP($B701,'Base facturation'!$B$4:$ALM$73,D$4,0)),"",HLOOKUP($B701,'Base facturation'!$B$4:$ALM$73,D$4,0))=0,"",IF(ISERROR(HLOOKUP($B701,'Base facturation'!$B$4:$ALM$73,D$4,0)),"",HLOOKUP($B701,'Base facturation'!$B$4:$ALM$73,D$4,0)))</f>
        <v/>
      </c>
      <c r="E701" s="288" t="str">
        <f>IF(IF(ISERROR(HLOOKUP($B701,'Base facturation'!$B$4:$ALM$73,E$4,0)),"",HLOOKUP($B701,'Base facturation'!$B$4:$ALM$73,E$4,0))=0,"",IF(ISERROR(HLOOKUP($B701,'Base facturation'!$B$4:$ALM$73,E$4,0)),"",HLOOKUP($B701,'Base facturation'!$B$4:$ALM$73,E$4,0)))</f>
        <v/>
      </c>
      <c r="F701" s="204" t="str">
        <f>IF(IF(ISERROR(HLOOKUP($B701,'Base facturation'!$B$4:$ALM$73,F$4,0)),"",HLOOKUP($B701,'Base facturation'!$B$4:$ALM$73,F$4,0))=0,"",IF(ISERROR(HLOOKUP($B701,'Base facturation'!$B$4:$ALM$73,F$4,0)),"",HLOOKUP($B701,'Base facturation'!$B$4:$ALM$73,F$4,0)))</f>
        <v/>
      </c>
      <c r="G701" s="204" t="str">
        <f>IF(IF(ISERROR(HLOOKUP($B701,'Base facturation'!$B$4:$ALM$73,G$4,0)),"",HLOOKUP($B701,'Base facturation'!$B$4:$ALM$73,G$4,0))=0,"",IF(ISERROR(HLOOKUP($B701,'Base facturation'!$B$4:$ALM$73,G$4,0)),"",HLOOKUP($B701,'Base facturation'!$B$4:$ALM$73,G$4,0)))</f>
        <v/>
      </c>
      <c r="H701" s="183" t="str">
        <f t="shared" si="10"/>
        <v/>
      </c>
      <c r="I701" s="194"/>
      <c r="J701" s="189"/>
      <c r="K701" s="189"/>
      <c r="L701" s="190"/>
    </row>
    <row r="702" spans="2:12" ht="19.600000000000001" customHeight="1" x14ac:dyDescent="0.25">
      <c r="B702" s="178" t="s">
        <v>3446</v>
      </c>
      <c r="C702" s="179" t="str">
        <f>IF(IF(ISERROR(HLOOKUP($B702,'Base facturation'!$B$4:$ALM$73,C$4,0)),"",HLOOKUP($B702,'Base facturation'!$B$4:$ALM$73,C$4,0))=0,"",IF(ISERROR(HLOOKUP($B702,'Base facturation'!$B$4:$ALM$73,C$4,0)),"",HLOOKUP($B702,'Base facturation'!$B$4:$ALM$73,C$4,0)))</f>
        <v/>
      </c>
      <c r="D702" s="179" t="str">
        <f>IF(IF(ISERROR(HLOOKUP($B702,'Base facturation'!$B$4:$ALM$73,D$4,0)),"",HLOOKUP($B702,'Base facturation'!$B$4:$ALM$73,D$4,0))=0,"",IF(ISERROR(HLOOKUP($B702,'Base facturation'!$B$4:$ALM$73,D$4,0)),"",HLOOKUP($B702,'Base facturation'!$B$4:$ALM$73,D$4,0)))</f>
        <v/>
      </c>
      <c r="E702" s="288" t="str">
        <f>IF(IF(ISERROR(HLOOKUP($B702,'Base facturation'!$B$4:$ALM$73,E$4,0)),"",HLOOKUP($B702,'Base facturation'!$B$4:$ALM$73,E$4,0))=0,"",IF(ISERROR(HLOOKUP($B702,'Base facturation'!$B$4:$ALM$73,E$4,0)),"",HLOOKUP($B702,'Base facturation'!$B$4:$ALM$73,E$4,0)))</f>
        <v/>
      </c>
      <c r="F702" s="204" t="str">
        <f>IF(IF(ISERROR(HLOOKUP($B702,'Base facturation'!$B$4:$ALM$73,F$4,0)),"",HLOOKUP($B702,'Base facturation'!$B$4:$ALM$73,F$4,0))=0,"",IF(ISERROR(HLOOKUP($B702,'Base facturation'!$B$4:$ALM$73,F$4,0)),"",HLOOKUP($B702,'Base facturation'!$B$4:$ALM$73,F$4,0)))</f>
        <v/>
      </c>
      <c r="G702" s="204" t="str">
        <f>IF(IF(ISERROR(HLOOKUP($B702,'Base facturation'!$B$4:$ALM$73,G$4,0)),"",HLOOKUP($B702,'Base facturation'!$B$4:$ALM$73,G$4,0))=0,"",IF(ISERROR(HLOOKUP($B702,'Base facturation'!$B$4:$ALM$73,G$4,0)),"",HLOOKUP($B702,'Base facturation'!$B$4:$ALM$73,G$4,0)))</f>
        <v/>
      </c>
      <c r="H702" s="183" t="str">
        <f t="shared" si="10"/>
        <v/>
      </c>
      <c r="I702" s="194"/>
      <c r="J702" s="189"/>
      <c r="K702" s="189"/>
      <c r="L702" s="190"/>
    </row>
    <row r="703" spans="2:12" ht="19.600000000000001" customHeight="1" x14ac:dyDescent="0.25">
      <c r="B703" s="178" t="s">
        <v>3447</v>
      </c>
      <c r="C703" s="179" t="str">
        <f>IF(IF(ISERROR(HLOOKUP($B703,'Base facturation'!$B$4:$ALM$73,C$4,0)),"",HLOOKUP($B703,'Base facturation'!$B$4:$ALM$73,C$4,0))=0,"",IF(ISERROR(HLOOKUP($B703,'Base facturation'!$B$4:$ALM$73,C$4,0)),"",HLOOKUP($B703,'Base facturation'!$B$4:$ALM$73,C$4,0)))</f>
        <v/>
      </c>
      <c r="D703" s="179" t="str">
        <f>IF(IF(ISERROR(HLOOKUP($B703,'Base facturation'!$B$4:$ALM$73,D$4,0)),"",HLOOKUP($B703,'Base facturation'!$B$4:$ALM$73,D$4,0))=0,"",IF(ISERROR(HLOOKUP($B703,'Base facturation'!$B$4:$ALM$73,D$4,0)),"",HLOOKUP($B703,'Base facturation'!$B$4:$ALM$73,D$4,0)))</f>
        <v/>
      </c>
      <c r="E703" s="288" t="str">
        <f>IF(IF(ISERROR(HLOOKUP($B703,'Base facturation'!$B$4:$ALM$73,E$4,0)),"",HLOOKUP($B703,'Base facturation'!$B$4:$ALM$73,E$4,0))=0,"",IF(ISERROR(HLOOKUP($B703,'Base facturation'!$B$4:$ALM$73,E$4,0)),"",HLOOKUP($B703,'Base facturation'!$B$4:$ALM$73,E$4,0)))</f>
        <v/>
      </c>
      <c r="F703" s="204" t="str">
        <f>IF(IF(ISERROR(HLOOKUP($B703,'Base facturation'!$B$4:$ALM$73,F$4,0)),"",HLOOKUP($B703,'Base facturation'!$B$4:$ALM$73,F$4,0))=0,"",IF(ISERROR(HLOOKUP($B703,'Base facturation'!$B$4:$ALM$73,F$4,0)),"",HLOOKUP($B703,'Base facturation'!$B$4:$ALM$73,F$4,0)))</f>
        <v/>
      </c>
      <c r="G703" s="204" t="str">
        <f>IF(IF(ISERROR(HLOOKUP($B703,'Base facturation'!$B$4:$ALM$73,G$4,0)),"",HLOOKUP($B703,'Base facturation'!$B$4:$ALM$73,G$4,0))=0,"",IF(ISERROR(HLOOKUP($B703,'Base facturation'!$B$4:$ALM$73,G$4,0)),"",HLOOKUP($B703,'Base facturation'!$B$4:$ALM$73,G$4,0)))</f>
        <v/>
      </c>
      <c r="H703" s="183" t="str">
        <f t="shared" si="10"/>
        <v/>
      </c>
      <c r="I703" s="194"/>
      <c r="J703" s="189"/>
      <c r="K703" s="189"/>
      <c r="L703" s="190"/>
    </row>
    <row r="704" spans="2:12" ht="19.600000000000001" customHeight="1" x14ac:dyDescent="0.25">
      <c r="B704" s="178" t="s">
        <v>3448</v>
      </c>
      <c r="C704" s="179" t="str">
        <f>IF(IF(ISERROR(HLOOKUP($B704,'Base facturation'!$B$4:$ALM$73,C$4,0)),"",HLOOKUP($B704,'Base facturation'!$B$4:$ALM$73,C$4,0))=0,"",IF(ISERROR(HLOOKUP($B704,'Base facturation'!$B$4:$ALM$73,C$4,0)),"",HLOOKUP($B704,'Base facturation'!$B$4:$ALM$73,C$4,0)))</f>
        <v/>
      </c>
      <c r="D704" s="179" t="str">
        <f>IF(IF(ISERROR(HLOOKUP($B704,'Base facturation'!$B$4:$ALM$73,D$4,0)),"",HLOOKUP($B704,'Base facturation'!$B$4:$ALM$73,D$4,0))=0,"",IF(ISERROR(HLOOKUP($B704,'Base facturation'!$B$4:$ALM$73,D$4,0)),"",HLOOKUP($B704,'Base facturation'!$B$4:$ALM$73,D$4,0)))</f>
        <v/>
      </c>
      <c r="E704" s="288" t="str">
        <f>IF(IF(ISERROR(HLOOKUP($B704,'Base facturation'!$B$4:$ALM$73,E$4,0)),"",HLOOKUP($B704,'Base facturation'!$B$4:$ALM$73,E$4,0))=0,"",IF(ISERROR(HLOOKUP($B704,'Base facturation'!$B$4:$ALM$73,E$4,0)),"",HLOOKUP($B704,'Base facturation'!$B$4:$ALM$73,E$4,0)))</f>
        <v/>
      </c>
      <c r="F704" s="204" t="str">
        <f>IF(IF(ISERROR(HLOOKUP($B704,'Base facturation'!$B$4:$ALM$73,F$4,0)),"",HLOOKUP($B704,'Base facturation'!$B$4:$ALM$73,F$4,0))=0,"",IF(ISERROR(HLOOKUP($B704,'Base facturation'!$B$4:$ALM$73,F$4,0)),"",HLOOKUP($B704,'Base facturation'!$B$4:$ALM$73,F$4,0)))</f>
        <v/>
      </c>
      <c r="G704" s="204" t="str">
        <f>IF(IF(ISERROR(HLOOKUP($B704,'Base facturation'!$B$4:$ALM$73,G$4,0)),"",HLOOKUP($B704,'Base facturation'!$B$4:$ALM$73,G$4,0))=0,"",IF(ISERROR(HLOOKUP($B704,'Base facturation'!$B$4:$ALM$73,G$4,0)),"",HLOOKUP($B704,'Base facturation'!$B$4:$ALM$73,G$4,0)))</f>
        <v/>
      </c>
      <c r="H704" s="183" t="str">
        <f t="shared" si="10"/>
        <v/>
      </c>
      <c r="I704" s="194"/>
      <c r="J704" s="189"/>
      <c r="K704" s="189"/>
      <c r="L704" s="190"/>
    </row>
    <row r="705" spans="2:12" ht="19.600000000000001" customHeight="1" x14ac:dyDescent="0.25">
      <c r="B705" s="178" t="s">
        <v>3449</v>
      </c>
      <c r="C705" s="179" t="str">
        <f>IF(IF(ISERROR(HLOOKUP($B705,'Base facturation'!$B$4:$ALM$73,C$4,0)),"",HLOOKUP($B705,'Base facturation'!$B$4:$ALM$73,C$4,0))=0,"",IF(ISERROR(HLOOKUP($B705,'Base facturation'!$B$4:$ALM$73,C$4,0)),"",HLOOKUP($B705,'Base facturation'!$B$4:$ALM$73,C$4,0)))</f>
        <v/>
      </c>
      <c r="D705" s="179" t="str">
        <f>IF(IF(ISERROR(HLOOKUP($B705,'Base facturation'!$B$4:$ALM$73,D$4,0)),"",HLOOKUP($B705,'Base facturation'!$B$4:$ALM$73,D$4,0))=0,"",IF(ISERROR(HLOOKUP($B705,'Base facturation'!$B$4:$ALM$73,D$4,0)),"",HLOOKUP($B705,'Base facturation'!$B$4:$ALM$73,D$4,0)))</f>
        <v/>
      </c>
      <c r="E705" s="288" t="str">
        <f>IF(IF(ISERROR(HLOOKUP($B705,'Base facturation'!$B$4:$ALM$73,E$4,0)),"",HLOOKUP($B705,'Base facturation'!$B$4:$ALM$73,E$4,0))=0,"",IF(ISERROR(HLOOKUP($B705,'Base facturation'!$B$4:$ALM$73,E$4,0)),"",HLOOKUP($B705,'Base facturation'!$B$4:$ALM$73,E$4,0)))</f>
        <v/>
      </c>
      <c r="F705" s="204" t="str">
        <f>IF(IF(ISERROR(HLOOKUP($B705,'Base facturation'!$B$4:$ALM$73,F$4,0)),"",HLOOKUP($B705,'Base facturation'!$B$4:$ALM$73,F$4,0))=0,"",IF(ISERROR(HLOOKUP($B705,'Base facturation'!$B$4:$ALM$73,F$4,0)),"",HLOOKUP($B705,'Base facturation'!$B$4:$ALM$73,F$4,0)))</f>
        <v/>
      </c>
      <c r="G705" s="204" t="str">
        <f>IF(IF(ISERROR(HLOOKUP($B705,'Base facturation'!$B$4:$ALM$73,G$4,0)),"",HLOOKUP($B705,'Base facturation'!$B$4:$ALM$73,G$4,0))=0,"",IF(ISERROR(HLOOKUP($B705,'Base facturation'!$B$4:$ALM$73,G$4,0)),"",HLOOKUP($B705,'Base facturation'!$B$4:$ALM$73,G$4,0)))</f>
        <v/>
      </c>
      <c r="H705" s="183" t="str">
        <f t="shared" si="10"/>
        <v/>
      </c>
      <c r="I705" s="194"/>
      <c r="J705" s="189"/>
      <c r="K705" s="189"/>
      <c r="L705" s="190"/>
    </row>
    <row r="706" spans="2:12" ht="19.600000000000001" customHeight="1" x14ac:dyDescent="0.25">
      <c r="B706" s="178" t="s">
        <v>3450</v>
      </c>
      <c r="C706" s="179" t="str">
        <f>IF(IF(ISERROR(HLOOKUP($B706,'Base facturation'!$B$4:$ALM$73,C$4,0)),"",HLOOKUP($B706,'Base facturation'!$B$4:$ALM$73,C$4,0))=0,"",IF(ISERROR(HLOOKUP($B706,'Base facturation'!$B$4:$ALM$73,C$4,0)),"",HLOOKUP($B706,'Base facturation'!$B$4:$ALM$73,C$4,0)))</f>
        <v/>
      </c>
      <c r="D706" s="179" t="str">
        <f>IF(IF(ISERROR(HLOOKUP($B706,'Base facturation'!$B$4:$ALM$73,D$4,0)),"",HLOOKUP($B706,'Base facturation'!$B$4:$ALM$73,D$4,0))=0,"",IF(ISERROR(HLOOKUP($B706,'Base facturation'!$B$4:$ALM$73,D$4,0)),"",HLOOKUP($B706,'Base facturation'!$B$4:$ALM$73,D$4,0)))</f>
        <v/>
      </c>
      <c r="E706" s="288" t="str">
        <f>IF(IF(ISERROR(HLOOKUP($B706,'Base facturation'!$B$4:$ALM$73,E$4,0)),"",HLOOKUP($B706,'Base facturation'!$B$4:$ALM$73,E$4,0))=0,"",IF(ISERROR(HLOOKUP($B706,'Base facturation'!$B$4:$ALM$73,E$4,0)),"",HLOOKUP($B706,'Base facturation'!$B$4:$ALM$73,E$4,0)))</f>
        <v/>
      </c>
      <c r="F706" s="204" t="str">
        <f>IF(IF(ISERROR(HLOOKUP($B706,'Base facturation'!$B$4:$ALM$73,F$4,0)),"",HLOOKUP($B706,'Base facturation'!$B$4:$ALM$73,F$4,0))=0,"",IF(ISERROR(HLOOKUP($B706,'Base facturation'!$B$4:$ALM$73,F$4,0)),"",HLOOKUP($B706,'Base facturation'!$B$4:$ALM$73,F$4,0)))</f>
        <v/>
      </c>
      <c r="G706" s="204" t="str">
        <f>IF(IF(ISERROR(HLOOKUP($B706,'Base facturation'!$B$4:$ALM$73,G$4,0)),"",HLOOKUP($B706,'Base facturation'!$B$4:$ALM$73,G$4,0))=0,"",IF(ISERROR(HLOOKUP($B706,'Base facturation'!$B$4:$ALM$73,G$4,0)),"",HLOOKUP($B706,'Base facturation'!$B$4:$ALM$73,G$4,0)))</f>
        <v/>
      </c>
      <c r="H706" s="183" t="str">
        <f t="shared" si="10"/>
        <v/>
      </c>
      <c r="I706" s="194"/>
      <c r="J706" s="189"/>
      <c r="K706" s="189"/>
      <c r="L706" s="190"/>
    </row>
    <row r="707" spans="2:12" ht="19.600000000000001" customHeight="1" x14ac:dyDescent="0.25">
      <c r="B707" s="178" t="s">
        <v>3451</v>
      </c>
      <c r="C707" s="179" t="str">
        <f>IF(IF(ISERROR(HLOOKUP($B707,'Base facturation'!$B$4:$ALM$73,C$4,0)),"",HLOOKUP($B707,'Base facturation'!$B$4:$ALM$73,C$4,0))=0,"",IF(ISERROR(HLOOKUP($B707,'Base facturation'!$B$4:$ALM$73,C$4,0)),"",HLOOKUP($B707,'Base facturation'!$B$4:$ALM$73,C$4,0)))</f>
        <v/>
      </c>
      <c r="D707" s="179" t="str">
        <f>IF(IF(ISERROR(HLOOKUP($B707,'Base facturation'!$B$4:$ALM$73,D$4,0)),"",HLOOKUP($B707,'Base facturation'!$B$4:$ALM$73,D$4,0))=0,"",IF(ISERROR(HLOOKUP($B707,'Base facturation'!$B$4:$ALM$73,D$4,0)),"",HLOOKUP($B707,'Base facturation'!$B$4:$ALM$73,D$4,0)))</f>
        <v/>
      </c>
      <c r="E707" s="288" t="str">
        <f>IF(IF(ISERROR(HLOOKUP($B707,'Base facturation'!$B$4:$ALM$73,E$4,0)),"",HLOOKUP($B707,'Base facturation'!$B$4:$ALM$73,E$4,0))=0,"",IF(ISERROR(HLOOKUP($B707,'Base facturation'!$B$4:$ALM$73,E$4,0)),"",HLOOKUP($B707,'Base facturation'!$B$4:$ALM$73,E$4,0)))</f>
        <v/>
      </c>
      <c r="F707" s="204" t="str">
        <f>IF(IF(ISERROR(HLOOKUP($B707,'Base facturation'!$B$4:$ALM$73,F$4,0)),"",HLOOKUP($B707,'Base facturation'!$B$4:$ALM$73,F$4,0))=0,"",IF(ISERROR(HLOOKUP($B707,'Base facturation'!$B$4:$ALM$73,F$4,0)),"",HLOOKUP($B707,'Base facturation'!$B$4:$ALM$73,F$4,0)))</f>
        <v/>
      </c>
      <c r="G707" s="204" t="str">
        <f>IF(IF(ISERROR(HLOOKUP($B707,'Base facturation'!$B$4:$ALM$73,G$4,0)),"",HLOOKUP($B707,'Base facturation'!$B$4:$ALM$73,G$4,0))=0,"",IF(ISERROR(HLOOKUP($B707,'Base facturation'!$B$4:$ALM$73,G$4,0)),"",HLOOKUP($B707,'Base facturation'!$B$4:$ALM$73,G$4,0)))</f>
        <v/>
      </c>
      <c r="H707" s="183" t="str">
        <f t="shared" si="10"/>
        <v/>
      </c>
      <c r="I707" s="194"/>
      <c r="J707" s="189"/>
      <c r="K707" s="189"/>
      <c r="L707" s="190"/>
    </row>
    <row r="708" spans="2:12" ht="19.600000000000001" customHeight="1" x14ac:dyDescent="0.25">
      <c r="B708" s="178" t="s">
        <v>3452</v>
      </c>
      <c r="C708" s="179" t="str">
        <f>IF(IF(ISERROR(HLOOKUP($B708,'Base facturation'!$B$4:$ALM$73,C$4,0)),"",HLOOKUP($B708,'Base facturation'!$B$4:$ALM$73,C$4,0))=0,"",IF(ISERROR(HLOOKUP($B708,'Base facturation'!$B$4:$ALM$73,C$4,0)),"",HLOOKUP($B708,'Base facturation'!$B$4:$ALM$73,C$4,0)))</f>
        <v/>
      </c>
      <c r="D708" s="179" t="str">
        <f>IF(IF(ISERROR(HLOOKUP($B708,'Base facturation'!$B$4:$ALM$73,D$4,0)),"",HLOOKUP($B708,'Base facturation'!$B$4:$ALM$73,D$4,0))=0,"",IF(ISERROR(HLOOKUP($B708,'Base facturation'!$B$4:$ALM$73,D$4,0)),"",HLOOKUP($B708,'Base facturation'!$B$4:$ALM$73,D$4,0)))</f>
        <v/>
      </c>
      <c r="E708" s="288" t="str">
        <f>IF(IF(ISERROR(HLOOKUP($B708,'Base facturation'!$B$4:$ALM$73,E$4,0)),"",HLOOKUP($B708,'Base facturation'!$B$4:$ALM$73,E$4,0))=0,"",IF(ISERROR(HLOOKUP($B708,'Base facturation'!$B$4:$ALM$73,E$4,0)),"",HLOOKUP($B708,'Base facturation'!$B$4:$ALM$73,E$4,0)))</f>
        <v/>
      </c>
      <c r="F708" s="204" t="str">
        <f>IF(IF(ISERROR(HLOOKUP($B708,'Base facturation'!$B$4:$ALM$73,F$4,0)),"",HLOOKUP($B708,'Base facturation'!$B$4:$ALM$73,F$4,0))=0,"",IF(ISERROR(HLOOKUP($B708,'Base facturation'!$B$4:$ALM$73,F$4,0)),"",HLOOKUP($B708,'Base facturation'!$B$4:$ALM$73,F$4,0)))</f>
        <v/>
      </c>
      <c r="G708" s="204" t="str">
        <f>IF(IF(ISERROR(HLOOKUP($B708,'Base facturation'!$B$4:$ALM$73,G$4,0)),"",HLOOKUP($B708,'Base facturation'!$B$4:$ALM$73,G$4,0))=0,"",IF(ISERROR(HLOOKUP($B708,'Base facturation'!$B$4:$ALM$73,G$4,0)),"",HLOOKUP($B708,'Base facturation'!$B$4:$ALM$73,G$4,0)))</f>
        <v/>
      </c>
      <c r="H708" s="183" t="str">
        <f t="shared" si="10"/>
        <v/>
      </c>
      <c r="I708" s="194"/>
      <c r="J708" s="189"/>
      <c r="K708" s="189"/>
      <c r="L708" s="190"/>
    </row>
    <row r="709" spans="2:12" ht="19.600000000000001" customHeight="1" x14ac:dyDescent="0.25">
      <c r="B709" s="178" t="s">
        <v>3453</v>
      </c>
      <c r="C709" s="179" t="str">
        <f>IF(IF(ISERROR(HLOOKUP($B709,'Base facturation'!$B$4:$ALM$73,C$4,0)),"",HLOOKUP($B709,'Base facturation'!$B$4:$ALM$73,C$4,0))=0,"",IF(ISERROR(HLOOKUP($B709,'Base facturation'!$B$4:$ALM$73,C$4,0)),"",HLOOKUP($B709,'Base facturation'!$B$4:$ALM$73,C$4,0)))</f>
        <v/>
      </c>
      <c r="D709" s="179" t="str">
        <f>IF(IF(ISERROR(HLOOKUP($B709,'Base facturation'!$B$4:$ALM$73,D$4,0)),"",HLOOKUP($B709,'Base facturation'!$B$4:$ALM$73,D$4,0))=0,"",IF(ISERROR(HLOOKUP($B709,'Base facturation'!$B$4:$ALM$73,D$4,0)),"",HLOOKUP($B709,'Base facturation'!$B$4:$ALM$73,D$4,0)))</f>
        <v/>
      </c>
      <c r="E709" s="288" t="str">
        <f>IF(IF(ISERROR(HLOOKUP($B709,'Base facturation'!$B$4:$ALM$73,E$4,0)),"",HLOOKUP($B709,'Base facturation'!$B$4:$ALM$73,E$4,0))=0,"",IF(ISERROR(HLOOKUP($B709,'Base facturation'!$B$4:$ALM$73,E$4,0)),"",HLOOKUP($B709,'Base facturation'!$B$4:$ALM$73,E$4,0)))</f>
        <v/>
      </c>
      <c r="F709" s="204" t="str">
        <f>IF(IF(ISERROR(HLOOKUP($B709,'Base facturation'!$B$4:$ALM$73,F$4,0)),"",HLOOKUP($B709,'Base facturation'!$B$4:$ALM$73,F$4,0))=0,"",IF(ISERROR(HLOOKUP($B709,'Base facturation'!$B$4:$ALM$73,F$4,0)),"",HLOOKUP($B709,'Base facturation'!$B$4:$ALM$73,F$4,0)))</f>
        <v/>
      </c>
      <c r="G709" s="204" t="str">
        <f>IF(IF(ISERROR(HLOOKUP($B709,'Base facturation'!$B$4:$ALM$73,G$4,0)),"",HLOOKUP($B709,'Base facturation'!$B$4:$ALM$73,G$4,0))=0,"",IF(ISERROR(HLOOKUP($B709,'Base facturation'!$B$4:$ALM$73,G$4,0)),"",HLOOKUP($B709,'Base facturation'!$B$4:$ALM$73,G$4,0)))</f>
        <v/>
      </c>
      <c r="H709" s="183" t="str">
        <f t="shared" si="10"/>
        <v/>
      </c>
      <c r="I709" s="194"/>
      <c r="J709" s="189"/>
      <c r="K709" s="189"/>
      <c r="L709" s="190"/>
    </row>
    <row r="710" spans="2:12" ht="19.600000000000001" customHeight="1" x14ac:dyDescent="0.25">
      <c r="B710" s="178" t="s">
        <v>3454</v>
      </c>
      <c r="C710" s="179" t="str">
        <f>IF(IF(ISERROR(HLOOKUP($B710,'Base facturation'!$B$4:$ALM$73,C$4,0)),"",HLOOKUP($B710,'Base facturation'!$B$4:$ALM$73,C$4,0))=0,"",IF(ISERROR(HLOOKUP($B710,'Base facturation'!$B$4:$ALM$73,C$4,0)),"",HLOOKUP($B710,'Base facturation'!$B$4:$ALM$73,C$4,0)))</f>
        <v/>
      </c>
      <c r="D710" s="179" t="str">
        <f>IF(IF(ISERROR(HLOOKUP($B710,'Base facturation'!$B$4:$ALM$73,D$4,0)),"",HLOOKUP($B710,'Base facturation'!$B$4:$ALM$73,D$4,0))=0,"",IF(ISERROR(HLOOKUP($B710,'Base facturation'!$B$4:$ALM$73,D$4,0)),"",HLOOKUP($B710,'Base facturation'!$B$4:$ALM$73,D$4,0)))</f>
        <v/>
      </c>
      <c r="E710" s="288" t="str">
        <f>IF(IF(ISERROR(HLOOKUP($B710,'Base facturation'!$B$4:$ALM$73,E$4,0)),"",HLOOKUP($B710,'Base facturation'!$B$4:$ALM$73,E$4,0))=0,"",IF(ISERROR(HLOOKUP($B710,'Base facturation'!$B$4:$ALM$73,E$4,0)),"",HLOOKUP($B710,'Base facturation'!$B$4:$ALM$73,E$4,0)))</f>
        <v/>
      </c>
      <c r="F710" s="204" t="str">
        <f>IF(IF(ISERROR(HLOOKUP($B710,'Base facturation'!$B$4:$ALM$73,F$4,0)),"",HLOOKUP($B710,'Base facturation'!$B$4:$ALM$73,F$4,0))=0,"",IF(ISERROR(HLOOKUP($B710,'Base facturation'!$B$4:$ALM$73,F$4,0)),"",HLOOKUP($B710,'Base facturation'!$B$4:$ALM$73,F$4,0)))</f>
        <v/>
      </c>
      <c r="G710" s="204" t="str">
        <f>IF(IF(ISERROR(HLOOKUP($B710,'Base facturation'!$B$4:$ALM$73,G$4,0)),"",HLOOKUP($B710,'Base facturation'!$B$4:$ALM$73,G$4,0))=0,"",IF(ISERROR(HLOOKUP($B710,'Base facturation'!$B$4:$ALM$73,G$4,0)),"",HLOOKUP($B710,'Base facturation'!$B$4:$ALM$73,G$4,0)))</f>
        <v/>
      </c>
      <c r="H710" s="183" t="str">
        <f t="shared" si="10"/>
        <v/>
      </c>
      <c r="I710" s="194"/>
      <c r="J710" s="189"/>
      <c r="K710" s="189"/>
      <c r="L710" s="190"/>
    </row>
    <row r="711" spans="2:12" ht="19.600000000000001" customHeight="1" x14ac:dyDescent="0.25">
      <c r="B711" s="178" t="s">
        <v>3455</v>
      </c>
      <c r="C711" s="179" t="str">
        <f>IF(IF(ISERROR(HLOOKUP($B711,'Base facturation'!$B$4:$ALM$73,C$4,0)),"",HLOOKUP($B711,'Base facturation'!$B$4:$ALM$73,C$4,0))=0,"",IF(ISERROR(HLOOKUP($B711,'Base facturation'!$B$4:$ALM$73,C$4,0)),"",HLOOKUP($B711,'Base facturation'!$B$4:$ALM$73,C$4,0)))</f>
        <v/>
      </c>
      <c r="D711" s="179" t="str">
        <f>IF(IF(ISERROR(HLOOKUP($B711,'Base facturation'!$B$4:$ALM$73,D$4,0)),"",HLOOKUP($B711,'Base facturation'!$B$4:$ALM$73,D$4,0))=0,"",IF(ISERROR(HLOOKUP($B711,'Base facturation'!$B$4:$ALM$73,D$4,0)),"",HLOOKUP($B711,'Base facturation'!$B$4:$ALM$73,D$4,0)))</f>
        <v/>
      </c>
      <c r="E711" s="288" t="str">
        <f>IF(IF(ISERROR(HLOOKUP($B711,'Base facturation'!$B$4:$ALM$73,E$4,0)),"",HLOOKUP($B711,'Base facturation'!$B$4:$ALM$73,E$4,0))=0,"",IF(ISERROR(HLOOKUP($B711,'Base facturation'!$B$4:$ALM$73,E$4,0)),"",HLOOKUP($B711,'Base facturation'!$B$4:$ALM$73,E$4,0)))</f>
        <v/>
      </c>
      <c r="F711" s="204" t="str">
        <f>IF(IF(ISERROR(HLOOKUP($B711,'Base facturation'!$B$4:$ALM$73,F$4,0)),"",HLOOKUP($B711,'Base facturation'!$B$4:$ALM$73,F$4,0))=0,"",IF(ISERROR(HLOOKUP($B711,'Base facturation'!$B$4:$ALM$73,F$4,0)),"",HLOOKUP($B711,'Base facturation'!$B$4:$ALM$73,F$4,0)))</f>
        <v/>
      </c>
      <c r="G711" s="204" t="str">
        <f>IF(IF(ISERROR(HLOOKUP($B711,'Base facturation'!$B$4:$ALM$73,G$4,0)),"",HLOOKUP($B711,'Base facturation'!$B$4:$ALM$73,G$4,0))=0,"",IF(ISERROR(HLOOKUP($B711,'Base facturation'!$B$4:$ALM$73,G$4,0)),"",HLOOKUP($B711,'Base facturation'!$B$4:$ALM$73,G$4,0)))</f>
        <v/>
      </c>
      <c r="H711" s="183" t="str">
        <f t="shared" ref="H711:H774" si="11">IF(G711="","",IF($B$4&gt;G711,"OUI","non"))</f>
        <v/>
      </c>
      <c r="I711" s="194"/>
      <c r="J711" s="189"/>
      <c r="K711" s="189"/>
      <c r="L711" s="190"/>
    </row>
    <row r="712" spans="2:12" ht="19.600000000000001" customHeight="1" x14ac:dyDescent="0.25">
      <c r="B712" s="178" t="s">
        <v>3456</v>
      </c>
      <c r="C712" s="179" t="str">
        <f>IF(IF(ISERROR(HLOOKUP($B712,'Base facturation'!$B$4:$ALM$73,C$4,0)),"",HLOOKUP($B712,'Base facturation'!$B$4:$ALM$73,C$4,0))=0,"",IF(ISERROR(HLOOKUP($B712,'Base facturation'!$B$4:$ALM$73,C$4,0)),"",HLOOKUP($B712,'Base facturation'!$B$4:$ALM$73,C$4,0)))</f>
        <v/>
      </c>
      <c r="D712" s="179" t="str">
        <f>IF(IF(ISERROR(HLOOKUP($B712,'Base facturation'!$B$4:$ALM$73,D$4,0)),"",HLOOKUP($B712,'Base facturation'!$B$4:$ALM$73,D$4,0))=0,"",IF(ISERROR(HLOOKUP($B712,'Base facturation'!$B$4:$ALM$73,D$4,0)),"",HLOOKUP($B712,'Base facturation'!$B$4:$ALM$73,D$4,0)))</f>
        <v/>
      </c>
      <c r="E712" s="288" t="str">
        <f>IF(IF(ISERROR(HLOOKUP($B712,'Base facturation'!$B$4:$ALM$73,E$4,0)),"",HLOOKUP($B712,'Base facturation'!$B$4:$ALM$73,E$4,0))=0,"",IF(ISERROR(HLOOKUP($B712,'Base facturation'!$B$4:$ALM$73,E$4,0)),"",HLOOKUP($B712,'Base facturation'!$B$4:$ALM$73,E$4,0)))</f>
        <v/>
      </c>
      <c r="F712" s="204" t="str">
        <f>IF(IF(ISERROR(HLOOKUP($B712,'Base facturation'!$B$4:$ALM$73,F$4,0)),"",HLOOKUP($B712,'Base facturation'!$B$4:$ALM$73,F$4,0))=0,"",IF(ISERROR(HLOOKUP($B712,'Base facturation'!$B$4:$ALM$73,F$4,0)),"",HLOOKUP($B712,'Base facturation'!$B$4:$ALM$73,F$4,0)))</f>
        <v/>
      </c>
      <c r="G712" s="204" t="str">
        <f>IF(IF(ISERROR(HLOOKUP($B712,'Base facturation'!$B$4:$ALM$73,G$4,0)),"",HLOOKUP($B712,'Base facturation'!$B$4:$ALM$73,G$4,0))=0,"",IF(ISERROR(HLOOKUP($B712,'Base facturation'!$B$4:$ALM$73,G$4,0)),"",HLOOKUP($B712,'Base facturation'!$B$4:$ALM$73,G$4,0)))</f>
        <v/>
      </c>
      <c r="H712" s="183" t="str">
        <f t="shared" si="11"/>
        <v/>
      </c>
      <c r="I712" s="194"/>
      <c r="J712" s="189"/>
      <c r="K712" s="189"/>
      <c r="L712" s="190"/>
    </row>
    <row r="713" spans="2:12" ht="19.600000000000001" customHeight="1" x14ac:dyDescent="0.25">
      <c r="B713" s="178" t="s">
        <v>3457</v>
      </c>
      <c r="C713" s="179" t="str">
        <f>IF(IF(ISERROR(HLOOKUP($B713,'Base facturation'!$B$4:$ALM$73,C$4,0)),"",HLOOKUP($B713,'Base facturation'!$B$4:$ALM$73,C$4,0))=0,"",IF(ISERROR(HLOOKUP($B713,'Base facturation'!$B$4:$ALM$73,C$4,0)),"",HLOOKUP($B713,'Base facturation'!$B$4:$ALM$73,C$4,0)))</f>
        <v/>
      </c>
      <c r="D713" s="179" t="str">
        <f>IF(IF(ISERROR(HLOOKUP($B713,'Base facturation'!$B$4:$ALM$73,D$4,0)),"",HLOOKUP($B713,'Base facturation'!$B$4:$ALM$73,D$4,0))=0,"",IF(ISERROR(HLOOKUP($B713,'Base facturation'!$B$4:$ALM$73,D$4,0)),"",HLOOKUP($B713,'Base facturation'!$B$4:$ALM$73,D$4,0)))</f>
        <v/>
      </c>
      <c r="E713" s="288" t="str">
        <f>IF(IF(ISERROR(HLOOKUP($B713,'Base facturation'!$B$4:$ALM$73,E$4,0)),"",HLOOKUP($B713,'Base facturation'!$B$4:$ALM$73,E$4,0))=0,"",IF(ISERROR(HLOOKUP($B713,'Base facturation'!$B$4:$ALM$73,E$4,0)),"",HLOOKUP($B713,'Base facturation'!$B$4:$ALM$73,E$4,0)))</f>
        <v/>
      </c>
      <c r="F713" s="204" t="str">
        <f>IF(IF(ISERROR(HLOOKUP($B713,'Base facturation'!$B$4:$ALM$73,F$4,0)),"",HLOOKUP($B713,'Base facturation'!$B$4:$ALM$73,F$4,0))=0,"",IF(ISERROR(HLOOKUP($B713,'Base facturation'!$B$4:$ALM$73,F$4,0)),"",HLOOKUP($B713,'Base facturation'!$B$4:$ALM$73,F$4,0)))</f>
        <v/>
      </c>
      <c r="G713" s="204" t="str">
        <f>IF(IF(ISERROR(HLOOKUP($B713,'Base facturation'!$B$4:$ALM$73,G$4,0)),"",HLOOKUP($B713,'Base facturation'!$B$4:$ALM$73,G$4,0))=0,"",IF(ISERROR(HLOOKUP($B713,'Base facturation'!$B$4:$ALM$73,G$4,0)),"",HLOOKUP($B713,'Base facturation'!$B$4:$ALM$73,G$4,0)))</f>
        <v/>
      </c>
      <c r="H713" s="183" t="str">
        <f t="shared" si="11"/>
        <v/>
      </c>
      <c r="I713" s="194"/>
      <c r="J713" s="189"/>
      <c r="K713" s="189"/>
      <c r="L713" s="190"/>
    </row>
    <row r="714" spans="2:12" ht="19.600000000000001" customHeight="1" x14ac:dyDescent="0.25">
      <c r="B714" s="178" t="s">
        <v>3458</v>
      </c>
      <c r="C714" s="179" t="str">
        <f>IF(IF(ISERROR(HLOOKUP($B714,'Base facturation'!$B$4:$ALM$73,C$4,0)),"",HLOOKUP($B714,'Base facturation'!$B$4:$ALM$73,C$4,0))=0,"",IF(ISERROR(HLOOKUP($B714,'Base facturation'!$B$4:$ALM$73,C$4,0)),"",HLOOKUP($B714,'Base facturation'!$B$4:$ALM$73,C$4,0)))</f>
        <v/>
      </c>
      <c r="D714" s="179" t="str">
        <f>IF(IF(ISERROR(HLOOKUP($B714,'Base facturation'!$B$4:$ALM$73,D$4,0)),"",HLOOKUP($B714,'Base facturation'!$B$4:$ALM$73,D$4,0))=0,"",IF(ISERROR(HLOOKUP($B714,'Base facturation'!$B$4:$ALM$73,D$4,0)),"",HLOOKUP($B714,'Base facturation'!$B$4:$ALM$73,D$4,0)))</f>
        <v/>
      </c>
      <c r="E714" s="288" t="str">
        <f>IF(IF(ISERROR(HLOOKUP($B714,'Base facturation'!$B$4:$ALM$73,E$4,0)),"",HLOOKUP($B714,'Base facturation'!$B$4:$ALM$73,E$4,0))=0,"",IF(ISERROR(HLOOKUP($B714,'Base facturation'!$B$4:$ALM$73,E$4,0)),"",HLOOKUP($B714,'Base facturation'!$B$4:$ALM$73,E$4,0)))</f>
        <v/>
      </c>
      <c r="F714" s="204" t="str">
        <f>IF(IF(ISERROR(HLOOKUP($B714,'Base facturation'!$B$4:$ALM$73,F$4,0)),"",HLOOKUP($B714,'Base facturation'!$B$4:$ALM$73,F$4,0))=0,"",IF(ISERROR(HLOOKUP($B714,'Base facturation'!$B$4:$ALM$73,F$4,0)),"",HLOOKUP($B714,'Base facturation'!$B$4:$ALM$73,F$4,0)))</f>
        <v/>
      </c>
      <c r="G714" s="204" t="str">
        <f>IF(IF(ISERROR(HLOOKUP($B714,'Base facturation'!$B$4:$ALM$73,G$4,0)),"",HLOOKUP($B714,'Base facturation'!$B$4:$ALM$73,G$4,0))=0,"",IF(ISERROR(HLOOKUP($B714,'Base facturation'!$B$4:$ALM$73,G$4,0)),"",HLOOKUP($B714,'Base facturation'!$B$4:$ALM$73,G$4,0)))</f>
        <v/>
      </c>
      <c r="H714" s="183" t="str">
        <f t="shared" si="11"/>
        <v/>
      </c>
      <c r="I714" s="194"/>
      <c r="J714" s="189"/>
      <c r="K714" s="189"/>
      <c r="L714" s="190"/>
    </row>
    <row r="715" spans="2:12" ht="19.600000000000001" customHeight="1" x14ac:dyDescent="0.25">
      <c r="B715" s="178" t="s">
        <v>3459</v>
      </c>
      <c r="C715" s="179" t="str">
        <f>IF(IF(ISERROR(HLOOKUP($B715,'Base facturation'!$B$4:$ALM$73,C$4,0)),"",HLOOKUP($B715,'Base facturation'!$B$4:$ALM$73,C$4,0))=0,"",IF(ISERROR(HLOOKUP($B715,'Base facturation'!$B$4:$ALM$73,C$4,0)),"",HLOOKUP($B715,'Base facturation'!$B$4:$ALM$73,C$4,0)))</f>
        <v/>
      </c>
      <c r="D715" s="179" t="str">
        <f>IF(IF(ISERROR(HLOOKUP($B715,'Base facturation'!$B$4:$ALM$73,D$4,0)),"",HLOOKUP($B715,'Base facturation'!$B$4:$ALM$73,D$4,0))=0,"",IF(ISERROR(HLOOKUP($B715,'Base facturation'!$B$4:$ALM$73,D$4,0)),"",HLOOKUP($B715,'Base facturation'!$B$4:$ALM$73,D$4,0)))</f>
        <v/>
      </c>
      <c r="E715" s="288" t="str">
        <f>IF(IF(ISERROR(HLOOKUP($B715,'Base facturation'!$B$4:$ALM$73,E$4,0)),"",HLOOKUP($B715,'Base facturation'!$B$4:$ALM$73,E$4,0))=0,"",IF(ISERROR(HLOOKUP($B715,'Base facturation'!$B$4:$ALM$73,E$4,0)),"",HLOOKUP($B715,'Base facturation'!$B$4:$ALM$73,E$4,0)))</f>
        <v/>
      </c>
      <c r="F715" s="204" t="str">
        <f>IF(IF(ISERROR(HLOOKUP($B715,'Base facturation'!$B$4:$ALM$73,F$4,0)),"",HLOOKUP($B715,'Base facturation'!$B$4:$ALM$73,F$4,0))=0,"",IF(ISERROR(HLOOKUP($B715,'Base facturation'!$B$4:$ALM$73,F$4,0)),"",HLOOKUP($B715,'Base facturation'!$B$4:$ALM$73,F$4,0)))</f>
        <v/>
      </c>
      <c r="G715" s="204" t="str">
        <f>IF(IF(ISERROR(HLOOKUP($B715,'Base facturation'!$B$4:$ALM$73,G$4,0)),"",HLOOKUP($B715,'Base facturation'!$B$4:$ALM$73,G$4,0))=0,"",IF(ISERROR(HLOOKUP($B715,'Base facturation'!$B$4:$ALM$73,G$4,0)),"",HLOOKUP($B715,'Base facturation'!$B$4:$ALM$73,G$4,0)))</f>
        <v/>
      </c>
      <c r="H715" s="183" t="str">
        <f t="shared" si="11"/>
        <v/>
      </c>
      <c r="I715" s="194"/>
      <c r="J715" s="189"/>
      <c r="K715" s="189"/>
      <c r="L715" s="190"/>
    </row>
    <row r="716" spans="2:12" ht="19.600000000000001" customHeight="1" x14ac:dyDescent="0.25">
      <c r="B716" s="178" t="s">
        <v>3460</v>
      </c>
      <c r="C716" s="179" t="str">
        <f>IF(IF(ISERROR(HLOOKUP($B716,'Base facturation'!$B$4:$ALM$73,C$4,0)),"",HLOOKUP($B716,'Base facturation'!$B$4:$ALM$73,C$4,0))=0,"",IF(ISERROR(HLOOKUP($B716,'Base facturation'!$B$4:$ALM$73,C$4,0)),"",HLOOKUP($B716,'Base facturation'!$B$4:$ALM$73,C$4,0)))</f>
        <v/>
      </c>
      <c r="D716" s="179" t="str">
        <f>IF(IF(ISERROR(HLOOKUP($B716,'Base facturation'!$B$4:$ALM$73,D$4,0)),"",HLOOKUP($B716,'Base facturation'!$B$4:$ALM$73,D$4,0))=0,"",IF(ISERROR(HLOOKUP($B716,'Base facturation'!$B$4:$ALM$73,D$4,0)),"",HLOOKUP($B716,'Base facturation'!$B$4:$ALM$73,D$4,0)))</f>
        <v/>
      </c>
      <c r="E716" s="288" t="str">
        <f>IF(IF(ISERROR(HLOOKUP($B716,'Base facturation'!$B$4:$ALM$73,E$4,0)),"",HLOOKUP($B716,'Base facturation'!$B$4:$ALM$73,E$4,0))=0,"",IF(ISERROR(HLOOKUP($B716,'Base facturation'!$B$4:$ALM$73,E$4,0)),"",HLOOKUP($B716,'Base facturation'!$B$4:$ALM$73,E$4,0)))</f>
        <v/>
      </c>
      <c r="F716" s="204" t="str">
        <f>IF(IF(ISERROR(HLOOKUP($B716,'Base facturation'!$B$4:$ALM$73,F$4,0)),"",HLOOKUP($B716,'Base facturation'!$B$4:$ALM$73,F$4,0))=0,"",IF(ISERROR(HLOOKUP($B716,'Base facturation'!$B$4:$ALM$73,F$4,0)),"",HLOOKUP($B716,'Base facturation'!$B$4:$ALM$73,F$4,0)))</f>
        <v/>
      </c>
      <c r="G716" s="204" t="str">
        <f>IF(IF(ISERROR(HLOOKUP($B716,'Base facturation'!$B$4:$ALM$73,G$4,0)),"",HLOOKUP($B716,'Base facturation'!$B$4:$ALM$73,G$4,0))=0,"",IF(ISERROR(HLOOKUP($B716,'Base facturation'!$B$4:$ALM$73,G$4,0)),"",HLOOKUP($B716,'Base facturation'!$B$4:$ALM$73,G$4,0)))</f>
        <v/>
      </c>
      <c r="H716" s="183" t="str">
        <f t="shared" si="11"/>
        <v/>
      </c>
      <c r="I716" s="194"/>
      <c r="J716" s="189"/>
      <c r="K716" s="189"/>
      <c r="L716" s="190"/>
    </row>
    <row r="717" spans="2:12" ht="19.600000000000001" customHeight="1" x14ac:dyDescent="0.25">
      <c r="B717" s="178" t="s">
        <v>3461</v>
      </c>
      <c r="C717" s="179" t="str">
        <f>IF(IF(ISERROR(HLOOKUP($B717,'Base facturation'!$B$4:$ALM$73,C$4,0)),"",HLOOKUP($B717,'Base facturation'!$B$4:$ALM$73,C$4,0))=0,"",IF(ISERROR(HLOOKUP($B717,'Base facturation'!$B$4:$ALM$73,C$4,0)),"",HLOOKUP($B717,'Base facturation'!$B$4:$ALM$73,C$4,0)))</f>
        <v/>
      </c>
      <c r="D717" s="179" t="str">
        <f>IF(IF(ISERROR(HLOOKUP($B717,'Base facturation'!$B$4:$ALM$73,D$4,0)),"",HLOOKUP($B717,'Base facturation'!$B$4:$ALM$73,D$4,0))=0,"",IF(ISERROR(HLOOKUP($B717,'Base facturation'!$B$4:$ALM$73,D$4,0)),"",HLOOKUP($B717,'Base facturation'!$B$4:$ALM$73,D$4,0)))</f>
        <v/>
      </c>
      <c r="E717" s="288" t="str">
        <f>IF(IF(ISERROR(HLOOKUP($B717,'Base facturation'!$B$4:$ALM$73,E$4,0)),"",HLOOKUP($B717,'Base facturation'!$B$4:$ALM$73,E$4,0))=0,"",IF(ISERROR(HLOOKUP($B717,'Base facturation'!$B$4:$ALM$73,E$4,0)),"",HLOOKUP($B717,'Base facturation'!$B$4:$ALM$73,E$4,0)))</f>
        <v/>
      </c>
      <c r="F717" s="204" t="str">
        <f>IF(IF(ISERROR(HLOOKUP($B717,'Base facturation'!$B$4:$ALM$73,F$4,0)),"",HLOOKUP($B717,'Base facturation'!$B$4:$ALM$73,F$4,0))=0,"",IF(ISERROR(HLOOKUP($B717,'Base facturation'!$B$4:$ALM$73,F$4,0)),"",HLOOKUP($B717,'Base facturation'!$B$4:$ALM$73,F$4,0)))</f>
        <v/>
      </c>
      <c r="G717" s="204" t="str">
        <f>IF(IF(ISERROR(HLOOKUP($B717,'Base facturation'!$B$4:$ALM$73,G$4,0)),"",HLOOKUP($B717,'Base facturation'!$B$4:$ALM$73,G$4,0))=0,"",IF(ISERROR(HLOOKUP($B717,'Base facturation'!$B$4:$ALM$73,G$4,0)),"",HLOOKUP($B717,'Base facturation'!$B$4:$ALM$73,G$4,0)))</f>
        <v/>
      </c>
      <c r="H717" s="183" t="str">
        <f t="shared" si="11"/>
        <v/>
      </c>
      <c r="I717" s="194"/>
      <c r="J717" s="189"/>
      <c r="K717" s="189"/>
      <c r="L717" s="190"/>
    </row>
    <row r="718" spans="2:12" ht="19.600000000000001" customHeight="1" x14ac:dyDescent="0.25">
      <c r="B718" s="178" t="s">
        <v>3462</v>
      </c>
      <c r="C718" s="179" t="str">
        <f>IF(IF(ISERROR(HLOOKUP($B718,'Base facturation'!$B$4:$ALM$73,C$4,0)),"",HLOOKUP($B718,'Base facturation'!$B$4:$ALM$73,C$4,0))=0,"",IF(ISERROR(HLOOKUP($B718,'Base facturation'!$B$4:$ALM$73,C$4,0)),"",HLOOKUP($B718,'Base facturation'!$B$4:$ALM$73,C$4,0)))</f>
        <v/>
      </c>
      <c r="D718" s="179" t="str">
        <f>IF(IF(ISERROR(HLOOKUP($B718,'Base facturation'!$B$4:$ALM$73,D$4,0)),"",HLOOKUP($B718,'Base facturation'!$B$4:$ALM$73,D$4,0))=0,"",IF(ISERROR(HLOOKUP($B718,'Base facturation'!$B$4:$ALM$73,D$4,0)),"",HLOOKUP($B718,'Base facturation'!$B$4:$ALM$73,D$4,0)))</f>
        <v/>
      </c>
      <c r="E718" s="288" t="str">
        <f>IF(IF(ISERROR(HLOOKUP($B718,'Base facturation'!$B$4:$ALM$73,E$4,0)),"",HLOOKUP($B718,'Base facturation'!$B$4:$ALM$73,E$4,0))=0,"",IF(ISERROR(HLOOKUP($B718,'Base facturation'!$B$4:$ALM$73,E$4,0)),"",HLOOKUP($B718,'Base facturation'!$B$4:$ALM$73,E$4,0)))</f>
        <v/>
      </c>
      <c r="F718" s="204" t="str">
        <f>IF(IF(ISERROR(HLOOKUP($B718,'Base facturation'!$B$4:$ALM$73,F$4,0)),"",HLOOKUP($B718,'Base facturation'!$B$4:$ALM$73,F$4,0))=0,"",IF(ISERROR(HLOOKUP($B718,'Base facturation'!$B$4:$ALM$73,F$4,0)),"",HLOOKUP($B718,'Base facturation'!$B$4:$ALM$73,F$4,0)))</f>
        <v/>
      </c>
      <c r="G718" s="204" t="str">
        <f>IF(IF(ISERROR(HLOOKUP($B718,'Base facturation'!$B$4:$ALM$73,G$4,0)),"",HLOOKUP($B718,'Base facturation'!$B$4:$ALM$73,G$4,0))=0,"",IF(ISERROR(HLOOKUP($B718,'Base facturation'!$B$4:$ALM$73,G$4,0)),"",HLOOKUP($B718,'Base facturation'!$B$4:$ALM$73,G$4,0)))</f>
        <v/>
      </c>
      <c r="H718" s="183" t="str">
        <f t="shared" si="11"/>
        <v/>
      </c>
      <c r="I718" s="194"/>
      <c r="J718" s="189"/>
      <c r="K718" s="189"/>
      <c r="L718" s="190"/>
    </row>
    <row r="719" spans="2:12" ht="19.600000000000001" customHeight="1" x14ac:dyDescent="0.25">
      <c r="B719" s="178" t="s">
        <v>3463</v>
      </c>
      <c r="C719" s="179" t="str">
        <f>IF(IF(ISERROR(HLOOKUP($B719,'Base facturation'!$B$4:$ALM$73,C$4,0)),"",HLOOKUP($B719,'Base facturation'!$B$4:$ALM$73,C$4,0))=0,"",IF(ISERROR(HLOOKUP($B719,'Base facturation'!$B$4:$ALM$73,C$4,0)),"",HLOOKUP($B719,'Base facturation'!$B$4:$ALM$73,C$4,0)))</f>
        <v/>
      </c>
      <c r="D719" s="179" t="str">
        <f>IF(IF(ISERROR(HLOOKUP($B719,'Base facturation'!$B$4:$ALM$73,D$4,0)),"",HLOOKUP($B719,'Base facturation'!$B$4:$ALM$73,D$4,0))=0,"",IF(ISERROR(HLOOKUP($B719,'Base facturation'!$B$4:$ALM$73,D$4,0)),"",HLOOKUP($B719,'Base facturation'!$B$4:$ALM$73,D$4,0)))</f>
        <v/>
      </c>
      <c r="E719" s="288" t="str">
        <f>IF(IF(ISERROR(HLOOKUP($B719,'Base facturation'!$B$4:$ALM$73,E$4,0)),"",HLOOKUP($B719,'Base facturation'!$B$4:$ALM$73,E$4,0))=0,"",IF(ISERROR(HLOOKUP($B719,'Base facturation'!$B$4:$ALM$73,E$4,0)),"",HLOOKUP($B719,'Base facturation'!$B$4:$ALM$73,E$4,0)))</f>
        <v/>
      </c>
      <c r="F719" s="204" t="str">
        <f>IF(IF(ISERROR(HLOOKUP($B719,'Base facturation'!$B$4:$ALM$73,F$4,0)),"",HLOOKUP($B719,'Base facturation'!$B$4:$ALM$73,F$4,0))=0,"",IF(ISERROR(HLOOKUP($B719,'Base facturation'!$B$4:$ALM$73,F$4,0)),"",HLOOKUP($B719,'Base facturation'!$B$4:$ALM$73,F$4,0)))</f>
        <v/>
      </c>
      <c r="G719" s="204" t="str">
        <f>IF(IF(ISERROR(HLOOKUP($B719,'Base facturation'!$B$4:$ALM$73,G$4,0)),"",HLOOKUP($B719,'Base facturation'!$B$4:$ALM$73,G$4,0))=0,"",IF(ISERROR(HLOOKUP($B719,'Base facturation'!$B$4:$ALM$73,G$4,0)),"",HLOOKUP($B719,'Base facturation'!$B$4:$ALM$73,G$4,0)))</f>
        <v/>
      </c>
      <c r="H719" s="183" t="str">
        <f t="shared" si="11"/>
        <v/>
      </c>
      <c r="I719" s="194"/>
      <c r="J719" s="189"/>
      <c r="K719" s="189"/>
      <c r="L719" s="190"/>
    </row>
    <row r="720" spans="2:12" ht="19.600000000000001" customHeight="1" x14ac:dyDescent="0.25">
      <c r="B720" s="178" t="s">
        <v>3464</v>
      </c>
      <c r="C720" s="179" t="str">
        <f>IF(IF(ISERROR(HLOOKUP($B720,'Base facturation'!$B$4:$ALM$73,C$4,0)),"",HLOOKUP($B720,'Base facturation'!$B$4:$ALM$73,C$4,0))=0,"",IF(ISERROR(HLOOKUP($B720,'Base facturation'!$B$4:$ALM$73,C$4,0)),"",HLOOKUP($B720,'Base facturation'!$B$4:$ALM$73,C$4,0)))</f>
        <v/>
      </c>
      <c r="D720" s="179" t="str">
        <f>IF(IF(ISERROR(HLOOKUP($B720,'Base facturation'!$B$4:$ALM$73,D$4,0)),"",HLOOKUP($B720,'Base facturation'!$B$4:$ALM$73,D$4,0))=0,"",IF(ISERROR(HLOOKUP($B720,'Base facturation'!$B$4:$ALM$73,D$4,0)),"",HLOOKUP($B720,'Base facturation'!$B$4:$ALM$73,D$4,0)))</f>
        <v/>
      </c>
      <c r="E720" s="288" t="str">
        <f>IF(IF(ISERROR(HLOOKUP($B720,'Base facturation'!$B$4:$ALM$73,E$4,0)),"",HLOOKUP($B720,'Base facturation'!$B$4:$ALM$73,E$4,0))=0,"",IF(ISERROR(HLOOKUP($B720,'Base facturation'!$B$4:$ALM$73,E$4,0)),"",HLOOKUP($B720,'Base facturation'!$B$4:$ALM$73,E$4,0)))</f>
        <v/>
      </c>
      <c r="F720" s="204" t="str">
        <f>IF(IF(ISERROR(HLOOKUP($B720,'Base facturation'!$B$4:$ALM$73,F$4,0)),"",HLOOKUP($B720,'Base facturation'!$B$4:$ALM$73,F$4,0))=0,"",IF(ISERROR(HLOOKUP($B720,'Base facturation'!$B$4:$ALM$73,F$4,0)),"",HLOOKUP($B720,'Base facturation'!$B$4:$ALM$73,F$4,0)))</f>
        <v/>
      </c>
      <c r="G720" s="204" t="str">
        <f>IF(IF(ISERROR(HLOOKUP($B720,'Base facturation'!$B$4:$ALM$73,G$4,0)),"",HLOOKUP($B720,'Base facturation'!$B$4:$ALM$73,G$4,0))=0,"",IF(ISERROR(HLOOKUP($B720,'Base facturation'!$B$4:$ALM$73,G$4,0)),"",HLOOKUP($B720,'Base facturation'!$B$4:$ALM$73,G$4,0)))</f>
        <v/>
      </c>
      <c r="H720" s="183" t="str">
        <f t="shared" si="11"/>
        <v/>
      </c>
      <c r="I720" s="194"/>
      <c r="J720" s="189"/>
      <c r="K720" s="189"/>
      <c r="L720" s="190"/>
    </row>
    <row r="721" spans="2:12" ht="19.600000000000001" customHeight="1" x14ac:dyDescent="0.25">
      <c r="B721" s="178" t="s">
        <v>3465</v>
      </c>
      <c r="C721" s="179" t="str">
        <f>IF(IF(ISERROR(HLOOKUP($B721,'Base facturation'!$B$4:$ALM$73,C$4,0)),"",HLOOKUP($B721,'Base facturation'!$B$4:$ALM$73,C$4,0))=0,"",IF(ISERROR(HLOOKUP($B721,'Base facturation'!$B$4:$ALM$73,C$4,0)),"",HLOOKUP($B721,'Base facturation'!$B$4:$ALM$73,C$4,0)))</f>
        <v/>
      </c>
      <c r="D721" s="179" t="str">
        <f>IF(IF(ISERROR(HLOOKUP($B721,'Base facturation'!$B$4:$ALM$73,D$4,0)),"",HLOOKUP($B721,'Base facturation'!$B$4:$ALM$73,D$4,0))=0,"",IF(ISERROR(HLOOKUP($B721,'Base facturation'!$B$4:$ALM$73,D$4,0)),"",HLOOKUP($B721,'Base facturation'!$B$4:$ALM$73,D$4,0)))</f>
        <v/>
      </c>
      <c r="E721" s="288" t="str">
        <f>IF(IF(ISERROR(HLOOKUP($B721,'Base facturation'!$B$4:$ALM$73,E$4,0)),"",HLOOKUP($B721,'Base facturation'!$B$4:$ALM$73,E$4,0))=0,"",IF(ISERROR(HLOOKUP($B721,'Base facturation'!$B$4:$ALM$73,E$4,0)),"",HLOOKUP($B721,'Base facturation'!$B$4:$ALM$73,E$4,0)))</f>
        <v/>
      </c>
      <c r="F721" s="204" t="str">
        <f>IF(IF(ISERROR(HLOOKUP($B721,'Base facturation'!$B$4:$ALM$73,F$4,0)),"",HLOOKUP($B721,'Base facturation'!$B$4:$ALM$73,F$4,0))=0,"",IF(ISERROR(HLOOKUP($B721,'Base facturation'!$B$4:$ALM$73,F$4,0)),"",HLOOKUP($B721,'Base facturation'!$B$4:$ALM$73,F$4,0)))</f>
        <v/>
      </c>
      <c r="G721" s="204" t="str">
        <f>IF(IF(ISERROR(HLOOKUP($B721,'Base facturation'!$B$4:$ALM$73,G$4,0)),"",HLOOKUP($B721,'Base facturation'!$B$4:$ALM$73,G$4,0))=0,"",IF(ISERROR(HLOOKUP($B721,'Base facturation'!$B$4:$ALM$73,G$4,0)),"",HLOOKUP($B721,'Base facturation'!$B$4:$ALM$73,G$4,0)))</f>
        <v/>
      </c>
      <c r="H721" s="183" t="str">
        <f t="shared" si="11"/>
        <v/>
      </c>
      <c r="I721" s="194"/>
      <c r="J721" s="189"/>
      <c r="K721" s="189"/>
      <c r="L721" s="190"/>
    </row>
    <row r="722" spans="2:12" ht="19.600000000000001" customHeight="1" x14ac:dyDescent="0.25">
      <c r="B722" s="178" t="s">
        <v>3466</v>
      </c>
      <c r="C722" s="179" t="str">
        <f>IF(IF(ISERROR(HLOOKUP($B722,'Base facturation'!$B$4:$ALM$73,C$4,0)),"",HLOOKUP($B722,'Base facturation'!$B$4:$ALM$73,C$4,0))=0,"",IF(ISERROR(HLOOKUP($B722,'Base facturation'!$B$4:$ALM$73,C$4,0)),"",HLOOKUP($B722,'Base facturation'!$B$4:$ALM$73,C$4,0)))</f>
        <v/>
      </c>
      <c r="D722" s="179" t="str">
        <f>IF(IF(ISERROR(HLOOKUP($B722,'Base facturation'!$B$4:$ALM$73,D$4,0)),"",HLOOKUP($B722,'Base facturation'!$B$4:$ALM$73,D$4,0))=0,"",IF(ISERROR(HLOOKUP($B722,'Base facturation'!$B$4:$ALM$73,D$4,0)),"",HLOOKUP($B722,'Base facturation'!$B$4:$ALM$73,D$4,0)))</f>
        <v/>
      </c>
      <c r="E722" s="288" t="str">
        <f>IF(IF(ISERROR(HLOOKUP($B722,'Base facturation'!$B$4:$ALM$73,E$4,0)),"",HLOOKUP($B722,'Base facturation'!$B$4:$ALM$73,E$4,0))=0,"",IF(ISERROR(HLOOKUP($B722,'Base facturation'!$B$4:$ALM$73,E$4,0)),"",HLOOKUP($B722,'Base facturation'!$B$4:$ALM$73,E$4,0)))</f>
        <v/>
      </c>
      <c r="F722" s="204" t="str">
        <f>IF(IF(ISERROR(HLOOKUP($B722,'Base facturation'!$B$4:$ALM$73,F$4,0)),"",HLOOKUP($B722,'Base facturation'!$B$4:$ALM$73,F$4,0))=0,"",IF(ISERROR(HLOOKUP($B722,'Base facturation'!$B$4:$ALM$73,F$4,0)),"",HLOOKUP($B722,'Base facturation'!$B$4:$ALM$73,F$4,0)))</f>
        <v/>
      </c>
      <c r="G722" s="204" t="str">
        <f>IF(IF(ISERROR(HLOOKUP($B722,'Base facturation'!$B$4:$ALM$73,G$4,0)),"",HLOOKUP($B722,'Base facturation'!$B$4:$ALM$73,G$4,0))=0,"",IF(ISERROR(HLOOKUP($B722,'Base facturation'!$B$4:$ALM$73,G$4,0)),"",HLOOKUP($B722,'Base facturation'!$B$4:$ALM$73,G$4,0)))</f>
        <v/>
      </c>
      <c r="H722" s="183" t="str">
        <f t="shared" si="11"/>
        <v/>
      </c>
      <c r="I722" s="194"/>
      <c r="J722" s="189"/>
      <c r="K722" s="189"/>
      <c r="L722" s="190"/>
    </row>
    <row r="723" spans="2:12" ht="19.600000000000001" customHeight="1" x14ac:dyDescent="0.25">
      <c r="B723" s="178" t="s">
        <v>3467</v>
      </c>
      <c r="C723" s="179" t="str">
        <f>IF(IF(ISERROR(HLOOKUP($B723,'Base facturation'!$B$4:$ALM$73,C$4,0)),"",HLOOKUP($B723,'Base facturation'!$B$4:$ALM$73,C$4,0))=0,"",IF(ISERROR(HLOOKUP($B723,'Base facturation'!$B$4:$ALM$73,C$4,0)),"",HLOOKUP($B723,'Base facturation'!$B$4:$ALM$73,C$4,0)))</f>
        <v/>
      </c>
      <c r="D723" s="179" t="str">
        <f>IF(IF(ISERROR(HLOOKUP($B723,'Base facturation'!$B$4:$ALM$73,D$4,0)),"",HLOOKUP($B723,'Base facturation'!$B$4:$ALM$73,D$4,0))=0,"",IF(ISERROR(HLOOKUP($B723,'Base facturation'!$B$4:$ALM$73,D$4,0)),"",HLOOKUP($B723,'Base facturation'!$B$4:$ALM$73,D$4,0)))</f>
        <v/>
      </c>
      <c r="E723" s="288" t="str">
        <f>IF(IF(ISERROR(HLOOKUP($B723,'Base facturation'!$B$4:$ALM$73,E$4,0)),"",HLOOKUP($B723,'Base facturation'!$B$4:$ALM$73,E$4,0))=0,"",IF(ISERROR(HLOOKUP($B723,'Base facturation'!$B$4:$ALM$73,E$4,0)),"",HLOOKUP($B723,'Base facturation'!$B$4:$ALM$73,E$4,0)))</f>
        <v/>
      </c>
      <c r="F723" s="204" t="str">
        <f>IF(IF(ISERROR(HLOOKUP($B723,'Base facturation'!$B$4:$ALM$73,F$4,0)),"",HLOOKUP($B723,'Base facturation'!$B$4:$ALM$73,F$4,0))=0,"",IF(ISERROR(HLOOKUP($B723,'Base facturation'!$B$4:$ALM$73,F$4,0)),"",HLOOKUP($B723,'Base facturation'!$B$4:$ALM$73,F$4,0)))</f>
        <v/>
      </c>
      <c r="G723" s="204" t="str">
        <f>IF(IF(ISERROR(HLOOKUP($B723,'Base facturation'!$B$4:$ALM$73,G$4,0)),"",HLOOKUP($B723,'Base facturation'!$B$4:$ALM$73,G$4,0))=0,"",IF(ISERROR(HLOOKUP($B723,'Base facturation'!$B$4:$ALM$73,G$4,0)),"",HLOOKUP($B723,'Base facturation'!$B$4:$ALM$73,G$4,0)))</f>
        <v/>
      </c>
      <c r="H723" s="183" t="str">
        <f t="shared" si="11"/>
        <v/>
      </c>
      <c r="I723" s="194"/>
      <c r="J723" s="189"/>
      <c r="K723" s="189"/>
      <c r="L723" s="190"/>
    </row>
    <row r="724" spans="2:12" ht="19.600000000000001" customHeight="1" x14ac:dyDescent="0.25">
      <c r="B724" s="178" t="s">
        <v>3468</v>
      </c>
      <c r="C724" s="179" t="str">
        <f>IF(IF(ISERROR(HLOOKUP($B724,'Base facturation'!$B$4:$ALM$73,C$4,0)),"",HLOOKUP($B724,'Base facturation'!$B$4:$ALM$73,C$4,0))=0,"",IF(ISERROR(HLOOKUP($B724,'Base facturation'!$B$4:$ALM$73,C$4,0)),"",HLOOKUP($B724,'Base facturation'!$B$4:$ALM$73,C$4,0)))</f>
        <v/>
      </c>
      <c r="D724" s="179" t="str">
        <f>IF(IF(ISERROR(HLOOKUP($B724,'Base facturation'!$B$4:$ALM$73,D$4,0)),"",HLOOKUP($B724,'Base facturation'!$B$4:$ALM$73,D$4,0))=0,"",IF(ISERROR(HLOOKUP($B724,'Base facturation'!$B$4:$ALM$73,D$4,0)),"",HLOOKUP($B724,'Base facturation'!$B$4:$ALM$73,D$4,0)))</f>
        <v/>
      </c>
      <c r="E724" s="288" t="str">
        <f>IF(IF(ISERROR(HLOOKUP($B724,'Base facturation'!$B$4:$ALM$73,E$4,0)),"",HLOOKUP($B724,'Base facturation'!$B$4:$ALM$73,E$4,0))=0,"",IF(ISERROR(HLOOKUP($B724,'Base facturation'!$B$4:$ALM$73,E$4,0)),"",HLOOKUP($B724,'Base facturation'!$B$4:$ALM$73,E$4,0)))</f>
        <v/>
      </c>
      <c r="F724" s="204" t="str">
        <f>IF(IF(ISERROR(HLOOKUP($B724,'Base facturation'!$B$4:$ALM$73,F$4,0)),"",HLOOKUP($B724,'Base facturation'!$B$4:$ALM$73,F$4,0))=0,"",IF(ISERROR(HLOOKUP($B724,'Base facturation'!$B$4:$ALM$73,F$4,0)),"",HLOOKUP($B724,'Base facturation'!$B$4:$ALM$73,F$4,0)))</f>
        <v/>
      </c>
      <c r="G724" s="204" t="str">
        <f>IF(IF(ISERROR(HLOOKUP($B724,'Base facturation'!$B$4:$ALM$73,G$4,0)),"",HLOOKUP($B724,'Base facturation'!$B$4:$ALM$73,G$4,0))=0,"",IF(ISERROR(HLOOKUP($B724,'Base facturation'!$B$4:$ALM$73,G$4,0)),"",HLOOKUP($B724,'Base facturation'!$B$4:$ALM$73,G$4,0)))</f>
        <v/>
      </c>
      <c r="H724" s="183" t="str">
        <f t="shared" si="11"/>
        <v/>
      </c>
      <c r="I724" s="194"/>
      <c r="J724" s="189"/>
      <c r="K724" s="189"/>
      <c r="L724" s="190"/>
    </row>
    <row r="725" spans="2:12" ht="19.600000000000001" customHeight="1" x14ac:dyDescent="0.25">
      <c r="B725" s="178" t="s">
        <v>3469</v>
      </c>
      <c r="C725" s="179" t="str">
        <f>IF(IF(ISERROR(HLOOKUP($B725,'Base facturation'!$B$4:$ALM$73,C$4,0)),"",HLOOKUP($B725,'Base facturation'!$B$4:$ALM$73,C$4,0))=0,"",IF(ISERROR(HLOOKUP($B725,'Base facturation'!$B$4:$ALM$73,C$4,0)),"",HLOOKUP($B725,'Base facturation'!$B$4:$ALM$73,C$4,0)))</f>
        <v/>
      </c>
      <c r="D725" s="179" t="str">
        <f>IF(IF(ISERROR(HLOOKUP($B725,'Base facturation'!$B$4:$ALM$73,D$4,0)),"",HLOOKUP($B725,'Base facturation'!$B$4:$ALM$73,D$4,0))=0,"",IF(ISERROR(HLOOKUP($B725,'Base facturation'!$B$4:$ALM$73,D$4,0)),"",HLOOKUP($B725,'Base facturation'!$B$4:$ALM$73,D$4,0)))</f>
        <v/>
      </c>
      <c r="E725" s="288" t="str">
        <f>IF(IF(ISERROR(HLOOKUP($B725,'Base facturation'!$B$4:$ALM$73,E$4,0)),"",HLOOKUP($B725,'Base facturation'!$B$4:$ALM$73,E$4,0))=0,"",IF(ISERROR(HLOOKUP($B725,'Base facturation'!$B$4:$ALM$73,E$4,0)),"",HLOOKUP($B725,'Base facturation'!$B$4:$ALM$73,E$4,0)))</f>
        <v/>
      </c>
      <c r="F725" s="204" t="str">
        <f>IF(IF(ISERROR(HLOOKUP($B725,'Base facturation'!$B$4:$ALM$73,F$4,0)),"",HLOOKUP($B725,'Base facturation'!$B$4:$ALM$73,F$4,0))=0,"",IF(ISERROR(HLOOKUP($B725,'Base facturation'!$B$4:$ALM$73,F$4,0)),"",HLOOKUP($B725,'Base facturation'!$B$4:$ALM$73,F$4,0)))</f>
        <v/>
      </c>
      <c r="G725" s="204" t="str">
        <f>IF(IF(ISERROR(HLOOKUP($B725,'Base facturation'!$B$4:$ALM$73,G$4,0)),"",HLOOKUP($B725,'Base facturation'!$B$4:$ALM$73,G$4,0))=0,"",IF(ISERROR(HLOOKUP($B725,'Base facturation'!$B$4:$ALM$73,G$4,0)),"",HLOOKUP($B725,'Base facturation'!$B$4:$ALM$73,G$4,0)))</f>
        <v/>
      </c>
      <c r="H725" s="183" t="str">
        <f t="shared" si="11"/>
        <v/>
      </c>
      <c r="I725" s="194"/>
      <c r="J725" s="189"/>
      <c r="K725" s="189"/>
      <c r="L725" s="190"/>
    </row>
    <row r="726" spans="2:12" ht="19.600000000000001" customHeight="1" x14ac:dyDescent="0.25">
      <c r="B726" s="178" t="s">
        <v>3470</v>
      </c>
      <c r="C726" s="179" t="str">
        <f>IF(IF(ISERROR(HLOOKUP($B726,'Base facturation'!$B$4:$ALM$73,C$4,0)),"",HLOOKUP($B726,'Base facturation'!$B$4:$ALM$73,C$4,0))=0,"",IF(ISERROR(HLOOKUP($B726,'Base facturation'!$B$4:$ALM$73,C$4,0)),"",HLOOKUP($B726,'Base facturation'!$B$4:$ALM$73,C$4,0)))</f>
        <v/>
      </c>
      <c r="D726" s="179" t="str">
        <f>IF(IF(ISERROR(HLOOKUP($B726,'Base facturation'!$B$4:$ALM$73,D$4,0)),"",HLOOKUP($B726,'Base facturation'!$B$4:$ALM$73,D$4,0))=0,"",IF(ISERROR(HLOOKUP($B726,'Base facturation'!$B$4:$ALM$73,D$4,0)),"",HLOOKUP($B726,'Base facturation'!$B$4:$ALM$73,D$4,0)))</f>
        <v/>
      </c>
      <c r="E726" s="288" t="str">
        <f>IF(IF(ISERROR(HLOOKUP($B726,'Base facturation'!$B$4:$ALM$73,E$4,0)),"",HLOOKUP($B726,'Base facturation'!$B$4:$ALM$73,E$4,0))=0,"",IF(ISERROR(HLOOKUP($B726,'Base facturation'!$B$4:$ALM$73,E$4,0)),"",HLOOKUP($B726,'Base facturation'!$B$4:$ALM$73,E$4,0)))</f>
        <v/>
      </c>
      <c r="F726" s="204" t="str">
        <f>IF(IF(ISERROR(HLOOKUP($B726,'Base facturation'!$B$4:$ALM$73,F$4,0)),"",HLOOKUP($B726,'Base facturation'!$B$4:$ALM$73,F$4,0))=0,"",IF(ISERROR(HLOOKUP($B726,'Base facturation'!$B$4:$ALM$73,F$4,0)),"",HLOOKUP($B726,'Base facturation'!$B$4:$ALM$73,F$4,0)))</f>
        <v/>
      </c>
      <c r="G726" s="204" t="str">
        <f>IF(IF(ISERROR(HLOOKUP($B726,'Base facturation'!$B$4:$ALM$73,G$4,0)),"",HLOOKUP($B726,'Base facturation'!$B$4:$ALM$73,G$4,0))=0,"",IF(ISERROR(HLOOKUP($B726,'Base facturation'!$B$4:$ALM$73,G$4,0)),"",HLOOKUP($B726,'Base facturation'!$B$4:$ALM$73,G$4,0)))</f>
        <v/>
      </c>
      <c r="H726" s="183" t="str">
        <f t="shared" si="11"/>
        <v/>
      </c>
      <c r="I726" s="194"/>
      <c r="J726" s="189"/>
      <c r="K726" s="189"/>
      <c r="L726" s="190"/>
    </row>
    <row r="727" spans="2:12" ht="19.600000000000001" customHeight="1" x14ac:dyDescent="0.25">
      <c r="B727" s="178" t="s">
        <v>3471</v>
      </c>
      <c r="C727" s="179" t="str">
        <f>IF(IF(ISERROR(HLOOKUP($B727,'Base facturation'!$B$4:$ALM$73,C$4,0)),"",HLOOKUP($B727,'Base facturation'!$B$4:$ALM$73,C$4,0))=0,"",IF(ISERROR(HLOOKUP($B727,'Base facturation'!$B$4:$ALM$73,C$4,0)),"",HLOOKUP($B727,'Base facturation'!$B$4:$ALM$73,C$4,0)))</f>
        <v/>
      </c>
      <c r="D727" s="179" t="str">
        <f>IF(IF(ISERROR(HLOOKUP($B727,'Base facturation'!$B$4:$ALM$73,D$4,0)),"",HLOOKUP($B727,'Base facturation'!$B$4:$ALM$73,D$4,0))=0,"",IF(ISERROR(HLOOKUP($B727,'Base facturation'!$B$4:$ALM$73,D$4,0)),"",HLOOKUP($B727,'Base facturation'!$B$4:$ALM$73,D$4,0)))</f>
        <v/>
      </c>
      <c r="E727" s="288" t="str">
        <f>IF(IF(ISERROR(HLOOKUP($B727,'Base facturation'!$B$4:$ALM$73,E$4,0)),"",HLOOKUP($B727,'Base facturation'!$B$4:$ALM$73,E$4,0))=0,"",IF(ISERROR(HLOOKUP($B727,'Base facturation'!$B$4:$ALM$73,E$4,0)),"",HLOOKUP($B727,'Base facturation'!$B$4:$ALM$73,E$4,0)))</f>
        <v/>
      </c>
      <c r="F727" s="204" t="str">
        <f>IF(IF(ISERROR(HLOOKUP($B727,'Base facturation'!$B$4:$ALM$73,F$4,0)),"",HLOOKUP($B727,'Base facturation'!$B$4:$ALM$73,F$4,0))=0,"",IF(ISERROR(HLOOKUP($B727,'Base facturation'!$B$4:$ALM$73,F$4,0)),"",HLOOKUP($B727,'Base facturation'!$B$4:$ALM$73,F$4,0)))</f>
        <v/>
      </c>
      <c r="G727" s="204" t="str">
        <f>IF(IF(ISERROR(HLOOKUP($B727,'Base facturation'!$B$4:$ALM$73,G$4,0)),"",HLOOKUP($B727,'Base facturation'!$B$4:$ALM$73,G$4,0))=0,"",IF(ISERROR(HLOOKUP($B727,'Base facturation'!$B$4:$ALM$73,G$4,0)),"",HLOOKUP($B727,'Base facturation'!$B$4:$ALM$73,G$4,0)))</f>
        <v/>
      </c>
      <c r="H727" s="183" t="str">
        <f t="shared" si="11"/>
        <v/>
      </c>
      <c r="I727" s="194"/>
      <c r="J727" s="189"/>
      <c r="K727" s="189"/>
      <c r="L727" s="190"/>
    </row>
    <row r="728" spans="2:12" ht="19.600000000000001" customHeight="1" x14ac:dyDescent="0.25">
      <c r="B728" s="178" t="s">
        <v>3472</v>
      </c>
      <c r="C728" s="179" t="str">
        <f>IF(IF(ISERROR(HLOOKUP($B728,'Base facturation'!$B$4:$ALM$73,C$4,0)),"",HLOOKUP($B728,'Base facturation'!$B$4:$ALM$73,C$4,0))=0,"",IF(ISERROR(HLOOKUP($B728,'Base facturation'!$B$4:$ALM$73,C$4,0)),"",HLOOKUP($B728,'Base facturation'!$B$4:$ALM$73,C$4,0)))</f>
        <v/>
      </c>
      <c r="D728" s="179" t="str">
        <f>IF(IF(ISERROR(HLOOKUP($B728,'Base facturation'!$B$4:$ALM$73,D$4,0)),"",HLOOKUP($B728,'Base facturation'!$B$4:$ALM$73,D$4,0))=0,"",IF(ISERROR(HLOOKUP($B728,'Base facturation'!$B$4:$ALM$73,D$4,0)),"",HLOOKUP($B728,'Base facturation'!$B$4:$ALM$73,D$4,0)))</f>
        <v/>
      </c>
      <c r="E728" s="288" t="str">
        <f>IF(IF(ISERROR(HLOOKUP($B728,'Base facturation'!$B$4:$ALM$73,E$4,0)),"",HLOOKUP($B728,'Base facturation'!$B$4:$ALM$73,E$4,0))=0,"",IF(ISERROR(HLOOKUP($B728,'Base facturation'!$B$4:$ALM$73,E$4,0)),"",HLOOKUP($B728,'Base facturation'!$B$4:$ALM$73,E$4,0)))</f>
        <v/>
      </c>
      <c r="F728" s="204" t="str">
        <f>IF(IF(ISERROR(HLOOKUP($B728,'Base facturation'!$B$4:$ALM$73,F$4,0)),"",HLOOKUP($B728,'Base facturation'!$B$4:$ALM$73,F$4,0))=0,"",IF(ISERROR(HLOOKUP($B728,'Base facturation'!$B$4:$ALM$73,F$4,0)),"",HLOOKUP($B728,'Base facturation'!$B$4:$ALM$73,F$4,0)))</f>
        <v/>
      </c>
      <c r="G728" s="204" t="str">
        <f>IF(IF(ISERROR(HLOOKUP($B728,'Base facturation'!$B$4:$ALM$73,G$4,0)),"",HLOOKUP($B728,'Base facturation'!$B$4:$ALM$73,G$4,0))=0,"",IF(ISERROR(HLOOKUP($B728,'Base facturation'!$B$4:$ALM$73,G$4,0)),"",HLOOKUP($B728,'Base facturation'!$B$4:$ALM$73,G$4,0)))</f>
        <v/>
      </c>
      <c r="H728" s="183" t="str">
        <f t="shared" si="11"/>
        <v/>
      </c>
      <c r="I728" s="194"/>
      <c r="J728" s="189"/>
      <c r="K728" s="189"/>
      <c r="L728" s="190"/>
    </row>
    <row r="729" spans="2:12" ht="19.600000000000001" customHeight="1" x14ac:dyDescent="0.25">
      <c r="B729" s="178" t="s">
        <v>3473</v>
      </c>
      <c r="C729" s="179" t="str">
        <f>IF(IF(ISERROR(HLOOKUP($B729,'Base facturation'!$B$4:$ALM$73,C$4,0)),"",HLOOKUP($B729,'Base facturation'!$B$4:$ALM$73,C$4,0))=0,"",IF(ISERROR(HLOOKUP($B729,'Base facturation'!$B$4:$ALM$73,C$4,0)),"",HLOOKUP($B729,'Base facturation'!$B$4:$ALM$73,C$4,0)))</f>
        <v/>
      </c>
      <c r="D729" s="179" t="str">
        <f>IF(IF(ISERROR(HLOOKUP($B729,'Base facturation'!$B$4:$ALM$73,D$4,0)),"",HLOOKUP($B729,'Base facturation'!$B$4:$ALM$73,D$4,0))=0,"",IF(ISERROR(HLOOKUP($B729,'Base facturation'!$B$4:$ALM$73,D$4,0)),"",HLOOKUP($B729,'Base facturation'!$B$4:$ALM$73,D$4,0)))</f>
        <v/>
      </c>
      <c r="E729" s="288" t="str">
        <f>IF(IF(ISERROR(HLOOKUP($B729,'Base facturation'!$B$4:$ALM$73,E$4,0)),"",HLOOKUP($B729,'Base facturation'!$B$4:$ALM$73,E$4,0))=0,"",IF(ISERROR(HLOOKUP($B729,'Base facturation'!$B$4:$ALM$73,E$4,0)),"",HLOOKUP($B729,'Base facturation'!$B$4:$ALM$73,E$4,0)))</f>
        <v/>
      </c>
      <c r="F729" s="204" t="str">
        <f>IF(IF(ISERROR(HLOOKUP($B729,'Base facturation'!$B$4:$ALM$73,F$4,0)),"",HLOOKUP($B729,'Base facturation'!$B$4:$ALM$73,F$4,0))=0,"",IF(ISERROR(HLOOKUP($B729,'Base facturation'!$B$4:$ALM$73,F$4,0)),"",HLOOKUP($B729,'Base facturation'!$B$4:$ALM$73,F$4,0)))</f>
        <v/>
      </c>
      <c r="G729" s="204" t="str">
        <f>IF(IF(ISERROR(HLOOKUP($B729,'Base facturation'!$B$4:$ALM$73,G$4,0)),"",HLOOKUP($B729,'Base facturation'!$B$4:$ALM$73,G$4,0))=0,"",IF(ISERROR(HLOOKUP($B729,'Base facturation'!$B$4:$ALM$73,G$4,0)),"",HLOOKUP($B729,'Base facturation'!$B$4:$ALM$73,G$4,0)))</f>
        <v/>
      </c>
      <c r="H729" s="183" t="str">
        <f t="shared" si="11"/>
        <v/>
      </c>
      <c r="I729" s="194"/>
      <c r="J729" s="189"/>
      <c r="K729" s="189"/>
      <c r="L729" s="190"/>
    </row>
    <row r="730" spans="2:12" ht="19.600000000000001" customHeight="1" x14ac:dyDescent="0.25">
      <c r="B730" s="178" t="s">
        <v>3474</v>
      </c>
      <c r="C730" s="179" t="str">
        <f>IF(IF(ISERROR(HLOOKUP($B730,'Base facturation'!$B$4:$ALM$73,C$4,0)),"",HLOOKUP($B730,'Base facturation'!$B$4:$ALM$73,C$4,0))=0,"",IF(ISERROR(HLOOKUP($B730,'Base facturation'!$B$4:$ALM$73,C$4,0)),"",HLOOKUP($B730,'Base facturation'!$B$4:$ALM$73,C$4,0)))</f>
        <v/>
      </c>
      <c r="D730" s="179" t="str">
        <f>IF(IF(ISERROR(HLOOKUP($B730,'Base facturation'!$B$4:$ALM$73,D$4,0)),"",HLOOKUP($B730,'Base facturation'!$B$4:$ALM$73,D$4,0))=0,"",IF(ISERROR(HLOOKUP($B730,'Base facturation'!$B$4:$ALM$73,D$4,0)),"",HLOOKUP($B730,'Base facturation'!$B$4:$ALM$73,D$4,0)))</f>
        <v/>
      </c>
      <c r="E730" s="288" t="str">
        <f>IF(IF(ISERROR(HLOOKUP($B730,'Base facturation'!$B$4:$ALM$73,E$4,0)),"",HLOOKUP($B730,'Base facturation'!$B$4:$ALM$73,E$4,0))=0,"",IF(ISERROR(HLOOKUP($B730,'Base facturation'!$B$4:$ALM$73,E$4,0)),"",HLOOKUP($B730,'Base facturation'!$B$4:$ALM$73,E$4,0)))</f>
        <v/>
      </c>
      <c r="F730" s="204" t="str">
        <f>IF(IF(ISERROR(HLOOKUP($B730,'Base facturation'!$B$4:$ALM$73,F$4,0)),"",HLOOKUP($B730,'Base facturation'!$B$4:$ALM$73,F$4,0))=0,"",IF(ISERROR(HLOOKUP($B730,'Base facturation'!$B$4:$ALM$73,F$4,0)),"",HLOOKUP($B730,'Base facturation'!$B$4:$ALM$73,F$4,0)))</f>
        <v/>
      </c>
      <c r="G730" s="204" t="str">
        <f>IF(IF(ISERROR(HLOOKUP($B730,'Base facturation'!$B$4:$ALM$73,G$4,0)),"",HLOOKUP($B730,'Base facturation'!$B$4:$ALM$73,G$4,0))=0,"",IF(ISERROR(HLOOKUP($B730,'Base facturation'!$B$4:$ALM$73,G$4,0)),"",HLOOKUP($B730,'Base facturation'!$B$4:$ALM$73,G$4,0)))</f>
        <v/>
      </c>
      <c r="H730" s="183" t="str">
        <f t="shared" si="11"/>
        <v/>
      </c>
      <c r="I730" s="194"/>
      <c r="J730" s="189"/>
      <c r="K730" s="189"/>
      <c r="L730" s="190"/>
    </row>
    <row r="731" spans="2:12" ht="19.600000000000001" customHeight="1" x14ac:dyDescent="0.25">
      <c r="B731" s="178" t="s">
        <v>3475</v>
      </c>
      <c r="C731" s="179" t="str">
        <f>IF(IF(ISERROR(HLOOKUP($B731,'Base facturation'!$B$4:$ALM$73,C$4,0)),"",HLOOKUP($B731,'Base facturation'!$B$4:$ALM$73,C$4,0))=0,"",IF(ISERROR(HLOOKUP($B731,'Base facturation'!$B$4:$ALM$73,C$4,0)),"",HLOOKUP($B731,'Base facturation'!$B$4:$ALM$73,C$4,0)))</f>
        <v/>
      </c>
      <c r="D731" s="179" t="str">
        <f>IF(IF(ISERROR(HLOOKUP($B731,'Base facturation'!$B$4:$ALM$73,D$4,0)),"",HLOOKUP($B731,'Base facturation'!$B$4:$ALM$73,D$4,0))=0,"",IF(ISERROR(HLOOKUP($B731,'Base facturation'!$B$4:$ALM$73,D$4,0)),"",HLOOKUP($B731,'Base facturation'!$B$4:$ALM$73,D$4,0)))</f>
        <v/>
      </c>
      <c r="E731" s="288" t="str">
        <f>IF(IF(ISERROR(HLOOKUP($B731,'Base facturation'!$B$4:$ALM$73,E$4,0)),"",HLOOKUP($B731,'Base facturation'!$B$4:$ALM$73,E$4,0))=0,"",IF(ISERROR(HLOOKUP($B731,'Base facturation'!$B$4:$ALM$73,E$4,0)),"",HLOOKUP($B731,'Base facturation'!$B$4:$ALM$73,E$4,0)))</f>
        <v/>
      </c>
      <c r="F731" s="204" t="str">
        <f>IF(IF(ISERROR(HLOOKUP($B731,'Base facturation'!$B$4:$ALM$73,F$4,0)),"",HLOOKUP($B731,'Base facturation'!$B$4:$ALM$73,F$4,0))=0,"",IF(ISERROR(HLOOKUP($B731,'Base facturation'!$B$4:$ALM$73,F$4,0)),"",HLOOKUP($B731,'Base facturation'!$B$4:$ALM$73,F$4,0)))</f>
        <v/>
      </c>
      <c r="G731" s="204" t="str">
        <f>IF(IF(ISERROR(HLOOKUP($B731,'Base facturation'!$B$4:$ALM$73,G$4,0)),"",HLOOKUP($B731,'Base facturation'!$B$4:$ALM$73,G$4,0))=0,"",IF(ISERROR(HLOOKUP($B731,'Base facturation'!$B$4:$ALM$73,G$4,0)),"",HLOOKUP($B731,'Base facturation'!$B$4:$ALM$73,G$4,0)))</f>
        <v/>
      </c>
      <c r="H731" s="183" t="str">
        <f t="shared" si="11"/>
        <v/>
      </c>
      <c r="I731" s="194"/>
      <c r="J731" s="189"/>
      <c r="K731" s="189"/>
      <c r="L731" s="190"/>
    </row>
    <row r="732" spans="2:12" ht="19.600000000000001" customHeight="1" x14ac:dyDescent="0.25">
      <c r="B732" s="178" t="s">
        <v>3476</v>
      </c>
      <c r="C732" s="179" t="str">
        <f>IF(IF(ISERROR(HLOOKUP($B732,'Base facturation'!$B$4:$ALM$73,C$4,0)),"",HLOOKUP($B732,'Base facturation'!$B$4:$ALM$73,C$4,0))=0,"",IF(ISERROR(HLOOKUP($B732,'Base facturation'!$B$4:$ALM$73,C$4,0)),"",HLOOKUP($B732,'Base facturation'!$B$4:$ALM$73,C$4,0)))</f>
        <v/>
      </c>
      <c r="D732" s="179" t="str">
        <f>IF(IF(ISERROR(HLOOKUP($B732,'Base facturation'!$B$4:$ALM$73,D$4,0)),"",HLOOKUP($B732,'Base facturation'!$B$4:$ALM$73,D$4,0))=0,"",IF(ISERROR(HLOOKUP($B732,'Base facturation'!$B$4:$ALM$73,D$4,0)),"",HLOOKUP($B732,'Base facturation'!$B$4:$ALM$73,D$4,0)))</f>
        <v/>
      </c>
      <c r="E732" s="288" t="str">
        <f>IF(IF(ISERROR(HLOOKUP($B732,'Base facturation'!$B$4:$ALM$73,E$4,0)),"",HLOOKUP($B732,'Base facturation'!$B$4:$ALM$73,E$4,0))=0,"",IF(ISERROR(HLOOKUP($B732,'Base facturation'!$B$4:$ALM$73,E$4,0)),"",HLOOKUP($B732,'Base facturation'!$B$4:$ALM$73,E$4,0)))</f>
        <v/>
      </c>
      <c r="F732" s="204" t="str">
        <f>IF(IF(ISERROR(HLOOKUP($B732,'Base facturation'!$B$4:$ALM$73,F$4,0)),"",HLOOKUP($B732,'Base facturation'!$B$4:$ALM$73,F$4,0))=0,"",IF(ISERROR(HLOOKUP($B732,'Base facturation'!$B$4:$ALM$73,F$4,0)),"",HLOOKUP($B732,'Base facturation'!$B$4:$ALM$73,F$4,0)))</f>
        <v/>
      </c>
      <c r="G732" s="204" t="str">
        <f>IF(IF(ISERROR(HLOOKUP($B732,'Base facturation'!$B$4:$ALM$73,G$4,0)),"",HLOOKUP($B732,'Base facturation'!$B$4:$ALM$73,G$4,0))=0,"",IF(ISERROR(HLOOKUP($B732,'Base facturation'!$B$4:$ALM$73,G$4,0)),"",HLOOKUP($B732,'Base facturation'!$B$4:$ALM$73,G$4,0)))</f>
        <v/>
      </c>
      <c r="H732" s="183" t="str">
        <f t="shared" si="11"/>
        <v/>
      </c>
      <c r="I732" s="194"/>
      <c r="J732" s="189"/>
      <c r="K732" s="189"/>
      <c r="L732" s="190"/>
    </row>
    <row r="733" spans="2:12" ht="19.600000000000001" customHeight="1" x14ac:dyDescent="0.25">
      <c r="B733" s="178" t="s">
        <v>3477</v>
      </c>
      <c r="C733" s="179" t="str">
        <f>IF(IF(ISERROR(HLOOKUP($B733,'Base facturation'!$B$4:$ALM$73,C$4,0)),"",HLOOKUP($B733,'Base facturation'!$B$4:$ALM$73,C$4,0))=0,"",IF(ISERROR(HLOOKUP($B733,'Base facturation'!$B$4:$ALM$73,C$4,0)),"",HLOOKUP($B733,'Base facturation'!$B$4:$ALM$73,C$4,0)))</f>
        <v/>
      </c>
      <c r="D733" s="179" t="str">
        <f>IF(IF(ISERROR(HLOOKUP($B733,'Base facturation'!$B$4:$ALM$73,D$4,0)),"",HLOOKUP($B733,'Base facturation'!$B$4:$ALM$73,D$4,0))=0,"",IF(ISERROR(HLOOKUP($B733,'Base facturation'!$B$4:$ALM$73,D$4,0)),"",HLOOKUP($B733,'Base facturation'!$B$4:$ALM$73,D$4,0)))</f>
        <v/>
      </c>
      <c r="E733" s="288" t="str">
        <f>IF(IF(ISERROR(HLOOKUP($B733,'Base facturation'!$B$4:$ALM$73,E$4,0)),"",HLOOKUP($B733,'Base facturation'!$B$4:$ALM$73,E$4,0))=0,"",IF(ISERROR(HLOOKUP($B733,'Base facturation'!$B$4:$ALM$73,E$4,0)),"",HLOOKUP($B733,'Base facturation'!$B$4:$ALM$73,E$4,0)))</f>
        <v/>
      </c>
      <c r="F733" s="204" t="str">
        <f>IF(IF(ISERROR(HLOOKUP($B733,'Base facturation'!$B$4:$ALM$73,F$4,0)),"",HLOOKUP($B733,'Base facturation'!$B$4:$ALM$73,F$4,0))=0,"",IF(ISERROR(HLOOKUP($B733,'Base facturation'!$B$4:$ALM$73,F$4,0)),"",HLOOKUP($B733,'Base facturation'!$B$4:$ALM$73,F$4,0)))</f>
        <v/>
      </c>
      <c r="G733" s="204" t="str">
        <f>IF(IF(ISERROR(HLOOKUP($B733,'Base facturation'!$B$4:$ALM$73,G$4,0)),"",HLOOKUP($B733,'Base facturation'!$B$4:$ALM$73,G$4,0))=0,"",IF(ISERROR(HLOOKUP($B733,'Base facturation'!$B$4:$ALM$73,G$4,0)),"",HLOOKUP($B733,'Base facturation'!$B$4:$ALM$73,G$4,0)))</f>
        <v/>
      </c>
      <c r="H733" s="183" t="str">
        <f t="shared" si="11"/>
        <v/>
      </c>
      <c r="I733" s="194"/>
      <c r="J733" s="189"/>
      <c r="K733" s="189"/>
      <c r="L733" s="190"/>
    </row>
    <row r="734" spans="2:12" ht="19.600000000000001" customHeight="1" x14ac:dyDescent="0.25">
      <c r="B734" s="178" t="s">
        <v>3478</v>
      </c>
      <c r="C734" s="179" t="str">
        <f>IF(IF(ISERROR(HLOOKUP($B734,'Base facturation'!$B$4:$ALM$73,C$4,0)),"",HLOOKUP($B734,'Base facturation'!$B$4:$ALM$73,C$4,0))=0,"",IF(ISERROR(HLOOKUP($B734,'Base facturation'!$B$4:$ALM$73,C$4,0)),"",HLOOKUP($B734,'Base facturation'!$B$4:$ALM$73,C$4,0)))</f>
        <v/>
      </c>
      <c r="D734" s="179" t="str">
        <f>IF(IF(ISERROR(HLOOKUP($B734,'Base facturation'!$B$4:$ALM$73,D$4,0)),"",HLOOKUP($B734,'Base facturation'!$B$4:$ALM$73,D$4,0))=0,"",IF(ISERROR(HLOOKUP($B734,'Base facturation'!$B$4:$ALM$73,D$4,0)),"",HLOOKUP($B734,'Base facturation'!$B$4:$ALM$73,D$4,0)))</f>
        <v/>
      </c>
      <c r="E734" s="288" t="str">
        <f>IF(IF(ISERROR(HLOOKUP($B734,'Base facturation'!$B$4:$ALM$73,E$4,0)),"",HLOOKUP($B734,'Base facturation'!$B$4:$ALM$73,E$4,0))=0,"",IF(ISERROR(HLOOKUP($B734,'Base facturation'!$B$4:$ALM$73,E$4,0)),"",HLOOKUP($B734,'Base facturation'!$B$4:$ALM$73,E$4,0)))</f>
        <v/>
      </c>
      <c r="F734" s="204" t="str">
        <f>IF(IF(ISERROR(HLOOKUP($B734,'Base facturation'!$B$4:$ALM$73,F$4,0)),"",HLOOKUP($B734,'Base facturation'!$B$4:$ALM$73,F$4,0))=0,"",IF(ISERROR(HLOOKUP($B734,'Base facturation'!$B$4:$ALM$73,F$4,0)),"",HLOOKUP($B734,'Base facturation'!$B$4:$ALM$73,F$4,0)))</f>
        <v/>
      </c>
      <c r="G734" s="204" t="str">
        <f>IF(IF(ISERROR(HLOOKUP($B734,'Base facturation'!$B$4:$ALM$73,G$4,0)),"",HLOOKUP($B734,'Base facturation'!$B$4:$ALM$73,G$4,0))=0,"",IF(ISERROR(HLOOKUP($B734,'Base facturation'!$B$4:$ALM$73,G$4,0)),"",HLOOKUP($B734,'Base facturation'!$B$4:$ALM$73,G$4,0)))</f>
        <v/>
      </c>
      <c r="H734" s="183" t="str">
        <f t="shared" si="11"/>
        <v/>
      </c>
      <c r="I734" s="194"/>
      <c r="J734" s="189"/>
      <c r="K734" s="189"/>
      <c r="L734" s="190"/>
    </row>
    <row r="735" spans="2:12" ht="19.600000000000001" customHeight="1" x14ac:dyDescent="0.25">
      <c r="B735" s="178" t="s">
        <v>3479</v>
      </c>
      <c r="C735" s="179" t="str">
        <f>IF(IF(ISERROR(HLOOKUP($B735,'Base facturation'!$B$4:$ALM$73,C$4,0)),"",HLOOKUP($B735,'Base facturation'!$B$4:$ALM$73,C$4,0))=0,"",IF(ISERROR(HLOOKUP($B735,'Base facturation'!$B$4:$ALM$73,C$4,0)),"",HLOOKUP($B735,'Base facturation'!$B$4:$ALM$73,C$4,0)))</f>
        <v/>
      </c>
      <c r="D735" s="179" t="str">
        <f>IF(IF(ISERROR(HLOOKUP($B735,'Base facturation'!$B$4:$ALM$73,D$4,0)),"",HLOOKUP($B735,'Base facturation'!$B$4:$ALM$73,D$4,0))=0,"",IF(ISERROR(HLOOKUP($B735,'Base facturation'!$B$4:$ALM$73,D$4,0)),"",HLOOKUP($B735,'Base facturation'!$B$4:$ALM$73,D$4,0)))</f>
        <v/>
      </c>
      <c r="E735" s="288" t="str">
        <f>IF(IF(ISERROR(HLOOKUP($B735,'Base facturation'!$B$4:$ALM$73,E$4,0)),"",HLOOKUP($B735,'Base facturation'!$B$4:$ALM$73,E$4,0))=0,"",IF(ISERROR(HLOOKUP($B735,'Base facturation'!$B$4:$ALM$73,E$4,0)),"",HLOOKUP($B735,'Base facturation'!$B$4:$ALM$73,E$4,0)))</f>
        <v/>
      </c>
      <c r="F735" s="204" t="str">
        <f>IF(IF(ISERROR(HLOOKUP($B735,'Base facturation'!$B$4:$ALM$73,F$4,0)),"",HLOOKUP($B735,'Base facturation'!$B$4:$ALM$73,F$4,0))=0,"",IF(ISERROR(HLOOKUP($B735,'Base facturation'!$B$4:$ALM$73,F$4,0)),"",HLOOKUP($B735,'Base facturation'!$B$4:$ALM$73,F$4,0)))</f>
        <v/>
      </c>
      <c r="G735" s="204" t="str">
        <f>IF(IF(ISERROR(HLOOKUP($B735,'Base facturation'!$B$4:$ALM$73,G$4,0)),"",HLOOKUP($B735,'Base facturation'!$B$4:$ALM$73,G$4,0))=0,"",IF(ISERROR(HLOOKUP($B735,'Base facturation'!$B$4:$ALM$73,G$4,0)),"",HLOOKUP($B735,'Base facturation'!$B$4:$ALM$73,G$4,0)))</f>
        <v/>
      </c>
      <c r="H735" s="183" t="str">
        <f t="shared" si="11"/>
        <v/>
      </c>
      <c r="I735" s="194"/>
      <c r="J735" s="189"/>
      <c r="K735" s="189"/>
      <c r="L735" s="190"/>
    </row>
    <row r="736" spans="2:12" ht="19.600000000000001" customHeight="1" x14ac:dyDescent="0.25">
      <c r="B736" s="178" t="s">
        <v>3480</v>
      </c>
      <c r="C736" s="179" t="str">
        <f>IF(IF(ISERROR(HLOOKUP($B736,'Base facturation'!$B$4:$ALM$73,C$4,0)),"",HLOOKUP($B736,'Base facturation'!$B$4:$ALM$73,C$4,0))=0,"",IF(ISERROR(HLOOKUP($B736,'Base facturation'!$B$4:$ALM$73,C$4,0)),"",HLOOKUP($B736,'Base facturation'!$B$4:$ALM$73,C$4,0)))</f>
        <v/>
      </c>
      <c r="D736" s="179" t="str">
        <f>IF(IF(ISERROR(HLOOKUP($B736,'Base facturation'!$B$4:$ALM$73,D$4,0)),"",HLOOKUP($B736,'Base facturation'!$B$4:$ALM$73,D$4,0))=0,"",IF(ISERROR(HLOOKUP($B736,'Base facturation'!$B$4:$ALM$73,D$4,0)),"",HLOOKUP($B736,'Base facturation'!$B$4:$ALM$73,D$4,0)))</f>
        <v/>
      </c>
      <c r="E736" s="288" t="str">
        <f>IF(IF(ISERROR(HLOOKUP($B736,'Base facturation'!$B$4:$ALM$73,E$4,0)),"",HLOOKUP($B736,'Base facturation'!$B$4:$ALM$73,E$4,0))=0,"",IF(ISERROR(HLOOKUP($B736,'Base facturation'!$B$4:$ALM$73,E$4,0)),"",HLOOKUP($B736,'Base facturation'!$B$4:$ALM$73,E$4,0)))</f>
        <v/>
      </c>
      <c r="F736" s="204" t="str">
        <f>IF(IF(ISERROR(HLOOKUP($B736,'Base facturation'!$B$4:$ALM$73,F$4,0)),"",HLOOKUP($B736,'Base facturation'!$B$4:$ALM$73,F$4,0))=0,"",IF(ISERROR(HLOOKUP($B736,'Base facturation'!$B$4:$ALM$73,F$4,0)),"",HLOOKUP($B736,'Base facturation'!$B$4:$ALM$73,F$4,0)))</f>
        <v/>
      </c>
      <c r="G736" s="204" t="str">
        <f>IF(IF(ISERROR(HLOOKUP($B736,'Base facturation'!$B$4:$ALM$73,G$4,0)),"",HLOOKUP($B736,'Base facturation'!$B$4:$ALM$73,G$4,0))=0,"",IF(ISERROR(HLOOKUP($B736,'Base facturation'!$B$4:$ALM$73,G$4,0)),"",HLOOKUP($B736,'Base facturation'!$B$4:$ALM$73,G$4,0)))</f>
        <v/>
      </c>
      <c r="H736" s="183" t="str">
        <f t="shared" si="11"/>
        <v/>
      </c>
      <c r="I736" s="194"/>
      <c r="J736" s="189"/>
      <c r="K736" s="189"/>
      <c r="L736" s="190"/>
    </row>
    <row r="737" spans="2:12" ht="19.600000000000001" customHeight="1" x14ac:dyDescent="0.25">
      <c r="B737" s="178" t="s">
        <v>3481</v>
      </c>
      <c r="C737" s="179" t="str">
        <f>IF(IF(ISERROR(HLOOKUP($B737,'Base facturation'!$B$4:$ALM$73,C$4,0)),"",HLOOKUP($B737,'Base facturation'!$B$4:$ALM$73,C$4,0))=0,"",IF(ISERROR(HLOOKUP($B737,'Base facturation'!$B$4:$ALM$73,C$4,0)),"",HLOOKUP($B737,'Base facturation'!$B$4:$ALM$73,C$4,0)))</f>
        <v/>
      </c>
      <c r="D737" s="179" t="str">
        <f>IF(IF(ISERROR(HLOOKUP($B737,'Base facturation'!$B$4:$ALM$73,D$4,0)),"",HLOOKUP($B737,'Base facturation'!$B$4:$ALM$73,D$4,0))=0,"",IF(ISERROR(HLOOKUP($B737,'Base facturation'!$B$4:$ALM$73,D$4,0)),"",HLOOKUP($B737,'Base facturation'!$B$4:$ALM$73,D$4,0)))</f>
        <v/>
      </c>
      <c r="E737" s="288" t="str">
        <f>IF(IF(ISERROR(HLOOKUP($B737,'Base facturation'!$B$4:$ALM$73,E$4,0)),"",HLOOKUP($B737,'Base facturation'!$B$4:$ALM$73,E$4,0))=0,"",IF(ISERROR(HLOOKUP($B737,'Base facturation'!$B$4:$ALM$73,E$4,0)),"",HLOOKUP($B737,'Base facturation'!$B$4:$ALM$73,E$4,0)))</f>
        <v/>
      </c>
      <c r="F737" s="204" t="str">
        <f>IF(IF(ISERROR(HLOOKUP($B737,'Base facturation'!$B$4:$ALM$73,F$4,0)),"",HLOOKUP($B737,'Base facturation'!$B$4:$ALM$73,F$4,0))=0,"",IF(ISERROR(HLOOKUP($B737,'Base facturation'!$B$4:$ALM$73,F$4,0)),"",HLOOKUP($B737,'Base facturation'!$B$4:$ALM$73,F$4,0)))</f>
        <v/>
      </c>
      <c r="G737" s="204" t="str">
        <f>IF(IF(ISERROR(HLOOKUP($B737,'Base facturation'!$B$4:$ALM$73,G$4,0)),"",HLOOKUP($B737,'Base facturation'!$B$4:$ALM$73,G$4,0))=0,"",IF(ISERROR(HLOOKUP($B737,'Base facturation'!$B$4:$ALM$73,G$4,0)),"",HLOOKUP($B737,'Base facturation'!$B$4:$ALM$73,G$4,0)))</f>
        <v/>
      </c>
      <c r="H737" s="183" t="str">
        <f t="shared" si="11"/>
        <v/>
      </c>
      <c r="I737" s="194"/>
      <c r="J737" s="189"/>
      <c r="K737" s="189"/>
      <c r="L737" s="190"/>
    </row>
    <row r="738" spans="2:12" ht="19.600000000000001" customHeight="1" x14ac:dyDescent="0.25">
      <c r="B738" s="178" t="s">
        <v>3482</v>
      </c>
      <c r="C738" s="179" t="str">
        <f>IF(IF(ISERROR(HLOOKUP($B738,'Base facturation'!$B$4:$ALM$73,C$4,0)),"",HLOOKUP($B738,'Base facturation'!$B$4:$ALM$73,C$4,0))=0,"",IF(ISERROR(HLOOKUP($B738,'Base facturation'!$B$4:$ALM$73,C$4,0)),"",HLOOKUP($B738,'Base facturation'!$B$4:$ALM$73,C$4,0)))</f>
        <v/>
      </c>
      <c r="D738" s="179" t="str">
        <f>IF(IF(ISERROR(HLOOKUP($B738,'Base facturation'!$B$4:$ALM$73,D$4,0)),"",HLOOKUP($B738,'Base facturation'!$B$4:$ALM$73,D$4,0))=0,"",IF(ISERROR(HLOOKUP($B738,'Base facturation'!$B$4:$ALM$73,D$4,0)),"",HLOOKUP($B738,'Base facturation'!$B$4:$ALM$73,D$4,0)))</f>
        <v/>
      </c>
      <c r="E738" s="288" t="str">
        <f>IF(IF(ISERROR(HLOOKUP($B738,'Base facturation'!$B$4:$ALM$73,E$4,0)),"",HLOOKUP($B738,'Base facturation'!$B$4:$ALM$73,E$4,0))=0,"",IF(ISERROR(HLOOKUP($B738,'Base facturation'!$B$4:$ALM$73,E$4,0)),"",HLOOKUP($B738,'Base facturation'!$B$4:$ALM$73,E$4,0)))</f>
        <v/>
      </c>
      <c r="F738" s="204" t="str">
        <f>IF(IF(ISERROR(HLOOKUP($B738,'Base facturation'!$B$4:$ALM$73,F$4,0)),"",HLOOKUP($B738,'Base facturation'!$B$4:$ALM$73,F$4,0))=0,"",IF(ISERROR(HLOOKUP($B738,'Base facturation'!$B$4:$ALM$73,F$4,0)),"",HLOOKUP($B738,'Base facturation'!$B$4:$ALM$73,F$4,0)))</f>
        <v/>
      </c>
      <c r="G738" s="204" t="str">
        <f>IF(IF(ISERROR(HLOOKUP($B738,'Base facturation'!$B$4:$ALM$73,G$4,0)),"",HLOOKUP($B738,'Base facturation'!$B$4:$ALM$73,G$4,0))=0,"",IF(ISERROR(HLOOKUP($B738,'Base facturation'!$B$4:$ALM$73,G$4,0)),"",HLOOKUP($B738,'Base facturation'!$B$4:$ALM$73,G$4,0)))</f>
        <v/>
      </c>
      <c r="H738" s="183" t="str">
        <f t="shared" si="11"/>
        <v/>
      </c>
      <c r="I738" s="194"/>
      <c r="J738" s="189"/>
      <c r="K738" s="189"/>
      <c r="L738" s="190"/>
    </row>
    <row r="739" spans="2:12" ht="19.600000000000001" customHeight="1" x14ac:dyDescent="0.25">
      <c r="B739" s="178" t="s">
        <v>3483</v>
      </c>
      <c r="C739" s="179" t="str">
        <f>IF(IF(ISERROR(HLOOKUP($B739,'Base facturation'!$B$4:$ALM$73,C$4,0)),"",HLOOKUP($B739,'Base facturation'!$B$4:$ALM$73,C$4,0))=0,"",IF(ISERROR(HLOOKUP($B739,'Base facturation'!$B$4:$ALM$73,C$4,0)),"",HLOOKUP($B739,'Base facturation'!$B$4:$ALM$73,C$4,0)))</f>
        <v/>
      </c>
      <c r="D739" s="179" t="str">
        <f>IF(IF(ISERROR(HLOOKUP($B739,'Base facturation'!$B$4:$ALM$73,D$4,0)),"",HLOOKUP($B739,'Base facturation'!$B$4:$ALM$73,D$4,0))=0,"",IF(ISERROR(HLOOKUP($B739,'Base facturation'!$B$4:$ALM$73,D$4,0)),"",HLOOKUP($B739,'Base facturation'!$B$4:$ALM$73,D$4,0)))</f>
        <v/>
      </c>
      <c r="E739" s="288" t="str">
        <f>IF(IF(ISERROR(HLOOKUP($B739,'Base facturation'!$B$4:$ALM$73,E$4,0)),"",HLOOKUP($B739,'Base facturation'!$B$4:$ALM$73,E$4,0))=0,"",IF(ISERROR(HLOOKUP($B739,'Base facturation'!$B$4:$ALM$73,E$4,0)),"",HLOOKUP($B739,'Base facturation'!$B$4:$ALM$73,E$4,0)))</f>
        <v/>
      </c>
      <c r="F739" s="204" t="str">
        <f>IF(IF(ISERROR(HLOOKUP($B739,'Base facturation'!$B$4:$ALM$73,F$4,0)),"",HLOOKUP($B739,'Base facturation'!$B$4:$ALM$73,F$4,0))=0,"",IF(ISERROR(HLOOKUP($B739,'Base facturation'!$B$4:$ALM$73,F$4,0)),"",HLOOKUP($B739,'Base facturation'!$B$4:$ALM$73,F$4,0)))</f>
        <v/>
      </c>
      <c r="G739" s="204" t="str">
        <f>IF(IF(ISERROR(HLOOKUP($B739,'Base facturation'!$B$4:$ALM$73,G$4,0)),"",HLOOKUP($B739,'Base facturation'!$B$4:$ALM$73,G$4,0))=0,"",IF(ISERROR(HLOOKUP($B739,'Base facturation'!$B$4:$ALM$73,G$4,0)),"",HLOOKUP($B739,'Base facturation'!$B$4:$ALM$73,G$4,0)))</f>
        <v/>
      </c>
      <c r="H739" s="183" t="str">
        <f t="shared" si="11"/>
        <v/>
      </c>
      <c r="I739" s="194"/>
      <c r="J739" s="189"/>
      <c r="K739" s="189"/>
      <c r="L739" s="190"/>
    </row>
    <row r="740" spans="2:12" ht="19.600000000000001" customHeight="1" x14ac:dyDescent="0.25">
      <c r="B740" s="178" t="s">
        <v>3484</v>
      </c>
      <c r="C740" s="179" t="str">
        <f>IF(IF(ISERROR(HLOOKUP($B740,'Base facturation'!$B$4:$ALM$73,C$4,0)),"",HLOOKUP($B740,'Base facturation'!$B$4:$ALM$73,C$4,0))=0,"",IF(ISERROR(HLOOKUP($B740,'Base facturation'!$B$4:$ALM$73,C$4,0)),"",HLOOKUP($B740,'Base facturation'!$B$4:$ALM$73,C$4,0)))</f>
        <v/>
      </c>
      <c r="D740" s="179" t="str">
        <f>IF(IF(ISERROR(HLOOKUP($B740,'Base facturation'!$B$4:$ALM$73,D$4,0)),"",HLOOKUP($B740,'Base facturation'!$B$4:$ALM$73,D$4,0))=0,"",IF(ISERROR(HLOOKUP($B740,'Base facturation'!$B$4:$ALM$73,D$4,0)),"",HLOOKUP($B740,'Base facturation'!$B$4:$ALM$73,D$4,0)))</f>
        <v/>
      </c>
      <c r="E740" s="288" t="str">
        <f>IF(IF(ISERROR(HLOOKUP($B740,'Base facturation'!$B$4:$ALM$73,E$4,0)),"",HLOOKUP($B740,'Base facturation'!$B$4:$ALM$73,E$4,0))=0,"",IF(ISERROR(HLOOKUP($B740,'Base facturation'!$B$4:$ALM$73,E$4,0)),"",HLOOKUP($B740,'Base facturation'!$B$4:$ALM$73,E$4,0)))</f>
        <v/>
      </c>
      <c r="F740" s="204" t="str">
        <f>IF(IF(ISERROR(HLOOKUP($B740,'Base facturation'!$B$4:$ALM$73,F$4,0)),"",HLOOKUP($B740,'Base facturation'!$B$4:$ALM$73,F$4,0))=0,"",IF(ISERROR(HLOOKUP($B740,'Base facturation'!$B$4:$ALM$73,F$4,0)),"",HLOOKUP($B740,'Base facturation'!$B$4:$ALM$73,F$4,0)))</f>
        <v/>
      </c>
      <c r="G740" s="204" t="str">
        <f>IF(IF(ISERROR(HLOOKUP($B740,'Base facturation'!$B$4:$ALM$73,G$4,0)),"",HLOOKUP($B740,'Base facturation'!$B$4:$ALM$73,G$4,0))=0,"",IF(ISERROR(HLOOKUP($B740,'Base facturation'!$B$4:$ALM$73,G$4,0)),"",HLOOKUP($B740,'Base facturation'!$B$4:$ALM$73,G$4,0)))</f>
        <v/>
      </c>
      <c r="H740" s="183" t="str">
        <f t="shared" si="11"/>
        <v/>
      </c>
      <c r="I740" s="194"/>
      <c r="J740" s="189"/>
      <c r="K740" s="189"/>
      <c r="L740" s="190"/>
    </row>
    <row r="741" spans="2:12" ht="19.600000000000001" customHeight="1" x14ac:dyDescent="0.25">
      <c r="B741" s="178" t="s">
        <v>3485</v>
      </c>
      <c r="C741" s="179" t="str">
        <f>IF(IF(ISERROR(HLOOKUP($B741,'Base facturation'!$B$4:$ALM$73,C$4,0)),"",HLOOKUP($B741,'Base facturation'!$B$4:$ALM$73,C$4,0))=0,"",IF(ISERROR(HLOOKUP($B741,'Base facturation'!$B$4:$ALM$73,C$4,0)),"",HLOOKUP($B741,'Base facturation'!$B$4:$ALM$73,C$4,0)))</f>
        <v/>
      </c>
      <c r="D741" s="179" t="str">
        <f>IF(IF(ISERROR(HLOOKUP($B741,'Base facturation'!$B$4:$ALM$73,D$4,0)),"",HLOOKUP($B741,'Base facturation'!$B$4:$ALM$73,D$4,0))=0,"",IF(ISERROR(HLOOKUP($B741,'Base facturation'!$B$4:$ALM$73,D$4,0)),"",HLOOKUP($B741,'Base facturation'!$B$4:$ALM$73,D$4,0)))</f>
        <v/>
      </c>
      <c r="E741" s="288" t="str">
        <f>IF(IF(ISERROR(HLOOKUP($B741,'Base facturation'!$B$4:$ALM$73,E$4,0)),"",HLOOKUP($B741,'Base facturation'!$B$4:$ALM$73,E$4,0))=0,"",IF(ISERROR(HLOOKUP($B741,'Base facturation'!$B$4:$ALM$73,E$4,0)),"",HLOOKUP($B741,'Base facturation'!$B$4:$ALM$73,E$4,0)))</f>
        <v/>
      </c>
      <c r="F741" s="204" t="str">
        <f>IF(IF(ISERROR(HLOOKUP($B741,'Base facturation'!$B$4:$ALM$73,F$4,0)),"",HLOOKUP($B741,'Base facturation'!$B$4:$ALM$73,F$4,0))=0,"",IF(ISERROR(HLOOKUP($B741,'Base facturation'!$B$4:$ALM$73,F$4,0)),"",HLOOKUP($B741,'Base facturation'!$B$4:$ALM$73,F$4,0)))</f>
        <v/>
      </c>
      <c r="G741" s="204" t="str">
        <f>IF(IF(ISERROR(HLOOKUP($B741,'Base facturation'!$B$4:$ALM$73,G$4,0)),"",HLOOKUP($B741,'Base facturation'!$B$4:$ALM$73,G$4,0))=0,"",IF(ISERROR(HLOOKUP($B741,'Base facturation'!$B$4:$ALM$73,G$4,0)),"",HLOOKUP($B741,'Base facturation'!$B$4:$ALM$73,G$4,0)))</f>
        <v/>
      </c>
      <c r="H741" s="183" t="str">
        <f t="shared" si="11"/>
        <v/>
      </c>
      <c r="I741" s="194"/>
      <c r="J741" s="189"/>
      <c r="K741" s="189"/>
      <c r="L741" s="190"/>
    </row>
    <row r="742" spans="2:12" ht="19.600000000000001" customHeight="1" x14ac:dyDescent="0.25">
      <c r="B742" s="178" t="s">
        <v>3486</v>
      </c>
      <c r="C742" s="179" t="str">
        <f>IF(IF(ISERROR(HLOOKUP($B742,'Base facturation'!$B$4:$ALM$73,C$4,0)),"",HLOOKUP($B742,'Base facturation'!$B$4:$ALM$73,C$4,0))=0,"",IF(ISERROR(HLOOKUP($B742,'Base facturation'!$B$4:$ALM$73,C$4,0)),"",HLOOKUP($B742,'Base facturation'!$B$4:$ALM$73,C$4,0)))</f>
        <v/>
      </c>
      <c r="D742" s="179" t="str">
        <f>IF(IF(ISERROR(HLOOKUP($B742,'Base facturation'!$B$4:$ALM$73,D$4,0)),"",HLOOKUP($B742,'Base facturation'!$B$4:$ALM$73,D$4,0))=0,"",IF(ISERROR(HLOOKUP($B742,'Base facturation'!$B$4:$ALM$73,D$4,0)),"",HLOOKUP($B742,'Base facturation'!$B$4:$ALM$73,D$4,0)))</f>
        <v/>
      </c>
      <c r="E742" s="288" t="str">
        <f>IF(IF(ISERROR(HLOOKUP($B742,'Base facturation'!$B$4:$ALM$73,E$4,0)),"",HLOOKUP($B742,'Base facturation'!$B$4:$ALM$73,E$4,0))=0,"",IF(ISERROR(HLOOKUP($B742,'Base facturation'!$B$4:$ALM$73,E$4,0)),"",HLOOKUP($B742,'Base facturation'!$B$4:$ALM$73,E$4,0)))</f>
        <v/>
      </c>
      <c r="F742" s="204" t="str">
        <f>IF(IF(ISERROR(HLOOKUP($B742,'Base facturation'!$B$4:$ALM$73,F$4,0)),"",HLOOKUP($B742,'Base facturation'!$B$4:$ALM$73,F$4,0))=0,"",IF(ISERROR(HLOOKUP($B742,'Base facturation'!$B$4:$ALM$73,F$4,0)),"",HLOOKUP($B742,'Base facturation'!$B$4:$ALM$73,F$4,0)))</f>
        <v/>
      </c>
      <c r="G742" s="204" t="str">
        <f>IF(IF(ISERROR(HLOOKUP($B742,'Base facturation'!$B$4:$ALM$73,G$4,0)),"",HLOOKUP($B742,'Base facturation'!$B$4:$ALM$73,G$4,0))=0,"",IF(ISERROR(HLOOKUP($B742,'Base facturation'!$B$4:$ALM$73,G$4,0)),"",HLOOKUP($B742,'Base facturation'!$B$4:$ALM$73,G$4,0)))</f>
        <v/>
      </c>
      <c r="H742" s="183" t="str">
        <f t="shared" si="11"/>
        <v/>
      </c>
      <c r="I742" s="194"/>
      <c r="J742" s="189"/>
      <c r="K742" s="189"/>
      <c r="L742" s="190"/>
    </row>
    <row r="743" spans="2:12" ht="19.600000000000001" customHeight="1" x14ac:dyDescent="0.25">
      <c r="B743" s="178" t="s">
        <v>3487</v>
      </c>
      <c r="C743" s="179" t="str">
        <f>IF(IF(ISERROR(HLOOKUP($B743,'Base facturation'!$B$4:$ALM$73,C$4,0)),"",HLOOKUP($B743,'Base facturation'!$B$4:$ALM$73,C$4,0))=0,"",IF(ISERROR(HLOOKUP($B743,'Base facturation'!$B$4:$ALM$73,C$4,0)),"",HLOOKUP($B743,'Base facturation'!$B$4:$ALM$73,C$4,0)))</f>
        <v/>
      </c>
      <c r="D743" s="179" t="str">
        <f>IF(IF(ISERROR(HLOOKUP($B743,'Base facturation'!$B$4:$ALM$73,D$4,0)),"",HLOOKUP($B743,'Base facturation'!$B$4:$ALM$73,D$4,0))=0,"",IF(ISERROR(HLOOKUP($B743,'Base facturation'!$B$4:$ALM$73,D$4,0)),"",HLOOKUP($B743,'Base facturation'!$B$4:$ALM$73,D$4,0)))</f>
        <v/>
      </c>
      <c r="E743" s="288" t="str">
        <f>IF(IF(ISERROR(HLOOKUP($B743,'Base facturation'!$B$4:$ALM$73,E$4,0)),"",HLOOKUP($B743,'Base facturation'!$B$4:$ALM$73,E$4,0))=0,"",IF(ISERROR(HLOOKUP($B743,'Base facturation'!$B$4:$ALM$73,E$4,0)),"",HLOOKUP($B743,'Base facturation'!$B$4:$ALM$73,E$4,0)))</f>
        <v/>
      </c>
      <c r="F743" s="204" t="str">
        <f>IF(IF(ISERROR(HLOOKUP($B743,'Base facturation'!$B$4:$ALM$73,F$4,0)),"",HLOOKUP($B743,'Base facturation'!$B$4:$ALM$73,F$4,0))=0,"",IF(ISERROR(HLOOKUP($B743,'Base facturation'!$B$4:$ALM$73,F$4,0)),"",HLOOKUP($B743,'Base facturation'!$B$4:$ALM$73,F$4,0)))</f>
        <v/>
      </c>
      <c r="G743" s="204" t="str">
        <f>IF(IF(ISERROR(HLOOKUP($B743,'Base facturation'!$B$4:$ALM$73,G$4,0)),"",HLOOKUP($B743,'Base facturation'!$B$4:$ALM$73,G$4,0))=0,"",IF(ISERROR(HLOOKUP($B743,'Base facturation'!$B$4:$ALM$73,G$4,0)),"",HLOOKUP($B743,'Base facturation'!$B$4:$ALM$73,G$4,0)))</f>
        <v/>
      </c>
      <c r="H743" s="183" t="str">
        <f t="shared" si="11"/>
        <v/>
      </c>
      <c r="I743" s="194"/>
      <c r="J743" s="189"/>
      <c r="K743" s="189"/>
      <c r="L743" s="190"/>
    </row>
    <row r="744" spans="2:12" ht="19.600000000000001" customHeight="1" x14ac:dyDescent="0.25">
      <c r="B744" s="178" t="s">
        <v>3488</v>
      </c>
      <c r="C744" s="179" t="str">
        <f>IF(IF(ISERROR(HLOOKUP($B744,'Base facturation'!$B$4:$ALM$73,C$4,0)),"",HLOOKUP($B744,'Base facturation'!$B$4:$ALM$73,C$4,0))=0,"",IF(ISERROR(HLOOKUP($B744,'Base facturation'!$B$4:$ALM$73,C$4,0)),"",HLOOKUP($B744,'Base facturation'!$B$4:$ALM$73,C$4,0)))</f>
        <v/>
      </c>
      <c r="D744" s="179" t="str">
        <f>IF(IF(ISERROR(HLOOKUP($B744,'Base facturation'!$B$4:$ALM$73,D$4,0)),"",HLOOKUP($B744,'Base facturation'!$B$4:$ALM$73,D$4,0))=0,"",IF(ISERROR(HLOOKUP($B744,'Base facturation'!$B$4:$ALM$73,D$4,0)),"",HLOOKUP($B744,'Base facturation'!$B$4:$ALM$73,D$4,0)))</f>
        <v/>
      </c>
      <c r="E744" s="288" t="str">
        <f>IF(IF(ISERROR(HLOOKUP($B744,'Base facturation'!$B$4:$ALM$73,E$4,0)),"",HLOOKUP($B744,'Base facturation'!$B$4:$ALM$73,E$4,0))=0,"",IF(ISERROR(HLOOKUP($B744,'Base facturation'!$B$4:$ALM$73,E$4,0)),"",HLOOKUP($B744,'Base facturation'!$B$4:$ALM$73,E$4,0)))</f>
        <v/>
      </c>
      <c r="F744" s="204" t="str">
        <f>IF(IF(ISERROR(HLOOKUP($B744,'Base facturation'!$B$4:$ALM$73,F$4,0)),"",HLOOKUP($B744,'Base facturation'!$B$4:$ALM$73,F$4,0))=0,"",IF(ISERROR(HLOOKUP($B744,'Base facturation'!$B$4:$ALM$73,F$4,0)),"",HLOOKUP($B744,'Base facturation'!$B$4:$ALM$73,F$4,0)))</f>
        <v/>
      </c>
      <c r="G744" s="204" t="str">
        <f>IF(IF(ISERROR(HLOOKUP($B744,'Base facturation'!$B$4:$ALM$73,G$4,0)),"",HLOOKUP($B744,'Base facturation'!$B$4:$ALM$73,G$4,0))=0,"",IF(ISERROR(HLOOKUP($B744,'Base facturation'!$B$4:$ALM$73,G$4,0)),"",HLOOKUP($B744,'Base facturation'!$B$4:$ALM$73,G$4,0)))</f>
        <v/>
      </c>
      <c r="H744" s="183" t="str">
        <f t="shared" si="11"/>
        <v/>
      </c>
      <c r="I744" s="194"/>
      <c r="J744" s="189"/>
      <c r="K744" s="189"/>
      <c r="L744" s="190"/>
    </row>
    <row r="745" spans="2:12" ht="19.600000000000001" customHeight="1" x14ac:dyDescent="0.25">
      <c r="B745" s="178" t="s">
        <v>3489</v>
      </c>
      <c r="C745" s="179" t="str">
        <f>IF(IF(ISERROR(HLOOKUP($B745,'Base facturation'!$B$4:$ALM$73,C$4,0)),"",HLOOKUP($B745,'Base facturation'!$B$4:$ALM$73,C$4,0))=0,"",IF(ISERROR(HLOOKUP($B745,'Base facturation'!$B$4:$ALM$73,C$4,0)),"",HLOOKUP($B745,'Base facturation'!$B$4:$ALM$73,C$4,0)))</f>
        <v/>
      </c>
      <c r="D745" s="179" t="str">
        <f>IF(IF(ISERROR(HLOOKUP($B745,'Base facturation'!$B$4:$ALM$73,D$4,0)),"",HLOOKUP($B745,'Base facturation'!$B$4:$ALM$73,D$4,0))=0,"",IF(ISERROR(HLOOKUP($B745,'Base facturation'!$B$4:$ALM$73,D$4,0)),"",HLOOKUP($B745,'Base facturation'!$B$4:$ALM$73,D$4,0)))</f>
        <v/>
      </c>
      <c r="E745" s="288" t="str">
        <f>IF(IF(ISERROR(HLOOKUP($B745,'Base facturation'!$B$4:$ALM$73,E$4,0)),"",HLOOKUP($B745,'Base facturation'!$B$4:$ALM$73,E$4,0))=0,"",IF(ISERROR(HLOOKUP($B745,'Base facturation'!$B$4:$ALM$73,E$4,0)),"",HLOOKUP($B745,'Base facturation'!$B$4:$ALM$73,E$4,0)))</f>
        <v/>
      </c>
      <c r="F745" s="204" t="str">
        <f>IF(IF(ISERROR(HLOOKUP($B745,'Base facturation'!$B$4:$ALM$73,F$4,0)),"",HLOOKUP($B745,'Base facturation'!$B$4:$ALM$73,F$4,0))=0,"",IF(ISERROR(HLOOKUP($B745,'Base facturation'!$B$4:$ALM$73,F$4,0)),"",HLOOKUP($B745,'Base facturation'!$B$4:$ALM$73,F$4,0)))</f>
        <v/>
      </c>
      <c r="G745" s="204" t="str">
        <f>IF(IF(ISERROR(HLOOKUP($B745,'Base facturation'!$B$4:$ALM$73,G$4,0)),"",HLOOKUP($B745,'Base facturation'!$B$4:$ALM$73,G$4,0))=0,"",IF(ISERROR(HLOOKUP($B745,'Base facturation'!$B$4:$ALM$73,G$4,0)),"",HLOOKUP($B745,'Base facturation'!$B$4:$ALM$73,G$4,0)))</f>
        <v/>
      </c>
      <c r="H745" s="183" t="str">
        <f t="shared" si="11"/>
        <v/>
      </c>
      <c r="I745" s="194"/>
      <c r="J745" s="189"/>
      <c r="K745" s="189"/>
      <c r="L745" s="190"/>
    </row>
    <row r="746" spans="2:12" ht="19.600000000000001" customHeight="1" x14ac:dyDescent="0.25">
      <c r="B746" s="178" t="s">
        <v>3490</v>
      </c>
      <c r="C746" s="179" t="str">
        <f>IF(IF(ISERROR(HLOOKUP($B746,'Base facturation'!$B$4:$ALM$73,C$4,0)),"",HLOOKUP($B746,'Base facturation'!$B$4:$ALM$73,C$4,0))=0,"",IF(ISERROR(HLOOKUP($B746,'Base facturation'!$B$4:$ALM$73,C$4,0)),"",HLOOKUP($B746,'Base facturation'!$B$4:$ALM$73,C$4,0)))</f>
        <v/>
      </c>
      <c r="D746" s="179" t="str">
        <f>IF(IF(ISERROR(HLOOKUP($B746,'Base facturation'!$B$4:$ALM$73,D$4,0)),"",HLOOKUP($B746,'Base facturation'!$B$4:$ALM$73,D$4,0))=0,"",IF(ISERROR(HLOOKUP($B746,'Base facturation'!$B$4:$ALM$73,D$4,0)),"",HLOOKUP($B746,'Base facturation'!$B$4:$ALM$73,D$4,0)))</f>
        <v/>
      </c>
      <c r="E746" s="288" t="str">
        <f>IF(IF(ISERROR(HLOOKUP($B746,'Base facturation'!$B$4:$ALM$73,E$4,0)),"",HLOOKUP($B746,'Base facturation'!$B$4:$ALM$73,E$4,0))=0,"",IF(ISERROR(HLOOKUP($B746,'Base facturation'!$B$4:$ALM$73,E$4,0)),"",HLOOKUP($B746,'Base facturation'!$B$4:$ALM$73,E$4,0)))</f>
        <v/>
      </c>
      <c r="F746" s="204" t="str">
        <f>IF(IF(ISERROR(HLOOKUP($B746,'Base facturation'!$B$4:$ALM$73,F$4,0)),"",HLOOKUP($B746,'Base facturation'!$B$4:$ALM$73,F$4,0))=0,"",IF(ISERROR(HLOOKUP($B746,'Base facturation'!$B$4:$ALM$73,F$4,0)),"",HLOOKUP($B746,'Base facturation'!$B$4:$ALM$73,F$4,0)))</f>
        <v/>
      </c>
      <c r="G746" s="204" t="str">
        <f>IF(IF(ISERROR(HLOOKUP($B746,'Base facturation'!$B$4:$ALM$73,G$4,0)),"",HLOOKUP($B746,'Base facturation'!$B$4:$ALM$73,G$4,0))=0,"",IF(ISERROR(HLOOKUP($B746,'Base facturation'!$B$4:$ALM$73,G$4,0)),"",HLOOKUP($B746,'Base facturation'!$B$4:$ALM$73,G$4,0)))</f>
        <v/>
      </c>
      <c r="H746" s="183" t="str">
        <f t="shared" si="11"/>
        <v/>
      </c>
      <c r="I746" s="194"/>
      <c r="J746" s="189"/>
      <c r="K746" s="189"/>
      <c r="L746" s="190"/>
    </row>
    <row r="747" spans="2:12" ht="19.600000000000001" customHeight="1" x14ac:dyDescent="0.25">
      <c r="B747" s="178" t="s">
        <v>3491</v>
      </c>
      <c r="C747" s="179" t="str">
        <f>IF(IF(ISERROR(HLOOKUP($B747,'Base facturation'!$B$4:$ALM$73,C$4,0)),"",HLOOKUP($B747,'Base facturation'!$B$4:$ALM$73,C$4,0))=0,"",IF(ISERROR(HLOOKUP($B747,'Base facturation'!$B$4:$ALM$73,C$4,0)),"",HLOOKUP($B747,'Base facturation'!$B$4:$ALM$73,C$4,0)))</f>
        <v/>
      </c>
      <c r="D747" s="179" t="str">
        <f>IF(IF(ISERROR(HLOOKUP($B747,'Base facturation'!$B$4:$ALM$73,D$4,0)),"",HLOOKUP($B747,'Base facturation'!$B$4:$ALM$73,D$4,0))=0,"",IF(ISERROR(HLOOKUP($B747,'Base facturation'!$B$4:$ALM$73,D$4,0)),"",HLOOKUP($B747,'Base facturation'!$B$4:$ALM$73,D$4,0)))</f>
        <v/>
      </c>
      <c r="E747" s="288" t="str">
        <f>IF(IF(ISERROR(HLOOKUP($B747,'Base facturation'!$B$4:$ALM$73,E$4,0)),"",HLOOKUP($B747,'Base facturation'!$B$4:$ALM$73,E$4,0))=0,"",IF(ISERROR(HLOOKUP($B747,'Base facturation'!$B$4:$ALM$73,E$4,0)),"",HLOOKUP($B747,'Base facturation'!$B$4:$ALM$73,E$4,0)))</f>
        <v/>
      </c>
      <c r="F747" s="204" t="str">
        <f>IF(IF(ISERROR(HLOOKUP($B747,'Base facturation'!$B$4:$ALM$73,F$4,0)),"",HLOOKUP($B747,'Base facturation'!$B$4:$ALM$73,F$4,0))=0,"",IF(ISERROR(HLOOKUP($B747,'Base facturation'!$B$4:$ALM$73,F$4,0)),"",HLOOKUP($B747,'Base facturation'!$B$4:$ALM$73,F$4,0)))</f>
        <v/>
      </c>
      <c r="G747" s="204" t="str">
        <f>IF(IF(ISERROR(HLOOKUP($B747,'Base facturation'!$B$4:$ALM$73,G$4,0)),"",HLOOKUP($B747,'Base facturation'!$B$4:$ALM$73,G$4,0))=0,"",IF(ISERROR(HLOOKUP($B747,'Base facturation'!$B$4:$ALM$73,G$4,0)),"",HLOOKUP($B747,'Base facturation'!$B$4:$ALM$73,G$4,0)))</f>
        <v/>
      </c>
      <c r="H747" s="183" t="str">
        <f t="shared" si="11"/>
        <v/>
      </c>
      <c r="I747" s="194"/>
      <c r="J747" s="189"/>
      <c r="K747" s="189"/>
      <c r="L747" s="190"/>
    </row>
    <row r="748" spans="2:12" ht="19.600000000000001" customHeight="1" x14ac:dyDescent="0.25">
      <c r="B748" s="178" t="s">
        <v>3492</v>
      </c>
      <c r="C748" s="179" t="str">
        <f>IF(IF(ISERROR(HLOOKUP($B748,'Base facturation'!$B$4:$ALM$73,C$4,0)),"",HLOOKUP($B748,'Base facturation'!$B$4:$ALM$73,C$4,0))=0,"",IF(ISERROR(HLOOKUP($B748,'Base facturation'!$B$4:$ALM$73,C$4,0)),"",HLOOKUP($B748,'Base facturation'!$B$4:$ALM$73,C$4,0)))</f>
        <v/>
      </c>
      <c r="D748" s="179" t="str">
        <f>IF(IF(ISERROR(HLOOKUP($B748,'Base facturation'!$B$4:$ALM$73,D$4,0)),"",HLOOKUP($B748,'Base facturation'!$B$4:$ALM$73,D$4,0))=0,"",IF(ISERROR(HLOOKUP($B748,'Base facturation'!$B$4:$ALM$73,D$4,0)),"",HLOOKUP($B748,'Base facturation'!$B$4:$ALM$73,D$4,0)))</f>
        <v/>
      </c>
      <c r="E748" s="288" t="str">
        <f>IF(IF(ISERROR(HLOOKUP($B748,'Base facturation'!$B$4:$ALM$73,E$4,0)),"",HLOOKUP($B748,'Base facturation'!$B$4:$ALM$73,E$4,0))=0,"",IF(ISERROR(HLOOKUP($B748,'Base facturation'!$B$4:$ALM$73,E$4,0)),"",HLOOKUP($B748,'Base facturation'!$B$4:$ALM$73,E$4,0)))</f>
        <v/>
      </c>
      <c r="F748" s="204" t="str">
        <f>IF(IF(ISERROR(HLOOKUP($B748,'Base facturation'!$B$4:$ALM$73,F$4,0)),"",HLOOKUP($B748,'Base facturation'!$B$4:$ALM$73,F$4,0))=0,"",IF(ISERROR(HLOOKUP($B748,'Base facturation'!$B$4:$ALM$73,F$4,0)),"",HLOOKUP($B748,'Base facturation'!$B$4:$ALM$73,F$4,0)))</f>
        <v/>
      </c>
      <c r="G748" s="204" t="str">
        <f>IF(IF(ISERROR(HLOOKUP($B748,'Base facturation'!$B$4:$ALM$73,G$4,0)),"",HLOOKUP($B748,'Base facturation'!$B$4:$ALM$73,G$4,0))=0,"",IF(ISERROR(HLOOKUP($B748,'Base facturation'!$B$4:$ALM$73,G$4,0)),"",HLOOKUP($B748,'Base facturation'!$B$4:$ALM$73,G$4,0)))</f>
        <v/>
      </c>
      <c r="H748" s="183" t="str">
        <f t="shared" si="11"/>
        <v/>
      </c>
      <c r="I748" s="194"/>
      <c r="J748" s="189"/>
      <c r="K748" s="189"/>
      <c r="L748" s="190"/>
    </row>
    <row r="749" spans="2:12" ht="19.600000000000001" customHeight="1" x14ac:dyDescent="0.25">
      <c r="B749" s="178" t="s">
        <v>3493</v>
      </c>
      <c r="C749" s="179" t="str">
        <f>IF(IF(ISERROR(HLOOKUP($B749,'Base facturation'!$B$4:$ALM$73,C$4,0)),"",HLOOKUP($B749,'Base facturation'!$B$4:$ALM$73,C$4,0))=0,"",IF(ISERROR(HLOOKUP($B749,'Base facturation'!$B$4:$ALM$73,C$4,0)),"",HLOOKUP($B749,'Base facturation'!$B$4:$ALM$73,C$4,0)))</f>
        <v/>
      </c>
      <c r="D749" s="179" t="str">
        <f>IF(IF(ISERROR(HLOOKUP($B749,'Base facturation'!$B$4:$ALM$73,D$4,0)),"",HLOOKUP($B749,'Base facturation'!$B$4:$ALM$73,D$4,0))=0,"",IF(ISERROR(HLOOKUP($B749,'Base facturation'!$B$4:$ALM$73,D$4,0)),"",HLOOKUP($B749,'Base facturation'!$B$4:$ALM$73,D$4,0)))</f>
        <v/>
      </c>
      <c r="E749" s="288" t="str">
        <f>IF(IF(ISERROR(HLOOKUP($B749,'Base facturation'!$B$4:$ALM$73,E$4,0)),"",HLOOKUP($B749,'Base facturation'!$B$4:$ALM$73,E$4,0))=0,"",IF(ISERROR(HLOOKUP($B749,'Base facturation'!$B$4:$ALM$73,E$4,0)),"",HLOOKUP($B749,'Base facturation'!$B$4:$ALM$73,E$4,0)))</f>
        <v/>
      </c>
      <c r="F749" s="204" t="str">
        <f>IF(IF(ISERROR(HLOOKUP($B749,'Base facturation'!$B$4:$ALM$73,F$4,0)),"",HLOOKUP($B749,'Base facturation'!$B$4:$ALM$73,F$4,0))=0,"",IF(ISERROR(HLOOKUP($B749,'Base facturation'!$B$4:$ALM$73,F$4,0)),"",HLOOKUP($B749,'Base facturation'!$B$4:$ALM$73,F$4,0)))</f>
        <v/>
      </c>
      <c r="G749" s="204" t="str">
        <f>IF(IF(ISERROR(HLOOKUP($B749,'Base facturation'!$B$4:$ALM$73,G$4,0)),"",HLOOKUP($B749,'Base facturation'!$B$4:$ALM$73,G$4,0))=0,"",IF(ISERROR(HLOOKUP($B749,'Base facturation'!$B$4:$ALM$73,G$4,0)),"",HLOOKUP($B749,'Base facturation'!$B$4:$ALM$73,G$4,0)))</f>
        <v/>
      </c>
      <c r="H749" s="183" t="str">
        <f t="shared" si="11"/>
        <v/>
      </c>
      <c r="I749" s="194"/>
      <c r="J749" s="189"/>
      <c r="K749" s="189"/>
      <c r="L749" s="190"/>
    </row>
    <row r="750" spans="2:12" ht="19.600000000000001" customHeight="1" x14ac:dyDescent="0.25">
      <c r="B750" s="178" t="s">
        <v>3494</v>
      </c>
      <c r="C750" s="179" t="str">
        <f>IF(IF(ISERROR(HLOOKUP($B750,'Base facturation'!$B$4:$ALM$73,C$4,0)),"",HLOOKUP($B750,'Base facturation'!$B$4:$ALM$73,C$4,0))=0,"",IF(ISERROR(HLOOKUP($B750,'Base facturation'!$B$4:$ALM$73,C$4,0)),"",HLOOKUP($B750,'Base facturation'!$B$4:$ALM$73,C$4,0)))</f>
        <v/>
      </c>
      <c r="D750" s="179" t="str">
        <f>IF(IF(ISERROR(HLOOKUP($B750,'Base facturation'!$B$4:$ALM$73,D$4,0)),"",HLOOKUP($B750,'Base facturation'!$B$4:$ALM$73,D$4,0))=0,"",IF(ISERROR(HLOOKUP($B750,'Base facturation'!$B$4:$ALM$73,D$4,0)),"",HLOOKUP($B750,'Base facturation'!$B$4:$ALM$73,D$4,0)))</f>
        <v/>
      </c>
      <c r="E750" s="288" t="str">
        <f>IF(IF(ISERROR(HLOOKUP($B750,'Base facturation'!$B$4:$ALM$73,E$4,0)),"",HLOOKUP($B750,'Base facturation'!$B$4:$ALM$73,E$4,0))=0,"",IF(ISERROR(HLOOKUP($B750,'Base facturation'!$B$4:$ALM$73,E$4,0)),"",HLOOKUP($B750,'Base facturation'!$B$4:$ALM$73,E$4,0)))</f>
        <v/>
      </c>
      <c r="F750" s="204" t="str">
        <f>IF(IF(ISERROR(HLOOKUP($B750,'Base facturation'!$B$4:$ALM$73,F$4,0)),"",HLOOKUP($B750,'Base facturation'!$B$4:$ALM$73,F$4,0))=0,"",IF(ISERROR(HLOOKUP($B750,'Base facturation'!$B$4:$ALM$73,F$4,0)),"",HLOOKUP($B750,'Base facturation'!$B$4:$ALM$73,F$4,0)))</f>
        <v/>
      </c>
      <c r="G750" s="204" t="str">
        <f>IF(IF(ISERROR(HLOOKUP($B750,'Base facturation'!$B$4:$ALM$73,G$4,0)),"",HLOOKUP($B750,'Base facturation'!$B$4:$ALM$73,G$4,0))=0,"",IF(ISERROR(HLOOKUP($B750,'Base facturation'!$B$4:$ALM$73,G$4,0)),"",HLOOKUP($B750,'Base facturation'!$B$4:$ALM$73,G$4,0)))</f>
        <v/>
      </c>
      <c r="H750" s="183" t="str">
        <f t="shared" si="11"/>
        <v/>
      </c>
      <c r="I750" s="194"/>
      <c r="J750" s="189"/>
      <c r="K750" s="189"/>
      <c r="L750" s="190"/>
    </row>
    <row r="751" spans="2:12" ht="19.600000000000001" customHeight="1" x14ac:dyDescent="0.25">
      <c r="B751" s="178" t="s">
        <v>3495</v>
      </c>
      <c r="C751" s="179" t="str">
        <f>IF(IF(ISERROR(HLOOKUP($B751,'Base facturation'!$B$4:$ALM$73,C$4,0)),"",HLOOKUP($B751,'Base facturation'!$B$4:$ALM$73,C$4,0))=0,"",IF(ISERROR(HLOOKUP($B751,'Base facturation'!$B$4:$ALM$73,C$4,0)),"",HLOOKUP($B751,'Base facturation'!$B$4:$ALM$73,C$4,0)))</f>
        <v/>
      </c>
      <c r="D751" s="179" t="str">
        <f>IF(IF(ISERROR(HLOOKUP($B751,'Base facturation'!$B$4:$ALM$73,D$4,0)),"",HLOOKUP($B751,'Base facturation'!$B$4:$ALM$73,D$4,0))=0,"",IF(ISERROR(HLOOKUP($B751,'Base facturation'!$B$4:$ALM$73,D$4,0)),"",HLOOKUP($B751,'Base facturation'!$B$4:$ALM$73,D$4,0)))</f>
        <v/>
      </c>
      <c r="E751" s="288" t="str">
        <f>IF(IF(ISERROR(HLOOKUP($B751,'Base facturation'!$B$4:$ALM$73,E$4,0)),"",HLOOKUP($B751,'Base facturation'!$B$4:$ALM$73,E$4,0))=0,"",IF(ISERROR(HLOOKUP($B751,'Base facturation'!$B$4:$ALM$73,E$4,0)),"",HLOOKUP($B751,'Base facturation'!$B$4:$ALM$73,E$4,0)))</f>
        <v/>
      </c>
      <c r="F751" s="204" t="str">
        <f>IF(IF(ISERROR(HLOOKUP($B751,'Base facturation'!$B$4:$ALM$73,F$4,0)),"",HLOOKUP($B751,'Base facturation'!$B$4:$ALM$73,F$4,0))=0,"",IF(ISERROR(HLOOKUP($B751,'Base facturation'!$B$4:$ALM$73,F$4,0)),"",HLOOKUP($B751,'Base facturation'!$B$4:$ALM$73,F$4,0)))</f>
        <v/>
      </c>
      <c r="G751" s="204" t="str">
        <f>IF(IF(ISERROR(HLOOKUP($B751,'Base facturation'!$B$4:$ALM$73,G$4,0)),"",HLOOKUP($B751,'Base facturation'!$B$4:$ALM$73,G$4,0))=0,"",IF(ISERROR(HLOOKUP($B751,'Base facturation'!$B$4:$ALM$73,G$4,0)),"",HLOOKUP($B751,'Base facturation'!$B$4:$ALM$73,G$4,0)))</f>
        <v/>
      </c>
      <c r="H751" s="183" t="str">
        <f t="shared" si="11"/>
        <v/>
      </c>
      <c r="I751" s="194"/>
      <c r="J751" s="189"/>
      <c r="K751" s="189"/>
      <c r="L751" s="190"/>
    </row>
    <row r="752" spans="2:12" ht="19.600000000000001" customHeight="1" x14ac:dyDescent="0.25">
      <c r="B752" s="178" t="s">
        <v>3496</v>
      </c>
      <c r="C752" s="179" t="str">
        <f>IF(IF(ISERROR(HLOOKUP($B752,'Base facturation'!$B$4:$ALM$73,C$4,0)),"",HLOOKUP($B752,'Base facturation'!$B$4:$ALM$73,C$4,0))=0,"",IF(ISERROR(HLOOKUP($B752,'Base facturation'!$B$4:$ALM$73,C$4,0)),"",HLOOKUP($B752,'Base facturation'!$B$4:$ALM$73,C$4,0)))</f>
        <v/>
      </c>
      <c r="D752" s="179" t="str">
        <f>IF(IF(ISERROR(HLOOKUP($B752,'Base facturation'!$B$4:$ALM$73,D$4,0)),"",HLOOKUP($B752,'Base facturation'!$B$4:$ALM$73,D$4,0))=0,"",IF(ISERROR(HLOOKUP($B752,'Base facturation'!$B$4:$ALM$73,D$4,0)),"",HLOOKUP($B752,'Base facturation'!$B$4:$ALM$73,D$4,0)))</f>
        <v/>
      </c>
      <c r="E752" s="288" t="str">
        <f>IF(IF(ISERROR(HLOOKUP($B752,'Base facturation'!$B$4:$ALM$73,E$4,0)),"",HLOOKUP($B752,'Base facturation'!$B$4:$ALM$73,E$4,0))=0,"",IF(ISERROR(HLOOKUP($B752,'Base facturation'!$B$4:$ALM$73,E$4,0)),"",HLOOKUP($B752,'Base facturation'!$B$4:$ALM$73,E$4,0)))</f>
        <v/>
      </c>
      <c r="F752" s="204" t="str">
        <f>IF(IF(ISERROR(HLOOKUP($B752,'Base facturation'!$B$4:$ALM$73,F$4,0)),"",HLOOKUP($B752,'Base facturation'!$B$4:$ALM$73,F$4,0))=0,"",IF(ISERROR(HLOOKUP($B752,'Base facturation'!$B$4:$ALM$73,F$4,0)),"",HLOOKUP($B752,'Base facturation'!$B$4:$ALM$73,F$4,0)))</f>
        <v/>
      </c>
      <c r="G752" s="204" t="str">
        <f>IF(IF(ISERROR(HLOOKUP($B752,'Base facturation'!$B$4:$ALM$73,G$4,0)),"",HLOOKUP($B752,'Base facturation'!$B$4:$ALM$73,G$4,0))=0,"",IF(ISERROR(HLOOKUP($B752,'Base facturation'!$B$4:$ALM$73,G$4,0)),"",HLOOKUP($B752,'Base facturation'!$B$4:$ALM$73,G$4,0)))</f>
        <v/>
      </c>
      <c r="H752" s="183" t="str">
        <f t="shared" si="11"/>
        <v/>
      </c>
      <c r="I752" s="194"/>
      <c r="J752" s="189"/>
      <c r="K752" s="189"/>
      <c r="L752" s="190"/>
    </row>
    <row r="753" spans="2:12" ht="19.600000000000001" customHeight="1" x14ac:dyDescent="0.25">
      <c r="B753" s="178" t="s">
        <v>3497</v>
      </c>
      <c r="C753" s="179" t="str">
        <f>IF(IF(ISERROR(HLOOKUP($B753,'Base facturation'!$B$4:$ALM$73,C$4,0)),"",HLOOKUP($B753,'Base facturation'!$B$4:$ALM$73,C$4,0))=0,"",IF(ISERROR(HLOOKUP($B753,'Base facturation'!$B$4:$ALM$73,C$4,0)),"",HLOOKUP($B753,'Base facturation'!$B$4:$ALM$73,C$4,0)))</f>
        <v/>
      </c>
      <c r="D753" s="179" t="str">
        <f>IF(IF(ISERROR(HLOOKUP($B753,'Base facturation'!$B$4:$ALM$73,D$4,0)),"",HLOOKUP($B753,'Base facturation'!$B$4:$ALM$73,D$4,0))=0,"",IF(ISERROR(HLOOKUP($B753,'Base facturation'!$B$4:$ALM$73,D$4,0)),"",HLOOKUP($B753,'Base facturation'!$B$4:$ALM$73,D$4,0)))</f>
        <v/>
      </c>
      <c r="E753" s="288" t="str">
        <f>IF(IF(ISERROR(HLOOKUP($B753,'Base facturation'!$B$4:$ALM$73,E$4,0)),"",HLOOKUP($B753,'Base facturation'!$B$4:$ALM$73,E$4,0))=0,"",IF(ISERROR(HLOOKUP($B753,'Base facturation'!$B$4:$ALM$73,E$4,0)),"",HLOOKUP($B753,'Base facturation'!$B$4:$ALM$73,E$4,0)))</f>
        <v/>
      </c>
      <c r="F753" s="204" t="str">
        <f>IF(IF(ISERROR(HLOOKUP($B753,'Base facturation'!$B$4:$ALM$73,F$4,0)),"",HLOOKUP($B753,'Base facturation'!$B$4:$ALM$73,F$4,0))=0,"",IF(ISERROR(HLOOKUP($B753,'Base facturation'!$B$4:$ALM$73,F$4,0)),"",HLOOKUP($B753,'Base facturation'!$B$4:$ALM$73,F$4,0)))</f>
        <v/>
      </c>
      <c r="G753" s="204" t="str">
        <f>IF(IF(ISERROR(HLOOKUP($B753,'Base facturation'!$B$4:$ALM$73,G$4,0)),"",HLOOKUP($B753,'Base facturation'!$B$4:$ALM$73,G$4,0))=0,"",IF(ISERROR(HLOOKUP($B753,'Base facturation'!$B$4:$ALM$73,G$4,0)),"",HLOOKUP($B753,'Base facturation'!$B$4:$ALM$73,G$4,0)))</f>
        <v/>
      </c>
      <c r="H753" s="183" t="str">
        <f t="shared" si="11"/>
        <v/>
      </c>
      <c r="I753" s="194"/>
      <c r="J753" s="189"/>
      <c r="K753" s="189"/>
      <c r="L753" s="190"/>
    </row>
    <row r="754" spans="2:12" ht="19.600000000000001" customHeight="1" x14ac:dyDescent="0.25">
      <c r="B754" s="178" t="s">
        <v>3498</v>
      </c>
      <c r="C754" s="179" t="str">
        <f>IF(IF(ISERROR(HLOOKUP($B754,'Base facturation'!$B$4:$ALM$73,C$4,0)),"",HLOOKUP($B754,'Base facturation'!$B$4:$ALM$73,C$4,0))=0,"",IF(ISERROR(HLOOKUP($B754,'Base facturation'!$B$4:$ALM$73,C$4,0)),"",HLOOKUP($B754,'Base facturation'!$B$4:$ALM$73,C$4,0)))</f>
        <v/>
      </c>
      <c r="D754" s="179" t="str">
        <f>IF(IF(ISERROR(HLOOKUP($B754,'Base facturation'!$B$4:$ALM$73,D$4,0)),"",HLOOKUP($B754,'Base facturation'!$B$4:$ALM$73,D$4,0))=0,"",IF(ISERROR(HLOOKUP($B754,'Base facturation'!$B$4:$ALM$73,D$4,0)),"",HLOOKUP($B754,'Base facturation'!$B$4:$ALM$73,D$4,0)))</f>
        <v/>
      </c>
      <c r="E754" s="288" t="str">
        <f>IF(IF(ISERROR(HLOOKUP($B754,'Base facturation'!$B$4:$ALM$73,E$4,0)),"",HLOOKUP($B754,'Base facturation'!$B$4:$ALM$73,E$4,0))=0,"",IF(ISERROR(HLOOKUP($B754,'Base facturation'!$B$4:$ALM$73,E$4,0)),"",HLOOKUP($B754,'Base facturation'!$B$4:$ALM$73,E$4,0)))</f>
        <v/>
      </c>
      <c r="F754" s="204" t="str">
        <f>IF(IF(ISERROR(HLOOKUP($B754,'Base facturation'!$B$4:$ALM$73,F$4,0)),"",HLOOKUP($B754,'Base facturation'!$B$4:$ALM$73,F$4,0))=0,"",IF(ISERROR(HLOOKUP($B754,'Base facturation'!$B$4:$ALM$73,F$4,0)),"",HLOOKUP($B754,'Base facturation'!$B$4:$ALM$73,F$4,0)))</f>
        <v/>
      </c>
      <c r="G754" s="204" t="str">
        <f>IF(IF(ISERROR(HLOOKUP($B754,'Base facturation'!$B$4:$ALM$73,G$4,0)),"",HLOOKUP($B754,'Base facturation'!$B$4:$ALM$73,G$4,0))=0,"",IF(ISERROR(HLOOKUP($B754,'Base facturation'!$B$4:$ALM$73,G$4,0)),"",HLOOKUP($B754,'Base facturation'!$B$4:$ALM$73,G$4,0)))</f>
        <v/>
      </c>
      <c r="H754" s="183" t="str">
        <f t="shared" si="11"/>
        <v/>
      </c>
      <c r="I754" s="194"/>
      <c r="J754" s="189"/>
      <c r="K754" s="189"/>
      <c r="L754" s="190"/>
    </row>
    <row r="755" spans="2:12" ht="19.600000000000001" customHeight="1" x14ac:dyDescent="0.25">
      <c r="B755" s="178" t="s">
        <v>3499</v>
      </c>
      <c r="C755" s="179" t="str">
        <f>IF(IF(ISERROR(HLOOKUP($B755,'Base facturation'!$B$4:$ALM$73,C$4,0)),"",HLOOKUP($B755,'Base facturation'!$B$4:$ALM$73,C$4,0))=0,"",IF(ISERROR(HLOOKUP($B755,'Base facturation'!$B$4:$ALM$73,C$4,0)),"",HLOOKUP($B755,'Base facturation'!$B$4:$ALM$73,C$4,0)))</f>
        <v/>
      </c>
      <c r="D755" s="179" t="str">
        <f>IF(IF(ISERROR(HLOOKUP($B755,'Base facturation'!$B$4:$ALM$73,D$4,0)),"",HLOOKUP($B755,'Base facturation'!$B$4:$ALM$73,D$4,0))=0,"",IF(ISERROR(HLOOKUP($B755,'Base facturation'!$B$4:$ALM$73,D$4,0)),"",HLOOKUP($B755,'Base facturation'!$B$4:$ALM$73,D$4,0)))</f>
        <v/>
      </c>
      <c r="E755" s="288" t="str">
        <f>IF(IF(ISERROR(HLOOKUP($B755,'Base facturation'!$B$4:$ALM$73,E$4,0)),"",HLOOKUP($B755,'Base facturation'!$B$4:$ALM$73,E$4,0))=0,"",IF(ISERROR(HLOOKUP($B755,'Base facturation'!$B$4:$ALM$73,E$4,0)),"",HLOOKUP($B755,'Base facturation'!$B$4:$ALM$73,E$4,0)))</f>
        <v/>
      </c>
      <c r="F755" s="204" t="str">
        <f>IF(IF(ISERROR(HLOOKUP($B755,'Base facturation'!$B$4:$ALM$73,F$4,0)),"",HLOOKUP($B755,'Base facturation'!$B$4:$ALM$73,F$4,0))=0,"",IF(ISERROR(HLOOKUP($B755,'Base facturation'!$B$4:$ALM$73,F$4,0)),"",HLOOKUP($B755,'Base facturation'!$B$4:$ALM$73,F$4,0)))</f>
        <v/>
      </c>
      <c r="G755" s="204" t="str">
        <f>IF(IF(ISERROR(HLOOKUP($B755,'Base facturation'!$B$4:$ALM$73,G$4,0)),"",HLOOKUP($B755,'Base facturation'!$B$4:$ALM$73,G$4,0))=0,"",IF(ISERROR(HLOOKUP($B755,'Base facturation'!$B$4:$ALM$73,G$4,0)),"",HLOOKUP($B755,'Base facturation'!$B$4:$ALM$73,G$4,0)))</f>
        <v/>
      </c>
      <c r="H755" s="183" t="str">
        <f t="shared" si="11"/>
        <v/>
      </c>
      <c r="I755" s="194"/>
      <c r="J755" s="189"/>
      <c r="K755" s="189"/>
      <c r="L755" s="190"/>
    </row>
    <row r="756" spans="2:12" ht="19.600000000000001" customHeight="1" x14ac:dyDescent="0.25">
      <c r="B756" s="178" t="s">
        <v>3500</v>
      </c>
      <c r="C756" s="179" t="str">
        <f>IF(IF(ISERROR(HLOOKUP($B756,'Base facturation'!$B$4:$ALM$73,C$4,0)),"",HLOOKUP($B756,'Base facturation'!$B$4:$ALM$73,C$4,0))=0,"",IF(ISERROR(HLOOKUP($B756,'Base facturation'!$B$4:$ALM$73,C$4,0)),"",HLOOKUP($B756,'Base facturation'!$B$4:$ALM$73,C$4,0)))</f>
        <v/>
      </c>
      <c r="D756" s="179" t="str">
        <f>IF(IF(ISERROR(HLOOKUP($B756,'Base facturation'!$B$4:$ALM$73,D$4,0)),"",HLOOKUP($B756,'Base facturation'!$B$4:$ALM$73,D$4,0))=0,"",IF(ISERROR(HLOOKUP($B756,'Base facturation'!$B$4:$ALM$73,D$4,0)),"",HLOOKUP($B756,'Base facturation'!$B$4:$ALM$73,D$4,0)))</f>
        <v/>
      </c>
      <c r="E756" s="288" t="str">
        <f>IF(IF(ISERROR(HLOOKUP($B756,'Base facturation'!$B$4:$ALM$73,E$4,0)),"",HLOOKUP($B756,'Base facturation'!$B$4:$ALM$73,E$4,0))=0,"",IF(ISERROR(HLOOKUP($B756,'Base facturation'!$B$4:$ALM$73,E$4,0)),"",HLOOKUP($B756,'Base facturation'!$B$4:$ALM$73,E$4,0)))</f>
        <v/>
      </c>
      <c r="F756" s="204" t="str">
        <f>IF(IF(ISERROR(HLOOKUP($B756,'Base facturation'!$B$4:$ALM$73,F$4,0)),"",HLOOKUP($B756,'Base facturation'!$B$4:$ALM$73,F$4,0))=0,"",IF(ISERROR(HLOOKUP($B756,'Base facturation'!$B$4:$ALM$73,F$4,0)),"",HLOOKUP($B756,'Base facturation'!$B$4:$ALM$73,F$4,0)))</f>
        <v/>
      </c>
      <c r="G756" s="204" t="str">
        <f>IF(IF(ISERROR(HLOOKUP($B756,'Base facturation'!$B$4:$ALM$73,G$4,0)),"",HLOOKUP($B756,'Base facturation'!$B$4:$ALM$73,G$4,0))=0,"",IF(ISERROR(HLOOKUP($B756,'Base facturation'!$B$4:$ALM$73,G$4,0)),"",HLOOKUP($B756,'Base facturation'!$B$4:$ALM$73,G$4,0)))</f>
        <v/>
      </c>
      <c r="H756" s="183" t="str">
        <f t="shared" si="11"/>
        <v/>
      </c>
      <c r="I756" s="194"/>
      <c r="J756" s="189"/>
      <c r="K756" s="189"/>
      <c r="L756" s="190"/>
    </row>
    <row r="757" spans="2:12" ht="19.600000000000001" customHeight="1" x14ac:dyDescent="0.25">
      <c r="B757" s="178" t="s">
        <v>3501</v>
      </c>
      <c r="C757" s="179" t="str">
        <f>IF(IF(ISERROR(HLOOKUP($B757,'Base facturation'!$B$4:$ALM$73,C$4,0)),"",HLOOKUP($B757,'Base facturation'!$B$4:$ALM$73,C$4,0))=0,"",IF(ISERROR(HLOOKUP($B757,'Base facturation'!$B$4:$ALM$73,C$4,0)),"",HLOOKUP($B757,'Base facturation'!$B$4:$ALM$73,C$4,0)))</f>
        <v/>
      </c>
      <c r="D757" s="179" t="str">
        <f>IF(IF(ISERROR(HLOOKUP($B757,'Base facturation'!$B$4:$ALM$73,D$4,0)),"",HLOOKUP($B757,'Base facturation'!$B$4:$ALM$73,D$4,0))=0,"",IF(ISERROR(HLOOKUP($B757,'Base facturation'!$B$4:$ALM$73,D$4,0)),"",HLOOKUP($B757,'Base facturation'!$B$4:$ALM$73,D$4,0)))</f>
        <v/>
      </c>
      <c r="E757" s="288" t="str">
        <f>IF(IF(ISERROR(HLOOKUP($B757,'Base facturation'!$B$4:$ALM$73,E$4,0)),"",HLOOKUP($B757,'Base facturation'!$B$4:$ALM$73,E$4,0))=0,"",IF(ISERROR(HLOOKUP($B757,'Base facturation'!$B$4:$ALM$73,E$4,0)),"",HLOOKUP($B757,'Base facturation'!$B$4:$ALM$73,E$4,0)))</f>
        <v/>
      </c>
      <c r="F757" s="204" t="str">
        <f>IF(IF(ISERROR(HLOOKUP($B757,'Base facturation'!$B$4:$ALM$73,F$4,0)),"",HLOOKUP($B757,'Base facturation'!$B$4:$ALM$73,F$4,0))=0,"",IF(ISERROR(HLOOKUP($B757,'Base facturation'!$B$4:$ALM$73,F$4,0)),"",HLOOKUP($B757,'Base facturation'!$B$4:$ALM$73,F$4,0)))</f>
        <v/>
      </c>
      <c r="G757" s="204" t="str">
        <f>IF(IF(ISERROR(HLOOKUP($B757,'Base facturation'!$B$4:$ALM$73,G$4,0)),"",HLOOKUP($B757,'Base facturation'!$B$4:$ALM$73,G$4,0))=0,"",IF(ISERROR(HLOOKUP($B757,'Base facturation'!$B$4:$ALM$73,G$4,0)),"",HLOOKUP($B757,'Base facturation'!$B$4:$ALM$73,G$4,0)))</f>
        <v/>
      </c>
      <c r="H757" s="183" t="str">
        <f t="shared" si="11"/>
        <v/>
      </c>
      <c r="I757" s="194"/>
      <c r="J757" s="189"/>
      <c r="K757" s="189"/>
      <c r="L757" s="190"/>
    </row>
    <row r="758" spans="2:12" ht="19.600000000000001" customHeight="1" x14ac:dyDescent="0.25">
      <c r="B758" s="178" t="s">
        <v>3502</v>
      </c>
      <c r="C758" s="179" t="str">
        <f>IF(IF(ISERROR(HLOOKUP($B758,'Base facturation'!$B$4:$ALM$73,C$4,0)),"",HLOOKUP($B758,'Base facturation'!$B$4:$ALM$73,C$4,0))=0,"",IF(ISERROR(HLOOKUP($B758,'Base facturation'!$B$4:$ALM$73,C$4,0)),"",HLOOKUP($B758,'Base facturation'!$B$4:$ALM$73,C$4,0)))</f>
        <v/>
      </c>
      <c r="D758" s="179" t="str">
        <f>IF(IF(ISERROR(HLOOKUP($B758,'Base facturation'!$B$4:$ALM$73,D$4,0)),"",HLOOKUP($B758,'Base facturation'!$B$4:$ALM$73,D$4,0))=0,"",IF(ISERROR(HLOOKUP($B758,'Base facturation'!$B$4:$ALM$73,D$4,0)),"",HLOOKUP($B758,'Base facturation'!$B$4:$ALM$73,D$4,0)))</f>
        <v/>
      </c>
      <c r="E758" s="288" t="str">
        <f>IF(IF(ISERROR(HLOOKUP($B758,'Base facturation'!$B$4:$ALM$73,E$4,0)),"",HLOOKUP($B758,'Base facturation'!$B$4:$ALM$73,E$4,0))=0,"",IF(ISERROR(HLOOKUP($B758,'Base facturation'!$B$4:$ALM$73,E$4,0)),"",HLOOKUP($B758,'Base facturation'!$B$4:$ALM$73,E$4,0)))</f>
        <v/>
      </c>
      <c r="F758" s="204" t="str">
        <f>IF(IF(ISERROR(HLOOKUP($B758,'Base facturation'!$B$4:$ALM$73,F$4,0)),"",HLOOKUP($B758,'Base facturation'!$B$4:$ALM$73,F$4,0))=0,"",IF(ISERROR(HLOOKUP($B758,'Base facturation'!$B$4:$ALM$73,F$4,0)),"",HLOOKUP($B758,'Base facturation'!$B$4:$ALM$73,F$4,0)))</f>
        <v/>
      </c>
      <c r="G758" s="204" t="str">
        <f>IF(IF(ISERROR(HLOOKUP($B758,'Base facturation'!$B$4:$ALM$73,G$4,0)),"",HLOOKUP($B758,'Base facturation'!$B$4:$ALM$73,G$4,0))=0,"",IF(ISERROR(HLOOKUP($B758,'Base facturation'!$B$4:$ALM$73,G$4,0)),"",HLOOKUP($B758,'Base facturation'!$B$4:$ALM$73,G$4,0)))</f>
        <v/>
      </c>
      <c r="H758" s="183" t="str">
        <f t="shared" si="11"/>
        <v/>
      </c>
      <c r="I758" s="194"/>
      <c r="J758" s="189"/>
      <c r="K758" s="189"/>
      <c r="L758" s="190"/>
    </row>
    <row r="759" spans="2:12" ht="19.600000000000001" customHeight="1" x14ac:dyDescent="0.25">
      <c r="B759" s="178" t="s">
        <v>3503</v>
      </c>
      <c r="C759" s="179" t="str">
        <f>IF(IF(ISERROR(HLOOKUP($B759,'Base facturation'!$B$4:$ALM$73,C$4,0)),"",HLOOKUP($B759,'Base facturation'!$B$4:$ALM$73,C$4,0))=0,"",IF(ISERROR(HLOOKUP($B759,'Base facturation'!$B$4:$ALM$73,C$4,0)),"",HLOOKUP($B759,'Base facturation'!$B$4:$ALM$73,C$4,0)))</f>
        <v/>
      </c>
      <c r="D759" s="179" t="str">
        <f>IF(IF(ISERROR(HLOOKUP($B759,'Base facturation'!$B$4:$ALM$73,D$4,0)),"",HLOOKUP($B759,'Base facturation'!$B$4:$ALM$73,D$4,0))=0,"",IF(ISERROR(HLOOKUP($B759,'Base facturation'!$B$4:$ALM$73,D$4,0)),"",HLOOKUP($B759,'Base facturation'!$B$4:$ALM$73,D$4,0)))</f>
        <v/>
      </c>
      <c r="E759" s="288" t="str">
        <f>IF(IF(ISERROR(HLOOKUP($B759,'Base facturation'!$B$4:$ALM$73,E$4,0)),"",HLOOKUP($B759,'Base facturation'!$B$4:$ALM$73,E$4,0))=0,"",IF(ISERROR(HLOOKUP($B759,'Base facturation'!$B$4:$ALM$73,E$4,0)),"",HLOOKUP($B759,'Base facturation'!$B$4:$ALM$73,E$4,0)))</f>
        <v/>
      </c>
      <c r="F759" s="204" t="str">
        <f>IF(IF(ISERROR(HLOOKUP($B759,'Base facturation'!$B$4:$ALM$73,F$4,0)),"",HLOOKUP($B759,'Base facturation'!$B$4:$ALM$73,F$4,0))=0,"",IF(ISERROR(HLOOKUP($B759,'Base facturation'!$B$4:$ALM$73,F$4,0)),"",HLOOKUP($B759,'Base facturation'!$B$4:$ALM$73,F$4,0)))</f>
        <v/>
      </c>
      <c r="G759" s="204" t="str">
        <f>IF(IF(ISERROR(HLOOKUP($B759,'Base facturation'!$B$4:$ALM$73,G$4,0)),"",HLOOKUP($B759,'Base facturation'!$B$4:$ALM$73,G$4,0))=0,"",IF(ISERROR(HLOOKUP($B759,'Base facturation'!$B$4:$ALM$73,G$4,0)),"",HLOOKUP($B759,'Base facturation'!$B$4:$ALM$73,G$4,0)))</f>
        <v/>
      </c>
      <c r="H759" s="183" t="str">
        <f t="shared" si="11"/>
        <v/>
      </c>
      <c r="I759" s="194"/>
      <c r="J759" s="189"/>
      <c r="K759" s="189"/>
      <c r="L759" s="190"/>
    </row>
    <row r="760" spans="2:12" ht="19.600000000000001" customHeight="1" x14ac:dyDescent="0.25">
      <c r="B760" s="178" t="s">
        <v>3504</v>
      </c>
      <c r="C760" s="179" t="str">
        <f>IF(IF(ISERROR(HLOOKUP($B760,'Base facturation'!$B$4:$ALM$73,C$4,0)),"",HLOOKUP($B760,'Base facturation'!$B$4:$ALM$73,C$4,0))=0,"",IF(ISERROR(HLOOKUP($B760,'Base facturation'!$B$4:$ALM$73,C$4,0)),"",HLOOKUP($B760,'Base facturation'!$B$4:$ALM$73,C$4,0)))</f>
        <v/>
      </c>
      <c r="D760" s="179" t="str">
        <f>IF(IF(ISERROR(HLOOKUP($B760,'Base facturation'!$B$4:$ALM$73,D$4,0)),"",HLOOKUP($B760,'Base facturation'!$B$4:$ALM$73,D$4,0))=0,"",IF(ISERROR(HLOOKUP($B760,'Base facturation'!$B$4:$ALM$73,D$4,0)),"",HLOOKUP($B760,'Base facturation'!$B$4:$ALM$73,D$4,0)))</f>
        <v/>
      </c>
      <c r="E760" s="288" t="str">
        <f>IF(IF(ISERROR(HLOOKUP($B760,'Base facturation'!$B$4:$ALM$73,E$4,0)),"",HLOOKUP($B760,'Base facturation'!$B$4:$ALM$73,E$4,0))=0,"",IF(ISERROR(HLOOKUP($B760,'Base facturation'!$B$4:$ALM$73,E$4,0)),"",HLOOKUP($B760,'Base facturation'!$B$4:$ALM$73,E$4,0)))</f>
        <v/>
      </c>
      <c r="F760" s="204" t="str">
        <f>IF(IF(ISERROR(HLOOKUP($B760,'Base facturation'!$B$4:$ALM$73,F$4,0)),"",HLOOKUP($B760,'Base facturation'!$B$4:$ALM$73,F$4,0))=0,"",IF(ISERROR(HLOOKUP($B760,'Base facturation'!$B$4:$ALM$73,F$4,0)),"",HLOOKUP($B760,'Base facturation'!$B$4:$ALM$73,F$4,0)))</f>
        <v/>
      </c>
      <c r="G760" s="204" t="str">
        <f>IF(IF(ISERROR(HLOOKUP($B760,'Base facturation'!$B$4:$ALM$73,G$4,0)),"",HLOOKUP($B760,'Base facturation'!$B$4:$ALM$73,G$4,0))=0,"",IF(ISERROR(HLOOKUP($B760,'Base facturation'!$B$4:$ALM$73,G$4,0)),"",HLOOKUP($B760,'Base facturation'!$B$4:$ALM$73,G$4,0)))</f>
        <v/>
      </c>
      <c r="H760" s="183" t="str">
        <f t="shared" si="11"/>
        <v/>
      </c>
      <c r="I760" s="194"/>
      <c r="J760" s="189"/>
      <c r="K760" s="189"/>
      <c r="L760" s="190"/>
    </row>
    <row r="761" spans="2:12" ht="19.600000000000001" customHeight="1" x14ac:dyDescent="0.25">
      <c r="B761" s="178" t="s">
        <v>3505</v>
      </c>
      <c r="C761" s="179" t="str">
        <f>IF(IF(ISERROR(HLOOKUP($B761,'Base facturation'!$B$4:$ALM$73,C$4,0)),"",HLOOKUP($B761,'Base facturation'!$B$4:$ALM$73,C$4,0))=0,"",IF(ISERROR(HLOOKUP($B761,'Base facturation'!$B$4:$ALM$73,C$4,0)),"",HLOOKUP($B761,'Base facturation'!$B$4:$ALM$73,C$4,0)))</f>
        <v/>
      </c>
      <c r="D761" s="179" t="str">
        <f>IF(IF(ISERROR(HLOOKUP($B761,'Base facturation'!$B$4:$ALM$73,D$4,0)),"",HLOOKUP($B761,'Base facturation'!$B$4:$ALM$73,D$4,0))=0,"",IF(ISERROR(HLOOKUP($B761,'Base facturation'!$B$4:$ALM$73,D$4,0)),"",HLOOKUP($B761,'Base facturation'!$B$4:$ALM$73,D$4,0)))</f>
        <v/>
      </c>
      <c r="E761" s="288" t="str">
        <f>IF(IF(ISERROR(HLOOKUP($B761,'Base facturation'!$B$4:$ALM$73,E$4,0)),"",HLOOKUP($B761,'Base facturation'!$B$4:$ALM$73,E$4,0))=0,"",IF(ISERROR(HLOOKUP($B761,'Base facturation'!$B$4:$ALM$73,E$4,0)),"",HLOOKUP($B761,'Base facturation'!$B$4:$ALM$73,E$4,0)))</f>
        <v/>
      </c>
      <c r="F761" s="204" t="str">
        <f>IF(IF(ISERROR(HLOOKUP($B761,'Base facturation'!$B$4:$ALM$73,F$4,0)),"",HLOOKUP($B761,'Base facturation'!$B$4:$ALM$73,F$4,0))=0,"",IF(ISERROR(HLOOKUP($B761,'Base facturation'!$B$4:$ALM$73,F$4,0)),"",HLOOKUP($B761,'Base facturation'!$B$4:$ALM$73,F$4,0)))</f>
        <v/>
      </c>
      <c r="G761" s="204" t="str">
        <f>IF(IF(ISERROR(HLOOKUP($B761,'Base facturation'!$B$4:$ALM$73,G$4,0)),"",HLOOKUP($B761,'Base facturation'!$B$4:$ALM$73,G$4,0))=0,"",IF(ISERROR(HLOOKUP($B761,'Base facturation'!$B$4:$ALM$73,G$4,0)),"",HLOOKUP($B761,'Base facturation'!$B$4:$ALM$73,G$4,0)))</f>
        <v/>
      </c>
      <c r="H761" s="183" t="str">
        <f t="shared" si="11"/>
        <v/>
      </c>
      <c r="I761" s="194"/>
      <c r="J761" s="189"/>
      <c r="K761" s="189"/>
      <c r="L761" s="190"/>
    </row>
    <row r="762" spans="2:12" ht="19.600000000000001" customHeight="1" x14ac:dyDescent="0.25">
      <c r="B762" s="178" t="s">
        <v>3506</v>
      </c>
      <c r="C762" s="179" t="str">
        <f>IF(IF(ISERROR(HLOOKUP($B762,'Base facturation'!$B$4:$ALM$73,C$4,0)),"",HLOOKUP($B762,'Base facturation'!$B$4:$ALM$73,C$4,0))=0,"",IF(ISERROR(HLOOKUP($B762,'Base facturation'!$B$4:$ALM$73,C$4,0)),"",HLOOKUP($B762,'Base facturation'!$B$4:$ALM$73,C$4,0)))</f>
        <v/>
      </c>
      <c r="D762" s="179" t="str">
        <f>IF(IF(ISERROR(HLOOKUP($B762,'Base facturation'!$B$4:$ALM$73,D$4,0)),"",HLOOKUP($B762,'Base facturation'!$B$4:$ALM$73,D$4,0))=0,"",IF(ISERROR(HLOOKUP($B762,'Base facturation'!$B$4:$ALM$73,D$4,0)),"",HLOOKUP($B762,'Base facturation'!$B$4:$ALM$73,D$4,0)))</f>
        <v/>
      </c>
      <c r="E762" s="288" t="str">
        <f>IF(IF(ISERROR(HLOOKUP($B762,'Base facturation'!$B$4:$ALM$73,E$4,0)),"",HLOOKUP($B762,'Base facturation'!$B$4:$ALM$73,E$4,0))=0,"",IF(ISERROR(HLOOKUP($B762,'Base facturation'!$B$4:$ALM$73,E$4,0)),"",HLOOKUP($B762,'Base facturation'!$B$4:$ALM$73,E$4,0)))</f>
        <v/>
      </c>
      <c r="F762" s="204" t="str">
        <f>IF(IF(ISERROR(HLOOKUP($B762,'Base facturation'!$B$4:$ALM$73,F$4,0)),"",HLOOKUP($B762,'Base facturation'!$B$4:$ALM$73,F$4,0))=0,"",IF(ISERROR(HLOOKUP($B762,'Base facturation'!$B$4:$ALM$73,F$4,0)),"",HLOOKUP($B762,'Base facturation'!$B$4:$ALM$73,F$4,0)))</f>
        <v/>
      </c>
      <c r="G762" s="204" t="str">
        <f>IF(IF(ISERROR(HLOOKUP($B762,'Base facturation'!$B$4:$ALM$73,G$4,0)),"",HLOOKUP($B762,'Base facturation'!$B$4:$ALM$73,G$4,0))=0,"",IF(ISERROR(HLOOKUP($B762,'Base facturation'!$B$4:$ALM$73,G$4,0)),"",HLOOKUP($B762,'Base facturation'!$B$4:$ALM$73,G$4,0)))</f>
        <v/>
      </c>
      <c r="H762" s="183" t="str">
        <f t="shared" si="11"/>
        <v/>
      </c>
      <c r="I762" s="194"/>
      <c r="J762" s="189"/>
      <c r="K762" s="189"/>
      <c r="L762" s="190"/>
    </row>
    <row r="763" spans="2:12" ht="19.600000000000001" customHeight="1" x14ac:dyDescent="0.25">
      <c r="B763" s="178" t="s">
        <v>3507</v>
      </c>
      <c r="C763" s="179" t="str">
        <f>IF(IF(ISERROR(HLOOKUP($B763,'Base facturation'!$B$4:$ALM$73,C$4,0)),"",HLOOKUP($B763,'Base facturation'!$B$4:$ALM$73,C$4,0))=0,"",IF(ISERROR(HLOOKUP($B763,'Base facturation'!$B$4:$ALM$73,C$4,0)),"",HLOOKUP($B763,'Base facturation'!$B$4:$ALM$73,C$4,0)))</f>
        <v/>
      </c>
      <c r="D763" s="179" t="str">
        <f>IF(IF(ISERROR(HLOOKUP($B763,'Base facturation'!$B$4:$ALM$73,D$4,0)),"",HLOOKUP($B763,'Base facturation'!$B$4:$ALM$73,D$4,0))=0,"",IF(ISERROR(HLOOKUP($B763,'Base facturation'!$B$4:$ALM$73,D$4,0)),"",HLOOKUP($B763,'Base facturation'!$B$4:$ALM$73,D$4,0)))</f>
        <v/>
      </c>
      <c r="E763" s="288" t="str">
        <f>IF(IF(ISERROR(HLOOKUP($B763,'Base facturation'!$B$4:$ALM$73,E$4,0)),"",HLOOKUP($B763,'Base facturation'!$B$4:$ALM$73,E$4,0))=0,"",IF(ISERROR(HLOOKUP($B763,'Base facturation'!$B$4:$ALM$73,E$4,0)),"",HLOOKUP($B763,'Base facturation'!$B$4:$ALM$73,E$4,0)))</f>
        <v/>
      </c>
      <c r="F763" s="204" t="str">
        <f>IF(IF(ISERROR(HLOOKUP($B763,'Base facturation'!$B$4:$ALM$73,F$4,0)),"",HLOOKUP($B763,'Base facturation'!$B$4:$ALM$73,F$4,0))=0,"",IF(ISERROR(HLOOKUP($B763,'Base facturation'!$B$4:$ALM$73,F$4,0)),"",HLOOKUP($B763,'Base facturation'!$B$4:$ALM$73,F$4,0)))</f>
        <v/>
      </c>
      <c r="G763" s="204" t="str">
        <f>IF(IF(ISERROR(HLOOKUP($B763,'Base facturation'!$B$4:$ALM$73,G$4,0)),"",HLOOKUP($B763,'Base facturation'!$B$4:$ALM$73,G$4,0))=0,"",IF(ISERROR(HLOOKUP($B763,'Base facturation'!$B$4:$ALM$73,G$4,0)),"",HLOOKUP($B763,'Base facturation'!$B$4:$ALM$73,G$4,0)))</f>
        <v/>
      </c>
      <c r="H763" s="183" t="str">
        <f t="shared" si="11"/>
        <v/>
      </c>
      <c r="I763" s="194"/>
      <c r="J763" s="189"/>
      <c r="K763" s="189"/>
      <c r="L763" s="190"/>
    </row>
    <row r="764" spans="2:12" ht="19.600000000000001" customHeight="1" x14ac:dyDescent="0.25">
      <c r="B764" s="178" t="s">
        <v>3508</v>
      </c>
      <c r="C764" s="179" t="str">
        <f>IF(IF(ISERROR(HLOOKUP($B764,'Base facturation'!$B$4:$ALM$73,C$4,0)),"",HLOOKUP($B764,'Base facturation'!$B$4:$ALM$73,C$4,0))=0,"",IF(ISERROR(HLOOKUP($B764,'Base facturation'!$B$4:$ALM$73,C$4,0)),"",HLOOKUP($B764,'Base facturation'!$B$4:$ALM$73,C$4,0)))</f>
        <v/>
      </c>
      <c r="D764" s="179" t="str">
        <f>IF(IF(ISERROR(HLOOKUP($B764,'Base facturation'!$B$4:$ALM$73,D$4,0)),"",HLOOKUP($B764,'Base facturation'!$B$4:$ALM$73,D$4,0))=0,"",IF(ISERROR(HLOOKUP($B764,'Base facturation'!$B$4:$ALM$73,D$4,0)),"",HLOOKUP($B764,'Base facturation'!$B$4:$ALM$73,D$4,0)))</f>
        <v/>
      </c>
      <c r="E764" s="288" t="str">
        <f>IF(IF(ISERROR(HLOOKUP($B764,'Base facturation'!$B$4:$ALM$73,E$4,0)),"",HLOOKUP($B764,'Base facturation'!$B$4:$ALM$73,E$4,0))=0,"",IF(ISERROR(HLOOKUP($B764,'Base facturation'!$B$4:$ALM$73,E$4,0)),"",HLOOKUP($B764,'Base facturation'!$B$4:$ALM$73,E$4,0)))</f>
        <v/>
      </c>
      <c r="F764" s="204" t="str">
        <f>IF(IF(ISERROR(HLOOKUP($B764,'Base facturation'!$B$4:$ALM$73,F$4,0)),"",HLOOKUP($B764,'Base facturation'!$B$4:$ALM$73,F$4,0))=0,"",IF(ISERROR(HLOOKUP($B764,'Base facturation'!$B$4:$ALM$73,F$4,0)),"",HLOOKUP($B764,'Base facturation'!$B$4:$ALM$73,F$4,0)))</f>
        <v/>
      </c>
      <c r="G764" s="204" t="str">
        <f>IF(IF(ISERROR(HLOOKUP($B764,'Base facturation'!$B$4:$ALM$73,G$4,0)),"",HLOOKUP($B764,'Base facturation'!$B$4:$ALM$73,G$4,0))=0,"",IF(ISERROR(HLOOKUP($B764,'Base facturation'!$B$4:$ALM$73,G$4,0)),"",HLOOKUP($B764,'Base facturation'!$B$4:$ALM$73,G$4,0)))</f>
        <v/>
      </c>
      <c r="H764" s="183" t="str">
        <f t="shared" si="11"/>
        <v/>
      </c>
      <c r="I764" s="194"/>
      <c r="J764" s="189"/>
      <c r="K764" s="189"/>
      <c r="L764" s="190"/>
    </row>
    <row r="765" spans="2:12" ht="19.600000000000001" customHeight="1" x14ac:dyDescent="0.25">
      <c r="B765" s="178" t="s">
        <v>3509</v>
      </c>
      <c r="C765" s="179" t="str">
        <f>IF(IF(ISERROR(HLOOKUP($B765,'Base facturation'!$B$4:$ALM$73,C$4,0)),"",HLOOKUP($B765,'Base facturation'!$B$4:$ALM$73,C$4,0))=0,"",IF(ISERROR(HLOOKUP($B765,'Base facturation'!$B$4:$ALM$73,C$4,0)),"",HLOOKUP($B765,'Base facturation'!$B$4:$ALM$73,C$4,0)))</f>
        <v/>
      </c>
      <c r="D765" s="179" t="str">
        <f>IF(IF(ISERROR(HLOOKUP($B765,'Base facturation'!$B$4:$ALM$73,D$4,0)),"",HLOOKUP($B765,'Base facturation'!$B$4:$ALM$73,D$4,0))=0,"",IF(ISERROR(HLOOKUP($B765,'Base facturation'!$B$4:$ALM$73,D$4,0)),"",HLOOKUP($B765,'Base facturation'!$B$4:$ALM$73,D$4,0)))</f>
        <v/>
      </c>
      <c r="E765" s="288" t="str">
        <f>IF(IF(ISERROR(HLOOKUP($B765,'Base facturation'!$B$4:$ALM$73,E$4,0)),"",HLOOKUP($B765,'Base facturation'!$B$4:$ALM$73,E$4,0))=0,"",IF(ISERROR(HLOOKUP($B765,'Base facturation'!$B$4:$ALM$73,E$4,0)),"",HLOOKUP($B765,'Base facturation'!$B$4:$ALM$73,E$4,0)))</f>
        <v/>
      </c>
      <c r="F765" s="204" t="str">
        <f>IF(IF(ISERROR(HLOOKUP($B765,'Base facturation'!$B$4:$ALM$73,F$4,0)),"",HLOOKUP($B765,'Base facturation'!$B$4:$ALM$73,F$4,0))=0,"",IF(ISERROR(HLOOKUP($B765,'Base facturation'!$B$4:$ALM$73,F$4,0)),"",HLOOKUP($B765,'Base facturation'!$B$4:$ALM$73,F$4,0)))</f>
        <v/>
      </c>
      <c r="G765" s="204" t="str">
        <f>IF(IF(ISERROR(HLOOKUP($B765,'Base facturation'!$B$4:$ALM$73,G$4,0)),"",HLOOKUP($B765,'Base facturation'!$B$4:$ALM$73,G$4,0))=0,"",IF(ISERROR(HLOOKUP($B765,'Base facturation'!$B$4:$ALM$73,G$4,0)),"",HLOOKUP($B765,'Base facturation'!$B$4:$ALM$73,G$4,0)))</f>
        <v/>
      </c>
      <c r="H765" s="183" t="str">
        <f t="shared" si="11"/>
        <v/>
      </c>
      <c r="I765" s="194"/>
      <c r="J765" s="189"/>
      <c r="K765" s="189"/>
      <c r="L765" s="190"/>
    </row>
    <row r="766" spans="2:12" ht="19.600000000000001" customHeight="1" x14ac:dyDescent="0.25">
      <c r="B766" s="178" t="s">
        <v>3510</v>
      </c>
      <c r="C766" s="179" t="str">
        <f>IF(IF(ISERROR(HLOOKUP($B766,'Base facturation'!$B$4:$ALM$73,C$4,0)),"",HLOOKUP($B766,'Base facturation'!$B$4:$ALM$73,C$4,0))=0,"",IF(ISERROR(HLOOKUP($B766,'Base facturation'!$B$4:$ALM$73,C$4,0)),"",HLOOKUP($B766,'Base facturation'!$B$4:$ALM$73,C$4,0)))</f>
        <v/>
      </c>
      <c r="D766" s="179" t="str">
        <f>IF(IF(ISERROR(HLOOKUP($B766,'Base facturation'!$B$4:$ALM$73,D$4,0)),"",HLOOKUP($B766,'Base facturation'!$B$4:$ALM$73,D$4,0))=0,"",IF(ISERROR(HLOOKUP($B766,'Base facturation'!$B$4:$ALM$73,D$4,0)),"",HLOOKUP($B766,'Base facturation'!$B$4:$ALM$73,D$4,0)))</f>
        <v/>
      </c>
      <c r="E766" s="288" t="str">
        <f>IF(IF(ISERROR(HLOOKUP($B766,'Base facturation'!$B$4:$ALM$73,E$4,0)),"",HLOOKUP($B766,'Base facturation'!$B$4:$ALM$73,E$4,0))=0,"",IF(ISERROR(HLOOKUP($B766,'Base facturation'!$B$4:$ALM$73,E$4,0)),"",HLOOKUP($B766,'Base facturation'!$B$4:$ALM$73,E$4,0)))</f>
        <v/>
      </c>
      <c r="F766" s="204" t="str">
        <f>IF(IF(ISERROR(HLOOKUP($B766,'Base facturation'!$B$4:$ALM$73,F$4,0)),"",HLOOKUP($B766,'Base facturation'!$B$4:$ALM$73,F$4,0))=0,"",IF(ISERROR(HLOOKUP($B766,'Base facturation'!$B$4:$ALM$73,F$4,0)),"",HLOOKUP($B766,'Base facturation'!$B$4:$ALM$73,F$4,0)))</f>
        <v/>
      </c>
      <c r="G766" s="204" t="str">
        <f>IF(IF(ISERROR(HLOOKUP($B766,'Base facturation'!$B$4:$ALM$73,G$4,0)),"",HLOOKUP($B766,'Base facturation'!$B$4:$ALM$73,G$4,0))=0,"",IF(ISERROR(HLOOKUP($B766,'Base facturation'!$B$4:$ALM$73,G$4,0)),"",HLOOKUP($B766,'Base facturation'!$B$4:$ALM$73,G$4,0)))</f>
        <v/>
      </c>
      <c r="H766" s="183" t="str">
        <f t="shared" si="11"/>
        <v/>
      </c>
      <c r="I766" s="194"/>
      <c r="J766" s="189"/>
      <c r="K766" s="189"/>
      <c r="L766" s="190"/>
    </row>
    <row r="767" spans="2:12" ht="19.600000000000001" customHeight="1" x14ac:dyDescent="0.25">
      <c r="B767" s="178" t="s">
        <v>3511</v>
      </c>
      <c r="C767" s="179" t="str">
        <f>IF(IF(ISERROR(HLOOKUP($B767,'Base facturation'!$B$4:$ALM$73,C$4,0)),"",HLOOKUP($B767,'Base facturation'!$B$4:$ALM$73,C$4,0))=0,"",IF(ISERROR(HLOOKUP($B767,'Base facturation'!$B$4:$ALM$73,C$4,0)),"",HLOOKUP($B767,'Base facturation'!$B$4:$ALM$73,C$4,0)))</f>
        <v/>
      </c>
      <c r="D767" s="179" t="str">
        <f>IF(IF(ISERROR(HLOOKUP($B767,'Base facturation'!$B$4:$ALM$73,D$4,0)),"",HLOOKUP($B767,'Base facturation'!$B$4:$ALM$73,D$4,0))=0,"",IF(ISERROR(HLOOKUP($B767,'Base facturation'!$B$4:$ALM$73,D$4,0)),"",HLOOKUP($B767,'Base facturation'!$B$4:$ALM$73,D$4,0)))</f>
        <v/>
      </c>
      <c r="E767" s="288" t="str">
        <f>IF(IF(ISERROR(HLOOKUP($B767,'Base facturation'!$B$4:$ALM$73,E$4,0)),"",HLOOKUP($B767,'Base facturation'!$B$4:$ALM$73,E$4,0))=0,"",IF(ISERROR(HLOOKUP($B767,'Base facturation'!$B$4:$ALM$73,E$4,0)),"",HLOOKUP($B767,'Base facturation'!$B$4:$ALM$73,E$4,0)))</f>
        <v/>
      </c>
      <c r="F767" s="204" t="str">
        <f>IF(IF(ISERROR(HLOOKUP($B767,'Base facturation'!$B$4:$ALM$73,F$4,0)),"",HLOOKUP($B767,'Base facturation'!$B$4:$ALM$73,F$4,0))=0,"",IF(ISERROR(HLOOKUP($B767,'Base facturation'!$B$4:$ALM$73,F$4,0)),"",HLOOKUP($B767,'Base facturation'!$B$4:$ALM$73,F$4,0)))</f>
        <v/>
      </c>
      <c r="G767" s="204" t="str">
        <f>IF(IF(ISERROR(HLOOKUP($B767,'Base facturation'!$B$4:$ALM$73,G$4,0)),"",HLOOKUP($B767,'Base facturation'!$B$4:$ALM$73,G$4,0))=0,"",IF(ISERROR(HLOOKUP($B767,'Base facturation'!$B$4:$ALM$73,G$4,0)),"",HLOOKUP($B767,'Base facturation'!$B$4:$ALM$73,G$4,0)))</f>
        <v/>
      </c>
      <c r="H767" s="183" t="str">
        <f t="shared" si="11"/>
        <v/>
      </c>
      <c r="I767" s="194"/>
      <c r="J767" s="189"/>
      <c r="K767" s="189"/>
      <c r="L767" s="190"/>
    </row>
    <row r="768" spans="2:12" ht="19.600000000000001" customHeight="1" x14ac:dyDescent="0.25">
      <c r="B768" s="178" t="s">
        <v>3512</v>
      </c>
      <c r="C768" s="179" t="str">
        <f>IF(IF(ISERROR(HLOOKUP($B768,'Base facturation'!$B$4:$ALM$73,C$4,0)),"",HLOOKUP($B768,'Base facturation'!$B$4:$ALM$73,C$4,0))=0,"",IF(ISERROR(HLOOKUP($B768,'Base facturation'!$B$4:$ALM$73,C$4,0)),"",HLOOKUP($B768,'Base facturation'!$B$4:$ALM$73,C$4,0)))</f>
        <v/>
      </c>
      <c r="D768" s="179" t="str">
        <f>IF(IF(ISERROR(HLOOKUP($B768,'Base facturation'!$B$4:$ALM$73,D$4,0)),"",HLOOKUP($B768,'Base facturation'!$B$4:$ALM$73,D$4,0))=0,"",IF(ISERROR(HLOOKUP($B768,'Base facturation'!$B$4:$ALM$73,D$4,0)),"",HLOOKUP($B768,'Base facturation'!$B$4:$ALM$73,D$4,0)))</f>
        <v/>
      </c>
      <c r="E768" s="288" t="str">
        <f>IF(IF(ISERROR(HLOOKUP($B768,'Base facturation'!$B$4:$ALM$73,E$4,0)),"",HLOOKUP($B768,'Base facturation'!$B$4:$ALM$73,E$4,0))=0,"",IF(ISERROR(HLOOKUP($B768,'Base facturation'!$B$4:$ALM$73,E$4,0)),"",HLOOKUP($B768,'Base facturation'!$B$4:$ALM$73,E$4,0)))</f>
        <v/>
      </c>
      <c r="F768" s="204" t="str">
        <f>IF(IF(ISERROR(HLOOKUP($B768,'Base facturation'!$B$4:$ALM$73,F$4,0)),"",HLOOKUP($B768,'Base facturation'!$B$4:$ALM$73,F$4,0))=0,"",IF(ISERROR(HLOOKUP($B768,'Base facturation'!$B$4:$ALM$73,F$4,0)),"",HLOOKUP($B768,'Base facturation'!$B$4:$ALM$73,F$4,0)))</f>
        <v/>
      </c>
      <c r="G768" s="204" t="str">
        <f>IF(IF(ISERROR(HLOOKUP($B768,'Base facturation'!$B$4:$ALM$73,G$4,0)),"",HLOOKUP($B768,'Base facturation'!$B$4:$ALM$73,G$4,0))=0,"",IF(ISERROR(HLOOKUP($B768,'Base facturation'!$B$4:$ALM$73,G$4,0)),"",HLOOKUP($B768,'Base facturation'!$B$4:$ALM$73,G$4,0)))</f>
        <v/>
      </c>
      <c r="H768" s="183" t="str">
        <f t="shared" si="11"/>
        <v/>
      </c>
      <c r="I768" s="194"/>
      <c r="J768" s="189"/>
      <c r="K768" s="189"/>
      <c r="L768" s="190"/>
    </row>
    <row r="769" spans="2:12" ht="19.600000000000001" customHeight="1" x14ac:dyDescent="0.25">
      <c r="B769" s="178" t="s">
        <v>3513</v>
      </c>
      <c r="C769" s="179" t="str">
        <f>IF(IF(ISERROR(HLOOKUP($B769,'Base facturation'!$B$4:$ALM$73,C$4,0)),"",HLOOKUP($B769,'Base facturation'!$B$4:$ALM$73,C$4,0))=0,"",IF(ISERROR(HLOOKUP($B769,'Base facturation'!$B$4:$ALM$73,C$4,0)),"",HLOOKUP($B769,'Base facturation'!$B$4:$ALM$73,C$4,0)))</f>
        <v/>
      </c>
      <c r="D769" s="179" t="str">
        <f>IF(IF(ISERROR(HLOOKUP($B769,'Base facturation'!$B$4:$ALM$73,D$4,0)),"",HLOOKUP($B769,'Base facturation'!$B$4:$ALM$73,D$4,0))=0,"",IF(ISERROR(HLOOKUP($B769,'Base facturation'!$B$4:$ALM$73,D$4,0)),"",HLOOKUP($B769,'Base facturation'!$B$4:$ALM$73,D$4,0)))</f>
        <v/>
      </c>
      <c r="E769" s="288" t="str">
        <f>IF(IF(ISERROR(HLOOKUP($B769,'Base facturation'!$B$4:$ALM$73,E$4,0)),"",HLOOKUP($B769,'Base facturation'!$B$4:$ALM$73,E$4,0))=0,"",IF(ISERROR(HLOOKUP($B769,'Base facturation'!$B$4:$ALM$73,E$4,0)),"",HLOOKUP($B769,'Base facturation'!$B$4:$ALM$73,E$4,0)))</f>
        <v/>
      </c>
      <c r="F769" s="204" t="str">
        <f>IF(IF(ISERROR(HLOOKUP($B769,'Base facturation'!$B$4:$ALM$73,F$4,0)),"",HLOOKUP($B769,'Base facturation'!$B$4:$ALM$73,F$4,0))=0,"",IF(ISERROR(HLOOKUP($B769,'Base facturation'!$B$4:$ALM$73,F$4,0)),"",HLOOKUP($B769,'Base facturation'!$B$4:$ALM$73,F$4,0)))</f>
        <v/>
      </c>
      <c r="G769" s="204" t="str">
        <f>IF(IF(ISERROR(HLOOKUP($B769,'Base facturation'!$B$4:$ALM$73,G$4,0)),"",HLOOKUP($B769,'Base facturation'!$B$4:$ALM$73,G$4,0))=0,"",IF(ISERROR(HLOOKUP($B769,'Base facturation'!$B$4:$ALM$73,G$4,0)),"",HLOOKUP($B769,'Base facturation'!$B$4:$ALM$73,G$4,0)))</f>
        <v/>
      </c>
      <c r="H769" s="183" t="str">
        <f t="shared" si="11"/>
        <v/>
      </c>
      <c r="I769" s="194"/>
      <c r="J769" s="189"/>
      <c r="K769" s="189"/>
      <c r="L769" s="190"/>
    </row>
    <row r="770" spans="2:12" ht="19.600000000000001" customHeight="1" x14ac:dyDescent="0.25">
      <c r="B770" s="178" t="s">
        <v>3514</v>
      </c>
      <c r="C770" s="179" t="str">
        <f>IF(IF(ISERROR(HLOOKUP($B770,'Base facturation'!$B$4:$ALM$73,C$4,0)),"",HLOOKUP($B770,'Base facturation'!$B$4:$ALM$73,C$4,0))=0,"",IF(ISERROR(HLOOKUP($B770,'Base facturation'!$B$4:$ALM$73,C$4,0)),"",HLOOKUP($B770,'Base facturation'!$B$4:$ALM$73,C$4,0)))</f>
        <v/>
      </c>
      <c r="D770" s="179" t="str">
        <f>IF(IF(ISERROR(HLOOKUP($B770,'Base facturation'!$B$4:$ALM$73,D$4,0)),"",HLOOKUP($B770,'Base facturation'!$B$4:$ALM$73,D$4,0))=0,"",IF(ISERROR(HLOOKUP($B770,'Base facturation'!$B$4:$ALM$73,D$4,0)),"",HLOOKUP($B770,'Base facturation'!$B$4:$ALM$73,D$4,0)))</f>
        <v/>
      </c>
      <c r="E770" s="288" t="str">
        <f>IF(IF(ISERROR(HLOOKUP($B770,'Base facturation'!$B$4:$ALM$73,E$4,0)),"",HLOOKUP($B770,'Base facturation'!$B$4:$ALM$73,E$4,0))=0,"",IF(ISERROR(HLOOKUP($B770,'Base facturation'!$B$4:$ALM$73,E$4,0)),"",HLOOKUP($B770,'Base facturation'!$B$4:$ALM$73,E$4,0)))</f>
        <v/>
      </c>
      <c r="F770" s="204" t="str">
        <f>IF(IF(ISERROR(HLOOKUP($B770,'Base facturation'!$B$4:$ALM$73,F$4,0)),"",HLOOKUP($B770,'Base facturation'!$B$4:$ALM$73,F$4,0))=0,"",IF(ISERROR(HLOOKUP($B770,'Base facturation'!$B$4:$ALM$73,F$4,0)),"",HLOOKUP($B770,'Base facturation'!$B$4:$ALM$73,F$4,0)))</f>
        <v/>
      </c>
      <c r="G770" s="204" t="str">
        <f>IF(IF(ISERROR(HLOOKUP($B770,'Base facturation'!$B$4:$ALM$73,G$4,0)),"",HLOOKUP($B770,'Base facturation'!$B$4:$ALM$73,G$4,0))=0,"",IF(ISERROR(HLOOKUP($B770,'Base facturation'!$B$4:$ALM$73,G$4,0)),"",HLOOKUP($B770,'Base facturation'!$B$4:$ALM$73,G$4,0)))</f>
        <v/>
      </c>
      <c r="H770" s="183" t="str">
        <f t="shared" si="11"/>
        <v/>
      </c>
      <c r="I770" s="194"/>
      <c r="J770" s="189"/>
      <c r="K770" s="189"/>
      <c r="L770" s="190"/>
    </row>
    <row r="771" spans="2:12" ht="19.600000000000001" customHeight="1" x14ac:dyDescent="0.25">
      <c r="B771" s="178" t="s">
        <v>3515</v>
      </c>
      <c r="C771" s="179" t="str">
        <f>IF(IF(ISERROR(HLOOKUP($B771,'Base facturation'!$B$4:$ALM$73,C$4,0)),"",HLOOKUP($B771,'Base facturation'!$B$4:$ALM$73,C$4,0))=0,"",IF(ISERROR(HLOOKUP($B771,'Base facturation'!$B$4:$ALM$73,C$4,0)),"",HLOOKUP($B771,'Base facturation'!$B$4:$ALM$73,C$4,0)))</f>
        <v/>
      </c>
      <c r="D771" s="179" t="str">
        <f>IF(IF(ISERROR(HLOOKUP($B771,'Base facturation'!$B$4:$ALM$73,D$4,0)),"",HLOOKUP($B771,'Base facturation'!$B$4:$ALM$73,D$4,0))=0,"",IF(ISERROR(HLOOKUP($B771,'Base facturation'!$B$4:$ALM$73,D$4,0)),"",HLOOKUP($B771,'Base facturation'!$B$4:$ALM$73,D$4,0)))</f>
        <v/>
      </c>
      <c r="E771" s="288" t="str">
        <f>IF(IF(ISERROR(HLOOKUP($B771,'Base facturation'!$B$4:$ALM$73,E$4,0)),"",HLOOKUP($B771,'Base facturation'!$B$4:$ALM$73,E$4,0))=0,"",IF(ISERROR(HLOOKUP($B771,'Base facturation'!$B$4:$ALM$73,E$4,0)),"",HLOOKUP($B771,'Base facturation'!$B$4:$ALM$73,E$4,0)))</f>
        <v/>
      </c>
      <c r="F771" s="204" t="str">
        <f>IF(IF(ISERROR(HLOOKUP($B771,'Base facturation'!$B$4:$ALM$73,F$4,0)),"",HLOOKUP($B771,'Base facturation'!$B$4:$ALM$73,F$4,0))=0,"",IF(ISERROR(HLOOKUP($B771,'Base facturation'!$B$4:$ALM$73,F$4,0)),"",HLOOKUP($B771,'Base facturation'!$B$4:$ALM$73,F$4,0)))</f>
        <v/>
      </c>
      <c r="G771" s="204" t="str">
        <f>IF(IF(ISERROR(HLOOKUP($B771,'Base facturation'!$B$4:$ALM$73,G$4,0)),"",HLOOKUP($B771,'Base facturation'!$B$4:$ALM$73,G$4,0))=0,"",IF(ISERROR(HLOOKUP($B771,'Base facturation'!$B$4:$ALM$73,G$4,0)),"",HLOOKUP($B771,'Base facturation'!$B$4:$ALM$73,G$4,0)))</f>
        <v/>
      </c>
      <c r="H771" s="183" t="str">
        <f t="shared" si="11"/>
        <v/>
      </c>
      <c r="I771" s="194"/>
      <c r="J771" s="189"/>
      <c r="K771" s="189"/>
      <c r="L771" s="190"/>
    </row>
    <row r="772" spans="2:12" ht="19.600000000000001" customHeight="1" x14ac:dyDescent="0.25">
      <c r="B772" s="178" t="s">
        <v>3516</v>
      </c>
      <c r="C772" s="179" t="str">
        <f>IF(IF(ISERROR(HLOOKUP($B772,'Base facturation'!$B$4:$ALM$73,C$4,0)),"",HLOOKUP($B772,'Base facturation'!$B$4:$ALM$73,C$4,0))=0,"",IF(ISERROR(HLOOKUP($B772,'Base facturation'!$B$4:$ALM$73,C$4,0)),"",HLOOKUP($B772,'Base facturation'!$B$4:$ALM$73,C$4,0)))</f>
        <v/>
      </c>
      <c r="D772" s="179" t="str">
        <f>IF(IF(ISERROR(HLOOKUP($B772,'Base facturation'!$B$4:$ALM$73,D$4,0)),"",HLOOKUP($B772,'Base facturation'!$B$4:$ALM$73,D$4,0))=0,"",IF(ISERROR(HLOOKUP($B772,'Base facturation'!$B$4:$ALM$73,D$4,0)),"",HLOOKUP($B772,'Base facturation'!$B$4:$ALM$73,D$4,0)))</f>
        <v/>
      </c>
      <c r="E772" s="288" t="str">
        <f>IF(IF(ISERROR(HLOOKUP($B772,'Base facturation'!$B$4:$ALM$73,E$4,0)),"",HLOOKUP($B772,'Base facturation'!$B$4:$ALM$73,E$4,0))=0,"",IF(ISERROR(HLOOKUP($B772,'Base facturation'!$B$4:$ALM$73,E$4,0)),"",HLOOKUP($B772,'Base facturation'!$B$4:$ALM$73,E$4,0)))</f>
        <v/>
      </c>
      <c r="F772" s="204" t="str">
        <f>IF(IF(ISERROR(HLOOKUP($B772,'Base facturation'!$B$4:$ALM$73,F$4,0)),"",HLOOKUP($B772,'Base facturation'!$B$4:$ALM$73,F$4,0))=0,"",IF(ISERROR(HLOOKUP($B772,'Base facturation'!$B$4:$ALM$73,F$4,0)),"",HLOOKUP($B772,'Base facturation'!$B$4:$ALM$73,F$4,0)))</f>
        <v/>
      </c>
      <c r="G772" s="204" t="str">
        <f>IF(IF(ISERROR(HLOOKUP($B772,'Base facturation'!$B$4:$ALM$73,G$4,0)),"",HLOOKUP($B772,'Base facturation'!$B$4:$ALM$73,G$4,0))=0,"",IF(ISERROR(HLOOKUP($B772,'Base facturation'!$B$4:$ALM$73,G$4,0)),"",HLOOKUP($B772,'Base facturation'!$B$4:$ALM$73,G$4,0)))</f>
        <v/>
      </c>
      <c r="H772" s="183" t="str">
        <f t="shared" si="11"/>
        <v/>
      </c>
      <c r="I772" s="194"/>
      <c r="J772" s="189"/>
      <c r="K772" s="189"/>
      <c r="L772" s="190"/>
    </row>
    <row r="773" spans="2:12" ht="19.600000000000001" customHeight="1" x14ac:dyDescent="0.25">
      <c r="B773" s="178" t="s">
        <v>3517</v>
      </c>
      <c r="C773" s="179" t="str">
        <f>IF(IF(ISERROR(HLOOKUP($B773,'Base facturation'!$B$4:$ALM$73,C$4,0)),"",HLOOKUP($B773,'Base facturation'!$B$4:$ALM$73,C$4,0))=0,"",IF(ISERROR(HLOOKUP($B773,'Base facturation'!$B$4:$ALM$73,C$4,0)),"",HLOOKUP($B773,'Base facturation'!$B$4:$ALM$73,C$4,0)))</f>
        <v/>
      </c>
      <c r="D773" s="179" t="str">
        <f>IF(IF(ISERROR(HLOOKUP($B773,'Base facturation'!$B$4:$ALM$73,D$4,0)),"",HLOOKUP($B773,'Base facturation'!$B$4:$ALM$73,D$4,0))=0,"",IF(ISERROR(HLOOKUP($B773,'Base facturation'!$B$4:$ALM$73,D$4,0)),"",HLOOKUP($B773,'Base facturation'!$B$4:$ALM$73,D$4,0)))</f>
        <v/>
      </c>
      <c r="E773" s="288" t="str">
        <f>IF(IF(ISERROR(HLOOKUP($B773,'Base facturation'!$B$4:$ALM$73,E$4,0)),"",HLOOKUP($B773,'Base facturation'!$B$4:$ALM$73,E$4,0))=0,"",IF(ISERROR(HLOOKUP($B773,'Base facturation'!$B$4:$ALM$73,E$4,0)),"",HLOOKUP($B773,'Base facturation'!$B$4:$ALM$73,E$4,0)))</f>
        <v/>
      </c>
      <c r="F773" s="204" t="str">
        <f>IF(IF(ISERROR(HLOOKUP($B773,'Base facturation'!$B$4:$ALM$73,F$4,0)),"",HLOOKUP($B773,'Base facturation'!$B$4:$ALM$73,F$4,0))=0,"",IF(ISERROR(HLOOKUP($B773,'Base facturation'!$B$4:$ALM$73,F$4,0)),"",HLOOKUP($B773,'Base facturation'!$B$4:$ALM$73,F$4,0)))</f>
        <v/>
      </c>
      <c r="G773" s="204" t="str">
        <f>IF(IF(ISERROR(HLOOKUP($B773,'Base facturation'!$B$4:$ALM$73,G$4,0)),"",HLOOKUP($B773,'Base facturation'!$B$4:$ALM$73,G$4,0))=0,"",IF(ISERROR(HLOOKUP($B773,'Base facturation'!$B$4:$ALM$73,G$4,0)),"",HLOOKUP($B773,'Base facturation'!$B$4:$ALM$73,G$4,0)))</f>
        <v/>
      </c>
      <c r="H773" s="183" t="str">
        <f t="shared" si="11"/>
        <v/>
      </c>
      <c r="I773" s="194"/>
      <c r="J773" s="189"/>
      <c r="K773" s="189"/>
      <c r="L773" s="190"/>
    </row>
    <row r="774" spans="2:12" ht="19.600000000000001" customHeight="1" x14ac:dyDescent="0.25">
      <c r="B774" s="178" t="s">
        <v>3518</v>
      </c>
      <c r="C774" s="179" t="str">
        <f>IF(IF(ISERROR(HLOOKUP($B774,'Base facturation'!$B$4:$ALM$73,C$4,0)),"",HLOOKUP($B774,'Base facturation'!$B$4:$ALM$73,C$4,0))=0,"",IF(ISERROR(HLOOKUP($B774,'Base facturation'!$B$4:$ALM$73,C$4,0)),"",HLOOKUP($B774,'Base facturation'!$B$4:$ALM$73,C$4,0)))</f>
        <v/>
      </c>
      <c r="D774" s="179" t="str">
        <f>IF(IF(ISERROR(HLOOKUP($B774,'Base facturation'!$B$4:$ALM$73,D$4,0)),"",HLOOKUP($B774,'Base facturation'!$B$4:$ALM$73,D$4,0))=0,"",IF(ISERROR(HLOOKUP($B774,'Base facturation'!$B$4:$ALM$73,D$4,0)),"",HLOOKUP($B774,'Base facturation'!$B$4:$ALM$73,D$4,0)))</f>
        <v/>
      </c>
      <c r="E774" s="288" t="str">
        <f>IF(IF(ISERROR(HLOOKUP($B774,'Base facturation'!$B$4:$ALM$73,E$4,0)),"",HLOOKUP($B774,'Base facturation'!$B$4:$ALM$73,E$4,0))=0,"",IF(ISERROR(HLOOKUP($B774,'Base facturation'!$B$4:$ALM$73,E$4,0)),"",HLOOKUP($B774,'Base facturation'!$B$4:$ALM$73,E$4,0)))</f>
        <v/>
      </c>
      <c r="F774" s="204" t="str">
        <f>IF(IF(ISERROR(HLOOKUP($B774,'Base facturation'!$B$4:$ALM$73,F$4,0)),"",HLOOKUP($B774,'Base facturation'!$B$4:$ALM$73,F$4,0))=0,"",IF(ISERROR(HLOOKUP($B774,'Base facturation'!$B$4:$ALM$73,F$4,0)),"",HLOOKUP($B774,'Base facturation'!$B$4:$ALM$73,F$4,0)))</f>
        <v/>
      </c>
      <c r="G774" s="204" t="str">
        <f>IF(IF(ISERROR(HLOOKUP($B774,'Base facturation'!$B$4:$ALM$73,G$4,0)),"",HLOOKUP($B774,'Base facturation'!$B$4:$ALM$73,G$4,0))=0,"",IF(ISERROR(HLOOKUP($B774,'Base facturation'!$B$4:$ALM$73,G$4,0)),"",HLOOKUP($B774,'Base facturation'!$B$4:$ALM$73,G$4,0)))</f>
        <v/>
      </c>
      <c r="H774" s="183" t="str">
        <f t="shared" si="11"/>
        <v/>
      </c>
      <c r="I774" s="194"/>
      <c r="J774" s="189"/>
      <c r="K774" s="189"/>
      <c r="L774" s="190"/>
    </row>
    <row r="775" spans="2:12" ht="19.600000000000001" customHeight="1" x14ac:dyDescent="0.25">
      <c r="B775" s="178" t="s">
        <v>3519</v>
      </c>
      <c r="C775" s="179" t="str">
        <f>IF(IF(ISERROR(HLOOKUP($B775,'Base facturation'!$B$4:$ALM$73,C$4,0)),"",HLOOKUP($B775,'Base facturation'!$B$4:$ALM$73,C$4,0))=0,"",IF(ISERROR(HLOOKUP($B775,'Base facturation'!$B$4:$ALM$73,C$4,0)),"",HLOOKUP($B775,'Base facturation'!$B$4:$ALM$73,C$4,0)))</f>
        <v/>
      </c>
      <c r="D775" s="179" t="str">
        <f>IF(IF(ISERROR(HLOOKUP($B775,'Base facturation'!$B$4:$ALM$73,D$4,0)),"",HLOOKUP($B775,'Base facturation'!$B$4:$ALM$73,D$4,0))=0,"",IF(ISERROR(HLOOKUP($B775,'Base facturation'!$B$4:$ALM$73,D$4,0)),"",HLOOKUP($B775,'Base facturation'!$B$4:$ALM$73,D$4,0)))</f>
        <v/>
      </c>
      <c r="E775" s="288" t="str">
        <f>IF(IF(ISERROR(HLOOKUP($B775,'Base facturation'!$B$4:$ALM$73,E$4,0)),"",HLOOKUP($B775,'Base facturation'!$B$4:$ALM$73,E$4,0))=0,"",IF(ISERROR(HLOOKUP($B775,'Base facturation'!$B$4:$ALM$73,E$4,0)),"",HLOOKUP($B775,'Base facturation'!$B$4:$ALM$73,E$4,0)))</f>
        <v/>
      </c>
      <c r="F775" s="204" t="str">
        <f>IF(IF(ISERROR(HLOOKUP($B775,'Base facturation'!$B$4:$ALM$73,F$4,0)),"",HLOOKUP($B775,'Base facturation'!$B$4:$ALM$73,F$4,0))=0,"",IF(ISERROR(HLOOKUP($B775,'Base facturation'!$B$4:$ALM$73,F$4,0)),"",HLOOKUP($B775,'Base facturation'!$B$4:$ALM$73,F$4,0)))</f>
        <v/>
      </c>
      <c r="G775" s="204" t="str">
        <f>IF(IF(ISERROR(HLOOKUP($B775,'Base facturation'!$B$4:$ALM$73,G$4,0)),"",HLOOKUP($B775,'Base facturation'!$B$4:$ALM$73,G$4,0))=0,"",IF(ISERROR(HLOOKUP($B775,'Base facturation'!$B$4:$ALM$73,G$4,0)),"",HLOOKUP($B775,'Base facturation'!$B$4:$ALM$73,G$4,0)))</f>
        <v/>
      </c>
      <c r="H775" s="183" t="str">
        <f t="shared" ref="H775:H838" si="12">IF(G775="","",IF($B$4&gt;G775,"OUI","non"))</f>
        <v/>
      </c>
      <c r="I775" s="194"/>
      <c r="J775" s="189"/>
      <c r="K775" s="189"/>
      <c r="L775" s="190"/>
    </row>
    <row r="776" spans="2:12" ht="19.600000000000001" customHeight="1" x14ac:dyDescent="0.25">
      <c r="B776" s="178" t="s">
        <v>3520</v>
      </c>
      <c r="C776" s="179" t="str">
        <f>IF(IF(ISERROR(HLOOKUP($B776,'Base facturation'!$B$4:$ALM$73,C$4,0)),"",HLOOKUP($B776,'Base facturation'!$B$4:$ALM$73,C$4,0))=0,"",IF(ISERROR(HLOOKUP($B776,'Base facturation'!$B$4:$ALM$73,C$4,0)),"",HLOOKUP($B776,'Base facturation'!$B$4:$ALM$73,C$4,0)))</f>
        <v/>
      </c>
      <c r="D776" s="179" t="str">
        <f>IF(IF(ISERROR(HLOOKUP($B776,'Base facturation'!$B$4:$ALM$73,D$4,0)),"",HLOOKUP($B776,'Base facturation'!$B$4:$ALM$73,D$4,0))=0,"",IF(ISERROR(HLOOKUP($B776,'Base facturation'!$B$4:$ALM$73,D$4,0)),"",HLOOKUP($B776,'Base facturation'!$B$4:$ALM$73,D$4,0)))</f>
        <v/>
      </c>
      <c r="E776" s="288" t="str">
        <f>IF(IF(ISERROR(HLOOKUP($B776,'Base facturation'!$B$4:$ALM$73,E$4,0)),"",HLOOKUP($B776,'Base facturation'!$B$4:$ALM$73,E$4,0))=0,"",IF(ISERROR(HLOOKUP($B776,'Base facturation'!$B$4:$ALM$73,E$4,0)),"",HLOOKUP($B776,'Base facturation'!$B$4:$ALM$73,E$4,0)))</f>
        <v/>
      </c>
      <c r="F776" s="204" t="str">
        <f>IF(IF(ISERROR(HLOOKUP($B776,'Base facturation'!$B$4:$ALM$73,F$4,0)),"",HLOOKUP($B776,'Base facturation'!$B$4:$ALM$73,F$4,0))=0,"",IF(ISERROR(HLOOKUP($B776,'Base facturation'!$B$4:$ALM$73,F$4,0)),"",HLOOKUP($B776,'Base facturation'!$B$4:$ALM$73,F$4,0)))</f>
        <v/>
      </c>
      <c r="G776" s="204" t="str">
        <f>IF(IF(ISERROR(HLOOKUP($B776,'Base facturation'!$B$4:$ALM$73,G$4,0)),"",HLOOKUP($B776,'Base facturation'!$B$4:$ALM$73,G$4,0))=0,"",IF(ISERROR(HLOOKUP($B776,'Base facturation'!$B$4:$ALM$73,G$4,0)),"",HLOOKUP($B776,'Base facturation'!$B$4:$ALM$73,G$4,0)))</f>
        <v/>
      </c>
      <c r="H776" s="183" t="str">
        <f t="shared" si="12"/>
        <v/>
      </c>
      <c r="I776" s="194"/>
      <c r="J776" s="189"/>
      <c r="K776" s="189"/>
      <c r="L776" s="190"/>
    </row>
    <row r="777" spans="2:12" ht="19.600000000000001" customHeight="1" x14ac:dyDescent="0.25">
      <c r="B777" s="178" t="s">
        <v>3521</v>
      </c>
      <c r="C777" s="179" t="str">
        <f>IF(IF(ISERROR(HLOOKUP($B777,'Base facturation'!$B$4:$ALM$73,C$4,0)),"",HLOOKUP($B777,'Base facturation'!$B$4:$ALM$73,C$4,0))=0,"",IF(ISERROR(HLOOKUP($B777,'Base facturation'!$B$4:$ALM$73,C$4,0)),"",HLOOKUP($B777,'Base facturation'!$B$4:$ALM$73,C$4,0)))</f>
        <v/>
      </c>
      <c r="D777" s="179" t="str">
        <f>IF(IF(ISERROR(HLOOKUP($B777,'Base facturation'!$B$4:$ALM$73,D$4,0)),"",HLOOKUP($B777,'Base facturation'!$B$4:$ALM$73,D$4,0))=0,"",IF(ISERROR(HLOOKUP($B777,'Base facturation'!$B$4:$ALM$73,D$4,0)),"",HLOOKUP($B777,'Base facturation'!$B$4:$ALM$73,D$4,0)))</f>
        <v/>
      </c>
      <c r="E777" s="288" t="str">
        <f>IF(IF(ISERROR(HLOOKUP($B777,'Base facturation'!$B$4:$ALM$73,E$4,0)),"",HLOOKUP($B777,'Base facturation'!$B$4:$ALM$73,E$4,0))=0,"",IF(ISERROR(HLOOKUP($B777,'Base facturation'!$B$4:$ALM$73,E$4,0)),"",HLOOKUP($B777,'Base facturation'!$B$4:$ALM$73,E$4,0)))</f>
        <v/>
      </c>
      <c r="F777" s="204" t="str">
        <f>IF(IF(ISERROR(HLOOKUP($B777,'Base facturation'!$B$4:$ALM$73,F$4,0)),"",HLOOKUP($B777,'Base facturation'!$B$4:$ALM$73,F$4,0))=0,"",IF(ISERROR(HLOOKUP($B777,'Base facturation'!$B$4:$ALM$73,F$4,0)),"",HLOOKUP($B777,'Base facturation'!$B$4:$ALM$73,F$4,0)))</f>
        <v/>
      </c>
      <c r="G777" s="204" t="str">
        <f>IF(IF(ISERROR(HLOOKUP($B777,'Base facturation'!$B$4:$ALM$73,G$4,0)),"",HLOOKUP($B777,'Base facturation'!$B$4:$ALM$73,G$4,0))=0,"",IF(ISERROR(HLOOKUP($B777,'Base facturation'!$B$4:$ALM$73,G$4,0)),"",HLOOKUP($B777,'Base facturation'!$B$4:$ALM$73,G$4,0)))</f>
        <v/>
      </c>
      <c r="H777" s="183" t="str">
        <f t="shared" si="12"/>
        <v/>
      </c>
      <c r="I777" s="194"/>
      <c r="J777" s="189"/>
      <c r="K777" s="189"/>
      <c r="L777" s="190"/>
    </row>
    <row r="778" spans="2:12" ht="19.600000000000001" customHeight="1" x14ac:dyDescent="0.25">
      <c r="B778" s="178" t="s">
        <v>3522</v>
      </c>
      <c r="C778" s="179" t="str">
        <f>IF(IF(ISERROR(HLOOKUP($B778,'Base facturation'!$B$4:$ALM$73,C$4,0)),"",HLOOKUP($B778,'Base facturation'!$B$4:$ALM$73,C$4,0))=0,"",IF(ISERROR(HLOOKUP($B778,'Base facturation'!$B$4:$ALM$73,C$4,0)),"",HLOOKUP($B778,'Base facturation'!$B$4:$ALM$73,C$4,0)))</f>
        <v/>
      </c>
      <c r="D778" s="179" t="str">
        <f>IF(IF(ISERROR(HLOOKUP($B778,'Base facturation'!$B$4:$ALM$73,D$4,0)),"",HLOOKUP($B778,'Base facturation'!$B$4:$ALM$73,D$4,0))=0,"",IF(ISERROR(HLOOKUP($B778,'Base facturation'!$B$4:$ALM$73,D$4,0)),"",HLOOKUP($B778,'Base facturation'!$B$4:$ALM$73,D$4,0)))</f>
        <v/>
      </c>
      <c r="E778" s="288" t="str">
        <f>IF(IF(ISERROR(HLOOKUP($B778,'Base facturation'!$B$4:$ALM$73,E$4,0)),"",HLOOKUP($B778,'Base facturation'!$B$4:$ALM$73,E$4,0))=0,"",IF(ISERROR(HLOOKUP($B778,'Base facturation'!$B$4:$ALM$73,E$4,0)),"",HLOOKUP($B778,'Base facturation'!$B$4:$ALM$73,E$4,0)))</f>
        <v/>
      </c>
      <c r="F778" s="204" t="str">
        <f>IF(IF(ISERROR(HLOOKUP($B778,'Base facturation'!$B$4:$ALM$73,F$4,0)),"",HLOOKUP($B778,'Base facturation'!$B$4:$ALM$73,F$4,0))=0,"",IF(ISERROR(HLOOKUP($B778,'Base facturation'!$B$4:$ALM$73,F$4,0)),"",HLOOKUP($B778,'Base facturation'!$B$4:$ALM$73,F$4,0)))</f>
        <v/>
      </c>
      <c r="G778" s="204" t="str">
        <f>IF(IF(ISERROR(HLOOKUP($B778,'Base facturation'!$B$4:$ALM$73,G$4,0)),"",HLOOKUP($B778,'Base facturation'!$B$4:$ALM$73,G$4,0))=0,"",IF(ISERROR(HLOOKUP($B778,'Base facturation'!$B$4:$ALM$73,G$4,0)),"",HLOOKUP($B778,'Base facturation'!$B$4:$ALM$73,G$4,0)))</f>
        <v/>
      </c>
      <c r="H778" s="183" t="str">
        <f t="shared" si="12"/>
        <v/>
      </c>
      <c r="I778" s="194"/>
      <c r="J778" s="189"/>
      <c r="K778" s="189"/>
      <c r="L778" s="190"/>
    </row>
    <row r="779" spans="2:12" ht="19.600000000000001" customHeight="1" x14ac:dyDescent="0.25">
      <c r="B779" s="178" t="s">
        <v>3523</v>
      </c>
      <c r="C779" s="179" t="str">
        <f>IF(IF(ISERROR(HLOOKUP($B779,'Base facturation'!$B$4:$ALM$73,C$4,0)),"",HLOOKUP($B779,'Base facturation'!$B$4:$ALM$73,C$4,0))=0,"",IF(ISERROR(HLOOKUP($B779,'Base facturation'!$B$4:$ALM$73,C$4,0)),"",HLOOKUP($B779,'Base facturation'!$B$4:$ALM$73,C$4,0)))</f>
        <v/>
      </c>
      <c r="D779" s="179" t="str">
        <f>IF(IF(ISERROR(HLOOKUP($B779,'Base facturation'!$B$4:$ALM$73,D$4,0)),"",HLOOKUP($B779,'Base facturation'!$B$4:$ALM$73,D$4,0))=0,"",IF(ISERROR(HLOOKUP($B779,'Base facturation'!$B$4:$ALM$73,D$4,0)),"",HLOOKUP($B779,'Base facturation'!$B$4:$ALM$73,D$4,0)))</f>
        <v/>
      </c>
      <c r="E779" s="288" t="str">
        <f>IF(IF(ISERROR(HLOOKUP($B779,'Base facturation'!$B$4:$ALM$73,E$4,0)),"",HLOOKUP($B779,'Base facturation'!$B$4:$ALM$73,E$4,0))=0,"",IF(ISERROR(HLOOKUP($B779,'Base facturation'!$B$4:$ALM$73,E$4,0)),"",HLOOKUP($B779,'Base facturation'!$B$4:$ALM$73,E$4,0)))</f>
        <v/>
      </c>
      <c r="F779" s="204" t="str">
        <f>IF(IF(ISERROR(HLOOKUP($B779,'Base facturation'!$B$4:$ALM$73,F$4,0)),"",HLOOKUP($B779,'Base facturation'!$B$4:$ALM$73,F$4,0))=0,"",IF(ISERROR(HLOOKUP($B779,'Base facturation'!$B$4:$ALM$73,F$4,0)),"",HLOOKUP($B779,'Base facturation'!$B$4:$ALM$73,F$4,0)))</f>
        <v/>
      </c>
      <c r="G779" s="204" t="str">
        <f>IF(IF(ISERROR(HLOOKUP($B779,'Base facturation'!$B$4:$ALM$73,G$4,0)),"",HLOOKUP($B779,'Base facturation'!$B$4:$ALM$73,G$4,0))=0,"",IF(ISERROR(HLOOKUP($B779,'Base facturation'!$B$4:$ALM$73,G$4,0)),"",HLOOKUP($B779,'Base facturation'!$B$4:$ALM$73,G$4,0)))</f>
        <v/>
      </c>
      <c r="H779" s="183" t="str">
        <f t="shared" si="12"/>
        <v/>
      </c>
      <c r="I779" s="194"/>
      <c r="J779" s="189"/>
      <c r="K779" s="189"/>
      <c r="L779" s="190"/>
    </row>
    <row r="780" spans="2:12" ht="19.600000000000001" customHeight="1" x14ac:dyDescent="0.25">
      <c r="B780" s="178" t="s">
        <v>3524</v>
      </c>
      <c r="C780" s="179" t="str">
        <f>IF(IF(ISERROR(HLOOKUP($B780,'Base facturation'!$B$4:$ALM$73,C$4,0)),"",HLOOKUP($B780,'Base facturation'!$B$4:$ALM$73,C$4,0))=0,"",IF(ISERROR(HLOOKUP($B780,'Base facturation'!$B$4:$ALM$73,C$4,0)),"",HLOOKUP($B780,'Base facturation'!$B$4:$ALM$73,C$4,0)))</f>
        <v/>
      </c>
      <c r="D780" s="179" t="str">
        <f>IF(IF(ISERROR(HLOOKUP($B780,'Base facturation'!$B$4:$ALM$73,D$4,0)),"",HLOOKUP($B780,'Base facturation'!$B$4:$ALM$73,D$4,0))=0,"",IF(ISERROR(HLOOKUP($B780,'Base facturation'!$B$4:$ALM$73,D$4,0)),"",HLOOKUP($B780,'Base facturation'!$B$4:$ALM$73,D$4,0)))</f>
        <v/>
      </c>
      <c r="E780" s="288" t="str">
        <f>IF(IF(ISERROR(HLOOKUP($B780,'Base facturation'!$B$4:$ALM$73,E$4,0)),"",HLOOKUP($B780,'Base facturation'!$B$4:$ALM$73,E$4,0))=0,"",IF(ISERROR(HLOOKUP($B780,'Base facturation'!$B$4:$ALM$73,E$4,0)),"",HLOOKUP($B780,'Base facturation'!$B$4:$ALM$73,E$4,0)))</f>
        <v/>
      </c>
      <c r="F780" s="204" t="str">
        <f>IF(IF(ISERROR(HLOOKUP($B780,'Base facturation'!$B$4:$ALM$73,F$4,0)),"",HLOOKUP($B780,'Base facturation'!$B$4:$ALM$73,F$4,0))=0,"",IF(ISERROR(HLOOKUP($B780,'Base facturation'!$B$4:$ALM$73,F$4,0)),"",HLOOKUP($B780,'Base facturation'!$B$4:$ALM$73,F$4,0)))</f>
        <v/>
      </c>
      <c r="G780" s="204" t="str">
        <f>IF(IF(ISERROR(HLOOKUP($B780,'Base facturation'!$B$4:$ALM$73,G$4,0)),"",HLOOKUP($B780,'Base facturation'!$B$4:$ALM$73,G$4,0))=0,"",IF(ISERROR(HLOOKUP($B780,'Base facturation'!$B$4:$ALM$73,G$4,0)),"",HLOOKUP($B780,'Base facturation'!$B$4:$ALM$73,G$4,0)))</f>
        <v/>
      </c>
      <c r="H780" s="183" t="str">
        <f t="shared" si="12"/>
        <v/>
      </c>
      <c r="I780" s="194"/>
      <c r="J780" s="189"/>
      <c r="K780" s="189"/>
      <c r="L780" s="190"/>
    </row>
    <row r="781" spans="2:12" ht="19.600000000000001" customHeight="1" x14ac:dyDescent="0.25">
      <c r="B781" s="178" t="s">
        <v>3525</v>
      </c>
      <c r="C781" s="179" t="str">
        <f>IF(IF(ISERROR(HLOOKUP($B781,'Base facturation'!$B$4:$ALM$73,C$4,0)),"",HLOOKUP($B781,'Base facturation'!$B$4:$ALM$73,C$4,0))=0,"",IF(ISERROR(HLOOKUP($B781,'Base facturation'!$B$4:$ALM$73,C$4,0)),"",HLOOKUP($B781,'Base facturation'!$B$4:$ALM$73,C$4,0)))</f>
        <v/>
      </c>
      <c r="D781" s="179" t="str">
        <f>IF(IF(ISERROR(HLOOKUP($B781,'Base facturation'!$B$4:$ALM$73,D$4,0)),"",HLOOKUP($B781,'Base facturation'!$B$4:$ALM$73,D$4,0))=0,"",IF(ISERROR(HLOOKUP($B781,'Base facturation'!$B$4:$ALM$73,D$4,0)),"",HLOOKUP($B781,'Base facturation'!$B$4:$ALM$73,D$4,0)))</f>
        <v/>
      </c>
      <c r="E781" s="288" t="str">
        <f>IF(IF(ISERROR(HLOOKUP($B781,'Base facturation'!$B$4:$ALM$73,E$4,0)),"",HLOOKUP($B781,'Base facturation'!$B$4:$ALM$73,E$4,0))=0,"",IF(ISERROR(HLOOKUP($B781,'Base facturation'!$B$4:$ALM$73,E$4,0)),"",HLOOKUP($B781,'Base facturation'!$B$4:$ALM$73,E$4,0)))</f>
        <v/>
      </c>
      <c r="F781" s="204" t="str">
        <f>IF(IF(ISERROR(HLOOKUP($B781,'Base facturation'!$B$4:$ALM$73,F$4,0)),"",HLOOKUP($B781,'Base facturation'!$B$4:$ALM$73,F$4,0))=0,"",IF(ISERROR(HLOOKUP($B781,'Base facturation'!$B$4:$ALM$73,F$4,0)),"",HLOOKUP($B781,'Base facturation'!$B$4:$ALM$73,F$4,0)))</f>
        <v/>
      </c>
      <c r="G781" s="204" t="str">
        <f>IF(IF(ISERROR(HLOOKUP($B781,'Base facturation'!$B$4:$ALM$73,G$4,0)),"",HLOOKUP($B781,'Base facturation'!$B$4:$ALM$73,G$4,0))=0,"",IF(ISERROR(HLOOKUP($B781,'Base facturation'!$B$4:$ALM$73,G$4,0)),"",HLOOKUP($B781,'Base facturation'!$B$4:$ALM$73,G$4,0)))</f>
        <v/>
      </c>
      <c r="H781" s="183" t="str">
        <f t="shared" si="12"/>
        <v/>
      </c>
      <c r="I781" s="194"/>
      <c r="J781" s="189"/>
      <c r="K781" s="189"/>
      <c r="L781" s="190"/>
    </row>
    <row r="782" spans="2:12" ht="19.600000000000001" customHeight="1" x14ac:dyDescent="0.25">
      <c r="B782" s="178" t="s">
        <v>3526</v>
      </c>
      <c r="C782" s="179" t="str">
        <f>IF(IF(ISERROR(HLOOKUP($B782,'Base facturation'!$B$4:$ALM$73,C$4,0)),"",HLOOKUP($B782,'Base facturation'!$B$4:$ALM$73,C$4,0))=0,"",IF(ISERROR(HLOOKUP($B782,'Base facturation'!$B$4:$ALM$73,C$4,0)),"",HLOOKUP($B782,'Base facturation'!$B$4:$ALM$73,C$4,0)))</f>
        <v/>
      </c>
      <c r="D782" s="179" t="str">
        <f>IF(IF(ISERROR(HLOOKUP($B782,'Base facturation'!$B$4:$ALM$73,D$4,0)),"",HLOOKUP($B782,'Base facturation'!$B$4:$ALM$73,D$4,0))=0,"",IF(ISERROR(HLOOKUP($B782,'Base facturation'!$B$4:$ALM$73,D$4,0)),"",HLOOKUP($B782,'Base facturation'!$B$4:$ALM$73,D$4,0)))</f>
        <v/>
      </c>
      <c r="E782" s="288" t="str">
        <f>IF(IF(ISERROR(HLOOKUP($B782,'Base facturation'!$B$4:$ALM$73,E$4,0)),"",HLOOKUP($B782,'Base facturation'!$B$4:$ALM$73,E$4,0))=0,"",IF(ISERROR(HLOOKUP($B782,'Base facturation'!$B$4:$ALM$73,E$4,0)),"",HLOOKUP($B782,'Base facturation'!$B$4:$ALM$73,E$4,0)))</f>
        <v/>
      </c>
      <c r="F782" s="204" t="str">
        <f>IF(IF(ISERROR(HLOOKUP($B782,'Base facturation'!$B$4:$ALM$73,F$4,0)),"",HLOOKUP($B782,'Base facturation'!$B$4:$ALM$73,F$4,0))=0,"",IF(ISERROR(HLOOKUP($B782,'Base facturation'!$B$4:$ALM$73,F$4,0)),"",HLOOKUP($B782,'Base facturation'!$B$4:$ALM$73,F$4,0)))</f>
        <v/>
      </c>
      <c r="G782" s="204" t="str">
        <f>IF(IF(ISERROR(HLOOKUP($B782,'Base facturation'!$B$4:$ALM$73,G$4,0)),"",HLOOKUP($B782,'Base facturation'!$B$4:$ALM$73,G$4,0))=0,"",IF(ISERROR(HLOOKUP($B782,'Base facturation'!$B$4:$ALM$73,G$4,0)),"",HLOOKUP($B782,'Base facturation'!$B$4:$ALM$73,G$4,0)))</f>
        <v/>
      </c>
      <c r="H782" s="183" t="str">
        <f t="shared" si="12"/>
        <v/>
      </c>
      <c r="I782" s="194"/>
      <c r="J782" s="189"/>
      <c r="K782" s="189"/>
      <c r="L782" s="190"/>
    </row>
    <row r="783" spans="2:12" ht="19.600000000000001" customHeight="1" x14ac:dyDescent="0.25">
      <c r="B783" s="178" t="s">
        <v>3527</v>
      </c>
      <c r="C783" s="179" t="str">
        <f>IF(IF(ISERROR(HLOOKUP($B783,'Base facturation'!$B$4:$ALM$73,C$4,0)),"",HLOOKUP($B783,'Base facturation'!$B$4:$ALM$73,C$4,0))=0,"",IF(ISERROR(HLOOKUP($B783,'Base facturation'!$B$4:$ALM$73,C$4,0)),"",HLOOKUP($B783,'Base facturation'!$B$4:$ALM$73,C$4,0)))</f>
        <v/>
      </c>
      <c r="D783" s="179" t="str">
        <f>IF(IF(ISERROR(HLOOKUP($B783,'Base facturation'!$B$4:$ALM$73,D$4,0)),"",HLOOKUP($B783,'Base facturation'!$B$4:$ALM$73,D$4,0))=0,"",IF(ISERROR(HLOOKUP($B783,'Base facturation'!$B$4:$ALM$73,D$4,0)),"",HLOOKUP($B783,'Base facturation'!$B$4:$ALM$73,D$4,0)))</f>
        <v/>
      </c>
      <c r="E783" s="288" t="str">
        <f>IF(IF(ISERROR(HLOOKUP($B783,'Base facturation'!$B$4:$ALM$73,E$4,0)),"",HLOOKUP($B783,'Base facturation'!$B$4:$ALM$73,E$4,0))=0,"",IF(ISERROR(HLOOKUP($B783,'Base facturation'!$B$4:$ALM$73,E$4,0)),"",HLOOKUP($B783,'Base facturation'!$B$4:$ALM$73,E$4,0)))</f>
        <v/>
      </c>
      <c r="F783" s="204" t="str">
        <f>IF(IF(ISERROR(HLOOKUP($B783,'Base facturation'!$B$4:$ALM$73,F$4,0)),"",HLOOKUP($B783,'Base facturation'!$B$4:$ALM$73,F$4,0))=0,"",IF(ISERROR(HLOOKUP($B783,'Base facturation'!$B$4:$ALM$73,F$4,0)),"",HLOOKUP($B783,'Base facturation'!$B$4:$ALM$73,F$4,0)))</f>
        <v/>
      </c>
      <c r="G783" s="204" t="str">
        <f>IF(IF(ISERROR(HLOOKUP($B783,'Base facturation'!$B$4:$ALM$73,G$4,0)),"",HLOOKUP($B783,'Base facturation'!$B$4:$ALM$73,G$4,0))=0,"",IF(ISERROR(HLOOKUP($B783,'Base facturation'!$B$4:$ALM$73,G$4,0)),"",HLOOKUP($B783,'Base facturation'!$B$4:$ALM$73,G$4,0)))</f>
        <v/>
      </c>
      <c r="H783" s="183" t="str">
        <f t="shared" si="12"/>
        <v/>
      </c>
      <c r="I783" s="194"/>
      <c r="J783" s="189"/>
      <c r="K783" s="189"/>
      <c r="L783" s="190"/>
    </row>
    <row r="784" spans="2:12" ht="19.600000000000001" customHeight="1" x14ac:dyDescent="0.25">
      <c r="B784" s="178" t="s">
        <v>3528</v>
      </c>
      <c r="C784" s="179" t="str">
        <f>IF(IF(ISERROR(HLOOKUP($B784,'Base facturation'!$B$4:$ALM$73,C$4,0)),"",HLOOKUP($B784,'Base facturation'!$B$4:$ALM$73,C$4,0))=0,"",IF(ISERROR(HLOOKUP($B784,'Base facturation'!$B$4:$ALM$73,C$4,0)),"",HLOOKUP($B784,'Base facturation'!$B$4:$ALM$73,C$4,0)))</f>
        <v/>
      </c>
      <c r="D784" s="179" t="str">
        <f>IF(IF(ISERROR(HLOOKUP($B784,'Base facturation'!$B$4:$ALM$73,D$4,0)),"",HLOOKUP($B784,'Base facturation'!$B$4:$ALM$73,D$4,0))=0,"",IF(ISERROR(HLOOKUP($B784,'Base facturation'!$B$4:$ALM$73,D$4,0)),"",HLOOKUP($B784,'Base facturation'!$B$4:$ALM$73,D$4,0)))</f>
        <v/>
      </c>
      <c r="E784" s="288" t="str">
        <f>IF(IF(ISERROR(HLOOKUP($B784,'Base facturation'!$B$4:$ALM$73,E$4,0)),"",HLOOKUP($B784,'Base facturation'!$B$4:$ALM$73,E$4,0))=0,"",IF(ISERROR(HLOOKUP($B784,'Base facturation'!$B$4:$ALM$73,E$4,0)),"",HLOOKUP($B784,'Base facturation'!$B$4:$ALM$73,E$4,0)))</f>
        <v/>
      </c>
      <c r="F784" s="204" t="str">
        <f>IF(IF(ISERROR(HLOOKUP($B784,'Base facturation'!$B$4:$ALM$73,F$4,0)),"",HLOOKUP($B784,'Base facturation'!$B$4:$ALM$73,F$4,0))=0,"",IF(ISERROR(HLOOKUP($B784,'Base facturation'!$B$4:$ALM$73,F$4,0)),"",HLOOKUP($B784,'Base facturation'!$B$4:$ALM$73,F$4,0)))</f>
        <v/>
      </c>
      <c r="G784" s="204" t="str">
        <f>IF(IF(ISERROR(HLOOKUP($B784,'Base facturation'!$B$4:$ALM$73,G$4,0)),"",HLOOKUP($B784,'Base facturation'!$B$4:$ALM$73,G$4,0))=0,"",IF(ISERROR(HLOOKUP($B784,'Base facturation'!$B$4:$ALM$73,G$4,0)),"",HLOOKUP($B784,'Base facturation'!$B$4:$ALM$73,G$4,0)))</f>
        <v/>
      </c>
      <c r="H784" s="183" t="str">
        <f t="shared" si="12"/>
        <v/>
      </c>
      <c r="I784" s="194"/>
      <c r="J784" s="189"/>
      <c r="K784" s="189"/>
      <c r="L784" s="190"/>
    </row>
    <row r="785" spans="2:12" ht="19.600000000000001" customHeight="1" x14ac:dyDescent="0.25">
      <c r="B785" s="178" t="s">
        <v>3529</v>
      </c>
      <c r="C785" s="179" t="str">
        <f>IF(IF(ISERROR(HLOOKUP($B785,'Base facturation'!$B$4:$ALM$73,C$4,0)),"",HLOOKUP($B785,'Base facturation'!$B$4:$ALM$73,C$4,0))=0,"",IF(ISERROR(HLOOKUP($B785,'Base facturation'!$B$4:$ALM$73,C$4,0)),"",HLOOKUP($B785,'Base facturation'!$B$4:$ALM$73,C$4,0)))</f>
        <v/>
      </c>
      <c r="D785" s="179" t="str">
        <f>IF(IF(ISERROR(HLOOKUP($B785,'Base facturation'!$B$4:$ALM$73,D$4,0)),"",HLOOKUP($B785,'Base facturation'!$B$4:$ALM$73,D$4,0))=0,"",IF(ISERROR(HLOOKUP($B785,'Base facturation'!$B$4:$ALM$73,D$4,0)),"",HLOOKUP($B785,'Base facturation'!$B$4:$ALM$73,D$4,0)))</f>
        <v/>
      </c>
      <c r="E785" s="288" t="str">
        <f>IF(IF(ISERROR(HLOOKUP($B785,'Base facturation'!$B$4:$ALM$73,E$4,0)),"",HLOOKUP($B785,'Base facturation'!$B$4:$ALM$73,E$4,0))=0,"",IF(ISERROR(HLOOKUP($B785,'Base facturation'!$B$4:$ALM$73,E$4,0)),"",HLOOKUP($B785,'Base facturation'!$B$4:$ALM$73,E$4,0)))</f>
        <v/>
      </c>
      <c r="F785" s="204" t="str">
        <f>IF(IF(ISERROR(HLOOKUP($B785,'Base facturation'!$B$4:$ALM$73,F$4,0)),"",HLOOKUP($B785,'Base facturation'!$B$4:$ALM$73,F$4,0))=0,"",IF(ISERROR(HLOOKUP($B785,'Base facturation'!$B$4:$ALM$73,F$4,0)),"",HLOOKUP($B785,'Base facturation'!$B$4:$ALM$73,F$4,0)))</f>
        <v/>
      </c>
      <c r="G785" s="204" t="str">
        <f>IF(IF(ISERROR(HLOOKUP($B785,'Base facturation'!$B$4:$ALM$73,G$4,0)),"",HLOOKUP($B785,'Base facturation'!$B$4:$ALM$73,G$4,0))=0,"",IF(ISERROR(HLOOKUP($B785,'Base facturation'!$B$4:$ALM$73,G$4,0)),"",HLOOKUP($B785,'Base facturation'!$B$4:$ALM$73,G$4,0)))</f>
        <v/>
      </c>
      <c r="H785" s="183" t="str">
        <f t="shared" si="12"/>
        <v/>
      </c>
      <c r="I785" s="194"/>
      <c r="J785" s="189"/>
      <c r="K785" s="189"/>
      <c r="L785" s="190"/>
    </row>
    <row r="786" spans="2:12" ht="19.600000000000001" customHeight="1" x14ac:dyDescent="0.25">
      <c r="B786" s="178" t="s">
        <v>3530</v>
      </c>
      <c r="C786" s="179" t="str">
        <f>IF(IF(ISERROR(HLOOKUP($B786,'Base facturation'!$B$4:$ALM$73,C$4,0)),"",HLOOKUP($B786,'Base facturation'!$B$4:$ALM$73,C$4,0))=0,"",IF(ISERROR(HLOOKUP($B786,'Base facturation'!$B$4:$ALM$73,C$4,0)),"",HLOOKUP($B786,'Base facturation'!$B$4:$ALM$73,C$4,0)))</f>
        <v/>
      </c>
      <c r="D786" s="179" t="str">
        <f>IF(IF(ISERROR(HLOOKUP($B786,'Base facturation'!$B$4:$ALM$73,D$4,0)),"",HLOOKUP($B786,'Base facturation'!$B$4:$ALM$73,D$4,0))=0,"",IF(ISERROR(HLOOKUP($B786,'Base facturation'!$B$4:$ALM$73,D$4,0)),"",HLOOKUP($B786,'Base facturation'!$B$4:$ALM$73,D$4,0)))</f>
        <v/>
      </c>
      <c r="E786" s="288" t="str">
        <f>IF(IF(ISERROR(HLOOKUP($B786,'Base facturation'!$B$4:$ALM$73,E$4,0)),"",HLOOKUP($B786,'Base facturation'!$B$4:$ALM$73,E$4,0))=0,"",IF(ISERROR(HLOOKUP($B786,'Base facturation'!$B$4:$ALM$73,E$4,0)),"",HLOOKUP($B786,'Base facturation'!$B$4:$ALM$73,E$4,0)))</f>
        <v/>
      </c>
      <c r="F786" s="204" t="str">
        <f>IF(IF(ISERROR(HLOOKUP($B786,'Base facturation'!$B$4:$ALM$73,F$4,0)),"",HLOOKUP($B786,'Base facturation'!$B$4:$ALM$73,F$4,0))=0,"",IF(ISERROR(HLOOKUP($B786,'Base facturation'!$B$4:$ALM$73,F$4,0)),"",HLOOKUP($B786,'Base facturation'!$B$4:$ALM$73,F$4,0)))</f>
        <v/>
      </c>
      <c r="G786" s="204" t="str">
        <f>IF(IF(ISERROR(HLOOKUP($B786,'Base facturation'!$B$4:$ALM$73,G$4,0)),"",HLOOKUP($B786,'Base facturation'!$B$4:$ALM$73,G$4,0))=0,"",IF(ISERROR(HLOOKUP($B786,'Base facturation'!$B$4:$ALM$73,G$4,0)),"",HLOOKUP($B786,'Base facturation'!$B$4:$ALM$73,G$4,0)))</f>
        <v/>
      </c>
      <c r="H786" s="183" t="str">
        <f t="shared" si="12"/>
        <v/>
      </c>
      <c r="I786" s="194"/>
      <c r="J786" s="189"/>
      <c r="K786" s="189"/>
      <c r="L786" s="190"/>
    </row>
    <row r="787" spans="2:12" ht="19.600000000000001" customHeight="1" x14ac:dyDescent="0.25">
      <c r="B787" s="178" t="s">
        <v>3531</v>
      </c>
      <c r="C787" s="179" t="str">
        <f>IF(IF(ISERROR(HLOOKUP($B787,'Base facturation'!$B$4:$ALM$73,C$4,0)),"",HLOOKUP($B787,'Base facturation'!$B$4:$ALM$73,C$4,0))=0,"",IF(ISERROR(HLOOKUP($B787,'Base facturation'!$B$4:$ALM$73,C$4,0)),"",HLOOKUP($B787,'Base facturation'!$B$4:$ALM$73,C$4,0)))</f>
        <v/>
      </c>
      <c r="D787" s="179" t="str">
        <f>IF(IF(ISERROR(HLOOKUP($B787,'Base facturation'!$B$4:$ALM$73,D$4,0)),"",HLOOKUP($B787,'Base facturation'!$B$4:$ALM$73,D$4,0))=0,"",IF(ISERROR(HLOOKUP($B787,'Base facturation'!$B$4:$ALM$73,D$4,0)),"",HLOOKUP($B787,'Base facturation'!$B$4:$ALM$73,D$4,0)))</f>
        <v/>
      </c>
      <c r="E787" s="288" t="str">
        <f>IF(IF(ISERROR(HLOOKUP($B787,'Base facturation'!$B$4:$ALM$73,E$4,0)),"",HLOOKUP($B787,'Base facturation'!$B$4:$ALM$73,E$4,0))=0,"",IF(ISERROR(HLOOKUP($B787,'Base facturation'!$B$4:$ALM$73,E$4,0)),"",HLOOKUP($B787,'Base facturation'!$B$4:$ALM$73,E$4,0)))</f>
        <v/>
      </c>
      <c r="F787" s="204" t="str">
        <f>IF(IF(ISERROR(HLOOKUP($B787,'Base facturation'!$B$4:$ALM$73,F$4,0)),"",HLOOKUP($B787,'Base facturation'!$B$4:$ALM$73,F$4,0))=0,"",IF(ISERROR(HLOOKUP($B787,'Base facturation'!$B$4:$ALM$73,F$4,0)),"",HLOOKUP($B787,'Base facturation'!$B$4:$ALM$73,F$4,0)))</f>
        <v/>
      </c>
      <c r="G787" s="204" t="str">
        <f>IF(IF(ISERROR(HLOOKUP($B787,'Base facturation'!$B$4:$ALM$73,G$4,0)),"",HLOOKUP($B787,'Base facturation'!$B$4:$ALM$73,G$4,0))=0,"",IF(ISERROR(HLOOKUP($B787,'Base facturation'!$B$4:$ALM$73,G$4,0)),"",HLOOKUP($B787,'Base facturation'!$B$4:$ALM$73,G$4,0)))</f>
        <v/>
      </c>
      <c r="H787" s="183" t="str">
        <f t="shared" si="12"/>
        <v/>
      </c>
      <c r="I787" s="194"/>
      <c r="J787" s="189"/>
      <c r="K787" s="189"/>
      <c r="L787" s="190"/>
    </row>
    <row r="788" spans="2:12" ht="19.600000000000001" customHeight="1" x14ac:dyDescent="0.25">
      <c r="B788" s="178" t="s">
        <v>3532</v>
      </c>
      <c r="C788" s="179" t="str">
        <f>IF(IF(ISERROR(HLOOKUP($B788,'Base facturation'!$B$4:$ALM$73,C$4,0)),"",HLOOKUP($B788,'Base facturation'!$B$4:$ALM$73,C$4,0))=0,"",IF(ISERROR(HLOOKUP($B788,'Base facturation'!$B$4:$ALM$73,C$4,0)),"",HLOOKUP($B788,'Base facturation'!$B$4:$ALM$73,C$4,0)))</f>
        <v/>
      </c>
      <c r="D788" s="179" t="str">
        <f>IF(IF(ISERROR(HLOOKUP($B788,'Base facturation'!$B$4:$ALM$73,D$4,0)),"",HLOOKUP($B788,'Base facturation'!$B$4:$ALM$73,D$4,0))=0,"",IF(ISERROR(HLOOKUP($B788,'Base facturation'!$B$4:$ALM$73,D$4,0)),"",HLOOKUP($B788,'Base facturation'!$B$4:$ALM$73,D$4,0)))</f>
        <v/>
      </c>
      <c r="E788" s="288" t="str">
        <f>IF(IF(ISERROR(HLOOKUP($B788,'Base facturation'!$B$4:$ALM$73,E$4,0)),"",HLOOKUP($B788,'Base facturation'!$B$4:$ALM$73,E$4,0))=0,"",IF(ISERROR(HLOOKUP($B788,'Base facturation'!$B$4:$ALM$73,E$4,0)),"",HLOOKUP($B788,'Base facturation'!$B$4:$ALM$73,E$4,0)))</f>
        <v/>
      </c>
      <c r="F788" s="204" t="str">
        <f>IF(IF(ISERROR(HLOOKUP($B788,'Base facturation'!$B$4:$ALM$73,F$4,0)),"",HLOOKUP($B788,'Base facturation'!$B$4:$ALM$73,F$4,0))=0,"",IF(ISERROR(HLOOKUP($B788,'Base facturation'!$B$4:$ALM$73,F$4,0)),"",HLOOKUP($B788,'Base facturation'!$B$4:$ALM$73,F$4,0)))</f>
        <v/>
      </c>
      <c r="G788" s="204" t="str">
        <f>IF(IF(ISERROR(HLOOKUP($B788,'Base facturation'!$B$4:$ALM$73,G$4,0)),"",HLOOKUP($B788,'Base facturation'!$B$4:$ALM$73,G$4,0))=0,"",IF(ISERROR(HLOOKUP($B788,'Base facturation'!$B$4:$ALM$73,G$4,0)),"",HLOOKUP($B788,'Base facturation'!$B$4:$ALM$73,G$4,0)))</f>
        <v/>
      </c>
      <c r="H788" s="183" t="str">
        <f t="shared" si="12"/>
        <v/>
      </c>
      <c r="I788" s="194"/>
      <c r="J788" s="189"/>
      <c r="K788" s="189"/>
      <c r="L788" s="190"/>
    </row>
    <row r="789" spans="2:12" ht="19.600000000000001" customHeight="1" x14ac:dyDescent="0.25">
      <c r="B789" s="178" t="s">
        <v>3533</v>
      </c>
      <c r="C789" s="179" t="str">
        <f>IF(IF(ISERROR(HLOOKUP($B789,'Base facturation'!$B$4:$ALM$73,C$4,0)),"",HLOOKUP($B789,'Base facturation'!$B$4:$ALM$73,C$4,0))=0,"",IF(ISERROR(HLOOKUP($B789,'Base facturation'!$B$4:$ALM$73,C$4,0)),"",HLOOKUP($B789,'Base facturation'!$B$4:$ALM$73,C$4,0)))</f>
        <v/>
      </c>
      <c r="D789" s="179" t="str">
        <f>IF(IF(ISERROR(HLOOKUP($B789,'Base facturation'!$B$4:$ALM$73,D$4,0)),"",HLOOKUP($B789,'Base facturation'!$B$4:$ALM$73,D$4,0))=0,"",IF(ISERROR(HLOOKUP($B789,'Base facturation'!$B$4:$ALM$73,D$4,0)),"",HLOOKUP($B789,'Base facturation'!$B$4:$ALM$73,D$4,0)))</f>
        <v/>
      </c>
      <c r="E789" s="288" t="str">
        <f>IF(IF(ISERROR(HLOOKUP($B789,'Base facturation'!$B$4:$ALM$73,E$4,0)),"",HLOOKUP($B789,'Base facturation'!$B$4:$ALM$73,E$4,0))=0,"",IF(ISERROR(HLOOKUP($B789,'Base facturation'!$B$4:$ALM$73,E$4,0)),"",HLOOKUP($B789,'Base facturation'!$B$4:$ALM$73,E$4,0)))</f>
        <v/>
      </c>
      <c r="F789" s="204" t="str">
        <f>IF(IF(ISERROR(HLOOKUP($B789,'Base facturation'!$B$4:$ALM$73,F$4,0)),"",HLOOKUP($B789,'Base facturation'!$B$4:$ALM$73,F$4,0))=0,"",IF(ISERROR(HLOOKUP($B789,'Base facturation'!$B$4:$ALM$73,F$4,0)),"",HLOOKUP($B789,'Base facturation'!$B$4:$ALM$73,F$4,0)))</f>
        <v/>
      </c>
      <c r="G789" s="204" t="str">
        <f>IF(IF(ISERROR(HLOOKUP($B789,'Base facturation'!$B$4:$ALM$73,G$4,0)),"",HLOOKUP($B789,'Base facturation'!$B$4:$ALM$73,G$4,0))=0,"",IF(ISERROR(HLOOKUP($B789,'Base facturation'!$B$4:$ALM$73,G$4,0)),"",HLOOKUP($B789,'Base facturation'!$B$4:$ALM$73,G$4,0)))</f>
        <v/>
      </c>
      <c r="H789" s="183" t="str">
        <f t="shared" si="12"/>
        <v/>
      </c>
      <c r="I789" s="194"/>
      <c r="J789" s="189"/>
      <c r="K789" s="189"/>
      <c r="L789" s="190"/>
    </row>
    <row r="790" spans="2:12" ht="19.600000000000001" customHeight="1" x14ac:dyDescent="0.25">
      <c r="B790" s="178" t="s">
        <v>3534</v>
      </c>
      <c r="C790" s="179" t="str">
        <f>IF(IF(ISERROR(HLOOKUP($B790,'Base facturation'!$B$4:$ALM$73,C$4,0)),"",HLOOKUP($B790,'Base facturation'!$B$4:$ALM$73,C$4,0))=0,"",IF(ISERROR(HLOOKUP($B790,'Base facturation'!$B$4:$ALM$73,C$4,0)),"",HLOOKUP($B790,'Base facturation'!$B$4:$ALM$73,C$4,0)))</f>
        <v/>
      </c>
      <c r="D790" s="179" t="str">
        <f>IF(IF(ISERROR(HLOOKUP($B790,'Base facturation'!$B$4:$ALM$73,D$4,0)),"",HLOOKUP($B790,'Base facturation'!$B$4:$ALM$73,D$4,0))=0,"",IF(ISERROR(HLOOKUP($B790,'Base facturation'!$B$4:$ALM$73,D$4,0)),"",HLOOKUP($B790,'Base facturation'!$B$4:$ALM$73,D$4,0)))</f>
        <v/>
      </c>
      <c r="E790" s="288" t="str">
        <f>IF(IF(ISERROR(HLOOKUP($B790,'Base facturation'!$B$4:$ALM$73,E$4,0)),"",HLOOKUP($B790,'Base facturation'!$B$4:$ALM$73,E$4,0))=0,"",IF(ISERROR(HLOOKUP($B790,'Base facturation'!$B$4:$ALM$73,E$4,0)),"",HLOOKUP($B790,'Base facturation'!$B$4:$ALM$73,E$4,0)))</f>
        <v/>
      </c>
      <c r="F790" s="204" t="str">
        <f>IF(IF(ISERROR(HLOOKUP($B790,'Base facturation'!$B$4:$ALM$73,F$4,0)),"",HLOOKUP($B790,'Base facturation'!$B$4:$ALM$73,F$4,0))=0,"",IF(ISERROR(HLOOKUP($B790,'Base facturation'!$B$4:$ALM$73,F$4,0)),"",HLOOKUP($B790,'Base facturation'!$B$4:$ALM$73,F$4,0)))</f>
        <v/>
      </c>
      <c r="G790" s="204" t="str">
        <f>IF(IF(ISERROR(HLOOKUP($B790,'Base facturation'!$B$4:$ALM$73,G$4,0)),"",HLOOKUP($B790,'Base facturation'!$B$4:$ALM$73,G$4,0))=0,"",IF(ISERROR(HLOOKUP($B790,'Base facturation'!$B$4:$ALM$73,G$4,0)),"",HLOOKUP($B790,'Base facturation'!$B$4:$ALM$73,G$4,0)))</f>
        <v/>
      </c>
      <c r="H790" s="183" t="str">
        <f t="shared" si="12"/>
        <v/>
      </c>
      <c r="I790" s="194"/>
      <c r="J790" s="189"/>
      <c r="K790" s="189"/>
      <c r="L790" s="190"/>
    </row>
    <row r="791" spans="2:12" ht="19.600000000000001" customHeight="1" x14ac:dyDescent="0.25">
      <c r="B791" s="178" t="s">
        <v>3535</v>
      </c>
      <c r="C791" s="179" t="str">
        <f>IF(IF(ISERROR(HLOOKUP($B791,'Base facturation'!$B$4:$ALM$73,C$4,0)),"",HLOOKUP($B791,'Base facturation'!$B$4:$ALM$73,C$4,0))=0,"",IF(ISERROR(HLOOKUP($B791,'Base facturation'!$B$4:$ALM$73,C$4,0)),"",HLOOKUP($B791,'Base facturation'!$B$4:$ALM$73,C$4,0)))</f>
        <v/>
      </c>
      <c r="D791" s="179" t="str">
        <f>IF(IF(ISERROR(HLOOKUP($B791,'Base facturation'!$B$4:$ALM$73,D$4,0)),"",HLOOKUP($B791,'Base facturation'!$B$4:$ALM$73,D$4,0))=0,"",IF(ISERROR(HLOOKUP($B791,'Base facturation'!$B$4:$ALM$73,D$4,0)),"",HLOOKUP($B791,'Base facturation'!$B$4:$ALM$73,D$4,0)))</f>
        <v/>
      </c>
      <c r="E791" s="288" t="str">
        <f>IF(IF(ISERROR(HLOOKUP($B791,'Base facturation'!$B$4:$ALM$73,E$4,0)),"",HLOOKUP($B791,'Base facturation'!$B$4:$ALM$73,E$4,0))=0,"",IF(ISERROR(HLOOKUP($B791,'Base facturation'!$B$4:$ALM$73,E$4,0)),"",HLOOKUP($B791,'Base facturation'!$B$4:$ALM$73,E$4,0)))</f>
        <v/>
      </c>
      <c r="F791" s="204" t="str">
        <f>IF(IF(ISERROR(HLOOKUP($B791,'Base facturation'!$B$4:$ALM$73,F$4,0)),"",HLOOKUP($B791,'Base facturation'!$B$4:$ALM$73,F$4,0))=0,"",IF(ISERROR(HLOOKUP($B791,'Base facturation'!$B$4:$ALM$73,F$4,0)),"",HLOOKUP($B791,'Base facturation'!$B$4:$ALM$73,F$4,0)))</f>
        <v/>
      </c>
      <c r="G791" s="204" t="str">
        <f>IF(IF(ISERROR(HLOOKUP($B791,'Base facturation'!$B$4:$ALM$73,G$4,0)),"",HLOOKUP($B791,'Base facturation'!$B$4:$ALM$73,G$4,0))=0,"",IF(ISERROR(HLOOKUP($B791,'Base facturation'!$B$4:$ALM$73,G$4,0)),"",HLOOKUP($B791,'Base facturation'!$B$4:$ALM$73,G$4,0)))</f>
        <v/>
      </c>
      <c r="H791" s="183" t="str">
        <f t="shared" si="12"/>
        <v/>
      </c>
      <c r="I791" s="194"/>
      <c r="J791" s="189"/>
      <c r="K791" s="189"/>
      <c r="L791" s="190"/>
    </row>
    <row r="792" spans="2:12" ht="19.600000000000001" customHeight="1" x14ac:dyDescent="0.25">
      <c r="B792" s="178" t="s">
        <v>3536</v>
      </c>
      <c r="C792" s="179" t="str">
        <f>IF(IF(ISERROR(HLOOKUP($B792,'Base facturation'!$B$4:$ALM$73,C$4,0)),"",HLOOKUP($B792,'Base facturation'!$B$4:$ALM$73,C$4,0))=0,"",IF(ISERROR(HLOOKUP($B792,'Base facturation'!$B$4:$ALM$73,C$4,0)),"",HLOOKUP($B792,'Base facturation'!$B$4:$ALM$73,C$4,0)))</f>
        <v/>
      </c>
      <c r="D792" s="179" t="str">
        <f>IF(IF(ISERROR(HLOOKUP($B792,'Base facturation'!$B$4:$ALM$73,D$4,0)),"",HLOOKUP($B792,'Base facturation'!$B$4:$ALM$73,D$4,0))=0,"",IF(ISERROR(HLOOKUP($B792,'Base facturation'!$B$4:$ALM$73,D$4,0)),"",HLOOKUP($B792,'Base facturation'!$B$4:$ALM$73,D$4,0)))</f>
        <v/>
      </c>
      <c r="E792" s="288" t="str">
        <f>IF(IF(ISERROR(HLOOKUP($B792,'Base facturation'!$B$4:$ALM$73,E$4,0)),"",HLOOKUP($B792,'Base facturation'!$B$4:$ALM$73,E$4,0))=0,"",IF(ISERROR(HLOOKUP($B792,'Base facturation'!$B$4:$ALM$73,E$4,0)),"",HLOOKUP($B792,'Base facturation'!$B$4:$ALM$73,E$4,0)))</f>
        <v/>
      </c>
      <c r="F792" s="204" t="str">
        <f>IF(IF(ISERROR(HLOOKUP($B792,'Base facturation'!$B$4:$ALM$73,F$4,0)),"",HLOOKUP($B792,'Base facturation'!$B$4:$ALM$73,F$4,0))=0,"",IF(ISERROR(HLOOKUP($B792,'Base facturation'!$B$4:$ALM$73,F$4,0)),"",HLOOKUP($B792,'Base facturation'!$B$4:$ALM$73,F$4,0)))</f>
        <v/>
      </c>
      <c r="G792" s="204" t="str">
        <f>IF(IF(ISERROR(HLOOKUP($B792,'Base facturation'!$B$4:$ALM$73,G$4,0)),"",HLOOKUP($B792,'Base facturation'!$B$4:$ALM$73,G$4,0))=0,"",IF(ISERROR(HLOOKUP($B792,'Base facturation'!$B$4:$ALM$73,G$4,0)),"",HLOOKUP($B792,'Base facturation'!$B$4:$ALM$73,G$4,0)))</f>
        <v/>
      </c>
      <c r="H792" s="183" t="str">
        <f t="shared" si="12"/>
        <v/>
      </c>
      <c r="I792" s="194"/>
      <c r="J792" s="189"/>
      <c r="K792" s="189"/>
      <c r="L792" s="190"/>
    </row>
    <row r="793" spans="2:12" ht="19.600000000000001" customHeight="1" x14ac:dyDescent="0.25">
      <c r="B793" s="178" t="s">
        <v>3537</v>
      </c>
      <c r="C793" s="179" t="str">
        <f>IF(IF(ISERROR(HLOOKUP($B793,'Base facturation'!$B$4:$ALM$73,C$4,0)),"",HLOOKUP($B793,'Base facturation'!$B$4:$ALM$73,C$4,0))=0,"",IF(ISERROR(HLOOKUP($B793,'Base facturation'!$B$4:$ALM$73,C$4,0)),"",HLOOKUP($B793,'Base facturation'!$B$4:$ALM$73,C$4,0)))</f>
        <v/>
      </c>
      <c r="D793" s="179" t="str">
        <f>IF(IF(ISERROR(HLOOKUP($B793,'Base facturation'!$B$4:$ALM$73,D$4,0)),"",HLOOKUP($B793,'Base facturation'!$B$4:$ALM$73,D$4,0))=0,"",IF(ISERROR(HLOOKUP($B793,'Base facturation'!$B$4:$ALM$73,D$4,0)),"",HLOOKUP($B793,'Base facturation'!$B$4:$ALM$73,D$4,0)))</f>
        <v/>
      </c>
      <c r="E793" s="288" t="str">
        <f>IF(IF(ISERROR(HLOOKUP($B793,'Base facturation'!$B$4:$ALM$73,E$4,0)),"",HLOOKUP($B793,'Base facturation'!$B$4:$ALM$73,E$4,0))=0,"",IF(ISERROR(HLOOKUP($B793,'Base facturation'!$B$4:$ALM$73,E$4,0)),"",HLOOKUP($B793,'Base facturation'!$B$4:$ALM$73,E$4,0)))</f>
        <v/>
      </c>
      <c r="F793" s="204" t="str">
        <f>IF(IF(ISERROR(HLOOKUP($B793,'Base facturation'!$B$4:$ALM$73,F$4,0)),"",HLOOKUP($B793,'Base facturation'!$B$4:$ALM$73,F$4,0))=0,"",IF(ISERROR(HLOOKUP($B793,'Base facturation'!$B$4:$ALM$73,F$4,0)),"",HLOOKUP($B793,'Base facturation'!$B$4:$ALM$73,F$4,0)))</f>
        <v/>
      </c>
      <c r="G793" s="204" t="str">
        <f>IF(IF(ISERROR(HLOOKUP($B793,'Base facturation'!$B$4:$ALM$73,G$4,0)),"",HLOOKUP($B793,'Base facturation'!$B$4:$ALM$73,G$4,0))=0,"",IF(ISERROR(HLOOKUP($B793,'Base facturation'!$B$4:$ALM$73,G$4,0)),"",HLOOKUP($B793,'Base facturation'!$B$4:$ALM$73,G$4,0)))</f>
        <v/>
      </c>
      <c r="H793" s="183" t="str">
        <f t="shared" si="12"/>
        <v/>
      </c>
      <c r="I793" s="194"/>
      <c r="J793" s="189"/>
      <c r="K793" s="189"/>
      <c r="L793" s="190"/>
    </row>
    <row r="794" spans="2:12" ht="19.600000000000001" customHeight="1" x14ac:dyDescent="0.25">
      <c r="B794" s="178" t="s">
        <v>3538</v>
      </c>
      <c r="C794" s="179" t="str">
        <f>IF(IF(ISERROR(HLOOKUP($B794,'Base facturation'!$B$4:$ALM$73,C$4,0)),"",HLOOKUP($B794,'Base facturation'!$B$4:$ALM$73,C$4,0))=0,"",IF(ISERROR(HLOOKUP($B794,'Base facturation'!$B$4:$ALM$73,C$4,0)),"",HLOOKUP($B794,'Base facturation'!$B$4:$ALM$73,C$4,0)))</f>
        <v/>
      </c>
      <c r="D794" s="179" t="str">
        <f>IF(IF(ISERROR(HLOOKUP($B794,'Base facturation'!$B$4:$ALM$73,D$4,0)),"",HLOOKUP($B794,'Base facturation'!$B$4:$ALM$73,D$4,0))=0,"",IF(ISERROR(HLOOKUP($B794,'Base facturation'!$B$4:$ALM$73,D$4,0)),"",HLOOKUP($B794,'Base facturation'!$B$4:$ALM$73,D$4,0)))</f>
        <v/>
      </c>
      <c r="E794" s="288" t="str">
        <f>IF(IF(ISERROR(HLOOKUP($B794,'Base facturation'!$B$4:$ALM$73,E$4,0)),"",HLOOKUP($B794,'Base facturation'!$B$4:$ALM$73,E$4,0))=0,"",IF(ISERROR(HLOOKUP($B794,'Base facturation'!$B$4:$ALM$73,E$4,0)),"",HLOOKUP($B794,'Base facturation'!$B$4:$ALM$73,E$4,0)))</f>
        <v/>
      </c>
      <c r="F794" s="204" t="str">
        <f>IF(IF(ISERROR(HLOOKUP($B794,'Base facturation'!$B$4:$ALM$73,F$4,0)),"",HLOOKUP($B794,'Base facturation'!$B$4:$ALM$73,F$4,0))=0,"",IF(ISERROR(HLOOKUP($B794,'Base facturation'!$B$4:$ALM$73,F$4,0)),"",HLOOKUP($B794,'Base facturation'!$B$4:$ALM$73,F$4,0)))</f>
        <v/>
      </c>
      <c r="G794" s="204" t="str">
        <f>IF(IF(ISERROR(HLOOKUP($B794,'Base facturation'!$B$4:$ALM$73,G$4,0)),"",HLOOKUP($B794,'Base facturation'!$B$4:$ALM$73,G$4,0))=0,"",IF(ISERROR(HLOOKUP($B794,'Base facturation'!$B$4:$ALM$73,G$4,0)),"",HLOOKUP($B794,'Base facturation'!$B$4:$ALM$73,G$4,0)))</f>
        <v/>
      </c>
      <c r="H794" s="183" t="str">
        <f t="shared" si="12"/>
        <v/>
      </c>
      <c r="I794" s="194"/>
      <c r="J794" s="189"/>
      <c r="K794" s="189"/>
      <c r="L794" s="190"/>
    </row>
    <row r="795" spans="2:12" ht="19.600000000000001" customHeight="1" x14ac:dyDescent="0.25">
      <c r="B795" s="178" t="s">
        <v>3539</v>
      </c>
      <c r="C795" s="179" t="str">
        <f>IF(IF(ISERROR(HLOOKUP($B795,'Base facturation'!$B$4:$ALM$73,C$4,0)),"",HLOOKUP($B795,'Base facturation'!$B$4:$ALM$73,C$4,0))=0,"",IF(ISERROR(HLOOKUP($B795,'Base facturation'!$B$4:$ALM$73,C$4,0)),"",HLOOKUP($B795,'Base facturation'!$B$4:$ALM$73,C$4,0)))</f>
        <v/>
      </c>
      <c r="D795" s="179" t="str">
        <f>IF(IF(ISERROR(HLOOKUP($B795,'Base facturation'!$B$4:$ALM$73,D$4,0)),"",HLOOKUP($B795,'Base facturation'!$B$4:$ALM$73,D$4,0))=0,"",IF(ISERROR(HLOOKUP($B795,'Base facturation'!$B$4:$ALM$73,D$4,0)),"",HLOOKUP($B795,'Base facturation'!$B$4:$ALM$73,D$4,0)))</f>
        <v/>
      </c>
      <c r="E795" s="288" t="str">
        <f>IF(IF(ISERROR(HLOOKUP($B795,'Base facturation'!$B$4:$ALM$73,E$4,0)),"",HLOOKUP($B795,'Base facturation'!$B$4:$ALM$73,E$4,0))=0,"",IF(ISERROR(HLOOKUP($B795,'Base facturation'!$B$4:$ALM$73,E$4,0)),"",HLOOKUP($B795,'Base facturation'!$B$4:$ALM$73,E$4,0)))</f>
        <v/>
      </c>
      <c r="F795" s="204" t="str">
        <f>IF(IF(ISERROR(HLOOKUP($B795,'Base facturation'!$B$4:$ALM$73,F$4,0)),"",HLOOKUP($B795,'Base facturation'!$B$4:$ALM$73,F$4,0))=0,"",IF(ISERROR(HLOOKUP($B795,'Base facturation'!$B$4:$ALM$73,F$4,0)),"",HLOOKUP($B795,'Base facturation'!$B$4:$ALM$73,F$4,0)))</f>
        <v/>
      </c>
      <c r="G795" s="204" t="str">
        <f>IF(IF(ISERROR(HLOOKUP($B795,'Base facturation'!$B$4:$ALM$73,G$4,0)),"",HLOOKUP($B795,'Base facturation'!$B$4:$ALM$73,G$4,0))=0,"",IF(ISERROR(HLOOKUP($B795,'Base facturation'!$B$4:$ALM$73,G$4,0)),"",HLOOKUP($B795,'Base facturation'!$B$4:$ALM$73,G$4,0)))</f>
        <v/>
      </c>
      <c r="H795" s="183" t="str">
        <f t="shared" si="12"/>
        <v/>
      </c>
      <c r="I795" s="194"/>
      <c r="J795" s="189"/>
      <c r="K795" s="189"/>
      <c r="L795" s="190"/>
    </row>
    <row r="796" spans="2:12" ht="19.600000000000001" customHeight="1" x14ac:dyDescent="0.25">
      <c r="B796" s="178" t="s">
        <v>3540</v>
      </c>
      <c r="C796" s="179" t="str">
        <f>IF(IF(ISERROR(HLOOKUP($B796,'Base facturation'!$B$4:$ALM$73,C$4,0)),"",HLOOKUP($B796,'Base facturation'!$B$4:$ALM$73,C$4,0))=0,"",IF(ISERROR(HLOOKUP($B796,'Base facturation'!$B$4:$ALM$73,C$4,0)),"",HLOOKUP($B796,'Base facturation'!$B$4:$ALM$73,C$4,0)))</f>
        <v/>
      </c>
      <c r="D796" s="179" t="str">
        <f>IF(IF(ISERROR(HLOOKUP($B796,'Base facturation'!$B$4:$ALM$73,D$4,0)),"",HLOOKUP($B796,'Base facturation'!$B$4:$ALM$73,D$4,0))=0,"",IF(ISERROR(HLOOKUP($B796,'Base facturation'!$B$4:$ALM$73,D$4,0)),"",HLOOKUP($B796,'Base facturation'!$B$4:$ALM$73,D$4,0)))</f>
        <v/>
      </c>
      <c r="E796" s="288" t="str">
        <f>IF(IF(ISERROR(HLOOKUP($B796,'Base facturation'!$B$4:$ALM$73,E$4,0)),"",HLOOKUP($B796,'Base facturation'!$B$4:$ALM$73,E$4,0))=0,"",IF(ISERROR(HLOOKUP($B796,'Base facturation'!$B$4:$ALM$73,E$4,0)),"",HLOOKUP($B796,'Base facturation'!$B$4:$ALM$73,E$4,0)))</f>
        <v/>
      </c>
      <c r="F796" s="204" t="str">
        <f>IF(IF(ISERROR(HLOOKUP($B796,'Base facturation'!$B$4:$ALM$73,F$4,0)),"",HLOOKUP($B796,'Base facturation'!$B$4:$ALM$73,F$4,0))=0,"",IF(ISERROR(HLOOKUP($B796,'Base facturation'!$B$4:$ALM$73,F$4,0)),"",HLOOKUP($B796,'Base facturation'!$B$4:$ALM$73,F$4,0)))</f>
        <v/>
      </c>
      <c r="G796" s="204" t="str">
        <f>IF(IF(ISERROR(HLOOKUP($B796,'Base facturation'!$B$4:$ALM$73,G$4,0)),"",HLOOKUP($B796,'Base facturation'!$B$4:$ALM$73,G$4,0))=0,"",IF(ISERROR(HLOOKUP($B796,'Base facturation'!$B$4:$ALM$73,G$4,0)),"",HLOOKUP($B796,'Base facturation'!$B$4:$ALM$73,G$4,0)))</f>
        <v/>
      </c>
      <c r="H796" s="183" t="str">
        <f t="shared" si="12"/>
        <v/>
      </c>
      <c r="I796" s="194"/>
      <c r="J796" s="189"/>
      <c r="K796" s="189"/>
      <c r="L796" s="190"/>
    </row>
    <row r="797" spans="2:12" ht="19.600000000000001" customHeight="1" x14ac:dyDescent="0.25">
      <c r="B797" s="178" t="s">
        <v>3541</v>
      </c>
      <c r="C797" s="179" t="str">
        <f>IF(IF(ISERROR(HLOOKUP($B797,'Base facturation'!$B$4:$ALM$73,C$4,0)),"",HLOOKUP($B797,'Base facturation'!$B$4:$ALM$73,C$4,0))=0,"",IF(ISERROR(HLOOKUP($B797,'Base facturation'!$B$4:$ALM$73,C$4,0)),"",HLOOKUP($B797,'Base facturation'!$B$4:$ALM$73,C$4,0)))</f>
        <v/>
      </c>
      <c r="D797" s="179" t="str">
        <f>IF(IF(ISERROR(HLOOKUP($B797,'Base facturation'!$B$4:$ALM$73,D$4,0)),"",HLOOKUP($B797,'Base facturation'!$B$4:$ALM$73,D$4,0))=0,"",IF(ISERROR(HLOOKUP($B797,'Base facturation'!$B$4:$ALM$73,D$4,0)),"",HLOOKUP($B797,'Base facturation'!$B$4:$ALM$73,D$4,0)))</f>
        <v/>
      </c>
      <c r="E797" s="288" t="str">
        <f>IF(IF(ISERROR(HLOOKUP($B797,'Base facturation'!$B$4:$ALM$73,E$4,0)),"",HLOOKUP($B797,'Base facturation'!$B$4:$ALM$73,E$4,0))=0,"",IF(ISERROR(HLOOKUP($B797,'Base facturation'!$B$4:$ALM$73,E$4,0)),"",HLOOKUP($B797,'Base facturation'!$B$4:$ALM$73,E$4,0)))</f>
        <v/>
      </c>
      <c r="F797" s="204" t="str">
        <f>IF(IF(ISERROR(HLOOKUP($B797,'Base facturation'!$B$4:$ALM$73,F$4,0)),"",HLOOKUP($B797,'Base facturation'!$B$4:$ALM$73,F$4,0))=0,"",IF(ISERROR(HLOOKUP($B797,'Base facturation'!$B$4:$ALM$73,F$4,0)),"",HLOOKUP($B797,'Base facturation'!$B$4:$ALM$73,F$4,0)))</f>
        <v/>
      </c>
      <c r="G797" s="204" t="str">
        <f>IF(IF(ISERROR(HLOOKUP($B797,'Base facturation'!$B$4:$ALM$73,G$4,0)),"",HLOOKUP($B797,'Base facturation'!$B$4:$ALM$73,G$4,0))=0,"",IF(ISERROR(HLOOKUP($B797,'Base facturation'!$B$4:$ALM$73,G$4,0)),"",HLOOKUP($B797,'Base facturation'!$B$4:$ALM$73,G$4,0)))</f>
        <v/>
      </c>
      <c r="H797" s="183" t="str">
        <f t="shared" si="12"/>
        <v/>
      </c>
      <c r="I797" s="194"/>
      <c r="J797" s="189"/>
      <c r="K797" s="189"/>
      <c r="L797" s="190"/>
    </row>
    <row r="798" spans="2:12" ht="19.600000000000001" customHeight="1" x14ac:dyDescent="0.25">
      <c r="B798" s="178" t="s">
        <v>3542</v>
      </c>
      <c r="C798" s="179" t="str">
        <f>IF(IF(ISERROR(HLOOKUP($B798,'Base facturation'!$B$4:$ALM$73,C$4,0)),"",HLOOKUP($B798,'Base facturation'!$B$4:$ALM$73,C$4,0))=0,"",IF(ISERROR(HLOOKUP($B798,'Base facturation'!$B$4:$ALM$73,C$4,0)),"",HLOOKUP($B798,'Base facturation'!$B$4:$ALM$73,C$4,0)))</f>
        <v/>
      </c>
      <c r="D798" s="179" t="str">
        <f>IF(IF(ISERROR(HLOOKUP($B798,'Base facturation'!$B$4:$ALM$73,D$4,0)),"",HLOOKUP($B798,'Base facturation'!$B$4:$ALM$73,D$4,0))=0,"",IF(ISERROR(HLOOKUP($B798,'Base facturation'!$B$4:$ALM$73,D$4,0)),"",HLOOKUP($B798,'Base facturation'!$B$4:$ALM$73,D$4,0)))</f>
        <v/>
      </c>
      <c r="E798" s="288" t="str">
        <f>IF(IF(ISERROR(HLOOKUP($B798,'Base facturation'!$B$4:$ALM$73,E$4,0)),"",HLOOKUP($B798,'Base facturation'!$B$4:$ALM$73,E$4,0))=0,"",IF(ISERROR(HLOOKUP($B798,'Base facturation'!$B$4:$ALM$73,E$4,0)),"",HLOOKUP($B798,'Base facturation'!$B$4:$ALM$73,E$4,0)))</f>
        <v/>
      </c>
      <c r="F798" s="204" t="str">
        <f>IF(IF(ISERROR(HLOOKUP($B798,'Base facturation'!$B$4:$ALM$73,F$4,0)),"",HLOOKUP($B798,'Base facturation'!$B$4:$ALM$73,F$4,0))=0,"",IF(ISERROR(HLOOKUP($B798,'Base facturation'!$B$4:$ALM$73,F$4,0)),"",HLOOKUP($B798,'Base facturation'!$B$4:$ALM$73,F$4,0)))</f>
        <v/>
      </c>
      <c r="G798" s="204" t="str">
        <f>IF(IF(ISERROR(HLOOKUP($B798,'Base facturation'!$B$4:$ALM$73,G$4,0)),"",HLOOKUP($B798,'Base facturation'!$B$4:$ALM$73,G$4,0))=0,"",IF(ISERROR(HLOOKUP($B798,'Base facturation'!$B$4:$ALM$73,G$4,0)),"",HLOOKUP($B798,'Base facturation'!$B$4:$ALM$73,G$4,0)))</f>
        <v/>
      </c>
      <c r="H798" s="183" t="str">
        <f t="shared" si="12"/>
        <v/>
      </c>
      <c r="I798" s="194"/>
      <c r="J798" s="189"/>
      <c r="K798" s="189"/>
      <c r="L798" s="190"/>
    </row>
    <row r="799" spans="2:12" ht="19.600000000000001" customHeight="1" x14ac:dyDescent="0.25">
      <c r="B799" s="178" t="s">
        <v>3543</v>
      </c>
      <c r="C799" s="179" t="str">
        <f>IF(IF(ISERROR(HLOOKUP($B799,'Base facturation'!$B$4:$ALM$73,C$4,0)),"",HLOOKUP($B799,'Base facturation'!$B$4:$ALM$73,C$4,0))=0,"",IF(ISERROR(HLOOKUP($B799,'Base facturation'!$B$4:$ALM$73,C$4,0)),"",HLOOKUP($B799,'Base facturation'!$B$4:$ALM$73,C$4,0)))</f>
        <v/>
      </c>
      <c r="D799" s="179" t="str">
        <f>IF(IF(ISERROR(HLOOKUP($B799,'Base facturation'!$B$4:$ALM$73,D$4,0)),"",HLOOKUP($B799,'Base facturation'!$B$4:$ALM$73,D$4,0))=0,"",IF(ISERROR(HLOOKUP($B799,'Base facturation'!$B$4:$ALM$73,D$4,0)),"",HLOOKUP($B799,'Base facturation'!$B$4:$ALM$73,D$4,0)))</f>
        <v/>
      </c>
      <c r="E799" s="288" t="str">
        <f>IF(IF(ISERROR(HLOOKUP($B799,'Base facturation'!$B$4:$ALM$73,E$4,0)),"",HLOOKUP($B799,'Base facturation'!$B$4:$ALM$73,E$4,0))=0,"",IF(ISERROR(HLOOKUP($B799,'Base facturation'!$B$4:$ALM$73,E$4,0)),"",HLOOKUP($B799,'Base facturation'!$B$4:$ALM$73,E$4,0)))</f>
        <v/>
      </c>
      <c r="F799" s="204" t="str">
        <f>IF(IF(ISERROR(HLOOKUP($B799,'Base facturation'!$B$4:$ALM$73,F$4,0)),"",HLOOKUP($B799,'Base facturation'!$B$4:$ALM$73,F$4,0))=0,"",IF(ISERROR(HLOOKUP($B799,'Base facturation'!$B$4:$ALM$73,F$4,0)),"",HLOOKUP($B799,'Base facturation'!$B$4:$ALM$73,F$4,0)))</f>
        <v/>
      </c>
      <c r="G799" s="204" t="str">
        <f>IF(IF(ISERROR(HLOOKUP($B799,'Base facturation'!$B$4:$ALM$73,G$4,0)),"",HLOOKUP($B799,'Base facturation'!$B$4:$ALM$73,G$4,0))=0,"",IF(ISERROR(HLOOKUP($B799,'Base facturation'!$B$4:$ALM$73,G$4,0)),"",HLOOKUP($B799,'Base facturation'!$B$4:$ALM$73,G$4,0)))</f>
        <v/>
      </c>
      <c r="H799" s="183" t="str">
        <f t="shared" si="12"/>
        <v/>
      </c>
      <c r="I799" s="194"/>
      <c r="J799" s="189"/>
      <c r="K799" s="189"/>
      <c r="L799" s="190"/>
    </row>
    <row r="800" spans="2:12" ht="19.600000000000001" customHeight="1" x14ac:dyDescent="0.25">
      <c r="B800" s="178" t="s">
        <v>3544</v>
      </c>
      <c r="C800" s="179" t="str">
        <f>IF(IF(ISERROR(HLOOKUP($B800,'Base facturation'!$B$4:$ALM$73,C$4,0)),"",HLOOKUP($B800,'Base facturation'!$B$4:$ALM$73,C$4,0))=0,"",IF(ISERROR(HLOOKUP($B800,'Base facturation'!$B$4:$ALM$73,C$4,0)),"",HLOOKUP($B800,'Base facturation'!$B$4:$ALM$73,C$4,0)))</f>
        <v/>
      </c>
      <c r="D800" s="179" t="str">
        <f>IF(IF(ISERROR(HLOOKUP($B800,'Base facturation'!$B$4:$ALM$73,D$4,0)),"",HLOOKUP($B800,'Base facturation'!$B$4:$ALM$73,D$4,0))=0,"",IF(ISERROR(HLOOKUP($B800,'Base facturation'!$B$4:$ALM$73,D$4,0)),"",HLOOKUP($B800,'Base facturation'!$B$4:$ALM$73,D$4,0)))</f>
        <v/>
      </c>
      <c r="E800" s="288" t="str">
        <f>IF(IF(ISERROR(HLOOKUP($B800,'Base facturation'!$B$4:$ALM$73,E$4,0)),"",HLOOKUP($B800,'Base facturation'!$B$4:$ALM$73,E$4,0))=0,"",IF(ISERROR(HLOOKUP($B800,'Base facturation'!$B$4:$ALM$73,E$4,0)),"",HLOOKUP($B800,'Base facturation'!$B$4:$ALM$73,E$4,0)))</f>
        <v/>
      </c>
      <c r="F800" s="204" t="str">
        <f>IF(IF(ISERROR(HLOOKUP($B800,'Base facturation'!$B$4:$ALM$73,F$4,0)),"",HLOOKUP($B800,'Base facturation'!$B$4:$ALM$73,F$4,0))=0,"",IF(ISERROR(HLOOKUP($B800,'Base facturation'!$B$4:$ALM$73,F$4,0)),"",HLOOKUP($B800,'Base facturation'!$B$4:$ALM$73,F$4,0)))</f>
        <v/>
      </c>
      <c r="G800" s="204" t="str">
        <f>IF(IF(ISERROR(HLOOKUP($B800,'Base facturation'!$B$4:$ALM$73,G$4,0)),"",HLOOKUP($B800,'Base facturation'!$B$4:$ALM$73,G$4,0))=0,"",IF(ISERROR(HLOOKUP($B800,'Base facturation'!$B$4:$ALM$73,G$4,0)),"",HLOOKUP($B800,'Base facturation'!$B$4:$ALM$73,G$4,0)))</f>
        <v/>
      </c>
      <c r="H800" s="183" t="str">
        <f t="shared" si="12"/>
        <v/>
      </c>
      <c r="I800" s="194"/>
      <c r="J800" s="189"/>
      <c r="K800" s="189"/>
      <c r="L800" s="190"/>
    </row>
    <row r="801" spans="2:12" ht="19.600000000000001" customHeight="1" x14ac:dyDescent="0.25">
      <c r="B801" s="178" t="s">
        <v>3545</v>
      </c>
      <c r="C801" s="179" t="str">
        <f>IF(IF(ISERROR(HLOOKUP($B801,'Base facturation'!$B$4:$ALM$73,C$4,0)),"",HLOOKUP($B801,'Base facturation'!$B$4:$ALM$73,C$4,0))=0,"",IF(ISERROR(HLOOKUP($B801,'Base facturation'!$B$4:$ALM$73,C$4,0)),"",HLOOKUP($B801,'Base facturation'!$B$4:$ALM$73,C$4,0)))</f>
        <v/>
      </c>
      <c r="D801" s="179" t="str">
        <f>IF(IF(ISERROR(HLOOKUP($B801,'Base facturation'!$B$4:$ALM$73,D$4,0)),"",HLOOKUP($B801,'Base facturation'!$B$4:$ALM$73,D$4,0))=0,"",IF(ISERROR(HLOOKUP($B801,'Base facturation'!$B$4:$ALM$73,D$4,0)),"",HLOOKUP($B801,'Base facturation'!$B$4:$ALM$73,D$4,0)))</f>
        <v/>
      </c>
      <c r="E801" s="288" t="str">
        <f>IF(IF(ISERROR(HLOOKUP($B801,'Base facturation'!$B$4:$ALM$73,E$4,0)),"",HLOOKUP($B801,'Base facturation'!$B$4:$ALM$73,E$4,0))=0,"",IF(ISERROR(HLOOKUP($B801,'Base facturation'!$B$4:$ALM$73,E$4,0)),"",HLOOKUP($B801,'Base facturation'!$B$4:$ALM$73,E$4,0)))</f>
        <v/>
      </c>
      <c r="F801" s="204" t="str">
        <f>IF(IF(ISERROR(HLOOKUP($B801,'Base facturation'!$B$4:$ALM$73,F$4,0)),"",HLOOKUP($B801,'Base facturation'!$B$4:$ALM$73,F$4,0))=0,"",IF(ISERROR(HLOOKUP($B801,'Base facturation'!$B$4:$ALM$73,F$4,0)),"",HLOOKUP($B801,'Base facturation'!$B$4:$ALM$73,F$4,0)))</f>
        <v/>
      </c>
      <c r="G801" s="204" t="str">
        <f>IF(IF(ISERROR(HLOOKUP($B801,'Base facturation'!$B$4:$ALM$73,G$4,0)),"",HLOOKUP($B801,'Base facturation'!$B$4:$ALM$73,G$4,0))=0,"",IF(ISERROR(HLOOKUP($B801,'Base facturation'!$B$4:$ALM$73,G$4,0)),"",HLOOKUP($B801,'Base facturation'!$B$4:$ALM$73,G$4,0)))</f>
        <v/>
      </c>
      <c r="H801" s="183" t="str">
        <f t="shared" si="12"/>
        <v/>
      </c>
      <c r="I801" s="194"/>
      <c r="J801" s="189"/>
      <c r="K801" s="189"/>
      <c r="L801" s="190"/>
    </row>
    <row r="802" spans="2:12" ht="19.600000000000001" customHeight="1" x14ac:dyDescent="0.25">
      <c r="B802" s="178" t="s">
        <v>3546</v>
      </c>
      <c r="C802" s="179" t="str">
        <f>IF(IF(ISERROR(HLOOKUP($B802,'Base facturation'!$B$4:$ALM$73,C$4,0)),"",HLOOKUP($B802,'Base facturation'!$B$4:$ALM$73,C$4,0))=0,"",IF(ISERROR(HLOOKUP($B802,'Base facturation'!$B$4:$ALM$73,C$4,0)),"",HLOOKUP($B802,'Base facturation'!$B$4:$ALM$73,C$4,0)))</f>
        <v/>
      </c>
      <c r="D802" s="179" t="str">
        <f>IF(IF(ISERROR(HLOOKUP($B802,'Base facturation'!$B$4:$ALM$73,D$4,0)),"",HLOOKUP($B802,'Base facturation'!$B$4:$ALM$73,D$4,0))=0,"",IF(ISERROR(HLOOKUP($B802,'Base facturation'!$B$4:$ALM$73,D$4,0)),"",HLOOKUP($B802,'Base facturation'!$B$4:$ALM$73,D$4,0)))</f>
        <v/>
      </c>
      <c r="E802" s="288" t="str">
        <f>IF(IF(ISERROR(HLOOKUP($B802,'Base facturation'!$B$4:$ALM$73,E$4,0)),"",HLOOKUP($B802,'Base facturation'!$B$4:$ALM$73,E$4,0))=0,"",IF(ISERROR(HLOOKUP($B802,'Base facturation'!$B$4:$ALM$73,E$4,0)),"",HLOOKUP($B802,'Base facturation'!$B$4:$ALM$73,E$4,0)))</f>
        <v/>
      </c>
      <c r="F802" s="204" t="str">
        <f>IF(IF(ISERROR(HLOOKUP($B802,'Base facturation'!$B$4:$ALM$73,F$4,0)),"",HLOOKUP($B802,'Base facturation'!$B$4:$ALM$73,F$4,0))=0,"",IF(ISERROR(HLOOKUP($B802,'Base facturation'!$B$4:$ALM$73,F$4,0)),"",HLOOKUP($B802,'Base facturation'!$B$4:$ALM$73,F$4,0)))</f>
        <v/>
      </c>
      <c r="G802" s="204" t="str">
        <f>IF(IF(ISERROR(HLOOKUP($B802,'Base facturation'!$B$4:$ALM$73,G$4,0)),"",HLOOKUP($B802,'Base facturation'!$B$4:$ALM$73,G$4,0))=0,"",IF(ISERROR(HLOOKUP($B802,'Base facturation'!$B$4:$ALM$73,G$4,0)),"",HLOOKUP($B802,'Base facturation'!$B$4:$ALM$73,G$4,0)))</f>
        <v/>
      </c>
      <c r="H802" s="183" t="str">
        <f t="shared" si="12"/>
        <v/>
      </c>
      <c r="I802" s="194"/>
      <c r="J802" s="189"/>
      <c r="K802" s="189"/>
      <c r="L802" s="190"/>
    </row>
    <row r="803" spans="2:12" ht="19.600000000000001" customHeight="1" x14ac:dyDescent="0.25">
      <c r="B803" s="178" t="s">
        <v>3547</v>
      </c>
      <c r="C803" s="179" t="str">
        <f>IF(IF(ISERROR(HLOOKUP($B803,'Base facturation'!$B$4:$ALM$73,C$4,0)),"",HLOOKUP($B803,'Base facturation'!$B$4:$ALM$73,C$4,0))=0,"",IF(ISERROR(HLOOKUP($B803,'Base facturation'!$B$4:$ALM$73,C$4,0)),"",HLOOKUP($B803,'Base facturation'!$B$4:$ALM$73,C$4,0)))</f>
        <v/>
      </c>
      <c r="D803" s="179" t="str">
        <f>IF(IF(ISERROR(HLOOKUP($B803,'Base facturation'!$B$4:$ALM$73,D$4,0)),"",HLOOKUP($B803,'Base facturation'!$B$4:$ALM$73,D$4,0))=0,"",IF(ISERROR(HLOOKUP($B803,'Base facturation'!$B$4:$ALM$73,D$4,0)),"",HLOOKUP($B803,'Base facturation'!$B$4:$ALM$73,D$4,0)))</f>
        <v/>
      </c>
      <c r="E803" s="288" t="str">
        <f>IF(IF(ISERROR(HLOOKUP($B803,'Base facturation'!$B$4:$ALM$73,E$4,0)),"",HLOOKUP($B803,'Base facturation'!$B$4:$ALM$73,E$4,0))=0,"",IF(ISERROR(HLOOKUP($B803,'Base facturation'!$B$4:$ALM$73,E$4,0)),"",HLOOKUP($B803,'Base facturation'!$B$4:$ALM$73,E$4,0)))</f>
        <v/>
      </c>
      <c r="F803" s="204" t="str">
        <f>IF(IF(ISERROR(HLOOKUP($B803,'Base facturation'!$B$4:$ALM$73,F$4,0)),"",HLOOKUP($B803,'Base facturation'!$B$4:$ALM$73,F$4,0))=0,"",IF(ISERROR(HLOOKUP($B803,'Base facturation'!$B$4:$ALM$73,F$4,0)),"",HLOOKUP($B803,'Base facturation'!$B$4:$ALM$73,F$4,0)))</f>
        <v/>
      </c>
      <c r="G803" s="204" t="str">
        <f>IF(IF(ISERROR(HLOOKUP($B803,'Base facturation'!$B$4:$ALM$73,G$4,0)),"",HLOOKUP($B803,'Base facturation'!$B$4:$ALM$73,G$4,0))=0,"",IF(ISERROR(HLOOKUP($B803,'Base facturation'!$B$4:$ALM$73,G$4,0)),"",HLOOKUP($B803,'Base facturation'!$B$4:$ALM$73,G$4,0)))</f>
        <v/>
      </c>
      <c r="H803" s="183" t="str">
        <f t="shared" si="12"/>
        <v/>
      </c>
      <c r="I803" s="194"/>
      <c r="J803" s="189"/>
      <c r="K803" s="189"/>
      <c r="L803" s="190"/>
    </row>
    <row r="804" spans="2:12" ht="19.600000000000001" customHeight="1" x14ac:dyDescent="0.25">
      <c r="B804" s="178" t="s">
        <v>3548</v>
      </c>
      <c r="C804" s="179" t="str">
        <f>IF(IF(ISERROR(HLOOKUP($B804,'Base facturation'!$B$4:$ALM$73,C$4,0)),"",HLOOKUP($B804,'Base facturation'!$B$4:$ALM$73,C$4,0))=0,"",IF(ISERROR(HLOOKUP($B804,'Base facturation'!$B$4:$ALM$73,C$4,0)),"",HLOOKUP($B804,'Base facturation'!$B$4:$ALM$73,C$4,0)))</f>
        <v/>
      </c>
      <c r="D804" s="179" t="str">
        <f>IF(IF(ISERROR(HLOOKUP($B804,'Base facturation'!$B$4:$ALM$73,D$4,0)),"",HLOOKUP($B804,'Base facturation'!$B$4:$ALM$73,D$4,0))=0,"",IF(ISERROR(HLOOKUP($B804,'Base facturation'!$B$4:$ALM$73,D$4,0)),"",HLOOKUP($B804,'Base facturation'!$B$4:$ALM$73,D$4,0)))</f>
        <v/>
      </c>
      <c r="E804" s="288" t="str">
        <f>IF(IF(ISERROR(HLOOKUP($B804,'Base facturation'!$B$4:$ALM$73,E$4,0)),"",HLOOKUP($B804,'Base facturation'!$B$4:$ALM$73,E$4,0))=0,"",IF(ISERROR(HLOOKUP($B804,'Base facturation'!$B$4:$ALM$73,E$4,0)),"",HLOOKUP($B804,'Base facturation'!$B$4:$ALM$73,E$4,0)))</f>
        <v/>
      </c>
      <c r="F804" s="204" t="str">
        <f>IF(IF(ISERROR(HLOOKUP($B804,'Base facturation'!$B$4:$ALM$73,F$4,0)),"",HLOOKUP($B804,'Base facturation'!$B$4:$ALM$73,F$4,0))=0,"",IF(ISERROR(HLOOKUP($B804,'Base facturation'!$B$4:$ALM$73,F$4,0)),"",HLOOKUP($B804,'Base facturation'!$B$4:$ALM$73,F$4,0)))</f>
        <v/>
      </c>
      <c r="G804" s="204" t="str">
        <f>IF(IF(ISERROR(HLOOKUP($B804,'Base facturation'!$B$4:$ALM$73,G$4,0)),"",HLOOKUP($B804,'Base facturation'!$B$4:$ALM$73,G$4,0))=0,"",IF(ISERROR(HLOOKUP($B804,'Base facturation'!$B$4:$ALM$73,G$4,0)),"",HLOOKUP($B804,'Base facturation'!$B$4:$ALM$73,G$4,0)))</f>
        <v/>
      </c>
      <c r="H804" s="183" t="str">
        <f t="shared" si="12"/>
        <v/>
      </c>
      <c r="I804" s="194"/>
      <c r="J804" s="189"/>
      <c r="K804" s="189"/>
      <c r="L804" s="190"/>
    </row>
    <row r="805" spans="2:12" ht="19.600000000000001" customHeight="1" x14ac:dyDescent="0.25">
      <c r="B805" s="178" t="s">
        <v>3549</v>
      </c>
      <c r="C805" s="179" t="str">
        <f>IF(IF(ISERROR(HLOOKUP($B805,'Base facturation'!$B$4:$ALM$73,C$4,0)),"",HLOOKUP($B805,'Base facturation'!$B$4:$ALM$73,C$4,0))=0,"",IF(ISERROR(HLOOKUP($B805,'Base facturation'!$B$4:$ALM$73,C$4,0)),"",HLOOKUP($B805,'Base facturation'!$B$4:$ALM$73,C$4,0)))</f>
        <v/>
      </c>
      <c r="D805" s="179" t="str">
        <f>IF(IF(ISERROR(HLOOKUP($B805,'Base facturation'!$B$4:$ALM$73,D$4,0)),"",HLOOKUP($B805,'Base facturation'!$B$4:$ALM$73,D$4,0))=0,"",IF(ISERROR(HLOOKUP($B805,'Base facturation'!$B$4:$ALM$73,D$4,0)),"",HLOOKUP($B805,'Base facturation'!$B$4:$ALM$73,D$4,0)))</f>
        <v/>
      </c>
      <c r="E805" s="288" t="str">
        <f>IF(IF(ISERROR(HLOOKUP($B805,'Base facturation'!$B$4:$ALM$73,E$4,0)),"",HLOOKUP($B805,'Base facturation'!$B$4:$ALM$73,E$4,0))=0,"",IF(ISERROR(HLOOKUP($B805,'Base facturation'!$B$4:$ALM$73,E$4,0)),"",HLOOKUP($B805,'Base facturation'!$B$4:$ALM$73,E$4,0)))</f>
        <v/>
      </c>
      <c r="F805" s="204" t="str">
        <f>IF(IF(ISERROR(HLOOKUP($B805,'Base facturation'!$B$4:$ALM$73,F$4,0)),"",HLOOKUP($B805,'Base facturation'!$B$4:$ALM$73,F$4,0))=0,"",IF(ISERROR(HLOOKUP($B805,'Base facturation'!$B$4:$ALM$73,F$4,0)),"",HLOOKUP($B805,'Base facturation'!$B$4:$ALM$73,F$4,0)))</f>
        <v/>
      </c>
      <c r="G805" s="204" t="str">
        <f>IF(IF(ISERROR(HLOOKUP($B805,'Base facturation'!$B$4:$ALM$73,G$4,0)),"",HLOOKUP($B805,'Base facturation'!$B$4:$ALM$73,G$4,0))=0,"",IF(ISERROR(HLOOKUP($B805,'Base facturation'!$B$4:$ALM$73,G$4,0)),"",HLOOKUP($B805,'Base facturation'!$B$4:$ALM$73,G$4,0)))</f>
        <v/>
      </c>
      <c r="H805" s="183" t="str">
        <f t="shared" si="12"/>
        <v/>
      </c>
      <c r="I805" s="194"/>
      <c r="J805" s="189"/>
      <c r="K805" s="189"/>
      <c r="L805" s="190"/>
    </row>
    <row r="806" spans="2:12" ht="19.600000000000001" customHeight="1" x14ac:dyDescent="0.25">
      <c r="B806" s="178" t="s">
        <v>3550</v>
      </c>
      <c r="C806" s="179" t="str">
        <f>IF(IF(ISERROR(HLOOKUP($B806,'Base facturation'!$B$4:$ALM$73,C$4,0)),"",HLOOKUP($B806,'Base facturation'!$B$4:$ALM$73,C$4,0))=0,"",IF(ISERROR(HLOOKUP($B806,'Base facturation'!$B$4:$ALM$73,C$4,0)),"",HLOOKUP($B806,'Base facturation'!$B$4:$ALM$73,C$4,0)))</f>
        <v/>
      </c>
      <c r="D806" s="179" t="str">
        <f>IF(IF(ISERROR(HLOOKUP($B806,'Base facturation'!$B$4:$ALM$73,D$4,0)),"",HLOOKUP($B806,'Base facturation'!$B$4:$ALM$73,D$4,0))=0,"",IF(ISERROR(HLOOKUP($B806,'Base facturation'!$B$4:$ALM$73,D$4,0)),"",HLOOKUP($B806,'Base facturation'!$B$4:$ALM$73,D$4,0)))</f>
        <v/>
      </c>
      <c r="E806" s="288" t="str">
        <f>IF(IF(ISERROR(HLOOKUP($B806,'Base facturation'!$B$4:$ALM$73,E$4,0)),"",HLOOKUP($B806,'Base facturation'!$B$4:$ALM$73,E$4,0))=0,"",IF(ISERROR(HLOOKUP($B806,'Base facturation'!$B$4:$ALM$73,E$4,0)),"",HLOOKUP($B806,'Base facturation'!$B$4:$ALM$73,E$4,0)))</f>
        <v/>
      </c>
      <c r="F806" s="204" t="str">
        <f>IF(IF(ISERROR(HLOOKUP($B806,'Base facturation'!$B$4:$ALM$73,F$4,0)),"",HLOOKUP($B806,'Base facturation'!$B$4:$ALM$73,F$4,0))=0,"",IF(ISERROR(HLOOKUP($B806,'Base facturation'!$B$4:$ALM$73,F$4,0)),"",HLOOKUP($B806,'Base facturation'!$B$4:$ALM$73,F$4,0)))</f>
        <v/>
      </c>
      <c r="G806" s="204" t="str">
        <f>IF(IF(ISERROR(HLOOKUP($B806,'Base facturation'!$B$4:$ALM$73,G$4,0)),"",HLOOKUP($B806,'Base facturation'!$B$4:$ALM$73,G$4,0))=0,"",IF(ISERROR(HLOOKUP($B806,'Base facturation'!$B$4:$ALM$73,G$4,0)),"",HLOOKUP($B806,'Base facturation'!$B$4:$ALM$73,G$4,0)))</f>
        <v/>
      </c>
      <c r="H806" s="183" t="str">
        <f t="shared" si="12"/>
        <v/>
      </c>
      <c r="I806" s="194"/>
      <c r="J806" s="189"/>
      <c r="K806" s="189"/>
      <c r="L806" s="190"/>
    </row>
    <row r="807" spans="2:12" ht="19.600000000000001" customHeight="1" x14ac:dyDescent="0.25">
      <c r="B807" s="178" t="s">
        <v>3551</v>
      </c>
      <c r="C807" s="179" t="str">
        <f>IF(IF(ISERROR(HLOOKUP($B807,'Base facturation'!$B$4:$ALM$73,C$4,0)),"",HLOOKUP($B807,'Base facturation'!$B$4:$ALM$73,C$4,0))=0,"",IF(ISERROR(HLOOKUP($B807,'Base facturation'!$B$4:$ALM$73,C$4,0)),"",HLOOKUP($B807,'Base facturation'!$B$4:$ALM$73,C$4,0)))</f>
        <v/>
      </c>
      <c r="D807" s="179" t="str">
        <f>IF(IF(ISERROR(HLOOKUP($B807,'Base facturation'!$B$4:$ALM$73,D$4,0)),"",HLOOKUP($B807,'Base facturation'!$B$4:$ALM$73,D$4,0))=0,"",IF(ISERROR(HLOOKUP($B807,'Base facturation'!$B$4:$ALM$73,D$4,0)),"",HLOOKUP($B807,'Base facturation'!$B$4:$ALM$73,D$4,0)))</f>
        <v/>
      </c>
      <c r="E807" s="288" t="str">
        <f>IF(IF(ISERROR(HLOOKUP($B807,'Base facturation'!$B$4:$ALM$73,E$4,0)),"",HLOOKUP($B807,'Base facturation'!$B$4:$ALM$73,E$4,0))=0,"",IF(ISERROR(HLOOKUP($B807,'Base facturation'!$B$4:$ALM$73,E$4,0)),"",HLOOKUP($B807,'Base facturation'!$B$4:$ALM$73,E$4,0)))</f>
        <v/>
      </c>
      <c r="F807" s="204" t="str">
        <f>IF(IF(ISERROR(HLOOKUP($B807,'Base facturation'!$B$4:$ALM$73,F$4,0)),"",HLOOKUP($B807,'Base facturation'!$B$4:$ALM$73,F$4,0))=0,"",IF(ISERROR(HLOOKUP($B807,'Base facturation'!$B$4:$ALM$73,F$4,0)),"",HLOOKUP($B807,'Base facturation'!$B$4:$ALM$73,F$4,0)))</f>
        <v/>
      </c>
      <c r="G807" s="204" t="str">
        <f>IF(IF(ISERROR(HLOOKUP($B807,'Base facturation'!$B$4:$ALM$73,G$4,0)),"",HLOOKUP($B807,'Base facturation'!$B$4:$ALM$73,G$4,0))=0,"",IF(ISERROR(HLOOKUP($B807,'Base facturation'!$B$4:$ALM$73,G$4,0)),"",HLOOKUP($B807,'Base facturation'!$B$4:$ALM$73,G$4,0)))</f>
        <v/>
      </c>
      <c r="H807" s="183" t="str">
        <f t="shared" si="12"/>
        <v/>
      </c>
      <c r="I807" s="194"/>
      <c r="J807" s="189"/>
      <c r="K807" s="189"/>
      <c r="L807" s="190"/>
    </row>
    <row r="808" spans="2:12" ht="19.600000000000001" customHeight="1" x14ac:dyDescent="0.25">
      <c r="B808" s="178" t="s">
        <v>3552</v>
      </c>
      <c r="C808" s="179" t="str">
        <f>IF(IF(ISERROR(HLOOKUP($B808,'Base facturation'!$B$4:$ALM$73,C$4,0)),"",HLOOKUP($B808,'Base facturation'!$B$4:$ALM$73,C$4,0))=0,"",IF(ISERROR(HLOOKUP($B808,'Base facturation'!$B$4:$ALM$73,C$4,0)),"",HLOOKUP($B808,'Base facturation'!$B$4:$ALM$73,C$4,0)))</f>
        <v/>
      </c>
      <c r="D808" s="179" t="str">
        <f>IF(IF(ISERROR(HLOOKUP($B808,'Base facturation'!$B$4:$ALM$73,D$4,0)),"",HLOOKUP($B808,'Base facturation'!$B$4:$ALM$73,D$4,0))=0,"",IF(ISERROR(HLOOKUP($B808,'Base facturation'!$B$4:$ALM$73,D$4,0)),"",HLOOKUP($B808,'Base facturation'!$B$4:$ALM$73,D$4,0)))</f>
        <v/>
      </c>
      <c r="E808" s="288" t="str">
        <f>IF(IF(ISERROR(HLOOKUP($B808,'Base facturation'!$B$4:$ALM$73,E$4,0)),"",HLOOKUP($B808,'Base facturation'!$B$4:$ALM$73,E$4,0))=0,"",IF(ISERROR(HLOOKUP($B808,'Base facturation'!$B$4:$ALM$73,E$4,0)),"",HLOOKUP($B808,'Base facturation'!$B$4:$ALM$73,E$4,0)))</f>
        <v/>
      </c>
      <c r="F808" s="204" t="str">
        <f>IF(IF(ISERROR(HLOOKUP($B808,'Base facturation'!$B$4:$ALM$73,F$4,0)),"",HLOOKUP($B808,'Base facturation'!$B$4:$ALM$73,F$4,0))=0,"",IF(ISERROR(HLOOKUP($B808,'Base facturation'!$B$4:$ALM$73,F$4,0)),"",HLOOKUP($B808,'Base facturation'!$B$4:$ALM$73,F$4,0)))</f>
        <v/>
      </c>
      <c r="G808" s="204" t="str">
        <f>IF(IF(ISERROR(HLOOKUP($B808,'Base facturation'!$B$4:$ALM$73,G$4,0)),"",HLOOKUP($B808,'Base facturation'!$B$4:$ALM$73,G$4,0))=0,"",IF(ISERROR(HLOOKUP($B808,'Base facturation'!$B$4:$ALM$73,G$4,0)),"",HLOOKUP($B808,'Base facturation'!$B$4:$ALM$73,G$4,0)))</f>
        <v/>
      </c>
      <c r="H808" s="183" t="str">
        <f t="shared" si="12"/>
        <v/>
      </c>
      <c r="I808" s="194"/>
      <c r="J808" s="189"/>
      <c r="K808" s="189"/>
      <c r="L808" s="190"/>
    </row>
    <row r="809" spans="2:12" ht="19.600000000000001" customHeight="1" x14ac:dyDescent="0.25">
      <c r="B809" s="178" t="s">
        <v>3553</v>
      </c>
      <c r="C809" s="179" t="str">
        <f>IF(IF(ISERROR(HLOOKUP($B809,'Base facturation'!$B$4:$ALM$73,C$4,0)),"",HLOOKUP($B809,'Base facturation'!$B$4:$ALM$73,C$4,0))=0,"",IF(ISERROR(HLOOKUP($B809,'Base facturation'!$B$4:$ALM$73,C$4,0)),"",HLOOKUP($B809,'Base facturation'!$B$4:$ALM$73,C$4,0)))</f>
        <v/>
      </c>
      <c r="D809" s="179" t="str">
        <f>IF(IF(ISERROR(HLOOKUP($B809,'Base facturation'!$B$4:$ALM$73,D$4,0)),"",HLOOKUP($B809,'Base facturation'!$B$4:$ALM$73,D$4,0))=0,"",IF(ISERROR(HLOOKUP($B809,'Base facturation'!$B$4:$ALM$73,D$4,0)),"",HLOOKUP($B809,'Base facturation'!$B$4:$ALM$73,D$4,0)))</f>
        <v/>
      </c>
      <c r="E809" s="288" t="str">
        <f>IF(IF(ISERROR(HLOOKUP($B809,'Base facturation'!$B$4:$ALM$73,E$4,0)),"",HLOOKUP($B809,'Base facturation'!$B$4:$ALM$73,E$4,0))=0,"",IF(ISERROR(HLOOKUP($B809,'Base facturation'!$B$4:$ALM$73,E$4,0)),"",HLOOKUP($B809,'Base facturation'!$B$4:$ALM$73,E$4,0)))</f>
        <v/>
      </c>
      <c r="F809" s="204" t="str">
        <f>IF(IF(ISERROR(HLOOKUP($B809,'Base facturation'!$B$4:$ALM$73,F$4,0)),"",HLOOKUP($B809,'Base facturation'!$B$4:$ALM$73,F$4,0))=0,"",IF(ISERROR(HLOOKUP($B809,'Base facturation'!$B$4:$ALM$73,F$4,0)),"",HLOOKUP($B809,'Base facturation'!$B$4:$ALM$73,F$4,0)))</f>
        <v/>
      </c>
      <c r="G809" s="204" t="str">
        <f>IF(IF(ISERROR(HLOOKUP($B809,'Base facturation'!$B$4:$ALM$73,G$4,0)),"",HLOOKUP($B809,'Base facturation'!$B$4:$ALM$73,G$4,0))=0,"",IF(ISERROR(HLOOKUP($B809,'Base facturation'!$B$4:$ALM$73,G$4,0)),"",HLOOKUP($B809,'Base facturation'!$B$4:$ALM$73,G$4,0)))</f>
        <v/>
      </c>
      <c r="H809" s="183" t="str">
        <f t="shared" si="12"/>
        <v/>
      </c>
      <c r="I809" s="194"/>
      <c r="J809" s="189"/>
      <c r="K809" s="189"/>
      <c r="L809" s="190"/>
    </row>
    <row r="810" spans="2:12" ht="19.600000000000001" customHeight="1" x14ac:dyDescent="0.25">
      <c r="B810" s="178" t="s">
        <v>3554</v>
      </c>
      <c r="C810" s="179" t="str">
        <f>IF(IF(ISERROR(HLOOKUP($B810,'Base facturation'!$B$4:$ALM$73,C$4,0)),"",HLOOKUP($B810,'Base facturation'!$B$4:$ALM$73,C$4,0))=0,"",IF(ISERROR(HLOOKUP($B810,'Base facturation'!$B$4:$ALM$73,C$4,0)),"",HLOOKUP($B810,'Base facturation'!$B$4:$ALM$73,C$4,0)))</f>
        <v/>
      </c>
      <c r="D810" s="179" t="str">
        <f>IF(IF(ISERROR(HLOOKUP($B810,'Base facturation'!$B$4:$ALM$73,D$4,0)),"",HLOOKUP($B810,'Base facturation'!$B$4:$ALM$73,D$4,0))=0,"",IF(ISERROR(HLOOKUP($B810,'Base facturation'!$B$4:$ALM$73,D$4,0)),"",HLOOKUP($B810,'Base facturation'!$B$4:$ALM$73,D$4,0)))</f>
        <v/>
      </c>
      <c r="E810" s="288" t="str">
        <f>IF(IF(ISERROR(HLOOKUP($B810,'Base facturation'!$B$4:$ALM$73,E$4,0)),"",HLOOKUP($B810,'Base facturation'!$B$4:$ALM$73,E$4,0))=0,"",IF(ISERROR(HLOOKUP($B810,'Base facturation'!$B$4:$ALM$73,E$4,0)),"",HLOOKUP($B810,'Base facturation'!$B$4:$ALM$73,E$4,0)))</f>
        <v/>
      </c>
      <c r="F810" s="204" t="str">
        <f>IF(IF(ISERROR(HLOOKUP($B810,'Base facturation'!$B$4:$ALM$73,F$4,0)),"",HLOOKUP($B810,'Base facturation'!$B$4:$ALM$73,F$4,0))=0,"",IF(ISERROR(HLOOKUP($B810,'Base facturation'!$B$4:$ALM$73,F$4,0)),"",HLOOKUP($B810,'Base facturation'!$B$4:$ALM$73,F$4,0)))</f>
        <v/>
      </c>
      <c r="G810" s="204" t="str">
        <f>IF(IF(ISERROR(HLOOKUP($B810,'Base facturation'!$B$4:$ALM$73,G$4,0)),"",HLOOKUP($B810,'Base facturation'!$B$4:$ALM$73,G$4,0))=0,"",IF(ISERROR(HLOOKUP($B810,'Base facturation'!$B$4:$ALM$73,G$4,0)),"",HLOOKUP($B810,'Base facturation'!$B$4:$ALM$73,G$4,0)))</f>
        <v/>
      </c>
      <c r="H810" s="183" t="str">
        <f t="shared" si="12"/>
        <v/>
      </c>
      <c r="I810" s="194"/>
      <c r="J810" s="189"/>
      <c r="K810" s="189"/>
      <c r="L810" s="190"/>
    </row>
    <row r="811" spans="2:12" ht="19.600000000000001" customHeight="1" x14ac:dyDescent="0.25">
      <c r="B811" s="178" t="s">
        <v>3555</v>
      </c>
      <c r="C811" s="179" t="str">
        <f>IF(IF(ISERROR(HLOOKUP($B811,'Base facturation'!$B$4:$ALM$73,C$4,0)),"",HLOOKUP($B811,'Base facturation'!$B$4:$ALM$73,C$4,0))=0,"",IF(ISERROR(HLOOKUP($B811,'Base facturation'!$B$4:$ALM$73,C$4,0)),"",HLOOKUP($B811,'Base facturation'!$B$4:$ALM$73,C$4,0)))</f>
        <v/>
      </c>
      <c r="D811" s="179" t="str">
        <f>IF(IF(ISERROR(HLOOKUP($B811,'Base facturation'!$B$4:$ALM$73,D$4,0)),"",HLOOKUP($B811,'Base facturation'!$B$4:$ALM$73,D$4,0))=0,"",IF(ISERROR(HLOOKUP($B811,'Base facturation'!$B$4:$ALM$73,D$4,0)),"",HLOOKUP($B811,'Base facturation'!$B$4:$ALM$73,D$4,0)))</f>
        <v/>
      </c>
      <c r="E811" s="288" t="str">
        <f>IF(IF(ISERROR(HLOOKUP($B811,'Base facturation'!$B$4:$ALM$73,E$4,0)),"",HLOOKUP($B811,'Base facturation'!$B$4:$ALM$73,E$4,0))=0,"",IF(ISERROR(HLOOKUP($B811,'Base facturation'!$B$4:$ALM$73,E$4,0)),"",HLOOKUP($B811,'Base facturation'!$B$4:$ALM$73,E$4,0)))</f>
        <v/>
      </c>
      <c r="F811" s="204" t="str">
        <f>IF(IF(ISERROR(HLOOKUP($B811,'Base facturation'!$B$4:$ALM$73,F$4,0)),"",HLOOKUP($B811,'Base facturation'!$B$4:$ALM$73,F$4,0))=0,"",IF(ISERROR(HLOOKUP($B811,'Base facturation'!$B$4:$ALM$73,F$4,0)),"",HLOOKUP($B811,'Base facturation'!$B$4:$ALM$73,F$4,0)))</f>
        <v/>
      </c>
      <c r="G811" s="204" t="str">
        <f>IF(IF(ISERROR(HLOOKUP($B811,'Base facturation'!$B$4:$ALM$73,G$4,0)),"",HLOOKUP($B811,'Base facturation'!$B$4:$ALM$73,G$4,0))=0,"",IF(ISERROR(HLOOKUP($B811,'Base facturation'!$B$4:$ALM$73,G$4,0)),"",HLOOKUP($B811,'Base facturation'!$B$4:$ALM$73,G$4,0)))</f>
        <v/>
      </c>
      <c r="H811" s="183" t="str">
        <f t="shared" si="12"/>
        <v/>
      </c>
      <c r="I811" s="194"/>
      <c r="J811" s="189"/>
      <c r="K811" s="189"/>
      <c r="L811" s="190"/>
    </row>
    <row r="812" spans="2:12" ht="19.600000000000001" customHeight="1" x14ac:dyDescent="0.25">
      <c r="B812" s="178" t="s">
        <v>3556</v>
      </c>
      <c r="C812" s="179" t="str">
        <f>IF(IF(ISERROR(HLOOKUP($B812,'Base facturation'!$B$4:$ALM$73,C$4,0)),"",HLOOKUP($B812,'Base facturation'!$B$4:$ALM$73,C$4,0))=0,"",IF(ISERROR(HLOOKUP($B812,'Base facturation'!$B$4:$ALM$73,C$4,0)),"",HLOOKUP($B812,'Base facturation'!$B$4:$ALM$73,C$4,0)))</f>
        <v/>
      </c>
      <c r="D812" s="179" t="str">
        <f>IF(IF(ISERROR(HLOOKUP($B812,'Base facturation'!$B$4:$ALM$73,D$4,0)),"",HLOOKUP($B812,'Base facturation'!$B$4:$ALM$73,D$4,0))=0,"",IF(ISERROR(HLOOKUP($B812,'Base facturation'!$B$4:$ALM$73,D$4,0)),"",HLOOKUP($B812,'Base facturation'!$B$4:$ALM$73,D$4,0)))</f>
        <v/>
      </c>
      <c r="E812" s="288" t="str">
        <f>IF(IF(ISERROR(HLOOKUP($B812,'Base facturation'!$B$4:$ALM$73,E$4,0)),"",HLOOKUP($B812,'Base facturation'!$B$4:$ALM$73,E$4,0))=0,"",IF(ISERROR(HLOOKUP($B812,'Base facturation'!$B$4:$ALM$73,E$4,0)),"",HLOOKUP($B812,'Base facturation'!$B$4:$ALM$73,E$4,0)))</f>
        <v/>
      </c>
      <c r="F812" s="204" t="str">
        <f>IF(IF(ISERROR(HLOOKUP($B812,'Base facturation'!$B$4:$ALM$73,F$4,0)),"",HLOOKUP($B812,'Base facturation'!$B$4:$ALM$73,F$4,0))=0,"",IF(ISERROR(HLOOKUP($B812,'Base facturation'!$B$4:$ALM$73,F$4,0)),"",HLOOKUP($B812,'Base facturation'!$B$4:$ALM$73,F$4,0)))</f>
        <v/>
      </c>
      <c r="G812" s="204" t="str">
        <f>IF(IF(ISERROR(HLOOKUP($B812,'Base facturation'!$B$4:$ALM$73,G$4,0)),"",HLOOKUP($B812,'Base facturation'!$B$4:$ALM$73,G$4,0))=0,"",IF(ISERROR(HLOOKUP($B812,'Base facturation'!$B$4:$ALM$73,G$4,0)),"",HLOOKUP($B812,'Base facturation'!$B$4:$ALM$73,G$4,0)))</f>
        <v/>
      </c>
      <c r="H812" s="183" t="str">
        <f t="shared" si="12"/>
        <v/>
      </c>
      <c r="I812" s="194"/>
      <c r="J812" s="189"/>
      <c r="K812" s="189"/>
      <c r="L812" s="190"/>
    </row>
    <row r="813" spans="2:12" ht="19.600000000000001" customHeight="1" x14ac:dyDescent="0.25">
      <c r="B813" s="178" t="s">
        <v>3557</v>
      </c>
      <c r="C813" s="179" t="str">
        <f>IF(IF(ISERROR(HLOOKUP($B813,'Base facturation'!$B$4:$ALM$73,C$4,0)),"",HLOOKUP($B813,'Base facturation'!$B$4:$ALM$73,C$4,0))=0,"",IF(ISERROR(HLOOKUP($B813,'Base facturation'!$B$4:$ALM$73,C$4,0)),"",HLOOKUP($B813,'Base facturation'!$B$4:$ALM$73,C$4,0)))</f>
        <v/>
      </c>
      <c r="D813" s="179" t="str">
        <f>IF(IF(ISERROR(HLOOKUP($B813,'Base facturation'!$B$4:$ALM$73,D$4,0)),"",HLOOKUP($B813,'Base facturation'!$B$4:$ALM$73,D$4,0))=0,"",IF(ISERROR(HLOOKUP($B813,'Base facturation'!$B$4:$ALM$73,D$4,0)),"",HLOOKUP($B813,'Base facturation'!$B$4:$ALM$73,D$4,0)))</f>
        <v/>
      </c>
      <c r="E813" s="288" t="str">
        <f>IF(IF(ISERROR(HLOOKUP($B813,'Base facturation'!$B$4:$ALM$73,E$4,0)),"",HLOOKUP($B813,'Base facturation'!$B$4:$ALM$73,E$4,0))=0,"",IF(ISERROR(HLOOKUP($B813,'Base facturation'!$B$4:$ALM$73,E$4,0)),"",HLOOKUP($B813,'Base facturation'!$B$4:$ALM$73,E$4,0)))</f>
        <v/>
      </c>
      <c r="F813" s="204" t="str">
        <f>IF(IF(ISERROR(HLOOKUP($B813,'Base facturation'!$B$4:$ALM$73,F$4,0)),"",HLOOKUP($B813,'Base facturation'!$B$4:$ALM$73,F$4,0))=0,"",IF(ISERROR(HLOOKUP($B813,'Base facturation'!$B$4:$ALM$73,F$4,0)),"",HLOOKUP($B813,'Base facturation'!$B$4:$ALM$73,F$4,0)))</f>
        <v/>
      </c>
      <c r="G813" s="204" t="str">
        <f>IF(IF(ISERROR(HLOOKUP($B813,'Base facturation'!$B$4:$ALM$73,G$4,0)),"",HLOOKUP($B813,'Base facturation'!$B$4:$ALM$73,G$4,0))=0,"",IF(ISERROR(HLOOKUP($B813,'Base facturation'!$B$4:$ALM$73,G$4,0)),"",HLOOKUP($B813,'Base facturation'!$B$4:$ALM$73,G$4,0)))</f>
        <v/>
      </c>
      <c r="H813" s="183" t="str">
        <f t="shared" si="12"/>
        <v/>
      </c>
      <c r="I813" s="194"/>
      <c r="J813" s="189"/>
      <c r="K813" s="189"/>
      <c r="L813" s="190"/>
    </row>
    <row r="814" spans="2:12" ht="19.600000000000001" customHeight="1" x14ac:dyDescent="0.25">
      <c r="B814" s="178" t="s">
        <v>3558</v>
      </c>
      <c r="C814" s="179" t="str">
        <f>IF(IF(ISERROR(HLOOKUP($B814,'Base facturation'!$B$4:$ALM$73,C$4,0)),"",HLOOKUP($B814,'Base facturation'!$B$4:$ALM$73,C$4,0))=0,"",IF(ISERROR(HLOOKUP($B814,'Base facturation'!$B$4:$ALM$73,C$4,0)),"",HLOOKUP($B814,'Base facturation'!$B$4:$ALM$73,C$4,0)))</f>
        <v/>
      </c>
      <c r="D814" s="179" t="str">
        <f>IF(IF(ISERROR(HLOOKUP($B814,'Base facturation'!$B$4:$ALM$73,D$4,0)),"",HLOOKUP($B814,'Base facturation'!$B$4:$ALM$73,D$4,0))=0,"",IF(ISERROR(HLOOKUP($B814,'Base facturation'!$B$4:$ALM$73,D$4,0)),"",HLOOKUP($B814,'Base facturation'!$B$4:$ALM$73,D$4,0)))</f>
        <v/>
      </c>
      <c r="E814" s="288" t="str">
        <f>IF(IF(ISERROR(HLOOKUP($B814,'Base facturation'!$B$4:$ALM$73,E$4,0)),"",HLOOKUP($B814,'Base facturation'!$B$4:$ALM$73,E$4,0))=0,"",IF(ISERROR(HLOOKUP($B814,'Base facturation'!$B$4:$ALM$73,E$4,0)),"",HLOOKUP($B814,'Base facturation'!$B$4:$ALM$73,E$4,0)))</f>
        <v/>
      </c>
      <c r="F814" s="204" t="str">
        <f>IF(IF(ISERROR(HLOOKUP($B814,'Base facturation'!$B$4:$ALM$73,F$4,0)),"",HLOOKUP($B814,'Base facturation'!$B$4:$ALM$73,F$4,0))=0,"",IF(ISERROR(HLOOKUP($B814,'Base facturation'!$B$4:$ALM$73,F$4,0)),"",HLOOKUP($B814,'Base facturation'!$B$4:$ALM$73,F$4,0)))</f>
        <v/>
      </c>
      <c r="G814" s="204" t="str">
        <f>IF(IF(ISERROR(HLOOKUP($B814,'Base facturation'!$B$4:$ALM$73,G$4,0)),"",HLOOKUP($B814,'Base facturation'!$B$4:$ALM$73,G$4,0))=0,"",IF(ISERROR(HLOOKUP($B814,'Base facturation'!$B$4:$ALM$73,G$4,0)),"",HLOOKUP($B814,'Base facturation'!$B$4:$ALM$73,G$4,0)))</f>
        <v/>
      </c>
      <c r="H814" s="183" t="str">
        <f t="shared" si="12"/>
        <v/>
      </c>
      <c r="I814" s="194"/>
      <c r="J814" s="189"/>
      <c r="K814" s="189"/>
      <c r="L814" s="190"/>
    </row>
    <row r="815" spans="2:12" ht="19.600000000000001" customHeight="1" x14ac:dyDescent="0.25">
      <c r="B815" s="178" t="s">
        <v>3559</v>
      </c>
      <c r="C815" s="179" t="str">
        <f>IF(IF(ISERROR(HLOOKUP($B815,'Base facturation'!$B$4:$ALM$73,C$4,0)),"",HLOOKUP($B815,'Base facturation'!$B$4:$ALM$73,C$4,0))=0,"",IF(ISERROR(HLOOKUP($B815,'Base facturation'!$B$4:$ALM$73,C$4,0)),"",HLOOKUP($B815,'Base facturation'!$B$4:$ALM$73,C$4,0)))</f>
        <v/>
      </c>
      <c r="D815" s="179" t="str">
        <f>IF(IF(ISERROR(HLOOKUP($B815,'Base facturation'!$B$4:$ALM$73,D$4,0)),"",HLOOKUP($B815,'Base facturation'!$B$4:$ALM$73,D$4,0))=0,"",IF(ISERROR(HLOOKUP($B815,'Base facturation'!$B$4:$ALM$73,D$4,0)),"",HLOOKUP($B815,'Base facturation'!$B$4:$ALM$73,D$4,0)))</f>
        <v/>
      </c>
      <c r="E815" s="288" t="str">
        <f>IF(IF(ISERROR(HLOOKUP($B815,'Base facturation'!$B$4:$ALM$73,E$4,0)),"",HLOOKUP($B815,'Base facturation'!$B$4:$ALM$73,E$4,0))=0,"",IF(ISERROR(HLOOKUP($B815,'Base facturation'!$B$4:$ALM$73,E$4,0)),"",HLOOKUP($B815,'Base facturation'!$B$4:$ALM$73,E$4,0)))</f>
        <v/>
      </c>
      <c r="F815" s="204" t="str">
        <f>IF(IF(ISERROR(HLOOKUP($B815,'Base facturation'!$B$4:$ALM$73,F$4,0)),"",HLOOKUP($B815,'Base facturation'!$B$4:$ALM$73,F$4,0))=0,"",IF(ISERROR(HLOOKUP($B815,'Base facturation'!$B$4:$ALM$73,F$4,0)),"",HLOOKUP($B815,'Base facturation'!$B$4:$ALM$73,F$4,0)))</f>
        <v/>
      </c>
      <c r="G815" s="204" t="str">
        <f>IF(IF(ISERROR(HLOOKUP($B815,'Base facturation'!$B$4:$ALM$73,G$4,0)),"",HLOOKUP($B815,'Base facturation'!$B$4:$ALM$73,G$4,0))=0,"",IF(ISERROR(HLOOKUP($B815,'Base facturation'!$B$4:$ALM$73,G$4,0)),"",HLOOKUP($B815,'Base facturation'!$B$4:$ALM$73,G$4,0)))</f>
        <v/>
      </c>
      <c r="H815" s="183" t="str">
        <f t="shared" si="12"/>
        <v/>
      </c>
      <c r="I815" s="194"/>
      <c r="J815" s="189"/>
      <c r="K815" s="189"/>
      <c r="L815" s="190"/>
    </row>
    <row r="816" spans="2:12" ht="19.600000000000001" customHeight="1" x14ac:dyDescent="0.25">
      <c r="B816" s="178" t="s">
        <v>3560</v>
      </c>
      <c r="C816" s="179" t="str">
        <f>IF(IF(ISERROR(HLOOKUP($B816,'Base facturation'!$B$4:$ALM$73,C$4,0)),"",HLOOKUP($B816,'Base facturation'!$B$4:$ALM$73,C$4,0))=0,"",IF(ISERROR(HLOOKUP($B816,'Base facturation'!$B$4:$ALM$73,C$4,0)),"",HLOOKUP($B816,'Base facturation'!$B$4:$ALM$73,C$4,0)))</f>
        <v/>
      </c>
      <c r="D816" s="179" t="str">
        <f>IF(IF(ISERROR(HLOOKUP($B816,'Base facturation'!$B$4:$ALM$73,D$4,0)),"",HLOOKUP($B816,'Base facturation'!$B$4:$ALM$73,D$4,0))=0,"",IF(ISERROR(HLOOKUP($B816,'Base facturation'!$B$4:$ALM$73,D$4,0)),"",HLOOKUP($B816,'Base facturation'!$B$4:$ALM$73,D$4,0)))</f>
        <v/>
      </c>
      <c r="E816" s="288" t="str">
        <f>IF(IF(ISERROR(HLOOKUP($B816,'Base facturation'!$B$4:$ALM$73,E$4,0)),"",HLOOKUP($B816,'Base facturation'!$B$4:$ALM$73,E$4,0))=0,"",IF(ISERROR(HLOOKUP($B816,'Base facturation'!$B$4:$ALM$73,E$4,0)),"",HLOOKUP($B816,'Base facturation'!$B$4:$ALM$73,E$4,0)))</f>
        <v/>
      </c>
      <c r="F816" s="204" t="str">
        <f>IF(IF(ISERROR(HLOOKUP($B816,'Base facturation'!$B$4:$ALM$73,F$4,0)),"",HLOOKUP($B816,'Base facturation'!$B$4:$ALM$73,F$4,0))=0,"",IF(ISERROR(HLOOKUP($B816,'Base facturation'!$B$4:$ALM$73,F$4,0)),"",HLOOKUP($B816,'Base facturation'!$B$4:$ALM$73,F$4,0)))</f>
        <v/>
      </c>
      <c r="G816" s="204" t="str">
        <f>IF(IF(ISERROR(HLOOKUP($B816,'Base facturation'!$B$4:$ALM$73,G$4,0)),"",HLOOKUP($B816,'Base facturation'!$B$4:$ALM$73,G$4,0))=0,"",IF(ISERROR(HLOOKUP($B816,'Base facturation'!$B$4:$ALM$73,G$4,0)),"",HLOOKUP($B816,'Base facturation'!$B$4:$ALM$73,G$4,0)))</f>
        <v/>
      </c>
      <c r="H816" s="183" t="str">
        <f t="shared" si="12"/>
        <v/>
      </c>
      <c r="I816" s="194"/>
      <c r="J816" s="189"/>
      <c r="K816" s="189"/>
      <c r="L816" s="190"/>
    </row>
    <row r="817" spans="2:12" ht="19.600000000000001" customHeight="1" x14ac:dyDescent="0.25">
      <c r="B817" s="178" t="s">
        <v>3561</v>
      </c>
      <c r="C817" s="179" t="str">
        <f>IF(IF(ISERROR(HLOOKUP($B817,'Base facturation'!$B$4:$ALM$73,C$4,0)),"",HLOOKUP($B817,'Base facturation'!$B$4:$ALM$73,C$4,0))=0,"",IF(ISERROR(HLOOKUP($B817,'Base facturation'!$B$4:$ALM$73,C$4,0)),"",HLOOKUP($B817,'Base facturation'!$B$4:$ALM$73,C$4,0)))</f>
        <v/>
      </c>
      <c r="D817" s="179" t="str">
        <f>IF(IF(ISERROR(HLOOKUP($B817,'Base facturation'!$B$4:$ALM$73,D$4,0)),"",HLOOKUP($B817,'Base facturation'!$B$4:$ALM$73,D$4,0))=0,"",IF(ISERROR(HLOOKUP($B817,'Base facturation'!$B$4:$ALM$73,D$4,0)),"",HLOOKUP($B817,'Base facturation'!$B$4:$ALM$73,D$4,0)))</f>
        <v/>
      </c>
      <c r="E817" s="288" t="str">
        <f>IF(IF(ISERROR(HLOOKUP($B817,'Base facturation'!$B$4:$ALM$73,E$4,0)),"",HLOOKUP($B817,'Base facturation'!$B$4:$ALM$73,E$4,0))=0,"",IF(ISERROR(HLOOKUP($B817,'Base facturation'!$B$4:$ALM$73,E$4,0)),"",HLOOKUP($B817,'Base facturation'!$B$4:$ALM$73,E$4,0)))</f>
        <v/>
      </c>
      <c r="F817" s="204" t="str">
        <f>IF(IF(ISERROR(HLOOKUP($B817,'Base facturation'!$B$4:$ALM$73,F$4,0)),"",HLOOKUP($B817,'Base facturation'!$B$4:$ALM$73,F$4,0))=0,"",IF(ISERROR(HLOOKUP($B817,'Base facturation'!$B$4:$ALM$73,F$4,0)),"",HLOOKUP($B817,'Base facturation'!$B$4:$ALM$73,F$4,0)))</f>
        <v/>
      </c>
      <c r="G817" s="204" t="str">
        <f>IF(IF(ISERROR(HLOOKUP($B817,'Base facturation'!$B$4:$ALM$73,G$4,0)),"",HLOOKUP($B817,'Base facturation'!$B$4:$ALM$73,G$4,0))=0,"",IF(ISERROR(HLOOKUP($B817,'Base facturation'!$B$4:$ALM$73,G$4,0)),"",HLOOKUP($B817,'Base facturation'!$B$4:$ALM$73,G$4,0)))</f>
        <v/>
      </c>
      <c r="H817" s="183" t="str">
        <f t="shared" si="12"/>
        <v/>
      </c>
      <c r="I817" s="194"/>
      <c r="J817" s="189"/>
      <c r="K817" s="189"/>
      <c r="L817" s="190"/>
    </row>
    <row r="818" spans="2:12" ht="19.600000000000001" customHeight="1" x14ac:dyDescent="0.25">
      <c r="B818" s="178" t="s">
        <v>3562</v>
      </c>
      <c r="C818" s="179" t="str">
        <f>IF(IF(ISERROR(HLOOKUP($B818,'Base facturation'!$B$4:$ALM$73,C$4,0)),"",HLOOKUP($B818,'Base facturation'!$B$4:$ALM$73,C$4,0))=0,"",IF(ISERROR(HLOOKUP($B818,'Base facturation'!$B$4:$ALM$73,C$4,0)),"",HLOOKUP($B818,'Base facturation'!$B$4:$ALM$73,C$4,0)))</f>
        <v/>
      </c>
      <c r="D818" s="179" t="str">
        <f>IF(IF(ISERROR(HLOOKUP($B818,'Base facturation'!$B$4:$ALM$73,D$4,0)),"",HLOOKUP($B818,'Base facturation'!$B$4:$ALM$73,D$4,0))=0,"",IF(ISERROR(HLOOKUP($B818,'Base facturation'!$B$4:$ALM$73,D$4,0)),"",HLOOKUP($B818,'Base facturation'!$B$4:$ALM$73,D$4,0)))</f>
        <v/>
      </c>
      <c r="E818" s="288" t="str">
        <f>IF(IF(ISERROR(HLOOKUP($B818,'Base facturation'!$B$4:$ALM$73,E$4,0)),"",HLOOKUP($B818,'Base facturation'!$B$4:$ALM$73,E$4,0))=0,"",IF(ISERROR(HLOOKUP($B818,'Base facturation'!$B$4:$ALM$73,E$4,0)),"",HLOOKUP($B818,'Base facturation'!$B$4:$ALM$73,E$4,0)))</f>
        <v/>
      </c>
      <c r="F818" s="204" t="str">
        <f>IF(IF(ISERROR(HLOOKUP($B818,'Base facturation'!$B$4:$ALM$73,F$4,0)),"",HLOOKUP($B818,'Base facturation'!$B$4:$ALM$73,F$4,0))=0,"",IF(ISERROR(HLOOKUP($B818,'Base facturation'!$B$4:$ALM$73,F$4,0)),"",HLOOKUP($B818,'Base facturation'!$B$4:$ALM$73,F$4,0)))</f>
        <v/>
      </c>
      <c r="G818" s="204" t="str">
        <f>IF(IF(ISERROR(HLOOKUP($B818,'Base facturation'!$B$4:$ALM$73,G$4,0)),"",HLOOKUP($B818,'Base facturation'!$B$4:$ALM$73,G$4,0))=0,"",IF(ISERROR(HLOOKUP($B818,'Base facturation'!$B$4:$ALM$73,G$4,0)),"",HLOOKUP($B818,'Base facturation'!$B$4:$ALM$73,G$4,0)))</f>
        <v/>
      </c>
      <c r="H818" s="183" t="str">
        <f t="shared" si="12"/>
        <v/>
      </c>
      <c r="I818" s="194"/>
      <c r="J818" s="189"/>
      <c r="K818" s="189"/>
      <c r="L818" s="190"/>
    </row>
    <row r="819" spans="2:12" ht="19.600000000000001" customHeight="1" x14ac:dyDescent="0.25">
      <c r="B819" s="178" t="s">
        <v>3563</v>
      </c>
      <c r="C819" s="179" t="str">
        <f>IF(IF(ISERROR(HLOOKUP($B819,'Base facturation'!$B$4:$ALM$73,C$4,0)),"",HLOOKUP($B819,'Base facturation'!$B$4:$ALM$73,C$4,0))=0,"",IF(ISERROR(HLOOKUP($B819,'Base facturation'!$B$4:$ALM$73,C$4,0)),"",HLOOKUP($B819,'Base facturation'!$B$4:$ALM$73,C$4,0)))</f>
        <v/>
      </c>
      <c r="D819" s="179" t="str">
        <f>IF(IF(ISERROR(HLOOKUP($B819,'Base facturation'!$B$4:$ALM$73,D$4,0)),"",HLOOKUP($B819,'Base facturation'!$B$4:$ALM$73,D$4,0))=0,"",IF(ISERROR(HLOOKUP($B819,'Base facturation'!$B$4:$ALM$73,D$4,0)),"",HLOOKUP($B819,'Base facturation'!$B$4:$ALM$73,D$4,0)))</f>
        <v/>
      </c>
      <c r="E819" s="288" t="str">
        <f>IF(IF(ISERROR(HLOOKUP($B819,'Base facturation'!$B$4:$ALM$73,E$4,0)),"",HLOOKUP($B819,'Base facturation'!$B$4:$ALM$73,E$4,0))=0,"",IF(ISERROR(HLOOKUP($B819,'Base facturation'!$B$4:$ALM$73,E$4,0)),"",HLOOKUP($B819,'Base facturation'!$B$4:$ALM$73,E$4,0)))</f>
        <v/>
      </c>
      <c r="F819" s="204" t="str">
        <f>IF(IF(ISERROR(HLOOKUP($B819,'Base facturation'!$B$4:$ALM$73,F$4,0)),"",HLOOKUP($B819,'Base facturation'!$B$4:$ALM$73,F$4,0))=0,"",IF(ISERROR(HLOOKUP($B819,'Base facturation'!$B$4:$ALM$73,F$4,0)),"",HLOOKUP($B819,'Base facturation'!$B$4:$ALM$73,F$4,0)))</f>
        <v/>
      </c>
      <c r="G819" s="204" t="str">
        <f>IF(IF(ISERROR(HLOOKUP($B819,'Base facturation'!$B$4:$ALM$73,G$4,0)),"",HLOOKUP($B819,'Base facturation'!$B$4:$ALM$73,G$4,0))=0,"",IF(ISERROR(HLOOKUP($B819,'Base facturation'!$B$4:$ALM$73,G$4,0)),"",HLOOKUP($B819,'Base facturation'!$B$4:$ALM$73,G$4,0)))</f>
        <v/>
      </c>
      <c r="H819" s="183" t="str">
        <f t="shared" si="12"/>
        <v/>
      </c>
      <c r="I819" s="194"/>
      <c r="J819" s="189"/>
      <c r="K819" s="189"/>
      <c r="L819" s="190"/>
    </row>
    <row r="820" spans="2:12" ht="19.600000000000001" customHeight="1" x14ac:dyDescent="0.25">
      <c r="B820" s="178" t="s">
        <v>3564</v>
      </c>
      <c r="C820" s="179" t="str">
        <f>IF(IF(ISERROR(HLOOKUP($B820,'Base facturation'!$B$4:$ALM$73,C$4,0)),"",HLOOKUP($B820,'Base facturation'!$B$4:$ALM$73,C$4,0))=0,"",IF(ISERROR(HLOOKUP($B820,'Base facturation'!$B$4:$ALM$73,C$4,0)),"",HLOOKUP($B820,'Base facturation'!$B$4:$ALM$73,C$4,0)))</f>
        <v/>
      </c>
      <c r="D820" s="179" t="str">
        <f>IF(IF(ISERROR(HLOOKUP($B820,'Base facturation'!$B$4:$ALM$73,D$4,0)),"",HLOOKUP($B820,'Base facturation'!$B$4:$ALM$73,D$4,0))=0,"",IF(ISERROR(HLOOKUP($B820,'Base facturation'!$B$4:$ALM$73,D$4,0)),"",HLOOKUP($B820,'Base facturation'!$B$4:$ALM$73,D$4,0)))</f>
        <v/>
      </c>
      <c r="E820" s="288" t="str">
        <f>IF(IF(ISERROR(HLOOKUP($B820,'Base facturation'!$B$4:$ALM$73,E$4,0)),"",HLOOKUP($B820,'Base facturation'!$B$4:$ALM$73,E$4,0))=0,"",IF(ISERROR(HLOOKUP($B820,'Base facturation'!$B$4:$ALM$73,E$4,0)),"",HLOOKUP($B820,'Base facturation'!$B$4:$ALM$73,E$4,0)))</f>
        <v/>
      </c>
      <c r="F820" s="204" t="str">
        <f>IF(IF(ISERROR(HLOOKUP($B820,'Base facturation'!$B$4:$ALM$73,F$4,0)),"",HLOOKUP($B820,'Base facturation'!$B$4:$ALM$73,F$4,0))=0,"",IF(ISERROR(HLOOKUP($B820,'Base facturation'!$B$4:$ALM$73,F$4,0)),"",HLOOKUP($B820,'Base facturation'!$B$4:$ALM$73,F$4,0)))</f>
        <v/>
      </c>
      <c r="G820" s="204" t="str">
        <f>IF(IF(ISERROR(HLOOKUP($B820,'Base facturation'!$B$4:$ALM$73,G$4,0)),"",HLOOKUP($B820,'Base facturation'!$B$4:$ALM$73,G$4,0))=0,"",IF(ISERROR(HLOOKUP($B820,'Base facturation'!$B$4:$ALM$73,G$4,0)),"",HLOOKUP($B820,'Base facturation'!$B$4:$ALM$73,G$4,0)))</f>
        <v/>
      </c>
      <c r="H820" s="183" t="str">
        <f t="shared" si="12"/>
        <v/>
      </c>
      <c r="I820" s="194"/>
      <c r="J820" s="189"/>
      <c r="K820" s="189"/>
      <c r="L820" s="190"/>
    </row>
    <row r="821" spans="2:12" ht="19.600000000000001" customHeight="1" x14ac:dyDescent="0.25">
      <c r="B821" s="178" t="s">
        <v>3565</v>
      </c>
      <c r="C821" s="179" t="str">
        <f>IF(IF(ISERROR(HLOOKUP($B821,'Base facturation'!$B$4:$ALM$73,C$4,0)),"",HLOOKUP($B821,'Base facturation'!$B$4:$ALM$73,C$4,0))=0,"",IF(ISERROR(HLOOKUP($B821,'Base facturation'!$B$4:$ALM$73,C$4,0)),"",HLOOKUP($B821,'Base facturation'!$B$4:$ALM$73,C$4,0)))</f>
        <v/>
      </c>
      <c r="D821" s="179" t="str">
        <f>IF(IF(ISERROR(HLOOKUP($B821,'Base facturation'!$B$4:$ALM$73,D$4,0)),"",HLOOKUP($B821,'Base facturation'!$B$4:$ALM$73,D$4,0))=0,"",IF(ISERROR(HLOOKUP($B821,'Base facturation'!$B$4:$ALM$73,D$4,0)),"",HLOOKUP($B821,'Base facturation'!$B$4:$ALM$73,D$4,0)))</f>
        <v/>
      </c>
      <c r="E821" s="288" t="str">
        <f>IF(IF(ISERROR(HLOOKUP($B821,'Base facturation'!$B$4:$ALM$73,E$4,0)),"",HLOOKUP($B821,'Base facturation'!$B$4:$ALM$73,E$4,0))=0,"",IF(ISERROR(HLOOKUP($B821,'Base facturation'!$B$4:$ALM$73,E$4,0)),"",HLOOKUP($B821,'Base facturation'!$B$4:$ALM$73,E$4,0)))</f>
        <v/>
      </c>
      <c r="F821" s="204" t="str">
        <f>IF(IF(ISERROR(HLOOKUP($B821,'Base facturation'!$B$4:$ALM$73,F$4,0)),"",HLOOKUP($B821,'Base facturation'!$B$4:$ALM$73,F$4,0))=0,"",IF(ISERROR(HLOOKUP($B821,'Base facturation'!$B$4:$ALM$73,F$4,0)),"",HLOOKUP($B821,'Base facturation'!$B$4:$ALM$73,F$4,0)))</f>
        <v/>
      </c>
      <c r="G821" s="204" t="str">
        <f>IF(IF(ISERROR(HLOOKUP($B821,'Base facturation'!$B$4:$ALM$73,G$4,0)),"",HLOOKUP($B821,'Base facturation'!$B$4:$ALM$73,G$4,0))=0,"",IF(ISERROR(HLOOKUP($B821,'Base facturation'!$B$4:$ALM$73,G$4,0)),"",HLOOKUP($B821,'Base facturation'!$B$4:$ALM$73,G$4,0)))</f>
        <v/>
      </c>
      <c r="H821" s="183" t="str">
        <f t="shared" si="12"/>
        <v/>
      </c>
      <c r="I821" s="194"/>
      <c r="J821" s="189"/>
      <c r="K821" s="189"/>
      <c r="L821" s="190"/>
    </row>
    <row r="822" spans="2:12" ht="19.600000000000001" customHeight="1" x14ac:dyDescent="0.25">
      <c r="B822" s="178" t="s">
        <v>3566</v>
      </c>
      <c r="C822" s="179" t="str">
        <f>IF(IF(ISERROR(HLOOKUP($B822,'Base facturation'!$B$4:$ALM$73,C$4,0)),"",HLOOKUP($B822,'Base facturation'!$B$4:$ALM$73,C$4,0))=0,"",IF(ISERROR(HLOOKUP($B822,'Base facturation'!$B$4:$ALM$73,C$4,0)),"",HLOOKUP($B822,'Base facturation'!$B$4:$ALM$73,C$4,0)))</f>
        <v/>
      </c>
      <c r="D822" s="179" t="str">
        <f>IF(IF(ISERROR(HLOOKUP($B822,'Base facturation'!$B$4:$ALM$73,D$4,0)),"",HLOOKUP($B822,'Base facturation'!$B$4:$ALM$73,D$4,0))=0,"",IF(ISERROR(HLOOKUP($B822,'Base facturation'!$B$4:$ALM$73,D$4,0)),"",HLOOKUP($B822,'Base facturation'!$B$4:$ALM$73,D$4,0)))</f>
        <v/>
      </c>
      <c r="E822" s="288" t="str">
        <f>IF(IF(ISERROR(HLOOKUP($B822,'Base facturation'!$B$4:$ALM$73,E$4,0)),"",HLOOKUP($B822,'Base facturation'!$B$4:$ALM$73,E$4,0))=0,"",IF(ISERROR(HLOOKUP($B822,'Base facturation'!$B$4:$ALM$73,E$4,0)),"",HLOOKUP($B822,'Base facturation'!$B$4:$ALM$73,E$4,0)))</f>
        <v/>
      </c>
      <c r="F822" s="204" t="str">
        <f>IF(IF(ISERROR(HLOOKUP($B822,'Base facturation'!$B$4:$ALM$73,F$4,0)),"",HLOOKUP($B822,'Base facturation'!$B$4:$ALM$73,F$4,0))=0,"",IF(ISERROR(HLOOKUP($B822,'Base facturation'!$B$4:$ALM$73,F$4,0)),"",HLOOKUP($B822,'Base facturation'!$B$4:$ALM$73,F$4,0)))</f>
        <v/>
      </c>
      <c r="G822" s="204" t="str">
        <f>IF(IF(ISERROR(HLOOKUP($B822,'Base facturation'!$B$4:$ALM$73,G$4,0)),"",HLOOKUP($B822,'Base facturation'!$B$4:$ALM$73,G$4,0))=0,"",IF(ISERROR(HLOOKUP($B822,'Base facturation'!$B$4:$ALM$73,G$4,0)),"",HLOOKUP($B822,'Base facturation'!$B$4:$ALM$73,G$4,0)))</f>
        <v/>
      </c>
      <c r="H822" s="183" t="str">
        <f t="shared" si="12"/>
        <v/>
      </c>
      <c r="I822" s="194"/>
      <c r="J822" s="189"/>
      <c r="K822" s="189"/>
      <c r="L822" s="190"/>
    </row>
    <row r="823" spans="2:12" ht="19.600000000000001" customHeight="1" x14ac:dyDescent="0.25">
      <c r="B823" s="178" t="s">
        <v>3567</v>
      </c>
      <c r="C823" s="179" t="str">
        <f>IF(IF(ISERROR(HLOOKUP($B823,'Base facturation'!$B$4:$ALM$73,C$4,0)),"",HLOOKUP($B823,'Base facturation'!$B$4:$ALM$73,C$4,0))=0,"",IF(ISERROR(HLOOKUP($B823,'Base facturation'!$B$4:$ALM$73,C$4,0)),"",HLOOKUP($B823,'Base facturation'!$B$4:$ALM$73,C$4,0)))</f>
        <v/>
      </c>
      <c r="D823" s="179" t="str">
        <f>IF(IF(ISERROR(HLOOKUP($B823,'Base facturation'!$B$4:$ALM$73,D$4,0)),"",HLOOKUP($B823,'Base facturation'!$B$4:$ALM$73,D$4,0))=0,"",IF(ISERROR(HLOOKUP($B823,'Base facturation'!$B$4:$ALM$73,D$4,0)),"",HLOOKUP($B823,'Base facturation'!$B$4:$ALM$73,D$4,0)))</f>
        <v/>
      </c>
      <c r="E823" s="288" t="str">
        <f>IF(IF(ISERROR(HLOOKUP($B823,'Base facturation'!$B$4:$ALM$73,E$4,0)),"",HLOOKUP($B823,'Base facturation'!$B$4:$ALM$73,E$4,0))=0,"",IF(ISERROR(HLOOKUP($B823,'Base facturation'!$B$4:$ALM$73,E$4,0)),"",HLOOKUP($B823,'Base facturation'!$B$4:$ALM$73,E$4,0)))</f>
        <v/>
      </c>
      <c r="F823" s="204" t="str">
        <f>IF(IF(ISERROR(HLOOKUP($B823,'Base facturation'!$B$4:$ALM$73,F$4,0)),"",HLOOKUP($B823,'Base facturation'!$B$4:$ALM$73,F$4,0))=0,"",IF(ISERROR(HLOOKUP($B823,'Base facturation'!$B$4:$ALM$73,F$4,0)),"",HLOOKUP($B823,'Base facturation'!$B$4:$ALM$73,F$4,0)))</f>
        <v/>
      </c>
      <c r="G823" s="204" t="str">
        <f>IF(IF(ISERROR(HLOOKUP($B823,'Base facturation'!$B$4:$ALM$73,G$4,0)),"",HLOOKUP($B823,'Base facturation'!$B$4:$ALM$73,G$4,0))=0,"",IF(ISERROR(HLOOKUP($B823,'Base facturation'!$B$4:$ALM$73,G$4,0)),"",HLOOKUP($B823,'Base facturation'!$B$4:$ALM$73,G$4,0)))</f>
        <v/>
      </c>
      <c r="H823" s="183" t="str">
        <f t="shared" si="12"/>
        <v/>
      </c>
      <c r="I823" s="194"/>
      <c r="J823" s="189"/>
      <c r="K823" s="189"/>
      <c r="L823" s="190"/>
    </row>
    <row r="824" spans="2:12" ht="19.600000000000001" customHeight="1" x14ac:dyDescent="0.25">
      <c r="B824" s="178" t="s">
        <v>3568</v>
      </c>
      <c r="C824" s="179" t="str">
        <f>IF(IF(ISERROR(HLOOKUP($B824,'Base facturation'!$B$4:$ALM$73,C$4,0)),"",HLOOKUP($B824,'Base facturation'!$B$4:$ALM$73,C$4,0))=0,"",IF(ISERROR(HLOOKUP($B824,'Base facturation'!$B$4:$ALM$73,C$4,0)),"",HLOOKUP($B824,'Base facturation'!$B$4:$ALM$73,C$4,0)))</f>
        <v/>
      </c>
      <c r="D824" s="179" t="str">
        <f>IF(IF(ISERROR(HLOOKUP($B824,'Base facturation'!$B$4:$ALM$73,D$4,0)),"",HLOOKUP($B824,'Base facturation'!$B$4:$ALM$73,D$4,0))=0,"",IF(ISERROR(HLOOKUP($B824,'Base facturation'!$B$4:$ALM$73,D$4,0)),"",HLOOKUP($B824,'Base facturation'!$B$4:$ALM$73,D$4,0)))</f>
        <v/>
      </c>
      <c r="E824" s="288" t="str">
        <f>IF(IF(ISERROR(HLOOKUP($B824,'Base facturation'!$B$4:$ALM$73,E$4,0)),"",HLOOKUP($B824,'Base facturation'!$B$4:$ALM$73,E$4,0))=0,"",IF(ISERROR(HLOOKUP($B824,'Base facturation'!$B$4:$ALM$73,E$4,0)),"",HLOOKUP($B824,'Base facturation'!$B$4:$ALM$73,E$4,0)))</f>
        <v/>
      </c>
      <c r="F824" s="204" t="str">
        <f>IF(IF(ISERROR(HLOOKUP($B824,'Base facturation'!$B$4:$ALM$73,F$4,0)),"",HLOOKUP($B824,'Base facturation'!$B$4:$ALM$73,F$4,0))=0,"",IF(ISERROR(HLOOKUP($B824,'Base facturation'!$B$4:$ALM$73,F$4,0)),"",HLOOKUP($B824,'Base facturation'!$B$4:$ALM$73,F$4,0)))</f>
        <v/>
      </c>
      <c r="G824" s="204" t="str">
        <f>IF(IF(ISERROR(HLOOKUP($B824,'Base facturation'!$B$4:$ALM$73,G$4,0)),"",HLOOKUP($B824,'Base facturation'!$B$4:$ALM$73,G$4,0))=0,"",IF(ISERROR(HLOOKUP($B824,'Base facturation'!$B$4:$ALM$73,G$4,0)),"",HLOOKUP($B824,'Base facturation'!$B$4:$ALM$73,G$4,0)))</f>
        <v/>
      </c>
      <c r="H824" s="183" t="str">
        <f t="shared" si="12"/>
        <v/>
      </c>
      <c r="I824" s="194"/>
      <c r="J824" s="189"/>
      <c r="K824" s="189"/>
      <c r="L824" s="190"/>
    </row>
    <row r="825" spans="2:12" ht="19.600000000000001" customHeight="1" x14ac:dyDescent="0.25">
      <c r="B825" s="178" t="s">
        <v>3569</v>
      </c>
      <c r="C825" s="179" t="str">
        <f>IF(IF(ISERROR(HLOOKUP($B825,'Base facturation'!$B$4:$ALM$73,C$4,0)),"",HLOOKUP($B825,'Base facturation'!$B$4:$ALM$73,C$4,0))=0,"",IF(ISERROR(HLOOKUP($B825,'Base facturation'!$B$4:$ALM$73,C$4,0)),"",HLOOKUP($B825,'Base facturation'!$B$4:$ALM$73,C$4,0)))</f>
        <v/>
      </c>
      <c r="D825" s="179" t="str">
        <f>IF(IF(ISERROR(HLOOKUP($B825,'Base facturation'!$B$4:$ALM$73,D$4,0)),"",HLOOKUP($B825,'Base facturation'!$B$4:$ALM$73,D$4,0))=0,"",IF(ISERROR(HLOOKUP($B825,'Base facturation'!$B$4:$ALM$73,D$4,0)),"",HLOOKUP($B825,'Base facturation'!$B$4:$ALM$73,D$4,0)))</f>
        <v/>
      </c>
      <c r="E825" s="288" t="str">
        <f>IF(IF(ISERROR(HLOOKUP($B825,'Base facturation'!$B$4:$ALM$73,E$4,0)),"",HLOOKUP($B825,'Base facturation'!$B$4:$ALM$73,E$4,0))=0,"",IF(ISERROR(HLOOKUP($B825,'Base facturation'!$B$4:$ALM$73,E$4,0)),"",HLOOKUP($B825,'Base facturation'!$B$4:$ALM$73,E$4,0)))</f>
        <v/>
      </c>
      <c r="F825" s="204" t="str">
        <f>IF(IF(ISERROR(HLOOKUP($B825,'Base facturation'!$B$4:$ALM$73,F$4,0)),"",HLOOKUP($B825,'Base facturation'!$B$4:$ALM$73,F$4,0))=0,"",IF(ISERROR(HLOOKUP($B825,'Base facturation'!$B$4:$ALM$73,F$4,0)),"",HLOOKUP($B825,'Base facturation'!$B$4:$ALM$73,F$4,0)))</f>
        <v/>
      </c>
      <c r="G825" s="204" t="str">
        <f>IF(IF(ISERROR(HLOOKUP($B825,'Base facturation'!$B$4:$ALM$73,G$4,0)),"",HLOOKUP($B825,'Base facturation'!$B$4:$ALM$73,G$4,0))=0,"",IF(ISERROR(HLOOKUP($B825,'Base facturation'!$B$4:$ALM$73,G$4,0)),"",HLOOKUP($B825,'Base facturation'!$B$4:$ALM$73,G$4,0)))</f>
        <v/>
      </c>
      <c r="H825" s="183" t="str">
        <f t="shared" si="12"/>
        <v/>
      </c>
      <c r="I825" s="194"/>
      <c r="J825" s="189"/>
      <c r="K825" s="189"/>
      <c r="L825" s="190"/>
    </row>
    <row r="826" spans="2:12" ht="19.600000000000001" customHeight="1" x14ac:dyDescent="0.25">
      <c r="B826" s="178" t="s">
        <v>3570</v>
      </c>
      <c r="C826" s="179" t="str">
        <f>IF(IF(ISERROR(HLOOKUP($B826,'Base facturation'!$B$4:$ALM$73,C$4,0)),"",HLOOKUP($B826,'Base facturation'!$B$4:$ALM$73,C$4,0))=0,"",IF(ISERROR(HLOOKUP($B826,'Base facturation'!$B$4:$ALM$73,C$4,0)),"",HLOOKUP($B826,'Base facturation'!$B$4:$ALM$73,C$4,0)))</f>
        <v/>
      </c>
      <c r="D826" s="179" t="str">
        <f>IF(IF(ISERROR(HLOOKUP($B826,'Base facturation'!$B$4:$ALM$73,D$4,0)),"",HLOOKUP($B826,'Base facturation'!$B$4:$ALM$73,D$4,0))=0,"",IF(ISERROR(HLOOKUP($B826,'Base facturation'!$B$4:$ALM$73,D$4,0)),"",HLOOKUP($B826,'Base facturation'!$B$4:$ALM$73,D$4,0)))</f>
        <v/>
      </c>
      <c r="E826" s="288" t="str">
        <f>IF(IF(ISERROR(HLOOKUP($B826,'Base facturation'!$B$4:$ALM$73,E$4,0)),"",HLOOKUP($B826,'Base facturation'!$B$4:$ALM$73,E$4,0))=0,"",IF(ISERROR(HLOOKUP($B826,'Base facturation'!$B$4:$ALM$73,E$4,0)),"",HLOOKUP($B826,'Base facturation'!$B$4:$ALM$73,E$4,0)))</f>
        <v/>
      </c>
      <c r="F826" s="204" t="str">
        <f>IF(IF(ISERROR(HLOOKUP($B826,'Base facturation'!$B$4:$ALM$73,F$4,0)),"",HLOOKUP($B826,'Base facturation'!$B$4:$ALM$73,F$4,0))=0,"",IF(ISERROR(HLOOKUP($B826,'Base facturation'!$B$4:$ALM$73,F$4,0)),"",HLOOKUP($B826,'Base facturation'!$B$4:$ALM$73,F$4,0)))</f>
        <v/>
      </c>
      <c r="G826" s="204" t="str">
        <f>IF(IF(ISERROR(HLOOKUP($B826,'Base facturation'!$B$4:$ALM$73,G$4,0)),"",HLOOKUP($B826,'Base facturation'!$B$4:$ALM$73,G$4,0))=0,"",IF(ISERROR(HLOOKUP($B826,'Base facturation'!$B$4:$ALM$73,G$4,0)),"",HLOOKUP($B826,'Base facturation'!$B$4:$ALM$73,G$4,0)))</f>
        <v/>
      </c>
      <c r="H826" s="183" t="str">
        <f t="shared" si="12"/>
        <v/>
      </c>
      <c r="I826" s="194"/>
      <c r="J826" s="189"/>
      <c r="K826" s="189"/>
      <c r="L826" s="190"/>
    </row>
    <row r="827" spans="2:12" ht="19.600000000000001" customHeight="1" x14ac:dyDescent="0.25">
      <c r="B827" s="178" t="s">
        <v>3571</v>
      </c>
      <c r="C827" s="179" t="str">
        <f>IF(IF(ISERROR(HLOOKUP($B827,'Base facturation'!$B$4:$ALM$73,C$4,0)),"",HLOOKUP($B827,'Base facturation'!$B$4:$ALM$73,C$4,0))=0,"",IF(ISERROR(HLOOKUP($B827,'Base facturation'!$B$4:$ALM$73,C$4,0)),"",HLOOKUP($B827,'Base facturation'!$B$4:$ALM$73,C$4,0)))</f>
        <v/>
      </c>
      <c r="D827" s="179" t="str">
        <f>IF(IF(ISERROR(HLOOKUP($B827,'Base facturation'!$B$4:$ALM$73,D$4,0)),"",HLOOKUP($B827,'Base facturation'!$B$4:$ALM$73,D$4,0))=0,"",IF(ISERROR(HLOOKUP($B827,'Base facturation'!$B$4:$ALM$73,D$4,0)),"",HLOOKUP($B827,'Base facturation'!$B$4:$ALM$73,D$4,0)))</f>
        <v/>
      </c>
      <c r="E827" s="288" t="str">
        <f>IF(IF(ISERROR(HLOOKUP($B827,'Base facturation'!$B$4:$ALM$73,E$4,0)),"",HLOOKUP($B827,'Base facturation'!$B$4:$ALM$73,E$4,0))=0,"",IF(ISERROR(HLOOKUP($B827,'Base facturation'!$B$4:$ALM$73,E$4,0)),"",HLOOKUP($B827,'Base facturation'!$B$4:$ALM$73,E$4,0)))</f>
        <v/>
      </c>
      <c r="F827" s="204" t="str">
        <f>IF(IF(ISERROR(HLOOKUP($B827,'Base facturation'!$B$4:$ALM$73,F$4,0)),"",HLOOKUP($B827,'Base facturation'!$B$4:$ALM$73,F$4,0))=0,"",IF(ISERROR(HLOOKUP($B827,'Base facturation'!$B$4:$ALM$73,F$4,0)),"",HLOOKUP($B827,'Base facturation'!$B$4:$ALM$73,F$4,0)))</f>
        <v/>
      </c>
      <c r="G827" s="204" t="str">
        <f>IF(IF(ISERROR(HLOOKUP($B827,'Base facturation'!$B$4:$ALM$73,G$4,0)),"",HLOOKUP($B827,'Base facturation'!$B$4:$ALM$73,G$4,0))=0,"",IF(ISERROR(HLOOKUP($B827,'Base facturation'!$B$4:$ALM$73,G$4,0)),"",HLOOKUP($B827,'Base facturation'!$B$4:$ALM$73,G$4,0)))</f>
        <v/>
      </c>
      <c r="H827" s="183" t="str">
        <f t="shared" si="12"/>
        <v/>
      </c>
      <c r="I827" s="194"/>
      <c r="J827" s="189"/>
      <c r="K827" s="189"/>
      <c r="L827" s="190"/>
    </row>
    <row r="828" spans="2:12" ht="19.600000000000001" customHeight="1" x14ac:dyDescent="0.25">
      <c r="B828" s="178" t="s">
        <v>3572</v>
      </c>
      <c r="C828" s="179" t="str">
        <f>IF(IF(ISERROR(HLOOKUP($B828,'Base facturation'!$B$4:$ALM$73,C$4,0)),"",HLOOKUP($B828,'Base facturation'!$B$4:$ALM$73,C$4,0))=0,"",IF(ISERROR(HLOOKUP($B828,'Base facturation'!$B$4:$ALM$73,C$4,0)),"",HLOOKUP($B828,'Base facturation'!$B$4:$ALM$73,C$4,0)))</f>
        <v/>
      </c>
      <c r="D828" s="179" t="str">
        <f>IF(IF(ISERROR(HLOOKUP($B828,'Base facturation'!$B$4:$ALM$73,D$4,0)),"",HLOOKUP($B828,'Base facturation'!$B$4:$ALM$73,D$4,0))=0,"",IF(ISERROR(HLOOKUP($B828,'Base facturation'!$B$4:$ALM$73,D$4,0)),"",HLOOKUP($B828,'Base facturation'!$B$4:$ALM$73,D$4,0)))</f>
        <v/>
      </c>
      <c r="E828" s="288" t="str">
        <f>IF(IF(ISERROR(HLOOKUP($B828,'Base facturation'!$B$4:$ALM$73,E$4,0)),"",HLOOKUP($B828,'Base facturation'!$B$4:$ALM$73,E$4,0))=0,"",IF(ISERROR(HLOOKUP($B828,'Base facturation'!$B$4:$ALM$73,E$4,0)),"",HLOOKUP($B828,'Base facturation'!$B$4:$ALM$73,E$4,0)))</f>
        <v/>
      </c>
      <c r="F828" s="204" t="str">
        <f>IF(IF(ISERROR(HLOOKUP($B828,'Base facturation'!$B$4:$ALM$73,F$4,0)),"",HLOOKUP($B828,'Base facturation'!$B$4:$ALM$73,F$4,0))=0,"",IF(ISERROR(HLOOKUP($B828,'Base facturation'!$B$4:$ALM$73,F$4,0)),"",HLOOKUP($B828,'Base facturation'!$B$4:$ALM$73,F$4,0)))</f>
        <v/>
      </c>
      <c r="G828" s="204" t="str">
        <f>IF(IF(ISERROR(HLOOKUP($B828,'Base facturation'!$B$4:$ALM$73,G$4,0)),"",HLOOKUP($B828,'Base facturation'!$B$4:$ALM$73,G$4,0))=0,"",IF(ISERROR(HLOOKUP($B828,'Base facturation'!$B$4:$ALM$73,G$4,0)),"",HLOOKUP($B828,'Base facturation'!$B$4:$ALM$73,G$4,0)))</f>
        <v/>
      </c>
      <c r="H828" s="183" t="str">
        <f t="shared" si="12"/>
        <v/>
      </c>
      <c r="I828" s="194"/>
      <c r="J828" s="189"/>
      <c r="K828" s="189"/>
      <c r="L828" s="190"/>
    </row>
    <row r="829" spans="2:12" ht="19.600000000000001" customHeight="1" x14ac:dyDescent="0.25">
      <c r="B829" s="178" t="s">
        <v>3573</v>
      </c>
      <c r="C829" s="179" t="str">
        <f>IF(IF(ISERROR(HLOOKUP($B829,'Base facturation'!$B$4:$ALM$73,C$4,0)),"",HLOOKUP($B829,'Base facturation'!$B$4:$ALM$73,C$4,0))=0,"",IF(ISERROR(HLOOKUP($B829,'Base facturation'!$B$4:$ALM$73,C$4,0)),"",HLOOKUP($B829,'Base facturation'!$B$4:$ALM$73,C$4,0)))</f>
        <v/>
      </c>
      <c r="D829" s="179" t="str">
        <f>IF(IF(ISERROR(HLOOKUP($B829,'Base facturation'!$B$4:$ALM$73,D$4,0)),"",HLOOKUP($B829,'Base facturation'!$B$4:$ALM$73,D$4,0))=0,"",IF(ISERROR(HLOOKUP($B829,'Base facturation'!$B$4:$ALM$73,D$4,0)),"",HLOOKUP($B829,'Base facturation'!$B$4:$ALM$73,D$4,0)))</f>
        <v/>
      </c>
      <c r="E829" s="288" t="str">
        <f>IF(IF(ISERROR(HLOOKUP($B829,'Base facturation'!$B$4:$ALM$73,E$4,0)),"",HLOOKUP($B829,'Base facturation'!$B$4:$ALM$73,E$4,0))=0,"",IF(ISERROR(HLOOKUP($B829,'Base facturation'!$B$4:$ALM$73,E$4,0)),"",HLOOKUP($B829,'Base facturation'!$B$4:$ALM$73,E$4,0)))</f>
        <v/>
      </c>
      <c r="F829" s="204" t="str">
        <f>IF(IF(ISERROR(HLOOKUP($B829,'Base facturation'!$B$4:$ALM$73,F$4,0)),"",HLOOKUP($B829,'Base facturation'!$B$4:$ALM$73,F$4,0))=0,"",IF(ISERROR(HLOOKUP($B829,'Base facturation'!$B$4:$ALM$73,F$4,0)),"",HLOOKUP($B829,'Base facturation'!$B$4:$ALM$73,F$4,0)))</f>
        <v/>
      </c>
      <c r="G829" s="204" t="str">
        <f>IF(IF(ISERROR(HLOOKUP($B829,'Base facturation'!$B$4:$ALM$73,G$4,0)),"",HLOOKUP($B829,'Base facturation'!$B$4:$ALM$73,G$4,0))=0,"",IF(ISERROR(HLOOKUP($B829,'Base facturation'!$B$4:$ALM$73,G$4,0)),"",HLOOKUP($B829,'Base facturation'!$B$4:$ALM$73,G$4,0)))</f>
        <v/>
      </c>
      <c r="H829" s="183" t="str">
        <f t="shared" si="12"/>
        <v/>
      </c>
      <c r="I829" s="194"/>
      <c r="J829" s="189"/>
      <c r="K829" s="189"/>
      <c r="L829" s="190"/>
    </row>
    <row r="830" spans="2:12" ht="19.600000000000001" customHeight="1" x14ac:dyDescent="0.25">
      <c r="B830" s="178" t="s">
        <v>3574</v>
      </c>
      <c r="C830" s="179" t="str">
        <f>IF(IF(ISERROR(HLOOKUP($B830,'Base facturation'!$B$4:$ALM$73,C$4,0)),"",HLOOKUP($B830,'Base facturation'!$B$4:$ALM$73,C$4,0))=0,"",IF(ISERROR(HLOOKUP($B830,'Base facturation'!$B$4:$ALM$73,C$4,0)),"",HLOOKUP($B830,'Base facturation'!$B$4:$ALM$73,C$4,0)))</f>
        <v/>
      </c>
      <c r="D830" s="179" t="str">
        <f>IF(IF(ISERROR(HLOOKUP($B830,'Base facturation'!$B$4:$ALM$73,D$4,0)),"",HLOOKUP($B830,'Base facturation'!$B$4:$ALM$73,D$4,0))=0,"",IF(ISERROR(HLOOKUP($B830,'Base facturation'!$B$4:$ALM$73,D$4,0)),"",HLOOKUP($B830,'Base facturation'!$B$4:$ALM$73,D$4,0)))</f>
        <v/>
      </c>
      <c r="E830" s="288" t="str">
        <f>IF(IF(ISERROR(HLOOKUP($B830,'Base facturation'!$B$4:$ALM$73,E$4,0)),"",HLOOKUP($B830,'Base facturation'!$B$4:$ALM$73,E$4,0))=0,"",IF(ISERROR(HLOOKUP($B830,'Base facturation'!$B$4:$ALM$73,E$4,0)),"",HLOOKUP($B830,'Base facturation'!$B$4:$ALM$73,E$4,0)))</f>
        <v/>
      </c>
      <c r="F830" s="204" t="str">
        <f>IF(IF(ISERROR(HLOOKUP($B830,'Base facturation'!$B$4:$ALM$73,F$4,0)),"",HLOOKUP($B830,'Base facturation'!$B$4:$ALM$73,F$4,0))=0,"",IF(ISERROR(HLOOKUP($B830,'Base facturation'!$B$4:$ALM$73,F$4,0)),"",HLOOKUP($B830,'Base facturation'!$B$4:$ALM$73,F$4,0)))</f>
        <v/>
      </c>
      <c r="G830" s="204" t="str">
        <f>IF(IF(ISERROR(HLOOKUP($B830,'Base facturation'!$B$4:$ALM$73,G$4,0)),"",HLOOKUP($B830,'Base facturation'!$B$4:$ALM$73,G$4,0))=0,"",IF(ISERROR(HLOOKUP($B830,'Base facturation'!$B$4:$ALM$73,G$4,0)),"",HLOOKUP($B830,'Base facturation'!$B$4:$ALM$73,G$4,0)))</f>
        <v/>
      </c>
      <c r="H830" s="183" t="str">
        <f t="shared" si="12"/>
        <v/>
      </c>
      <c r="I830" s="194"/>
      <c r="J830" s="189"/>
      <c r="K830" s="189"/>
      <c r="L830" s="190"/>
    </row>
    <row r="831" spans="2:12" ht="19.600000000000001" customHeight="1" x14ac:dyDescent="0.25">
      <c r="B831" s="178" t="s">
        <v>3575</v>
      </c>
      <c r="C831" s="179" t="str">
        <f>IF(IF(ISERROR(HLOOKUP($B831,'Base facturation'!$B$4:$ALM$73,C$4,0)),"",HLOOKUP($B831,'Base facturation'!$B$4:$ALM$73,C$4,0))=0,"",IF(ISERROR(HLOOKUP($B831,'Base facturation'!$B$4:$ALM$73,C$4,0)),"",HLOOKUP($B831,'Base facturation'!$B$4:$ALM$73,C$4,0)))</f>
        <v/>
      </c>
      <c r="D831" s="179" t="str">
        <f>IF(IF(ISERROR(HLOOKUP($B831,'Base facturation'!$B$4:$ALM$73,D$4,0)),"",HLOOKUP($B831,'Base facturation'!$B$4:$ALM$73,D$4,0))=0,"",IF(ISERROR(HLOOKUP($B831,'Base facturation'!$B$4:$ALM$73,D$4,0)),"",HLOOKUP($B831,'Base facturation'!$B$4:$ALM$73,D$4,0)))</f>
        <v/>
      </c>
      <c r="E831" s="288" t="str">
        <f>IF(IF(ISERROR(HLOOKUP($B831,'Base facturation'!$B$4:$ALM$73,E$4,0)),"",HLOOKUP($B831,'Base facturation'!$B$4:$ALM$73,E$4,0))=0,"",IF(ISERROR(HLOOKUP($B831,'Base facturation'!$B$4:$ALM$73,E$4,0)),"",HLOOKUP($B831,'Base facturation'!$B$4:$ALM$73,E$4,0)))</f>
        <v/>
      </c>
      <c r="F831" s="204" t="str">
        <f>IF(IF(ISERROR(HLOOKUP($B831,'Base facturation'!$B$4:$ALM$73,F$4,0)),"",HLOOKUP($B831,'Base facturation'!$B$4:$ALM$73,F$4,0))=0,"",IF(ISERROR(HLOOKUP($B831,'Base facturation'!$B$4:$ALM$73,F$4,0)),"",HLOOKUP($B831,'Base facturation'!$B$4:$ALM$73,F$4,0)))</f>
        <v/>
      </c>
      <c r="G831" s="204" t="str">
        <f>IF(IF(ISERROR(HLOOKUP($B831,'Base facturation'!$B$4:$ALM$73,G$4,0)),"",HLOOKUP($B831,'Base facturation'!$B$4:$ALM$73,G$4,0))=0,"",IF(ISERROR(HLOOKUP($B831,'Base facturation'!$B$4:$ALM$73,G$4,0)),"",HLOOKUP($B831,'Base facturation'!$B$4:$ALM$73,G$4,0)))</f>
        <v/>
      </c>
      <c r="H831" s="183" t="str">
        <f t="shared" si="12"/>
        <v/>
      </c>
      <c r="I831" s="194"/>
      <c r="J831" s="189"/>
      <c r="K831" s="189"/>
      <c r="L831" s="190"/>
    </row>
    <row r="832" spans="2:12" ht="19.600000000000001" customHeight="1" x14ac:dyDescent="0.25">
      <c r="B832" s="178" t="s">
        <v>3576</v>
      </c>
      <c r="C832" s="179" t="str">
        <f>IF(IF(ISERROR(HLOOKUP($B832,'Base facturation'!$B$4:$ALM$73,C$4,0)),"",HLOOKUP($B832,'Base facturation'!$B$4:$ALM$73,C$4,0))=0,"",IF(ISERROR(HLOOKUP($B832,'Base facturation'!$B$4:$ALM$73,C$4,0)),"",HLOOKUP($B832,'Base facturation'!$B$4:$ALM$73,C$4,0)))</f>
        <v/>
      </c>
      <c r="D832" s="179" t="str">
        <f>IF(IF(ISERROR(HLOOKUP($B832,'Base facturation'!$B$4:$ALM$73,D$4,0)),"",HLOOKUP($B832,'Base facturation'!$B$4:$ALM$73,D$4,0))=0,"",IF(ISERROR(HLOOKUP($B832,'Base facturation'!$B$4:$ALM$73,D$4,0)),"",HLOOKUP($B832,'Base facturation'!$B$4:$ALM$73,D$4,0)))</f>
        <v/>
      </c>
      <c r="E832" s="288" t="str">
        <f>IF(IF(ISERROR(HLOOKUP($B832,'Base facturation'!$B$4:$ALM$73,E$4,0)),"",HLOOKUP($B832,'Base facturation'!$B$4:$ALM$73,E$4,0))=0,"",IF(ISERROR(HLOOKUP($B832,'Base facturation'!$B$4:$ALM$73,E$4,0)),"",HLOOKUP($B832,'Base facturation'!$B$4:$ALM$73,E$4,0)))</f>
        <v/>
      </c>
      <c r="F832" s="204" t="str">
        <f>IF(IF(ISERROR(HLOOKUP($B832,'Base facturation'!$B$4:$ALM$73,F$4,0)),"",HLOOKUP($B832,'Base facturation'!$B$4:$ALM$73,F$4,0))=0,"",IF(ISERROR(HLOOKUP($B832,'Base facturation'!$B$4:$ALM$73,F$4,0)),"",HLOOKUP($B832,'Base facturation'!$B$4:$ALM$73,F$4,0)))</f>
        <v/>
      </c>
      <c r="G832" s="204" t="str">
        <f>IF(IF(ISERROR(HLOOKUP($B832,'Base facturation'!$B$4:$ALM$73,G$4,0)),"",HLOOKUP($B832,'Base facturation'!$B$4:$ALM$73,G$4,0))=0,"",IF(ISERROR(HLOOKUP($B832,'Base facturation'!$B$4:$ALM$73,G$4,0)),"",HLOOKUP($B832,'Base facturation'!$B$4:$ALM$73,G$4,0)))</f>
        <v/>
      </c>
      <c r="H832" s="183" t="str">
        <f t="shared" si="12"/>
        <v/>
      </c>
      <c r="I832" s="194"/>
      <c r="J832" s="189"/>
      <c r="K832" s="189"/>
      <c r="L832" s="190"/>
    </row>
    <row r="833" spans="2:12" ht="19.600000000000001" customHeight="1" x14ac:dyDescent="0.25">
      <c r="B833" s="178" t="s">
        <v>3577</v>
      </c>
      <c r="C833" s="179" t="str">
        <f>IF(IF(ISERROR(HLOOKUP($B833,'Base facturation'!$B$4:$ALM$73,C$4,0)),"",HLOOKUP($B833,'Base facturation'!$B$4:$ALM$73,C$4,0))=0,"",IF(ISERROR(HLOOKUP($B833,'Base facturation'!$B$4:$ALM$73,C$4,0)),"",HLOOKUP($B833,'Base facturation'!$B$4:$ALM$73,C$4,0)))</f>
        <v/>
      </c>
      <c r="D833" s="179" t="str">
        <f>IF(IF(ISERROR(HLOOKUP($B833,'Base facturation'!$B$4:$ALM$73,D$4,0)),"",HLOOKUP($B833,'Base facturation'!$B$4:$ALM$73,D$4,0))=0,"",IF(ISERROR(HLOOKUP($B833,'Base facturation'!$B$4:$ALM$73,D$4,0)),"",HLOOKUP($B833,'Base facturation'!$B$4:$ALM$73,D$4,0)))</f>
        <v/>
      </c>
      <c r="E833" s="288" t="str">
        <f>IF(IF(ISERROR(HLOOKUP($B833,'Base facturation'!$B$4:$ALM$73,E$4,0)),"",HLOOKUP($B833,'Base facturation'!$B$4:$ALM$73,E$4,0))=0,"",IF(ISERROR(HLOOKUP($B833,'Base facturation'!$B$4:$ALM$73,E$4,0)),"",HLOOKUP($B833,'Base facturation'!$B$4:$ALM$73,E$4,0)))</f>
        <v/>
      </c>
      <c r="F833" s="204" t="str">
        <f>IF(IF(ISERROR(HLOOKUP($B833,'Base facturation'!$B$4:$ALM$73,F$4,0)),"",HLOOKUP($B833,'Base facturation'!$B$4:$ALM$73,F$4,0))=0,"",IF(ISERROR(HLOOKUP($B833,'Base facturation'!$B$4:$ALM$73,F$4,0)),"",HLOOKUP($B833,'Base facturation'!$B$4:$ALM$73,F$4,0)))</f>
        <v/>
      </c>
      <c r="G833" s="204" t="str">
        <f>IF(IF(ISERROR(HLOOKUP($B833,'Base facturation'!$B$4:$ALM$73,G$4,0)),"",HLOOKUP($B833,'Base facturation'!$B$4:$ALM$73,G$4,0))=0,"",IF(ISERROR(HLOOKUP($B833,'Base facturation'!$B$4:$ALM$73,G$4,0)),"",HLOOKUP($B833,'Base facturation'!$B$4:$ALM$73,G$4,0)))</f>
        <v/>
      </c>
      <c r="H833" s="183" t="str">
        <f t="shared" si="12"/>
        <v/>
      </c>
      <c r="I833" s="194"/>
      <c r="J833" s="189"/>
      <c r="K833" s="189"/>
      <c r="L833" s="190"/>
    </row>
    <row r="834" spans="2:12" ht="19.600000000000001" customHeight="1" x14ac:dyDescent="0.25">
      <c r="B834" s="178" t="s">
        <v>3578</v>
      </c>
      <c r="C834" s="179" t="str">
        <f>IF(IF(ISERROR(HLOOKUP($B834,'Base facturation'!$B$4:$ALM$73,C$4,0)),"",HLOOKUP($B834,'Base facturation'!$B$4:$ALM$73,C$4,0))=0,"",IF(ISERROR(HLOOKUP($B834,'Base facturation'!$B$4:$ALM$73,C$4,0)),"",HLOOKUP($B834,'Base facturation'!$B$4:$ALM$73,C$4,0)))</f>
        <v/>
      </c>
      <c r="D834" s="179" t="str">
        <f>IF(IF(ISERROR(HLOOKUP($B834,'Base facturation'!$B$4:$ALM$73,D$4,0)),"",HLOOKUP($B834,'Base facturation'!$B$4:$ALM$73,D$4,0))=0,"",IF(ISERROR(HLOOKUP($B834,'Base facturation'!$B$4:$ALM$73,D$4,0)),"",HLOOKUP($B834,'Base facturation'!$B$4:$ALM$73,D$4,0)))</f>
        <v/>
      </c>
      <c r="E834" s="288" t="str">
        <f>IF(IF(ISERROR(HLOOKUP($B834,'Base facturation'!$B$4:$ALM$73,E$4,0)),"",HLOOKUP($B834,'Base facturation'!$B$4:$ALM$73,E$4,0))=0,"",IF(ISERROR(HLOOKUP($B834,'Base facturation'!$B$4:$ALM$73,E$4,0)),"",HLOOKUP($B834,'Base facturation'!$B$4:$ALM$73,E$4,0)))</f>
        <v/>
      </c>
      <c r="F834" s="204" t="str">
        <f>IF(IF(ISERROR(HLOOKUP($B834,'Base facturation'!$B$4:$ALM$73,F$4,0)),"",HLOOKUP($B834,'Base facturation'!$B$4:$ALM$73,F$4,0))=0,"",IF(ISERROR(HLOOKUP($B834,'Base facturation'!$B$4:$ALM$73,F$4,0)),"",HLOOKUP($B834,'Base facturation'!$B$4:$ALM$73,F$4,0)))</f>
        <v/>
      </c>
      <c r="G834" s="204" t="str">
        <f>IF(IF(ISERROR(HLOOKUP($B834,'Base facturation'!$B$4:$ALM$73,G$4,0)),"",HLOOKUP($B834,'Base facturation'!$B$4:$ALM$73,G$4,0))=0,"",IF(ISERROR(HLOOKUP($B834,'Base facturation'!$B$4:$ALM$73,G$4,0)),"",HLOOKUP($B834,'Base facturation'!$B$4:$ALM$73,G$4,0)))</f>
        <v/>
      </c>
      <c r="H834" s="183" t="str">
        <f t="shared" si="12"/>
        <v/>
      </c>
      <c r="I834" s="194"/>
      <c r="J834" s="189"/>
      <c r="K834" s="189"/>
      <c r="L834" s="190"/>
    </row>
    <row r="835" spans="2:12" ht="19.600000000000001" customHeight="1" x14ac:dyDescent="0.25">
      <c r="B835" s="178" t="s">
        <v>3579</v>
      </c>
      <c r="C835" s="179" t="str">
        <f>IF(IF(ISERROR(HLOOKUP($B835,'Base facturation'!$B$4:$ALM$73,C$4,0)),"",HLOOKUP($B835,'Base facturation'!$B$4:$ALM$73,C$4,0))=0,"",IF(ISERROR(HLOOKUP($B835,'Base facturation'!$B$4:$ALM$73,C$4,0)),"",HLOOKUP($B835,'Base facturation'!$B$4:$ALM$73,C$4,0)))</f>
        <v/>
      </c>
      <c r="D835" s="179" t="str">
        <f>IF(IF(ISERROR(HLOOKUP($B835,'Base facturation'!$B$4:$ALM$73,D$4,0)),"",HLOOKUP($B835,'Base facturation'!$B$4:$ALM$73,D$4,0))=0,"",IF(ISERROR(HLOOKUP($B835,'Base facturation'!$B$4:$ALM$73,D$4,0)),"",HLOOKUP($B835,'Base facturation'!$B$4:$ALM$73,D$4,0)))</f>
        <v/>
      </c>
      <c r="E835" s="288" t="str">
        <f>IF(IF(ISERROR(HLOOKUP($B835,'Base facturation'!$B$4:$ALM$73,E$4,0)),"",HLOOKUP($B835,'Base facturation'!$B$4:$ALM$73,E$4,0))=0,"",IF(ISERROR(HLOOKUP($B835,'Base facturation'!$B$4:$ALM$73,E$4,0)),"",HLOOKUP($B835,'Base facturation'!$B$4:$ALM$73,E$4,0)))</f>
        <v/>
      </c>
      <c r="F835" s="204" t="str">
        <f>IF(IF(ISERROR(HLOOKUP($B835,'Base facturation'!$B$4:$ALM$73,F$4,0)),"",HLOOKUP($B835,'Base facturation'!$B$4:$ALM$73,F$4,0))=0,"",IF(ISERROR(HLOOKUP($B835,'Base facturation'!$B$4:$ALM$73,F$4,0)),"",HLOOKUP($B835,'Base facturation'!$B$4:$ALM$73,F$4,0)))</f>
        <v/>
      </c>
      <c r="G835" s="204" t="str">
        <f>IF(IF(ISERROR(HLOOKUP($B835,'Base facturation'!$B$4:$ALM$73,G$4,0)),"",HLOOKUP($B835,'Base facturation'!$B$4:$ALM$73,G$4,0))=0,"",IF(ISERROR(HLOOKUP($B835,'Base facturation'!$B$4:$ALM$73,G$4,0)),"",HLOOKUP($B835,'Base facturation'!$B$4:$ALM$73,G$4,0)))</f>
        <v/>
      </c>
      <c r="H835" s="183" t="str">
        <f t="shared" si="12"/>
        <v/>
      </c>
      <c r="I835" s="194"/>
      <c r="J835" s="189"/>
      <c r="K835" s="189"/>
      <c r="L835" s="190"/>
    </row>
    <row r="836" spans="2:12" ht="19.600000000000001" customHeight="1" x14ac:dyDescent="0.25">
      <c r="B836" s="178" t="s">
        <v>3580</v>
      </c>
      <c r="C836" s="179" t="str">
        <f>IF(IF(ISERROR(HLOOKUP($B836,'Base facturation'!$B$4:$ALM$73,C$4,0)),"",HLOOKUP($B836,'Base facturation'!$B$4:$ALM$73,C$4,0))=0,"",IF(ISERROR(HLOOKUP($B836,'Base facturation'!$B$4:$ALM$73,C$4,0)),"",HLOOKUP($B836,'Base facturation'!$B$4:$ALM$73,C$4,0)))</f>
        <v/>
      </c>
      <c r="D836" s="179" t="str">
        <f>IF(IF(ISERROR(HLOOKUP($B836,'Base facturation'!$B$4:$ALM$73,D$4,0)),"",HLOOKUP($B836,'Base facturation'!$B$4:$ALM$73,D$4,0))=0,"",IF(ISERROR(HLOOKUP($B836,'Base facturation'!$B$4:$ALM$73,D$4,0)),"",HLOOKUP($B836,'Base facturation'!$B$4:$ALM$73,D$4,0)))</f>
        <v/>
      </c>
      <c r="E836" s="288" t="str">
        <f>IF(IF(ISERROR(HLOOKUP($B836,'Base facturation'!$B$4:$ALM$73,E$4,0)),"",HLOOKUP($B836,'Base facturation'!$B$4:$ALM$73,E$4,0))=0,"",IF(ISERROR(HLOOKUP($B836,'Base facturation'!$B$4:$ALM$73,E$4,0)),"",HLOOKUP($B836,'Base facturation'!$B$4:$ALM$73,E$4,0)))</f>
        <v/>
      </c>
      <c r="F836" s="204" t="str">
        <f>IF(IF(ISERROR(HLOOKUP($B836,'Base facturation'!$B$4:$ALM$73,F$4,0)),"",HLOOKUP($B836,'Base facturation'!$B$4:$ALM$73,F$4,0))=0,"",IF(ISERROR(HLOOKUP($B836,'Base facturation'!$B$4:$ALM$73,F$4,0)),"",HLOOKUP($B836,'Base facturation'!$B$4:$ALM$73,F$4,0)))</f>
        <v/>
      </c>
      <c r="G836" s="204" t="str">
        <f>IF(IF(ISERROR(HLOOKUP($B836,'Base facturation'!$B$4:$ALM$73,G$4,0)),"",HLOOKUP($B836,'Base facturation'!$B$4:$ALM$73,G$4,0))=0,"",IF(ISERROR(HLOOKUP($B836,'Base facturation'!$B$4:$ALM$73,G$4,0)),"",HLOOKUP($B836,'Base facturation'!$B$4:$ALM$73,G$4,0)))</f>
        <v/>
      </c>
      <c r="H836" s="183" t="str">
        <f t="shared" si="12"/>
        <v/>
      </c>
      <c r="I836" s="194"/>
      <c r="J836" s="189"/>
      <c r="K836" s="189"/>
      <c r="L836" s="190"/>
    </row>
    <row r="837" spans="2:12" ht="19.600000000000001" customHeight="1" x14ac:dyDescent="0.25">
      <c r="B837" s="178" t="s">
        <v>3581</v>
      </c>
      <c r="C837" s="179" t="str">
        <f>IF(IF(ISERROR(HLOOKUP($B837,'Base facturation'!$B$4:$ALM$73,C$4,0)),"",HLOOKUP($B837,'Base facturation'!$B$4:$ALM$73,C$4,0))=0,"",IF(ISERROR(HLOOKUP($B837,'Base facturation'!$B$4:$ALM$73,C$4,0)),"",HLOOKUP($B837,'Base facturation'!$B$4:$ALM$73,C$4,0)))</f>
        <v/>
      </c>
      <c r="D837" s="179" t="str">
        <f>IF(IF(ISERROR(HLOOKUP($B837,'Base facturation'!$B$4:$ALM$73,D$4,0)),"",HLOOKUP($B837,'Base facturation'!$B$4:$ALM$73,D$4,0))=0,"",IF(ISERROR(HLOOKUP($B837,'Base facturation'!$B$4:$ALM$73,D$4,0)),"",HLOOKUP($B837,'Base facturation'!$B$4:$ALM$73,D$4,0)))</f>
        <v/>
      </c>
      <c r="E837" s="288" t="str">
        <f>IF(IF(ISERROR(HLOOKUP($B837,'Base facturation'!$B$4:$ALM$73,E$4,0)),"",HLOOKUP($B837,'Base facturation'!$B$4:$ALM$73,E$4,0))=0,"",IF(ISERROR(HLOOKUP($B837,'Base facturation'!$B$4:$ALM$73,E$4,0)),"",HLOOKUP($B837,'Base facturation'!$B$4:$ALM$73,E$4,0)))</f>
        <v/>
      </c>
      <c r="F837" s="204" t="str">
        <f>IF(IF(ISERROR(HLOOKUP($B837,'Base facturation'!$B$4:$ALM$73,F$4,0)),"",HLOOKUP($B837,'Base facturation'!$B$4:$ALM$73,F$4,0))=0,"",IF(ISERROR(HLOOKUP($B837,'Base facturation'!$B$4:$ALM$73,F$4,0)),"",HLOOKUP($B837,'Base facturation'!$B$4:$ALM$73,F$4,0)))</f>
        <v/>
      </c>
      <c r="G837" s="204" t="str">
        <f>IF(IF(ISERROR(HLOOKUP($B837,'Base facturation'!$B$4:$ALM$73,G$4,0)),"",HLOOKUP($B837,'Base facturation'!$B$4:$ALM$73,G$4,0))=0,"",IF(ISERROR(HLOOKUP($B837,'Base facturation'!$B$4:$ALM$73,G$4,0)),"",HLOOKUP($B837,'Base facturation'!$B$4:$ALM$73,G$4,0)))</f>
        <v/>
      </c>
      <c r="H837" s="183" t="str">
        <f t="shared" si="12"/>
        <v/>
      </c>
      <c r="I837" s="194"/>
      <c r="J837" s="189"/>
      <c r="K837" s="189"/>
      <c r="L837" s="190"/>
    </row>
    <row r="838" spans="2:12" ht="19.600000000000001" customHeight="1" x14ac:dyDescent="0.25">
      <c r="B838" s="178" t="s">
        <v>3582</v>
      </c>
      <c r="C838" s="179" t="str">
        <f>IF(IF(ISERROR(HLOOKUP($B838,'Base facturation'!$B$4:$ALM$73,C$4,0)),"",HLOOKUP($B838,'Base facturation'!$B$4:$ALM$73,C$4,0))=0,"",IF(ISERROR(HLOOKUP($B838,'Base facturation'!$B$4:$ALM$73,C$4,0)),"",HLOOKUP($B838,'Base facturation'!$B$4:$ALM$73,C$4,0)))</f>
        <v/>
      </c>
      <c r="D838" s="179" t="str">
        <f>IF(IF(ISERROR(HLOOKUP($B838,'Base facturation'!$B$4:$ALM$73,D$4,0)),"",HLOOKUP($B838,'Base facturation'!$B$4:$ALM$73,D$4,0))=0,"",IF(ISERROR(HLOOKUP($B838,'Base facturation'!$B$4:$ALM$73,D$4,0)),"",HLOOKUP($B838,'Base facturation'!$B$4:$ALM$73,D$4,0)))</f>
        <v/>
      </c>
      <c r="E838" s="288" t="str">
        <f>IF(IF(ISERROR(HLOOKUP($B838,'Base facturation'!$B$4:$ALM$73,E$4,0)),"",HLOOKUP($B838,'Base facturation'!$B$4:$ALM$73,E$4,0))=0,"",IF(ISERROR(HLOOKUP($B838,'Base facturation'!$B$4:$ALM$73,E$4,0)),"",HLOOKUP($B838,'Base facturation'!$B$4:$ALM$73,E$4,0)))</f>
        <v/>
      </c>
      <c r="F838" s="204" t="str">
        <f>IF(IF(ISERROR(HLOOKUP($B838,'Base facturation'!$B$4:$ALM$73,F$4,0)),"",HLOOKUP($B838,'Base facturation'!$B$4:$ALM$73,F$4,0))=0,"",IF(ISERROR(HLOOKUP($B838,'Base facturation'!$B$4:$ALM$73,F$4,0)),"",HLOOKUP($B838,'Base facturation'!$B$4:$ALM$73,F$4,0)))</f>
        <v/>
      </c>
      <c r="G838" s="204" t="str">
        <f>IF(IF(ISERROR(HLOOKUP($B838,'Base facturation'!$B$4:$ALM$73,G$4,0)),"",HLOOKUP($B838,'Base facturation'!$B$4:$ALM$73,G$4,0))=0,"",IF(ISERROR(HLOOKUP($B838,'Base facturation'!$B$4:$ALM$73,G$4,0)),"",HLOOKUP($B838,'Base facturation'!$B$4:$ALM$73,G$4,0)))</f>
        <v/>
      </c>
      <c r="H838" s="183" t="str">
        <f t="shared" si="12"/>
        <v/>
      </c>
      <c r="I838" s="194"/>
      <c r="J838" s="189"/>
      <c r="K838" s="189"/>
      <c r="L838" s="190"/>
    </row>
    <row r="839" spans="2:12" ht="19.600000000000001" customHeight="1" x14ac:dyDescent="0.25">
      <c r="B839" s="178" t="s">
        <v>3583</v>
      </c>
      <c r="C839" s="179" t="str">
        <f>IF(IF(ISERROR(HLOOKUP($B839,'Base facturation'!$B$4:$ALM$73,C$4,0)),"",HLOOKUP($B839,'Base facturation'!$B$4:$ALM$73,C$4,0))=0,"",IF(ISERROR(HLOOKUP($B839,'Base facturation'!$B$4:$ALM$73,C$4,0)),"",HLOOKUP($B839,'Base facturation'!$B$4:$ALM$73,C$4,0)))</f>
        <v/>
      </c>
      <c r="D839" s="179" t="str">
        <f>IF(IF(ISERROR(HLOOKUP($B839,'Base facturation'!$B$4:$ALM$73,D$4,0)),"",HLOOKUP($B839,'Base facturation'!$B$4:$ALM$73,D$4,0))=0,"",IF(ISERROR(HLOOKUP($B839,'Base facturation'!$B$4:$ALM$73,D$4,0)),"",HLOOKUP($B839,'Base facturation'!$B$4:$ALM$73,D$4,0)))</f>
        <v/>
      </c>
      <c r="E839" s="288" t="str">
        <f>IF(IF(ISERROR(HLOOKUP($B839,'Base facturation'!$B$4:$ALM$73,E$4,0)),"",HLOOKUP($B839,'Base facturation'!$B$4:$ALM$73,E$4,0))=0,"",IF(ISERROR(HLOOKUP($B839,'Base facturation'!$B$4:$ALM$73,E$4,0)),"",HLOOKUP($B839,'Base facturation'!$B$4:$ALM$73,E$4,0)))</f>
        <v/>
      </c>
      <c r="F839" s="204" t="str">
        <f>IF(IF(ISERROR(HLOOKUP($B839,'Base facturation'!$B$4:$ALM$73,F$4,0)),"",HLOOKUP($B839,'Base facturation'!$B$4:$ALM$73,F$4,0))=0,"",IF(ISERROR(HLOOKUP($B839,'Base facturation'!$B$4:$ALM$73,F$4,0)),"",HLOOKUP($B839,'Base facturation'!$B$4:$ALM$73,F$4,0)))</f>
        <v/>
      </c>
      <c r="G839" s="204" t="str">
        <f>IF(IF(ISERROR(HLOOKUP($B839,'Base facturation'!$B$4:$ALM$73,G$4,0)),"",HLOOKUP($B839,'Base facturation'!$B$4:$ALM$73,G$4,0))=0,"",IF(ISERROR(HLOOKUP($B839,'Base facturation'!$B$4:$ALM$73,G$4,0)),"",HLOOKUP($B839,'Base facturation'!$B$4:$ALM$73,G$4,0)))</f>
        <v/>
      </c>
      <c r="H839" s="183" t="str">
        <f t="shared" ref="H839:H902" si="13">IF(G839="","",IF($B$4&gt;G839,"OUI","non"))</f>
        <v/>
      </c>
      <c r="I839" s="194"/>
      <c r="J839" s="189"/>
      <c r="K839" s="189"/>
      <c r="L839" s="190"/>
    </row>
    <row r="840" spans="2:12" ht="19.600000000000001" customHeight="1" x14ac:dyDescent="0.25">
      <c r="B840" s="178" t="s">
        <v>3584</v>
      </c>
      <c r="C840" s="179" t="str">
        <f>IF(IF(ISERROR(HLOOKUP($B840,'Base facturation'!$B$4:$ALM$73,C$4,0)),"",HLOOKUP($B840,'Base facturation'!$B$4:$ALM$73,C$4,0))=0,"",IF(ISERROR(HLOOKUP($B840,'Base facturation'!$B$4:$ALM$73,C$4,0)),"",HLOOKUP($B840,'Base facturation'!$B$4:$ALM$73,C$4,0)))</f>
        <v/>
      </c>
      <c r="D840" s="179" t="str">
        <f>IF(IF(ISERROR(HLOOKUP($B840,'Base facturation'!$B$4:$ALM$73,D$4,0)),"",HLOOKUP($B840,'Base facturation'!$B$4:$ALM$73,D$4,0))=0,"",IF(ISERROR(HLOOKUP($B840,'Base facturation'!$B$4:$ALM$73,D$4,0)),"",HLOOKUP($B840,'Base facturation'!$B$4:$ALM$73,D$4,0)))</f>
        <v/>
      </c>
      <c r="E840" s="288" t="str">
        <f>IF(IF(ISERROR(HLOOKUP($B840,'Base facturation'!$B$4:$ALM$73,E$4,0)),"",HLOOKUP($B840,'Base facturation'!$B$4:$ALM$73,E$4,0))=0,"",IF(ISERROR(HLOOKUP($B840,'Base facturation'!$B$4:$ALM$73,E$4,0)),"",HLOOKUP($B840,'Base facturation'!$B$4:$ALM$73,E$4,0)))</f>
        <v/>
      </c>
      <c r="F840" s="204" t="str">
        <f>IF(IF(ISERROR(HLOOKUP($B840,'Base facturation'!$B$4:$ALM$73,F$4,0)),"",HLOOKUP($B840,'Base facturation'!$B$4:$ALM$73,F$4,0))=0,"",IF(ISERROR(HLOOKUP($B840,'Base facturation'!$B$4:$ALM$73,F$4,0)),"",HLOOKUP($B840,'Base facturation'!$B$4:$ALM$73,F$4,0)))</f>
        <v/>
      </c>
      <c r="G840" s="204" t="str">
        <f>IF(IF(ISERROR(HLOOKUP($B840,'Base facturation'!$B$4:$ALM$73,G$4,0)),"",HLOOKUP($B840,'Base facturation'!$B$4:$ALM$73,G$4,0))=0,"",IF(ISERROR(HLOOKUP($B840,'Base facturation'!$B$4:$ALM$73,G$4,0)),"",HLOOKUP($B840,'Base facturation'!$B$4:$ALM$73,G$4,0)))</f>
        <v/>
      </c>
      <c r="H840" s="183" t="str">
        <f t="shared" si="13"/>
        <v/>
      </c>
      <c r="I840" s="194"/>
      <c r="J840" s="189"/>
      <c r="K840" s="189"/>
      <c r="L840" s="190"/>
    </row>
    <row r="841" spans="2:12" ht="19.600000000000001" customHeight="1" x14ac:dyDescent="0.25">
      <c r="B841" s="178" t="s">
        <v>3585</v>
      </c>
      <c r="C841" s="179" t="str">
        <f>IF(IF(ISERROR(HLOOKUP($B841,'Base facturation'!$B$4:$ALM$73,C$4,0)),"",HLOOKUP($B841,'Base facturation'!$B$4:$ALM$73,C$4,0))=0,"",IF(ISERROR(HLOOKUP($B841,'Base facturation'!$B$4:$ALM$73,C$4,0)),"",HLOOKUP($B841,'Base facturation'!$B$4:$ALM$73,C$4,0)))</f>
        <v/>
      </c>
      <c r="D841" s="179" t="str">
        <f>IF(IF(ISERROR(HLOOKUP($B841,'Base facturation'!$B$4:$ALM$73,D$4,0)),"",HLOOKUP($B841,'Base facturation'!$B$4:$ALM$73,D$4,0))=0,"",IF(ISERROR(HLOOKUP($B841,'Base facturation'!$B$4:$ALM$73,D$4,0)),"",HLOOKUP($B841,'Base facturation'!$B$4:$ALM$73,D$4,0)))</f>
        <v/>
      </c>
      <c r="E841" s="288" t="str">
        <f>IF(IF(ISERROR(HLOOKUP($B841,'Base facturation'!$B$4:$ALM$73,E$4,0)),"",HLOOKUP($B841,'Base facturation'!$B$4:$ALM$73,E$4,0))=0,"",IF(ISERROR(HLOOKUP($B841,'Base facturation'!$B$4:$ALM$73,E$4,0)),"",HLOOKUP($B841,'Base facturation'!$B$4:$ALM$73,E$4,0)))</f>
        <v/>
      </c>
      <c r="F841" s="204" t="str">
        <f>IF(IF(ISERROR(HLOOKUP($B841,'Base facturation'!$B$4:$ALM$73,F$4,0)),"",HLOOKUP($B841,'Base facturation'!$B$4:$ALM$73,F$4,0))=0,"",IF(ISERROR(HLOOKUP($B841,'Base facturation'!$B$4:$ALM$73,F$4,0)),"",HLOOKUP($B841,'Base facturation'!$B$4:$ALM$73,F$4,0)))</f>
        <v/>
      </c>
      <c r="G841" s="204" t="str">
        <f>IF(IF(ISERROR(HLOOKUP($B841,'Base facturation'!$B$4:$ALM$73,G$4,0)),"",HLOOKUP($B841,'Base facturation'!$B$4:$ALM$73,G$4,0))=0,"",IF(ISERROR(HLOOKUP($B841,'Base facturation'!$B$4:$ALM$73,G$4,0)),"",HLOOKUP($B841,'Base facturation'!$B$4:$ALM$73,G$4,0)))</f>
        <v/>
      </c>
      <c r="H841" s="183" t="str">
        <f t="shared" si="13"/>
        <v/>
      </c>
      <c r="I841" s="194"/>
      <c r="J841" s="189"/>
      <c r="K841" s="189"/>
      <c r="L841" s="190"/>
    </row>
    <row r="842" spans="2:12" ht="19.600000000000001" customHeight="1" x14ac:dyDescent="0.25">
      <c r="B842" s="178" t="s">
        <v>3586</v>
      </c>
      <c r="C842" s="179" t="str">
        <f>IF(IF(ISERROR(HLOOKUP($B842,'Base facturation'!$B$4:$ALM$73,C$4,0)),"",HLOOKUP($B842,'Base facturation'!$B$4:$ALM$73,C$4,0))=0,"",IF(ISERROR(HLOOKUP($B842,'Base facturation'!$B$4:$ALM$73,C$4,0)),"",HLOOKUP($B842,'Base facturation'!$B$4:$ALM$73,C$4,0)))</f>
        <v/>
      </c>
      <c r="D842" s="179" t="str">
        <f>IF(IF(ISERROR(HLOOKUP($B842,'Base facturation'!$B$4:$ALM$73,D$4,0)),"",HLOOKUP($B842,'Base facturation'!$B$4:$ALM$73,D$4,0))=0,"",IF(ISERROR(HLOOKUP($B842,'Base facturation'!$B$4:$ALM$73,D$4,0)),"",HLOOKUP($B842,'Base facturation'!$B$4:$ALM$73,D$4,0)))</f>
        <v/>
      </c>
      <c r="E842" s="288" t="str">
        <f>IF(IF(ISERROR(HLOOKUP($B842,'Base facturation'!$B$4:$ALM$73,E$4,0)),"",HLOOKUP($B842,'Base facturation'!$B$4:$ALM$73,E$4,0))=0,"",IF(ISERROR(HLOOKUP($B842,'Base facturation'!$B$4:$ALM$73,E$4,0)),"",HLOOKUP($B842,'Base facturation'!$B$4:$ALM$73,E$4,0)))</f>
        <v/>
      </c>
      <c r="F842" s="204" t="str">
        <f>IF(IF(ISERROR(HLOOKUP($B842,'Base facturation'!$B$4:$ALM$73,F$4,0)),"",HLOOKUP($B842,'Base facturation'!$B$4:$ALM$73,F$4,0))=0,"",IF(ISERROR(HLOOKUP($B842,'Base facturation'!$B$4:$ALM$73,F$4,0)),"",HLOOKUP($B842,'Base facturation'!$B$4:$ALM$73,F$4,0)))</f>
        <v/>
      </c>
      <c r="G842" s="204" t="str">
        <f>IF(IF(ISERROR(HLOOKUP($B842,'Base facturation'!$B$4:$ALM$73,G$4,0)),"",HLOOKUP($B842,'Base facturation'!$B$4:$ALM$73,G$4,0))=0,"",IF(ISERROR(HLOOKUP($B842,'Base facturation'!$B$4:$ALM$73,G$4,0)),"",HLOOKUP($B842,'Base facturation'!$B$4:$ALM$73,G$4,0)))</f>
        <v/>
      </c>
      <c r="H842" s="183" t="str">
        <f t="shared" si="13"/>
        <v/>
      </c>
      <c r="I842" s="194"/>
      <c r="J842" s="189"/>
      <c r="K842" s="189"/>
      <c r="L842" s="190"/>
    </row>
    <row r="843" spans="2:12" ht="19.600000000000001" customHeight="1" x14ac:dyDescent="0.25">
      <c r="B843" s="178" t="s">
        <v>3587</v>
      </c>
      <c r="C843" s="179" t="str">
        <f>IF(IF(ISERROR(HLOOKUP($B843,'Base facturation'!$B$4:$ALM$73,C$4,0)),"",HLOOKUP($B843,'Base facturation'!$B$4:$ALM$73,C$4,0))=0,"",IF(ISERROR(HLOOKUP($B843,'Base facturation'!$B$4:$ALM$73,C$4,0)),"",HLOOKUP($B843,'Base facturation'!$B$4:$ALM$73,C$4,0)))</f>
        <v/>
      </c>
      <c r="D843" s="179" t="str">
        <f>IF(IF(ISERROR(HLOOKUP($B843,'Base facturation'!$B$4:$ALM$73,D$4,0)),"",HLOOKUP($B843,'Base facturation'!$B$4:$ALM$73,D$4,0))=0,"",IF(ISERROR(HLOOKUP($B843,'Base facturation'!$B$4:$ALM$73,D$4,0)),"",HLOOKUP($B843,'Base facturation'!$B$4:$ALM$73,D$4,0)))</f>
        <v/>
      </c>
      <c r="E843" s="288" t="str">
        <f>IF(IF(ISERROR(HLOOKUP($B843,'Base facturation'!$B$4:$ALM$73,E$4,0)),"",HLOOKUP($B843,'Base facturation'!$B$4:$ALM$73,E$4,0))=0,"",IF(ISERROR(HLOOKUP($B843,'Base facturation'!$B$4:$ALM$73,E$4,0)),"",HLOOKUP($B843,'Base facturation'!$B$4:$ALM$73,E$4,0)))</f>
        <v/>
      </c>
      <c r="F843" s="204" t="str">
        <f>IF(IF(ISERROR(HLOOKUP($B843,'Base facturation'!$B$4:$ALM$73,F$4,0)),"",HLOOKUP($B843,'Base facturation'!$B$4:$ALM$73,F$4,0))=0,"",IF(ISERROR(HLOOKUP($B843,'Base facturation'!$B$4:$ALM$73,F$4,0)),"",HLOOKUP($B843,'Base facturation'!$B$4:$ALM$73,F$4,0)))</f>
        <v/>
      </c>
      <c r="G843" s="204" t="str">
        <f>IF(IF(ISERROR(HLOOKUP($B843,'Base facturation'!$B$4:$ALM$73,G$4,0)),"",HLOOKUP($B843,'Base facturation'!$B$4:$ALM$73,G$4,0))=0,"",IF(ISERROR(HLOOKUP($B843,'Base facturation'!$B$4:$ALM$73,G$4,0)),"",HLOOKUP($B843,'Base facturation'!$B$4:$ALM$73,G$4,0)))</f>
        <v/>
      </c>
      <c r="H843" s="183" t="str">
        <f t="shared" si="13"/>
        <v/>
      </c>
      <c r="I843" s="194"/>
      <c r="J843" s="189"/>
      <c r="K843" s="189"/>
      <c r="L843" s="190"/>
    </row>
    <row r="844" spans="2:12" ht="19.600000000000001" customHeight="1" x14ac:dyDescent="0.25">
      <c r="B844" s="178" t="s">
        <v>3588</v>
      </c>
      <c r="C844" s="179" t="str">
        <f>IF(IF(ISERROR(HLOOKUP($B844,'Base facturation'!$B$4:$ALM$73,C$4,0)),"",HLOOKUP($B844,'Base facturation'!$B$4:$ALM$73,C$4,0))=0,"",IF(ISERROR(HLOOKUP($B844,'Base facturation'!$B$4:$ALM$73,C$4,0)),"",HLOOKUP($B844,'Base facturation'!$B$4:$ALM$73,C$4,0)))</f>
        <v/>
      </c>
      <c r="D844" s="179" t="str">
        <f>IF(IF(ISERROR(HLOOKUP($B844,'Base facturation'!$B$4:$ALM$73,D$4,0)),"",HLOOKUP($B844,'Base facturation'!$B$4:$ALM$73,D$4,0))=0,"",IF(ISERROR(HLOOKUP($B844,'Base facturation'!$B$4:$ALM$73,D$4,0)),"",HLOOKUP($B844,'Base facturation'!$B$4:$ALM$73,D$4,0)))</f>
        <v/>
      </c>
      <c r="E844" s="288" t="str">
        <f>IF(IF(ISERROR(HLOOKUP($B844,'Base facturation'!$B$4:$ALM$73,E$4,0)),"",HLOOKUP($B844,'Base facturation'!$B$4:$ALM$73,E$4,0))=0,"",IF(ISERROR(HLOOKUP($B844,'Base facturation'!$B$4:$ALM$73,E$4,0)),"",HLOOKUP($B844,'Base facturation'!$B$4:$ALM$73,E$4,0)))</f>
        <v/>
      </c>
      <c r="F844" s="204" t="str">
        <f>IF(IF(ISERROR(HLOOKUP($B844,'Base facturation'!$B$4:$ALM$73,F$4,0)),"",HLOOKUP($B844,'Base facturation'!$B$4:$ALM$73,F$4,0))=0,"",IF(ISERROR(HLOOKUP($B844,'Base facturation'!$B$4:$ALM$73,F$4,0)),"",HLOOKUP($B844,'Base facturation'!$B$4:$ALM$73,F$4,0)))</f>
        <v/>
      </c>
      <c r="G844" s="204" t="str">
        <f>IF(IF(ISERROR(HLOOKUP($B844,'Base facturation'!$B$4:$ALM$73,G$4,0)),"",HLOOKUP($B844,'Base facturation'!$B$4:$ALM$73,G$4,0))=0,"",IF(ISERROR(HLOOKUP($B844,'Base facturation'!$B$4:$ALM$73,G$4,0)),"",HLOOKUP($B844,'Base facturation'!$B$4:$ALM$73,G$4,0)))</f>
        <v/>
      </c>
      <c r="H844" s="183" t="str">
        <f t="shared" si="13"/>
        <v/>
      </c>
      <c r="I844" s="194"/>
      <c r="J844" s="189"/>
      <c r="K844" s="189"/>
      <c r="L844" s="190"/>
    </row>
    <row r="845" spans="2:12" ht="19.600000000000001" customHeight="1" x14ac:dyDescent="0.25">
      <c r="B845" s="178" t="s">
        <v>3589</v>
      </c>
      <c r="C845" s="179" t="str">
        <f>IF(IF(ISERROR(HLOOKUP($B845,'Base facturation'!$B$4:$ALM$73,C$4,0)),"",HLOOKUP($B845,'Base facturation'!$B$4:$ALM$73,C$4,0))=0,"",IF(ISERROR(HLOOKUP($B845,'Base facturation'!$B$4:$ALM$73,C$4,0)),"",HLOOKUP($B845,'Base facturation'!$B$4:$ALM$73,C$4,0)))</f>
        <v/>
      </c>
      <c r="D845" s="179" t="str">
        <f>IF(IF(ISERROR(HLOOKUP($B845,'Base facturation'!$B$4:$ALM$73,D$4,0)),"",HLOOKUP($B845,'Base facturation'!$B$4:$ALM$73,D$4,0))=0,"",IF(ISERROR(HLOOKUP($B845,'Base facturation'!$B$4:$ALM$73,D$4,0)),"",HLOOKUP($B845,'Base facturation'!$B$4:$ALM$73,D$4,0)))</f>
        <v/>
      </c>
      <c r="E845" s="288" t="str">
        <f>IF(IF(ISERROR(HLOOKUP($B845,'Base facturation'!$B$4:$ALM$73,E$4,0)),"",HLOOKUP($B845,'Base facturation'!$B$4:$ALM$73,E$4,0))=0,"",IF(ISERROR(HLOOKUP($B845,'Base facturation'!$B$4:$ALM$73,E$4,0)),"",HLOOKUP($B845,'Base facturation'!$B$4:$ALM$73,E$4,0)))</f>
        <v/>
      </c>
      <c r="F845" s="204" t="str">
        <f>IF(IF(ISERROR(HLOOKUP($B845,'Base facturation'!$B$4:$ALM$73,F$4,0)),"",HLOOKUP($B845,'Base facturation'!$B$4:$ALM$73,F$4,0))=0,"",IF(ISERROR(HLOOKUP($B845,'Base facturation'!$B$4:$ALM$73,F$4,0)),"",HLOOKUP($B845,'Base facturation'!$B$4:$ALM$73,F$4,0)))</f>
        <v/>
      </c>
      <c r="G845" s="204" t="str">
        <f>IF(IF(ISERROR(HLOOKUP($B845,'Base facturation'!$B$4:$ALM$73,G$4,0)),"",HLOOKUP($B845,'Base facturation'!$B$4:$ALM$73,G$4,0))=0,"",IF(ISERROR(HLOOKUP($B845,'Base facturation'!$B$4:$ALM$73,G$4,0)),"",HLOOKUP($B845,'Base facturation'!$B$4:$ALM$73,G$4,0)))</f>
        <v/>
      </c>
      <c r="H845" s="183" t="str">
        <f t="shared" si="13"/>
        <v/>
      </c>
      <c r="I845" s="194"/>
      <c r="J845" s="189"/>
      <c r="K845" s="189"/>
      <c r="L845" s="190"/>
    </row>
    <row r="846" spans="2:12" ht="19.600000000000001" customHeight="1" x14ac:dyDescent="0.25">
      <c r="B846" s="178" t="s">
        <v>3590</v>
      </c>
      <c r="C846" s="179" t="str">
        <f>IF(IF(ISERROR(HLOOKUP($B846,'Base facturation'!$B$4:$ALM$73,C$4,0)),"",HLOOKUP($B846,'Base facturation'!$B$4:$ALM$73,C$4,0))=0,"",IF(ISERROR(HLOOKUP($B846,'Base facturation'!$B$4:$ALM$73,C$4,0)),"",HLOOKUP($B846,'Base facturation'!$B$4:$ALM$73,C$4,0)))</f>
        <v/>
      </c>
      <c r="D846" s="179" t="str">
        <f>IF(IF(ISERROR(HLOOKUP($B846,'Base facturation'!$B$4:$ALM$73,D$4,0)),"",HLOOKUP($B846,'Base facturation'!$B$4:$ALM$73,D$4,0))=0,"",IF(ISERROR(HLOOKUP($B846,'Base facturation'!$B$4:$ALM$73,D$4,0)),"",HLOOKUP($B846,'Base facturation'!$B$4:$ALM$73,D$4,0)))</f>
        <v/>
      </c>
      <c r="E846" s="288" t="str">
        <f>IF(IF(ISERROR(HLOOKUP($B846,'Base facturation'!$B$4:$ALM$73,E$4,0)),"",HLOOKUP($B846,'Base facturation'!$B$4:$ALM$73,E$4,0))=0,"",IF(ISERROR(HLOOKUP($B846,'Base facturation'!$B$4:$ALM$73,E$4,0)),"",HLOOKUP($B846,'Base facturation'!$B$4:$ALM$73,E$4,0)))</f>
        <v/>
      </c>
      <c r="F846" s="204" t="str">
        <f>IF(IF(ISERROR(HLOOKUP($B846,'Base facturation'!$B$4:$ALM$73,F$4,0)),"",HLOOKUP($B846,'Base facturation'!$B$4:$ALM$73,F$4,0))=0,"",IF(ISERROR(HLOOKUP($B846,'Base facturation'!$B$4:$ALM$73,F$4,0)),"",HLOOKUP($B846,'Base facturation'!$B$4:$ALM$73,F$4,0)))</f>
        <v/>
      </c>
      <c r="G846" s="204" t="str">
        <f>IF(IF(ISERROR(HLOOKUP($B846,'Base facturation'!$B$4:$ALM$73,G$4,0)),"",HLOOKUP($B846,'Base facturation'!$B$4:$ALM$73,G$4,0))=0,"",IF(ISERROR(HLOOKUP($B846,'Base facturation'!$B$4:$ALM$73,G$4,0)),"",HLOOKUP($B846,'Base facturation'!$B$4:$ALM$73,G$4,0)))</f>
        <v/>
      </c>
      <c r="H846" s="183" t="str">
        <f t="shared" si="13"/>
        <v/>
      </c>
      <c r="I846" s="194"/>
      <c r="J846" s="189"/>
      <c r="K846" s="189"/>
      <c r="L846" s="190"/>
    </row>
    <row r="847" spans="2:12" ht="19.600000000000001" customHeight="1" x14ac:dyDescent="0.25">
      <c r="B847" s="178" t="s">
        <v>3591</v>
      </c>
      <c r="C847" s="179" t="str">
        <f>IF(IF(ISERROR(HLOOKUP($B847,'Base facturation'!$B$4:$ALM$73,C$4,0)),"",HLOOKUP($B847,'Base facturation'!$B$4:$ALM$73,C$4,0))=0,"",IF(ISERROR(HLOOKUP($B847,'Base facturation'!$B$4:$ALM$73,C$4,0)),"",HLOOKUP($B847,'Base facturation'!$B$4:$ALM$73,C$4,0)))</f>
        <v/>
      </c>
      <c r="D847" s="179" t="str">
        <f>IF(IF(ISERROR(HLOOKUP($B847,'Base facturation'!$B$4:$ALM$73,D$4,0)),"",HLOOKUP($B847,'Base facturation'!$B$4:$ALM$73,D$4,0))=0,"",IF(ISERROR(HLOOKUP($B847,'Base facturation'!$B$4:$ALM$73,D$4,0)),"",HLOOKUP($B847,'Base facturation'!$B$4:$ALM$73,D$4,0)))</f>
        <v/>
      </c>
      <c r="E847" s="288" t="str">
        <f>IF(IF(ISERROR(HLOOKUP($B847,'Base facturation'!$B$4:$ALM$73,E$4,0)),"",HLOOKUP($B847,'Base facturation'!$B$4:$ALM$73,E$4,0))=0,"",IF(ISERROR(HLOOKUP($B847,'Base facturation'!$B$4:$ALM$73,E$4,0)),"",HLOOKUP($B847,'Base facturation'!$B$4:$ALM$73,E$4,0)))</f>
        <v/>
      </c>
      <c r="F847" s="204" t="str">
        <f>IF(IF(ISERROR(HLOOKUP($B847,'Base facturation'!$B$4:$ALM$73,F$4,0)),"",HLOOKUP($B847,'Base facturation'!$B$4:$ALM$73,F$4,0))=0,"",IF(ISERROR(HLOOKUP($B847,'Base facturation'!$B$4:$ALM$73,F$4,0)),"",HLOOKUP($B847,'Base facturation'!$B$4:$ALM$73,F$4,0)))</f>
        <v/>
      </c>
      <c r="G847" s="204" t="str">
        <f>IF(IF(ISERROR(HLOOKUP($B847,'Base facturation'!$B$4:$ALM$73,G$4,0)),"",HLOOKUP($B847,'Base facturation'!$B$4:$ALM$73,G$4,0))=0,"",IF(ISERROR(HLOOKUP($B847,'Base facturation'!$B$4:$ALM$73,G$4,0)),"",HLOOKUP($B847,'Base facturation'!$B$4:$ALM$73,G$4,0)))</f>
        <v/>
      </c>
      <c r="H847" s="183" t="str">
        <f t="shared" si="13"/>
        <v/>
      </c>
      <c r="I847" s="194"/>
      <c r="J847" s="189"/>
      <c r="K847" s="189"/>
      <c r="L847" s="190"/>
    </row>
    <row r="848" spans="2:12" ht="19.600000000000001" customHeight="1" x14ac:dyDescent="0.25">
      <c r="B848" s="178" t="s">
        <v>3592</v>
      </c>
      <c r="C848" s="179" t="str">
        <f>IF(IF(ISERROR(HLOOKUP($B848,'Base facturation'!$B$4:$ALM$73,C$4,0)),"",HLOOKUP($B848,'Base facturation'!$B$4:$ALM$73,C$4,0))=0,"",IF(ISERROR(HLOOKUP($B848,'Base facturation'!$B$4:$ALM$73,C$4,0)),"",HLOOKUP($B848,'Base facturation'!$B$4:$ALM$73,C$4,0)))</f>
        <v/>
      </c>
      <c r="D848" s="179" t="str">
        <f>IF(IF(ISERROR(HLOOKUP($B848,'Base facturation'!$B$4:$ALM$73,D$4,0)),"",HLOOKUP($B848,'Base facturation'!$B$4:$ALM$73,D$4,0))=0,"",IF(ISERROR(HLOOKUP($B848,'Base facturation'!$B$4:$ALM$73,D$4,0)),"",HLOOKUP($B848,'Base facturation'!$B$4:$ALM$73,D$4,0)))</f>
        <v/>
      </c>
      <c r="E848" s="288" t="str">
        <f>IF(IF(ISERROR(HLOOKUP($B848,'Base facturation'!$B$4:$ALM$73,E$4,0)),"",HLOOKUP($B848,'Base facturation'!$B$4:$ALM$73,E$4,0))=0,"",IF(ISERROR(HLOOKUP($B848,'Base facturation'!$B$4:$ALM$73,E$4,0)),"",HLOOKUP($B848,'Base facturation'!$B$4:$ALM$73,E$4,0)))</f>
        <v/>
      </c>
      <c r="F848" s="204" t="str">
        <f>IF(IF(ISERROR(HLOOKUP($B848,'Base facturation'!$B$4:$ALM$73,F$4,0)),"",HLOOKUP($B848,'Base facturation'!$B$4:$ALM$73,F$4,0))=0,"",IF(ISERROR(HLOOKUP($B848,'Base facturation'!$B$4:$ALM$73,F$4,0)),"",HLOOKUP($B848,'Base facturation'!$B$4:$ALM$73,F$4,0)))</f>
        <v/>
      </c>
      <c r="G848" s="204" t="str">
        <f>IF(IF(ISERROR(HLOOKUP($B848,'Base facturation'!$B$4:$ALM$73,G$4,0)),"",HLOOKUP($B848,'Base facturation'!$B$4:$ALM$73,G$4,0))=0,"",IF(ISERROR(HLOOKUP($B848,'Base facturation'!$B$4:$ALM$73,G$4,0)),"",HLOOKUP($B848,'Base facturation'!$B$4:$ALM$73,G$4,0)))</f>
        <v/>
      </c>
      <c r="H848" s="183" t="str">
        <f t="shared" si="13"/>
        <v/>
      </c>
      <c r="I848" s="194"/>
      <c r="J848" s="189"/>
      <c r="K848" s="189"/>
      <c r="L848" s="190"/>
    </row>
    <row r="849" spans="2:12" ht="19.600000000000001" customHeight="1" x14ac:dyDescent="0.25">
      <c r="B849" s="178" t="s">
        <v>3593</v>
      </c>
      <c r="C849" s="179" t="str">
        <f>IF(IF(ISERROR(HLOOKUP($B849,'Base facturation'!$B$4:$ALM$73,C$4,0)),"",HLOOKUP($B849,'Base facturation'!$B$4:$ALM$73,C$4,0))=0,"",IF(ISERROR(HLOOKUP($B849,'Base facturation'!$B$4:$ALM$73,C$4,0)),"",HLOOKUP($B849,'Base facturation'!$B$4:$ALM$73,C$4,0)))</f>
        <v/>
      </c>
      <c r="D849" s="179" t="str">
        <f>IF(IF(ISERROR(HLOOKUP($B849,'Base facturation'!$B$4:$ALM$73,D$4,0)),"",HLOOKUP($B849,'Base facturation'!$B$4:$ALM$73,D$4,0))=0,"",IF(ISERROR(HLOOKUP($B849,'Base facturation'!$B$4:$ALM$73,D$4,0)),"",HLOOKUP($B849,'Base facturation'!$B$4:$ALM$73,D$4,0)))</f>
        <v/>
      </c>
      <c r="E849" s="288" t="str">
        <f>IF(IF(ISERROR(HLOOKUP($B849,'Base facturation'!$B$4:$ALM$73,E$4,0)),"",HLOOKUP($B849,'Base facturation'!$B$4:$ALM$73,E$4,0))=0,"",IF(ISERROR(HLOOKUP($B849,'Base facturation'!$B$4:$ALM$73,E$4,0)),"",HLOOKUP($B849,'Base facturation'!$B$4:$ALM$73,E$4,0)))</f>
        <v/>
      </c>
      <c r="F849" s="204" t="str">
        <f>IF(IF(ISERROR(HLOOKUP($B849,'Base facturation'!$B$4:$ALM$73,F$4,0)),"",HLOOKUP($B849,'Base facturation'!$B$4:$ALM$73,F$4,0))=0,"",IF(ISERROR(HLOOKUP($B849,'Base facturation'!$B$4:$ALM$73,F$4,0)),"",HLOOKUP($B849,'Base facturation'!$B$4:$ALM$73,F$4,0)))</f>
        <v/>
      </c>
      <c r="G849" s="204" t="str">
        <f>IF(IF(ISERROR(HLOOKUP($B849,'Base facturation'!$B$4:$ALM$73,G$4,0)),"",HLOOKUP($B849,'Base facturation'!$B$4:$ALM$73,G$4,0))=0,"",IF(ISERROR(HLOOKUP($B849,'Base facturation'!$B$4:$ALM$73,G$4,0)),"",HLOOKUP($B849,'Base facturation'!$B$4:$ALM$73,G$4,0)))</f>
        <v/>
      </c>
      <c r="H849" s="183" t="str">
        <f t="shared" si="13"/>
        <v/>
      </c>
      <c r="I849" s="194"/>
      <c r="J849" s="189"/>
      <c r="K849" s="189"/>
      <c r="L849" s="190"/>
    </row>
    <row r="850" spans="2:12" ht="19.600000000000001" customHeight="1" x14ac:dyDescent="0.25">
      <c r="B850" s="178" t="s">
        <v>3594</v>
      </c>
      <c r="C850" s="179" t="str">
        <f>IF(IF(ISERROR(HLOOKUP($B850,'Base facturation'!$B$4:$ALM$73,C$4,0)),"",HLOOKUP($B850,'Base facturation'!$B$4:$ALM$73,C$4,0))=0,"",IF(ISERROR(HLOOKUP($B850,'Base facturation'!$B$4:$ALM$73,C$4,0)),"",HLOOKUP($B850,'Base facturation'!$B$4:$ALM$73,C$4,0)))</f>
        <v/>
      </c>
      <c r="D850" s="179" t="str">
        <f>IF(IF(ISERROR(HLOOKUP($B850,'Base facturation'!$B$4:$ALM$73,D$4,0)),"",HLOOKUP($B850,'Base facturation'!$B$4:$ALM$73,D$4,0))=0,"",IF(ISERROR(HLOOKUP($B850,'Base facturation'!$B$4:$ALM$73,D$4,0)),"",HLOOKUP($B850,'Base facturation'!$B$4:$ALM$73,D$4,0)))</f>
        <v/>
      </c>
      <c r="E850" s="288" t="str">
        <f>IF(IF(ISERROR(HLOOKUP($B850,'Base facturation'!$B$4:$ALM$73,E$4,0)),"",HLOOKUP($B850,'Base facturation'!$B$4:$ALM$73,E$4,0))=0,"",IF(ISERROR(HLOOKUP($B850,'Base facturation'!$B$4:$ALM$73,E$4,0)),"",HLOOKUP($B850,'Base facturation'!$B$4:$ALM$73,E$4,0)))</f>
        <v/>
      </c>
      <c r="F850" s="204" t="str">
        <f>IF(IF(ISERROR(HLOOKUP($B850,'Base facturation'!$B$4:$ALM$73,F$4,0)),"",HLOOKUP($B850,'Base facturation'!$B$4:$ALM$73,F$4,0))=0,"",IF(ISERROR(HLOOKUP($B850,'Base facturation'!$B$4:$ALM$73,F$4,0)),"",HLOOKUP($B850,'Base facturation'!$B$4:$ALM$73,F$4,0)))</f>
        <v/>
      </c>
      <c r="G850" s="204" t="str">
        <f>IF(IF(ISERROR(HLOOKUP($B850,'Base facturation'!$B$4:$ALM$73,G$4,0)),"",HLOOKUP($B850,'Base facturation'!$B$4:$ALM$73,G$4,0))=0,"",IF(ISERROR(HLOOKUP($B850,'Base facturation'!$B$4:$ALM$73,G$4,0)),"",HLOOKUP($B850,'Base facturation'!$B$4:$ALM$73,G$4,0)))</f>
        <v/>
      </c>
      <c r="H850" s="183" t="str">
        <f t="shared" si="13"/>
        <v/>
      </c>
      <c r="I850" s="194"/>
      <c r="J850" s="189"/>
      <c r="K850" s="189"/>
      <c r="L850" s="190"/>
    </row>
    <row r="851" spans="2:12" ht="19.600000000000001" customHeight="1" x14ac:dyDescent="0.25">
      <c r="B851" s="178" t="s">
        <v>3595</v>
      </c>
      <c r="C851" s="179" t="str">
        <f>IF(IF(ISERROR(HLOOKUP($B851,'Base facturation'!$B$4:$ALM$73,C$4,0)),"",HLOOKUP($B851,'Base facturation'!$B$4:$ALM$73,C$4,0))=0,"",IF(ISERROR(HLOOKUP($B851,'Base facturation'!$B$4:$ALM$73,C$4,0)),"",HLOOKUP($B851,'Base facturation'!$B$4:$ALM$73,C$4,0)))</f>
        <v/>
      </c>
      <c r="D851" s="179" t="str">
        <f>IF(IF(ISERROR(HLOOKUP($B851,'Base facturation'!$B$4:$ALM$73,D$4,0)),"",HLOOKUP($B851,'Base facturation'!$B$4:$ALM$73,D$4,0))=0,"",IF(ISERROR(HLOOKUP($B851,'Base facturation'!$B$4:$ALM$73,D$4,0)),"",HLOOKUP($B851,'Base facturation'!$B$4:$ALM$73,D$4,0)))</f>
        <v/>
      </c>
      <c r="E851" s="288" t="str">
        <f>IF(IF(ISERROR(HLOOKUP($B851,'Base facturation'!$B$4:$ALM$73,E$4,0)),"",HLOOKUP($B851,'Base facturation'!$B$4:$ALM$73,E$4,0))=0,"",IF(ISERROR(HLOOKUP($B851,'Base facturation'!$B$4:$ALM$73,E$4,0)),"",HLOOKUP($B851,'Base facturation'!$B$4:$ALM$73,E$4,0)))</f>
        <v/>
      </c>
      <c r="F851" s="204" t="str">
        <f>IF(IF(ISERROR(HLOOKUP($B851,'Base facturation'!$B$4:$ALM$73,F$4,0)),"",HLOOKUP($B851,'Base facturation'!$B$4:$ALM$73,F$4,0))=0,"",IF(ISERROR(HLOOKUP($B851,'Base facturation'!$B$4:$ALM$73,F$4,0)),"",HLOOKUP($B851,'Base facturation'!$B$4:$ALM$73,F$4,0)))</f>
        <v/>
      </c>
      <c r="G851" s="204" t="str">
        <f>IF(IF(ISERROR(HLOOKUP($B851,'Base facturation'!$B$4:$ALM$73,G$4,0)),"",HLOOKUP($B851,'Base facturation'!$B$4:$ALM$73,G$4,0))=0,"",IF(ISERROR(HLOOKUP($B851,'Base facturation'!$B$4:$ALM$73,G$4,0)),"",HLOOKUP($B851,'Base facturation'!$B$4:$ALM$73,G$4,0)))</f>
        <v/>
      </c>
      <c r="H851" s="183" t="str">
        <f t="shared" si="13"/>
        <v/>
      </c>
      <c r="I851" s="194"/>
      <c r="J851" s="189"/>
      <c r="K851" s="189"/>
      <c r="L851" s="190"/>
    </row>
    <row r="852" spans="2:12" ht="19.600000000000001" customHeight="1" x14ac:dyDescent="0.25">
      <c r="B852" s="178" t="s">
        <v>3596</v>
      </c>
      <c r="C852" s="179" t="str">
        <f>IF(IF(ISERROR(HLOOKUP($B852,'Base facturation'!$B$4:$ALM$73,C$4,0)),"",HLOOKUP($B852,'Base facturation'!$B$4:$ALM$73,C$4,0))=0,"",IF(ISERROR(HLOOKUP($B852,'Base facturation'!$B$4:$ALM$73,C$4,0)),"",HLOOKUP($B852,'Base facturation'!$B$4:$ALM$73,C$4,0)))</f>
        <v/>
      </c>
      <c r="D852" s="179" t="str">
        <f>IF(IF(ISERROR(HLOOKUP($B852,'Base facturation'!$B$4:$ALM$73,D$4,0)),"",HLOOKUP($B852,'Base facturation'!$B$4:$ALM$73,D$4,0))=0,"",IF(ISERROR(HLOOKUP($B852,'Base facturation'!$B$4:$ALM$73,D$4,0)),"",HLOOKUP($B852,'Base facturation'!$B$4:$ALM$73,D$4,0)))</f>
        <v/>
      </c>
      <c r="E852" s="288" t="str">
        <f>IF(IF(ISERROR(HLOOKUP($B852,'Base facturation'!$B$4:$ALM$73,E$4,0)),"",HLOOKUP($B852,'Base facturation'!$B$4:$ALM$73,E$4,0))=0,"",IF(ISERROR(HLOOKUP($B852,'Base facturation'!$B$4:$ALM$73,E$4,0)),"",HLOOKUP($B852,'Base facturation'!$B$4:$ALM$73,E$4,0)))</f>
        <v/>
      </c>
      <c r="F852" s="204" t="str">
        <f>IF(IF(ISERROR(HLOOKUP($B852,'Base facturation'!$B$4:$ALM$73,F$4,0)),"",HLOOKUP($B852,'Base facturation'!$B$4:$ALM$73,F$4,0))=0,"",IF(ISERROR(HLOOKUP($B852,'Base facturation'!$B$4:$ALM$73,F$4,0)),"",HLOOKUP($B852,'Base facturation'!$B$4:$ALM$73,F$4,0)))</f>
        <v/>
      </c>
      <c r="G852" s="204" t="str">
        <f>IF(IF(ISERROR(HLOOKUP($B852,'Base facturation'!$B$4:$ALM$73,G$4,0)),"",HLOOKUP($B852,'Base facturation'!$B$4:$ALM$73,G$4,0))=0,"",IF(ISERROR(HLOOKUP($B852,'Base facturation'!$B$4:$ALM$73,G$4,0)),"",HLOOKUP($B852,'Base facturation'!$B$4:$ALM$73,G$4,0)))</f>
        <v/>
      </c>
      <c r="H852" s="183" t="str">
        <f t="shared" si="13"/>
        <v/>
      </c>
      <c r="I852" s="194"/>
      <c r="J852" s="189"/>
      <c r="K852" s="189"/>
      <c r="L852" s="190"/>
    </row>
    <row r="853" spans="2:12" ht="19.600000000000001" customHeight="1" x14ac:dyDescent="0.25">
      <c r="B853" s="178" t="s">
        <v>3597</v>
      </c>
      <c r="C853" s="179" t="str">
        <f>IF(IF(ISERROR(HLOOKUP($B853,'Base facturation'!$B$4:$ALM$73,C$4,0)),"",HLOOKUP($B853,'Base facturation'!$B$4:$ALM$73,C$4,0))=0,"",IF(ISERROR(HLOOKUP($B853,'Base facturation'!$B$4:$ALM$73,C$4,0)),"",HLOOKUP($B853,'Base facturation'!$B$4:$ALM$73,C$4,0)))</f>
        <v/>
      </c>
      <c r="D853" s="179" t="str">
        <f>IF(IF(ISERROR(HLOOKUP($B853,'Base facturation'!$B$4:$ALM$73,D$4,0)),"",HLOOKUP($B853,'Base facturation'!$B$4:$ALM$73,D$4,0))=0,"",IF(ISERROR(HLOOKUP($B853,'Base facturation'!$B$4:$ALM$73,D$4,0)),"",HLOOKUP($B853,'Base facturation'!$B$4:$ALM$73,D$4,0)))</f>
        <v/>
      </c>
      <c r="E853" s="288" t="str">
        <f>IF(IF(ISERROR(HLOOKUP($B853,'Base facturation'!$B$4:$ALM$73,E$4,0)),"",HLOOKUP($B853,'Base facturation'!$B$4:$ALM$73,E$4,0))=0,"",IF(ISERROR(HLOOKUP($B853,'Base facturation'!$B$4:$ALM$73,E$4,0)),"",HLOOKUP($B853,'Base facturation'!$B$4:$ALM$73,E$4,0)))</f>
        <v/>
      </c>
      <c r="F853" s="204" t="str">
        <f>IF(IF(ISERROR(HLOOKUP($B853,'Base facturation'!$B$4:$ALM$73,F$4,0)),"",HLOOKUP($B853,'Base facturation'!$B$4:$ALM$73,F$4,0))=0,"",IF(ISERROR(HLOOKUP($B853,'Base facturation'!$B$4:$ALM$73,F$4,0)),"",HLOOKUP($B853,'Base facturation'!$B$4:$ALM$73,F$4,0)))</f>
        <v/>
      </c>
      <c r="G853" s="204" t="str">
        <f>IF(IF(ISERROR(HLOOKUP($B853,'Base facturation'!$B$4:$ALM$73,G$4,0)),"",HLOOKUP($B853,'Base facturation'!$B$4:$ALM$73,G$4,0))=0,"",IF(ISERROR(HLOOKUP($B853,'Base facturation'!$B$4:$ALM$73,G$4,0)),"",HLOOKUP($B853,'Base facturation'!$B$4:$ALM$73,G$4,0)))</f>
        <v/>
      </c>
      <c r="H853" s="183" t="str">
        <f t="shared" si="13"/>
        <v/>
      </c>
      <c r="I853" s="194"/>
      <c r="J853" s="189"/>
      <c r="K853" s="189"/>
      <c r="L853" s="190"/>
    </row>
    <row r="854" spans="2:12" ht="19.600000000000001" customHeight="1" x14ac:dyDescent="0.25">
      <c r="B854" s="178" t="s">
        <v>3598</v>
      </c>
      <c r="C854" s="179" t="str">
        <f>IF(IF(ISERROR(HLOOKUP($B854,'Base facturation'!$B$4:$ALM$73,C$4,0)),"",HLOOKUP($B854,'Base facturation'!$B$4:$ALM$73,C$4,0))=0,"",IF(ISERROR(HLOOKUP($B854,'Base facturation'!$B$4:$ALM$73,C$4,0)),"",HLOOKUP($B854,'Base facturation'!$B$4:$ALM$73,C$4,0)))</f>
        <v/>
      </c>
      <c r="D854" s="179" t="str">
        <f>IF(IF(ISERROR(HLOOKUP($B854,'Base facturation'!$B$4:$ALM$73,D$4,0)),"",HLOOKUP($B854,'Base facturation'!$B$4:$ALM$73,D$4,0))=0,"",IF(ISERROR(HLOOKUP($B854,'Base facturation'!$B$4:$ALM$73,D$4,0)),"",HLOOKUP($B854,'Base facturation'!$B$4:$ALM$73,D$4,0)))</f>
        <v/>
      </c>
      <c r="E854" s="288" t="str">
        <f>IF(IF(ISERROR(HLOOKUP($B854,'Base facturation'!$B$4:$ALM$73,E$4,0)),"",HLOOKUP($B854,'Base facturation'!$B$4:$ALM$73,E$4,0))=0,"",IF(ISERROR(HLOOKUP($B854,'Base facturation'!$B$4:$ALM$73,E$4,0)),"",HLOOKUP($B854,'Base facturation'!$B$4:$ALM$73,E$4,0)))</f>
        <v/>
      </c>
      <c r="F854" s="204" t="str">
        <f>IF(IF(ISERROR(HLOOKUP($B854,'Base facturation'!$B$4:$ALM$73,F$4,0)),"",HLOOKUP($B854,'Base facturation'!$B$4:$ALM$73,F$4,0))=0,"",IF(ISERROR(HLOOKUP($B854,'Base facturation'!$B$4:$ALM$73,F$4,0)),"",HLOOKUP($B854,'Base facturation'!$B$4:$ALM$73,F$4,0)))</f>
        <v/>
      </c>
      <c r="G854" s="204" t="str">
        <f>IF(IF(ISERROR(HLOOKUP($B854,'Base facturation'!$B$4:$ALM$73,G$4,0)),"",HLOOKUP($B854,'Base facturation'!$B$4:$ALM$73,G$4,0))=0,"",IF(ISERROR(HLOOKUP($B854,'Base facturation'!$B$4:$ALM$73,G$4,0)),"",HLOOKUP($B854,'Base facturation'!$B$4:$ALM$73,G$4,0)))</f>
        <v/>
      </c>
      <c r="H854" s="183" t="str">
        <f t="shared" si="13"/>
        <v/>
      </c>
      <c r="I854" s="194"/>
      <c r="J854" s="189"/>
      <c r="K854" s="189"/>
      <c r="L854" s="190"/>
    </row>
    <row r="855" spans="2:12" ht="19.600000000000001" customHeight="1" x14ac:dyDescent="0.25">
      <c r="B855" s="178" t="s">
        <v>3599</v>
      </c>
      <c r="C855" s="179" t="str">
        <f>IF(IF(ISERROR(HLOOKUP($B855,'Base facturation'!$B$4:$ALM$73,C$4,0)),"",HLOOKUP($B855,'Base facturation'!$B$4:$ALM$73,C$4,0))=0,"",IF(ISERROR(HLOOKUP($B855,'Base facturation'!$B$4:$ALM$73,C$4,0)),"",HLOOKUP($B855,'Base facturation'!$B$4:$ALM$73,C$4,0)))</f>
        <v/>
      </c>
      <c r="D855" s="179" t="str">
        <f>IF(IF(ISERROR(HLOOKUP($B855,'Base facturation'!$B$4:$ALM$73,D$4,0)),"",HLOOKUP($B855,'Base facturation'!$B$4:$ALM$73,D$4,0))=0,"",IF(ISERROR(HLOOKUP($B855,'Base facturation'!$B$4:$ALM$73,D$4,0)),"",HLOOKUP($B855,'Base facturation'!$B$4:$ALM$73,D$4,0)))</f>
        <v/>
      </c>
      <c r="E855" s="288" t="str">
        <f>IF(IF(ISERROR(HLOOKUP($B855,'Base facturation'!$B$4:$ALM$73,E$4,0)),"",HLOOKUP($B855,'Base facturation'!$B$4:$ALM$73,E$4,0))=0,"",IF(ISERROR(HLOOKUP($B855,'Base facturation'!$B$4:$ALM$73,E$4,0)),"",HLOOKUP($B855,'Base facturation'!$B$4:$ALM$73,E$4,0)))</f>
        <v/>
      </c>
      <c r="F855" s="204" t="str">
        <f>IF(IF(ISERROR(HLOOKUP($B855,'Base facturation'!$B$4:$ALM$73,F$4,0)),"",HLOOKUP($B855,'Base facturation'!$B$4:$ALM$73,F$4,0))=0,"",IF(ISERROR(HLOOKUP($B855,'Base facturation'!$B$4:$ALM$73,F$4,0)),"",HLOOKUP($B855,'Base facturation'!$B$4:$ALM$73,F$4,0)))</f>
        <v/>
      </c>
      <c r="G855" s="204" t="str">
        <f>IF(IF(ISERROR(HLOOKUP($B855,'Base facturation'!$B$4:$ALM$73,G$4,0)),"",HLOOKUP($B855,'Base facturation'!$B$4:$ALM$73,G$4,0))=0,"",IF(ISERROR(HLOOKUP($B855,'Base facturation'!$B$4:$ALM$73,G$4,0)),"",HLOOKUP($B855,'Base facturation'!$B$4:$ALM$73,G$4,0)))</f>
        <v/>
      </c>
      <c r="H855" s="183" t="str">
        <f t="shared" si="13"/>
        <v/>
      </c>
      <c r="I855" s="194"/>
      <c r="J855" s="189"/>
      <c r="K855" s="189"/>
      <c r="L855" s="190"/>
    </row>
    <row r="856" spans="2:12" ht="19.600000000000001" customHeight="1" x14ac:dyDescent="0.25">
      <c r="B856" s="178" t="s">
        <v>3600</v>
      </c>
      <c r="C856" s="179" t="str">
        <f>IF(IF(ISERROR(HLOOKUP($B856,'Base facturation'!$B$4:$ALM$73,C$4,0)),"",HLOOKUP($B856,'Base facturation'!$B$4:$ALM$73,C$4,0))=0,"",IF(ISERROR(HLOOKUP($B856,'Base facturation'!$B$4:$ALM$73,C$4,0)),"",HLOOKUP($B856,'Base facturation'!$B$4:$ALM$73,C$4,0)))</f>
        <v/>
      </c>
      <c r="D856" s="179" t="str">
        <f>IF(IF(ISERROR(HLOOKUP($B856,'Base facturation'!$B$4:$ALM$73,D$4,0)),"",HLOOKUP($B856,'Base facturation'!$B$4:$ALM$73,D$4,0))=0,"",IF(ISERROR(HLOOKUP($B856,'Base facturation'!$B$4:$ALM$73,D$4,0)),"",HLOOKUP($B856,'Base facturation'!$B$4:$ALM$73,D$4,0)))</f>
        <v/>
      </c>
      <c r="E856" s="288" t="str">
        <f>IF(IF(ISERROR(HLOOKUP($B856,'Base facturation'!$B$4:$ALM$73,E$4,0)),"",HLOOKUP($B856,'Base facturation'!$B$4:$ALM$73,E$4,0))=0,"",IF(ISERROR(HLOOKUP($B856,'Base facturation'!$B$4:$ALM$73,E$4,0)),"",HLOOKUP($B856,'Base facturation'!$B$4:$ALM$73,E$4,0)))</f>
        <v/>
      </c>
      <c r="F856" s="204" t="str">
        <f>IF(IF(ISERROR(HLOOKUP($B856,'Base facturation'!$B$4:$ALM$73,F$4,0)),"",HLOOKUP($B856,'Base facturation'!$B$4:$ALM$73,F$4,0))=0,"",IF(ISERROR(HLOOKUP($B856,'Base facturation'!$B$4:$ALM$73,F$4,0)),"",HLOOKUP($B856,'Base facturation'!$B$4:$ALM$73,F$4,0)))</f>
        <v/>
      </c>
      <c r="G856" s="204" t="str">
        <f>IF(IF(ISERROR(HLOOKUP($B856,'Base facturation'!$B$4:$ALM$73,G$4,0)),"",HLOOKUP($B856,'Base facturation'!$B$4:$ALM$73,G$4,0))=0,"",IF(ISERROR(HLOOKUP($B856,'Base facturation'!$B$4:$ALM$73,G$4,0)),"",HLOOKUP($B856,'Base facturation'!$B$4:$ALM$73,G$4,0)))</f>
        <v/>
      </c>
      <c r="H856" s="183" t="str">
        <f t="shared" si="13"/>
        <v/>
      </c>
      <c r="I856" s="194"/>
      <c r="J856" s="189"/>
      <c r="K856" s="189"/>
      <c r="L856" s="190"/>
    </row>
    <row r="857" spans="2:12" ht="19.600000000000001" customHeight="1" x14ac:dyDescent="0.25">
      <c r="B857" s="178" t="s">
        <v>3601</v>
      </c>
      <c r="C857" s="179" t="str">
        <f>IF(IF(ISERROR(HLOOKUP($B857,'Base facturation'!$B$4:$ALM$73,C$4,0)),"",HLOOKUP($B857,'Base facturation'!$B$4:$ALM$73,C$4,0))=0,"",IF(ISERROR(HLOOKUP($B857,'Base facturation'!$B$4:$ALM$73,C$4,0)),"",HLOOKUP($B857,'Base facturation'!$B$4:$ALM$73,C$4,0)))</f>
        <v/>
      </c>
      <c r="D857" s="179" t="str">
        <f>IF(IF(ISERROR(HLOOKUP($B857,'Base facturation'!$B$4:$ALM$73,D$4,0)),"",HLOOKUP($B857,'Base facturation'!$B$4:$ALM$73,D$4,0))=0,"",IF(ISERROR(HLOOKUP($B857,'Base facturation'!$B$4:$ALM$73,D$4,0)),"",HLOOKUP($B857,'Base facturation'!$B$4:$ALM$73,D$4,0)))</f>
        <v/>
      </c>
      <c r="E857" s="288" t="str">
        <f>IF(IF(ISERROR(HLOOKUP($B857,'Base facturation'!$B$4:$ALM$73,E$4,0)),"",HLOOKUP($B857,'Base facturation'!$B$4:$ALM$73,E$4,0))=0,"",IF(ISERROR(HLOOKUP($B857,'Base facturation'!$B$4:$ALM$73,E$4,0)),"",HLOOKUP($B857,'Base facturation'!$B$4:$ALM$73,E$4,0)))</f>
        <v/>
      </c>
      <c r="F857" s="204" t="str">
        <f>IF(IF(ISERROR(HLOOKUP($B857,'Base facturation'!$B$4:$ALM$73,F$4,0)),"",HLOOKUP($B857,'Base facturation'!$B$4:$ALM$73,F$4,0))=0,"",IF(ISERROR(HLOOKUP($B857,'Base facturation'!$B$4:$ALM$73,F$4,0)),"",HLOOKUP($B857,'Base facturation'!$B$4:$ALM$73,F$4,0)))</f>
        <v/>
      </c>
      <c r="G857" s="204" t="str">
        <f>IF(IF(ISERROR(HLOOKUP($B857,'Base facturation'!$B$4:$ALM$73,G$4,0)),"",HLOOKUP($B857,'Base facturation'!$B$4:$ALM$73,G$4,0))=0,"",IF(ISERROR(HLOOKUP($B857,'Base facturation'!$B$4:$ALM$73,G$4,0)),"",HLOOKUP($B857,'Base facturation'!$B$4:$ALM$73,G$4,0)))</f>
        <v/>
      </c>
      <c r="H857" s="183" t="str">
        <f t="shared" si="13"/>
        <v/>
      </c>
      <c r="I857" s="194"/>
      <c r="J857" s="189"/>
      <c r="K857" s="189"/>
      <c r="L857" s="190"/>
    </row>
    <row r="858" spans="2:12" ht="19.600000000000001" customHeight="1" x14ac:dyDescent="0.25">
      <c r="B858" s="178" t="s">
        <v>3602</v>
      </c>
      <c r="C858" s="179" t="str">
        <f>IF(IF(ISERROR(HLOOKUP($B858,'Base facturation'!$B$4:$ALM$73,C$4,0)),"",HLOOKUP($B858,'Base facturation'!$B$4:$ALM$73,C$4,0))=0,"",IF(ISERROR(HLOOKUP($B858,'Base facturation'!$B$4:$ALM$73,C$4,0)),"",HLOOKUP($B858,'Base facturation'!$B$4:$ALM$73,C$4,0)))</f>
        <v/>
      </c>
      <c r="D858" s="179" t="str">
        <f>IF(IF(ISERROR(HLOOKUP($B858,'Base facturation'!$B$4:$ALM$73,D$4,0)),"",HLOOKUP($B858,'Base facturation'!$B$4:$ALM$73,D$4,0))=0,"",IF(ISERROR(HLOOKUP($B858,'Base facturation'!$B$4:$ALM$73,D$4,0)),"",HLOOKUP($B858,'Base facturation'!$B$4:$ALM$73,D$4,0)))</f>
        <v/>
      </c>
      <c r="E858" s="288" t="str">
        <f>IF(IF(ISERROR(HLOOKUP($B858,'Base facturation'!$B$4:$ALM$73,E$4,0)),"",HLOOKUP($B858,'Base facturation'!$B$4:$ALM$73,E$4,0))=0,"",IF(ISERROR(HLOOKUP($B858,'Base facturation'!$B$4:$ALM$73,E$4,0)),"",HLOOKUP($B858,'Base facturation'!$B$4:$ALM$73,E$4,0)))</f>
        <v/>
      </c>
      <c r="F858" s="204" t="str">
        <f>IF(IF(ISERROR(HLOOKUP($B858,'Base facturation'!$B$4:$ALM$73,F$4,0)),"",HLOOKUP($B858,'Base facturation'!$B$4:$ALM$73,F$4,0))=0,"",IF(ISERROR(HLOOKUP($B858,'Base facturation'!$B$4:$ALM$73,F$4,0)),"",HLOOKUP($B858,'Base facturation'!$B$4:$ALM$73,F$4,0)))</f>
        <v/>
      </c>
      <c r="G858" s="204" t="str">
        <f>IF(IF(ISERROR(HLOOKUP($B858,'Base facturation'!$B$4:$ALM$73,G$4,0)),"",HLOOKUP($B858,'Base facturation'!$B$4:$ALM$73,G$4,0))=0,"",IF(ISERROR(HLOOKUP($B858,'Base facturation'!$B$4:$ALM$73,G$4,0)),"",HLOOKUP($B858,'Base facturation'!$B$4:$ALM$73,G$4,0)))</f>
        <v/>
      </c>
      <c r="H858" s="183" t="str">
        <f t="shared" si="13"/>
        <v/>
      </c>
      <c r="I858" s="194"/>
      <c r="J858" s="189"/>
      <c r="K858" s="189"/>
      <c r="L858" s="190"/>
    </row>
    <row r="859" spans="2:12" ht="19.600000000000001" customHeight="1" x14ac:dyDescent="0.25">
      <c r="B859" s="178" t="s">
        <v>3603</v>
      </c>
      <c r="C859" s="179" t="str">
        <f>IF(IF(ISERROR(HLOOKUP($B859,'Base facturation'!$B$4:$ALM$73,C$4,0)),"",HLOOKUP($B859,'Base facturation'!$B$4:$ALM$73,C$4,0))=0,"",IF(ISERROR(HLOOKUP($B859,'Base facturation'!$B$4:$ALM$73,C$4,0)),"",HLOOKUP($B859,'Base facturation'!$B$4:$ALM$73,C$4,0)))</f>
        <v/>
      </c>
      <c r="D859" s="179" t="str">
        <f>IF(IF(ISERROR(HLOOKUP($B859,'Base facturation'!$B$4:$ALM$73,D$4,0)),"",HLOOKUP($B859,'Base facturation'!$B$4:$ALM$73,D$4,0))=0,"",IF(ISERROR(HLOOKUP($B859,'Base facturation'!$B$4:$ALM$73,D$4,0)),"",HLOOKUP($B859,'Base facturation'!$B$4:$ALM$73,D$4,0)))</f>
        <v/>
      </c>
      <c r="E859" s="288" t="str">
        <f>IF(IF(ISERROR(HLOOKUP($B859,'Base facturation'!$B$4:$ALM$73,E$4,0)),"",HLOOKUP($B859,'Base facturation'!$B$4:$ALM$73,E$4,0))=0,"",IF(ISERROR(HLOOKUP($B859,'Base facturation'!$B$4:$ALM$73,E$4,0)),"",HLOOKUP($B859,'Base facturation'!$B$4:$ALM$73,E$4,0)))</f>
        <v/>
      </c>
      <c r="F859" s="204" t="str">
        <f>IF(IF(ISERROR(HLOOKUP($B859,'Base facturation'!$B$4:$ALM$73,F$4,0)),"",HLOOKUP($B859,'Base facturation'!$B$4:$ALM$73,F$4,0))=0,"",IF(ISERROR(HLOOKUP($B859,'Base facturation'!$B$4:$ALM$73,F$4,0)),"",HLOOKUP($B859,'Base facturation'!$B$4:$ALM$73,F$4,0)))</f>
        <v/>
      </c>
      <c r="G859" s="204" t="str">
        <f>IF(IF(ISERROR(HLOOKUP($B859,'Base facturation'!$B$4:$ALM$73,G$4,0)),"",HLOOKUP($B859,'Base facturation'!$B$4:$ALM$73,G$4,0))=0,"",IF(ISERROR(HLOOKUP($B859,'Base facturation'!$B$4:$ALM$73,G$4,0)),"",HLOOKUP($B859,'Base facturation'!$B$4:$ALM$73,G$4,0)))</f>
        <v/>
      </c>
      <c r="H859" s="183" t="str">
        <f t="shared" si="13"/>
        <v/>
      </c>
      <c r="I859" s="194"/>
      <c r="J859" s="189"/>
      <c r="K859" s="189"/>
      <c r="L859" s="190"/>
    </row>
    <row r="860" spans="2:12" ht="19.600000000000001" customHeight="1" x14ac:dyDescent="0.25">
      <c r="B860" s="178" t="s">
        <v>3604</v>
      </c>
      <c r="C860" s="179" t="str">
        <f>IF(IF(ISERROR(HLOOKUP($B860,'Base facturation'!$B$4:$ALM$73,C$4,0)),"",HLOOKUP($B860,'Base facturation'!$B$4:$ALM$73,C$4,0))=0,"",IF(ISERROR(HLOOKUP($B860,'Base facturation'!$B$4:$ALM$73,C$4,0)),"",HLOOKUP($B860,'Base facturation'!$B$4:$ALM$73,C$4,0)))</f>
        <v/>
      </c>
      <c r="D860" s="179" t="str">
        <f>IF(IF(ISERROR(HLOOKUP($B860,'Base facturation'!$B$4:$ALM$73,D$4,0)),"",HLOOKUP($B860,'Base facturation'!$B$4:$ALM$73,D$4,0))=0,"",IF(ISERROR(HLOOKUP($B860,'Base facturation'!$B$4:$ALM$73,D$4,0)),"",HLOOKUP($B860,'Base facturation'!$B$4:$ALM$73,D$4,0)))</f>
        <v/>
      </c>
      <c r="E860" s="288" t="str">
        <f>IF(IF(ISERROR(HLOOKUP($B860,'Base facturation'!$B$4:$ALM$73,E$4,0)),"",HLOOKUP($B860,'Base facturation'!$B$4:$ALM$73,E$4,0))=0,"",IF(ISERROR(HLOOKUP($B860,'Base facturation'!$B$4:$ALM$73,E$4,0)),"",HLOOKUP($B860,'Base facturation'!$B$4:$ALM$73,E$4,0)))</f>
        <v/>
      </c>
      <c r="F860" s="204" t="str">
        <f>IF(IF(ISERROR(HLOOKUP($B860,'Base facturation'!$B$4:$ALM$73,F$4,0)),"",HLOOKUP($B860,'Base facturation'!$B$4:$ALM$73,F$4,0))=0,"",IF(ISERROR(HLOOKUP($B860,'Base facturation'!$B$4:$ALM$73,F$4,0)),"",HLOOKUP($B860,'Base facturation'!$B$4:$ALM$73,F$4,0)))</f>
        <v/>
      </c>
      <c r="G860" s="204" t="str">
        <f>IF(IF(ISERROR(HLOOKUP($B860,'Base facturation'!$B$4:$ALM$73,G$4,0)),"",HLOOKUP($B860,'Base facturation'!$B$4:$ALM$73,G$4,0))=0,"",IF(ISERROR(HLOOKUP($B860,'Base facturation'!$B$4:$ALM$73,G$4,0)),"",HLOOKUP($B860,'Base facturation'!$B$4:$ALM$73,G$4,0)))</f>
        <v/>
      </c>
      <c r="H860" s="183" t="str">
        <f t="shared" si="13"/>
        <v/>
      </c>
      <c r="I860" s="194"/>
      <c r="J860" s="189"/>
      <c r="K860" s="189"/>
      <c r="L860" s="190"/>
    </row>
    <row r="861" spans="2:12" ht="19.600000000000001" customHeight="1" x14ac:dyDescent="0.25">
      <c r="B861" s="178" t="s">
        <v>3605</v>
      </c>
      <c r="C861" s="179" t="str">
        <f>IF(IF(ISERROR(HLOOKUP($B861,'Base facturation'!$B$4:$ALM$73,C$4,0)),"",HLOOKUP($B861,'Base facturation'!$B$4:$ALM$73,C$4,0))=0,"",IF(ISERROR(HLOOKUP($B861,'Base facturation'!$B$4:$ALM$73,C$4,0)),"",HLOOKUP($B861,'Base facturation'!$B$4:$ALM$73,C$4,0)))</f>
        <v/>
      </c>
      <c r="D861" s="179" t="str">
        <f>IF(IF(ISERROR(HLOOKUP($B861,'Base facturation'!$B$4:$ALM$73,D$4,0)),"",HLOOKUP($B861,'Base facturation'!$B$4:$ALM$73,D$4,0))=0,"",IF(ISERROR(HLOOKUP($B861,'Base facturation'!$B$4:$ALM$73,D$4,0)),"",HLOOKUP($B861,'Base facturation'!$B$4:$ALM$73,D$4,0)))</f>
        <v/>
      </c>
      <c r="E861" s="288" t="str">
        <f>IF(IF(ISERROR(HLOOKUP($B861,'Base facturation'!$B$4:$ALM$73,E$4,0)),"",HLOOKUP($B861,'Base facturation'!$B$4:$ALM$73,E$4,0))=0,"",IF(ISERROR(HLOOKUP($B861,'Base facturation'!$B$4:$ALM$73,E$4,0)),"",HLOOKUP($B861,'Base facturation'!$B$4:$ALM$73,E$4,0)))</f>
        <v/>
      </c>
      <c r="F861" s="204" t="str">
        <f>IF(IF(ISERROR(HLOOKUP($B861,'Base facturation'!$B$4:$ALM$73,F$4,0)),"",HLOOKUP($B861,'Base facturation'!$B$4:$ALM$73,F$4,0))=0,"",IF(ISERROR(HLOOKUP($B861,'Base facturation'!$B$4:$ALM$73,F$4,0)),"",HLOOKUP($B861,'Base facturation'!$B$4:$ALM$73,F$4,0)))</f>
        <v/>
      </c>
      <c r="G861" s="204" t="str">
        <f>IF(IF(ISERROR(HLOOKUP($B861,'Base facturation'!$B$4:$ALM$73,G$4,0)),"",HLOOKUP($B861,'Base facturation'!$B$4:$ALM$73,G$4,0))=0,"",IF(ISERROR(HLOOKUP($B861,'Base facturation'!$B$4:$ALM$73,G$4,0)),"",HLOOKUP($B861,'Base facturation'!$B$4:$ALM$73,G$4,0)))</f>
        <v/>
      </c>
      <c r="H861" s="183" t="str">
        <f t="shared" si="13"/>
        <v/>
      </c>
      <c r="I861" s="194"/>
      <c r="J861" s="189"/>
      <c r="K861" s="189"/>
      <c r="L861" s="190"/>
    </row>
    <row r="862" spans="2:12" ht="19.600000000000001" customHeight="1" x14ac:dyDescent="0.25">
      <c r="B862" s="178" t="s">
        <v>3606</v>
      </c>
      <c r="C862" s="179" t="str">
        <f>IF(IF(ISERROR(HLOOKUP($B862,'Base facturation'!$B$4:$ALM$73,C$4,0)),"",HLOOKUP($B862,'Base facturation'!$B$4:$ALM$73,C$4,0))=0,"",IF(ISERROR(HLOOKUP($B862,'Base facturation'!$B$4:$ALM$73,C$4,0)),"",HLOOKUP($B862,'Base facturation'!$B$4:$ALM$73,C$4,0)))</f>
        <v/>
      </c>
      <c r="D862" s="179" t="str">
        <f>IF(IF(ISERROR(HLOOKUP($B862,'Base facturation'!$B$4:$ALM$73,D$4,0)),"",HLOOKUP($B862,'Base facturation'!$B$4:$ALM$73,D$4,0))=0,"",IF(ISERROR(HLOOKUP($B862,'Base facturation'!$B$4:$ALM$73,D$4,0)),"",HLOOKUP($B862,'Base facturation'!$B$4:$ALM$73,D$4,0)))</f>
        <v/>
      </c>
      <c r="E862" s="288" t="str">
        <f>IF(IF(ISERROR(HLOOKUP($B862,'Base facturation'!$B$4:$ALM$73,E$4,0)),"",HLOOKUP($B862,'Base facturation'!$B$4:$ALM$73,E$4,0))=0,"",IF(ISERROR(HLOOKUP($B862,'Base facturation'!$B$4:$ALM$73,E$4,0)),"",HLOOKUP($B862,'Base facturation'!$B$4:$ALM$73,E$4,0)))</f>
        <v/>
      </c>
      <c r="F862" s="204" t="str">
        <f>IF(IF(ISERROR(HLOOKUP($B862,'Base facturation'!$B$4:$ALM$73,F$4,0)),"",HLOOKUP($B862,'Base facturation'!$B$4:$ALM$73,F$4,0))=0,"",IF(ISERROR(HLOOKUP($B862,'Base facturation'!$B$4:$ALM$73,F$4,0)),"",HLOOKUP($B862,'Base facturation'!$B$4:$ALM$73,F$4,0)))</f>
        <v/>
      </c>
      <c r="G862" s="204" t="str">
        <f>IF(IF(ISERROR(HLOOKUP($B862,'Base facturation'!$B$4:$ALM$73,G$4,0)),"",HLOOKUP($B862,'Base facturation'!$B$4:$ALM$73,G$4,0))=0,"",IF(ISERROR(HLOOKUP($B862,'Base facturation'!$B$4:$ALM$73,G$4,0)),"",HLOOKUP($B862,'Base facturation'!$B$4:$ALM$73,G$4,0)))</f>
        <v/>
      </c>
      <c r="H862" s="183" t="str">
        <f t="shared" si="13"/>
        <v/>
      </c>
      <c r="I862" s="194"/>
      <c r="J862" s="189"/>
      <c r="K862" s="189"/>
      <c r="L862" s="190"/>
    </row>
    <row r="863" spans="2:12" ht="19.600000000000001" customHeight="1" x14ac:dyDescent="0.25">
      <c r="B863" s="178" t="s">
        <v>3607</v>
      </c>
      <c r="C863" s="179" t="str">
        <f>IF(IF(ISERROR(HLOOKUP($B863,'Base facturation'!$B$4:$ALM$73,C$4,0)),"",HLOOKUP($B863,'Base facturation'!$B$4:$ALM$73,C$4,0))=0,"",IF(ISERROR(HLOOKUP($B863,'Base facturation'!$B$4:$ALM$73,C$4,0)),"",HLOOKUP($B863,'Base facturation'!$B$4:$ALM$73,C$4,0)))</f>
        <v/>
      </c>
      <c r="D863" s="179" t="str">
        <f>IF(IF(ISERROR(HLOOKUP($B863,'Base facturation'!$B$4:$ALM$73,D$4,0)),"",HLOOKUP($B863,'Base facturation'!$B$4:$ALM$73,D$4,0))=0,"",IF(ISERROR(HLOOKUP($B863,'Base facturation'!$B$4:$ALM$73,D$4,0)),"",HLOOKUP($B863,'Base facturation'!$B$4:$ALM$73,D$4,0)))</f>
        <v/>
      </c>
      <c r="E863" s="288" t="str">
        <f>IF(IF(ISERROR(HLOOKUP($B863,'Base facturation'!$B$4:$ALM$73,E$4,0)),"",HLOOKUP($B863,'Base facturation'!$B$4:$ALM$73,E$4,0))=0,"",IF(ISERROR(HLOOKUP($B863,'Base facturation'!$B$4:$ALM$73,E$4,0)),"",HLOOKUP($B863,'Base facturation'!$B$4:$ALM$73,E$4,0)))</f>
        <v/>
      </c>
      <c r="F863" s="204" t="str">
        <f>IF(IF(ISERROR(HLOOKUP($B863,'Base facturation'!$B$4:$ALM$73,F$4,0)),"",HLOOKUP($B863,'Base facturation'!$B$4:$ALM$73,F$4,0))=0,"",IF(ISERROR(HLOOKUP($B863,'Base facturation'!$B$4:$ALM$73,F$4,0)),"",HLOOKUP($B863,'Base facturation'!$B$4:$ALM$73,F$4,0)))</f>
        <v/>
      </c>
      <c r="G863" s="204" t="str">
        <f>IF(IF(ISERROR(HLOOKUP($B863,'Base facturation'!$B$4:$ALM$73,G$4,0)),"",HLOOKUP($B863,'Base facturation'!$B$4:$ALM$73,G$4,0))=0,"",IF(ISERROR(HLOOKUP($B863,'Base facturation'!$B$4:$ALM$73,G$4,0)),"",HLOOKUP($B863,'Base facturation'!$B$4:$ALM$73,G$4,0)))</f>
        <v/>
      </c>
      <c r="H863" s="183" t="str">
        <f t="shared" si="13"/>
        <v/>
      </c>
      <c r="I863" s="194"/>
      <c r="J863" s="189"/>
      <c r="K863" s="189"/>
      <c r="L863" s="190"/>
    </row>
    <row r="864" spans="2:12" ht="19.600000000000001" customHeight="1" x14ac:dyDescent="0.25">
      <c r="B864" s="178" t="s">
        <v>3608</v>
      </c>
      <c r="C864" s="179" t="str">
        <f>IF(IF(ISERROR(HLOOKUP($B864,'Base facturation'!$B$4:$ALM$73,C$4,0)),"",HLOOKUP($B864,'Base facturation'!$B$4:$ALM$73,C$4,0))=0,"",IF(ISERROR(HLOOKUP($B864,'Base facturation'!$B$4:$ALM$73,C$4,0)),"",HLOOKUP($B864,'Base facturation'!$B$4:$ALM$73,C$4,0)))</f>
        <v/>
      </c>
      <c r="D864" s="179" t="str">
        <f>IF(IF(ISERROR(HLOOKUP($B864,'Base facturation'!$B$4:$ALM$73,D$4,0)),"",HLOOKUP($B864,'Base facturation'!$B$4:$ALM$73,D$4,0))=0,"",IF(ISERROR(HLOOKUP($B864,'Base facturation'!$B$4:$ALM$73,D$4,0)),"",HLOOKUP($B864,'Base facturation'!$B$4:$ALM$73,D$4,0)))</f>
        <v/>
      </c>
      <c r="E864" s="288" t="str">
        <f>IF(IF(ISERROR(HLOOKUP($B864,'Base facturation'!$B$4:$ALM$73,E$4,0)),"",HLOOKUP($B864,'Base facturation'!$B$4:$ALM$73,E$4,0))=0,"",IF(ISERROR(HLOOKUP($B864,'Base facturation'!$B$4:$ALM$73,E$4,0)),"",HLOOKUP($B864,'Base facturation'!$B$4:$ALM$73,E$4,0)))</f>
        <v/>
      </c>
      <c r="F864" s="204" t="str">
        <f>IF(IF(ISERROR(HLOOKUP($B864,'Base facturation'!$B$4:$ALM$73,F$4,0)),"",HLOOKUP($B864,'Base facturation'!$B$4:$ALM$73,F$4,0))=0,"",IF(ISERROR(HLOOKUP($B864,'Base facturation'!$B$4:$ALM$73,F$4,0)),"",HLOOKUP($B864,'Base facturation'!$B$4:$ALM$73,F$4,0)))</f>
        <v/>
      </c>
      <c r="G864" s="204" t="str">
        <f>IF(IF(ISERROR(HLOOKUP($B864,'Base facturation'!$B$4:$ALM$73,G$4,0)),"",HLOOKUP($B864,'Base facturation'!$B$4:$ALM$73,G$4,0))=0,"",IF(ISERROR(HLOOKUP($B864,'Base facturation'!$B$4:$ALM$73,G$4,0)),"",HLOOKUP($B864,'Base facturation'!$B$4:$ALM$73,G$4,0)))</f>
        <v/>
      </c>
      <c r="H864" s="183" t="str">
        <f t="shared" si="13"/>
        <v/>
      </c>
      <c r="I864" s="194"/>
      <c r="J864" s="189"/>
      <c r="K864" s="189"/>
      <c r="L864" s="190"/>
    </row>
    <row r="865" spans="2:12" ht="19.600000000000001" customHeight="1" x14ac:dyDescent="0.25">
      <c r="B865" s="178" t="s">
        <v>3609</v>
      </c>
      <c r="C865" s="179" t="str">
        <f>IF(IF(ISERROR(HLOOKUP($B865,'Base facturation'!$B$4:$ALM$73,C$4,0)),"",HLOOKUP($B865,'Base facturation'!$B$4:$ALM$73,C$4,0))=0,"",IF(ISERROR(HLOOKUP($B865,'Base facturation'!$B$4:$ALM$73,C$4,0)),"",HLOOKUP($B865,'Base facturation'!$B$4:$ALM$73,C$4,0)))</f>
        <v/>
      </c>
      <c r="D865" s="179" t="str">
        <f>IF(IF(ISERROR(HLOOKUP($B865,'Base facturation'!$B$4:$ALM$73,D$4,0)),"",HLOOKUP($B865,'Base facturation'!$B$4:$ALM$73,D$4,0))=0,"",IF(ISERROR(HLOOKUP($B865,'Base facturation'!$B$4:$ALM$73,D$4,0)),"",HLOOKUP($B865,'Base facturation'!$B$4:$ALM$73,D$4,0)))</f>
        <v/>
      </c>
      <c r="E865" s="288" t="str">
        <f>IF(IF(ISERROR(HLOOKUP($B865,'Base facturation'!$B$4:$ALM$73,E$4,0)),"",HLOOKUP($B865,'Base facturation'!$B$4:$ALM$73,E$4,0))=0,"",IF(ISERROR(HLOOKUP($B865,'Base facturation'!$B$4:$ALM$73,E$4,0)),"",HLOOKUP($B865,'Base facturation'!$B$4:$ALM$73,E$4,0)))</f>
        <v/>
      </c>
      <c r="F865" s="204" t="str">
        <f>IF(IF(ISERROR(HLOOKUP($B865,'Base facturation'!$B$4:$ALM$73,F$4,0)),"",HLOOKUP($B865,'Base facturation'!$B$4:$ALM$73,F$4,0))=0,"",IF(ISERROR(HLOOKUP($B865,'Base facturation'!$B$4:$ALM$73,F$4,0)),"",HLOOKUP($B865,'Base facturation'!$B$4:$ALM$73,F$4,0)))</f>
        <v/>
      </c>
      <c r="G865" s="204" t="str">
        <f>IF(IF(ISERROR(HLOOKUP($B865,'Base facturation'!$B$4:$ALM$73,G$4,0)),"",HLOOKUP($B865,'Base facturation'!$B$4:$ALM$73,G$4,0))=0,"",IF(ISERROR(HLOOKUP($B865,'Base facturation'!$B$4:$ALM$73,G$4,0)),"",HLOOKUP($B865,'Base facturation'!$B$4:$ALM$73,G$4,0)))</f>
        <v/>
      </c>
      <c r="H865" s="183" t="str">
        <f t="shared" si="13"/>
        <v/>
      </c>
      <c r="I865" s="194"/>
      <c r="J865" s="189"/>
      <c r="K865" s="189"/>
      <c r="L865" s="190"/>
    </row>
    <row r="866" spans="2:12" ht="19.600000000000001" customHeight="1" x14ac:dyDescent="0.25">
      <c r="B866" s="178" t="s">
        <v>3610</v>
      </c>
      <c r="C866" s="179" t="str">
        <f>IF(IF(ISERROR(HLOOKUP($B866,'Base facturation'!$B$4:$ALM$73,C$4,0)),"",HLOOKUP($B866,'Base facturation'!$B$4:$ALM$73,C$4,0))=0,"",IF(ISERROR(HLOOKUP($B866,'Base facturation'!$B$4:$ALM$73,C$4,0)),"",HLOOKUP($B866,'Base facturation'!$B$4:$ALM$73,C$4,0)))</f>
        <v/>
      </c>
      <c r="D866" s="179" t="str">
        <f>IF(IF(ISERROR(HLOOKUP($B866,'Base facturation'!$B$4:$ALM$73,D$4,0)),"",HLOOKUP($B866,'Base facturation'!$B$4:$ALM$73,D$4,0))=0,"",IF(ISERROR(HLOOKUP($B866,'Base facturation'!$B$4:$ALM$73,D$4,0)),"",HLOOKUP($B866,'Base facturation'!$B$4:$ALM$73,D$4,0)))</f>
        <v/>
      </c>
      <c r="E866" s="288" t="str">
        <f>IF(IF(ISERROR(HLOOKUP($B866,'Base facturation'!$B$4:$ALM$73,E$4,0)),"",HLOOKUP($B866,'Base facturation'!$B$4:$ALM$73,E$4,0))=0,"",IF(ISERROR(HLOOKUP($B866,'Base facturation'!$B$4:$ALM$73,E$4,0)),"",HLOOKUP($B866,'Base facturation'!$B$4:$ALM$73,E$4,0)))</f>
        <v/>
      </c>
      <c r="F866" s="204" t="str">
        <f>IF(IF(ISERROR(HLOOKUP($B866,'Base facturation'!$B$4:$ALM$73,F$4,0)),"",HLOOKUP($B866,'Base facturation'!$B$4:$ALM$73,F$4,0))=0,"",IF(ISERROR(HLOOKUP($B866,'Base facturation'!$B$4:$ALM$73,F$4,0)),"",HLOOKUP($B866,'Base facturation'!$B$4:$ALM$73,F$4,0)))</f>
        <v/>
      </c>
      <c r="G866" s="204" t="str">
        <f>IF(IF(ISERROR(HLOOKUP($B866,'Base facturation'!$B$4:$ALM$73,G$4,0)),"",HLOOKUP($B866,'Base facturation'!$B$4:$ALM$73,G$4,0))=0,"",IF(ISERROR(HLOOKUP($B866,'Base facturation'!$B$4:$ALM$73,G$4,0)),"",HLOOKUP($B866,'Base facturation'!$B$4:$ALM$73,G$4,0)))</f>
        <v/>
      </c>
      <c r="H866" s="183" t="str">
        <f t="shared" si="13"/>
        <v/>
      </c>
      <c r="I866" s="194"/>
      <c r="J866" s="189"/>
      <c r="K866" s="189"/>
      <c r="L866" s="190"/>
    </row>
    <row r="867" spans="2:12" ht="19.600000000000001" customHeight="1" x14ac:dyDescent="0.25">
      <c r="B867" s="178" t="s">
        <v>3611</v>
      </c>
      <c r="C867" s="179" t="str">
        <f>IF(IF(ISERROR(HLOOKUP($B867,'Base facturation'!$B$4:$ALM$73,C$4,0)),"",HLOOKUP($B867,'Base facturation'!$B$4:$ALM$73,C$4,0))=0,"",IF(ISERROR(HLOOKUP($B867,'Base facturation'!$B$4:$ALM$73,C$4,0)),"",HLOOKUP($B867,'Base facturation'!$B$4:$ALM$73,C$4,0)))</f>
        <v/>
      </c>
      <c r="D867" s="179" t="str">
        <f>IF(IF(ISERROR(HLOOKUP($B867,'Base facturation'!$B$4:$ALM$73,D$4,0)),"",HLOOKUP($B867,'Base facturation'!$B$4:$ALM$73,D$4,0))=0,"",IF(ISERROR(HLOOKUP($B867,'Base facturation'!$B$4:$ALM$73,D$4,0)),"",HLOOKUP($B867,'Base facturation'!$B$4:$ALM$73,D$4,0)))</f>
        <v/>
      </c>
      <c r="E867" s="288" t="str">
        <f>IF(IF(ISERROR(HLOOKUP($B867,'Base facturation'!$B$4:$ALM$73,E$4,0)),"",HLOOKUP($B867,'Base facturation'!$B$4:$ALM$73,E$4,0))=0,"",IF(ISERROR(HLOOKUP($B867,'Base facturation'!$B$4:$ALM$73,E$4,0)),"",HLOOKUP($B867,'Base facturation'!$B$4:$ALM$73,E$4,0)))</f>
        <v/>
      </c>
      <c r="F867" s="204" t="str">
        <f>IF(IF(ISERROR(HLOOKUP($B867,'Base facturation'!$B$4:$ALM$73,F$4,0)),"",HLOOKUP($B867,'Base facturation'!$B$4:$ALM$73,F$4,0))=0,"",IF(ISERROR(HLOOKUP($B867,'Base facturation'!$B$4:$ALM$73,F$4,0)),"",HLOOKUP($B867,'Base facturation'!$B$4:$ALM$73,F$4,0)))</f>
        <v/>
      </c>
      <c r="G867" s="204" t="str">
        <f>IF(IF(ISERROR(HLOOKUP($B867,'Base facturation'!$B$4:$ALM$73,G$4,0)),"",HLOOKUP($B867,'Base facturation'!$B$4:$ALM$73,G$4,0))=0,"",IF(ISERROR(HLOOKUP($B867,'Base facturation'!$B$4:$ALM$73,G$4,0)),"",HLOOKUP($B867,'Base facturation'!$B$4:$ALM$73,G$4,0)))</f>
        <v/>
      </c>
      <c r="H867" s="183" t="str">
        <f t="shared" si="13"/>
        <v/>
      </c>
      <c r="I867" s="194"/>
      <c r="J867" s="189"/>
      <c r="K867" s="189"/>
      <c r="L867" s="190"/>
    </row>
    <row r="868" spans="2:12" ht="19.600000000000001" customHeight="1" x14ac:dyDescent="0.25">
      <c r="B868" s="178" t="s">
        <v>3612</v>
      </c>
      <c r="C868" s="179" t="str">
        <f>IF(IF(ISERROR(HLOOKUP($B868,'Base facturation'!$B$4:$ALM$73,C$4,0)),"",HLOOKUP($B868,'Base facturation'!$B$4:$ALM$73,C$4,0))=0,"",IF(ISERROR(HLOOKUP($B868,'Base facturation'!$B$4:$ALM$73,C$4,0)),"",HLOOKUP($B868,'Base facturation'!$B$4:$ALM$73,C$4,0)))</f>
        <v/>
      </c>
      <c r="D868" s="179" t="str">
        <f>IF(IF(ISERROR(HLOOKUP($B868,'Base facturation'!$B$4:$ALM$73,D$4,0)),"",HLOOKUP($B868,'Base facturation'!$B$4:$ALM$73,D$4,0))=0,"",IF(ISERROR(HLOOKUP($B868,'Base facturation'!$B$4:$ALM$73,D$4,0)),"",HLOOKUP($B868,'Base facturation'!$B$4:$ALM$73,D$4,0)))</f>
        <v/>
      </c>
      <c r="E868" s="288" t="str">
        <f>IF(IF(ISERROR(HLOOKUP($B868,'Base facturation'!$B$4:$ALM$73,E$4,0)),"",HLOOKUP($B868,'Base facturation'!$B$4:$ALM$73,E$4,0))=0,"",IF(ISERROR(HLOOKUP($B868,'Base facturation'!$B$4:$ALM$73,E$4,0)),"",HLOOKUP($B868,'Base facturation'!$B$4:$ALM$73,E$4,0)))</f>
        <v/>
      </c>
      <c r="F868" s="204" t="str">
        <f>IF(IF(ISERROR(HLOOKUP($B868,'Base facturation'!$B$4:$ALM$73,F$4,0)),"",HLOOKUP($B868,'Base facturation'!$B$4:$ALM$73,F$4,0))=0,"",IF(ISERROR(HLOOKUP($B868,'Base facturation'!$B$4:$ALM$73,F$4,0)),"",HLOOKUP($B868,'Base facturation'!$B$4:$ALM$73,F$4,0)))</f>
        <v/>
      </c>
      <c r="G868" s="204" t="str">
        <f>IF(IF(ISERROR(HLOOKUP($B868,'Base facturation'!$B$4:$ALM$73,G$4,0)),"",HLOOKUP($B868,'Base facturation'!$B$4:$ALM$73,G$4,0))=0,"",IF(ISERROR(HLOOKUP($B868,'Base facturation'!$B$4:$ALM$73,G$4,0)),"",HLOOKUP($B868,'Base facturation'!$B$4:$ALM$73,G$4,0)))</f>
        <v/>
      </c>
      <c r="H868" s="183" t="str">
        <f t="shared" si="13"/>
        <v/>
      </c>
      <c r="I868" s="194"/>
      <c r="J868" s="189"/>
      <c r="K868" s="189"/>
      <c r="L868" s="190"/>
    </row>
    <row r="869" spans="2:12" ht="19.600000000000001" customHeight="1" x14ac:dyDescent="0.25">
      <c r="B869" s="178" t="s">
        <v>3613</v>
      </c>
      <c r="C869" s="179" t="str">
        <f>IF(IF(ISERROR(HLOOKUP($B869,'Base facturation'!$B$4:$ALM$73,C$4,0)),"",HLOOKUP($B869,'Base facturation'!$B$4:$ALM$73,C$4,0))=0,"",IF(ISERROR(HLOOKUP($B869,'Base facturation'!$B$4:$ALM$73,C$4,0)),"",HLOOKUP($B869,'Base facturation'!$B$4:$ALM$73,C$4,0)))</f>
        <v/>
      </c>
      <c r="D869" s="179" t="str">
        <f>IF(IF(ISERROR(HLOOKUP($B869,'Base facturation'!$B$4:$ALM$73,D$4,0)),"",HLOOKUP($B869,'Base facturation'!$B$4:$ALM$73,D$4,0))=0,"",IF(ISERROR(HLOOKUP($B869,'Base facturation'!$B$4:$ALM$73,D$4,0)),"",HLOOKUP($B869,'Base facturation'!$B$4:$ALM$73,D$4,0)))</f>
        <v/>
      </c>
      <c r="E869" s="288" t="str">
        <f>IF(IF(ISERROR(HLOOKUP($B869,'Base facturation'!$B$4:$ALM$73,E$4,0)),"",HLOOKUP($B869,'Base facturation'!$B$4:$ALM$73,E$4,0))=0,"",IF(ISERROR(HLOOKUP($B869,'Base facturation'!$B$4:$ALM$73,E$4,0)),"",HLOOKUP($B869,'Base facturation'!$B$4:$ALM$73,E$4,0)))</f>
        <v/>
      </c>
      <c r="F869" s="204" t="str">
        <f>IF(IF(ISERROR(HLOOKUP($B869,'Base facturation'!$B$4:$ALM$73,F$4,0)),"",HLOOKUP($B869,'Base facturation'!$B$4:$ALM$73,F$4,0))=0,"",IF(ISERROR(HLOOKUP($B869,'Base facturation'!$B$4:$ALM$73,F$4,0)),"",HLOOKUP($B869,'Base facturation'!$B$4:$ALM$73,F$4,0)))</f>
        <v/>
      </c>
      <c r="G869" s="204" t="str">
        <f>IF(IF(ISERROR(HLOOKUP($B869,'Base facturation'!$B$4:$ALM$73,G$4,0)),"",HLOOKUP($B869,'Base facturation'!$B$4:$ALM$73,G$4,0))=0,"",IF(ISERROR(HLOOKUP($B869,'Base facturation'!$B$4:$ALM$73,G$4,0)),"",HLOOKUP($B869,'Base facturation'!$B$4:$ALM$73,G$4,0)))</f>
        <v/>
      </c>
      <c r="H869" s="183" t="str">
        <f t="shared" si="13"/>
        <v/>
      </c>
      <c r="I869" s="194"/>
      <c r="J869" s="189"/>
      <c r="K869" s="189"/>
      <c r="L869" s="190"/>
    </row>
    <row r="870" spans="2:12" ht="19.600000000000001" customHeight="1" x14ac:dyDescent="0.25">
      <c r="B870" s="178" t="s">
        <v>3614</v>
      </c>
      <c r="C870" s="179" t="str">
        <f>IF(IF(ISERROR(HLOOKUP($B870,'Base facturation'!$B$4:$ALM$73,C$4,0)),"",HLOOKUP($B870,'Base facturation'!$B$4:$ALM$73,C$4,0))=0,"",IF(ISERROR(HLOOKUP($B870,'Base facturation'!$B$4:$ALM$73,C$4,0)),"",HLOOKUP($B870,'Base facturation'!$B$4:$ALM$73,C$4,0)))</f>
        <v/>
      </c>
      <c r="D870" s="179" t="str">
        <f>IF(IF(ISERROR(HLOOKUP($B870,'Base facturation'!$B$4:$ALM$73,D$4,0)),"",HLOOKUP($B870,'Base facturation'!$B$4:$ALM$73,D$4,0))=0,"",IF(ISERROR(HLOOKUP($B870,'Base facturation'!$B$4:$ALM$73,D$4,0)),"",HLOOKUP($B870,'Base facturation'!$B$4:$ALM$73,D$4,0)))</f>
        <v/>
      </c>
      <c r="E870" s="288" t="str">
        <f>IF(IF(ISERROR(HLOOKUP($B870,'Base facturation'!$B$4:$ALM$73,E$4,0)),"",HLOOKUP($B870,'Base facturation'!$B$4:$ALM$73,E$4,0))=0,"",IF(ISERROR(HLOOKUP($B870,'Base facturation'!$B$4:$ALM$73,E$4,0)),"",HLOOKUP($B870,'Base facturation'!$B$4:$ALM$73,E$4,0)))</f>
        <v/>
      </c>
      <c r="F870" s="204" t="str">
        <f>IF(IF(ISERROR(HLOOKUP($B870,'Base facturation'!$B$4:$ALM$73,F$4,0)),"",HLOOKUP($B870,'Base facturation'!$B$4:$ALM$73,F$4,0))=0,"",IF(ISERROR(HLOOKUP($B870,'Base facturation'!$B$4:$ALM$73,F$4,0)),"",HLOOKUP($B870,'Base facturation'!$B$4:$ALM$73,F$4,0)))</f>
        <v/>
      </c>
      <c r="G870" s="204" t="str">
        <f>IF(IF(ISERROR(HLOOKUP($B870,'Base facturation'!$B$4:$ALM$73,G$4,0)),"",HLOOKUP($B870,'Base facturation'!$B$4:$ALM$73,G$4,0))=0,"",IF(ISERROR(HLOOKUP($B870,'Base facturation'!$B$4:$ALM$73,G$4,0)),"",HLOOKUP($B870,'Base facturation'!$B$4:$ALM$73,G$4,0)))</f>
        <v/>
      </c>
      <c r="H870" s="183" t="str">
        <f t="shared" si="13"/>
        <v/>
      </c>
      <c r="I870" s="194"/>
      <c r="J870" s="189"/>
      <c r="K870" s="189"/>
      <c r="L870" s="190"/>
    </row>
    <row r="871" spans="2:12" ht="19.600000000000001" customHeight="1" x14ac:dyDescent="0.25">
      <c r="B871" s="178" t="s">
        <v>3615</v>
      </c>
      <c r="C871" s="179" t="str">
        <f>IF(IF(ISERROR(HLOOKUP($B871,'Base facturation'!$B$4:$ALM$73,C$4,0)),"",HLOOKUP($B871,'Base facturation'!$B$4:$ALM$73,C$4,0))=0,"",IF(ISERROR(HLOOKUP($B871,'Base facturation'!$B$4:$ALM$73,C$4,0)),"",HLOOKUP($B871,'Base facturation'!$B$4:$ALM$73,C$4,0)))</f>
        <v/>
      </c>
      <c r="D871" s="179" t="str">
        <f>IF(IF(ISERROR(HLOOKUP($B871,'Base facturation'!$B$4:$ALM$73,D$4,0)),"",HLOOKUP($B871,'Base facturation'!$B$4:$ALM$73,D$4,0))=0,"",IF(ISERROR(HLOOKUP($B871,'Base facturation'!$B$4:$ALM$73,D$4,0)),"",HLOOKUP($B871,'Base facturation'!$B$4:$ALM$73,D$4,0)))</f>
        <v/>
      </c>
      <c r="E871" s="288" t="str">
        <f>IF(IF(ISERROR(HLOOKUP($B871,'Base facturation'!$B$4:$ALM$73,E$4,0)),"",HLOOKUP($B871,'Base facturation'!$B$4:$ALM$73,E$4,0))=0,"",IF(ISERROR(HLOOKUP($B871,'Base facturation'!$B$4:$ALM$73,E$4,0)),"",HLOOKUP($B871,'Base facturation'!$B$4:$ALM$73,E$4,0)))</f>
        <v/>
      </c>
      <c r="F871" s="204" t="str">
        <f>IF(IF(ISERROR(HLOOKUP($B871,'Base facturation'!$B$4:$ALM$73,F$4,0)),"",HLOOKUP($B871,'Base facturation'!$B$4:$ALM$73,F$4,0))=0,"",IF(ISERROR(HLOOKUP($B871,'Base facturation'!$B$4:$ALM$73,F$4,0)),"",HLOOKUP($B871,'Base facturation'!$B$4:$ALM$73,F$4,0)))</f>
        <v/>
      </c>
      <c r="G871" s="204" t="str">
        <f>IF(IF(ISERROR(HLOOKUP($B871,'Base facturation'!$B$4:$ALM$73,G$4,0)),"",HLOOKUP($B871,'Base facturation'!$B$4:$ALM$73,G$4,0))=0,"",IF(ISERROR(HLOOKUP($B871,'Base facturation'!$B$4:$ALM$73,G$4,0)),"",HLOOKUP($B871,'Base facturation'!$B$4:$ALM$73,G$4,0)))</f>
        <v/>
      </c>
      <c r="H871" s="183" t="str">
        <f t="shared" si="13"/>
        <v/>
      </c>
      <c r="I871" s="194"/>
      <c r="J871" s="189"/>
      <c r="K871" s="189"/>
      <c r="L871" s="190"/>
    </row>
    <row r="872" spans="2:12" ht="19.600000000000001" customHeight="1" x14ac:dyDescent="0.25">
      <c r="B872" s="178" t="s">
        <v>3616</v>
      </c>
      <c r="C872" s="179" t="str">
        <f>IF(IF(ISERROR(HLOOKUP($B872,'Base facturation'!$B$4:$ALM$73,C$4,0)),"",HLOOKUP($B872,'Base facturation'!$B$4:$ALM$73,C$4,0))=0,"",IF(ISERROR(HLOOKUP($B872,'Base facturation'!$B$4:$ALM$73,C$4,0)),"",HLOOKUP($B872,'Base facturation'!$B$4:$ALM$73,C$4,0)))</f>
        <v/>
      </c>
      <c r="D872" s="179" t="str">
        <f>IF(IF(ISERROR(HLOOKUP($B872,'Base facturation'!$B$4:$ALM$73,D$4,0)),"",HLOOKUP($B872,'Base facturation'!$B$4:$ALM$73,D$4,0))=0,"",IF(ISERROR(HLOOKUP($B872,'Base facturation'!$B$4:$ALM$73,D$4,0)),"",HLOOKUP($B872,'Base facturation'!$B$4:$ALM$73,D$4,0)))</f>
        <v/>
      </c>
      <c r="E872" s="288" t="str">
        <f>IF(IF(ISERROR(HLOOKUP($B872,'Base facturation'!$B$4:$ALM$73,E$4,0)),"",HLOOKUP($B872,'Base facturation'!$B$4:$ALM$73,E$4,0))=0,"",IF(ISERROR(HLOOKUP($B872,'Base facturation'!$B$4:$ALM$73,E$4,0)),"",HLOOKUP($B872,'Base facturation'!$B$4:$ALM$73,E$4,0)))</f>
        <v/>
      </c>
      <c r="F872" s="204" t="str">
        <f>IF(IF(ISERROR(HLOOKUP($B872,'Base facturation'!$B$4:$ALM$73,F$4,0)),"",HLOOKUP($B872,'Base facturation'!$B$4:$ALM$73,F$4,0))=0,"",IF(ISERROR(HLOOKUP($B872,'Base facturation'!$B$4:$ALM$73,F$4,0)),"",HLOOKUP($B872,'Base facturation'!$B$4:$ALM$73,F$4,0)))</f>
        <v/>
      </c>
      <c r="G872" s="204" t="str">
        <f>IF(IF(ISERROR(HLOOKUP($B872,'Base facturation'!$B$4:$ALM$73,G$4,0)),"",HLOOKUP($B872,'Base facturation'!$B$4:$ALM$73,G$4,0))=0,"",IF(ISERROR(HLOOKUP($B872,'Base facturation'!$B$4:$ALM$73,G$4,0)),"",HLOOKUP($B872,'Base facturation'!$B$4:$ALM$73,G$4,0)))</f>
        <v/>
      </c>
      <c r="H872" s="183" t="str">
        <f t="shared" si="13"/>
        <v/>
      </c>
      <c r="I872" s="194"/>
      <c r="J872" s="189"/>
      <c r="K872" s="189"/>
      <c r="L872" s="190"/>
    </row>
    <row r="873" spans="2:12" ht="19.600000000000001" customHeight="1" x14ac:dyDescent="0.25">
      <c r="B873" s="178" t="s">
        <v>3617</v>
      </c>
      <c r="C873" s="179" t="str">
        <f>IF(IF(ISERROR(HLOOKUP($B873,'Base facturation'!$B$4:$ALM$73,C$4,0)),"",HLOOKUP($B873,'Base facturation'!$B$4:$ALM$73,C$4,0))=0,"",IF(ISERROR(HLOOKUP($B873,'Base facturation'!$B$4:$ALM$73,C$4,0)),"",HLOOKUP($B873,'Base facturation'!$B$4:$ALM$73,C$4,0)))</f>
        <v/>
      </c>
      <c r="D873" s="179" t="str">
        <f>IF(IF(ISERROR(HLOOKUP($B873,'Base facturation'!$B$4:$ALM$73,D$4,0)),"",HLOOKUP($B873,'Base facturation'!$B$4:$ALM$73,D$4,0))=0,"",IF(ISERROR(HLOOKUP($B873,'Base facturation'!$B$4:$ALM$73,D$4,0)),"",HLOOKUP($B873,'Base facturation'!$B$4:$ALM$73,D$4,0)))</f>
        <v/>
      </c>
      <c r="E873" s="288" t="str">
        <f>IF(IF(ISERROR(HLOOKUP($B873,'Base facturation'!$B$4:$ALM$73,E$4,0)),"",HLOOKUP($B873,'Base facturation'!$B$4:$ALM$73,E$4,0))=0,"",IF(ISERROR(HLOOKUP($B873,'Base facturation'!$B$4:$ALM$73,E$4,0)),"",HLOOKUP($B873,'Base facturation'!$B$4:$ALM$73,E$4,0)))</f>
        <v/>
      </c>
      <c r="F873" s="204" t="str">
        <f>IF(IF(ISERROR(HLOOKUP($B873,'Base facturation'!$B$4:$ALM$73,F$4,0)),"",HLOOKUP($B873,'Base facturation'!$B$4:$ALM$73,F$4,0))=0,"",IF(ISERROR(HLOOKUP($B873,'Base facturation'!$B$4:$ALM$73,F$4,0)),"",HLOOKUP($B873,'Base facturation'!$B$4:$ALM$73,F$4,0)))</f>
        <v/>
      </c>
      <c r="G873" s="204" t="str">
        <f>IF(IF(ISERROR(HLOOKUP($B873,'Base facturation'!$B$4:$ALM$73,G$4,0)),"",HLOOKUP($B873,'Base facturation'!$B$4:$ALM$73,G$4,0))=0,"",IF(ISERROR(HLOOKUP($B873,'Base facturation'!$B$4:$ALM$73,G$4,0)),"",HLOOKUP($B873,'Base facturation'!$B$4:$ALM$73,G$4,0)))</f>
        <v/>
      </c>
      <c r="H873" s="183" t="str">
        <f t="shared" si="13"/>
        <v/>
      </c>
      <c r="I873" s="194"/>
      <c r="J873" s="189"/>
      <c r="K873" s="189"/>
      <c r="L873" s="190"/>
    </row>
    <row r="874" spans="2:12" ht="19.600000000000001" customHeight="1" x14ac:dyDescent="0.25">
      <c r="B874" s="178" t="s">
        <v>3618</v>
      </c>
      <c r="C874" s="179" t="str">
        <f>IF(IF(ISERROR(HLOOKUP($B874,'Base facturation'!$B$4:$ALM$73,C$4,0)),"",HLOOKUP($B874,'Base facturation'!$B$4:$ALM$73,C$4,0))=0,"",IF(ISERROR(HLOOKUP($B874,'Base facturation'!$B$4:$ALM$73,C$4,0)),"",HLOOKUP($B874,'Base facturation'!$B$4:$ALM$73,C$4,0)))</f>
        <v/>
      </c>
      <c r="D874" s="179" t="str">
        <f>IF(IF(ISERROR(HLOOKUP($B874,'Base facturation'!$B$4:$ALM$73,D$4,0)),"",HLOOKUP($B874,'Base facturation'!$B$4:$ALM$73,D$4,0))=0,"",IF(ISERROR(HLOOKUP($B874,'Base facturation'!$B$4:$ALM$73,D$4,0)),"",HLOOKUP($B874,'Base facturation'!$B$4:$ALM$73,D$4,0)))</f>
        <v/>
      </c>
      <c r="E874" s="288" t="str">
        <f>IF(IF(ISERROR(HLOOKUP($B874,'Base facturation'!$B$4:$ALM$73,E$4,0)),"",HLOOKUP($B874,'Base facturation'!$B$4:$ALM$73,E$4,0))=0,"",IF(ISERROR(HLOOKUP($B874,'Base facturation'!$B$4:$ALM$73,E$4,0)),"",HLOOKUP($B874,'Base facturation'!$B$4:$ALM$73,E$4,0)))</f>
        <v/>
      </c>
      <c r="F874" s="204" t="str">
        <f>IF(IF(ISERROR(HLOOKUP($B874,'Base facturation'!$B$4:$ALM$73,F$4,0)),"",HLOOKUP($B874,'Base facturation'!$B$4:$ALM$73,F$4,0))=0,"",IF(ISERROR(HLOOKUP($B874,'Base facturation'!$B$4:$ALM$73,F$4,0)),"",HLOOKUP($B874,'Base facturation'!$B$4:$ALM$73,F$4,0)))</f>
        <v/>
      </c>
      <c r="G874" s="204" t="str">
        <f>IF(IF(ISERROR(HLOOKUP($B874,'Base facturation'!$B$4:$ALM$73,G$4,0)),"",HLOOKUP($B874,'Base facturation'!$B$4:$ALM$73,G$4,0))=0,"",IF(ISERROR(HLOOKUP($B874,'Base facturation'!$B$4:$ALM$73,G$4,0)),"",HLOOKUP($B874,'Base facturation'!$B$4:$ALM$73,G$4,0)))</f>
        <v/>
      </c>
      <c r="H874" s="183" t="str">
        <f t="shared" si="13"/>
        <v/>
      </c>
      <c r="I874" s="194"/>
      <c r="J874" s="189"/>
      <c r="K874" s="189"/>
      <c r="L874" s="190"/>
    </row>
    <row r="875" spans="2:12" ht="19.600000000000001" customHeight="1" x14ac:dyDescent="0.25">
      <c r="B875" s="178" t="s">
        <v>3619</v>
      </c>
      <c r="C875" s="179" t="str">
        <f>IF(IF(ISERROR(HLOOKUP($B875,'Base facturation'!$B$4:$ALM$73,C$4,0)),"",HLOOKUP($B875,'Base facturation'!$B$4:$ALM$73,C$4,0))=0,"",IF(ISERROR(HLOOKUP($B875,'Base facturation'!$B$4:$ALM$73,C$4,0)),"",HLOOKUP($B875,'Base facturation'!$B$4:$ALM$73,C$4,0)))</f>
        <v/>
      </c>
      <c r="D875" s="179" t="str">
        <f>IF(IF(ISERROR(HLOOKUP($B875,'Base facturation'!$B$4:$ALM$73,D$4,0)),"",HLOOKUP($B875,'Base facturation'!$B$4:$ALM$73,D$4,0))=0,"",IF(ISERROR(HLOOKUP($B875,'Base facturation'!$B$4:$ALM$73,D$4,0)),"",HLOOKUP($B875,'Base facturation'!$B$4:$ALM$73,D$4,0)))</f>
        <v/>
      </c>
      <c r="E875" s="288" t="str">
        <f>IF(IF(ISERROR(HLOOKUP($B875,'Base facturation'!$B$4:$ALM$73,E$4,0)),"",HLOOKUP($B875,'Base facturation'!$B$4:$ALM$73,E$4,0))=0,"",IF(ISERROR(HLOOKUP($B875,'Base facturation'!$B$4:$ALM$73,E$4,0)),"",HLOOKUP($B875,'Base facturation'!$B$4:$ALM$73,E$4,0)))</f>
        <v/>
      </c>
      <c r="F875" s="204" t="str">
        <f>IF(IF(ISERROR(HLOOKUP($B875,'Base facturation'!$B$4:$ALM$73,F$4,0)),"",HLOOKUP($B875,'Base facturation'!$B$4:$ALM$73,F$4,0))=0,"",IF(ISERROR(HLOOKUP($B875,'Base facturation'!$B$4:$ALM$73,F$4,0)),"",HLOOKUP($B875,'Base facturation'!$B$4:$ALM$73,F$4,0)))</f>
        <v/>
      </c>
      <c r="G875" s="204" t="str">
        <f>IF(IF(ISERROR(HLOOKUP($B875,'Base facturation'!$B$4:$ALM$73,G$4,0)),"",HLOOKUP($B875,'Base facturation'!$B$4:$ALM$73,G$4,0))=0,"",IF(ISERROR(HLOOKUP($B875,'Base facturation'!$B$4:$ALM$73,G$4,0)),"",HLOOKUP($B875,'Base facturation'!$B$4:$ALM$73,G$4,0)))</f>
        <v/>
      </c>
      <c r="H875" s="183" t="str">
        <f t="shared" si="13"/>
        <v/>
      </c>
      <c r="I875" s="194"/>
      <c r="J875" s="189"/>
      <c r="K875" s="189"/>
      <c r="L875" s="190"/>
    </row>
    <row r="876" spans="2:12" ht="19.600000000000001" customHeight="1" x14ac:dyDescent="0.25">
      <c r="B876" s="178" t="s">
        <v>3620</v>
      </c>
      <c r="C876" s="179" t="str">
        <f>IF(IF(ISERROR(HLOOKUP($B876,'Base facturation'!$B$4:$ALM$73,C$4,0)),"",HLOOKUP($B876,'Base facturation'!$B$4:$ALM$73,C$4,0))=0,"",IF(ISERROR(HLOOKUP($B876,'Base facturation'!$B$4:$ALM$73,C$4,0)),"",HLOOKUP($B876,'Base facturation'!$B$4:$ALM$73,C$4,0)))</f>
        <v/>
      </c>
      <c r="D876" s="179" t="str">
        <f>IF(IF(ISERROR(HLOOKUP($B876,'Base facturation'!$B$4:$ALM$73,D$4,0)),"",HLOOKUP($B876,'Base facturation'!$B$4:$ALM$73,D$4,0))=0,"",IF(ISERROR(HLOOKUP($B876,'Base facturation'!$B$4:$ALM$73,D$4,0)),"",HLOOKUP($B876,'Base facturation'!$B$4:$ALM$73,D$4,0)))</f>
        <v/>
      </c>
      <c r="E876" s="288" t="str">
        <f>IF(IF(ISERROR(HLOOKUP($B876,'Base facturation'!$B$4:$ALM$73,E$4,0)),"",HLOOKUP($B876,'Base facturation'!$B$4:$ALM$73,E$4,0))=0,"",IF(ISERROR(HLOOKUP($B876,'Base facturation'!$B$4:$ALM$73,E$4,0)),"",HLOOKUP($B876,'Base facturation'!$B$4:$ALM$73,E$4,0)))</f>
        <v/>
      </c>
      <c r="F876" s="204" t="str">
        <f>IF(IF(ISERROR(HLOOKUP($B876,'Base facturation'!$B$4:$ALM$73,F$4,0)),"",HLOOKUP($B876,'Base facturation'!$B$4:$ALM$73,F$4,0))=0,"",IF(ISERROR(HLOOKUP($B876,'Base facturation'!$B$4:$ALM$73,F$4,0)),"",HLOOKUP($B876,'Base facturation'!$B$4:$ALM$73,F$4,0)))</f>
        <v/>
      </c>
      <c r="G876" s="204" t="str">
        <f>IF(IF(ISERROR(HLOOKUP($B876,'Base facturation'!$B$4:$ALM$73,G$4,0)),"",HLOOKUP($B876,'Base facturation'!$B$4:$ALM$73,G$4,0))=0,"",IF(ISERROR(HLOOKUP($B876,'Base facturation'!$B$4:$ALM$73,G$4,0)),"",HLOOKUP($B876,'Base facturation'!$B$4:$ALM$73,G$4,0)))</f>
        <v/>
      </c>
      <c r="H876" s="183" t="str">
        <f t="shared" si="13"/>
        <v/>
      </c>
      <c r="I876" s="194"/>
      <c r="J876" s="189"/>
      <c r="K876" s="189"/>
      <c r="L876" s="190"/>
    </row>
    <row r="877" spans="2:12" ht="19.600000000000001" customHeight="1" x14ac:dyDescent="0.25">
      <c r="B877" s="178" t="s">
        <v>3621</v>
      </c>
      <c r="C877" s="179" t="str">
        <f>IF(IF(ISERROR(HLOOKUP($B877,'Base facturation'!$B$4:$ALM$73,C$4,0)),"",HLOOKUP($B877,'Base facturation'!$B$4:$ALM$73,C$4,0))=0,"",IF(ISERROR(HLOOKUP($B877,'Base facturation'!$B$4:$ALM$73,C$4,0)),"",HLOOKUP($B877,'Base facturation'!$B$4:$ALM$73,C$4,0)))</f>
        <v/>
      </c>
      <c r="D877" s="179" t="str">
        <f>IF(IF(ISERROR(HLOOKUP($B877,'Base facturation'!$B$4:$ALM$73,D$4,0)),"",HLOOKUP($B877,'Base facturation'!$B$4:$ALM$73,D$4,0))=0,"",IF(ISERROR(HLOOKUP($B877,'Base facturation'!$B$4:$ALM$73,D$4,0)),"",HLOOKUP($B877,'Base facturation'!$B$4:$ALM$73,D$4,0)))</f>
        <v/>
      </c>
      <c r="E877" s="288" t="str">
        <f>IF(IF(ISERROR(HLOOKUP($B877,'Base facturation'!$B$4:$ALM$73,E$4,0)),"",HLOOKUP($B877,'Base facturation'!$B$4:$ALM$73,E$4,0))=0,"",IF(ISERROR(HLOOKUP($B877,'Base facturation'!$B$4:$ALM$73,E$4,0)),"",HLOOKUP($B877,'Base facturation'!$B$4:$ALM$73,E$4,0)))</f>
        <v/>
      </c>
      <c r="F877" s="204" t="str">
        <f>IF(IF(ISERROR(HLOOKUP($B877,'Base facturation'!$B$4:$ALM$73,F$4,0)),"",HLOOKUP($B877,'Base facturation'!$B$4:$ALM$73,F$4,0))=0,"",IF(ISERROR(HLOOKUP($B877,'Base facturation'!$B$4:$ALM$73,F$4,0)),"",HLOOKUP($B877,'Base facturation'!$B$4:$ALM$73,F$4,0)))</f>
        <v/>
      </c>
      <c r="G877" s="204" t="str">
        <f>IF(IF(ISERROR(HLOOKUP($B877,'Base facturation'!$B$4:$ALM$73,G$4,0)),"",HLOOKUP($B877,'Base facturation'!$B$4:$ALM$73,G$4,0))=0,"",IF(ISERROR(HLOOKUP($B877,'Base facturation'!$B$4:$ALM$73,G$4,0)),"",HLOOKUP($B877,'Base facturation'!$B$4:$ALM$73,G$4,0)))</f>
        <v/>
      </c>
      <c r="H877" s="183" t="str">
        <f t="shared" si="13"/>
        <v/>
      </c>
      <c r="I877" s="194"/>
      <c r="J877" s="189"/>
      <c r="K877" s="189"/>
      <c r="L877" s="190"/>
    </row>
    <row r="878" spans="2:12" ht="19.600000000000001" customHeight="1" x14ac:dyDescent="0.25">
      <c r="B878" s="178" t="s">
        <v>3622</v>
      </c>
      <c r="C878" s="179" t="str">
        <f>IF(IF(ISERROR(HLOOKUP($B878,'Base facturation'!$B$4:$ALM$73,C$4,0)),"",HLOOKUP($B878,'Base facturation'!$B$4:$ALM$73,C$4,0))=0,"",IF(ISERROR(HLOOKUP($B878,'Base facturation'!$B$4:$ALM$73,C$4,0)),"",HLOOKUP($B878,'Base facturation'!$B$4:$ALM$73,C$4,0)))</f>
        <v/>
      </c>
      <c r="D878" s="179" t="str">
        <f>IF(IF(ISERROR(HLOOKUP($B878,'Base facturation'!$B$4:$ALM$73,D$4,0)),"",HLOOKUP($B878,'Base facturation'!$B$4:$ALM$73,D$4,0))=0,"",IF(ISERROR(HLOOKUP($B878,'Base facturation'!$B$4:$ALM$73,D$4,0)),"",HLOOKUP($B878,'Base facturation'!$B$4:$ALM$73,D$4,0)))</f>
        <v/>
      </c>
      <c r="E878" s="288" t="str">
        <f>IF(IF(ISERROR(HLOOKUP($B878,'Base facturation'!$B$4:$ALM$73,E$4,0)),"",HLOOKUP($B878,'Base facturation'!$B$4:$ALM$73,E$4,0))=0,"",IF(ISERROR(HLOOKUP($B878,'Base facturation'!$B$4:$ALM$73,E$4,0)),"",HLOOKUP($B878,'Base facturation'!$B$4:$ALM$73,E$4,0)))</f>
        <v/>
      </c>
      <c r="F878" s="204" t="str">
        <f>IF(IF(ISERROR(HLOOKUP($B878,'Base facturation'!$B$4:$ALM$73,F$4,0)),"",HLOOKUP($B878,'Base facturation'!$B$4:$ALM$73,F$4,0))=0,"",IF(ISERROR(HLOOKUP($B878,'Base facturation'!$B$4:$ALM$73,F$4,0)),"",HLOOKUP($B878,'Base facturation'!$B$4:$ALM$73,F$4,0)))</f>
        <v/>
      </c>
      <c r="G878" s="204" t="str">
        <f>IF(IF(ISERROR(HLOOKUP($B878,'Base facturation'!$B$4:$ALM$73,G$4,0)),"",HLOOKUP($B878,'Base facturation'!$B$4:$ALM$73,G$4,0))=0,"",IF(ISERROR(HLOOKUP($B878,'Base facturation'!$B$4:$ALM$73,G$4,0)),"",HLOOKUP($B878,'Base facturation'!$B$4:$ALM$73,G$4,0)))</f>
        <v/>
      </c>
      <c r="H878" s="183" t="str">
        <f t="shared" si="13"/>
        <v/>
      </c>
      <c r="I878" s="194"/>
      <c r="J878" s="189"/>
      <c r="K878" s="189"/>
      <c r="L878" s="190"/>
    </row>
    <row r="879" spans="2:12" ht="19.600000000000001" customHeight="1" x14ac:dyDescent="0.25">
      <c r="B879" s="178" t="s">
        <v>3623</v>
      </c>
      <c r="C879" s="179" t="str">
        <f>IF(IF(ISERROR(HLOOKUP($B879,'Base facturation'!$B$4:$ALM$73,C$4,0)),"",HLOOKUP($B879,'Base facturation'!$B$4:$ALM$73,C$4,0))=0,"",IF(ISERROR(HLOOKUP($B879,'Base facturation'!$B$4:$ALM$73,C$4,0)),"",HLOOKUP($B879,'Base facturation'!$B$4:$ALM$73,C$4,0)))</f>
        <v/>
      </c>
      <c r="D879" s="179" t="str">
        <f>IF(IF(ISERROR(HLOOKUP($B879,'Base facturation'!$B$4:$ALM$73,D$4,0)),"",HLOOKUP($B879,'Base facturation'!$B$4:$ALM$73,D$4,0))=0,"",IF(ISERROR(HLOOKUP($B879,'Base facturation'!$B$4:$ALM$73,D$4,0)),"",HLOOKUP($B879,'Base facturation'!$B$4:$ALM$73,D$4,0)))</f>
        <v/>
      </c>
      <c r="E879" s="288" t="str">
        <f>IF(IF(ISERROR(HLOOKUP($B879,'Base facturation'!$B$4:$ALM$73,E$4,0)),"",HLOOKUP($B879,'Base facturation'!$B$4:$ALM$73,E$4,0))=0,"",IF(ISERROR(HLOOKUP($B879,'Base facturation'!$B$4:$ALM$73,E$4,0)),"",HLOOKUP($B879,'Base facturation'!$B$4:$ALM$73,E$4,0)))</f>
        <v/>
      </c>
      <c r="F879" s="204" t="str">
        <f>IF(IF(ISERROR(HLOOKUP($B879,'Base facturation'!$B$4:$ALM$73,F$4,0)),"",HLOOKUP($B879,'Base facturation'!$B$4:$ALM$73,F$4,0))=0,"",IF(ISERROR(HLOOKUP($B879,'Base facturation'!$B$4:$ALM$73,F$4,0)),"",HLOOKUP($B879,'Base facturation'!$B$4:$ALM$73,F$4,0)))</f>
        <v/>
      </c>
      <c r="G879" s="204" t="str">
        <f>IF(IF(ISERROR(HLOOKUP($B879,'Base facturation'!$B$4:$ALM$73,G$4,0)),"",HLOOKUP($B879,'Base facturation'!$B$4:$ALM$73,G$4,0))=0,"",IF(ISERROR(HLOOKUP($B879,'Base facturation'!$B$4:$ALM$73,G$4,0)),"",HLOOKUP($B879,'Base facturation'!$B$4:$ALM$73,G$4,0)))</f>
        <v/>
      </c>
      <c r="H879" s="183" t="str">
        <f t="shared" si="13"/>
        <v/>
      </c>
      <c r="I879" s="194"/>
      <c r="J879" s="189"/>
      <c r="K879" s="189"/>
      <c r="L879" s="190"/>
    </row>
    <row r="880" spans="2:12" ht="19.600000000000001" customHeight="1" x14ac:dyDescent="0.25">
      <c r="B880" s="178" t="s">
        <v>3624</v>
      </c>
      <c r="C880" s="179" t="str">
        <f>IF(IF(ISERROR(HLOOKUP($B880,'Base facturation'!$B$4:$ALM$73,C$4,0)),"",HLOOKUP($B880,'Base facturation'!$B$4:$ALM$73,C$4,0))=0,"",IF(ISERROR(HLOOKUP($B880,'Base facturation'!$B$4:$ALM$73,C$4,0)),"",HLOOKUP($B880,'Base facturation'!$B$4:$ALM$73,C$4,0)))</f>
        <v/>
      </c>
      <c r="D880" s="179" t="str">
        <f>IF(IF(ISERROR(HLOOKUP($B880,'Base facturation'!$B$4:$ALM$73,D$4,0)),"",HLOOKUP($B880,'Base facturation'!$B$4:$ALM$73,D$4,0))=0,"",IF(ISERROR(HLOOKUP($B880,'Base facturation'!$B$4:$ALM$73,D$4,0)),"",HLOOKUP($B880,'Base facturation'!$B$4:$ALM$73,D$4,0)))</f>
        <v/>
      </c>
      <c r="E880" s="288" t="str">
        <f>IF(IF(ISERROR(HLOOKUP($B880,'Base facturation'!$B$4:$ALM$73,E$4,0)),"",HLOOKUP($B880,'Base facturation'!$B$4:$ALM$73,E$4,0))=0,"",IF(ISERROR(HLOOKUP($B880,'Base facturation'!$B$4:$ALM$73,E$4,0)),"",HLOOKUP($B880,'Base facturation'!$B$4:$ALM$73,E$4,0)))</f>
        <v/>
      </c>
      <c r="F880" s="204" t="str">
        <f>IF(IF(ISERROR(HLOOKUP($B880,'Base facturation'!$B$4:$ALM$73,F$4,0)),"",HLOOKUP($B880,'Base facturation'!$B$4:$ALM$73,F$4,0))=0,"",IF(ISERROR(HLOOKUP($B880,'Base facturation'!$B$4:$ALM$73,F$4,0)),"",HLOOKUP($B880,'Base facturation'!$B$4:$ALM$73,F$4,0)))</f>
        <v/>
      </c>
      <c r="G880" s="204" t="str">
        <f>IF(IF(ISERROR(HLOOKUP($B880,'Base facturation'!$B$4:$ALM$73,G$4,0)),"",HLOOKUP($B880,'Base facturation'!$B$4:$ALM$73,G$4,0))=0,"",IF(ISERROR(HLOOKUP($B880,'Base facturation'!$B$4:$ALM$73,G$4,0)),"",HLOOKUP($B880,'Base facturation'!$B$4:$ALM$73,G$4,0)))</f>
        <v/>
      </c>
      <c r="H880" s="183" t="str">
        <f t="shared" si="13"/>
        <v/>
      </c>
      <c r="I880" s="194"/>
      <c r="J880" s="189"/>
      <c r="K880" s="189"/>
      <c r="L880" s="190"/>
    </row>
    <row r="881" spans="2:12" ht="19.600000000000001" customHeight="1" x14ac:dyDescent="0.25">
      <c r="B881" s="178" t="s">
        <v>3625</v>
      </c>
      <c r="C881" s="179" t="str">
        <f>IF(IF(ISERROR(HLOOKUP($B881,'Base facturation'!$B$4:$ALM$73,C$4,0)),"",HLOOKUP($B881,'Base facturation'!$B$4:$ALM$73,C$4,0))=0,"",IF(ISERROR(HLOOKUP($B881,'Base facturation'!$B$4:$ALM$73,C$4,0)),"",HLOOKUP($B881,'Base facturation'!$B$4:$ALM$73,C$4,0)))</f>
        <v/>
      </c>
      <c r="D881" s="179" t="str">
        <f>IF(IF(ISERROR(HLOOKUP($B881,'Base facturation'!$B$4:$ALM$73,D$4,0)),"",HLOOKUP($B881,'Base facturation'!$B$4:$ALM$73,D$4,0))=0,"",IF(ISERROR(HLOOKUP($B881,'Base facturation'!$B$4:$ALM$73,D$4,0)),"",HLOOKUP($B881,'Base facturation'!$B$4:$ALM$73,D$4,0)))</f>
        <v/>
      </c>
      <c r="E881" s="288" t="str">
        <f>IF(IF(ISERROR(HLOOKUP($B881,'Base facturation'!$B$4:$ALM$73,E$4,0)),"",HLOOKUP($B881,'Base facturation'!$B$4:$ALM$73,E$4,0))=0,"",IF(ISERROR(HLOOKUP($B881,'Base facturation'!$B$4:$ALM$73,E$4,0)),"",HLOOKUP($B881,'Base facturation'!$B$4:$ALM$73,E$4,0)))</f>
        <v/>
      </c>
      <c r="F881" s="204" t="str">
        <f>IF(IF(ISERROR(HLOOKUP($B881,'Base facturation'!$B$4:$ALM$73,F$4,0)),"",HLOOKUP($B881,'Base facturation'!$B$4:$ALM$73,F$4,0))=0,"",IF(ISERROR(HLOOKUP($B881,'Base facturation'!$B$4:$ALM$73,F$4,0)),"",HLOOKUP($B881,'Base facturation'!$B$4:$ALM$73,F$4,0)))</f>
        <v/>
      </c>
      <c r="G881" s="204" t="str">
        <f>IF(IF(ISERROR(HLOOKUP($B881,'Base facturation'!$B$4:$ALM$73,G$4,0)),"",HLOOKUP($B881,'Base facturation'!$B$4:$ALM$73,G$4,0))=0,"",IF(ISERROR(HLOOKUP($B881,'Base facturation'!$B$4:$ALM$73,G$4,0)),"",HLOOKUP($B881,'Base facturation'!$B$4:$ALM$73,G$4,0)))</f>
        <v/>
      </c>
      <c r="H881" s="183" t="str">
        <f t="shared" si="13"/>
        <v/>
      </c>
      <c r="I881" s="194"/>
      <c r="J881" s="189"/>
      <c r="K881" s="189"/>
      <c r="L881" s="190"/>
    </row>
    <row r="882" spans="2:12" ht="19.600000000000001" customHeight="1" x14ac:dyDescent="0.25">
      <c r="B882" s="178" t="s">
        <v>3626</v>
      </c>
      <c r="C882" s="179" t="str">
        <f>IF(IF(ISERROR(HLOOKUP($B882,'Base facturation'!$B$4:$ALM$73,C$4,0)),"",HLOOKUP($B882,'Base facturation'!$B$4:$ALM$73,C$4,0))=0,"",IF(ISERROR(HLOOKUP($B882,'Base facturation'!$B$4:$ALM$73,C$4,0)),"",HLOOKUP($B882,'Base facturation'!$B$4:$ALM$73,C$4,0)))</f>
        <v/>
      </c>
      <c r="D882" s="179" t="str">
        <f>IF(IF(ISERROR(HLOOKUP($B882,'Base facturation'!$B$4:$ALM$73,D$4,0)),"",HLOOKUP($B882,'Base facturation'!$B$4:$ALM$73,D$4,0))=0,"",IF(ISERROR(HLOOKUP($B882,'Base facturation'!$B$4:$ALM$73,D$4,0)),"",HLOOKUP($B882,'Base facturation'!$B$4:$ALM$73,D$4,0)))</f>
        <v/>
      </c>
      <c r="E882" s="288" t="str">
        <f>IF(IF(ISERROR(HLOOKUP($B882,'Base facturation'!$B$4:$ALM$73,E$4,0)),"",HLOOKUP($B882,'Base facturation'!$B$4:$ALM$73,E$4,0))=0,"",IF(ISERROR(HLOOKUP($B882,'Base facturation'!$B$4:$ALM$73,E$4,0)),"",HLOOKUP($B882,'Base facturation'!$B$4:$ALM$73,E$4,0)))</f>
        <v/>
      </c>
      <c r="F882" s="204" t="str">
        <f>IF(IF(ISERROR(HLOOKUP($B882,'Base facturation'!$B$4:$ALM$73,F$4,0)),"",HLOOKUP($B882,'Base facturation'!$B$4:$ALM$73,F$4,0))=0,"",IF(ISERROR(HLOOKUP($B882,'Base facturation'!$B$4:$ALM$73,F$4,0)),"",HLOOKUP($B882,'Base facturation'!$B$4:$ALM$73,F$4,0)))</f>
        <v/>
      </c>
      <c r="G882" s="204" t="str">
        <f>IF(IF(ISERROR(HLOOKUP($B882,'Base facturation'!$B$4:$ALM$73,G$4,0)),"",HLOOKUP($B882,'Base facturation'!$B$4:$ALM$73,G$4,0))=0,"",IF(ISERROR(HLOOKUP($B882,'Base facturation'!$B$4:$ALM$73,G$4,0)),"",HLOOKUP($B882,'Base facturation'!$B$4:$ALM$73,G$4,0)))</f>
        <v/>
      </c>
      <c r="H882" s="183" t="str">
        <f t="shared" si="13"/>
        <v/>
      </c>
      <c r="I882" s="194"/>
      <c r="J882" s="189"/>
      <c r="K882" s="189"/>
      <c r="L882" s="190"/>
    </row>
    <row r="883" spans="2:12" ht="19.600000000000001" customHeight="1" x14ac:dyDescent="0.25">
      <c r="B883" s="178" t="s">
        <v>3627</v>
      </c>
      <c r="C883" s="179" t="str">
        <f>IF(IF(ISERROR(HLOOKUP($B883,'Base facturation'!$B$4:$ALM$73,C$4,0)),"",HLOOKUP($B883,'Base facturation'!$B$4:$ALM$73,C$4,0))=0,"",IF(ISERROR(HLOOKUP($B883,'Base facturation'!$B$4:$ALM$73,C$4,0)),"",HLOOKUP($B883,'Base facturation'!$B$4:$ALM$73,C$4,0)))</f>
        <v/>
      </c>
      <c r="D883" s="179" t="str">
        <f>IF(IF(ISERROR(HLOOKUP($B883,'Base facturation'!$B$4:$ALM$73,D$4,0)),"",HLOOKUP($B883,'Base facturation'!$B$4:$ALM$73,D$4,0))=0,"",IF(ISERROR(HLOOKUP($B883,'Base facturation'!$B$4:$ALM$73,D$4,0)),"",HLOOKUP($B883,'Base facturation'!$B$4:$ALM$73,D$4,0)))</f>
        <v/>
      </c>
      <c r="E883" s="288" t="str">
        <f>IF(IF(ISERROR(HLOOKUP($B883,'Base facturation'!$B$4:$ALM$73,E$4,0)),"",HLOOKUP($B883,'Base facturation'!$B$4:$ALM$73,E$4,0))=0,"",IF(ISERROR(HLOOKUP($B883,'Base facturation'!$B$4:$ALM$73,E$4,0)),"",HLOOKUP($B883,'Base facturation'!$B$4:$ALM$73,E$4,0)))</f>
        <v/>
      </c>
      <c r="F883" s="204" t="str">
        <f>IF(IF(ISERROR(HLOOKUP($B883,'Base facturation'!$B$4:$ALM$73,F$4,0)),"",HLOOKUP($B883,'Base facturation'!$B$4:$ALM$73,F$4,0))=0,"",IF(ISERROR(HLOOKUP($B883,'Base facturation'!$B$4:$ALM$73,F$4,0)),"",HLOOKUP($B883,'Base facturation'!$B$4:$ALM$73,F$4,0)))</f>
        <v/>
      </c>
      <c r="G883" s="204" t="str">
        <f>IF(IF(ISERROR(HLOOKUP($B883,'Base facturation'!$B$4:$ALM$73,G$4,0)),"",HLOOKUP($B883,'Base facturation'!$B$4:$ALM$73,G$4,0))=0,"",IF(ISERROR(HLOOKUP($B883,'Base facturation'!$B$4:$ALM$73,G$4,0)),"",HLOOKUP($B883,'Base facturation'!$B$4:$ALM$73,G$4,0)))</f>
        <v/>
      </c>
      <c r="H883" s="183" t="str">
        <f t="shared" si="13"/>
        <v/>
      </c>
      <c r="I883" s="194"/>
      <c r="J883" s="189"/>
      <c r="K883" s="189"/>
      <c r="L883" s="190"/>
    </row>
    <row r="884" spans="2:12" ht="19.600000000000001" customHeight="1" x14ac:dyDescent="0.25">
      <c r="B884" s="178" t="s">
        <v>3628</v>
      </c>
      <c r="C884" s="179" t="str">
        <f>IF(IF(ISERROR(HLOOKUP($B884,'Base facturation'!$B$4:$ALM$73,C$4,0)),"",HLOOKUP($B884,'Base facturation'!$B$4:$ALM$73,C$4,0))=0,"",IF(ISERROR(HLOOKUP($B884,'Base facturation'!$B$4:$ALM$73,C$4,0)),"",HLOOKUP($B884,'Base facturation'!$B$4:$ALM$73,C$4,0)))</f>
        <v/>
      </c>
      <c r="D884" s="179" t="str">
        <f>IF(IF(ISERROR(HLOOKUP($B884,'Base facturation'!$B$4:$ALM$73,D$4,0)),"",HLOOKUP($B884,'Base facturation'!$B$4:$ALM$73,D$4,0))=0,"",IF(ISERROR(HLOOKUP($B884,'Base facturation'!$B$4:$ALM$73,D$4,0)),"",HLOOKUP($B884,'Base facturation'!$B$4:$ALM$73,D$4,0)))</f>
        <v/>
      </c>
      <c r="E884" s="288" t="str">
        <f>IF(IF(ISERROR(HLOOKUP($B884,'Base facturation'!$B$4:$ALM$73,E$4,0)),"",HLOOKUP($B884,'Base facturation'!$B$4:$ALM$73,E$4,0))=0,"",IF(ISERROR(HLOOKUP($B884,'Base facturation'!$B$4:$ALM$73,E$4,0)),"",HLOOKUP($B884,'Base facturation'!$B$4:$ALM$73,E$4,0)))</f>
        <v/>
      </c>
      <c r="F884" s="204" t="str">
        <f>IF(IF(ISERROR(HLOOKUP($B884,'Base facturation'!$B$4:$ALM$73,F$4,0)),"",HLOOKUP($B884,'Base facturation'!$B$4:$ALM$73,F$4,0))=0,"",IF(ISERROR(HLOOKUP($B884,'Base facturation'!$B$4:$ALM$73,F$4,0)),"",HLOOKUP($B884,'Base facturation'!$B$4:$ALM$73,F$4,0)))</f>
        <v/>
      </c>
      <c r="G884" s="204" t="str">
        <f>IF(IF(ISERROR(HLOOKUP($B884,'Base facturation'!$B$4:$ALM$73,G$4,0)),"",HLOOKUP($B884,'Base facturation'!$B$4:$ALM$73,G$4,0))=0,"",IF(ISERROR(HLOOKUP($B884,'Base facturation'!$B$4:$ALM$73,G$4,0)),"",HLOOKUP($B884,'Base facturation'!$B$4:$ALM$73,G$4,0)))</f>
        <v/>
      </c>
      <c r="H884" s="183" t="str">
        <f t="shared" si="13"/>
        <v/>
      </c>
      <c r="I884" s="194"/>
      <c r="J884" s="189"/>
      <c r="K884" s="189"/>
      <c r="L884" s="190"/>
    </row>
    <row r="885" spans="2:12" ht="19.600000000000001" customHeight="1" x14ac:dyDescent="0.25">
      <c r="B885" s="178" t="s">
        <v>3629</v>
      </c>
      <c r="C885" s="179" t="str">
        <f>IF(IF(ISERROR(HLOOKUP($B885,'Base facturation'!$B$4:$ALM$73,C$4,0)),"",HLOOKUP($B885,'Base facturation'!$B$4:$ALM$73,C$4,0))=0,"",IF(ISERROR(HLOOKUP($B885,'Base facturation'!$B$4:$ALM$73,C$4,0)),"",HLOOKUP($B885,'Base facturation'!$B$4:$ALM$73,C$4,0)))</f>
        <v/>
      </c>
      <c r="D885" s="179" t="str">
        <f>IF(IF(ISERROR(HLOOKUP($B885,'Base facturation'!$B$4:$ALM$73,D$4,0)),"",HLOOKUP($B885,'Base facturation'!$B$4:$ALM$73,D$4,0))=0,"",IF(ISERROR(HLOOKUP($B885,'Base facturation'!$B$4:$ALM$73,D$4,0)),"",HLOOKUP($B885,'Base facturation'!$B$4:$ALM$73,D$4,0)))</f>
        <v/>
      </c>
      <c r="E885" s="288" t="str">
        <f>IF(IF(ISERROR(HLOOKUP($B885,'Base facturation'!$B$4:$ALM$73,E$4,0)),"",HLOOKUP($B885,'Base facturation'!$B$4:$ALM$73,E$4,0))=0,"",IF(ISERROR(HLOOKUP($B885,'Base facturation'!$B$4:$ALM$73,E$4,0)),"",HLOOKUP($B885,'Base facturation'!$B$4:$ALM$73,E$4,0)))</f>
        <v/>
      </c>
      <c r="F885" s="204" t="str">
        <f>IF(IF(ISERROR(HLOOKUP($B885,'Base facturation'!$B$4:$ALM$73,F$4,0)),"",HLOOKUP($B885,'Base facturation'!$B$4:$ALM$73,F$4,0))=0,"",IF(ISERROR(HLOOKUP($B885,'Base facturation'!$B$4:$ALM$73,F$4,0)),"",HLOOKUP($B885,'Base facturation'!$B$4:$ALM$73,F$4,0)))</f>
        <v/>
      </c>
      <c r="G885" s="204" t="str">
        <f>IF(IF(ISERROR(HLOOKUP($B885,'Base facturation'!$B$4:$ALM$73,G$4,0)),"",HLOOKUP($B885,'Base facturation'!$B$4:$ALM$73,G$4,0))=0,"",IF(ISERROR(HLOOKUP($B885,'Base facturation'!$B$4:$ALM$73,G$4,0)),"",HLOOKUP($B885,'Base facturation'!$B$4:$ALM$73,G$4,0)))</f>
        <v/>
      </c>
      <c r="H885" s="183" t="str">
        <f t="shared" si="13"/>
        <v/>
      </c>
      <c r="I885" s="194"/>
      <c r="J885" s="189"/>
      <c r="K885" s="189"/>
      <c r="L885" s="190"/>
    </row>
    <row r="886" spans="2:12" ht="19.600000000000001" customHeight="1" x14ac:dyDescent="0.25">
      <c r="B886" s="178" t="s">
        <v>3630</v>
      </c>
      <c r="C886" s="179" t="str">
        <f>IF(IF(ISERROR(HLOOKUP($B886,'Base facturation'!$B$4:$ALM$73,C$4,0)),"",HLOOKUP($B886,'Base facturation'!$B$4:$ALM$73,C$4,0))=0,"",IF(ISERROR(HLOOKUP($B886,'Base facturation'!$B$4:$ALM$73,C$4,0)),"",HLOOKUP($B886,'Base facturation'!$B$4:$ALM$73,C$4,0)))</f>
        <v/>
      </c>
      <c r="D886" s="179" t="str">
        <f>IF(IF(ISERROR(HLOOKUP($B886,'Base facturation'!$B$4:$ALM$73,D$4,0)),"",HLOOKUP($B886,'Base facturation'!$B$4:$ALM$73,D$4,0))=0,"",IF(ISERROR(HLOOKUP($B886,'Base facturation'!$B$4:$ALM$73,D$4,0)),"",HLOOKUP($B886,'Base facturation'!$B$4:$ALM$73,D$4,0)))</f>
        <v/>
      </c>
      <c r="E886" s="288" t="str">
        <f>IF(IF(ISERROR(HLOOKUP($B886,'Base facturation'!$B$4:$ALM$73,E$4,0)),"",HLOOKUP($B886,'Base facturation'!$B$4:$ALM$73,E$4,0))=0,"",IF(ISERROR(HLOOKUP($B886,'Base facturation'!$B$4:$ALM$73,E$4,0)),"",HLOOKUP($B886,'Base facturation'!$B$4:$ALM$73,E$4,0)))</f>
        <v/>
      </c>
      <c r="F886" s="204" t="str">
        <f>IF(IF(ISERROR(HLOOKUP($B886,'Base facturation'!$B$4:$ALM$73,F$4,0)),"",HLOOKUP($B886,'Base facturation'!$B$4:$ALM$73,F$4,0))=0,"",IF(ISERROR(HLOOKUP($B886,'Base facturation'!$B$4:$ALM$73,F$4,0)),"",HLOOKUP($B886,'Base facturation'!$B$4:$ALM$73,F$4,0)))</f>
        <v/>
      </c>
      <c r="G886" s="204" t="str">
        <f>IF(IF(ISERROR(HLOOKUP($B886,'Base facturation'!$B$4:$ALM$73,G$4,0)),"",HLOOKUP($B886,'Base facturation'!$B$4:$ALM$73,G$4,0))=0,"",IF(ISERROR(HLOOKUP($B886,'Base facturation'!$B$4:$ALM$73,G$4,0)),"",HLOOKUP($B886,'Base facturation'!$B$4:$ALM$73,G$4,0)))</f>
        <v/>
      </c>
      <c r="H886" s="183" t="str">
        <f t="shared" si="13"/>
        <v/>
      </c>
      <c r="I886" s="194"/>
      <c r="J886" s="189"/>
      <c r="K886" s="189"/>
      <c r="L886" s="190"/>
    </row>
    <row r="887" spans="2:12" ht="19.600000000000001" customHeight="1" x14ac:dyDescent="0.25">
      <c r="B887" s="178" t="s">
        <v>3631</v>
      </c>
      <c r="C887" s="179" t="str">
        <f>IF(IF(ISERROR(HLOOKUP($B887,'Base facturation'!$B$4:$ALM$73,C$4,0)),"",HLOOKUP($B887,'Base facturation'!$B$4:$ALM$73,C$4,0))=0,"",IF(ISERROR(HLOOKUP($B887,'Base facturation'!$B$4:$ALM$73,C$4,0)),"",HLOOKUP($B887,'Base facturation'!$B$4:$ALM$73,C$4,0)))</f>
        <v/>
      </c>
      <c r="D887" s="179" t="str">
        <f>IF(IF(ISERROR(HLOOKUP($B887,'Base facturation'!$B$4:$ALM$73,D$4,0)),"",HLOOKUP($B887,'Base facturation'!$B$4:$ALM$73,D$4,0))=0,"",IF(ISERROR(HLOOKUP($B887,'Base facturation'!$B$4:$ALM$73,D$4,0)),"",HLOOKUP($B887,'Base facturation'!$B$4:$ALM$73,D$4,0)))</f>
        <v/>
      </c>
      <c r="E887" s="288" t="str">
        <f>IF(IF(ISERROR(HLOOKUP($B887,'Base facturation'!$B$4:$ALM$73,E$4,0)),"",HLOOKUP($B887,'Base facturation'!$B$4:$ALM$73,E$4,0))=0,"",IF(ISERROR(HLOOKUP($B887,'Base facturation'!$B$4:$ALM$73,E$4,0)),"",HLOOKUP($B887,'Base facturation'!$B$4:$ALM$73,E$4,0)))</f>
        <v/>
      </c>
      <c r="F887" s="204" t="str">
        <f>IF(IF(ISERROR(HLOOKUP($B887,'Base facturation'!$B$4:$ALM$73,F$4,0)),"",HLOOKUP($B887,'Base facturation'!$B$4:$ALM$73,F$4,0))=0,"",IF(ISERROR(HLOOKUP($B887,'Base facturation'!$B$4:$ALM$73,F$4,0)),"",HLOOKUP($B887,'Base facturation'!$B$4:$ALM$73,F$4,0)))</f>
        <v/>
      </c>
      <c r="G887" s="204" t="str">
        <f>IF(IF(ISERROR(HLOOKUP($B887,'Base facturation'!$B$4:$ALM$73,G$4,0)),"",HLOOKUP($B887,'Base facturation'!$B$4:$ALM$73,G$4,0))=0,"",IF(ISERROR(HLOOKUP($B887,'Base facturation'!$B$4:$ALM$73,G$4,0)),"",HLOOKUP($B887,'Base facturation'!$B$4:$ALM$73,G$4,0)))</f>
        <v/>
      </c>
      <c r="H887" s="183" t="str">
        <f t="shared" si="13"/>
        <v/>
      </c>
      <c r="I887" s="194"/>
      <c r="J887" s="189"/>
      <c r="K887" s="189"/>
      <c r="L887" s="190"/>
    </row>
    <row r="888" spans="2:12" ht="19.600000000000001" customHeight="1" x14ac:dyDescent="0.25">
      <c r="B888" s="178" t="s">
        <v>3632</v>
      </c>
      <c r="C888" s="179" t="str">
        <f>IF(IF(ISERROR(HLOOKUP($B888,'Base facturation'!$B$4:$ALM$73,C$4,0)),"",HLOOKUP($B888,'Base facturation'!$B$4:$ALM$73,C$4,0))=0,"",IF(ISERROR(HLOOKUP($B888,'Base facturation'!$B$4:$ALM$73,C$4,0)),"",HLOOKUP($B888,'Base facturation'!$B$4:$ALM$73,C$4,0)))</f>
        <v/>
      </c>
      <c r="D888" s="179" t="str">
        <f>IF(IF(ISERROR(HLOOKUP($B888,'Base facturation'!$B$4:$ALM$73,D$4,0)),"",HLOOKUP($B888,'Base facturation'!$B$4:$ALM$73,D$4,0))=0,"",IF(ISERROR(HLOOKUP($B888,'Base facturation'!$B$4:$ALM$73,D$4,0)),"",HLOOKUP($B888,'Base facturation'!$B$4:$ALM$73,D$4,0)))</f>
        <v/>
      </c>
      <c r="E888" s="288" t="str">
        <f>IF(IF(ISERROR(HLOOKUP($B888,'Base facturation'!$B$4:$ALM$73,E$4,0)),"",HLOOKUP($B888,'Base facturation'!$B$4:$ALM$73,E$4,0))=0,"",IF(ISERROR(HLOOKUP($B888,'Base facturation'!$B$4:$ALM$73,E$4,0)),"",HLOOKUP($B888,'Base facturation'!$B$4:$ALM$73,E$4,0)))</f>
        <v/>
      </c>
      <c r="F888" s="204" t="str">
        <f>IF(IF(ISERROR(HLOOKUP($B888,'Base facturation'!$B$4:$ALM$73,F$4,0)),"",HLOOKUP($B888,'Base facturation'!$B$4:$ALM$73,F$4,0))=0,"",IF(ISERROR(HLOOKUP($B888,'Base facturation'!$B$4:$ALM$73,F$4,0)),"",HLOOKUP($B888,'Base facturation'!$B$4:$ALM$73,F$4,0)))</f>
        <v/>
      </c>
      <c r="G888" s="204" t="str">
        <f>IF(IF(ISERROR(HLOOKUP($B888,'Base facturation'!$B$4:$ALM$73,G$4,0)),"",HLOOKUP($B888,'Base facturation'!$B$4:$ALM$73,G$4,0))=0,"",IF(ISERROR(HLOOKUP($B888,'Base facturation'!$B$4:$ALM$73,G$4,0)),"",HLOOKUP($B888,'Base facturation'!$B$4:$ALM$73,G$4,0)))</f>
        <v/>
      </c>
      <c r="H888" s="183" t="str">
        <f t="shared" si="13"/>
        <v/>
      </c>
      <c r="I888" s="194"/>
      <c r="J888" s="189"/>
      <c r="K888" s="189"/>
      <c r="L888" s="190"/>
    </row>
    <row r="889" spans="2:12" ht="19.600000000000001" customHeight="1" x14ac:dyDescent="0.25">
      <c r="B889" s="178" t="s">
        <v>3633</v>
      </c>
      <c r="C889" s="179" t="str">
        <f>IF(IF(ISERROR(HLOOKUP($B889,'Base facturation'!$B$4:$ALM$73,C$4,0)),"",HLOOKUP($B889,'Base facturation'!$B$4:$ALM$73,C$4,0))=0,"",IF(ISERROR(HLOOKUP($B889,'Base facturation'!$B$4:$ALM$73,C$4,0)),"",HLOOKUP($B889,'Base facturation'!$B$4:$ALM$73,C$4,0)))</f>
        <v/>
      </c>
      <c r="D889" s="179" t="str">
        <f>IF(IF(ISERROR(HLOOKUP($B889,'Base facturation'!$B$4:$ALM$73,D$4,0)),"",HLOOKUP($B889,'Base facturation'!$B$4:$ALM$73,D$4,0))=0,"",IF(ISERROR(HLOOKUP($B889,'Base facturation'!$B$4:$ALM$73,D$4,0)),"",HLOOKUP($B889,'Base facturation'!$B$4:$ALM$73,D$4,0)))</f>
        <v/>
      </c>
      <c r="E889" s="288" t="str">
        <f>IF(IF(ISERROR(HLOOKUP($B889,'Base facturation'!$B$4:$ALM$73,E$4,0)),"",HLOOKUP($B889,'Base facturation'!$B$4:$ALM$73,E$4,0))=0,"",IF(ISERROR(HLOOKUP($B889,'Base facturation'!$B$4:$ALM$73,E$4,0)),"",HLOOKUP($B889,'Base facturation'!$B$4:$ALM$73,E$4,0)))</f>
        <v/>
      </c>
      <c r="F889" s="204" t="str">
        <f>IF(IF(ISERROR(HLOOKUP($B889,'Base facturation'!$B$4:$ALM$73,F$4,0)),"",HLOOKUP($B889,'Base facturation'!$B$4:$ALM$73,F$4,0))=0,"",IF(ISERROR(HLOOKUP($B889,'Base facturation'!$B$4:$ALM$73,F$4,0)),"",HLOOKUP($B889,'Base facturation'!$B$4:$ALM$73,F$4,0)))</f>
        <v/>
      </c>
      <c r="G889" s="204" t="str">
        <f>IF(IF(ISERROR(HLOOKUP($B889,'Base facturation'!$B$4:$ALM$73,G$4,0)),"",HLOOKUP($B889,'Base facturation'!$B$4:$ALM$73,G$4,0))=0,"",IF(ISERROR(HLOOKUP($B889,'Base facturation'!$B$4:$ALM$73,G$4,0)),"",HLOOKUP($B889,'Base facturation'!$B$4:$ALM$73,G$4,0)))</f>
        <v/>
      </c>
      <c r="H889" s="183" t="str">
        <f t="shared" si="13"/>
        <v/>
      </c>
      <c r="I889" s="194"/>
      <c r="J889" s="189"/>
      <c r="K889" s="189"/>
      <c r="L889" s="190"/>
    </row>
    <row r="890" spans="2:12" ht="19.600000000000001" customHeight="1" x14ac:dyDescent="0.25">
      <c r="B890" s="178" t="s">
        <v>3634</v>
      </c>
      <c r="C890" s="179" t="str">
        <f>IF(IF(ISERROR(HLOOKUP($B890,'Base facturation'!$B$4:$ALM$73,C$4,0)),"",HLOOKUP($B890,'Base facturation'!$B$4:$ALM$73,C$4,0))=0,"",IF(ISERROR(HLOOKUP($B890,'Base facturation'!$B$4:$ALM$73,C$4,0)),"",HLOOKUP($B890,'Base facturation'!$B$4:$ALM$73,C$4,0)))</f>
        <v/>
      </c>
      <c r="D890" s="179" t="str">
        <f>IF(IF(ISERROR(HLOOKUP($B890,'Base facturation'!$B$4:$ALM$73,D$4,0)),"",HLOOKUP($B890,'Base facturation'!$B$4:$ALM$73,D$4,0))=0,"",IF(ISERROR(HLOOKUP($B890,'Base facturation'!$B$4:$ALM$73,D$4,0)),"",HLOOKUP($B890,'Base facturation'!$B$4:$ALM$73,D$4,0)))</f>
        <v/>
      </c>
      <c r="E890" s="288" t="str">
        <f>IF(IF(ISERROR(HLOOKUP($B890,'Base facturation'!$B$4:$ALM$73,E$4,0)),"",HLOOKUP($B890,'Base facturation'!$B$4:$ALM$73,E$4,0))=0,"",IF(ISERROR(HLOOKUP($B890,'Base facturation'!$B$4:$ALM$73,E$4,0)),"",HLOOKUP($B890,'Base facturation'!$B$4:$ALM$73,E$4,0)))</f>
        <v/>
      </c>
      <c r="F890" s="204" t="str">
        <f>IF(IF(ISERROR(HLOOKUP($B890,'Base facturation'!$B$4:$ALM$73,F$4,0)),"",HLOOKUP($B890,'Base facturation'!$B$4:$ALM$73,F$4,0))=0,"",IF(ISERROR(HLOOKUP($B890,'Base facturation'!$B$4:$ALM$73,F$4,0)),"",HLOOKUP($B890,'Base facturation'!$B$4:$ALM$73,F$4,0)))</f>
        <v/>
      </c>
      <c r="G890" s="204" t="str">
        <f>IF(IF(ISERROR(HLOOKUP($B890,'Base facturation'!$B$4:$ALM$73,G$4,0)),"",HLOOKUP($B890,'Base facturation'!$B$4:$ALM$73,G$4,0))=0,"",IF(ISERROR(HLOOKUP($B890,'Base facturation'!$B$4:$ALM$73,G$4,0)),"",HLOOKUP($B890,'Base facturation'!$B$4:$ALM$73,G$4,0)))</f>
        <v/>
      </c>
      <c r="H890" s="183" t="str">
        <f t="shared" si="13"/>
        <v/>
      </c>
      <c r="I890" s="194"/>
      <c r="J890" s="189"/>
      <c r="K890" s="189"/>
      <c r="L890" s="190"/>
    </row>
    <row r="891" spans="2:12" ht="19.600000000000001" customHeight="1" x14ac:dyDescent="0.25">
      <c r="B891" s="178" t="s">
        <v>3635</v>
      </c>
      <c r="C891" s="179" t="str">
        <f>IF(IF(ISERROR(HLOOKUP($B891,'Base facturation'!$B$4:$ALM$73,C$4,0)),"",HLOOKUP($B891,'Base facturation'!$B$4:$ALM$73,C$4,0))=0,"",IF(ISERROR(HLOOKUP($B891,'Base facturation'!$B$4:$ALM$73,C$4,0)),"",HLOOKUP($B891,'Base facturation'!$B$4:$ALM$73,C$4,0)))</f>
        <v/>
      </c>
      <c r="D891" s="179" t="str">
        <f>IF(IF(ISERROR(HLOOKUP($B891,'Base facturation'!$B$4:$ALM$73,D$4,0)),"",HLOOKUP($B891,'Base facturation'!$B$4:$ALM$73,D$4,0))=0,"",IF(ISERROR(HLOOKUP($B891,'Base facturation'!$B$4:$ALM$73,D$4,0)),"",HLOOKUP($B891,'Base facturation'!$B$4:$ALM$73,D$4,0)))</f>
        <v/>
      </c>
      <c r="E891" s="288" t="str">
        <f>IF(IF(ISERROR(HLOOKUP($B891,'Base facturation'!$B$4:$ALM$73,E$4,0)),"",HLOOKUP($B891,'Base facturation'!$B$4:$ALM$73,E$4,0))=0,"",IF(ISERROR(HLOOKUP($B891,'Base facturation'!$B$4:$ALM$73,E$4,0)),"",HLOOKUP($B891,'Base facturation'!$B$4:$ALM$73,E$4,0)))</f>
        <v/>
      </c>
      <c r="F891" s="204" t="str">
        <f>IF(IF(ISERROR(HLOOKUP($B891,'Base facturation'!$B$4:$ALM$73,F$4,0)),"",HLOOKUP($B891,'Base facturation'!$B$4:$ALM$73,F$4,0))=0,"",IF(ISERROR(HLOOKUP($B891,'Base facturation'!$B$4:$ALM$73,F$4,0)),"",HLOOKUP($B891,'Base facturation'!$B$4:$ALM$73,F$4,0)))</f>
        <v/>
      </c>
      <c r="G891" s="204" t="str">
        <f>IF(IF(ISERROR(HLOOKUP($B891,'Base facturation'!$B$4:$ALM$73,G$4,0)),"",HLOOKUP($B891,'Base facturation'!$B$4:$ALM$73,G$4,0))=0,"",IF(ISERROR(HLOOKUP($B891,'Base facturation'!$B$4:$ALM$73,G$4,0)),"",HLOOKUP($B891,'Base facturation'!$B$4:$ALM$73,G$4,0)))</f>
        <v/>
      </c>
      <c r="H891" s="183" t="str">
        <f t="shared" si="13"/>
        <v/>
      </c>
      <c r="I891" s="194"/>
      <c r="J891" s="189"/>
      <c r="K891" s="189"/>
      <c r="L891" s="190"/>
    </row>
    <row r="892" spans="2:12" ht="19.600000000000001" customHeight="1" x14ac:dyDescent="0.25">
      <c r="B892" s="178" t="s">
        <v>3636</v>
      </c>
      <c r="C892" s="179" t="str">
        <f>IF(IF(ISERROR(HLOOKUP($B892,'Base facturation'!$B$4:$ALM$73,C$4,0)),"",HLOOKUP($B892,'Base facturation'!$B$4:$ALM$73,C$4,0))=0,"",IF(ISERROR(HLOOKUP($B892,'Base facturation'!$B$4:$ALM$73,C$4,0)),"",HLOOKUP($B892,'Base facturation'!$B$4:$ALM$73,C$4,0)))</f>
        <v/>
      </c>
      <c r="D892" s="179" t="str">
        <f>IF(IF(ISERROR(HLOOKUP($B892,'Base facturation'!$B$4:$ALM$73,D$4,0)),"",HLOOKUP($B892,'Base facturation'!$B$4:$ALM$73,D$4,0))=0,"",IF(ISERROR(HLOOKUP($B892,'Base facturation'!$B$4:$ALM$73,D$4,0)),"",HLOOKUP($B892,'Base facturation'!$B$4:$ALM$73,D$4,0)))</f>
        <v/>
      </c>
      <c r="E892" s="288" t="str">
        <f>IF(IF(ISERROR(HLOOKUP($B892,'Base facturation'!$B$4:$ALM$73,E$4,0)),"",HLOOKUP($B892,'Base facturation'!$B$4:$ALM$73,E$4,0))=0,"",IF(ISERROR(HLOOKUP($B892,'Base facturation'!$B$4:$ALM$73,E$4,0)),"",HLOOKUP($B892,'Base facturation'!$B$4:$ALM$73,E$4,0)))</f>
        <v/>
      </c>
      <c r="F892" s="204" t="str">
        <f>IF(IF(ISERROR(HLOOKUP($B892,'Base facturation'!$B$4:$ALM$73,F$4,0)),"",HLOOKUP($B892,'Base facturation'!$B$4:$ALM$73,F$4,0))=0,"",IF(ISERROR(HLOOKUP($B892,'Base facturation'!$B$4:$ALM$73,F$4,0)),"",HLOOKUP($B892,'Base facturation'!$B$4:$ALM$73,F$4,0)))</f>
        <v/>
      </c>
      <c r="G892" s="204" t="str">
        <f>IF(IF(ISERROR(HLOOKUP($B892,'Base facturation'!$B$4:$ALM$73,G$4,0)),"",HLOOKUP($B892,'Base facturation'!$B$4:$ALM$73,G$4,0))=0,"",IF(ISERROR(HLOOKUP($B892,'Base facturation'!$B$4:$ALM$73,G$4,0)),"",HLOOKUP($B892,'Base facturation'!$B$4:$ALM$73,G$4,0)))</f>
        <v/>
      </c>
      <c r="H892" s="183" t="str">
        <f t="shared" si="13"/>
        <v/>
      </c>
      <c r="I892" s="194"/>
      <c r="J892" s="189"/>
      <c r="K892" s="189"/>
      <c r="L892" s="190"/>
    </row>
    <row r="893" spans="2:12" ht="19.600000000000001" customHeight="1" x14ac:dyDescent="0.25">
      <c r="B893" s="178" t="s">
        <v>3637</v>
      </c>
      <c r="C893" s="179" t="str">
        <f>IF(IF(ISERROR(HLOOKUP($B893,'Base facturation'!$B$4:$ALM$73,C$4,0)),"",HLOOKUP($B893,'Base facturation'!$B$4:$ALM$73,C$4,0))=0,"",IF(ISERROR(HLOOKUP($B893,'Base facturation'!$B$4:$ALM$73,C$4,0)),"",HLOOKUP($B893,'Base facturation'!$B$4:$ALM$73,C$4,0)))</f>
        <v/>
      </c>
      <c r="D893" s="179" t="str">
        <f>IF(IF(ISERROR(HLOOKUP($B893,'Base facturation'!$B$4:$ALM$73,D$4,0)),"",HLOOKUP($B893,'Base facturation'!$B$4:$ALM$73,D$4,0))=0,"",IF(ISERROR(HLOOKUP($B893,'Base facturation'!$B$4:$ALM$73,D$4,0)),"",HLOOKUP($B893,'Base facturation'!$B$4:$ALM$73,D$4,0)))</f>
        <v/>
      </c>
      <c r="E893" s="288" t="str">
        <f>IF(IF(ISERROR(HLOOKUP($B893,'Base facturation'!$B$4:$ALM$73,E$4,0)),"",HLOOKUP($B893,'Base facturation'!$B$4:$ALM$73,E$4,0))=0,"",IF(ISERROR(HLOOKUP($B893,'Base facturation'!$B$4:$ALM$73,E$4,0)),"",HLOOKUP($B893,'Base facturation'!$B$4:$ALM$73,E$4,0)))</f>
        <v/>
      </c>
      <c r="F893" s="204" t="str">
        <f>IF(IF(ISERROR(HLOOKUP($B893,'Base facturation'!$B$4:$ALM$73,F$4,0)),"",HLOOKUP($B893,'Base facturation'!$B$4:$ALM$73,F$4,0))=0,"",IF(ISERROR(HLOOKUP($B893,'Base facturation'!$B$4:$ALM$73,F$4,0)),"",HLOOKUP($B893,'Base facturation'!$B$4:$ALM$73,F$4,0)))</f>
        <v/>
      </c>
      <c r="G893" s="204" t="str">
        <f>IF(IF(ISERROR(HLOOKUP($B893,'Base facturation'!$B$4:$ALM$73,G$4,0)),"",HLOOKUP($B893,'Base facturation'!$B$4:$ALM$73,G$4,0))=0,"",IF(ISERROR(HLOOKUP($B893,'Base facturation'!$B$4:$ALM$73,G$4,0)),"",HLOOKUP($B893,'Base facturation'!$B$4:$ALM$73,G$4,0)))</f>
        <v/>
      </c>
      <c r="H893" s="183" t="str">
        <f t="shared" si="13"/>
        <v/>
      </c>
      <c r="I893" s="194"/>
      <c r="J893" s="189"/>
      <c r="K893" s="189"/>
      <c r="L893" s="190"/>
    </row>
    <row r="894" spans="2:12" ht="19.600000000000001" customHeight="1" x14ac:dyDescent="0.25">
      <c r="B894" s="178" t="s">
        <v>3638</v>
      </c>
      <c r="C894" s="179" t="str">
        <f>IF(IF(ISERROR(HLOOKUP($B894,'Base facturation'!$B$4:$ALM$73,C$4,0)),"",HLOOKUP($B894,'Base facturation'!$B$4:$ALM$73,C$4,0))=0,"",IF(ISERROR(HLOOKUP($B894,'Base facturation'!$B$4:$ALM$73,C$4,0)),"",HLOOKUP($B894,'Base facturation'!$B$4:$ALM$73,C$4,0)))</f>
        <v/>
      </c>
      <c r="D894" s="179" t="str">
        <f>IF(IF(ISERROR(HLOOKUP($B894,'Base facturation'!$B$4:$ALM$73,D$4,0)),"",HLOOKUP($B894,'Base facturation'!$B$4:$ALM$73,D$4,0))=0,"",IF(ISERROR(HLOOKUP($B894,'Base facturation'!$B$4:$ALM$73,D$4,0)),"",HLOOKUP($B894,'Base facturation'!$B$4:$ALM$73,D$4,0)))</f>
        <v/>
      </c>
      <c r="E894" s="288" t="str">
        <f>IF(IF(ISERROR(HLOOKUP($B894,'Base facturation'!$B$4:$ALM$73,E$4,0)),"",HLOOKUP($B894,'Base facturation'!$B$4:$ALM$73,E$4,0))=0,"",IF(ISERROR(HLOOKUP($B894,'Base facturation'!$B$4:$ALM$73,E$4,0)),"",HLOOKUP($B894,'Base facturation'!$B$4:$ALM$73,E$4,0)))</f>
        <v/>
      </c>
      <c r="F894" s="204" t="str">
        <f>IF(IF(ISERROR(HLOOKUP($B894,'Base facturation'!$B$4:$ALM$73,F$4,0)),"",HLOOKUP($B894,'Base facturation'!$B$4:$ALM$73,F$4,0))=0,"",IF(ISERROR(HLOOKUP($B894,'Base facturation'!$B$4:$ALM$73,F$4,0)),"",HLOOKUP($B894,'Base facturation'!$B$4:$ALM$73,F$4,0)))</f>
        <v/>
      </c>
      <c r="G894" s="204" t="str">
        <f>IF(IF(ISERROR(HLOOKUP($B894,'Base facturation'!$B$4:$ALM$73,G$4,0)),"",HLOOKUP($B894,'Base facturation'!$B$4:$ALM$73,G$4,0))=0,"",IF(ISERROR(HLOOKUP($B894,'Base facturation'!$B$4:$ALM$73,G$4,0)),"",HLOOKUP($B894,'Base facturation'!$B$4:$ALM$73,G$4,0)))</f>
        <v/>
      </c>
      <c r="H894" s="183" t="str">
        <f t="shared" si="13"/>
        <v/>
      </c>
      <c r="I894" s="194"/>
      <c r="J894" s="189"/>
      <c r="K894" s="189"/>
      <c r="L894" s="190"/>
    </row>
    <row r="895" spans="2:12" ht="19.600000000000001" customHeight="1" x14ac:dyDescent="0.25">
      <c r="B895" s="178" t="s">
        <v>3639</v>
      </c>
      <c r="C895" s="179" t="str">
        <f>IF(IF(ISERROR(HLOOKUP($B895,'Base facturation'!$B$4:$ALM$73,C$4,0)),"",HLOOKUP($B895,'Base facturation'!$B$4:$ALM$73,C$4,0))=0,"",IF(ISERROR(HLOOKUP($B895,'Base facturation'!$B$4:$ALM$73,C$4,0)),"",HLOOKUP($B895,'Base facturation'!$B$4:$ALM$73,C$4,0)))</f>
        <v/>
      </c>
      <c r="D895" s="179" t="str">
        <f>IF(IF(ISERROR(HLOOKUP($B895,'Base facturation'!$B$4:$ALM$73,D$4,0)),"",HLOOKUP($B895,'Base facturation'!$B$4:$ALM$73,D$4,0))=0,"",IF(ISERROR(HLOOKUP($B895,'Base facturation'!$B$4:$ALM$73,D$4,0)),"",HLOOKUP($B895,'Base facturation'!$B$4:$ALM$73,D$4,0)))</f>
        <v/>
      </c>
      <c r="E895" s="288" t="str">
        <f>IF(IF(ISERROR(HLOOKUP($B895,'Base facturation'!$B$4:$ALM$73,E$4,0)),"",HLOOKUP($B895,'Base facturation'!$B$4:$ALM$73,E$4,0))=0,"",IF(ISERROR(HLOOKUP($B895,'Base facturation'!$B$4:$ALM$73,E$4,0)),"",HLOOKUP($B895,'Base facturation'!$B$4:$ALM$73,E$4,0)))</f>
        <v/>
      </c>
      <c r="F895" s="204" t="str">
        <f>IF(IF(ISERROR(HLOOKUP($B895,'Base facturation'!$B$4:$ALM$73,F$4,0)),"",HLOOKUP($B895,'Base facturation'!$B$4:$ALM$73,F$4,0))=0,"",IF(ISERROR(HLOOKUP($B895,'Base facturation'!$B$4:$ALM$73,F$4,0)),"",HLOOKUP($B895,'Base facturation'!$B$4:$ALM$73,F$4,0)))</f>
        <v/>
      </c>
      <c r="G895" s="204" t="str">
        <f>IF(IF(ISERROR(HLOOKUP($B895,'Base facturation'!$B$4:$ALM$73,G$4,0)),"",HLOOKUP($B895,'Base facturation'!$B$4:$ALM$73,G$4,0))=0,"",IF(ISERROR(HLOOKUP($B895,'Base facturation'!$B$4:$ALM$73,G$4,0)),"",HLOOKUP($B895,'Base facturation'!$B$4:$ALM$73,G$4,0)))</f>
        <v/>
      </c>
      <c r="H895" s="183" t="str">
        <f t="shared" si="13"/>
        <v/>
      </c>
      <c r="I895" s="194"/>
      <c r="J895" s="189"/>
      <c r="K895" s="189"/>
      <c r="L895" s="190"/>
    </row>
    <row r="896" spans="2:12" ht="19.600000000000001" customHeight="1" x14ac:dyDescent="0.25">
      <c r="B896" s="178" t="s">
        <v>3640</v>
      </c>
      <c r="C896" s="179" t="str">
        <f>IF(IF(ISERROR(HLOOKUP($B896,'Base facturation'!$B$4:$ALM$73,C$4,0)),"",HLOOKUP($B896,'Base facturation'!$B$4:$ALM$73,C$4,0))=0,"",IF(ISERROR(HLOOKUP($B896,'Base facturation'!$B$4:$ALM$73,C$4,0)),"",HLOOKUP($B896,'Base facturation'!$B$4:$ALM$73,C$4,0)))</f>
        <v/>
      </c>
      <c r="D896" s="179" t="str">
        <f>IF(IF(ISERROR(HLOOKUP($B896,'Base facturation'!$B$4:$ALM$73,D$4,0)),"",HLOOKUP($B896,'Base facturation'!$B$4:$ALM$73,D$4,0))=0,"",IF(ISERROR(HLOOKUP($B896,'Base facturation'!$B$4:$ALM$73,D$4,0)),"",HLOOKUP($B896,'Base facturation'!$B$4:$ALM$73,D$4,0)))</f>
        <v/>
      </c>
      <c r="E896" s="288" t="str">
        <f>IF(IF(ISERROR(HLOOKUP($B896,'Base facturation'!$B$4:$ALM$73,E$4,0)),"",HLOOKUP($B896,'Base facturation'!$B$4:$ALM$73,E$4,0))=0,"",IF(ISERROR(HLOOKUP($B896,'Base facturation'!$B$4:$ALM$73,E$4,0)),"",HLOOKUP($B896,'Base facturation'!$B$4:$ALM$73,E$4,0)))</f>
        <v/>
      </c>
      <c r="F896" s="204" t="str">
        <f>IF(IF(ISERROR(HLOOKUP($B896,'Base facturation'!$B$4:$ALM$73,F$4,0)),"",HLOOKUP($B896,'Base facturation'!$B$4:$ALM$73,F$4,0))=0,"",IF(ISERROR(HLOOKUP($B896,'Base facturation'!$B$4:$ALM$73,F$4,0)),"",HLOOKUP($B896,'Base facturation'!$B$4:$ALM$73,F$4,0)))</f>
        <v/>
      </c>
      <c r="G896" s="204" t="str">
        <f>IF(IF(ISERROR(HLOOKUP($B896,'Base facturation'!$B$4:$ALM$73,G$4,0)),"",HLOOKUP($B896,'Base facturation'!$B$4:$ALM$73,G$4,0))=0,"",IF(ISERROR(HLOOKUP($B896,'Base facturation'!$B$4:$ALM$73,G$4,0)),"",HLOOKUP($B896,'Base facturation'!$B$4:$ALM$73,G$4,0)))</f>
        <v/>
      </c>
      <c r="H896" s="183" t="str">
        <f t="shared" si="13"/>
        <v/>
      </c>
      <c r="I896" s="194"/>
      <c r="J896" s="189"/>
      <c r="K896" s="189"/>
      <c r="L896" s="190"/>
    </row>
    <row r="897" spans="2:12" ht="19.600000000000001" customHeight="1" x14ac:dyDescent="0.25">
      <c r="B897" s="178" t="s">
        <v>3641</v>
      </c>
      <c r="C897" s="179" t="str">
        <f>IF(IF(ISERROR(HLOOKUP($B897,'Base facturation'!$B$4:$ALM$73,C$4,0)),"",HLOOKUP($B897,'Base facturation'!$B$4:$ALM$73,C$4,0))=0,"",IF(ISERROR(HLOOKUP($B897,'Base facturation'!$B$4:$ALM$73,C$4,0)),"",HLOOKUP($B897,'Base facturation'!$B$4:$ALM$73,C$4,0)))</f>
        <v/>
      </c>
      <c r="D897" s="179" t="str">
        <f>IF(IF(ISERROR(HLOOKUP($B897,'Base facturation'!$B$4:$ALM$73,D$4,0)),"",HLOOKUP($B897,'Base facturation'!$B$4:$ALM$73,D$4,0))=0,"",IF(ISERROR(HLOOKUP($B897,'Base facturation'!$B$4:$ALM$73,D$4,0)),"",HLOOKUP($B897,'Base facturation'!$B$4:$ALM$73,D$4,0)))</f>
        <v/>
      </c>
      <c r="E897" s="288" t="str">
        <f>IF(IF(ISERROR(HLOOKUP($B897,'Base facturation'!$B$4:$ALM$73,E$4,0)),"",HLOOKUP($B897,'Base facturation'!$B$4:$ALM$73,E$4,0))=0,"",IF(ISERROR(HLOOKUP($B897,'Base facturation'!$B$4:$ALM$73,E$4,0)),"",HLOOKUP($B897,'Base facturation'!$B$4:$ALM$73,E$4,0)))</f>
        <v/>
      </c>
      <c r="F897" s="204" t="str">
        <f>IF(IF(ISERROR(HLOOKUP($B897,'Base facturation'!$B$4:$ALM$73,F$4,0)),"",HLOOKUP($B897,'Base facturation'!$B$4:$ALM$73,F$4,0))=0,"",IF(ISERROR(HLOOKUP($B897,'Base facturation'!$B$4:$ALM$73,F$4,0)),"",HLOOKUP($B897,'Base facturation'!$B$4:$ALM$73,F$4,0)))</f>
        <v/>
      </c>
      <c r="G897" s="204" t="str">
        <f>IF(IF(ISERROR(HLOOKUP($B897,'Base facturation'!$B$4:$ALM$73,G$4,0)),"",HLOOKUP($B897,'Base facturation'!$B$4:$ALM$73,G$4,0))=0,"",IF(ISERROR(HLOOKUP($B897,'Base facturation'!$B$4:$ALM$73,G$4,0)),"",HLOOKUP($B897,'Base facturation'!$B$4:$ALM$73,G$4,0)))</f>
        <v/>
      </c>
      <c r="H897" s="183" t="str">
        <f t="shared" si="13"/>
        <v/>
      </c>
      <c r="I897" s="194"/>
      <c r="J897" s="189"/>
      <c r="K897" s="189"/>
      <c r="L897" s="190"/>
    </row>
    <row r="898" spans="2:12" ht="19.600000000000001" customHeight="1" x14ac:dyDescent="0.25">
      <c r="B898" s="178" t="s">
        <v>3642</v>
      </c>
      <c r="C898" s="179" t="str">
        <f>IF(IF(ISERROR(HLOOKUP($B898,'Base facturation'!$B$4:$ALM$73,C$4,0)),"",HLOOKUP($B898,'Base facturation'!$B$4:$ALM$73,C$4,0))=0,"",IF(ISERROR(HLOOKUP($B898,'Base facturation'!$B$4:$ALM$73,C$4,0)),"",HLOOKUP($B898,'Base facturation'!$B$4:$ALM$73,C$4,0)))</f>
        <v/>
      </c>
      <c r="D898" s="179" t="str">
        <f>IF(IF(ISERROR(HLOOKUP($B898,'Base facturation'!$B$4:$ALM$73,D$4,0)),"",HLOOKUP($B898,'Base facturation'!$B$4:$ALM$73,D$4,0))=0,"",IF(ISERROR(HLOOKUP($B898,'Base facturation'!$B$4:$ALM$73,D$4,0)),"",HLOOKUP($B898,'Base facturation'!$B$4:$ALM$73,D$4,0)))</f>
        <v/>
      </c>
      <c r="E898" s="288" t="str">
        <f>IF(IF(ISERROR(HLOOKUP($B898,'Base facturation'!$B$4:$ALM$73,E$4,0)),"",HLOOKUP($B898,'Base facturation'!$B$4:$ALM$73,E$4,0))=0,"",IF(ISERROR(HLOOKUP($B898,'Base facturation'!$B$4:$ALM$73,E$4,0)),"",HLOOKUP($B898,'Base facturation'!$B$4:$ALM$73,E$4,0)))</f>
        <v/>
      </c>
      <c r="F898" s="204" t="str">
        <f>IF(IF(ISERROR(HLOOKUP($B898,'Base facturation'!$B$4:$ALM$73,F$4,0)),"",HLOOKUP($B898,'Base facturation'!$B$4:$ALM$73,F$4,0))=0,"",IF(ISERROR(HLOOKUP($B898,'Base facturation'!$B$4:$ALM$73,F$4,0)),"",HLOOKUP($B898,'Base facturation'!$B$4:$ALM$73,F$4,0)))</f>
        <v/>
      </c>
      <c r="G898" s="204" t="str">
        <f>IF(IF(ISERROR(HLOOKUP($B898,'Base facturation'!$B$4:$ALM$73,G$4,0)),"",HLOOKUP($B898,'Base facturation'!$B$4:$ALM$73,G$4,0))=0,"",IF(ISERROR(HLOOKUP($B898,'Base facturation'!$B$4:$ALM$73,G$4,0)),"",HLOOKUP($B898,'Base facturation'!$B$4:$ALM$73,G$4,0)))</f>
        <v/>
      </c>
      <c r="H898" s="183" t="str">
        <f t="shared" si="13"/>
        <v/>
      </c>
      <c r="I898" s="194"/>
      <c r="J898" s="189"/>
      <c r="K898" s="189"/>
      <c r="L898" s="190"/>
    </row>
    <row r="899" spans="2:12" ht="19.600000000000001" customHeight="1" x14ac:dyDescent="0.25">
      <c r="B899" s="178" t="s">
        <v>3643</v>
      </c>
      <c r="C899" s="179" t="str">
        <f>IF(IF(ISERROR(HLOOKUP($B899,'Base facturation'!$B$4:$ALM$73,C$4,0)),"",HLOOKUP($B899,'Base facturation'!$B$4:$ALM$73,C$4,0))=0,"",IF(ISERROR(HLOOKUP($B899,'Base facturation'!$B$4:$ALM$73,C$4,0)),"",HLOOKUP($B899,'Base facturation'!$B$4:$ALM$73,C$4,0)))</f>
        <v/>
      </c>
      <c r="D899" s="179" t="str">
        <f>IF(IF(ISERROR(HLOOKUP($B899,'Base facturation'!$B$4:$ALM$73,D$4,0)),"",HLOOKUP($B899,'Base facturation'!$B$4:$ALM$73,D$4,0))=0,"",IF(ISERROR(HLOOKUP($B899,'Base facturation'!$B$4:$ALM$73,D$4,0)),"",HLOOKUP($B899,'Base facturation'!$B$4:$ALM$73,D$4,0)))</f>
        <v/>
      </c>
      <c r="E899" s="288" t="str">
        <f>IF(IF(ISERROR(HLOOKUP($B899,'Base facturation'!$B$4:$ALM$73,E$4,0)),"",HLOOKUP($B899,'Base facturation'!$B$4:$ALM$73,E$4,0))=0,"",IF(ISERROR(HLOOKUP($B899,'Base facturation'!$B$4:$ALM$73,E$4,0)),"",HLOOKUP($B899,'Base facturation'!$B$4:$ALM$73,E$4,0)))</f>
        <v/>
      </c>
      <c r="F899" s="204" t="str">
        <f>IF(IF(ISERROR(HLOOKUP($B899,'Base facturation'!$B$4:$ALM$73,F$4,0)),"",HLOOKUP($B899,'Base facturation'!$B$4:$ALM$73,F$4,0))=0,"",IF(ISERROR(HLOOKUP($B899,'Base facturation'!$B$4:$ALM$73,F$4,0)),"",HLOOKUP($B899,'Base facturation'!$B$4:$ALM$73,F$4,0)))</f>
        <v/>
      </c>
      <c r="G899" s="204" t="str">
        <f>IF(IF(ISERROR(HLOOKUP($B899,'Base facturation'!$B$4:$ALM$73,G$4,0)),"",HLOOKUP($B899,'Base facturation'!$B$4:$ALM$73,G$4,0))=0,"",IF(ISERROR(HLOOKUP($B899,'Base facturation'!$B$4:$ALM$73,G$4,0)),"",HLOOKUP($B899,'Base facturation'!$B$4:$ALM$73,G$4,0)))</f>
        <v/>
      </c>
      <c r="H899" s="183" t="str">
        <f t="shared" si="13"/>
        <v/>
      </c>
      <c r="I899" s="194"/>
      <c r="J899" s="189"/>
      <c r="K899" s="189"/>
      <c r="L899" s="190"/>
    </row>
    <row r="900" spans="2:12" ht="19.600000000000001" customHeight="1" x14ac:dyDescent="0.25">
      <c r="B900" s="178" t="s">
        <v>3644</v>
      </c>
      <c r="C900" s="179" t="str">
        <f>IF(IF(ISERROR(HLOOKUP($B900,'Base facturation'!$B$4:$ALM$73,C$4,0)),"",HLOOKUP($B900,'Base facturation'!$B$4:$ALM$73,C$4,0))=0,"",IF(ISERROR(HLOOKUP($B900,'Base facturation'!$B$4:$ALM$73,C$4,0)),"",HLOOKUP($B900,'Base facturation'!$B$4:$ALM$73,C$4,0)))</f>
        <v/>
      </c>
      <c r="D900" s="179" t="str">
        <f>IF(IF(ISERROR(HLOOKUP($B900,'Base facturation'!$B$4:$ALM$73,D$4,0)),"",HLOOKUP($B900,'Base facturation'!$B$4:$ALM$73,D$4,0))=0,"",IF(ISERROR(HLOOKUP($B900,'Base facturation'!$B$4:$ALM$73,D$4,0)),"",HLOOKUP($B900,'Base facturation'!$B$4:$ALM$73,D$4,0)))</f>
        <v/>
      </c>
      <c r="E900" s="288" t="str">
        <f>IF(IF(ISERROR(HLOOKUP($B900,'Base facturation'!$B$4:$ALM$73,E$4,0)),"",HLOOKUP($B900,'Base facturation'!$B$4:$ALM$73,E$4,0))=0,"",IF(ISERROR(HLOOKUP($B900,'Base facturation'!$B$4:$ALM$73,E$4,0)),"",HLOOKUP($B900,'Base facturation'!$B$4:$ALM$73,E$4,0)))</f>
        <v/>
      </c>
      <c r="F900" s="204" t="str">
        <f>IF(IF(ISERROR(HLOOKUP($B900,'Base facturation'!$B$4:$ALM$73,F$4,0)),"",HLOOKUP($B900,'Base facturation'!$B$4:$ALM$73,F$4,0))=0,"",IF(ISERROR(HLOOKUP($B900,'Base facturation'!$B$4:$ALM$73,F$4,0)),"",HLOOKUP($B900,'Base facturation'!$B$4:$ALM$73,F$4,0)))</f>
        <v/>
      </c>
      <c r="G900" s="204" t="str">
        <f>IF(IF(ISERROR(HLOOKUP($B900,'Base facturation'!$B$4:$ALM$73,G$4,0)),"",HLOOKUP($B900,'Base facturation'!$B$4:$ALM$73,G$4,0))=0,"",IF(ISERROR(HLOOKUP($B900,'Base facturation'!$B$4:$ALM$73,G$4,0)),"",HLOOKUP($B900,'Base facturation'!$B$4:$ALM$73,G$4,0)))</f>
        <v/>
      </c>
      <c r="H900" s="183" t="str">
        <f t="shared" si="13"/>
        <v/>
      </c>
      <c r="I900" s="194"/>
      <c r="J900" s="189"/>
      <c r="K900" s="189"/>
      <c r="L900" s="190"/>
    </row>
    <row r="901" spans="2:12" ht="19.600000000000001" customHeight="1" x14ac:dyDescent="0.25">
      <c r="B901" s="178" t="s">
        <v>3645</v>
      </c>
      <c r="C901" s="179" t="str">
        <f>IF(IF(ISERROR(HLOOKUP($B901,'Base facturation'!$B$4:$ALM$73,C$4,0)),"",HLOOKUP($B901,'Base facturation'!$B$4:$ALM$73,C$4,0))=0,"",IF(ISERROR(HLOOKUP($B901,'Base facturation'!$B$4:$ALM$73,C$4,0)),"",HLOOKUP($B901,'Base facturation'!$B$4:$ALM$73,C$4,0)))</f>
        <v/>
      </c>
      <c r="D901" s="179" t="str">
        <f>IF(IF(ISERROR(HLOOKUP($B901,'Base facturation'!$B$4:$ALM$73,D$4,0)),"",HLOOKUP($B901,'Base facturation'!$B$4:$ALM$73,D$4,0))=0,"",IF(ISERROR(HLOOKUP($B901,'Base facturation'!$B$4:$ALM$73,D$4,0)),"",HLOOKUP($B901,'Base facturation'!$B$4:$ALM$73,D$4,0)))</f>
        <v/>
      </c>
      <c r="E901" s="288" t="str">
        <f>IF(IF(ISERROR(HLOOKUP($B901,'Base facturation'!$B$4:$ALM$73,E$4,0)),"",HLOOKUP($B901,'Base facturation'!$B$4:$ALM$73,E$4,0))=0,"",IF(ISERROR(HLOOKUP($B901,'Base facturation'!$B$4:$ALM$73,E$4,0)),"",HLOOKUP($B901,'Base facturation'!$B$4:$ALM$73,E$4,0)))</f>
        <v/>
      </c>
      <c r="F901" s="204" t="str">
        <f>IF(IF(ISERROR(HLOOKUP($B901,'Base facturation'!$B$4:$ALM$73,F$4,0)),"",HLOOKUP($B901,'Base facturation'!$B$4:$ALM$73,F$4,0))=0,"",IF(ISERROR(HLOOKUP($B901,'Base facturation'!$B$4:$ALM$73,F$4,0)),"",HLOOKUP($B901,'Base facturation'!$B$4:$ALM$73,F$4,0)))</f>
        <v/>
      </c>
      <c r="G901" s="204" t="str">
        <f>IF(IF(ISERROR(HLOOKUP($B901,'Base facturation'!$B$4:$ALM$73,G$4,0)),"",HLOOKUP($B901,'Base facturation'!$B$4:$ALM$73,G$4,0))=0,"",IF(ISERROR(HLOOKUP($B901,'Base facturation'!$B$4:$ALM$73,G$4,0)),"",HLOOKUP($B901,'Base facturation'!$B$4:$ALM$73,G$4,0)))</f>
        <v/>
      </c>
      <c r="H901" s="183" t="str">
        <f t="shared" si="13"/>
        <v/>
      </c>
      <c r="I901" s="194"/>
      <c r="J901" s="189"/>
      <c r="K901" s="189"/>
      <c r="L901" s="190"/>
    </row>
    <row r="902" spans="2:12" ht="19.600000000000001" customHeight="1" x14ac:dyDescent="0.25">
      <c r="B902" s="178" t="s">
        <v>3646</v>
      </c>
      <c r="C902" s="179" t="str">
        <f>IF(IF(ISERROR(HLOOKUP($B902,'Base facturation'!$B$4:$ALM$73,C$4,0)),"",HLOOKUP($B902,'Base facturation'!$B$4:$ALM$73,C$4,0))=0,"",IF(ISERROR(HLOOKUP($B902,'Base facturation'!$B$4:$ALM$73,C$4,0)),"",HLOOKUP($B902,'Base facturation'!$B$4:$ALM$73,C$4,0)))</f>
        <v/>
      </c>
      <c r="D902" s="179" t="str">
        <f>IF(IF(ISERROR(HLOOKUP($B902,'Base facturation'!$B$4:$ALM$73,D$4,0)),"",HLOOKUP($B902,'Base facturation'!$B$4:$ALM$73,D$4,0))=0,"",IF(ISERROR(HLOOKUP($B902,'Base facturation'!$B$4:$ALM$73,D$4,0)),"",HLOOKUP($B902,'Base facturation'!$B$4:$ALM$73,D$4,0)))</f>
        <v/>
      </c>
      <c r="E902" s="288" t="str">
        <f>IF(IF(ISERROR(HLOOKUP($B902,'Base facturation'!$B$4:$ALM$73,E$4,0)),"",HLOOKUP($B902,'Base facturation'!$B$4:$ALM$73,E$4,0))=0,"",IF(ISERROR(HLOOKUP($B902,'Base facturation'!$B$4:$ALM$73,E$4,0)),"",HLOOKUP($B902,'Base facturation'!$B$4:$ALM$73,E$4,0)))</f>
        <v/>
      </c>
      <c r="F902" s="204" t="str">
        <f>IF(IF(ISERROR(HLOOKUP($B902,'Base facturation'!$B$4:$ALM$73,F$4,0)),"",HLOOKUP($B902,'Base facturation'!$B$4:$ALM$73,F$4,0))=0,"",IF(ISERROR(HLOOKUP($B902,'Base facturation'!$B$4:$ALM$73,F$4,0)),"",HLOOKUP($B902,'Base facturation'!$B$4:$ALM$73,F$4,0)))</f>
        <v/>
      </c>
      <c r="G902" s="204" t="str">
        <f>IF(IF(ISERROR(HLOOKUP($B902,'Base facturation'!$B$4:$ALM$73,G$4,0)),"",HLOOKUP($B902,'Base facturation'!$B$4:$ALM$73,G$4,0))=0,"",IF(ISERROR(HLOOKUP($B902,'Base facturation'!$B$4:$ALM$73,G$4,0)),"",HLOOKUP($B902,'Base facturation'!$B$4:$ALM$73,G$4,0)))</f>
        <v/>
      </c>
      <c r="H902" s="183" t="str">
        <f t="shared" si="13"/>
        <v/>
      </c>
      <c r="I902" s="194"/>
      <c r="J902" s="189"/>
      <c r="K902" s="189"/>
      <c r="L902" s="190"/>
    </row>
    <row r="903" spans="2:12" ht="19.600000000000001" customHeight="1" x14ac:dyDescent="0.25">
      <c r="B903" s="178" t="s">
        <v>3647</v>
      </c>
      <c r="C903" s="179" t="str">
        <f>IF(IF(ISERROR(HLOOKUP($B903,'Base facturation'!$B$4:$ALM$73,C$4,0)),"",HLOOKUP($B903,'Base facturation'!$B$4:$ALM$73,C$4,0))=0,"",IF(ISERROR(HLOOKUP($B903,'Base facturation'!$B$4:$ALM$73,C$4,0)),"",HLOOKUP($B903,'Base facturation'!$B$4:$ALM$73,C$4,0)))</f>
        <v/>
      </c>
      <c r="D903" s="179" t="str">
        <f>IF(IF(ISERROR(HLOOKUP($B903,'Base facturation'!$B$4:$ALM$73,D$4,0)),"",HLOOKUP($B903,'Base facturation'!$B$4:$ALM$73,D$4,0))=0,"",IF(ISERROR(HLOOKUP($B903,'Base facturation'!$B$4:$ALM$73,D$4,0)),"",HLOOKUP($B903,'Base facturation'!$B$4:$ALM$73,D$4,0)))</f>
        <v/>
      </c>
      <c r="E903" s="288" t="str">
        <f>IF(IF(ISERROR(HLOOKUP($B903,'Base facturation'!$B$4:$ALM$73,E$4,0)),"",HLOOKUP($B903,'Base facturation'!$B$4:$ALM$73,E$4,0))=0,"",IF(ISERROR(HLOOKUP($B903,'Base facturation'!$B$4:$ALM$73,E$4,0)),"",HLOOKUP($B903,'Base facturation'!$B$4:$ALM$73,E$4,0)))</f>
        <v/>
      </c>
      <c r="F903" s="204" t="str">
        <f>IF(IF(ISERROR(HLOOKUP($B903,'Base facturation'!$B$4:$ALM$73,F$4,0)),"",HLOOKUP($B903,'Base facturation'!$B$4:$ALM$73,F$4,0))=0,"",IF(ISERROR(HLOOKUP($B903,'Base facturation'!$B$4:$ALM$73,F$4,0)),"",HLOOKUP($B903,'Base facturation'!$B$4:$ALM$73,F$4,0)))</f>
        <v/>
      </c>
      <c r="G903" s="204" t="str">
        <f>IF(IF(ISERROR(HLOOKUP($B903,'Base facturation'!$B$4:$ALM$73,G$4,0)),"",HLOOKUP($B903,'Base facturation'!$B$4:$ALM$73,G$4,0))=0,"",IF(ISERROR(HLOOKUP($B903,'Base facturation'!$B$4:$ALM$73,G$4,0)),"",HLOOKUP($B903,'Base facturation'!$B$4:$ALM$73,G$4,0)))</f>
        <v/>
      </c>
      <c r="H903" s="183" t="str">
        <f t="shared" ref="H903:H966" si="14">IF(G903="","",IF($B$4&gt;G903,"OUI","non"))</f>
        <v/>
      </c>
      <c r="I903" s="194"/>
      <c r="J903" s="189"/>
      <c r="K903" s="189"/>
      <c r="L903" s="190"/>
    </row>
    <row r="904" spans="2:12" ht="19.600000000000001" customHeight="1" x14ac:dyDescent="0.25">
      <c r="B904" s="178" t="s">
        <v>3648</v>
      </c>
      <c r="C904" s="179" t="str">
        <f>IF(IF(ISERROR(HLOOKUP($B904,'Base facturation'!$B$4:$ALM$73,C$4,0)),"",HLOOKUP($B904,'Base facturation'!$B$4:$ALM$73,C$4,0))=0,"",IF(ISERROR(HLOOKUP($B904,'Base facturation'!$B$4:$ALM$73,C$4,0)),"",HLOOKUP($B904,'Base facturation'!$B$4:$ALM$73,C$4,0)))</f>
        <v/>
      </c>
      <c r="D904" s="179" t="str">
        <f>IF(IF(ISERROR(HLOOKUP($B904,'Base facturation'!$B$4:$ALM$73,D$4,0)),"",HLOOKUP($B904,'Base facturation'!$B$4:$ALM$73,D$4,0))=0,"",IF(ISERROR(HLOOKUP($B904,'Base facturation'!$B$4:$ALM$73,D$4,0)),"",HLOOKUP($B904,'Base facturation'!$B$4:$ALM$73,D$4,0)))</f>
        <v/>
      </c>
      <c r="E904" s="288" t="str">
        <f>IF(IF(ISERROR(HLOOKUP($B904,'Base facturation'!$B$4:$ALM$73,E$4,0)),"",HLOOKUP($B904,'Base facturation'!$B$4:$ALM$73,E$4,0))=0,"",IF(ISERROR(HLOOKUP($B904,'Base facturation'!$B$4:$ALM$73,E$4,0)),"",HLOOKUP($B904,'Base facturation'!$B$4:$ALM$73,E$4,0)))</f>
        <v/>
      </c>
      <c r="F904" s="204" t="str">
        <f>IF(IF(ISERROR(HLOOKUP($B904,'Base facturation'!$B$4:$ALM$73,F$4,0)),"",HLOOKUP($B904,'Base facturation'!$B$4:$ALM$73,F$4,0))=0,"",IF(ISERROR(HLOOKUP($B904,'Base facturation'!$B$4:$ALM$73,F$4,0)),"",HLOOKUP($B904,'Base facturation'!$B$4:$ALM$73,F$4,0)))</f>
        <v/>
      </c>
      <c r="G904" s="204" t="str">
        <f>IF(IF(ISERROR(HLOOKUP($B904,'Base facturation'!$B$4:$ALM$73,G$4,0)),"",HLOOKUP($B904,'Base facturation'!$B$4:$ALM$73,G$4,0))=0,"",IF(ISERROR(HLOOKUP($B904,'Base facturation'!$B$4:$ALM$73,G$4,0)),"",HLOOKUP($B904,'Base facturation'!$B$4:$ALM$73,G$4,0)))</f>
        <v/>
      </c>
      <c r="H904" s="183" t="str">
        <f t="shared" si="14"/>
        <v/>
      </c>
      <c r="I904" s="194"/>
      <c r="J904" s="189"/>
      <c r="K904" s="189"/>
      <c r="L904" s="190"/>
    </row>
    <row r="905" spans="2:12" ht="19.600000000000001" customHeight="1" x14ac:dyDescent="0.25">
      <c r="B905" s="178" t="s">
        <v>3649</v>
      </c>
      <c r="C905" s="179" t="str">
        <f>IF(IF(ISERROR(HLOOKUP($B905,'Base facturation'!$B$4:$ALM$73,C$4,0)),"",HLOOKUP($B905,'Base facturation'!$B$4:$ALM$73,C$4,0))=0,"",IF(ISERROR(HLOOKUP($B905,'Base facturation'!$B$4:$ALM$73,C$4,0)),"",HLOOKUP($B905,'Base facturation'!$B$4:$ALM$73,C$4,0)))</f>
        <v/>
      </c>
      <c r="D905" s="179" t="str">
        <f>IF(IF(ISERROR(HLOOKUP($B905,'Base facturation'!$B$4:$ALM$73,D$4,0)),"",HLOOKUP($B905,'Base facturation'!$B$4:$ALM$73,D$4,0))=0,"",IF(ISERROR(HLOOKUP($B905,'Base facturation'!$B$4:$ALM$73,D$4,0)),"",HLOOKUP($B905,'Base facturation'!$B$4:$ALM$73,D$4,0)))</f>
        <v/>
      </c>
      <c r="E905" s="288" t="str">
        <f>IF(IF(ISERROR(HLOOKUP($B905,'Base facturation'!$B$4:$ALM$73,E$4,0)),"",HLOOKUP($B905,'Base facturation'!$B$4:$ALM$73,E$4,0))=0,"",IF(ISERROR(HLOOKUP($B905,'Base facturation'!$B$4:$ALM$73,E$4,0)),"",HLOOKUP($B905,'Base facturation'!$B$4:$ALM$73,E$4,0)))</f>
        <v/>
      </c>
      <c r="F905" s="204" t="str">
        <f>IF(IF(ISERROR(HLOOKUP($B905,'Base facturation'!$B$4:$ALM$73,F$4,0)),"",HLOOKUP($B905,'Base facturation'!$B$4:$ALM$73,F$4,0))=0,"",IF(ISERROR(HLOOKUP($B905,'Base facturation'!$B$4:$ALM$73,F$4,0)),"",HLOOKUP($B905,'Base facturation'!$B$4:$ALM$73,F$4,0)))</f>
        <v/>
      </c>
      <c r="G905" s="204" t="str">
        <f>IF(IF(ISERROR(HLOOKUP($B905,'Base facturation'!$B$4:$ALM$73,G$4,0)),"",HLOOKUP($B905,'Base facturation'!$B$4:$ALM$73,G$4,0))=0,"",IF(ISERROR(HLOOKUP($B905,'Base facturation'!$B$4:$ALM$73,G$4,0)),"",HLOOKUP($B905,'Base facturation'!$B$4:$ALM$73,G$4,0)))</f>
        <v/>
      </c>
      <c r="H905" s="183" t="str">
        <f t="shared" si="14"/>
        <v/>
      </c>
      <c r="I905" s="194"/>
      <c r="J905" s="189"/>
      <c r="K905" s="189"/>
      <c r="L905" s="190"/>
    </row>
    <row r="906" spans="2:12" ht="19.600000000000001" customHeight="1" x14ac:dyDescent="0.25">
      <c r="B906" s="178" t="s">
        <v>3650</v>
      </c>
      <c r="C906" s="179" t="str">
        <f>IF(IF(ISERROR(HLOOKUP($B906,'Base facturation'!$B$4:$ALM$73,C$4,0)),"",HLOOKUP($B906,'Base facturation'!$B$4:$ALM$73,C$4,0))=0,"",IF(ISERROR(HLOOKUP($B906,'Base facturation'!$B$4:$ALM$73,C$4,0)),"",HLOOKUP($B906,'Base facturation'!$B$4:$ALM$73,C$4,0)))</f>
        <v/>
      </c>
      <c r="D906" s="179" t="str">
        <f>IF(IF(ISERROR(HLOOKUP($B906,'Base facturation'!$B$4:$ALM$73,D$4,0)),"",HLOOKUP($B906,'Base facturation'!$B$4:$ALM$73,D$4,0))=0,"",IF(ISERROR(HLOOKUP($B906,'Base facturation'!$B$4:$ALM$73,D$4,0)),"",HLOOKUP($B906,'Base facturation'!$B$4:$ALM$73,D$4,0)))</f>
        <v/>
      </c>
      <c r="E906" s="288" t="str">
        <f>IF(IF(ISERROR(HLOOKUP($B906,'Base facturation'!$B$4:$ALM$73,E$4,0)),"",HLOOKUP($B906,'Base facturation'!$B$4:$ALM$73,E$4,0))=0,"",IF(ISERROR(HLOOKUP($B906,'Base facturation'!$B$4:$ALM$73,E$4,0)),"",HLOOKUP($B906,'Base facturation'!$B$4:$ALM$73,E$4,0)))</f>
        <v/>
      </c>
      <c r="F906" s="204" t="str">
        <f>IF(IF(ISERROR(HLOOKUP($B906,'Base facturation'!$B$4:$ALM$73,F$4,0)),"",HLOOKUP($B906,'Base facturation'!$B$4:$ALM$73,F$4,0))=0,"",IF(ISERROR(HLOOKUP($B906,'Base facturation'!$B$4:$ALM$73,F$4,0)),"",HLOOKUP($B906,'Base facturation'!$B$4:$ALM$73,F$4,0)))</f>
        <v/>
      </c>
      <c r="G906" s="204" t="str">
        <f>IF(IF(ISERROR(HLOOKUP($B906,'Base facturation'!$B$4:$ALM$73,G$4,0)),"",HLOOKUP($B906,'Base facturation'!$B$4:$ALM$73,G$4,0))=0,"",IF(ISERROR(HLOOKUP($B906,'Base facturation'!$B$4:$ALM$73,G$4,0)),"",HLOOKUP($B906,'Base facturation'!$B$4:$ALM$73,G$4,0)))</f>
        <v/>
      </c>
      <c r="H906" s="183" t="str">
        <f t="shared" si="14"/>
        <v/>
      </c>
      <c r="I906" s="194"/>
      <c r="J906" s="189"/>
      <c r="K906" s="189"/>
      <c r="L906" s="190"/>
    </row>
    <row r="907" spans="2:12" ht="19.600000000000001" customHeight="1" x14ac:dyDescent="0.25">
      <c r="B907" s="178" t="s">
        <v>3651</v>
      </c>
      <c r="C907" s="179" t="str">
        <f>IF(IF(ISERROR(HLOOKUP($B907,'Base facturation'!$B$4:$ALM$73,C$4,0)),"",HLOOKUP($B907,'Base facturation'!$B$4:$ALM$73,C$4,0))=0,"",IF(ISERROR(HLOOKUP($B907,'Base facturation'!$B$4:$ALM$73,C$4,0)),"",HLOOKUP($B907,'Base facturation'!$B$4:$ALM$73,C$4,0)))</f>
        <v/>
      </c>
      <c r="D907" s="179" t="str">
        <f>IF(IF(ISERROR(HLOOKUP($B907,'Base facturation'!$B$4:$ALM$73,D$4,0)),"",HLOOKUP($B907,'Base facturation'!$B$4:$ALM$73,D$4,0))=0,"",IF(ISERROR(HLOOKUP($B907,'Base facturation'!$B$4:$ALM$73,D$4,0)),"",HLOOKUP($B907,'Base facturation'!$B$4:$ALM$73,D$4,0)))</f>
        <v/>
      </c>
      <c r="E907" s="288" t="str">
        <f>IF(IF(ISERROR(HLOOKUP($B907,'Base facturation'!$B$4:$ALM$73,E$4,0)),"",HLOOKUP($B907,'Base facturation'!$B$4:$ALM$73,E$4,0))=0,"",IF(ISERROR(HLOOKUP($B907,'Base facturation'!$B$4:$ALM$73,E$4,0)),"",HLOOKUP($B907,'Base facturation'!$B$4:$ALM$73,E$4,0)))</f>
        <v/>
      </c>
      <c r="F907" s="204" t="str">
        <f>IF(IF(ISERROR(HLOOKUP($B907,'Base facturation'!$B$4:$ALM$73,F$4,0)),"",HLOOKUP($B907,'Base facturation'!$B$4:$ALM$73,F$4,0))=0,"",IF(ISERROR(HLOOKUP($B907,'Base facturation'!$B$4:$ALM$73,F$4,0)),"",HLOOKUP($B907,'Base facturation'!$B$4:$ALM$73,F$4,0)))</f>
        <v/>
      </c>
      <c r="G907" s="204" t="str">
        <f>IF(IF(ISERROR(HLOOKUP($B907,'Base facturation'!$B$4:$ALM$73,G$4,0)),"",HLOOKUP($B907,'Base facturation'!$B$4:$ALM$73,G$4,0))=0,"",IF(ISERROR(HLOOKUP($B907,'Base facturation'!$B$4:$ALM$73,G$4,0)),"",HLOOKUP($B907,'Base facturation'!$B$4:$ALM$73,G$4,0)))</f>
        <v/>
      </c>
      <c r="H907" s="183" t="str">
        <f t="shared" si="14"/>
        <v/>
      </c>
      <c r="I907" s="194"/>
      <c r="J907" s="189"/>
      <c r="K907" s="189"/>
      <c r="L907" s="190"/>
    </row>
    <row r="908" spans="2:12" ht="19.600000000000001" customHeight="1" x14ac:dyDescent="0.25">
      <c r="B908" s="178" t="s">
        <v>3652</v>
      </c>
      <c r="C908" s="179" t="str">
        <f>IF(IF(ISERROR(HLOOKUP($B908,'Base facturation'!$B$4:$ALM$73,C$4,0)),"",HLOOKUP($B908,'Base facturation'!$B$4:$ALM$73,C$4,0))=0,"",IF(ISERROR(HLOOKUP($B908,'Base facturation'!$B$4:$ALM$73,C$4,0)),"",HLOOKUP($B908,'Base facturation'!$B$4:$ALM$73,C$4,0)))</f>
        <v/>
      </c>
      <c r="D908" s="179" t="str">
        <f>IF(IF(ISERROR(HLOOKUP($B908,'Base facturation'!$B$4:$ALM$73,D$4,0)),"",HLOOKUP($B908,'Base facturation'!$B$4:$ALM$73,D$4,0))=0,"",IF(ISERROR(HLOOKUP($B908,'Base facturation'!$B$4:$ALM$73,D$4,0)),"",HLOOKUP($B908,'Base facturation'!$B$4:$ALM$73,D$4,0)))</f>
        <v/>
      </c>
      <c r="E908" s="288" t="str">
        <f>IF(IF(ISERROR(HLOOKUP($B908,'Base facturation'!$B$4:$ALM$73,E$4,0)),"",HLOOKUP($B908,'Base facturation'!$B$4:$ALM$73,E$4,0))=0,"",IF(ISERROR(HLOOKUP($B908,'Base facturation'!$B$4:$ALM$73,E$4,0)),"",HLOOKUP($B908,'Base facturation'!$B$4:$ALM$73,E$4,0)))</f>
        <v/>
      </c>
      <c r="F908" s="204" t="str">
        <f>IF(IF(ISERROR(HLOOKUP($B908,'Base facturation'!$B$4:$ALM$73,F$4,0)),"",HLOOKUP($B908,'Base facturation'!$B$4:$ALM$73,F$4,0))=0,"",IF(ISERROR(HLOOKUP($B908,'Base facturation'!$B$4:$ALM$73,F$4,0)),"",HLOOKUP($B908,'Base facturation'!$B$4:$ALM$73,F$4,0)))</f>
        <v/>
      </c>
      <c r="G908" s="204" t="str">
        <f>IF(IF(ISERROR(HLOOKUP($B908,'Base facturation'!$B$4:$ALM$73,G$4,0)),"",HLOOKUP($B908,'Base facturation'!$B$4:$ALM$73,G$4,0))=0,"",IF(ISERROR(HLOOKUP($B908,'Base facturation'!$B$4:$ALM$73,G$4,0)),"",HLOOKUP($B908,'Base facturation'!$B$4:$ALM$73,G$4,0)))</f>
        <v/>
      </c>
      <c r="H908" s="183" t="str">
        <f t="shared" si="14"/>
        <v/>
      </c>
      <c r="I908" s="194"/>
      <c r="J908" s="189"/>
      <c r="K908" s="189"/>
      <c r="L908" s="190"/>
    </row>
    <row r="909" spans="2:12" ht="19.600000000000001" customHeight="1" x14ac:dyDescent="0.25">
      <c r="B909" s="178" t="s">
        <v>3653</v>
      </c>
      <c r="C909" s="179" t="str">
        <f>IF(IF(ISERROR(HLOOKUP($B909,'Base facturation'!$B$4:$ALM$73,C$4,0)),"",HLOOKUP($B909,'Base facturation'!$B$4:$ALM$73,C$4,0))=0,"",IF(ISERROR(HLOOKUP($B909,'Base facturation'!$B$4:$ALM$73,C$4,0)),"",HLOOKUP($B909,'Base facturation'!$B$4:$ALM$73,C$4,0)))</f>
        <v/>
      </c>
      <c r="D909" s="179" t="str">
        <f>IF(IF(ISERROR(HLOOKUP($B909,'Base facturation'!$B$4:$ALM$73,D$4,0)),"",HLOOKUP($B909,'Base facturation'!$B$4:$ALM$73,D$4,0))=0,"",IF(ISERROR(HLOOKUP($B909,'Base facturation'!$B$4:$ALM$73,D$4,0)),"",HLOOKUP($B909,'Base facturation'!$B$4:$ALM$73,D$4,0)))</f>
        <v/>
      </c>
      <c r="E909" s="288" t="str">
        <f>IF(IF(ISERROR(HLOOKUP($B909,'Base facturation'!$B$4:$ALM$73,E$4,0)),"",HLOOKUP($B909,'Base facturation'!$B$4:$ALM$73,E$4,0))=0,"",IF(ISERROR(HLOOKUP($B909,'Base facturation'!$B$4:$ALM$73,E$4,0)),"",HLOOKUP($B909,'Base facturation'!$B$4:$ALM$73,E$4,0)))</f>
        <v/>
      </c>
      <c r="F909" s="204" t="str">
        <f>IF(IF(ISERROR(HLOOKUP($B909,'Base facturation'!$B$4:$ALM$73,F$4,0)),"",HLOOKUP($B909,'Base facturation'!$B$4:$ALM$73,F$4,0))=0,"",IF(ISERROR(HLOOKUP($B909,'Base facturation'!$B$4:$ALM$73,F$4,0)),"",HLOOKUP($B909,'Base facturation'!$B$4:$ALM$73,F$4,0)))</f>
        <v/>
      </c>
      <c r="G909" s="204" t="str">
        <f>IF(IF(ISERROR(HLOOKUP($B909,'Base facturation'!$B$4:$ALM$73,G$4,0)),"",HLOOKUP($B909,'Base facturation'!$B$4:$ALM$73,G$4,0))=0,"",IF(ISERROR(HLOOKUP($B909,'Base facturation'!$B$4:$ALM$73,G$4,0)),"",HLOOKUP($B909,'Base facturation'!$B$4:$ALM$73,G$4,0)))</f>
        <v/>
      </c>
      <c r="H909" s="183" t="str">
        <f t="shared" si="14"/>
        <v/>
      </c>
      <c r="I909" s="194"/>
      <c r="J909" s="189"/>
      <c r="K909" s="189"/>
      <c r="L909" s="190"/>
    </row>
    <row r="910" spans="2:12" ht="19.600000000000001" customHeight="1" x14ac:dyDescent="0.25">
      <c r="B910" s="178" t="s">
        <v>3654</v>
      </c>
      <c r="C910" s="179" t="str">
        <f>IF(IF(ISERROR(HLOOKUP($B910,'Base facturation'!$B$4:$ALM$73,C$4,0)),"",HLOOKUP($B910,'Base facturation'!$B$4:$ALM$73,C$4,0))=0,"",IF(ISERROR(HLOOKUP($B910,'Base facturation'!$B$4:$ALM$73,C$4,0)),"",HLOOKUP($B910,'Base facturation'!$B$4:$ALM$73,C$4,0)))</f>
        <v/>
      </c>
      <c r="D910" s="179" t="str">
        <f>IF(IF(ISERROR(HLOOKUP($B910,'Base facturation'!$B$4:$ALM$73,D$4,0)),"",HLOOKUP($B910,'Base facturation'!$B$4:$ALM$73,D$4,0))=0,"",IF(ISERROR(HLOOKUP($B910,'Base facturation'!$B$4:$ALM$73,D$4,0)),"",HLOOKUP($B910,'Base facturation'!$B$4:$ALM$73,D$4,0)))</f>
        <v/>
      </c>
      <c r="E910" s="288" t="str">
        <f>IF(IF(ISERROR(HLOOKUP($B910,'Base facturation'!$B$4:$ALM$73,E$4,0)),"",HLOOKUP($B910,'Base facturation'!$B$4:$ALM$73,E$4,0))=0,"",IF(ISERROR(HLOOKUP($B910,'Base facturation'!$B$4:$ALM$73,E$4,0)),"",HLOOKUP($B910,'Base facturation'!$B$4:$ALM$73,E$4,0)))</f>
        <v/>
      </c>
      <c r="F910" s="204" t="str">
        <f>IF(IF(ISERROR(HLOOKUP($B910,'Base facturation'!$B$4:$ALM$73,F$4,0)),"",HLOOKUP($B910,'Base facturation'!$B$4:$ALM$73,F$4,0))=0,"",IF(ISERROR(HLOOKUP($B910,'Base facturation'!$B$4:$ALM$73,F$4,0)),"",HLOOKUP($B910,'Base facturation'!$B$4:$ALM$73,F$4,0)))</f>
        <v/>
      </c>
      <c r="G910" s="204" t="str">
        <f>IF(IF(ISERROR(HLOOKUP($B910,'Base facturation'!$B$4:$ALM$73,G$4,0)),"",HLOOKUP($B910,'Base facturation'!$B$4:$ALM$73,G$4,0))=0,"",IF(ISERROR(HLOOKUP($B910,'Base facturation'!$B$4:$ALM$73,G$4,0)),"",HLOOKUP($B910,'Base facturation'!$B$4:$ALM$73,G$4,0)))</f>
        <v/>
      </c>
      <c r="H910" s="183" t="str">
        <f t="shared" si="14"/>
        <v/>
      </c>
      <c r="I910" s="194"/>
      <c r="J910" s="189"/>
      <c r="K910" s="189"/>
      <c r="L910" s="190"/>
    </row>
    <row r="911" spans="2:12" ht="19.600000000000001" customHeight="1" x14ac:dyDescent="0.25">
      <c r="B911" s="178" t="s">
        <v>3655</v>
      </c>
      <c r="C911" s="179" t="str">
        <f>IF(IF(ISERROR(HLOOKUP($B911,'Base facturation'!$B$4:$ALM$73,C$4,0)),"",HLOOKUP($B911,'Base facturation'!$B$4:$ALM$73,C$4,0))=0,"",IF(ISERROR(HLOOKUP($B911,'Base facturation'!$B$4:$ALM$73,C$4,0)),"",HLOOKUP($B911,'Base facturation'!$B$4:$ALM$73,C$4,0)))</f>
        <v/>
      </c>
      <c r="D911" s="179" t="str">
        <f>IF(IF(ISERROR(HLOOKUP($B911,'Base facturation'!$B$4:$ALM$73,D$4,0)),"",HLOOKUP($B911,'Base facturation'!$B$4:$ALM$73,D$4,0))=0,"",IF(ISERROR(HLOOKUP($B911,'Base facturation'!$B$4:$ALM$73,D$4,0)),"",HLOOKUP($B911,'Base facturation'!$B$4:$ALM$73,D$4,0)))</f>
        <v/>
      </c>
      <c r="E911" s="288" t="str">
        <f>IF(IF(ISERROR(HLOOKUP($B911,'Base facturation'!$B$4:$ALM$73,E$4,0)),"",HLOOKUP($B911,'Base facturation'!$B$4:$ALM$73,E$4,0))=0,"",IF(ISERROR(HLOOKUP($B911,'Base facturation'!$B$4:$ALM$73,E$4,0)),"",HLOOKUP($B911,'Base facturation'!$B$4:$ALM$73,E$4,0)))</f>
        <v/>
      </c>
      <c r="F911" s="204" t="str">
        <f>IF(IF(ISERROR(HLOOKUP($B911,'Base facturation'!$B$4:$ALM$73,F$4,0)),"",HLOOKUP($B911,'Base facturation'!$B$4:$ALM$73,F$4,0))=0,"",IF(ISERROR(HLOOKUP($B911,'Base facturation'!$B$4:$ALM$73,F$4,0)),"",HLOOKUP($B911,'Base facturation'!$B$4:$ALM$73,F$4,0)))</f>
        <v/>
      </c>
      <c r="G911" s="204" t="str">
        <f>IF(IF(ISERROR(HLOOKUP($B911,'Base facturation'!$B$4:$ALM$73,G$4,0)),"",HLOOKUP($B911,'Base facturation'!$B$4:$ALM$73,G$4,0))=0,"",IF(ISERROR(HLOOKUP($B911,'Base facturation'!$B$4:$ALM$73,G$4,0)),"",HLOOKUP($B911,'Base facturation'!$B$4:$ALM$73,G$4,0)))</f>
        <v/>
      </c>
      <c r="H911" s="183" t="str">
        <f t="shared" si="14"/>
        <v/>
      </c>
      <c r="I911" s="194"/>
      <c r="J911" s="189"/>
      <c r="K911" s="189"/>
      <c r="L911" s="190"/>
    </row>
    <row r="912" spans="2:12" ht="19.600000000000001" customHeight="1" x14ac:dyDescent="0.25">
      <c r="B912" s="178" t="s">
        <v>3656</v>
      </c>
      <c r="C912" s="179" t="str">
        <f>IF(IF(ISERROR(HLOOKUP($B912,'Base facturation'!$B$4:$ALM$73,C$4,0)),"",HLOOKUP($B912,'Base facturation'!$B$4:$ALM$73,C$4,0))=0,"",IF(ISERROR(HLOOKUP($B912,'Base facturation'!$B$4:$ALM$73,C$4,0)),"",HLOOKUP($B912,'Base facturation'!$B$4:$ALM$73,C$4,0)))</f>
        <v/>
      </c>
      <c r="D912" s="179" t="str">
        <f>IF(IF(ISERROR(HLOOKUP($B912,'Base facturation'!$B$4:$ALM$73,D$4,0)),"",HLOOKUP($B912,'Base facturation'!$B$4:$ALM$73,D$4,0))=0,"",IF(ISERROR(HLOOKUP($B912,'Base facturation'!$B$4:$ALM$73,D$4,0)),"",HLOOKUP($B912,'Base facturation'!$B$4:$ALM$73,D$4,0)))</f>
        <v/>
      </c>
      <c r="E912" s="288" t="str">
        <f>IF(IF(ISERROR(HLOOKUP($B912,'Base facturation'!$B$4:$ALM$73,E$4,0)),"",HLOOKUP($B912,'Base facturation'!$B$4:$ALM$73,E$4,0))=0,"",IF(ISERROR(HLOOKUP($B912,'Base facturation'!$B$4:$ALM$73,E$4,0)),"",HLOOKUP($B912,'Base facturation'!$B$4:$ALM$73,E$4,0)))</f>
        <v/>
      </c>
      <c r="F912" s="204" t="str">
        <f>IF(IF(ISERROR(HLOOKUP($B912,'Base facturation'!$B$4:$ALM$73,F$4,0)),"",HLOOKUP($B912,'Base facturation'!$B$4:$ALM$73,F$4,0))=0,"",IF(ISERROR(HLOOKUP($B912,'Base facturation'!$B$4:$ALM$73,F$4,0)),"",HLOOKUP($B912,'Base facturation'!$B$4:$ALM$73,F$4,0)))</f>
        <v/>
      </c>
      <c r="G912" s="204" t="str">
        <f>IF(IF(ISERROR(HLOOKUP($B912,'Base facturation'!$B$4:$ALM$73,G$4,0)),"",HLOOKUP($B912,'Base facturation'!$B$4:$ALM$73,G$4,0))=0,"",IF(ISERROR(HLOOKUP($B912,'Base facturation'!$B$4:$ALM$73,G$4,0)),"",HLOOKUP($B912,'Base facturation'!$B$4:$ALM$73,G$4,0)))</f>
        <v/>
      </c>
      <c r="H912" s="183" t="str">
        <f t="shared" si="14"/>
        <v/>
      </c>
      <c r="I912" s="194"/>
      <c r="J912" s="189"/>
      <c r="K912" s="189"/>
      <c r="L912" s="190"/>
    </row>
    <row r="913" spans="2:12" ht="19.600000000000001" customHeight="1" x14ac:dyDescent="0.25">
      <c r="B913" s="178" t="s">
        <v>3657</v>
      </c>
      <c r="C913" s="179" t="str">
        <f>IF(IF(ISERROR(HLOOKUP($B913,'Base facturation'!$B$4:$ALM$73,C$4,0)),"",HLOOKUP($B913,'Base facturation'!$B$4:$ALM$73,C$4,0))=0,"",IF(ISERROR(HLOOKUP($B913,'Base facturation'!$B$4:$ALM$73,C$4,0)),"",HLOOKUP($B913,'Base facturation'!$B$4:$ALM$73,C$4,0)))</f>
        <v/>
      </c>
      <c r="D913" s="179" t="str">
        <f>IF(IF(ISERROR(HLOOKUP($B913,'Base facturation'!$B$4:$ALM$73,D$4,0)),"",HLOOKUP($B913,'Base facturation'!$B$4:$ALM$73,D$4,0))=0,"",IF(ISERROR(HLOOKUP($B913,'Base facturation'!$B$4:$ALM$73,D$4,0)),"",HLOOKUP($B913,'Base facturation'!$B$4:$ALM$73,D$4,0)))</f>
        <v/>
      </c>
      <c r="E913" s="288" t="str">
        <f>IF(IF(ISERROR(HLOOKUP($B913,'Base facturation'!$B$4:$ALM$73,E$4,0)),"",HLOOKUP($B913,'Base facturation'!$B$4:$ALM$73,E$4,0))=0,"",IF(ISERROR(HLOOKUP($B913,'Base facturation'!$B$4:$ALM$73,E$4,0)),"",HLOOKUP($B913,'Base facturation'!$B$4:$ALM$73,E$4,0)))</f>
        <v/>
      </c>
      <c r="F913" s="204" t="str">
        <f>IF(IF(ISERROR(HLOOKUP($B913,'Base facturation'!$B$4:$ALM$73,F$4,0)),"",HLOOKUP($B913,'Base facturation'!$B$4:$ALM$73,F$4,0))=0,"",IF(ISERROR(HLOOKUP($B913,'Base facturation'!$B$4:$ALM$73,F$4,0)),"",HLOOKUP($B913,'Base facturation'!$B$4:$ALM$73,F$4,0)))</f>
        <v/>
      </c>
      <c r="G913" s="204" t="str">
        <f>IF(IF(ISERROR(HLOOKUP($B913,'Base facturation'!$B$4:$ALM$73,G$4,0)),"",HLOOKUP($B913,'Base facturation'!$B$4:$ALM$73,G$4,0))=0,"",IF(ISERROR(HLOOKUP($B913,'Base facturation'!$B$4:$ALM$73,G$4,0)),"",HLOOKUP($B913,'Base facturation'!$B$4:$ALM$73,G$4,0)))</f>
        <v/>
      </c>
      <c r="H913" s="183" t="str">
        <f t="shared" si="14"/>
        <v/>
      </c>
      <c r="I913" s="194"/>
      <c r="J913" s="189"/>
      <c r="K913" s="189"/>
      <c r="L913" s="190"/>
    </row>
    <row r="914" spans="2:12" ht="19.600000000000001" customHeight="1" x14ac:dyDescent="0.25">
      <c r="B914" s="178" t="s">
        <v>3658</v>
      </c>
      <c r="C914" s="179" t="str">
        <f>IF(IF(ISERROR(HLOOKUP($B914,'Base facturation'!$B$4:$ALM$73,C$4,0)),"",HLOOKUP($B914,'Base facturation'!$B$4:$ALM$73,C$4,0))=0,"",IF(ISERROR(HLOOKUP($B914,'Base facturation'!$B$4:$ALM$73,C$4,0)),"",HLOOKUP($B914,'Base facturation'!$B$4:$ALM$73,C$4,0)))</f>
        <v/>
      </c>
      <c r="D914" s="179" t="str">
        <f>IF(IF(ISERROR(HLOOKUP($B914,'Base facturation'!$B$4:$ALM$73,D$4,0)),"",HLOOKUP($B914,'Base facturation'!$B$4:$ALM$73,D$4,0))=0,"",IF(ISERROR(HLOOKUP($B914,'Base facturation'!$B$4:$ALM$73,D$4,0)),"",HLOOKUP($B914,'Base facturation'!$B$4:$ALM$73,D$4,0)))</f>
        <v/>
      </c>
      <c r="E914" s="288" t="str">
        <f>IF(IF(ISERROR(HLOOKUP($B914,'Base facturation'!$B$4:$ALM$73,E$4,0)),"",HLOOKUP($B914,'Base facturation'!$B$4:$ALM$73,E$4,0))=0,"",IF(ISERROR(HLOOKUP($B914,'Base facturation'!$B$4:$ALM$73,E$4,0)),"",HLOOKUP($B914,'Base facturation'!$B$4:$ALM$73,E$4,0)))</f>
        <v/>
      </c>
      <c r="F914" s="204" t="str">
        <f>IF(IF(ISERROR(HLOOKUP($B914,'Base facturation'!$B$4:$ALM$73,F$4,0)),"",HLOOKUP($B914,'Base facturation'!$B$4:$ALM$73,F$4,0))=0,"",IF(ISERROR(HLOOKUP($B914,'Base facturation'!$B$4:$ALM$73,F$4,0)),"",HLOOKUP($B914,'Base facturation'!$B$4:$ALM$73,F$4,0)))</f>
        <v/>
      </c>
      <c r="G914" s="204" t="str">
        <f>IF(IF(ISERROR(HLOOKUP($B914,'Base facturation'!$B$4:$ALM$73,G$4,0)),"",HLOOKUP($B914,'Base facturation'!$B$4:$ALM$73,G$4,0))=0,"",IF(ISERROR(HLOOKUP($B914,'Base facturation'!$B$4:$ALM$73,G$4,0)),"",HLOOKUP($B914,'Base facturation'!$B$4:$ALM$73,G$4,0)))</f>
        <v/>
      </c>
      <c r="H914" s="183" t="str">
        <f t="shared" si="14"/>
        <v/>
      </c>
      <c r="I914" s="194"/>
      <c r="J914" s="189"/>
      <c r="K914" s="189"/>
      <c r="L914" s="190"/>
    </row>
    <row r="915" spans="2:12" ht="19.600000000000001" customHeight="1" x14ac:dyDescent="0.25">
      <c r="B915" s="178" t="s">
        <v>3659</v>
      </c>
      <c r="C915" s="179" t="str">
        <f>IF(IF(ISERROR(HLOOKUP($B915,'Base facturation'!$B$4:$ALM$73,C$4,0)),"",HLOOKUP($B915,'Base facturation'!$B$4:$ALM$73,C$4,0))=0,"",IF(ISERROR(HLOOKUP($B915,'Base facturation'!$B$4:$ALM$73,C$4,0)),"",HLOOKUP($B915,'Base facturation'!$B$4:$ALM$73,C$4,0)))</f>
        <v/>
      </c>
      <c r="D915" s="179" t="str">
        <f>IF(IF(ISERROR(HLOOKUP($B915,'Base facturation'!$B$4:$ALM$73,D$4,0)),"",HLOOKUP($B915,'Base facturation'!$B$4:$ALM$73,D$4,0))=0,"",IF(ISERROR(HLOOKUP($B915,'Base facturation'!$B$4:$ALM$73,D$4,0)),"",HLOOKUP($B915,'Base facturation'!$B$4:$ALM$73,D$4,0)))</f>
        <v/>
      </c>
      <c r="E915" s="288" t="str">
        <f>IF(IF(ISERROR(HLOOKUP($B915,'Base facturation'!$B$4:$ALM$73,E$4,0)),"",HLOOKUP($B915,'Base facturation'!$B$4:$ALM$73,E$4,0))=0,"",IF(ISERROR(HLOOKUP($B915,'Base facturation'!$B$4:$ALM$73,E$4,0)),"",HLOOKUP($B915,'Base facturation'!$B$4:$ALM$73,E$4,0)))</f>
        <v/>
      </c>
      <c r="F915" s="204" t="str">
        <f>IF(IF(ISERROR(HLOOKUP($B915,'Base facturation'!$B$4:$ALM$73,F$4,0)),"",HLOOKUP($B915,'Base facturation'!$B$4:$ALM$73,F$4,0))=0,"",IF(ISERROR(HLOOKUP($B915,'Base facturation'!$B$4:$ALM$73,F$4,0)),"",HLOOKUP($B915,'Base facturation'!$B$4:$ALM$73,F$4,0)))</f>
        <v/>
      </c>
      <c r="G915" s="204" t="str">
        <f>IF(IF(ISERROR(HLOOKUP($B915,'Base facturation'!$B$4:$ALM$73,G$4,0)),"",HLOOKUP($B915,'Base facturation'!$B$4:$ALM$73,G$4,0))=0,"",IF(ISERROR(HLOOKUP($B915,'Base facturation'!$B$4:$ALM$73,G$4,0)),"",HLOOKUP($B915,'Base facturation'!$B$4:$ALM$73,G$4,0)))</f>
        <v/>
      </c>
      <c r="H915" s="183" t="str">
        <f t="shared" si="14"/>
        <v/>
      </c>
      <c r="I915" s="194"/>
      <c r="J915" s="189"/>
      <c r="K915" s="189"/>
      <c r="L915" s="190"/>
    </row>
    <row r="916" spans="2:12" ht="19.600000000000001" customHeight="1" x14ac:dyDescent="0.25">
      <c r="B916" s="178" t="s">
        <v>3660</v>
      </c>
      <c r="C916" s="179" t="str">
        <f>IF(IF(ISERROR(HLOOKUP($B916,'Base facturation'!$B$4:$ALM$73,C$4,0)),"",HLOOKUP($B916,'Base facturation'!$B$4:$ALM$73,C$4,0))=0,"",IF(ISERROR(HLOOKUP($B916,'Base facturation'!$B$4:$ALM$73,C$4,0)),"",HLOOKUP($B916,'Base facturation'!$B$4:$ALM$73,C$4,0)))</f>
        <v/>
      </c>
      <c r="D916" s="179" t="str">
        <f>IF(IF(ISERROR(HLOOKUP($B916,'Base facturation'!$B$4:$ALM$73,D$4,0)),"",HLOOKUP($B916,'Base facturation'!$B$4:$ALM$73,D$4,0))=0,"",IF(ISERROR(HLOOKUP($B916,'Base facturation'!$B$4:$ALM$73,D$4,0)),"",HLOOKUP($B916,'Base facturation'!$B$4:$ALM$73,D$4,0)))</f>
        <v/>
      </c>
      <c r="E916" s="288" t="str">
        <f>IF(IF(ISERROR(HLOOKUP($B916,'Base facturation'!$B$4:$ALM$73,E$4,0)),"",HLOOKUP($B916,'Base facturation'!$B$4:$ALM$73,E$4,0))=0,"",IF(ISERROR(HLOOKUP($B916,'Base facturation'!$B$4:$ALM$73,E$4,0)),"",HLOOKUP($B916,'Base facturation'!$B$4:$ALM$73,E$4,0)))</f>
        <v/>
      </c>
      <c r="F916" s="204" t="str">
        <f>IF(IF(ISERROR(HLOOKUP($B916,'Base facturation'!$B$4:$ALM$73,F$4,0)),"",HLOOKUP($B916,'Base facturation'!$B$4:$ALM$73,F$4,0))=0,"",IF(ISERROR(HLOOKUP($B916,'Base facturation'!$B$4:$ALM$73,F$4,0)),"",HLOOKUP($B916,'Base facturation'!$B$4:$ALM$73,F$4,0)))</f>
        <v/>
      </c>
      <c r="G916" s="204" t="str">
        <f>IF(IF(ISERROR(HLOOKUP($B916,'Base facturation'!$B$4:$ALM$73,G$4,0)),"",HLOOKUP($B916,'Base facturation'!$B$4:$ALM$73,G$4,0))=0,"",IF(ISERROR(HLOOKUP($B916,'Base facturation'!$B$4:$ALM$73,G$4,0)),"",HLOOKUP($B916,'Base facturation'!$B$4:$ALM$73,G$4,0)))</f>
        <v/>
      </c>
      <c r="H916" s="183" t="str">
        <f t="shared" si="14"/>
        <v/>
      </c>
      <c r="I916" s="194"/>
      <c r="J916" s="189"/>
      <c r="K916" s="189"/>
      <c r="L916" s="190"/>
    </row>
    <row r="917" spans="2:12" ht="19.600000000000001" customHeight="1" x14ac:dyDescent="0.25">
      <c r="B917" s="178" t="s">
        <v>3661</v>
      </c>
      <c r="C917" s="179" t="str">
        <f>IF(IF(ISERROR(HLOOKUP($B917,'Base facturation'!$B$4:$ALM$73,C$4,0)),"",HLOOKUP($B917,'Base facturation'!$B$4:$ALM$73,C$4,0))=0,"",IF(ISERROR(HLOOKUP($B917,'Base facturation'!$B$4:$ALM$73,C$4,0)),"",HLOOKUP($B917,'Base facturation'!$B$4:$ALM$73,C$4,0)))</f>
        <v/>
      </c>
      <c r="D917" s="179" t="str">
        <f>IF(IF(ISERROR(HLOOKUP($B917,'Base facturation'!$B$4:$ALM$73,D$4,0)),"",HLOOKUP($B917,'Base facturation'!$B$4:$ALM$73,D$4,0))=0,"",IF(ISERROR(HLOOKUP($B917,'Base facturation'!$B$4:$ALM$73,D$4,0)),"",HLOOKUP($B917,'Base facturation'!$B$4:$ALM$73,D$4,0)))</f>
        <v/>
      </c>
      <c r="E917" s="288" t="str">
        <f>IF(IF(ISERROR(HLOOKUP($B917,'Base facturation'!$B$4:$ALM$73,E$4,0)),"",HLOOKUP($B917,'Base facturation'!$B$4:$ALM$73,E$4,0))=0,"",IF(ISERROR(HLOOKUP($B917,'Base facturation'!$B$4:$ALM$73,E$4,0)),"",HLOOKUP($B917,'Base facturation'!$B$4:$ALM$73,E$4,0)))</f>
        <v/>
      </c>
      <c r="F917" s="204" t="str">
        <f>IF(IF(ISERROR(HLOOKUP($B917,'Base facturation'!$B$4:$ALM$73,F$4,0)),"",HLOOKUP($B917,'Base facturation'!$B$4:$ALM$73,F$4,0))=0,"",IF(ISERROR(HLOOKUP($B917,'Base facturation'!$B$4:$ALM$73,F$4,0)),"",HLOOKUP($B917,'Base facturation'!$B$4:$ALM$73,F$4,0)))</f>
        <v/>
      </c>
      <c r="G917" s="204" t="str">
        <f>IF(IF(ISERROR(HLOOKUP($B917,'Base facturation'!$B$4:$ALM$73,G$4,0)),"",HLOOKUP($B917,'Base facturation'!$B$4:$ALM$73,G$4,0))=0,"",IF(ISERROR(HLOOKUP($B917,'Base facturation'!$B$4:$ALM$73,G$4,0)),"",HLOOKUP($B917,'Base facturation'!$B$4:$ALM$73,G$4,0)))</f>
        <v/>
      </c>
      <c r="H917" s="183" t="str">
        <f t="shared" si="14"/>
        <v/>
      </c>
      <c r="I917" s="194"/>
      <c r="J917" s="189"/>
      <c r="K917" s="189"/>
      <c r="L917" s="190"/>
    </row>
    <row r="918" spans="2:12" ht="19.600000000000001" customHeight="1" x14ac:dyDescent="0.25">
      <c r="B918" s="178" t="s">
        <v>3662</v>
      </c>
      <c r="C918" s="179" t="str">
        <f>IF(IF(ISERROR(HLOOKUP($B918,'Base facturation'!$B$4:$ALM$73,C$4,0)),"",HLOOKUP($B918,'Base facturation'!$B$4:$ALM$73,C$4,0))=0,"",IF(ISERROR(HLOOKUP($B918,'Base facturation'!$B$4:$ALM$73,C$4,0)),"",HLOOKUP($B918,'Base facturation'!$B$4:$ALM$73,C$4,0)))</f>
        <v/>
      </c>
      <c r="D918" s="179" t="str">
        <f>IF(IF(ISERROR(HLOOKUP($B918,'Base facturation'!$B$4:$ALM$73,D$4,0)),"",HLOOKUP($B918,'Base facturation'!$B$4:$ALM$73,D$4,0))=0,"",IF(ISERROR(HLOOKUP($B918,'Base facturation'!$B$4:$ALM$73,D$4,0)),"",HLOOKUP($B918,'Base facturation'!$B$4:$ALM$73,D$4,0)))</f>
        <v/>
      </c>
      <c r="E918" s="288" t="str">
        <f>IF(IF(ISERROR(HLOOKUP($B918,'Base facturation'!$B$4:$ALM$73,E$4,0)),"",HLOOKUP($B918,'Base facturation'!$B$4:$ALM$73,E$4,0))=0,"",IF(ISERROR(HLOOKUP($B918,'Base facturation'!$B$4:$ALM$73,E$4,0)),"",HLOOKUP($B918,'Base facturation'!$B$4:$ALM$73,E$4,0)))</f>
        <v/>
      </c>
      <c r="F918" s="204" t="str">
        <f>IF(IF(ISERROR(HLOOKUP($B918,'Base facturation'!$B$4:$ALM$73,F$4,0)),"",HLOOKUP($B918,'Base facturation'!$B$4:$ALM$73,F$4,0))=0,"",IF(ISERROR(HLOOKUP($B918,'Base facturation'!$B$4:$ALM$73,F$4,0)),"",HLOOKUP($B918,'Base facturation'!$B$4:$ALM$73,F$4,0)))</f>
        <v/>
      </c>
      <c r="G918" s="204" t="str">
        <f>IF(IF(ISERROR(HLOOKUP($B918,'Base facturation'!$B$4:$ALM$73,G$4,0)),"",HLOOKUP($B918,'Base facturation'!$B$4:$ALM$73,G$4,0))=0,"",IF(ISERROR(HLOOKUP($B918,'Base facturation'!$B$4:$ALM$73,G$4,0)),"",HLOOKUP($B918,'Base facturation'!$B$4:$ALM$73,G$4,0)))</f>
        <v/>
      </c>
      <c r="H918" s="183" t="str">
        <f t="shared" si="14"/>
        <v/>
      </c>
      <c r="I918" s="194"/>
      <c r="J918" s="189"/>
      <c r="K918" s="189"/>
      <c r="L918" s="190"/>
    </row>
    <row r="919" spans="2:12" ht="19.600000000000001" customHeight="1" x14ac:dyDescent="0.25">
      <c r="B919" s="178" t="s">
        <v>3663</v>
      </c>
      <c r="C919" s="179" t="str">
        <f>IF(IF(ISERROR(HLOOKUP($B919,'Base facturation'!$B$4:$ALM$73,C$4,0)),"",HLOOKUP($B919,'Base facturation'!$B$4:$ALM$73,C$4,0))=0,"",IF(ISERROR(HLOOKUP($B919,'Base facturation'!$B$4:$ALM$73,C$4,0)),"",HLOOKUP($B919,'Base facturation'!$B$4:$ALM$73,C$4,0)))</f>
        <v/>
      </c>
      <c r="D919" s="179" t="str">
        <f>IF(IF(ISERROR(HLOOKUP($B919,'Base facturation'!$B$4:$ALM$73,D$4,0)),"",HLOOKUP($B919,'Base facturation'!$B$4:$ALM$73,D$4,0))=0,"",IF(ISERROR(HLOOKUP($B919,'Base facturation'!$B$4:$ALM$73,D$4,0)),"",HLOOKUP($B919,'Base facturation'!$B$4:$ALM$73,D$4,0)))</f>
        <v/>
      </c>
      <c r="E919" s="288" t="str">
        <f>IF(IF(ISERROR(HLOOKUP($B919,'Base facturation'!$B$4:$ALM$73,E$4,0)),"",HLOOKUP($B919,'Base facturation'!$B$4:$ALM$73,E$4,0))=0,"",IF(ISERROR(HLOOKUP($B919,'Base facturation'!$B$4:$ALM$73,E$4,0)),"",HLOOKUP($B919,'Base facturation'!$B$4:$ALM$73,E$4,0)))</f>
        <v/>
      </c>
      <c r="F919" s="204" t="str">
        <f>IF(IF(ISERROR(HLOOKUP($B919,'Base facturation'!$B$4:$ALM$73,F$4,0)),"",HLOOKUP($B919,'Base facturation'!$B$4:$ALM$73,F$4,0))=0,"",IF(ISERROR(HLOOKUP($B919,'Base facturation'!$B$4:$ALM$73,F$4,0)),"",HLOOKUP($B919,'Base facturation'!$B$4:$ALM$73,F$4,0)))</f>
        <v/>
      </c>
      <c r="G919" s="204" t="str">
        <f>IF(IF(ISERROR(HLOOKUP($B919,'Base facturation'!$B$4:$ALM$73,G$4,0)),"",HLOOKUP($B919,'Base facturation'!$B$4:$ALM$73,G$4,0))=0,"",IF(ISERROR(HLOOKUP($B919,'Base facturation'!$B$4:$ALM$73,G$4,0)),"",HLOOKUP($B919,'Base facturation'!$B$4:$ALM$73,G$4,0)))</f>
        <v/>
      </c>
      <c r="H919" s="183" t="str">
        <f t="shared" si="14"/>
        <v/>
      </c>
      <c r="I919" s="194"/>
      <c r="J919" s="189"/>
      <c r="K919" s="189"/>
      <c r="L919" s="190"/>
    </row>
    <row r="920" spans="2:12" ht="19.600000000000001" customHeight="1" x14ac:dyDescent="0.25">
      <c r="B920" s="178" t="s">
        <v>3664</v>
      </c>
      <c r="C920" s="179" t="str">
        <f>IF(IF(ISERROR(HLOOKUP($B920,'Base facturation'!$B$4:$ALM$73,C$4,0)),"",HLOOKUP($B920,'Base facturation'!$B$4:$ALM$73,C$4,0))=0,"",IF(ISERROR(HLOOKUP($B920,'Base facturation'!$B$4:$ALM$73,C$4,0)),"",HLOOKUP($B920,'Base facturation'!$B$4:$ALM$73,C$4,0)))</f>
        <v/>
      </c>
      <c r="D920" s="179" t="str">
        <f>IF(IF(ISERROR(HLOOKUP($B920,'Base facturation'!$B$4:$ALM$73,D$4,0)),"",HLOOKUP($B920,'Base facturation'!$B$4:$ALM$73,D$4,0))=0,"",IF(ISERROR(HLOOKUP($B920,'Base facturation'!$B$4:$ALM$73,D$4,0)),"",HLOOKUP($B920,'Base facturation'!$B$4:$ALM$73,D$4,0)))</f>
        <v/>
      </c>
      <c r="E920" s="288" t="str">
        <f>IF(IF(ISERROR(HLOOKUP($B920,'Base facturation'!$B$4:$ALM$73,E$4,0)),"",HLOOKUP($B920,'Base facturation'!$B$4:$ALM$73,E$4,0))=0,"",IF(ISERROR(HLOOKUP($B920,'Base facturation'!$B$4:$ALM$73,E$4,0)),"",HLOOKUP($B920,'Base facturation'!$B$4:$ALM$73,E$4,0)))</f>
        <v/>
      </c>
      <c r="F920" s="204" t="str">
        <f>IF(IF(ISERROR(HLOOKUP($B920,'Base facturation'!$B$4:$ALM$73,F$4,0)),"",HLOOKUP($B920,'Base facturation'!$B$4:$ALM$73,F$4,0))=0,"",IF(ISERROR(HLOOKUP($B920,'Base facturation'!$B$4:$ALM$73,F$4,0)),"",HLOOKUP($B920,'Base facturation'!$B$4:$ALM$73,F$4,0)))</f>
        <v/>
      </c>
      <c r="G920" s="204" t="str">
        <f>IF(IF(ISERROR(HLOOKUP($B920,'Base facturation'!$B$4:$ALM$73,G$4,0)),"",HLOOKUP($B920,'Base facturation'!$B$4:$ALM$73,G$4,0))=0,"",IF(ISERROR(HLOOKUP($B920,'Base facturation'!$B$4:$ALM$73,G$4,0)),"",HLOOKUP($B920,'Base facturation'!$B$4:$ALM$73,G$4,0)))</f>
        <v/>
      </c>
      <c r="H920" s="183" t="str">
        <f t="shared" si="14"/>
        <v/>
      </c>
      <c r="I920" s="194"/>
      <c r="J920" s="189"/>
      <c r="K920" s="189"/>
      <c r="L920" s="190"/>
    </row>
    <row r="921" spans="2:12" ht="19.600000000000001" customHeight="1" x14ac:dyDescent="0.25">
      <c r="B921" s="178" t="s">
        <v>3665</v>
      </c>
      <c r="C921" s="179" t="str">
        <f>IF(IF(ISERROR(HLOOKUP($B921,'Base facturation'!$B$4:$ALM$73,C$4,0)),"",HLOOKUP($B921,'Base facturation'!$B$4:$ALM$73,C$4,0))=0,"",IF(ISERROR(HLOOKUP($B921,'Base facturation'!$B$4:$ALM$73,C$4,0)),"",HLOOKUP($B921,'Base facturation'!$B$4:$ALM$73,C$4,0)))</f>
        <v/>
      </c>
      <c r="D921" s="179" t="str">
        <f>IF(IF(ISERROR(HLOOKUP($B921,'Base facturation'!$B$4:$ALM$73,D$4,0)),"",HLOOKUP($B921,'Base facturation'!$B$4:$ALM$73,D$4,0))=0,"",IF(ISERROR(HLOOKUP($B921,'Base facturation'!$B$4:$ALM$73,D$4,0)),"",HLOOKUP($B921,'Base facturation'!$B$4:$ALM$73,D$4,0)))</f>
        <v/>
      </c>
      <c r="E921" s="288" t="str">
        <f>IF(IF(ISERROR(HLOOKUP($B921,'Base facturation'!$B$4:$ALM$73,E$4,0)),"",HLOOKUP($B921,'Base facturation'!$B$4:$ALM$73,E$4,0))=0,"",IF(ISERROR(HLOOKUP($B921,'Base facturation'!$B$4:$ALM$73,E$4,0)),"",HLOOKUP($B921,'Base facturation'!$B$4:$ALM$73,E$4,0)))</f>
        <v/>
      </c>
      <c r="F921" s="204" t="str">
        <f>IF(IF(ISERROR(HLOOKUP($B921,'Base facturation'!$B$4:$ALM$73,F$4,0)),"",HLOOKUP($B921,'Base facturation'!$B$4:$ALM$73,F$4,0))=0,"",IF(ISERROR(HLOOKUP($B921,'Base facturation'!$B$4:$ALM$73,F$4,0)),"",HLOOKUP($B921,'Base facturation'!$B$4:$ALM$73,F$4,0)))</f>
        <v/>
      </c>
      <c r="G921" s="204" t="str">
        <f>IF(IF(ISERROR(HLOOKUP($B921,'Base facturation'!$B$4:$ALM$73,G$4,0)),"",HLOOKUP($B921,'Base facturation'!$B$4:$ALM$73,G$4,0))=0,"",IF(ISERROR(HLOOKUP($B921,'Base facturation'!$B$4:$ALM$73,G$4,0)),"",HLOOKUP($B921,'Base facturation'!$B$4:$ALM$73,G$4,0)))</f>
        <v/>
      </c>
      <c r="H921" s="183" t="str">
        <f t="shared" si="14"/>
        <v/>
      </c>
      <c r="I921" s="194"/>
      <c r="J921" s="189"/>
      <c r="K921" s="189"/>
      <c r="L921" s="190"/>
    </row>
    <row r="922" spans="2:12" ht="19.600000000000001" customHeight="1" x14ac:dyDescent="0.25">
      <c r="B922" s="178" t="s">
        <v>3666</v>
      </c>
      <c r="C922" s="179" t="str">
        <f>IF(IF(ISERROR(HLOOKUP($B922,'Base facturation'!$B$4:$ALM$73,C$4,0)),"",HLOOKUP($B922,'Base facturation'!$B$4:$ALM$73,C$4,0))=0,"",IF(ISERROR(HLOOKUP($B922,'Base facturation'!$B$4:$ALM$73,C$4,0)),"",HLOOKUP($B922,'Base facturation'!$B$4:$ALM$73,C$4,0)))</f>
        <v/>
      </c>
      <c r="D922" s="179" t="str">
        <f>IF(IF(ISERROR(HLOOKUP($B922,'Base facturation'!$B$4:$ALM$73,D$4,0)),"",HLOOKUP($B922,'Base facturation'!$B$4:$ALM$73,D$4,0))=0,"",IF(ISERROR(HLOOKUP($B922,'Base facturation'!$B$4:$ALM$73,D$4,0)),"",HLOOKUP($B922,'Base facturation'!$B$4:$ALM$73,D$4,0)))</f>
        <v/>
      </c>
      <c r="E922" s="288" t="str">
        <f>IF(IF(ISERROR(HLOOKUP($B922,'Base facturation'!$B$4:$ALM$73,E$4,0)),"",HLOOKUP($B922,'Base facturation'!$B$4:$ALM$73,E$4,0))=0,"",IF(ISERROR(HLOOKUP($B922,'Base facturation'!$B$4:$ALM$73,E$4,0)),"",HLOOKUP($B922,'Base facturation'!$B$4:$ALM$73,E$4,0)))</f>
        <v/>
      </c>
      <c r="F922" s="204" t="str">
        <f>IF(IF(ISERROR(HLOOKUP($B922,'Base facturation'!$B$4:$ALM$73,F$4,0)),"",HLOOKUP($B922,'Base facturation'!$B$4:$ALM$73,F$4,0))=0,"",IF(ISERROR(HLOOKUP($B922,'Base facturation'!$B$4:$ALM$73,F$4,0)),"",HLOOKUP($B922,'Base facturation'!$B$4:$ALM$73,F$4,0)))</f>
        <v/>
      </c>
      <c r="G922" s="204" t="str">
        <f>IF(IF(ISERROR(HLOOKUP($B922,'Base facturation'!$B$4:$ALM$73,G$4,0)),"",HLOOKUP($B922,'Base facturation'!$B$4:$ALM$73,G$4,0))=0,"",IF(ISERROR(HLOOKUP($B922,'Base facturation'!$B$4:$ALM$73,G$4,0)),"",HLOOKUP($B922,'Base facturation'!$B$4:$ALM$73,G$4,0)))</f>
        <v/>
      </c>
      <c r="H922" s="183" t="str">
        <f t="shared" si="14"/>
        <v/>
      </c>
      <c r="I922" s="194"/>
      <c r="J922" s="189"/>
      <c r="K922" s="189"/>
      <c r="L922" s="190"/>
    </row>
    <row r="923" spans="2:12" ht="19.600000000000001" customHeight="1" x14ac:dyDescent="0.25">
      <c r="B923" s="178" t="s">
        <v>3667</v>
      </c>
      <c r="C923" s="179" t="str">
        <f>IF(IF(ISERROR(HLOOKUP($B923,'Base facturation'!$B$4:$ALM$73,C$4,0)),"",HLOOKUP($B923,'Base facturation'!$B$4:$ALM$73,C$4,0))=0,"",IF(ISERROR(HLOOKUP($B923,'Base facturation'!$B$4:$ALM$73,C$4,0)),"",HLOOKUP($B923,'Base facturation'!$B$4:$ALM$73,C$4,0)))</f>
        <v/>
      </c>
      <c r="D923" s="179" t="str">
        <f>IF(IF(ISERROR(HLOOKUP($B923,'Base facturation'!$B$4:$ALM$73,D$4,0)),"",HLOOKUP($B923,'Base facturation'!$B$4:$ALM$73,D$4,0))=0,"",IF(ISERROR(HLOOKUP($B923,'Base facturation'!$B$4:$ALM$73,D$4,0)),"",HLOOKUP($B923,'Base facturation'!$B$4:$ALM$73,D$4,0)))</f>
        <v/>
      </c>
      <c r="E923" s="288" t="str">
        <f>IF(IF(ISERROR(HLOOKUP($B923,'Base facturation'!$B$4:$ALM$73,E$4,0)),"",HLOOKUP($B923,'Base facturation'!$B$4:$ALM$73,E$4,0))=0,"",IF(ISERROR(HLOOKUP($B923,'Base facturation'!$B$4:$ALM$73,E$4,0)),"",HLOOKUP($B923,'Base facturation'!$B$4:$ALM$73,E$4,0)))</f>
        <v/>
      </c>
      <c r="F923" s="204" t="str">
        <f>IF(IF(ISERROR(HLOOKUP($B923,'Base facturation'!$B$4:$ALM$73,F$4,0)),"",HLOOKUP($B923,'Base facturation'!$B$4:$ALM$73,F$4,0))=0,"",IF(ISERROR(HLOOKUP($B923,'Base facturation'!$B$4:$ALM$73,F$4,0)),"",HLOOKUP($B923,'Base facturation'!$B$4:$ALM$73,F$4,0)))</f>
        <v/>
      </c>
      <c r="G923" s="204" t="str">
        <f>IF(IF(ISERROR(HLOOKUP($B923,'Base facturation'!$B$4:$ALM$73,G$4,0)),"",HLOOKUP($B923,'Base facturation'!$B$4:$ALM$73,G$4,0))=0,"",IF(ISERROR(HLOOKUP($B923,'Base facturation'!$B$4:$ALM$73,G$4,0)),"",HLOOKUP($B923,'Base facturation'!$B$4:$ALM$73,G$4,0)))</f>
        <v/>
      </c>
      <c r="H923" s="183" t="str">
        <f t="shared" si="14"/>
        <v/>
      </c>
      <c r="I923" s="194"/>
      <c r="J923" s="189"/>
      <c r="K923" s="189"/>
      <c r="L923" s="190"/>
    </row>
    <row r="924" spans="2:12" ht="19.600000000000001" customHeight="1" x14ac:dyDescent="0.25">
      <c r="B924" s="178" t="s">
        <v>3668</v>
      </c>
      <c r="C924" s="179" t="str">
        <f>IF(IF(ISERROR(HLOOKUP($B924,'Base facturation'!$B$4:$ALM$73,C$4,0)),"",HLOOKUP($B924,'Base facturation'!$B$4:$ALM$73,C$4,0))=0,"",IF(ISERROR(HLOOKUP($B924,'Base facturation'!$B$4:$ALM$73,C$4,0)),"",HLOOKUP($B924,'Base facturation'!$B$4:$ALM$73,C$4,0)))</f>
        <v/>
      </c>
      <c r="D924" s="179" t="str">
        <f>IF(IF(ISERROR(HLOOKUP($B924,'Base facturation'!$B$4:$ALM$73,D$4,0)),"",HLOOKUP($B924,'Base facturation'!$B$4:$ALM$73,D$4,0))=0,"",IF(ISERROR(HLOOKUP($B924,'Base facturation'!$B$4:$ALM$73,D$4,0)),"",HLOOKUP($B924,'Base facturation'!$B$4:$ALM$73,D$4,0)))</f>
        <v/>
      </c>
      <c r="E924" s="288" t="str">
        <f>IF(IF(ISERROR(HLOOKUP($B924,'Base facturation'!$B$4:$ALM$73,E$4,0)),"",HLOOKUP($B924,'Base facturation'!$B$4:$ALM$73,E$4,0))=0,"",IF(ISERROR(HLOOKUP($B924,'Base facturation'!$B$4:$ALM$73,E$4,0)),"",HLOOKUP($B924,'Base facturation'!$B$4:$ALM$73,E$4,0)))</f>
        <v/>
      </c>
      <c r="F924" s="204" t="str">
        <f>IF(IF(ISERROR(HLOOKUP($B924,'Base facturation'!$B$4:$ALM$73,F$4,0)),"",HLOOKUP($B924,'Base facturation'!$B$4:$ALM$73,F$4,0))=0,"",IF(ISERROR(HLOOKUP($B924,'Base facturation'!$B$4:$ALM$73,F$4,0)),"",HLOOKUP($B924,'Base facturation'!$B$4:$ALM$73,F$4,0)))</f>
        <v/>
      </c>
      <c r="G924" s="204" t="str">
        <f>IF(IF(ISERROR(HLOOKUP($B924,'Base facturation'!$B$4:$ALM$73,G$4,0)),"",HLOOKUP($B924,'Base facturation'!$B$4:$ALM$73,G$4,0))=0,"",IF(ISERROR(HLOOKUP($B924,'Base facturation'!$B$4:$ALM$73,G$4,0)),"",HLOOKUP($B924,'Base facturation'!$B$4:$ALM$73,G$4,0)))</f>
        <v/>
      </c>
      <c r="H924" s="183" t="str">
        <f t="shared" si="14"/>
        <v/>
      </c>
      <c r="I924" s="194"/>
      <c r="J924" s="189"/>
      <c r="K924" s="189"/>
      <c r="L924" s="190"/>
    </row>
    <row r="925" spans="2:12" ht="19.600000000000001" customHeight="1" x14ac:dyDescent="0.25">
      <c r="B925" s="178" t="s">
        <v>3669</v>
      </c>
      <c r="C925" s="179" t="str">
        <f>IF(IF(ISERROR(HLOOKUP($B925,'Base facturation'!$B$4:$ALM$73,C$4,0)),"",HLOOKUP($B925,'Base facturation'!$B$4:$ALM$73,C$4,0))=0,"",IF(ISERROR(HLOOKUP($B925,'Base facturation'!$B$4:$ALM$73,C$4,0)),"",HLOOKUP($B925,'Base facturation'!$B$4:$ALM$73,C$4,0)))</f>
        <v/>
      </c>
      <c r="D925" s="179" t="str">
        <f>IF(IF(ISERROR(HLOOKUP($B925,'Base facturation'!$B$4:$ALM$73,D$4,0)),"",HLOOKUP($B925,'Base facturation'!$B$4:$ALM$73,D$4,0))=0,"",IF(ISERROR(HLOOKUP($B925,'Base facturation'!$B$4:$ALM$73,D$4,0)),"",HLOOKUP($B925,'Base facturation'!$B$4:$ALM$73,D$4,0)))</f>
        <v/>
      </c>
      <c r="E925" s="288" t="str">
        <f>IF(IF(ISERROR(HLOOKUP($B925,'Base facturation'!$B$4:$ALM$73,E$4,0)),"",HLOOKUP($B925,'Base facturation'!$B$4:$ALM$73,E$4,0))=0,"",IF(ISERROR(HLOOKUP($B925,'Base facturation'!$B$4:$ALM$73,E$4,0)),"",HLOOKUP($B925,'Base facturation'!$B$4:$ALM$73,E$4,0)))</f>
        <v/>
      </c>
      <c r="F925" s="204" t="str">
        <f>IF(IF(ISERROR(HLOOKUP($B925,'Base facturation'!$B$4:$ALM$73,F$4,0)),"",HLOOKUP($B925,'Base facturation'!$B$4:$ALM$73,F$4,0))=0,"",IF(ISERROR(HLOOKUP($B925,'Base facturation'!$B$4:$ALM$73,F$4,0)),"",HLOOKUP($B925,'Base facturation'!$B$4:$ALM$73,F$4,0)))</f>
        <v/>
      </c>
      <c r="G925" s="204" t="str">
        <f>IF(IF(ISERROR(HLOOKUP($B925,'Base facturation'!$B$4:$ALM$73,G$4,0)),"",HLOOKUP($B925,'Base facturation'!$B$4:$ALM$73,G$4,0))=0,"",IF(ISERROR(HLOOKUP($B925,'Base facturation'!$B$4:$ALM$73,G$4,0)),"",HLOOKUP($B925,'Base facturation'!$B$4:$ALM$73,G$4,0)))</f>
        <v/>
      </c>
      <c r="H925" s="183" t="str">
        <f t="shared" si="14"/>
        <v/>
      </c>
      <c r="I925" s="194"/>
      <c r="J925" s="189"/>
      <c r="K925" s="189"/>
      <c r="L925" s="190"/>
    </row>
    <row r="926" spans="2:12" ht="19.600000000000001" customHeight="1" x14ac:dyDescent="0.25">
      <c r="B926" s="178" t="s">
        <v>3670</v>
      </c>
      <c r="C926" s="179" t="str">
        <f>IF(IF(ISERROR(HLOOKUP($B926,'Base facturation'!$B$4:$ALM$73,C$4,0)),"",HLOOKUP($B926,'Base facturation'!$B$4:$ALM$73,C$4,0))=0,"",IF(ISERROR(HLOOKUP($B926,'Base facturation'!$B$4:$ALM$73,C$4,0)),"",HLOOKUP($B926,'Base facturation'!$B$4:$ALM$73,C$4,0)))</f>
        <v/>
      </c>
      <c r="D926" s="179" t="str">
        <f>IF(IF(ISERROR(HLOOKUP($B926,'Base facturation'!$B$4:$ALM$73,D$4,0)),"",HLOOKUP($B926,'Base facturation'!$B$4:$ALM$73,D$4,0))=0,"",IF(ISERROR(HLOOKUP($B926,'Base facturation'!$B$4:$ALM$73,D$4,0)),"",HLOOKUP($B926,'Base facturation'!$B$4:$ALM$73,D$4,0)))</f>
        <v/>
      </c>
      <c r="E926" s="288" t="str">
        <f>IF(IF(ISERROR(HLOOKUP($B926,'Base facturation'!$B$4:$ALM$73,E$4,0)),"",HLOOKUP($B926,'Base facturation'!$B$4:$ALM$73,E$4,0))=0,"",IF(ISERROR(HLOOKUP($B926,'Base facturation'!$B$4:$ALM$73,E$4,0)),"",HLOOKUP($B926,'Base facturation'!$B$4:$ALM$73,E$4,0)))</f>
        <v/>
      </c>
      <c r="F926" s="204" t="str">
        <f>IF(IF(ISERROR(HLOOKUP($B926,'Base facturation'!$B$4:$ALM$73,F$4,0)),"",HLOOKUP($B926,'Base facturation'!$B$4:$ALM$73,F$4,0))=0,"",IF(ISERROR(HLOOKUP($B926,'Base facturation'!$B$4:$ALM$73,F$4,0)),"",HLOOKUP($B926,'Base facturation'!$B$4:$ALM$73,F$4,0)))</f>
        <v/>
      </c>
      <c r="G926" s="204" t="str">
        <f>IF(IF(ISERROR(HLOOKUP($B926,'Base facturation'!$B$4:$ALM$73,G$4,0)),"",HLOOKUP($B926,'Base facturation'!$B$4:$ALM$73,G$4,0))=0,"",IF(ISERROR(HLOOKUP($B926,'Base facturation'!$B$4:$ALM$73,G$4,0)),"",HLOOKUP($B926,'Base facturation'!$B$4:$ALM$73,G$4,0)))</f>
        <v/>
      </c>
      <c r="H926" s="183" t="str">
        <f t="shared" si="14"/>
        <v/>
      </c>
      <c r="I926" s="194"/>
      <c r="J926" s="189"/>
      <c r="K926" s="189"/>
      <c r="L926" s="190"/>
    </row>
    <row r="927" spans="2:12" ht="19.600000000000001" customHeight="1" x14ac:dyDescent="0.25">
      <c r="B927" s="178" t="s">
        <v>3671</v>
      </c>
      <c r="C927" s="179" t="str">
        <f>IF(IF(ISERROR(HLOOKUP($B927,'Base facturation'!$B$4:$ALM$73,C$4,0)),"",HLOOKUP($B927,'Base facturation'!$B$4:$ALM$73,C$4,0))=0,"",IF(ISERROR(HLOOKUP($B927,'Base facturation'!$B$4:$ALM$73,C$4,0)),"",HLOOKUP($B927,'Base facturation'!$B$4:$ALM$73,C$4,0)))</f>
        <v/>
      </c>
      <c r="D927" s="179" t="str">
        <f>IF(IF(ISERROR(HLOOKUP($B927,'Base facturation'!$B$4:$ALM$73,D$4,0)),"",HLOOKUP($B927,'Base facturation'!$B$4:$ALM$73,D$4,0))=0,"",IF(ISERROR(HLOOKUP($B927,'Base facturation'!$B$4:$ALM$73,D$4,0)),"",HLOOKUP($B927,'Base facturation'!$B$4:$ALM$73,D$4,0)))</f>
        <v/>
      </c>
      <c r="E927" s="288" t="str">
        <f>IF(IF(ISERROR(HLOOKUP($B927,'Base facturation'!$B$4:$ALM$73,E$4,0)),"",HLOOKUP($B927,'Base facturation'!$B$4:$ALM$73,E$4,0))=0,"",IF(ISERROR(HLOOKUP($B927,'Base facturation'!$B$4:$ALM$73,E$4,0)),"",HLOOKUP($B927,'Base facturation'!$B$4:$ALM$73,E$4,0)))</f>
        <v/>
      </c>
      <c r="F927" s="204" t="str">
        <f>IF(IF(ISERROR(HLOOKUP($B927,'Base facturation'!$B$4:$ALM$73,F$4,0)),"",HLOOKUP($B927,'Base facturation'!$B$4:$ALM$73,F$4,0))=0,"",IF(ISERROR(HLOOKUP($B927,'Base facturation'!$B$4:$ALM$73,F$4,0)),"",HLOOKUP($B927,'Base facturation'!$B$4:$ALM$73,F$4,0)))</f>
        <v/>
      </c>
      <c r="G927" s="204" t="str">
        <f>IF(IF(ISERROR(HLOOKUP($B927,'Base facturation'!$B$4:$ALM$73,G$4,0)),"",HLOOKUP($B927,'Base facturation'!$B$4:$ALM$73,G$4,0))=0,"",IF(ISERROR(HLOOKUP($B927,'Base facturation'!$B$4:$ALM$73,G$4,0)),"",HLOOKUP($B927,'Base facturation'!$B$4:$ALM$73,G$4,0)))</f>
        <v/>
      </c>
      <c r="H927" s="183" t="str">
        <f t="shared" si="14"/>
        <v/>
      </c>
      <c r="I927" s="194"/>
      <c r="J927" s="189"/>
      <c r="K927" s="189"/>
      <c r="L927" s="190"/>
    </row>
    <row r="928" spans="2:12" ht="19.600000000000001" customHeight="1" x14ac:dyDescent="0.25">
      <c r="B928" s="178" t="s">
        <v>3672</v>
      </c>
      <c r="C928" s="179" t="str">
        <f>IF(IF(ISERROR(HLOOKUP($B928,'Base facturation'!$B$4:$ALM$73,C$4,0)),"",HLOOKUP($B928,'Base facturation'!$B$4:$ALM$73,C$4,0))=0,"",IF(ISERROR(HLOOKUP($B928,'Base facturation'!$B$4:$ALM$73,C$4,0)),"",HLOOKUP($B928,'Base facturation'!$B$4:$ALM$73,C$4,0)))</f>
        <v/>
      </c>
      <c r="D928" s="179" t="str">
        <f>IF(IF(ISERROR(HLOOKUP($B928,'Base facturation'!$B$4:$ALM$73,D$4,0)),"",HLOOKUP($B928,'Base facturation'!$B$4:$ALM$73,D$4,0))=0,"",IF(ISERROR(HLOOKUP($B928,'Base facturation'!$B$4:$ALM$73,D$4,0)),"",HLOOKUP($B928,'Base facturation'!$B$4:$ALM$73,D$4,0)))</f>
        <v/>
      </c>
      <c r="E928" s="288" t="str">
        <f>IF(IF(ISERROR(HLOOKUP($B928,'Base facturation'!$B$4:$ALM$73,E$4,0)),"",HLOOKUP($B928,'Base facturation'!$B$4:$ALM$73,E$4,0))=0,"",IF(ISERROR(HLOOKUP($B928,'Base facturation'!$B$4:$ALM$73,E$4,0)),"",HLOOKUP($B928,'Base facturation'!$B$4:$ALM$73,E$4,0)))</f>
        <v/>
      </c>
      <c r="F928" s="204" t="str">
        <f>IF(IF(ISERROR(HLOOKUP($B928,'Base facturation'!$B$4:$ALM$73,F$4,0)),"",HLOOKUP($B928,'Base facturation'!$B$4:$ALM$73,F$4,0))=0,"",IF(ISERROR(HLOOKUP($B928,'Base facturation'!$B$4:$ALM$73,F$4,0)),"",HLOOKUP($B928,'Base facturation'!$B$4:$ALM$73,F$4,0)))</f>
        <v/>
      </c>
      <c r="G928" s="204" t="str">
        <f>IF(IF(ISERROR(HLOOKUP($B928,'Base facturation'!$B$4:$ALM$73,G$4,0)),"",HLOOKUP($B928,'Base facturation'!$B$4:$ALM$73,G$4,0))=0,"",IF(ISERROR(HLOOKUP($B928,'Base facturation'!$B$4:$ALM$73,G$4,0)),"",HLOOKUP($B928,'Base facturation'!$B$4:$ALM$73,G$4,0)))</f>
        <v/>
      </c>
      <c r="H928" s="183" t="str">
        <f t="shared" si="14"/>
        <v/>
      </c>
      <c r="I928" s="194"/>
      <c r="J928" s="189"/>
      <c r="K928" s="189"/>
      <c r="L928" s="190"/>
    </row>
    <row r="929" spans="2:12" ht="19.600000000000001" customHeight="1" x14ac:dyDescent="0.25">
      <c r="B929" s="178" t="s">
        <v>3673</v>
      </c>
      <c r="C929" s="179" t="str">
        <f>IF(IF(ISERROR(HLOOKUP($B929,'Base facturation'!$B$4:$ALM$73,C$4,0)),"",HLOOKUP($B929,'Base facturation'!$B$4:$ALM$73,C$4,0))=0,"",IF(ISERROR(HLOOKUP($B929,'Base facturation'!$B$4:$ALM$73,C$4,0)),"",HLOOKUP($B929,'Base facturation'!$B$4:$ALM$73,C$4,0)))</f>
        <v/>
      </c>
      <c r="D929" s="179" t="str">
        <f>IF(IF(ISERROR(HLOOKUP($B929,'Base facturation'!$B$4:$ALM$73,D$4,0)),"",HLOOKUP($B929,'Base facturation'!$B$4:$ALM$73,D$4,0))=0,"",IF(ISERROR(HLOOKUP($B929,'Base facturation'!$B$4:$ALM$73,D$4,0)),"",HLOOKUP($B929,'Base facturation'!$B$4:$ALM$73,D$4,0)))</f>
        <v/>
      </c>
      <c r="E929" s="288" t="str">
        <f>IF(IF(ISERROR(HLOOKUP($B929,'Base facturation'!$B$4:$ALM$73,E$4,0)),"",HLOOKUP($B929,'Base facturation'!$B$4:$ALM$73,E$4,0))=0,"",IF(ISERROR(HLOOKUP($B929,'Base facturation'!$B$4:$ALM$73,E$4,0)),"",HLOOKUP($B929,'Base facturation'!$B$4:$ALM$73,E$4,0)))</f>
        <v/>
      </c>
      <c r="F929" s="204" t="str">
        <f>IF(IF(ISERROR(HLOOKUP($B929,'Base facturation'!$B$4:$ALM$73,F$4,0)),"",HLOOKUP($B929,'Base facturation'!$B$4:$ALM$73,F$4,0))=0,"",IF(ISERROR(HLOOKUP($B929,'Base facturation'!$B$4:$ALM$73,F$4,0)),"",HLOOKUP($B929,'Base facturation'!$B$4:$ALM$73,F$4,0)))</f>
        <v/>
      </c>
      <c r="G929" s="204" t="str">
        <f>IF(IF(ISERROR(HLOOKUP($B929,'Base facturation'!$B$4:$ALM$73,G$4,0)),"",HLOOKUP($B929,'Base facturation'!$B$4:$ALM$73,G$4,0))=0,"",IF(ISERROR(HLOOKUP($B929,'Base facturation'!$B$4:$ALM$73,G$4,0)),"",HLOOKUP($B929,'Base facturation'!$B$4:$ALM$73,G$4,0)))</f>
        <v/>
      </c>
      <c r="H929" s="183" t="str">
        <f t="shared" si="14"/>
        <v/>
      </c>
      <c r="I929" s="194"/>
      <c r="J929" s="189"/>
      <c r="K929" s="189"/>
      <c r="L929" s="190"/>
    </row>
    <row r="930" spans="2:12" ht="19.600000000000001" customHeight="1" x14ac:dyDescent="0.25">
      <c r="B930" s="178" t="s">
        <v>3674</v>
      </c>
      <c r="C930" s="179" t="str">
        <f>IF(IF(ISERROR(HLOOKUP($B930,'Base facturation'!$B$4:$ALM$73,C$4,0)),"",HLOOKUP($B930,'Base facturation'!$B$4:$ALM$73,C$4,0))=0,"",IF(ISERROR(HLOOKUP($B930,'Base facturation'!$B$4:$ALM$73,C$4,0)),"",HLOOKUP($B930,'Base facturation'!$B$4:$ALM$73,C$4,0)))</f>
        <v/>
      </c>
      <c r="D930" s="179" t="str">
        <f>IF(IF(ISERROR(HLOOKUP($B930,'Base facturation'!$B$4:$ALM$73,D$4,0)),"",HLOOKUP($B930,'Base facturation'!$B$4:$ALM$73,D$4,0))=0,"",IF(ISERROR(HLOOKUP($B930,'Base facturation'!$B$4:$ALM$73,D$4,0)),"",HLOOKUP($B930,'Base facturation'!$B$4:$ALM$73,D$4,0)))</f>
        <v/>
      </c>
      <c r="E930" s="288" t="str">
        <f>IF(IF(ISERROR(HLOOKUP($B930,'Base facturation'!$B$4:$ALM$73,E$4,0)),"",HLOOKUP($B930,'Base facturation'!$B$4:$ALM$73,E$4,0))=0,"",IF(ISERROR(HLOOKUP($B930,'Base facturation'!$B$4:$ALM$73,E$4,0)),"",HLOOKUP($B930,'Base facturation'!$B$4:$ALM$73,E$4,0)))</f>
        <v/>
      </c>
      <c r="F930" s="204" t="str">
        <f>IF(IF(ISERROR(HLOOKUP($B930,'Base facturation'!$B$4:$ALM$73,F$4,0)),"",HLOOKUP($B930,'Base facturation'!$B$4:$ALM$73,F$4,0))=0,"",IF(ISERROR(HLOOKUP($B930,'Base facturation'!$B$4:$ALM$73,F$4,0)),"",HLOOKUP($B930,'Base facturation'!$B$4:$ALM$73,F$4,0)))</f>
        <v/>
      </c>
      <c r="G930" s="204" t="str">
        <f>IF(IF(ISERROR(HLOOKUP($B930,'Base facturation'!$B$4:$ALM$73,G$4,0)),"",HLOOKUP($B930,'Base facturation'!$B$4:$ALM$73,G$4,0))=0,"",IF(ISERROR(HLOOKUP($B930,'Base facturation'!$B$4:$ALM$73,G$4,0)),"",HLOOKUP($B930,'Base facturation'!$B$4:$ALM$73,G$4,0)))</f>
        <v/>
      </c>
      <c r="H930" s="183" t="str">
        <f t="shared" si="14"/>
        <v/>
      </c>
      <c r="I930" s="194"/>
      <c r="J930" s="189"/>
      <c r="K930" s="189"/>
      <c r="L930" s="190"/>
    </row>
    <row r="931" spans="2:12" ht="19.600000000000001" customHeight="1" x14ac:dyDescent="0.25">
      <c r="B931" s="178" t="s">
        <v>3675</v>
      </c>
      <c r="C931" s="179" t="str">
        <f>IF(IF(ISERROR(HLOOKUP($B931,'Base facturation'!$B$4:$ALM$73,C$4,0)),"",HLOOKUP($B931,'Base facturation'!$B$4:$ALM$73,C$4,0))=0,"",IF(ISERROR(HLOOKUP($B931,'Base facturation'!$B$4:$ALM$73,C$4,0)),"",HLOOKUP($B931,'Base facturation'!$B$4:$ALM$73,C$4,0)))</f>
        <v/>
      </c>
      <c r="D931" s="179" t="str">
        <f>IF(IF(ISERROR(HLOOKUP($B931,'Base facturation'!$B$4:$ALM$73,D$4,0)),"",HLOOKUP($B931,'Base facturation'!$B$4:$ALM$73,D$4,0))=0,"",IF(ISERROR(HLOOKUP($B931,'Base facturation'!$B$4:$ALM$73,D$4,0)),"",HLOOKUP($B931,'Base facturation'!$B$4:$ALM$73,D$4,0)))</f>
        <v/>
      </c>
      <c r="E931" s="288" t="str">
        <f>IF(IF(ISERROR(HLOOKUP($B931,'Base facturation'!$B$4:$ALM$73,E$4,0)),"",HLOOKUP($B931,'Base facturation'!$B$4:$ALM$73,E$4,0))=0,"",IF(ISERROR(HLOOKUP($B931,'Base facturation'!$B$4:$ALM$73,E$4,0)),"",HLOOKUP($B931,'Base facturation'!$B$4:$ALM$73,E$4,0)))</f>
        <v/>
      </c>
      <c r="F931" s="204" t="str">
        <f>IF(IF(ISERROR(HLOOKUP($B931,'Base facturation'!$B$4:$ALM$73,F$4,0)),"",HLOOKUP($B931,'Base facturation'!$B$4:$ALM$73,F$4,0))=0,"",IF(ISERROR(HLOOKUP($B931,'Base facturation'!$B$4:$ALM$73,F$4,0)),"",HLOOKUP($B931,'Base facturation'!$B$4:$ALM$73,F$4,0)))</f>
        <v/>
      </c>
      <c r="G931" s="204" t="str">
        <f>IF(IF(ISERROR(HLOOKUP($B931,'Base facturation'!$B$4:$ALM$73,G$4,0)),"",HLOOKUP($B931,'Base facturation'!$B$4:$ALM$73,G$4,0))=0,"",IF(ISERROR(HLOOKUP($B931,'Base facturation'!$B$4:$ALM$73,G$4,0)),"",HLOOKUP($B931,'Base facturation'!$B$4:$ALM$73,G$4,0)))</f>
        <v/>
      </c>
      <c r="H931" s="183" t="str">
        <f t="shared" si="14"/>
        <v/>
      </c>
      <c r="I931" s="194"/>
      <c r="J931" s="189"/>
      <c r="K931" s="189"/>
      <c r="L931" s="190"/>
    </row>
    <row r="932" spans="2:12" ht="19.600000000000001" customHeight="1" x14ac:dyDescent="0.25">
      <c r="B932" s="178" t="s">
        <v>3676</v>
      </c>
      <c r="C932" s="179" t="str">
        <f>IF(IF(ISERROR(HLOOKUP($B932,'Base facturation'!$B$4:$ALM$73,C$4,0)),"",HLOOKUP($B932,'Base facturation'!$B$4:$ALM$73,C$4,0))=0,"",IF(ISERROR(HLOOKUP($B932,'Base facturation'!$B$4:$ALM$73,C$4,0)),"",HLOOKUP($B932,'Base facturation'!$B$4:$ALM$73,C$4,0)))</f>
        <v/>
      </c>
      <c r="D932" s="179" t="str">
        <f>IF(IF(ISERROR(HLOOKUP($B932,'Base facturation'!$B$4:$ALM$73,D$4,0)),"",HLOOKUP($B932,'Base facturation'!$B$4:$ALM$73,D$4,0))=0,"",IF(ISERROR(HLOOKUP($B932,'Base facturation'!$B$4:$ALM$73,D$4,0)),"",HLOOKUP($B932,'Base facturation'!$B$4:$ALM$73,D$4,0)))</f>
        <v/>
      </c>
      <c r="E932" s="288" t="str">
        <f>IF(IF(ISERROR(HLOOKUP($B932,'Base facturation'!$B$4:$ALM$73,E$4,0)),"",HLOOKUP($B932,'Base facturation'!$B$4:$ALM$73,E$4,0))=0,"",IF(ISERROR(HLOOKUP($B932,'Base facturation'!$B$4:$ALM$73,E$4,0)),"",HLOOKUP($B932,'Base facturation'!$B$4:$ALM$73,E$4,0)))</f>
        <v/>
      </c>
      <c r="F932" s="204" t="str">
        <f>IF(IF(ISERROR(HLOOKUP($B932,'Base facturation'!$B$4:$ALM$73,F$4,0)),"",HLOOKUP($B932,'Base facturation'!$B$4:$ALM$73,F$4,0))=0,"",IF(ISERROR(HLOOKUP($B932,'Base facturation'!$B$4:$ALM$73,F$4,0)),"",HLOOKUP($B932,'Base facturation'!$B$4:$ALM$73,F$4,0)))</f>
        <v/>
      </c>
      <c r="G932" s="204" t="str">
        <f>IF(IF(ISERROR(HLOOKUP($B932,'Base facturation'!$B$4:$ALM$73,G$4,0)),"",HLOOKUP($B932,'Base facturation'!$B$4:$ALM$73,G$4,0))=0,"",IF(ISERROR(HLOOKUP($B932,'Base facturation'!$B$4:$ALM$73,G$4,0)),"",HLOOKUP($B932,'Base facturation'!$B$4:$ALM$73,G$4,0)))</f>
        <v/>
      </c>
      <c r="H932" s="183" t="str">
        <f t="shared" si="14"/>
        <v/>
      </c>
      <c r="I932" s="194"/>
      <c r="J932" s="189"/>
      <c r="K932" s="189"/>
      <c r="L932" s="190"/>
    </row>
    <row r="933" spans="2:12" ht="19.600000000000001" customHeight="1" x14ac:dyDescent="0.25">
      <c r="B933" s="178" t="s">
        <v>3677</v>
      </c>
      <c r="C933" s="179" t="str">
        <f>IF(IF(ISERROR(HLOOKUP($B933,'Base facturation'!$B$4:$ALM$73,C$4,0)),"",HLOOKUP($B933,'Base facturation'!$B$4:$ALM$73,C$4,0))=0,"",IF(ISERROR(HLOOKUP($B933,'Base facturation'!$B$4:$ALM$73,C$4,0)),"",HLOOKUP($B933,'Base facturation'!$B$4:$ALM$73,C$4,0)))</f>
        <v/>
      </c>
      <c r="D933" s="179" t="str">
        <f>IF(IF(ISERROR(HLOOKUP($B933,'Base facturation'!$B$4:$ALM$73,D$4,0)),"",HLOOKUP($B933,'Base facturation'!$B$4:$ALM$73,D$4,0))=0,"",IF(ISERROR(HLOOKUP($B933,'Base facturation'!$B$4:$ALM$73,D$4,0)),"",HLOOKUP($B933,'Base facturation'!$B$4:$ALM$73,D$4,0)))</f>
        <v/>
      </c>
      <c r="E933" s="288" t="str">
        <f>IF(IF(ISERROR(HLOOKUP($B933,'Base facturation'!$B$4:$ALM$73,E$4,0)),"",HLOOKUP($B933,'Base facturation'!$B$4:$ALM$73,E$4,0))=0,"",IF(ISERROR(HLOOKUP($B933,'Base facturation'!$B$4:$ALM$73,E$4,0)),"",HLOOKUP($B933,'Base facturation'!$B$4:$ALM$73,E$4,0)))</f>
        <v/>
      </c>
      <c r="F933" s="204" t="str">
        <f>IF(IF(ISERROR(HLOOKUP($B933,'Base facturation'!$B$4:$ALM$73,F$4,0)),"",HLOOKUP($B933,'Base facturation'!$B$4:$ALM$73,F$4,0))=0,"",IF(ISERROR(HLOOKUP($B933,'Base facturation'!$B$4:$ALM$73,F$4,0)),"",HLOOKUP($B933,'Base facturation'!$B$4:$ALM$73,F$4,0)))</f>
        <v/>
      </c>
      <c r="G933" s="204" t="str">
        <f>IF(IF(ISERROR(HLOOKUP($B933,'Base facturation'!$B$4:$ALM$73,G$4,0)),"",HLOOKUP($B933,'Base facturation'!$B$4:$ALM$73,G$4,0))=0,"",IF(ISERROR(HLOOKUP($B933,'Base facturation'!$B$4:$ALM$73,G$4,0)),"",HLOOKUP($B933,'Base facturation'!$B$4:$ALM$73,G$4,0)))</f>
        <v/>
      </c>
      <c r="H933" s="183" t="str">
        <f t="shared" si="14"/>
        <v/>
      </c>
      <c r="I933" s="194"/>
      <c r="J933" s="189"/>
      <c r="K933" s="189"/>
      <c r="L933" s="190"/>
    </row>
    <row r="934" spans="2:12" ht="19.600000000000001" customHeight="1" x14ac:dyDescent="0.25">
      <c r="B934" s="178" t="s">
        <v>3678</v>
      </c>
      <c r="C934" s="179" t="str">
        <f>IF(IF(ISERROR(HLOOKUP($B934,'Base facturation'!$B$4:$ALM$73,C$4,0)),"",HLOOKUP($B934,'Base facturation'!$B$4:$ALM$73,C$4,0))=0,"",IF(ISERROR(HLOOKUP($B934,'Base facturation'!$B$4:$ALM$73,C$4,0)),"",HLOOKUP($B934,'Base facturation'!$B$4:$ALM$73,C$4,0)))</f>
        <v/>
      </c>
      <c r="D934" s="179" t="str">
        <f>IF(IF(ISERROR(HLOOKUP($B934,'Base facturation'!$B$4:$ALM$73,D$4,0)),"",HLOOKUP($B934,'Base facturation'!$B$4:$ALM$73,D$4,0))=0,"",IF(ISERROR(HLOOKUP($B934,'Base facturation'!$B$4:$ALM$73,D$4,0)),"",HLOOKUP($B934,'Base facturation'!$B$4:$ALM$73,D$4,0)))</f>
        <v/>
      </c>
      <c r="E934" s="288" t="str">
        <f>IF(IF(ISERROR(HLOOKUP($B934,'Base facturation'!$B$4:$ALM$73,E$4,0)),"",HLOOKUP($B934,'Base facturation'!$B$4:$ALM$73,E$4,0))=0,"",IF(ISERROR(HLOOKUP($B934,'Base facturation'!$B$4:$ALM$73,E$4,0)),"",HLOOKUP($B934,'Base facturation'!$B$4:$ALM$73,E$4,0)))</f>
        <v/>
      </c>
      <c r="F934" s="204" t="str">
        <f>IF(IF(ISERROR(HLOOKUP($B934,'Base facturation'!$B$4:$ALM$73,F$4,0)),"",HLOOKUP($B934,'Base facturation'!$B$4:$ALM$73,F$4,0))=0,"",IF(ISERROR(HLOOKUP($B934,'Base facturation'!$B$4:$ALM$73,F$4,0)),"",HLOOKUP($B934,'Base facturation'!$B$4:$ALM$73,F$4,0)))</f>
        <v/>
      </c>
      <c r="G934" s="204" t="str">
        <f>IF(IF(ISERROR(HLOOKUP($B934,'Base facturation'!$B$4:$ALM$73,G$4,0)),"",HLOOKUP($B934,'Base facturation'!$B$4:$ALM$73,G$4,0))=0,"",IF(ISERROR(HLOOKUP($B934,'Base facturation'!$B$4:$ALM$73,G$4,0)),"",HLOOKUP($B934,'Base facturation'!$B$4:$ALM$73,G$4,0)))</f>
        <v/>
      </c>
      <c r="H934" s="183" t="str">
        <f t="shared" si="14"/>
        <v/>
      </c>
      <c r="I934" s="194"/>
      <c r="J934" s="189"/>
      <c r="K934" s="189"/>
      <c r="L934" s="190"/>
    </row>
    <row r="935" spans="2:12" ht="19.600000000000001" customHeight="1" x14ac:dyDescent="0.25">
      <c r="B935" s="178" t="s">
        <v>3679</v>
      </c>
      <c r="C935" s="179" t="str">
        <f>IF(IF(ISERROR(HLOOKUP($B935,'Base facturation'!$B$4:$ALM$73,C$4,0)),"",HLOOKUP($B935,'Base facturation'!$B$4:$ALM$73,C$4,0))=0,"",IF(ISERROR(HLOOKUP($B935,'Base facturation'!$B$4:$ALM$73,C$4,0)),"",HLOOKUP($B935,'Base facturation'!$B$4:$ALM$73,C$4,0)))</f>
        <v/>
      </c>
      <c r="D935" s="179" t="str">
        <f>IF(IF(ISERROR(HLOOKUP($B935,'Base facturation'!$B$4:$ALM$73,D$4,0)),"",HLOOKUP($B935,'Base facturation'!$B$4:$ALM$73,D$4,0))=0,"",IF(ISERROR(HLOOKUP($B935,'Base facturation'!$B$4:$ALM$73,D$4,0)),"",HLOOKUP($B935,'Base facturation'!$B$4:$ALM$73,D$4,0)))</f>
        <v/>
      </c>
      <c r="E935" s="288" t="str">
        <f>IF(IF(ISERROR(HLOOKUP($B935,'Base facturation'!$B$4:$ALM$73,E$4,0)),"",HLOOKUP($B935,'Base facturation'!$B$4:$ALM$73,E$4,0))=0,"",IF(ISERROR(HLOOKUP($B935,'Base facturation'!$B$4:$ALM$73,E$4,0)),"",HLOOKUP($B935,'Base facturation'!$B$4:$ALM$73,E$4,0)))</f>
        <v/>
      </c>
      <c r="F935" s="204" t="str">
        <f>IF(IF(ISERROR(HLOOKUP($B935,'Base facturation'!$B$4:$ALM$73,F$4,0)),"",HLOOKUP($B935,'Base facturation'!$B$4:$ALM$73,F$4,0))=0,"",IF(ISERROR(HLOOKUP($B935,'Base facturation'!$B$4:$ALM$73,F$4,0)),"",HLOOKUP($B935,'Base facturation'!$B$4:$ALM$73,F$4,0)))</f>
        <v/>
      </c>
      <c r="G935" s="204" t="str">
        <f>IF(IF(ISERROR(HLOOKUP($B935,'Base facturation'!$B$4:$ALM$73,G$4,0)),"",HLOOKUP($B935,'Base facturation'!$B$4:$ALM$73,G$4,0))=0,"",IF(ISERROR(HLOOKUP($B935,'Base facturation'!$B$4:$ALM$73,G$4,0)),"",HLOOKUP($B935,'Base facturation'!$B$4:$ALM$73,G$4,0)))</f>
        <v/>
      </c>
      <c r="H935" s="183" t="str">
        <f t="shared" si="14"/>
        <v/>
      </c>
      <c r="I935" s="194"/>
      <c r="J935" s="189"/>
      <c r="K935" s="189"/>
      <c r="L935" s="190"/>
    </row>
    <row r="936" spans="2:12" ht="19.600000000000001" customHeight="1" x14ac:dyDescent="0.25">
      <c r="B936" s="178" t="s">
        <v>3680</v>
      </c>
      <c r="C936" s="179" t="str">
        <f>IF(IF(ISERROR(HLOOKUP($B936,'Base facturation'!$B$4:$ALM$73,C$4,0)),"",HLOOKUP($B936,'Base facturation'!$B$4:$ALM$73,C$4,0))=0,"",IF(ISERROR(HLOOKUP($B936,'Base facturation'!$B$4:$ALM$73,C$4,0)),"",HLOOKUP($B936,'Base facturation'!$B$4:$ALM$73,C$4,0)))</f>
        <v/>
      </c>
      <c r="D936" s="179" t="str">
        <f>IF(IF(ISERROR(HLOOKUP($B936,'Base facturation'!$B$4:$ALM$73,D$4,0)),"",HLOOKUP($B936,'Base facturation'!$B$4:$ALM$73,D$4,0))=0,"",IF(ISERROR(HLOOKUP($B936,'Base facturation'!$B$4:$ALM$73,D$4,0)),"",HLOOKUP($B936,'Base facturation'!$B$4:$ALM$73,D$4,0)))</f>
        <v/>
      </c>
      <c r="E936" s="288" t="str">
        <f>IF(IF(ISERROR(HLOOKUP($B936,'Base facturation'!$B$4:$ALM$73,E$4,0)),"",HLOOKUP($B936,'Base facturation'!$B$4:$ALM$73,E$4,0))=0,"",IF(ISERROR(HLOOKUP($B936,'Base facturation'!$B$4:$ALM$73,E$4,0)),"",HLOOKUP($B936,'Base facturation'!$B$4:$ALM$73,E$4,0)))</f>
        <v/>
      </c>
      <c r="F936" s="204" t="str">
        <f>IF(IF(ISERROR(HLOOKUP($B936,'Base facturation'!$B$4:$ALM$73,F$4,0)),"",HLOOKUP($B936,'Base facturation'!$B$4:$ALM$73,F$4,0))=0,"",IF(ISERROR(HLOOKUP($B936,'Base facturation'!$B$4:$ALM$73,F$4,0)),"",HLOOKUP($B936,'Base facturation'!$B$4:$ALM$73,F$4,0)))</f>
        <v/>
      </c>
      <c r="G936" s="204" t="str">
        <f>IF(IF(ISERROR(HLOOKUP($B936,'Base facturation'!$B$4:$ALM$73,G$4,0)),"",HLOOKUP($B936,'Base facturation'!$B$4:$ALM$73,G$4,0))=0,"",IF(ISERROR(HLOOKUP($B936,'Base facturation'!$B$4:$ALM$73,G$4,0)),"",HLOOKUP($B936,'Base facturation'!$B$4:$ALM$73,G$4,0)))</f>
        <v/>
      </c>
      <c r="H936" s="183" t="str">
        <f t="shared" si="14"/>
        <v/>
      </c>
      <c r="I936" s="194"/>
      <c r="J936" s="189"/>
      <c r="K936" s="189"/>
      <c r="L936" s="190"/>
    </row>
    <row r="937" spans="2:12" ht="19.600000000000001" customHeight="1" x14ac:dyDescent="0.25">
      <c r="B937" s="178" t="s">
        <v>3681</v>
      </c>
      <c r="C937" s="179" t="str">
        <f>IF(IF(ISERROR(HLOOKUP($B937,'Base facturation'!$B$4:$ALM$73,C$4,0)),"",HLOOKUP($B937,'Base facturation'!$B$4:$ALM$73,C$4,0))=0,"",IF(ISERROR(HLOOKUP($B937,'Base facturation'!$B$4:$ALM$73,C$4,0)),"",HLOOKUP($B937,'Base facturation'!$B$4:$ALM$73,C$4,0)))</f>
        <v/>
      </c>
      <c r="D937" s="179" t="str">
        <f>IF(IF(ISERROR(HLOOKUP($B937,'Base facturation'!$B$4:$ALM$73,D$4,0)),"",HLOOKUP($B937,'Base facturation'!$B$4:$ALM$73,D$4,0))=0,"",IF(ISERROR(HLOOKUP($B937,'Base facturation'!$B$4:$ALM$73,D$4,0)),"",HLOOKUP($B937,'Base facturation'!$B$4:$ALM$73,D$4,0)))</f>
        <v/>
      </c>
      <c r="E937" s="288" t="str">
        <f>IF(IF(ISERROR(HLOOKUP($B937,'Base facturation'!$B$4:$ALM$73,E$4,0)),"",HLOOKUP($B937,'Base facturation'!$B$4:$ALM$73,E$4,0))=0,"",IF(ISERROR(HLOOKUP($B937,'Base facturation'!$B$4:$ALM$73,E$4,0)),"",HLOOKUP($B937,'Base facturation'!$B$4:$ALM$73,E$4,0)))</f>
        <v/>
      </c>
      <c r="F937" s="204" t="str">
        <f>IF(IF(ISERROR(HLOOKUP($B937,'Base facturation'!$B$4:$ALM$73,F$4,0)),"",HLOOKUP($B937,'Base facturation'!$B$4:$ALM$73,F$4,0))=0,"",IF(ISERROR(HLOOKUP($B937,'Base facturation'!$B$4:$ALM$73,F$4,0)),"",HLOOKUP($B937,'Base facturation'!$B$4:$ALM$73,F$4,0)))</f>
        <v/>
      </c>
      <c r="G937" s="204" t="str">
        <f>IF(IF(ISERROR(HLOOKUP($B937,'Base facturation'!$B$4:$ALM$73,G$4,0)),"",HLOOKUP($B937,'Base facturation'!$B$4:$ALM$73,G$4,0))=0,"",IF(ISERROR(HLOOKUP($B937,'Base facturation'!$B$4:$ALM$73,G$4,0)),"",HLOOKUP($B937,'Base facturation'!$B$4:$ALM$73,G$4,0)))</f>
        <v/>
      </c>
      <c r="H937" s="183" t="str">
        <f t="shared" si="14"/>
        <v/>
      </c>
      <c r="I937" s="194"/>
      <c r="J937" s="189"/>
      <c r="K937" s="189"/>
      <c r="L937" s="190"/>
    </row>
    <row r="938" spans="2:12" ht="19.600000000000001" customHeight="1" x14ac:dyDescent="0.25">
      <c r="B938" s="178" t="s">
        <v>3682</v>
      </c>
      <c r="C938" s="179" t="str">
        <f>IF(IF(ISERROR(HLOOKUP($B938,'Base facturation'!$B$4:$ALM$73,C$4,0)),"",HLOOKUP($B938,'Base facturation'!$B$4:$ALM$73,C$4,0))=0,"",IF(ISERROR(HLOOKUP($B938,'Base facturation'!$B$4:$ALM$73,C$4,0)),"",HLOOKUP($B938,'Base facturation'!$B$4:$ALM$73,C$4,0)))</f>
        <v/>
      </c>
      <c r="D938" s="179" t="str">
        <f>IF(IF(ISERROR(HLOOKUP($B938,'Base facturation'!$B$4:$ALM$73,D$4,0)),"",HLOOKUP($B938,'Base facturation'!$B$4:$ALM$73,D$4,0))=0,"",IF(ISERROR(HLOOKUP($B938,'Base facturation'!$B$4:$ALM$73,D$4,0)),"",HLOOKUP($B938,'Base facturation'!$B$4:$ALM$73,D$4,0)))</f>
        <v/>
      </c>
      <c r="E938" s="288" t="str">
        <f>IF(IF(ISERROR(HLOOKUP($B938,'Base facturation'!$B$4:$ALM$73,E$4,0)),"",HLOOKUP($B938,'Base facturation'!$B$4:$ALM$73,E$4,0))=0,"",IF(ISERROR(HLOOKUP($B938,'Base facturation'!$B$4:$ALM$73,E$4,0)),"",HLOOKUP($B938,'Base facturation'!$B$4:$ALM$73,E$4,0)))</f>
        <v/>
      </c>
      <c r="F938" s="204" t="str">
        <f>IF(IF(ISERROR(HLOOKUP($B938,'Base facturation'!$B$4:$ALM$73,F$4,0)),"",HLOOKUP($B938,'Base facturation'!$B$4:$ALM$73,F$4,0))=0,"",IF(ISERROR(HLOOKUP($B938,'Base facturation'!$B$4:$ALM$73,F$4,0)),"",HLOOKUP($B938,'Base facturation'!$B$4:$ALM$73,F$4,0)))</f>
        <v/>
      </c>
      <c r="G938" s="204" t="str">
        <f>IF(IF(ISERROR(HLOOKUP($B938,'Base facturation'!$B$4:$ALM$73,G$4,0)),"",HLOOKUP($B938,'Base facturation'!$B$4:$ALM$73,G$4,0))=0,"",IF(ISERROR(HLOOKUP($B938,'Base facturation'!$B$4:$ALM$73,G$4,0)),"",HLOOKUP($B938,'Base facturation'!$B$4:$ALM$73,G$4,0)))</f>
        <v/>
      </c>
      <c r="H938" s="183" t="str">
        <f t="shared" si="14"/>
        <v/>
      </c>
      <c r="I938" s="194"/>
      <c r="J938" s="189"/>
      <c r="K938" s="189"/>
      <c r="L938" s="190"/>
    </row>
    <row r="939" spans="2:12" ht="19.600000000000001" customHeight="1" x14ac:dyDescent="0.25">
      <c r="B939" s="178" t="s">
        <v>3683</v>
      </c>
      <c r="C939" s="179" t="str">
        <f>IF(IF(ISERROR(HLOOKUP($B939,'Base facturation'!$B$4:$ALM$73,C$4,0)),"",HLOOKUP($B939,'Base facturation'!$B$4:$ALM$73,C$4,0))=0,"",IF(ISERROR(HLOOKUP($B939,'Base facturation'!$B$4:$ALM$73,C$4,0)),"",HLOOKUP($B939,'Base facturation'!$B$4:$ALM$73,C$4,0)))</f>
        <v/>
      </c>
      <c r="D939" s="179" t="str">
        <f>IF(IF(ISERROR(HLOOKUP($B939,'Base facturation'!$B$4:$ALM$73,D$4,0)),"",HLOOKUP($B939,'Base facturation'!$B$4:$ALM$73,D$4,0))=0,"",IF(ISERROR(HLOOKUP($B939,'Base facturation'!$B$4:$ALM$73,D$4,0)),"",HLOOKUP($B939,'Base facturation'!$B$4:$ALM$73,D$4,0)))</f>
        <v/>
      </c>
      <c r="E939" s="288" t="str">
        <f>IF(IF(ISERROR(HLOOKUP($B939,'Base facturation'!$B$4:$ALM$73,E$4,0)),"",HLOOKUP($B939,'Base facturation'!$B$4:$ALM$73,E$4,0))=0,"",IF(ISERROR(HLOOKUP($B939,'Base facturation'!$B$4:$ALM$73,E$4,0)),"",HLOOKUP($B939,'Base facturation'!$B$4:$ALM$73,E$4,0)))</f>
        <v/>
      </c>
      <c r="F939" s="204" t="str">
        <f>IF(IF(ISERROR(HLOOKUP($B939,'Base facturation'!$B$4:$ALM$73,F$4,0)),"",HLOOKUP($B939,'Base facturation'!$B$4:$ALM$73,F$4,0))=0,"",IF(ISERROR(HLOOKUP($B939,'Base facturation'!$B$4:$ALM$73,F$4,0)),"",HLOOKUP($B939,'Base facturation'!$B$4:$ALM$73,F$4,0)))</f>
        <v/>
      </c>
      <c r="G939" s="204" t="str">
        <f>IF(IF(ISERROR(HLOOKUP($B939,'Base facturation'!$B$4:$ALM$73,G$4,0)),"",HLOOKUP($B939,'Base facturation'!$B$4:$ALM$73,G$4,0))=0,"",IF(ISERROR(HLOOKUP($B939,'Base facturation'!$B$4:$ALM$73,G$4,0)),"",HLOOKUP($B939,'Base facturation'!$B$4:$ALM$73,G$4,0)))</f>
        <v/>
      </c>
      <c r="H939" s="183" t="str">
        <f t="shared" si="14"/>
        <v/>
      </c>
      <c r="I939" s="194"/>
      <c r="J939" s="189"/>
      <c r="K939" s="189"/>
      <c r="L939" s="190"/>
    </row>
    <row r="940" spans="2:12" ht="19.600000000000001" customHeight="1" x14ac:dyDescent="0.25">
      <c r="B940" s="178" t="s">
        <v>3684</v>
      </c>
      <c r="C940" s="179" t="str">
        <f>IF(IF(ISERROR(HLOOKUP($B940,'Base facturation'!$B$4:$ALM$73,C$4,0)),"",HLOOKUP($B940,'Base facturation'!$B$4:$ALM$73,C$4,0))=0,"",IF(ISERROR(HLOOKUP($B940,'Base facturation'!$B$4:$ALM$73,C$4,0)),"",HLOOKUP($B940,'Base facturation'!$B$4:$ALM$73,C$4,0)))</f>
        <v/>
      </c>
      <c r="D940" s="179" t="str">
        <f>IF(IF(ISERROR(HLOOKUP($B940,'Base facturation'!$B$4:$ALM$73,D$4,0)),"",HLOOKUP($B940,'Base facturation'!$B$4:$ALM$73,D$4,0))=0,"",IF(ISERROR(HLOOKUP($B940,'Base facturation'!$B$4:$ALM$73,D$4,0)),"",HLOOKUP($B940,'Base facturation'!$B$4:$ALM$73,D$4,0)))</f>
        <v/>
      </c>
      <c r="E940" s="288" t="str">
        <f>IF(IF(ISERROR(HLOOKUP($B940,'Base facturation'!$B$4:$ALM$73,E$4,0)),"",HLOOKUP($B940,'Base facturation'!$B$4:$ALM$73,E$4,0))=0,"",IF(ISERROR(HLOOKUP($B940,'Base facturation'!$B$4:$ALM$73,E$4,0)),"",HLOOKUP($B940,'Base facturation'!$B$4:$ALM$73,E$4,0)))</f>
        <v/>
      </c>
      <c r="F940" s="204" t="str">
        <f>IF(IF(ISERROR(HLOOKUP($B940,'Base facturation'!$B$4:$ALM$73,F$4,0)),"",HLOOKUP($B940,'Base facturation'!$B$4:$ALM$73,F$4,0))=0,"",IF(ISERROR(HLOOKUP($B940,'Base facturation'!$B$4:$ALM$73,F$4,0)),"",HLOOKUP($B940,'Base facturation'!$B$4:$ALM$73,F$4,0)))</f>
        <v/>
      </c>
      <c r="G940" s="204" t="str">
        <f>IF(IF(ISERROR(HLOOKUP($B940,'Base facturation'!$B$4:$ALM$73,G$4,0)),"",HLOOKUP($B940,'Base facturation'!$B$4:$ALM$73,G$4,0))=0,"",IF(ISERROR(HLOOKUP($B940,'Base facturation'!$B$4:$ALM$73,G$4,0)),"",HLOOKUP($B940,'Base facturation'!$B$4:$ALM$73,G$4,0)))</f>
        <v/>
      </c>
      <c r="H940" s="183" t="str">
        <f t="shared" si="14"/>
        <v/>
      </c>
      <c r="I940" s="194"/>
      <c r="J940" s="189"/>
      <c r="K940" s="189"/>
      <c r="L940" s="190"/>
    </row>
    <row r="941" spans="2:12" ht="19.600000000000001" customHeight="1" x14ac:dyDescent="0.25">
      <c r="B941" s="178" t="s">
        <v>3685</v>
      </c>
      <c r="C941" s="179" t="str">
        <f>IF(IF(ISERROR(HLOOKUP($B941,'Base facturation'!$B$4:$ALM$73,C$4,0)),"",HLOOKUP($B941,'Base facturation'!$B$4:$ALM$73,C$4,0))=0,"",IF(ISERROR(HLOOKUP($B941,'Base facturation'!$B$4:$ALM$73,C$4,0)),"",HLOOKUP($B941,'Base facturation'!$B$4:$ALM$73,C$4,0)))</f>
        <v/>
      </c>
      <c r="D941" s="179" t="str">
        <f>IF(IF(ISERROR(HLOOKUP($B941,'Base facturation'!$B$4:$ALM$73,D$4,0)),"",HLOOKUP($B941,'Base facturation'!$B$4:$ALM$73,D$4,0))=0,"",IF(ISERROR(HLOOKUP($B941,'Base facturation'!$B$4:$ALM$73,D$4,0)),"",HLOOKUP($B941,'Base facturation'!$B$4:$ALM$73,D$4,0)))</f>
        <v/>
      </c>
      <c r="E941" s="288" t="str">
        <f>IF(IF(ISERROR(HLOOKUP($B941,'Base facturation'!$B$4:$ALM$73,E$4,0)),"",HLOOKUP($B941,'Base facturation'!$B$4:$ALM$73,E$4,0))=0,"",IF(ISERROR(HLOOKUP($B941,'Base facturation'!$B$4:$ALM$73,E$4,0)),"",HLOOKUP($B941,'Base facturation'!$B$4:$ALM$73,E$4,0)))</f>
        <v/>
      </c>
      <c r="F941" s="204" t="str">
        <f>IF(IF(ISERROR(HLOOKUP($B941,'Base facturation'!$B$4:$ALM$73,F$4,0)),"",HLOOKUP($B941,'Base facturation'!$B$4:$ALM$73,F$4,0))=0,"",IF(ISERROR(HLOOKUP($B941,'Base facturation'!$B$4:$ALM$73,F$4,0)),"",HLOOKUP($B941,'Base facturation'!$B$4:$ALM$73,F$4,0)))</f>
        <v/>
      </c>
      <c r="G941" s="204" t="str">
        <f>IF(IF(ISERROR(HLOOKUP($B941,'Base facturation'!$B$4:$ALM$73,G$4,0)),"",HLOOKUP($B941,'Base facturation'!$B$4:$ALM$73,G$4,0))=0,"",IF(ISERROR(HLOOKUP($B941,'Base facturation'!$B$4:$ALM$73,G$4,0)),"",HLOOKUP($B941,'Base facturation'!$B$4:$ALM$73,G$4,0)))</f>
        <v/>
      </c>
      <c r="H941" s="183" t="str">
        <f t="shared" si="14"/>
        <v/>
      </c>
      <c r="I941" s="194"/>
      <c r="J941" s="189"/>
      <c r="K941" s="189"/>
      <c r="L941" s="190"/>
    </row>
    <row r="942" spans="2:12" ht="19.600000000000001" customHeight="1" x14ac:dyDescent="0.25">
      <c r="B942" s="178" t="s">
        <v>3686</v>
      </c>
      <c r="C942" s="179" t="str">
        <f>IF(IF(ISERROR(HLOOKUP($B942,'Base facturation'!$B$4:$ALM$73,C$4,0)),"",HLOOKUP($B942,'Base facturation'!$B$4:$ALM$73,C$4,0))=0,"",IF(ISERROR(HLOOKUP($B942,'Base facturation'!$B$4:$ALM$73,C$4,0)),"",HLOOKUP($B942,'Base facturation'!$B$4:$ALM$73,C$4,0)))</f>
        <v/>
      </c>
      <c r="D942" s="179" t="str">
        <f>IF(IF(ISERROR(HLOOKUP($B942,'Base facturation'!$B$4:$ALM$73,D$4,0)),"",HLOOKUP($B942,'Base facturation'!$B$4:$ALM$73,D$4,0))=0,"",IF(ISERROR(HLOOKUP($B942,'Base facturation'!$B$4:$ALM$73,D$4,0)),"",HLOOKUP($B942,'Base facturation'!$B$4:$ALM$73,D$4,0)))</f>
        <v/>
      </c>
      <c r="E942" s="288" t="str">
        <f>IF(IF(ISERROR(HLOOKUP($B942,'Base facturation'!$B$4:$ALM$73,E$4,0)),"",HLOOKUP($B942,'Base facturation'!$B$4:$ALM$73,E$4,0))=0,"",IF(ISERROR(HLOOKUP($B942,'Base facturation'!$B$4:$ALM$73,E$4,0)),"",HLOOKUP($B942,'Base facturation'!$B$4:$ALM$73,E$4,0)))</f>
        <v/>
      </c>
      <c r="F942" s="204" t="str">
        <f>IF(IF(ISERROR(HLOOKUP($B942,'Base facturation'!$B$4:$ALM$73,F$4,0)),"",HLOOKUP($B942,'Base facturation'!$B$4:$ALM$73,F$4,0))=0,"",IF(ISERROR(HLOOKUP($B942,'Base facturation'!$B$4:$ALM$73,F$4,0)),"",HLOOKUP($B942,'Base facturation'!$B$4:$ALM$73,F$4,0)))</f>
        <v/>
      </c>
      <c r="G942" s="204" t="str">
        <f>IF(IF(ISERROR(HLOOKUP($B942,'Base facturation'!$B$4:$ALM$73,G$4,0)),"",HLOOKUP($B942,'Base facturation'!$B$4:$ALM$73,G$4,0))=0,"",IF(ISERROR(HLOOKUP($B942,'Base facturation'!$B$4:$ALM$73,G$4,0)),"",HLOOKUP($B942,'Base facturation'!$B$4:$ALM$73,G$4,0)))</f>
        <v/>
      </c>
      <c r="H942" s="183" t="str">
        <f t="shared" si="14"/>
        <v/>
      </c>
      <c r="I942" s="194"/>
      <c r="J942" s="189"/>
      <c r="K942" s="189"/>
      <c r="L942" s="190"/>
    </row>
    <row r="943" spans="2:12" ht="19.600000000000001" customHeight="1" x14ac:dyDescent="0.25">
      <c r="B943" s="178" t="s">
        <v>3687</v>
      </c>
      <c r="C943" s="179" t="str">
        <f>IF(IF(ISERROR(HLOOKUP($B943,'Base facturation'!$B$4:$ALM$73,C$4,0)),"",HLOOKUP($B943,'Base facturation'!$B$4:$ALM$73,C$4,0))=0,"",IF(ISERROR(HLOOKUP($B943,'Base facturation'!$B$4:$ALM$73,C$4,0)),"",HLOOKUP($B943,'Base facturation'!$B$4:$ALM$73,C$4,0)))</f>
        <v/>
      </c>
      <c r="D943" s="179" t="str">
        <f>IF(IF(ISERROR(HLOOKUP($B943,'Base facturation'!$B$4:$ALM$73,D$4,0)),"",HLOOKUP($B943,'Base facturation'!$B$4:$ALM$73,D$4,0))=0,"",IF(ISERROR(HLOOKUP($B943,'Base facturation'!$B$4:$ALM$73,D$4,0)),"",HLOOKUP($B943,'Base facturation'!$B$4:$ALM$73,D$4,0)))</f>
        <v/>
      </c>
      <c r="E943" s="288" t="str">
        <f>IF(IF(ISERROR(HLOOKUP($B943,'Base facturation'!$B$4:$ALM$73,E$4,0)),"",HLOOKUP($B943,'Base facturation'!$B$4:$ALM$73,E$4,0))=0,"",IF(ISERROR(HLOOKUP($B943,'Base facturation'!$B$4:$ALM$73,E$4,0)),"",HLOOKUP($B943,'Base facturation'!$B$4:$ALM$73,E$4,0)))</f>
        <v/>
      </c>
      <c r="F943" s="204" t="str">
        <f>IF(IF(ISERROR(HLOOKUP($B943,'Base facturation'!$B$4:$ALM$73,F$4,0)),"",HLOOKUP($B943,'Base facturation'!$B$4:$ALM$73,F$4,0))=0,"",IF(ISERROR(HLOOKUP($B943,'Base facturation'!$B$4:$ALM$73,F$4,0)),"",HLOOKUP($B943,'Base facturation'!$B$4:$ALM$73,F$4,0)))</f>
        <v/>
      </c>
      <c r="G943" s="204" t="str">
        <f>IF(IF(ISERROR(HLOOKUP($B943,'Base facturation'!$B$4:$ALM$73,G$4,0)),"",HLOOKUP($B943,'Base facturation'!$B$4:$ALM$73,G$4,0))=0,"",IF(ISERROR(HLOOKUP($B943,'Base facturation'!$B$4:$ALM$73,G$4,0)),"",HLOOKUP($B943,'Base facturation'!$B$4:$ALM$73,G$4,0)))</f>
        <v/>
      </c>
      <c r="H943" s="183" t="str">
        <f t="shared" si="14"/>
        <v/>
      </c>
      <c r="I943" s="194"/>
      <c r="J943" s="189"/>
      <c r="K943" s="189"/>
      <c r="L943" s="190"/>
    </row>
    <row r="944" spans="2:12" ht="19.600000000000001" customHeight="1" x14ac:dyDescent="0.25">
      <c r="B944" s="178" t="s">
        <v>3688</v>
      </c>
      <c r="C944" s="179" t="str">
        <f>IF(IF(ISERROR(HLOOKUP($B944,'Base facturation'!$B$4:$ALM$73,C$4,0)),"",HLOOKUP($B944,'Base facturation'!$B$4:$ALM$73,C$4,0))=0,"",IF(ISERROR(HLOOKUP($B944,'Base facturation'!$B$4:$ALM$73,C$4,0)),"",HLOOKUP($B944,'Base facturation'!$B$4:$ALM$73,C$4,0)))</f>
        <v/>
      </c>
      <c r="D944" s="179" t="str">
        <f>IF(IF(ISERROR(HLOOKUP($B944,'Base facturation'!$B$4:$ALM$73,D$4,0)),"",HLOOKUP($B944,'Base facturation'!$B$4:$ALM$73,D$4,0))=0,"",IF(ISERROR(HLOOKUP($B944,'Base facturation'!$B$4:$ALM$73,D$4,0)),"",HLOOKUP($B944,'Base facturation'!$B$4:$ALM$73,D$4,0)))</f>
        <v/>
      </c>
      <c r="E944" s="288" t="str">
        <f>IF(IF(ISERROR(HLOOKUP($B944,'Base facturation'!$B$4:$ALM$73,E$4,0)),"",HLOOKUP($B944,'Base facturation'!$B$4:$ALM$73,E$4,0))=0,"",IF(ISERROR(HLOOKUP($B944,'Base facturation'!$B$4:$ALM$73,E$4,0)),"",HLOOKUP($B944,'Base facturation'!$B$4:$ALM$73,E$4,0)))</f>
        <v/>
      </c>
      <c r="F944" s="204" t="str">
        <f>IF(IF(ISERROR(HLOOKUP($B944,'Base facturation'!$B$4:$ALM$73,F$4,0)),"",HLOOKUP($B944,'Base facturation'!$B$4:$ALM$73,F$4,0))=0,"",IF(ISERROR(HLOOKUP($B944,'Base facturation'!$B$4:$ALM$73,F$4,0)),"",HLOOKUP($B944,'Base facturation'!$B$4:$ALM$73,F$4,0)))</f>
        <v/>
      </c>
      <c r="G944" s="204" t="str">
        <f>IF(IF(ISERROR(HLOOKUP($B944,'Base facturation'!$B$4:$ALM$73,G$4,0)),"",HLOOKUP($B944,'Base facturation'!$B$4:$ALM$73,G$4,0))=0,"",IF(ISERROR(HLOOKUP($B944,'Base facturation'!$B$4:$ALM$73,G$4,0)),"",HLOOKUP($B944,'Base facturation'!$B$4:$ALM$73,G$4,0)))</f>
        <v/>
      </c>
      <c r="H944" s="183" t="str">
        <f t="shared" si="14"/>
        <v/>
      </c>
      <c r="I944" s="194"/>
      <c r="J944" s="189"/>
      <c r="K944" s="189"/>
      <c r="L944" s="190"/>
    </row>
    <row r="945" spans="2:12" ht="19.600000000000001" customHeight="1" x14ac:dyDescent="0.25">
      <c r="B945" s="178" t="s">
        <v>3689</v>
      </c>
      <c r="C945" s="179" t="str">
        <f>IF(IF(ISERROR(HLOOKUP($B945,'Base facturation'!$B$4:$ALM$73,C$4,0)),"",HLOOKUP($B945,'Base facturation'!$B$4:$ALM$73,C$4,0))=0,"",IF(ISERROR(HLOOKUP($B945,'Base facturation'!$B$4:$ALM$73,C$4,0)),"",HLOOKUP($B945,'Base facturation'!$B$4:$ALM$73,C$4,0)))</f>
        <v/>
      </c>
      <c r="D945" s="179" t="str">
        <f>IF(IF(ISERROR(HLOOKUP($B945,'Base facturation'!$B$4:$ALM$73,D$4,0)),"",HLOOKUP($B945,'Base facturation'!$B$4:$ALM$73,D$4,0))=0,"",IF(ISERROR(HLOOKUP($B945,'Base facturation'!$B$4:$ALM$73,D$4,0)),"",HLOOKUP($B945,'Base facturation'!$B$4:$ALM$73,D$4,0)))</f>
        <v/>
      </c>
      <c r="E945" s="288" t="str">
        <f>IF(IF(ISERROR(HLOOKUP($B945,'Base facturation'!$B$4:$ALM$73,E$4,0)),"",HLOOKUP($B945,'Base facturation'!$B$4:$ALM$73,E$4,0))=0,"",IF(ISERROR(HLOOKUP($B945,'Base facturation'!$B$4:$ALM$73,E$4,0)),"",HLOOKUP($B945,'Base facturation'!$B$4:$ALM$73,E$4,0)))</f>
        <v/>
      </c>
      <c r="F945" s="204" t="str">
        <f>IF(IF(ISERROR(HLOOKUP($B945,'Base facturation'!$B$4:$ALM$73,F$4,0)),"",HLOOKUP($B945,'Base facturation'!$B$4:$ALM$73,F$4,0))=0,"",IF(ISERROR(HLOOKUP($B945,'Base facturation'!$B$4:$ALM$73,F$4,0)),"",HLOOKUP($B945,'Base facturation'!$B$4:$ALM$73,F$4,0)))</f>
        <v/>
      </c>
      <c r="G945" s="204" t="str">
        <f>IF(IF(ISERROR(HLOOKUP($B945,'Base facturation'!$B$4:$ALM$73,G$4,0)),"",HLOOKUP($B945,'Base facturation'!$B$4:$ALM$73,G$4,0))=0,"",IF(ISERROR(HLOOKUP($B945,'Base facturation'!$B$4:$ALM$73,G$4,0)),"",HLOOKUP($B945,'Base facturation'!$B$4:$ALM$73,G$4,0)))</f>
        <v/>
      </c>
      <c r="H945" s="183" t="str">
        <f t="shared" si="14"/>
        <v/>
      </c>
      <c r="I945" s="194"/>
      <c r="J945" s="189"/>
      <c r="K945" s="189"/>
      <c r="L945" s="190"/>
    </row>
    <row r="946" spans="2:12" ht="19.600000000000001" customHeight="1" x14ac:dyDescent="0.25">
      <c r="B946" s="178" t="s">
        <v>3690</v>
      </c>
      <c r="C946" s="179" t="str">
        <f>IF(IF(ISERROR(HLOOKUP($B946,'Base facturation'!$B$4:$ALM$73,C$4,0)),"",HLOOKUP($B946,'Base facturation'!$B$4:$ALM$73,C$4,0))=0,"",IF(ISERROR(HLOOKUP($B946,'Base facturation'!$B$4:$ALM$73,C$4,0)),"",HLOOKUP($B946,'Base facturation'!$B$4:$ALM$73,C$4,0)))</f>
        <v/>
      </c>
      <c r="D946" s="179" t="str">
        <f>IF(IF(ISERROR(HLOOKUP($B946,'Base facturation'!$B$4:$ALM$73,D$4,0)),"",HLOOKUP($B946,'Base facturation'!$B$4:$ALM$73,D$4,0))=0,"",IF(ISERROR(HLOOKUP($B946,'Base facturation'!$B$4:$ALM$73,D$4,0)),"",HLOOKUP($B946,'Base facturation'!$B$4:$ALM$73,D$4,0)))</f>
        <v/>
      </c>
      <c r="E946" s="288" t="str">
        <f>IF(IF(ISERROR(HLOOKUP($B946,'Base facturation'!$B$4:$ALM$73,E$4,0)),"",HLOOKUP($B946,'Base facturation'!$B$4:$ALM$73,E$4,0))=0,"",IF(ISERROR(HLOOKUP($B946,'Base facturation'!$B$4:$ALM$73,E$4,0)),"",HLOOKUP($B946,'Base facturation'!$B$4:$ALM$73,E$4,0)))</f>
        <v/>
      </c>
      <c r="F946" s="204" t="str">
        <f>IF(IF(ISERROR(HLOOKUP($B946,'Base facturation'!$B$4:$ALM$73,F$4,0)),"",HLOOKUP($B946,'Base facturation'!$B$4:$ALM$73,F$4,0))=0,"",IF(ISERROR(HLOOKUP($B946,'Base facturation'!$B$4:$ALM$73,F$4,0)),"",HLOOKUP($B946,'Base facturation'!$B$4:$ALM$73,F$4,0)))</f>
        <v/>
      </c>
      <c r="G946" s="204" t="str">
        <f>IF(IF(ISERROR(HLOOKUP($B946,'Base facturation'!$B$4:$ALM$73,G$4,0)),"",HLOOKUP($B946,'Base facturation'!$B$4:$ALM$73,G$4,0))=0,"",IF(ISERROR(HLOOKUP($B946,'Base facturation'!$B$4:$ALM$73,G$4,0)),"",HLOOKUP($B946,'Base facturation'!$B$4:$ALM$73,G$4,0)))</f>
        <v/>
      </c>
      <c r="H946" s="183" t="str">
        <f t="shared" si="14"/>
        <v/>
      </c>
      <c r="I946" s="194"/>
      <c r="J946" s="189"/>
      <c r="K946" s="189"/>
      <c r="L946" s="190"/>
    </row>
    <row r="947" spans="2:12" ht="19.600000000000001" customHeight="1" x14ac:dyDescent="0.25">
      <c r="B947" s="178" t="s">
        <v>3691</v>
      </c>
      <c r="C947" s="179" t="str">
        <f>IF(IF(ISERROR(HLOOKUP($B947,'Base facturation'!$B$4:$ALM$73,C$4,0)),"",HLOOKUP($B947,'Base facturation'!$B$4:$ALM$73,C$4,0))=0,"",IF(ISERROR(HLOOKUP($B947,'Base facturation'!$B$4:$ALM$73,C$4,0)),"",HLOOKUP($B947,'Base facturation'!$B$4:$ALM$73,C$4,0)))</f>
        <v/>
      </c>
      <c r="D947" s="179" t="str">
        <f>IF(IF(ISERROR(HLOOKUP($B947,'Base facturation'!$B$4:$ALM$73,D$4,0)),"",HLOOKUP($B947,'Base facturation'!$B$4:$ALM$73,D$4,0))=0,"",IF(ISERROR(HLOOKUP($B947,'Base facturation'!$B$4:$ALM$73,D$4,0)),"",HLOOKUP($B947,'Base facturation'!$B$4:$ALM$73,D$4,0)))</f>
        <v/>
      </c>
      <c r="E947" s="288" t="str">
        <f>IF(IF(ISERROR(HLOOKUP($B947,'Base facturation'!$B$4:$ALM$73,E$4,0)),"",HLOOKUP($B947,'Base facturation'!$B$4:$ALM$73,E$4,0))=0,"",IF(ISERROR(HLOOKUP($B947,'Base facturation'!$B$4:$ALM$73,E$4,0)),"",HLOOKUP($B947,'Base facturation'!$B$4:$ALM$73,E$4,0)))</f>
        <v/>
      </c>
      <c r="F947" s="204" t="str">
        <f>IF(IF(ISERROR(HLOOKUP($B947,'Base facturation'!$B$4:$ALM$73,F$4,0)),"",HLOOKUP($B947,'Base facturation'!$B$4:$ALM$73,F$4,0))=0,"",IF(ISERROR(HLOOKUP($B947,'Base facturation'!$B$4:$ALM$73,F$4,0)),"",HLOOKUP($B947,'Base facturation'!$B$4:$ALM$73,F$4,0)))</f>
        <v/>
      </c>
      <c r="G947" s="204" t="str">
        <f>IF(IF(ISERROR(HLOOKUP($B947,'Base facturation'!$B$4:$ALM$73,G$4,0)),"",HLOOKUP($B947,'Base facturation'!$B$4:$ALM$73,G$4,0))=0,"",IF(ISERROR(HLOOKUP($B947,'Base facturation'!$B$4:$ALM$73,G$4,0)),"",HLOOKUP($B947,'Base facturation'!$B$4:$ALM$73,G$4,0)))</f>
        <v/>
      </c>
      <c r="H947" s="183" t="str">
        <f t="shared" si="14"/>
        <v/>
      </c>
      <c r="I947" s="194"/>
      <c r="J947" s="189"/>
      <c r="K947" s="189"/>
      <c r="L947" s="190"/>
    </row>
    <row r="948" spans="2:12" ht="19.600000000000001" customHeight="1" x14ac:dyDescent="0.25">
      <c r="B948" s="178" t="s">
        <v>3692</v>
      </c>
      <c r="C948" s="179" t="str">
        <f>IF(IF(ISERROR(HLOOKUP($B948,'Base facturation'!$B$4:$ALM$73,C$4,0)),"",HLOOKUP($B948,'Base facturation'!$B$4:$ALM$73,C$4,0))=0,"",IF(ISERROR(HLOOKUP($B948,'Base facturation'!$B$4:$ALM$73,C$4,0)),"",HLOOKUP($B948,'Base facturation'!$B$4:$ALM$73,C$4,0)))</f>
        <v/>
      </c>
      <c r="D948" s="179" t="str">
        <f>IF(IF(ISERROR(HLOOKUP($B948,'Base facturation'!$B$4:$ALM$73,D$4,0)),"",HLOOKUP($B948,'Base facturation'!$B$4:$ALM$73,D$4,0))=0,"",IF(ISERROR(HLOOKUP($B948,'Base facturation'!$B$4:$ALM$73,D$4,0)),"",HLOOKUP($B948,'Base facturation'!$B$4:$ALM$73,D$4,0)))</f>
        <v/>
      </c>
      <c r="E948" s="288" t="str">
        <f>IF(IF(ISERROR(HLOOKUP($B948,'Base facturation'!$B$4:$ALM$73,E$4,0)),"",HLOOKUP($B948,'Base facturation'!$B$4:$ALM$73,E$4,0))=0,"",IF(ISERROR(HLOOKUP($B948,'Base facturation'!$B$4:$ALM$73,E$4,0)),"",HLOOKUP($B948,'Base facturation'!$B$4:$ALM$73,E$4,0)))</f>
        <v/>
      </c>
      <c r="F948" s="204" t="str">
        <f>IF(IF(ISERROR(HLOOKUP($B948,'Base facturation'!$B$4:$ALM$73,F$4,0)),"",HLOOKUP($B948,'Base facturation'!$B$4:$ALM$73,F$4,0))=0,"",IF(ISERROR(HLOOKUP($B948,'Base facturation'!$B$4:$ALM$73,F$4,0)),"",HLOOKUP($B948,'Base facturation'!$B$4:$ALM$73,F$4,0)))</f>
        <v/>
      </c>
      <c r="G948" s="204" t="str">
        <f>IF(IF(ISERROR(HLOOKUP($B948,'Base facturation'!$B$4:$ALM$73,G$4,0)),"",HLOOKUP($B948,'Base facturation'!$B$4:$ALM$73,G$4,0))=0,"",IF(ISERROR(HLOOKUP($B948,'Base facturation'!$B$4:$ALM$73,G$4,0)),"",HLOOKUP($B948,'Base facturation'!$B$4:$ALM$73,G$4,0)))</f>
        <v/>
      </c>
      <c r="H948" s="183" t="str">
        <f t="shared" si="14"/>
        <v/>
      </c>
      <c r="I948" s="194"/>
      <c r="J948" s="189"/>
      <c r="K948" s="189"/>
      <c r="L948" s="190"/>
    </row>
    <row r="949" spans="2:12" ht="19.600000000000001" customHeight="1" x14ac:dyDescent="0.25">
      <c r="B949" s="178" t="s">
        <v>3693</v>
      </c>
      <c r="C949" s="179" t="str">
        <f>IF(IF(ISERROR(HLOOKUP($B949,'Base facturation'!$B$4:$ALM$73,C$4,0)),"",HLOOKUP($B949,'Base facturation'!$B$4:$ALM$73,C$4,0))=0,"",IF(ISERROR(HLOOKUP($B949,'Base facturation'!$B$4:$ALM$73,C$4,0)),"",HLOOKUP($B949,'Base facturation'!$B$4:$ALM$73,C$4,0)))</f>
        <v/>
      </c>
      <c r="D949" s="179" t="str">
        <f>IF(IF(ISERROR(HLOOKUP($B949,'Base facturation'!$B$4:$ALM$73,D$4,0)),"",HLOOKUP($B949,'Base facturation'!$B$4:$ALM$73,D$4,0))=0,"",IF(ISERROR(HLOOKUP($B949,'Base facturation'!$B$4:$ALM$73,D$4,0)),"",HLOOKUP($B949,'Base facturation'!$B$4:$ALM$73,D$4,0)))</f>
        <v/>
      </c>
      <c r="E949" s="288" t="str">
        <f>IF(IF(ISERROR(HLOOKUP($B949,'Base facturation'!$B$4:$ALM$73,E$4,0)),"",HLOOKUP($B949,'Base facturation'!$B$4:$ALM$73,E$4,0))=0,"",IF(ISERROR(HLOOKUP($B949,'Base facturation'!$B$4:$ALM$73,E$4,0)),"",HLOOKUP($B949,'Base facturation'!$B$4:$ALM$73,E$4,0)))</f>
        <v/>
      </c>
      <c r="F949" s="204" t="str">
        <f>IF(IF(ISERROR(HLOOKUP($B949,'Base facturation'!$B$4:$ALM$73,F$4,0)),"",HLOOKUP($B949,'Base facturation'!$B$4:$ALM$73,F$4,0))=0,"",IF(ISERROR(HLOOKUP($B949,'Base facturation'!$B$4:$ALM$73,F$4,0)),"",HLOOKUP($B949,'Base facturation'!$B$4:$ALM$73,F$4,0)))</f>
        <v/>
      </c>
      <c r="G949" s="204" t="str">
        <f>IF(IF(ISERROR(HLOOKUP($B949,'Base facturation'!$B$4:$ALM$73,G$4,0)),"",HLOOKUP($B949,'Base facturation'!$B$4:$ALM$73,G$4,0))=0,"",IF(ISERROR(HLOOKUP($B949,'Base facturation'!$B$4:$ALM$73,G$4,0)),"",HLOOKUP($B949,'Base facturation'!$B$4:$ALM$73,G$4,0)))</f>
        <v/>
      </c>
      <c r="H949" s="183" t="str">
        <f t="shared" si="14"/>
        <v/>
      </c>
      <c r="I949" s="194"/>
      <c r="J949" s="189"/>
      <c r="K949" s="189"/>
      <c r="L949" s="190"/>
    </row>
    <row r="950" spans="2:12" ht="19.600000000000001" customHeight="1" x14ac:dyDescent="0.25">
      <c r="B950" s="178" t="s">
        <v>3694</v>
      </c>
      <c r="C950" s="179" t="str">
        <f>IF(IF(ISERROR(HLOOKUP($B950,'Base facturation'!$B$4:$ALM$73,C$4,0)),"",HLOOKUP($B950,'Base facturation'!$B$4:$ALM$73,C$4,0))=0,"",IF(ISERROR(HLOOKUP($B950,'Base facturation'!$B$4:$ALM$73,C$4,0)),"",HLOOKUP($B950,'Base facturation'!$B$4:$ALM$73,C$4,0)))</f>
        <v/>
      </c>
      <c r="D950" s="179" t="str">
        <f>IF(IF(ISERROR(HLOOKUP($B950,'Base facturation'!$B$4:$ALM$73,D$4,0)),"",HLOOKUP($B950,'Base facturation'!$B$4:$ALM$73,D$4,0))=0,"",IF(ISERROR(HLOOKUP($B950,'Base facturation'!$B$4:$ALM$73,D$4,0)),"",HLOOKUP($B950,'Base facturation'!$B$4:$ALM$73,D$4,0)))</f>
        <v/>
      </c>
      <c r="E950" s="288" t="str">
        <f>IF(IF(ISERROR(HLOOKUP($B950,'Base facturation'!$B$4:$ALM$73,E$4,0)),"",HLOOKUP($B950,'Base facturation'!$B$4:$ALM$73,E$4,0))=0,"",IF(ISERROR(HLOOKUP($B950,'Base facturation'!$B$4:$ALM$73,E$4,0)),"",HLOOKUP($B950,'Base facturation'!$B$4:$ALM$73,E$4,0)))</f>
        <v/>
      </c>
      <c r="F950" s="204" t="str">
        <f>IF(IF(ISERROR(HLOOKUP($B950,'Base facturation'!$B$4:$ALM$73,F$4,0)),"",HLOOKUP($B950,'Base facturation'!$B$4:$ALM$73,F$4,0))=0,"",IF(ISERROR(HLOOKUP($B950,'Base facturation'!$B$4:$ALM$73,F$4,0)),"",HLOOKUP($B950,'Base facturation'!$B$4:$ALM$73,F$4,0)))</f>
        <v/>
      </c>
      <c r="G950" s="204" t="str">
        <f>IF(IF(ISERROR(HLOOKUP($B950,'Base facturation'!$B$4:$ALM$73,G$4,0)),"",HLOOKUP($B950,'Base facturation'!$B$4:$ALM$73,G$4,0))=0,"",IF(ISERROR(HLOOKUP($B950,'Base facturation'!$B$4:$ALM$73,G$4,0)),"",HLOOKUP($B950,'Base facturation'!$B$4:$ALM$73,G$4,0)))</f>
        <v/>
      </c>
      <c r="H950" s="183" t="str">
        <f t="shared" si="14"/>
        <v/>
      </c>
      <c r="I950" s="194"/>
      <c r="J950" s="189"/>
      <c r="K950" s="189"/>
      <c r="L950" s="190"/>
    </row>
    <row r="951" spans="2:12" ht="19.600000000000001" customHeight="1" x14ac:dyDescent="0.25">
      <c r="B951" s="178" t="s">
        <v>3695</v>
      </c>
      <c r="C951" s="179" t="str">
        <f>IF(IF(ISERROR(HLOOKUP($B951,'Base facturation'!$B$4:$ALM$73,C$4,0)),"",HLOOKUP($B951,'Base facturation'!$B$4:$ALM$73,C$4,0))=0,"",IF(ISERROR(HLOOKUP($B951,'Base facturation'!$B$4:$ALM$73,C$4,0)),"",HLOOKUP($B951,'Base facturation'!$B$4:$ALM$73,C$4,0)))</f>
        <v/>
      </c>
      <c r="D951" s="179" t="str">
        <f>IF(IF(ISERROR(HLOOKUP($B951,'Base facturation'!$B$4:$ALM$73,D$4,0)),"",HLOOKUP($B951,'Base facturation'!$B$4:$ALM$73,D$4,0))=0,"",IF(ISERROR(HLOOKUP($B951,'Base facturation'!$B$4:$ALM$73,D$4,0)),"",HLOOKUP($B951,'Base facturation'!$B$4:$ALM$73,D$4,0)))</f>
        <v/>
      </c>
      <c r="E951" s="288" t="str">
        <f>IF(IF(ISERROR(HLOOKUP($B951,'Base facturation'!$B$4:$ALM$73,E$4,0)),"",HLOOKUP($B951,'Base facturation'!$B$4:$ALM$73,E$4,0))=0,"",IF(ISERROR(HLOOKUP($B951,'Base facturation'!$B$4:$ALM$73,E$4,0)),"",HLOOKUP($B951,'Base facturation'!$B$4:$ALM$73,E$4,0)))</f>
        <v/>
      </c>
      <c r="F951" s="204" t="str">
        <f>IF(IF(ISERROR(HLOOKUP($B951,'Base facturation'!$B$4:$ALM$73,F$4,0)),"",HLOOKUP($B951,'Base facturation'!$B$4:$ALM$73,F$4,0))=0,"",IF(ISERROR(HLOOKUP($B951,'Base facturation'!$B$4:$ALM$73,F$4,0)),"",HLOOKUP($B951,'Base facturation'!$B$4:$ALM$73,F$4,0)))</f>
        <v/>
      </c>
      <c r="G951" s="204" t="str">
        <f>IF(IF(ISERROR(HLOOKUP($B951,'Base facturation'!$B$4:$ALM$73,G$4,0)),"",HLOOKUP($B951,'Base facturation'!$B$4:$ALM$73,G$4,0))=0,"",IF(ISERROR(HLOOKUP($B951,'Base facturation'!$B$4:$ALM$73,G$4,0)),"",HLOOKUP($B951,'Base facturation'!$B$4:$ALM$73,G$4,0)))</f>
        <v/>
      </c>
      <c r="H951" s="183" t="str">
        <f t="shared" si="14"/>
        <v/>
      </c>
      <c r="I951" s="194"/>
      <c r="J951" s="189"/>
      <c r="K951" s="189"/>
      <c r="L951" s="190"/>
    </row>
    <row r="952" spans="2:12" ht="19.600000000000001" customHeight="1" x14ac:dyDescent="0.25">
      <c r="B952" s="178" t="s">
        <v>3696</v>
      </c>
      <c r="C952" s="179" t="str">
        <f>IF(IF(ISERROR(HLOOKUP($B952,'Base facturation'!$B$4:$ALM$73,C$4,0)),"",HLOOKUP($B952,'Base facturation'!$B$4:$ALM$73,C$4,0))=0,"",IF(ISERROR(HLOOKUP($B952,'Base facturation'!$B$4:$ALM$73,C$4,0)),"",HLOOKUP($B952,'Base facturation'!$B$4:$ALM$73,C$4,0)))</f>
        <v/>
      </c>
      <c r="D952" s="179" t="str">
        <f>IF(IF(ISERROR(HLOOKUP($B952,'Base facturation'!$B$4:$ALM$73,D$4,0)),"",HLOOKUP($B952,'Base facturation'!$B$4:$ALM$73,D$4,0))=0,"",IF(ISERROR(HLOOKUP($B952,'Base facturation'!$B$4:$ALM$73,D$4,0)),"",HLOOKUP($B952,'Base facturation'!$B$4:$ALM$73,D$4,0)))</f>
        <v/>
      </c>
      <c r="E952" s="288" t="str">
        <f>IF(IF(ISERROR(HLOOKUP($B952,'Base facturation'!$B$4:$ALM$73,E$4,0)),"",HLOOKUP($B952,'Base facturation'!$B$4:$ALM$73,E$4,0))=0,"",IF(ISERROR(HLOOKUP($B952,'Base facturation'!$B$4:$ALM$73,E$4,0)),"",HLOOKUP($B952,'Base facturation'!$B$4:$ALM$73,E$4,0)))</f>
        <v/>
      </c>
      <c r="F952" s="204" t="str">
        <f>IF(IF(ISERROR(HLOOKUP($B952,'Base facturation'!$B$4:$ALM$73,F$4,0)),"",HLOOKUP($B952,'Base facturation'!$B$4:$ALM$73,F$4,0))=0,"",IF(ISERROR(HLOOKUP($B952,'Base facturation'!$B$4:$ALM$73,F$4,0)),"",HLOOKUP($B952,'Base facturation'!$B$4:$ALM$73,F$4,0)))</f>
        <v/>
      </c>
      <c r="G952" s="204" t="str">
        <f>IF(IF(ISERROR(HLOOKUP($B952,'Base facturation'!$B$4:$ALM$73,G$4,0)),"",HLOOKUP($B952,'Base facturation'!$B$4:$ALM$73,G$4,0))=0,"",IF(ISERROR(HLOOKUP($B952,'Base facturation'!$B$4:$ALM$73,G$4,0)),"",HLOOKUP($B952,'Base facturation'!$B$4:$ALM$73,G$4,0)))</f>
        <v/>
      </c>
      <c r="H952" s="183" t="str">
        <f t="shared" si="14"/>
        <v/>
      </c>
      <c r="I952" s="194"/>
      <c r="J952" s="189"/>
      <c r="K952" s="189"/>
      <c r="L952" s="190"/>
    </row>
    <row r="953" spans="2:12" ht="19.600000000000001" customHeight="1" x14ac:dyDescent="0.25">
      <c r="B953" s="178" t="s">
        <v>3697</v>
      </c>
      <c r="C953" s="179" t="str">
        <f>IF(IF(ISERROR(HLOOKUP($B953,'Base facturation'!$B$4:$ALM$73,C$4,0)),"",HLOOKUP($B953,'Base facturation'!$B$4:$ALM$73,C$4,0))=0,"",IF(ISERROR(HLOOKUP($B953,'Base facturation'!$B$4:$ALM$73,C$4,0)),"",HLOOKUP($B953,'Base facturation'!$B$4:$ALM$73,C$4,0)))</f>
        <v/>
      </c>
      <c r="D953" s="179" t="str">
        <f>IF(IF(ISERROR(HLOOKUP($B953,'Base facturation'!$B$4:$ALM$73,D$4,0)),"",HLOOKUP($B953,'Base facturation'!$B$4:$ALM$73,D$4,0))=0,"",IF(ISERROR(HLOOKUP($B953,'Base facturation'!$B$4:$ALM$73,D$4,0)),"",HLOOKUP($B953,'Base facturation'!$B$4:$ALM$73,D$4,0)))</f>
        <v/>
      </c>
      <c r="E953" s="288" t="str">
        <f>IF(IF(ISERROR(HLOOKUP($B953,'Base facturation'!$B$4:$ALM$73,E$4,0)),"",HLOOKUP($B953,'Base facturation'!$B$4:$ALM$73,E$4,0))=0,"",IF(ISERROR(HLOOKUP($B953,'Base facturation'!$B$4:$ALM$73,E$4,0)),"",HLOOKUP($B953,'Base facturation'!$B$4:$ALM$73,E$4,0)))</f>
        <v/>
      </c>
      <c r="F953" s="204" t="str">
        <f>IF(IF(ISERROR(HLOOKUP($B953,'Base facturation'!$B$4:$ALM$73,F$4,0)),"",HLOOKUP($B953,'Base facturation'!$B$4:$ALM$73,F$4,0))=0,"",IF(ISERROR(HLOOKUP($B953,'Base facturation'!$B$4:$ALM$73,F$4,0)),"",HLOOKUP($B953,'Base facturation'!$B$4:$ALM$73,F$4,0)))</f>
        <v/>
      </c>
      <c r="G953" s="204" t="str">
        <f>IF(IF(ISERROR(HLOOKUP($B953,'Base facturation'!$B$4:$ALM$73,G$4,0)),"",HLOOKUP($B953,'Base facturation'!$B$4:$ALM$73,G$4,0))=0,"",IF(ISERROR(HLOOKUP($B953,'Base facturation'!$B$4:$ALM$73,G$4,0)),"",HLOOKUP($B953,'Base facturation'!$B$4:$ALM$73,G$4,0)))</f>
        <v/>
      </c>
      <c r="H953" s="183" t="str">
        <f t="shared" si="14"/>
        <v/>
      </c>
      <c r="I953" s="194"/>
      <c r="J953" s="189"/>
      <c r="K953" s="189"/>
      <c r="L953" s="190"/>
    </row>
    <row r="954" spans="2:12" ht="19.600000000000001" customHeight="1" x14ac:dyDescent="0.25">
      <c r="B954" s="178" t="s">
        <v>3698</v>
      </c>
      <c r="C954" s="179" t="str">
        <f>IF(IF(ISERROR(HLOOKUP($B954,'Base facturation'!$B$4:$ALM$73,C$4,0)),"",HLOOKUP($B954,'Base facturation'!$B$4:$ALM$73,C$4,0))=0,"",IF(ISERROR(HLOOKUP($B954,'Base facturation'!$B$4:$ALM$73,C$4,0)),"",HLOOKUP($B954,'Base facturation'!$B$4:$ALM$73,C$4,0)))</f>
        <v/>
      </c>
      <c r="D954" s="179" t="str">
        <f>IF(IF(ISERROR(HLOOKUP($B954,'Base facturation'!$B$4:$ALM$73,D$4,0)),"",HLOOKUP($B954,'Base facturation'!$B$4:$ALM$73,D$4,0))=0,"",IF(ISERROR(HLOOKUP($B954,'Base facturation'!$B$4:$ALM$73,D$4,0)),"",HLOOKUP($B954,'Base facturation'!$B$4:$ALM$73,D$4,0)))</f>
        <v/>
      </c>
      <c r="E954" s="288" t="str">
        <f>IF(IF(ISERROR(HLOOKUP($B954,'Base facturation'!$B$4:$ALM$73,E$4,0)),"",HLOOKUP($B954,'Base facturation'!$B$4:$ALM$73,E$4,0))=0,"",IF(ISERROR(HLOOKUP($B954,'Base facturation'!$B$4:$ALM$73,E$4,0)),"",HLOOKUP($B954,'Base facturation'!$B$4:$ALM$73,E$4,0)))</f>
        <v/>
      </c>
      <c r="F954" s="204" t="str">
        <f>IF(IF(ISERROR(HLOOKUP($B954,'Base facturation'!$B$4:$ALM$73,F$4,0)),"",HLOOKUP($B954,'Base facturation'!$B$4:$ALM$73,F$4,0))=0,"",IF(ISERROR(HLOOKUP($B954,'Base facturation'!$B$4:$ALM$73,F$4,0)),"",HLOOKUP($B954,'Base facturation'!$B$4:$ALM$73,F$4,0)))</f>
        <v/>
      </c>
      <c r="G954" s="204" t="str">
        <f>IF(IF(ISERROR(HLOOKUP($B954,'Base facturation'!$B$4:$ALM$73,G$4,0)),"",HLOOKUP($B954,'Base facturation'!$B$4:$ALM$73,G$4,0))=0,"",IF(ISERROR(HLOOKUP($B954,'Base facturation'!$B$4:$ALM$73,G$4,0)),"",HLOOKUP($B954,'Base facturation'!$B$4:$ALM$73,G$4,0)))</f>
        <v/>
      </c>
      <c r="H954" s="183" t="str">
        <f t="shared" si="14"/>
        <v/>
      </c>
      <c r="I954" s="194"/>
      <c r="J954" s="189"/>
      <c r="K954" s="189"/>
      <c r="L954" s="190"/>
    </row>
    <row r="955" spans="2:12" ht="19.600000000000001" customHeight="1" x14ac:dyDescent="0.25">
      <c r="B955" s="178" t="s">
        <v>3699</v>
      </c>
      <c r="C955" s="179" t="str">
        <f>IF(IF(ISERROR(HLOOKUP($B955,'Base facturation'!$B$4:$ALM$73,C$4,0)),"",HLOOKUP($B955,'Base facturation'!$B$4:$ALM$73,C$4,0))=0,"",IF(ISERROR(HLOOKUP($B955,'Base facturation'!$B$4:$ALM$73,C$4,0)),"",HLOOKUP($B955,'Base facturation'!$B$4:$ALM$73,C$4,0)))</f>
        <v/>
      </c>
      <c r="D955" s="179" t="str">
        <f>IF(IF(ISERROR(HLOOKUP($B955,'Base facturation'!$B$4:$ALM$73,D$4,0)),"",HLOOKUP($B955,'Base facturation'!$B$4:$ALM$73,D$4,0))=0,"",IF(ISERROR(HLOOKUP($B955,'Base facturation'!$B$4:$ALM$73,D$4,0)),"",HLOOKUP($B955,'Base facturation'!$B$4:$ALM$73,D$4,0)))</f>
        <v/>
      </c>
      <c r="E955" s="288" t="str">
        <f>IF(IF(ISERROR(HLOOKUP($B955,'Base facturation'!$B$4:$ALM$73,E$4,0)),"",HLOOKUP($B955,'Base facturation'!$B$4:$ALM$73,E$4,0))=0,"",IF(ISERROR(HLOOKUP($B955,'Base facturation'!$B$4:$ALM$73,E$4,0)),"",HLOOKUP($B955,'Base facturation'!$B$4:$ALM$73,E$4,0)))</f>
        <v/>
      </c>
      <c r="F955" s="204" t="str">
        <f>IF(IF(ISERROR(HLOOKUP($B955,'Base facturation'!$B$4:$ALM$73,F$4,0)),"",HLOOKUP($B955,'Base facturation'!$B$4:$ALM$73,F$4,0))=0,"",IF(ISERROR(HLOOKUP($B955,'Base facturation'!$B$4:$ALM$73,F$4,0)),"",HLOOKUP($B955,'Base facturation'!$B$4:$ALM$73,F$4,0)))</f>
        <v/>
      </c>
      <c r="G955" s="204" t="str">
        <f>IF(IF(ISERROR(HLOOKUP($B955,'Base facturation'!$B$4:$ALM$73,G$4,0)),"",HLOOKUP($B955,'Base facturation'!$B$4:$ALM$73,G$4,0))=0,"",IF(ISERROR(HLOOKUP($B955,'Base facturation'!$B$4:$ALM$73,G$4,0)),"",HLOOKUP($B955,'Base facturation'!$B$4:$ALM$73,G$4,0)))</f>
        <v/>
      </c>
      <c r="H955" s="183" t="str">
        <f t="shared" si="14"/>
        <v/>
      </c>
      <c r="I955" s="194"/>
      <c r="J955" s="189"/>
      <c r="K955" s="189"/>
      <c r="L955" s="190"/>
    </row>
    <row r="956" spans="2:12" ht="19.600000000000001" customHeight="1" x14ac:dyDescent="0.25">
      <c r="B956" s="178" t="s">
        <v>3700</v>
      </c>
      <c r="C956" s="179" t="str">
        <f>IF(IF(ISERROR(HLOOKUP($B956,'Base facturation'!$B$4:$ALM$73,C$4,0)),"",HLOOKUP($B956,'Base facturation'!$B$4:$ALM$73,C$4,0))=0,"",IF(ISERROR(HLOOKUP($B956,'Base facturation'!$B$4:$ALM$73,C$4,0)),"",HLOOKUP($B956,'Base facturation'!$B$4:$ALM$73,C$4,0)))</f>
        <v/>
      </c>
      <c r="D956" s="179" t="str">
        <f>IF(IF(ISERROR(HLOOKUP($B956,'Base facturation'!$B$4:$ALM$73,D$4,0)),"",HLOOKUP($B956,'Base facturation'!$B$4:$ALM$73,D$4,0))=0,"",IF(ISERROR(HLOOKUP($B956,'Base facturation'!$B$4:$ALM$73,D$4,0)),"",HLOOKUP($B956,'Base facturation'!$B$4:$ALM$73,D$4,0)))</f>
        <v/>
      </c>
      <c r="E956" s="288" t="str">
        <f>IF(IF(ISERROR(HLOOKUP($B956,'Base facturation'!$B$4:$ALM$73,E$4,0)),"",HLOOKUP($B956,'Base facturation'!$B$4:$ALM$73,E$4,0))=0,"",IF(ISERROR(HLOOKUP($B956,'Base facturation'!$B$4:$ALM$73,E$4,0)),"",HLOOKUP($B956,'Base facturation'!$B$4:$ALM$73,E$4,0)))</f>
        <v/>
      </c>
      <c r="F956" s="204" t="str">
        <f>IF(IF(ISERROR(HLOOKUP($B956,'Base facturation'!$B$4:$ALM$73,F$4,0)),"",HLOOKUP($B956,'Base facturation'!$B$4:$ALM$73,F$4,0))=0,"",IF(ISERROR(HLOOKUP($B956,'Base facturation'!$B$4:$ALM$73,F$4,0)),"",HLOOKUP($B956,'Base facturation'!$B$4:$ALM$73,F$4,0)))</f>
        <v/>
      </c>
      <c r="G956" s="204" t="str">
        <f>IF(IF(ISERROR(HLOOKUP($B956,'Base facturation'!$B$4:$ALM$73,G$4,0)),"",HLOOKUP($B956,'Base facturation'!$B$4:$ALM$73,G$4,0))=0,"",IF(ISERROR(HLOOKUP($B956,'Base facturation'!$B$4:$ALM$73,G$4,0)),"",HLOOKUP($B956,'Base facturation'!$B$4:$ALM$73,G$4,0)))</f>
        <v/>
      </c>
      <c r="H956" s="183" t="str">
        <f t="shared" si="14"/>
        <v/>
      </c>
      <c r="I956" s="194"/>
      <c r="J956" s="189"/>
      <c r="K956" s="189"/>
      <c r="L956" s="190"/>
    </row>
    <row r="957" spans="2:12" ht="19.600000000000001" customHeight="1" x14ac:dyDescent="0.25">
      <c r="B957" s="178" t="s">
        <v>3701</v>
      </c>
      <c r="C957" s="179" t="str">
        <f>IF(IF(ISERROR(HLOOKUP($B957,'Base facturation'!$B$4:$ALM$73,C$4,0)),"",HLOOKUP($B957,'Base facturation'!$B$4:$ALM$73,C$4,0))=0,"",IF(ISERROR(HLOOKUP($B957,'Base facturation'!$B$4:$ALM$73,C$4,0)),"",HLOOKUP($B957,'Base facturation'!$B$4:$ALM$73,C$4,0)))</f>
        <v/>
      </c>
      <c r="D957" s="179" t="str">
        <f>IF(IF(ISERROR(HLOOKUP($B957,'Base facturation'!$B$4:$ALM$73,D$4,0)),"",HLOOKUP($B957,'Base facturation'!$B$4:$ALM$73,D$4,0))=0,"",IF(ISERROR(HLOOKUP($B957,'Base facturation'!$B$4:$ALM$73,D$4,0)),"",HLOOKUP($B957,'Base facturation'!$B$4:$ALM$73,D$4,0)))</f>
        <v/>
      </c>
      <c r="E957" s="288" t="str">
        <f>IF(IF(ISERROR(HLOOKUP($B957,'Base facturation'!$B$4:$ALM$73,E$4,0)),"",HLOOKUP($B957,'Base facturation'!$B$4:$ALM$73,E$4,0))=0,"",IF(ISERROR(HLOOKUP($B957,'Base facturation'!$B$4:$ALM$73,E$4,0)),"",HLOOKUP($B957,'Base facturation'!$B$4:$ALM$73,E$4,0)))</f>
        <v/>
      </c>
      <c r="F957" s="204" t="str">
        <f>IF(IF(ISERROR(HLOOKUP($B957,'Base facturation'!$B$4:$ALM$73,F$4,0)),"",HLOOKUP($B957,'Base facturation'!$B$4:$ALM$73,F$4,0))=0,"",IF(ISERROR(HLOOKUP($B957,'Base facturation'!$B$4:$ALM$73,F$4,0)),"",HLOOKUP($B957,'Base facturation'!$B$4:$ALM$73,F$4,0)))</f>
        <v/>
      </c>
      <c r="G957" s="204" t="str">
        <f>IF(IF(ISERROR(HLOOKUP($B957,'Base facturation'!$B$4:$ALM$73,G$4,0)),"",HLOOKUP($B957,'Base facturation'!$B$4:$ALM$73,G$4,0))=0,"",IF(ISERROR(HLOOKUP($B957,'Base facturation'!$B$4:$ALM$73,G$4,0)),"",HLOOKUP($B957,'Base facturation'!$B$4:$ALM$73,G$4,0)))</f>
        <v/>
      </c>
      <c r="H957" s="183" t="str">
        <f t="shared" si="14"/>
        <v/>
      </c>
      <c r="I957" s="194"/>
      <c r="J957" s="189"/>
      <c r="K957" s="189"/>
      <c r="L957" s="190"/>
    </row>
    <row r="958" spans="2:12" ht="19.600000000000001" customHeight="1" x14ac:dyDescent="0.25">
      <c r="B958" s="178" t="s">
        <v>3702</v>
      </c>
      <c r="C958" s="179" t="str">
        <f>IF(IF(ISERROR(HLOOKUP($B958,'Base facturation'!$B$4:$ALM$73,C$4,0)),"",HLOOKUP($B958,'Base facturation'!$B$4:$ALM$73,C$4,0))=0,"",IF(ISERROR(HLOOKUP($B958,'Base facturation'!$B$4:$ALM$73,C$4,0)),"",HLOOKUP($B958,'Base facturation'!$B$4:$ALM$73,C$4,0)))</f>
        <v/>
      </c>
      <c r="D958" s="179" t="str">
        <f>IF(IF(ISERROR(HLOOKUP($B958,'Base facturation'!$B$4:$ALM$73,D$4,0)),"",HLOOKUP($B958,'Base facturation'!$B$4:$ALM$73,D$4,0))=0,"",IF(ISERROR(HLOOKUP($B958,'Base facturation'!$B$4:$ALM$73,D$4,0)),"",HLOOKUP($B958,'Base facturation'!$B$4:$ALM$73,D$4,0)))</f>
        <v/>
      </c>
      <c r="E958" s="288" t="str">
        <f>IF(IF(ISERROR(HLOOKUP($B958,'Base facturation'!$B$4:$ALM$73,E$4,0)),"",HLOOKUP($B958,'Base facturation'!$B$4:$ALM$73,E$4,0))=0,"",IF(ISERROR(HLOOKUP($B958,'Base facturation'!$B$4:$ALM$73,E$4,0)),"",HLOOKUP($B958,'Base facturation'!$B$4:$ALM$73,E$4,0)))</f>
        <v/>
      </c>
      <c r="F958" s="204" t="str">
        <f>IF(IF(ISERROR(HLOOKUP($B958,'Base facturation'!$B$4:$ALM$73,F$4,0)),"",HLOOKUP($B958,'Base facturation'!$B$4:$ALM$73,F$4,0))=0,"",IF(ISERROR(HLOOKUP($B958,'Base facturation'!$B$4:$ALM$73,F$4,0)),"",HLOOKUP($B958,'Base facturation'!$B$4:$ALM$73,F$4,0)))</f>
        <v/>
      </c>
      <c r="G958" s="204" t="str">
        <f>IF(IF(ISERROR(HLOOKUP($B958,'Base facturation'!$B$4:$ALM$73,G$4,0)),"",HLOOKUP($B958,'Base facturation'!$B$4:$ALM$73,G$4,0))=0,"",IF(ISERROR(HLOOKUP($B958,'Base facturation'!$B$4:$ALM$73,G$4,0)),"",HLOOKUP($B958,'Base facturation'!$B$4:$ALM$73,G$4,0)))</f>
        <v/>
      </c>
      <c r="H958" s="183" t="str">
        <f t="shared" si="14"/>
        <v/>
      </c>
      <c r="I958" s="194"/>
      <c r="J958" s="189"/>
      <c r="K958" s="189"/>
      <c r="L958" s="190"/>
    </row>
    <row r="959" spans="2:12" ht="19.600000000000001" customHeight="1" x14ac:dyDescent="0.25">
      <c r="B959" s="178" t="s">
        <v>3703</v>
      </c>
      <c r="C959" s="179" t="str">
        <f>IF(IF(ISERROR(HLOOKUP($B959,'Base facturation'!$B$4:$ALM$73,C$4,0)),"",HLOOKUP($B959,'Base facturation'!$B$4:$ALM$73,C$4,0))=0,"",IF(ISERROR(HLOOKUP($B959,'Base facturation'!$B$4:$ALM$73,C$4,0)),"",HLOOKUP($B959,'Base facturation'!$B$4:$ALM$73,C$4,0)))</f>
        <v/>
      </c>
      <c r="D959" s="179" t="str">
        <f>IF(IF(ISERROR(HLOOKUP($B959,'Base facturation'!$B$4:$ALM$73,D$4,0)),"",HLOOKUP($B959,'Base facturation'!$B$4:$ALM$73,D$4,0))=0,"",IF(ISERROR(HLOOKUP($B959,'Base facturation'!$B$4:$ALM$73,D$4,0)),"",HLOOKUP($B959,'Base facturation'!$B$4:$ALM$73,D$4,0)))</f>
        <v/>
      </c>
      <c r="E959" s="288" t="str">
        <f>IF(IF(ISERROR(HLOOKUP($B959,'Base facturation'!$B$4:$ALM$73,E$4,0)),"",HLOOKUP($B959,'Base facturation'!$B$4:$ALM$73,E$4,0))=0,"",IF(ISERROR(HLOOKUP($B959,'Base facturation'!$B$4:$ALM$73,E$4,0)),"",HLOOKUP($B959,'Base facturation'!$B$4:$ALM$73,E$4,0)))</f>
        <v/>
      </c>
      <c r="F959" s="204" t="str">
        <f>IF(IF(ISERROR(HLOOKUP($B959,'Base facturation'!$B$4:$ALM$73,F$4,0)),"",HLOOKUP($B959,'Base facturation'!$B$4:$ALM$73,F$4,0))=0,"",IF(ISERROR(HLOOKUP($B959,'Base facturation'!$B$4:$ALM$73,F$4,0)),"",HLOOKUP($B959,'Base facturation'!$B$4:$ALM$73,F$4,0)))</f>
        <v/>
      </c>
      <c r="G959" s="204" t="str">
        <f>IF(IF(ISERROR(HLOOKUP($B959,'Base facturation'!$B$4:$ALM$73,G$4,0)),"",HLOOKUP($B959,'Base facturation'!$B$4:$ALM$73,G$4,0))=0,"",IF(ISERROR(HLOOKUP($B959,'Base facturation'!$B$4:$ALM$73,G$4,0)),"",HLOOKUP($B959,'Base facturation'!$B$4:$ALM$73,G$4,0)))</f>
        <v/>
      </c>
      <c r="H959" s="183" t="str">
        <f t="shared" si="14"/>
        <v/>
      </c>
      <c r="I959" s="194"/>
      <c r="J959" s="189"/>
      <c r="K959" s="189"/>
      <c r="L959" s="190"/>
    </row>
    <row r="960" spans="2:12" ht="19.600000000000001" customHeight="1" x14ac:dyDescent="0.25">
      <c r="B960" s="178" t="s">
        <v>3704</v>
      </c>
      <c r="C960" s="179" t="str">
        <f>IF(IF(ISERROR(HLOOKUP($B960,'Base facturation'!$B$4:$ALM$73,C$4,0)),"",HLOOKUP($B960,'Base facturation'!$B$4:$ALM$73,C$4,0))=0,"",IF(ISERROR(HLOOKUP($B960,'Base facturation'!$B$4:$ALM$73,C$4,0)),"",HLOOKUP($B960,'Base facturation'!$B$4:$ALM$73,C$4,0)))</f>
        <v/>
      </c>
      <c r="D960" s="179" t="str">
        <f>IF(IF(ISERROR(HLOOKUP($B960,'Base facturation'!$B$4:$ALM$73,D$4,0)),"",HLOOKUP($B960,'Base facturation'!$B$4:$ALM$73,D$4,0))=0,"",IF(ISERROR(HLOOKUP($B960,'Base facturation'!$B$4:$ALM$73,D$4,0)),"",HLOOKUP($B960,'Base facturation'!$B$4:$ALM$73,D$4,0)))</f>
        <v/>
      </c>
      <c r="E960" s="288" t="str">
        <f>IF(IF(ISERROR(HLOOKUP($B960,'Base facturation'!$B$4:$ALM$73,E$4,0)),"",HLOOKUP($B960,'Base facturation'!$B$4:$ALM$73,E$4,0))=0,"",IF(ISERROR(HLOOKUP($B960,'Base facturation'!$B$4:$ALM$73,E$4,0)),"",HLOOKUP($B960,'Base facturation'!$B$4:$ALM$73,E$4,0)))</f>
        <v/>
      </c>
      <c r="F960" s="204" t="str">
        <f>IF(IF(ISERROR(HLOOKUP($B960,'Base facturation'!$B$4:$ALM$73,F$4,0)),"",HLOOKUP($B960,'Base facturation'!$B$4:$ALM$73,F$4,0))=0,"",IF(ISERROR(HLOOKUP($B960,'Base facturation'!$B$4:$ALM$73,F$4,0)),"",HLOOKUP($B960,'Base facturation'!$B$4:$ALM$73,F$4,0)))</f>
        <v/>
      </c>
      <c r="G960" s="204" t="str">
        <f>IF(IF(ISERROR(HLOOKUP($B960,'Base facturation'!$B$4:$ALM$73,G$4,0)),"",HLOOKUP($B960,'Base facturation'!$B$4:$ALM$73,G$4,0))=0,"",IF(ISERROR(HLOOKUP($B960,'Base facturation'!$B$4:$ALM$73,G$4,0)),"",HLOOKUP($B960,'Base facturation'!$B$4:$ALM$73,G$4,0)))</f>
        <v/>
      </c>
      <c r="H960" s="183" t="str">
        <f t="shared" si="14"/>
        <v/>
      </c>
      <c r="I960" s="194"/>
      <c r="J960" s="189"/>
      <c r="K960" s="189"/>
      <c r="L960" s="190"/>
    </row>
    <row r="961" spans="2:12" ht="19.600000000000001" customHeight="1" x14ac:dyDescent="0.25">
      <c r="B961" s="178" t="s">
        <v>3705</v>
      </c>
      <c r="C961" s="179" t="str">
        <f>IF(IF(ISERROR(HLOOKUP($B961,'Base facturation'!$B$4:$ALM$73,C$4,0)),"",HLOOKUP($B961,'Base facturation'!$B$4:$ALM$73,C$4,0))=0,"",IF(ISERROR(HLOOKUP($B961,'Base facturation'!$B$4:$ALM$73,C$4,0)),"",HLOOKUP($B961,'Base facturation'!$B$4:$ALM$73,C$4,0)))</f>
        <v/>
      </c>
      <c r="D961" s="179" t="str">
        <f>IF(IF(ISERROR(HLOOKUP($B961,'Base facturation'!$B$4:$ALM$73,D$4,0)),"",HLOOKUP($B961,'Base facturation'!$B$4:$ALM$73,D$4,0))=0,"",IF(ISERROR(HLOOKUP($B961,'Base facturation'!$B$4:$ALM$73,D$4,0)),"",HLOOKUP($B961,'Base facturation'!$B$4:$ALM$73,D$4,0)))</f>
        <v/>
      </c>
      <c r="E961" s="288" t="str">
        <f>IF(IF(ISERROR(HLOOKUP($B961,'Base facturation'!$B$4:$ALM$73,E$4,0)),"",HLOOKUP($B961,'Base facturation'!$B$4:$ALM$73,E$4,0))=0,"",IF(ISERROR(HLOOKUP($B961,'Base facturation'!$B$4:$ALM$73,E$4,0)),"",HLOOKUP($B961,'Base facturation'!$B$4:$ALM$73,E$4,0)))</f>
        <v/>
      </c>
      <c r="F961" s="204" t="str">
        <f>IF(IF(ISERROR(HLOOKUP($B961,'Base facturation'!$B$4:$ALM$73,F$4,0)),"",HLOOKUP($B961,'Base facturation'!$B$4:$ALM$73,F$4,0))=0,"",IF(ISERROR(HLOOKUP($B961,'Base facturation'!$B$4:$ALM$73,F$4,0)),"",HLOOKUP($B961,'Base facturation'!$B$4:$ALM$73,F$4,0)))</f>
        <v/>
      </c>
      <c r="G961" s="204" t="str">
        <f>IF(IF(ISERROR(HLOOKUP($B961,'Base facturation'!$B$4:$ALM$73,G$4,0)),"",HLOOKUP($B961,'Base facturation'!$B$4:$ALM$73,G$4,0))=0,"",IF(ISERROR(HLOOKUP($B961,'Base facturation'!$B$4:$ALM$73,G$4,0)),"",HLOOKUP($B961,'Base facturation'!$B$4:$ALM$73,G$4,0)))</f>
        <v/>
      </c>
      <c r="H961" s="183" t="str">
        <f t="shared" si="14"/>
        <v/>
      </c>
      <c r="I961" s="194"/>
      <c r="J961" s="189"/>
      <c r="K961" s="189"/>
      <c r="L961" s="190"/>
    </row>
    <row r="962" spans="2:12" ht="19.600000000000001" customHeight="1" x14ac:dyDescent="0.25">
      <c r="B962" s="178" t="s">
        <v>3706</v>
      </c>
      <c r="C962" s="179" t="str">
        <f>IF(IF(ISERROR(HLOOKUP($B962,'Base facturation'!$B$4:$ALM$73,C$4,0)),"",HLOOKUP($B962,'Base facturation'!$B$4:$ALM$73,C$4,0))=0,"",IF(ISERROR(HLOOKUP($B962,'Base facturation'!$B$4:$ALM$73,C$4,0)),"",HLOOKUP($B962,'Base facturation'!$B$4:$ALM$73,C$4,0)))</f>
        <v/>
      </c>
      <c r="D962" s="179" t="str">
        <f>IF(IF(ISERROR(HLOOKUP($B962,'Base facturation'!$B$4:$ALM$73,D$4,0)),"",HLOOKUP($B962,'Base facturation'!$B$4:$ALM$73,D$4,0))=0,"",IF(ISERROR(HLOOKUP($B962,'Base facturation'!$B$4:$ALM$73,D$4,0)),"",HLOOKUP($B962,'Base facturation'!$B$4:$ALM$73,D$4,0)))</f>
        <v/>
      </c>
      <c r="E962" s="288" t="str">
        <f>IF(IF(ISERROR(HLOOKUP($B962,'Base facturation'!$B$4:$ALM$73,E$4,0)),"",HLOOKUP($B962,'Base facturation'!$B$4:$ALM$73,E$4,0))=0,"",IF(ISERROR(HLOOKUP($B962,'Base facturation'!$B$4:$ALM$73,E$4,0)),"",HLOOKUP($B962,'Base facturation'!$B$4:$ALM$73,E$4,0)))</f>
        <v/>
      </c>
      <c r="F962" s="204" t="str">
        <f>IF(IF(ISERROR(HLOOKUP($B962,'Base facturation'!$B$4:$ALM$73,F$4,0)),"",HLOOKUP($B962,'Base facturation'!$B$4:$ALM$73,F$4,0))=0,"",IF(ISERROR(HLOOKUP($B962,'Base facturation'!$B$4:$ALM$73,F$4,0)),"",HLOOKUP($B962,'Base facturation'!$B$4:$ALM$73,F$4,0)))</f>
        <v/>
      </c>
      <c r="G962" s="204" t="str">
        <f>IF(IF(ISERROR(HLOOKUP($B962,'Base facturation'!$B$4:$ALM$73,G$4,0)),"",HLOOKUP($B962,'Base facturation'!$B$4:$ALM$73,G$4,0))=0,"",IF(ISERROR(HLOOKUP($B962,'Base facturation'!$B$4:$ALM$73,G$4,0)),"",HLOOKUP($B962,'Base facturation'!$B$4:$ALM$73,G$4,0)))</f>
        <v/>
      </c>
      <c r="H962" s="183" t="str">
        <f t="shared" si="14"/>
        <v/>
      </c>
      <c r="I962" s="194"/>
      <c r="J962" s="189"/>
      <c r="K962" s="189"/>
      <c r="L962" s="190"/>
    </row>
    <row r="963" spans="2:12" ht="19.600000000000001" customHeight="1" x14ac:dyDescent="0.25">
      <c r="B963" s="178" t="s">
        <v>3707</v>
      </c>
      <c r="C963" s="179" t="str">
        <f>IF(IF(ISERROR(HLOOKUP($B963,'Base facturation'!$B$4:$ALM$73,C$4,0)),"",HLOOKUP($B963,'Base facturation'!$B$4:$ALM$73,C$4,0))=0,"",IF(ISERROR(HLOOKUP($B963,'Base facturation'!$B$4:$ALM$73,C$4,0)),"",HLOOKUP($B963,'Base facturation'!$B$4:$ALM$73,C$4,0)))</f>
        <v/>
      </c>
      <c r="D963" s="179" t="str">
        <f>IF(IF(ISERROR(HLOOKUP($B963,'Base facturation'!$B$4:$ALM$73,D$4,0)),"",HLOOKUP($B963,'Base facturation'!$B$4:$ALM$73,D$4,0))=0,"",IF(ISERROR(HLOOKUP($B963,'Base facturation'!$B$4:$ALM$73,D$4,0)),"",HLOOKUP($B963,'Base facturation'!$B$4:$ALM$73,D$4,0)))</f>
        <v/>
      </c>
      <c r="E963" s="288" t="str">
        <f>IF(IF(ISERROR(HLOOKUP($B963,'Base facturation'!$B$4:$ALM$73,E$4,0)),"",HLOOKUP($B963,'Base facturation'!$B$4:$ALM$73,E$4,0))=0,"",IF(ISERROR(HLOOKUP($B963,'Base facturation'!$B$4:$ALM$73,E$4,0)),"",HLOOKUP($B963,'Base facturation'!$B$4:$ALM$73,E$4,0)))</f>
        <v/>
      </c>
      <c r="F963" s="204" t="str">
        <f>IF(IF(ISERROR(HLOOKUP($B963,'Base facturation'!$B$4:$ALM$73,F$4,0)),"",HLOOKUP($B963,'Base facturation'!$B$4:$ALM$73,F$4,0))=0,"",IF(ISERROR(HLOOKUP($B963,'Base facturation'!$B$4:$ALM$73,F$4,0)),"",HLOOKUP($B963,'Base facturation'!$B$4:$ALM$73,F$4,0)))</f>
        <v/>
      </c>
      <c r="G963" s="204" t="str">
        <f>IF(IF(ISERROR(HLOOKUP($B963,'Base facturation'!$B$4:$ALM$73,G$4,0)),"",HLOOKUP($B963,'Base facturation'!$B$4:$ALM$73,G$4,0))=0,"",IF(ISERROR(HLOOKUP($B963,'Base facturation'!$B$4:$ALM$73,G$4,0)),"",HLOOKUP($B963,'Base facturation'!$B$4:$ALM$73,G$4,0)))</f>
        <v/>
      </c>
      <c r="H963" s="183" t="str">
        <f t="shared" si="14"/>
        <v/>
      </c>
      <c r="I963" s="194"/>
      <c r="J963" s="189"/>
      <c r="K963" s="189"/>
      <c r="L963" s="190"/>
    </row>
    <row r="964" spans="2:12" ht="19.600000000000001" customHeight="1" x14ac:dyDescent="0.25">
      <c r="B964" s="178" t="s">
        <v>3708</v>
      </c>
      <c r="C964" s="179" t="str">
        <f>IF(IF(ISERROR(HLOOKUP($B964,'Base facturation'!$B$4:$ALM$73,C$4,0)),"",HLOOKUP($B964,'Base facturation'!$B$4:$ALM$73,C$4,0))=0,"",IF(ISERROR(HLOOKUP($B964,'Base facturation'!$B$4:$ALM$73,C$4,0)),"",HLOOKUP($B964,'Base facturation'!$B$4:$ALM$73,C$4,0)))</f>
        <v/>
      </c>
      <c r="D964" s="179" t="str">
        <f>IF(IF(ISERROR(HLOOKUP($B964,'Base facturation'!$B$4:$ALM$73,D$4,0)),"",HLOOKUP($B964,'Base facturation'!$B$4:$ALM$73,D$4,0))=0,"",IF(ISERROR(HLOOKUP($B964,'Base facturation'!$B$4:$ALM$73,D$4,0)),"",HLOOKUP($B964,'Base facturation'!$B$4:$ALM$73,D$4,0)))</f>
        <v/>
      </c>
      <c r="E964" s="288" t="str">
        <f>IF(IF(ISERROR(HLOOKUP($B964,'Base facturation'!$B$4:$ALM$73,E$4,0)),"",HLOOKUP($B964,'Base facturation'!$B$4:$ALM$73,E$4,0))=0,"",IF(ISERROR(HLOOKUP($B964,'Base facturation'!$B$4:$ALM$73,E$4,0)),"",HLOOKUP($B964,'Base facturation'!$B$4:$ALM$73,E$4,0)))</f>
        <v/>
      </c>
      <c r="F964" s="204" t="str">
        <f>IF(IF(ISERROR(HLOOKUP($B964,'Base facturation'!$B$4:$ALM$73,F$4,0)),"",HLOOKUP($B964,'Base facturation'!$B$4:$ALM$73,F$4,0))=0,"",IF(ISERROR(HLOOKUP($B964,'Base facturation'!$B$4:$ALM$73,F$4,0)),"",HLOOKUP($B964,'Base facturation'!$B$4:$ALM$73,F$4,0)))</f>
        <v/>
      </c>
      <c r="G964" s="204" t="str">
        <f>IF(IF(ISERROR(HLOOKUP($B964,'Base facturation'!$B$4:$ALM$73,G$4,0)),"",HLOOKUP($B964,'Base facturation'!$B$4:$ALM$73,G$4,0))=0,"",IF(ISERROR(HLOOKUP($B964,'Base facturation'!$B$4:$ALM$73,G$4,0)),"",HLOOKUP($B964,'Base facturation'!$B$4:$ALM$73,G$4,0)))</f>
        <v/>
      </c>
      <c r="H964" s="183" t="str">
        <f t="shared" si="14"/>
        <v/>
      </c>
      <c r="I964" s="194"/>
      <c r="J964" s="189"/>
      <c r="K964" s="189"/>
      <c r="L964" s="190"/>
    </row>
    <row r="965" spans="2:12" ht="19.600000000000001" customHeight="1" x14ac:dyDescent="0.25">
      <c r="B965" s="178" t="s">
        <v>3709</v>
      </c>
      <c r="C965" s="179" t="str">
        <f>IF(IF(ISERROR(HLOOKUP($B965,'Base facturation'!$B$4:$ALM$73,C$4,0)),"",HLOOKUP($B965,'Base facturation'!$B$4:$ALM$73,C$4,0))=0,"",IF(ISERROR(HLOOKUP($B965,'Base facturation'!$B$4:$ALM$73,C$4,0)),"",HLOOKUP($B965,'Base facturation'!$B$4:$ALM$73,C$4,0)))</f>
        <v/>
      </c>
      <c r="D965" s="179" t="str">
        <f>IF(IF(ISERROR(HLOOKUP($B965,'Base facturation'!$B$4:$ALM$73,D$4,0)),"",HLOOKUP($B965,'Base facturation'!$B$4:$ALM$73,D$4,0))=0,"",IF(ISERROR(HLOOKUP($B965,'Base facturation'!$B$4:$ALM$73,D$4,0)),"",HLOOKUP($B965,'Base facturation'!$B$4:$ALM$73,D$4,0)))</f>
        <v/>
      </c>
      <c r="E965" s="288" t="str">
        <f>IF(IF(ISERROR(HLOOKUP($B965,'Base facturation'!$B$4:$ALM$73,E$4,0)),"",HLOOKUP($B965,'Base facturation'!$B$4:$ALM$73,E$4,0))=0,"",IF(ISERROR(HLOOKUP($B965,'Base facturation'!$B$4:$ALM$73,E$4,0)),"",HLOOKUP($B965,'Base facturation'!$B$4:$ALM$73,E$4,0)))</f>
        <v/>
      </c>
      <c r="F965" s="204" t="str">
        <f>IF(IF(ISERROR(HLOOKUP($B965,'Base facturation'!$B$4:$ALM$73,F$4,0)),"",HLOOKUP($B965,'Base facturation'!$B$4:$ALM$73,F$4,0))=0,"",IF(ISERROR(HLOOKUP($B965,'Base facturation'!$B$4:$ALM$73,F$4,0)),"",HLOOKUP($B965,'Base facturation'!$B$4:$ALM$73,F$4,0)))</f>
        <v/>
      </c>
      <c r="G965" s="204" t="str">
        <f>IF(IF(ISERROR(HLOOKUP($B965,'Base facturation'!$B$4:$ALM$73,G$4,0)),"",HLOOKUP($B965,'Base facturation'!$B$4:$ALM$73,G$4,0))=0,"",IF(ISERROR(HLOOKUP($B965,'Base facturation'!$B$4:$ALM$73,G$4,0)),"",HLOOKUP($B965,'Base facturation'!$B$4:$ALM$73,G$4,0)))</f>
        <v/>
      </c>
      <c r="H965" s="183" t="str">
        <f t="shared" si="14"/>
        <v/>
      </c>
      <c r="I965" s="194"/>
      <c r="J965" s="189"/>
      <c r="K965" s="189"/>
      <c r="L965" s="190"/>
    </row>
    <row r="966" spans="2:12" ht="19.600000000000001" customHeight="1" x14ac:dyDescent="0.25">
      <c r="B966" s="178" t="s">
        <v>3710</v>
      </c>
      <c r="C966" s="179" t="str">
        <f>IF(IF(ISERROR(HLOOKUP($B966,'Base facturation'!$B$4:$ALM$73,C$4,0)),"",HLOOKUP($B966,'Base facturation'!$B$4:$ALM$73,C$4,0))=0,"",IF(ISERROR(HLOOKUP($B966,'Base facturation'!$B$4:$ALM$73,C$4,0)),"",HLOOKUP($B966,'Base facturation'!$B$4:$ALM$73,C$4,0)))</f>
        <v/>
      </c>
      <c r="D966" s="179" t="str">
        <f>IF(IF(ISERROR(HLOOKUP($B966,'Base facturation'!$B$4:$ALM$73,D$4,0)),"",HLOOKUP($B966,'Base facturation'!$B$4:$ALM$73,D$4,0))=0,"",IF(ISERROR(HLOOKUP($B966,'Base facturation'!$B$4:$ALM$73,D$4,0)),"",HLOOKUP($B966,'Base facturation'!$B$4:$ALM$73,D$4,0)))</f>
        <v/>
      </c>
      <c r="E966" s="288" t="str">
        <f>IF(IF(ISERROR(HLOOKUP($B966,'Base facturation'!$B$4:$ALM$73,E$4,0)),"",HLOOKUP($B966,'Base facturation'!$B$4:$ALM$73,E$4,0))=0,"",IF(ISERROR(HLOOKUP($B966,'Base facturation'!$B$4:$ALM$73,E$4,0)),"",HLOOKUP($B966,'Base facturation'!$B$4:$ALM$73,E$4,0)))</f>
        <v/>
      </c>
      <c r="F966" s="204" t="str">
        <f>IF(IF(ISERROR(HLOOKUP($B966,'Base facturation'!$B$4:$ALM$73,F$4,0)),"",HLOOKUP($B966,'Base facturation'!$B$4:$ALM$73,F$4,0))=0,"",IF(ISERROR(HLOOKUP($B966,'Base facturation'!$B$4:$ALM$73,F$4,0)),"",HLOOKUP($B966,'Base facturation'!$B$4:$ALM$73,F$4,0)))</f>
        <v/>
      </c>
      <c r="G966" s="204" t="str">
        <f>IF(IF(ISERROR(HLOOKUP($B966,'Base facturation'!$B$4:$ALM$73,G$4,0)),"",HLOOKUP($B966,'Base facturation'!$B$4:$ALM$73,G$4,0))=0,"",IF(ISERROR(HLOOKUP($B966,'Base facturation'!$B$4:$ALM$73,G$4,0)),"",HLOOKUP($B966,'Base facturation'!$B$4:$ALM$73,G$4,0)))</f>
        <v/>
      </c>
      <c r="H966" s="183" t="str">
        <f t="shared" si="14"/>
        <v/>
      </c>
      <c r="I966" s="194"/>
      <c r="J966" s="189"/>
      <c r="K966" s="189"/>
      <c r="L966" s="190"/>
    </row>
    <row r="967" spans="2:12" ht="19.600000000000001" customHeight="1" x14ac:dyDescent="0.25">
      <c r="B967" s="178" t="s">
        <v>3711</v>
      </c>
      <c r="C967" s="179" t="str">
        <f>IF(IF(ISERROR(HLOOKUP($B967,'Base facturation'!$B$4:$ALM$73,C$4,0)),"",HLOOKUP($B967,'Base facturation'!$B$4:$ALM$73,C$4,0))=0,"",IF(ISERROR(HLOOKUP($B967,'Base facturation'!$B$4:$ALM$73,C$4,0)),"",HLOOKUP($B967,'Base facturation'!$B$4:$ALM$73,C$4,0)))</f>
        <v/>
      </c>
      <c r="D967" s="179" t="str">
        <f>IF(IF(ISERROR(HLOOKUP($B967,'Base facturation'!$B$4:$ALM$73,D$4,0)),"",HLOOKUP($B967,'Base facturation'!$B$4:$ALM$73,D$4,0))=0,"",IF(ISERROR(HLOOKUP($B967,'Base facturation'!$B$4:$ALM$73,D$4,0)),"",HLOOKUP($B967,'Base facturation'!$B$4:$ALM$73,D$4,0)))</f>
        <v/>
      </c>
      <c r="E967" s="288" t="str">
        <f>IF(IF(ISERROR(HLOOKUP($B967,'Base facturation'!$B$4:$ALM$73,E$4,0)),"",HLOOKUP($B967,'Base facturation'!$B$4:$ALM$73,E$4,0))=0,"",IF(ISERROR(HLOOKUP($B967,'Base facturation'!$B$4:$ALM$73,E$4,0)),"",HLOOKUP($B967,'Base facturation'!$B$4:$ALM$73,E$4,0)))</f>
        <v/>
      </c>
      <c r="F967" s="204" t="str">
        <f>IF(IF(ISERROR(HLOOKUP($B967,'Base facturation'!$B$4:$ALM$73,F$4,0)),"",HLOOKUP($B967,'Base facturation'!$B$4:$ALM$73,F$4,0))=0,"",IF(ISERROR(HLOOKUP($B967,'Base facturation'!$B$4:$ALM$73,F$4,0)),"",HLOOKUP($B967,'Base facturation'!$B$4:$ALM$73,F$4,0)))</f>
        <v/>
      </c>
      <c r="G967" s="204" t="str">
        <f>IF(IF(ISERROR(HLOOKUP($B967,'Base facturation'!$B$4:$ALM$73,G$4,0)),"",HLOOKUP($B967,'Base facturation'!$B$4:$ALM$73,G$4,0))=0,"",IF(ISERROR(HLOOKUP($B967,'Base facturation'!$B$4:$ALM$73,G$4,0)),"",HLOOKUP($B967,'Base facturation'!$B$4:$ALM$73,G$4,0)))</f>
        <v/>
      </c>
      <c r="H967" s="183" t="str">
        <f t="shared" ref="H967:H1005" si="15">IF(G967="","",IF($B$4&gt;G967,"OUI","non"))</f>
        <v/>
      </c>
      <c r="I967" s="194"/>
      <c r="J967" s="189"/>
      <c r="K967" s="189"/>
      <c r="L967" s="190"/>
    </row>
    <row r="968" spans="2:12" ht="19.600000000000001" customHeight="1" x14ac:dyDescent="0.25">
      <c r="B968" s="178" t="s">
        <v>3712</v>
      </c>
      <c r="C968" s="179" t="str">
        <f>IF(IF(ISERROR(HLOOKUP($B968,'Base facturation'!$B$4:$ALM$73,C$4,0)),"",HLOOKUP($B968,'Base facturation'!$B$4:$ALM$73,C$4,0))=0,"",IF(ISERROR(HLOOKUP($B968,'Base facturation'!$B$4:$ALM$73,C$4,0)),"",HLOOKUP($B968,'Base facturation'!$B$4:$ALM$73,C$4,0)))</f>
        <v/>
      </c>
      <c r="D968" s="179" t="str">
        <f>IF(IF(ISERROR(HLOOKUP($B968,'Base facturation'!$B$4:$ALM$73,D$4,0)),"",HLOOKUP($B968,'Base facturation'!$B$4:$ALM$73,D$4,0))=0,"",IF(ISERROR(HLOOKUP($B968,'Base facturation'!$B$4:$ALM$73,D$4,0)),"",HLOOKUP($B968,'Base facturation'!$B$4:$ALM$73,D$4,0)))</f>
        <v/>
      </c>
      <c r="E968" s="288" t="str">
        <f>IF(IF(ISERROR(HLOOKUP($B968,'Base facturation'!$B$4:$ALM$73,E$4,0)),"",HLOOKUP($B968,'Base facturation'!$B$4:$ALM$73,E$4,0))=0,"",IF(ISERROR(HLOOKUP($B968,'Base facturation'!$B$4:$ALM$73,E$4,0)),"",HLOOKUP($B968,'Base facturation'!$B$4:$ALM$73,E$4,0)))</f>
        <v/>
      </c>
      <c r="F968" s="204" t="str">
        <f>IF(IF(ISERROR(HLOOKUP($B968,'Base facturation'!$B$4:$ALM$73,F$4,0)),"",HLOOKUP($B968,'Base facturation'!$B$4:$ALM$73,F$4,0))=0,"",IF(ISERROR(HLOOKUP($B968,'Base facturation'!$B$4:$ALM$73,F$4,0)),"",HLOOKUP($B968,'Base facturation'!$B$4:$ALM$73,F$4,0)))</f>
        <v/>
      </c>
      <c r="G968" s="204" t="str">
        <f>IF(IF(ISERROR(HLOOKUP($B968,'Base facturation'!$B$4:$ALM$73,G$4,0)),"",HLOOKUP($B968,'Base facturation'!$B$4:$ALM$73,G$4,0))=0,"",IF(ISERROR(HLOOKUP($B968,'Base facturation'!$B$4:$ALM$73,G$4,0)),"",HLOOKUP($B968,'Base facturation'!$B$4:$ALM$73,G$4,0)))</f>
        <v/>
      </c>
      <c r="H968" s="183" t="str">
        <f t="shared" si="15"/>
        <v/>
      </c>
      <c r="I968" s="194"/>
      <c r="J968" s="189"/>
      <c r="K968" s="189"/>
      <c r="L968" s="190"/>
    </row>
    <row r="969" spans="2:12" ht="19.600000000000001" customHeight="1" x14ac:dyDescent="0.25">
      <c r="B969" s="178" t="s">
        <v>3713</v>
      </c>
      <c r="C969" s="179" t="str">
        <f>IF(IF(ISERROR(HLOOKUP($B969,'Base facturation'!$B$4:$ALM$73,C$4,0)),"",HLOOKUP($B969,'Base facturation'!$B$4:$ALM$73,C$4,0))=0,"",IF(ISERROR(HLOOKUP($B969,'Base facturation'!$B$4:$ALM$73,C$4,0)),"",HLOOKUP($B969,'Base facturation'!$B$4:$ALM$73,C$4,0)))</f>
        <v/>
      </c>
      <c r="D969" s="179" t="str">
        <f>IF(IF(ISERROR(HLOOKUP($B969,'Base facturation'!$B$4:$ALM$73,D$4,0)),"",HLOOKUP($B969,'Base facturation'!$B$4:$ALM$73,D$4,0))=0,"",IF(ISERROR(HLOOKUP($B969,'Base facturation'!$B$4:$ALM$73,D$4,0)),"",HLOOKUP($B969,'Base facturation'!$B$4:$ALM$73,D$4,0)))</f>
        <v/>
      </c>
      <c r="E969" s="288" t="str">
        <f>IF(IF(ISERROR(HLOOKUP($B969,'Base facturation'!$B$4:$ALM$73,E$4,0)),"",HLOOKUP($B969,'Base facturation'!$B$4:$ALM$73,E$4,0))=0,"",IF(ISERROR(HLOOKUP($B969,'Base facturation'!$B$4:$ALM$73,E$4,0)),"",HLOOKUP($B969,'Base facturation'!$B$4:$ALM$73,E$4,0)))</f>
        <v/>
      </c>
      <c r="F969" s="204" t="str">
        <f>IF(IF(ISERROR(HLOOKUP($B969,'Base facturation'!$B$4:$ALM$73,F$4,0)),"",HLOOKUP($B969,'Base facturation'!$B$4:$ALM$73,F$4,0))=0,"",IF(ISERROR(HLOOKUP($B969,'Base facturation'!$B$4:$ALM$73,F$4,0)),"",HLOOKUP($B969,'Base facturation'!$B$4:$ALM$73,F$4,0)))</f>
        <v/>
      </c>
      <c r="G969" s="204" t="str">
        <f>IF(IF(ISERROR(HLOOKUP($B969,'Base facturation'!$B$4:$ALM$73,G$4,0)),"",HLOOKUP($B969,'Base facturation'!$B$4:$ALM$73,G$4,0))=0,"",IF(ISERROR(HLOOKUP($B969,'Base facturation'!$B$4:$ALM$73,G$4,0)),"",HLOOKUP($B969,'Base facturation'!$B$4:$ALM$73,G$4,0)))</f>
        <v/>
      </c>
      <c r="H969" s="183" t="str">
        <f t="shared" si="15"/>
        <v/>
      </c>
      <c r="I969" s="194"/>
      <c r="J969" s="189"/>
      <c r="K969" s="189"/>
      <c r="L969" s="190"/>
    </row>
    <row r="970" spans="2:12" ht="19.600000000000001" customHeight="1" x14ac:dyDescent="0.25">
      <c r="B970" s="178" t="s">
        <v>3714</v>
      </c>
      <c r="C970" s="179" t="str">
        <f>IF(IF(ISERROR(HLOOKUP($B970,'Base facturation'!$B$4:$ALM$73,C$4,0)),"",HLOOKUP($B970,'Base facturation'!$B$4:$ALM$73,C$4,0))=0,"",IF(ISERROR(HLOOKUP($B970,'Base facturation'!$B$4:$ALM$73,C$4,0)),"",HLOOKUP($B970,'Base facturation'!$B$4:$ALM$73,C$4,0)))</f>
        <v/>
      </c>
      <c r="D970" s="179" t="str">
        <f>IF(IF(ISERROR(HLOOKUP($B970,'Base facturation'!$B$4:$ALM$73,D$4,0)),"",HLOOKUP($B970,'Base facturation'!$B$4:$ALM$73,D$4,0))=0,"",IF(ISERROR(HLOOKUP($B970,'Base facturation'!$B$4:$ALM$73,D$4,0)),"",HLOOKUP($B970,'Base facturation'!$B$4:$ALM$73,D$4,0)))</f>
        <v/>
      </c>
      <c r="E970" s="288" t="str">
        <f>IF(IF(ISERROR(HLOOKUP($B970,'Base facturation'!$B$4:$ALM$73,E$4,0)),"",HLOOKUP($B970,'Base facturation'!$B$4:$ALM$73,E$4,0))=0,"",IF(ISERROR(HLOOKUP($B970,'Base facturation'!$B$4:$ALM$73,E$4,0)),"",HLOOKUP($B970,'Base facturation'!$B$4:$ALM$73,E$4,0)))</f>
        <v/>
      </c>
      <c r="F970" s="204" t="str">
        <f>IF(IF(ISERROR(HLOOKUP($B970,'Base facturation'!$B$4:$ALM$73,F$4,0)),"",HLOOKUP($B970,'Base facturation'!$B$4:$ALM$73,F$4,0))=0,"",IF(ISERROR(HLOOKUP($B970,'Base facturation'!$B$4:$ALM$73,F$4,0)),"",HLOOKUP($B970,'Base facturation'!$B$4:$ALM$73,F$4,0)))</f>
        <v/>
      </c>
      <c r="G970" s="204" t="str">
        <f>IF(IF(ISERROR(HLOOKUP($B970,'Base facturation'!$B$4:$ALM$73,G$4,0)),"",HLOOKUP($B970,'Base facturation'!$B$4:$ALM$73,G$4,0))=0,"",IF(ISERROR(HLOOKUP($B970,'Base facturation'!$B$4:$ALM$73,G$4,0)),"",HLOOKUP($B970,'Base facturation'!$B$4:$ALM$73,G$4,0)))</f>
        <v/>
      </c>
      <c r="H970" s="183" t="str">
        <f t="shared" si="15"/>
        <v/>
      </c>
      <c r="I970" s="194"/>
      <c r="J970" s="189"/>
      <c r="K970" s="189"/>
      <c r="L970" s="190"/>
    </row>
    <row r="971" spans="2:12" ht="19.600000000000001" customHeight="1" x14ac:dyDescent="0.25">
      <c r="B971" s="178" t="s">
        <v>3715</v>
      </c>
      <c r="C971" s="179" t="str">
        <f>IF(IF(ISERROR(HLOOKUP($B971,'Base facturation'!$B$4:$ALM$73,C$4,0)),"",HLOOKUP($B971,'Base facturation'!$B$4:$ALM$73,C$4,0))=0,"",IF(ISERROR(HLOOKUP($B971,'Base facturation'!$B$4:$ALM$73,C$4,0)),"",HLOOKUP($B971,'Base facturation'!$B$4:$ALM$73,C$4,0)))</f>
        <v/>
      </c>
      <c r="D971" s="179" t="str">
        <f>IF(IF(ISERROR(HLOOKUP($B971,'Base facturation'!$B$4:$ALM$73,D$4,0)),"",HLOOKUP($B971,'Base facturation'!$B$4:$ALM$73,D$4,0))=0,"",IF(ISERROR(HLOOKUP($B971,'Base facturation'!$B$4:$ALM$73,D$4,0)),"",HLOOKUP($B971,'Base facturation'!$B$4:$ALM$73,D$4,0)))</f>
        <v/>
      </c>
      <c r="E971" s="288" t="str">
        <f>IF(IF(ISERROR(HLOOKUP($B971,'Base facturation'!$B$4:$ALM$73,E$4,0)),"",HLOOKUP($B971,'Base facturation'!$B$4:$ALM$73,E$4,0))=0,"",IF(ISERROR(HLOOKUP($B971,'Base facturation'!$B$4:$ALM$73,E$4,0)),"",HLOOKUP($B971,'Base facturation'!$B$4:$ALM$73,E$4,0)))</f>
        <v/>
      </c>
      <c r="F971" s="204" t="str">
        <f>IF(IF(ISERROR(HLOOKUP($B971,'Base facturation'!$B$4:$ALM$73,F$4,0)),"",HLOOKUP($B971,'Base facturation'!$B$4:$ALM$73,F$4,0))=0,"",IF(ISERROR(HLOOKUP($B971,'Base facturation'!$B$4:$ALM$73,F$4,0)),"",HLOOKUP($B971,'Base facturation'!$B$4:$ALM$73,F$4,0)))</f>
        <v/>
      </c>
      <c r="G971" s="204" t="str">
        <f>IF(IF(ISERROR(HLOOKUP($B971,'Base facturation'!$B$4:$ALM$73,G$4,0)),"",HLOOKUP($B971,'Base facturation'!$B$4:$ALM$73,G$4,0))=0,"",IF(ISERROR(HLOOKUP($B971,'Base facturation'!$B$4:$ALM$73,G$4,0)),"",HLOOKUP($B971,'Base facturation'!$B$4:$ALM$73,G$4,0)))</f>
        <v/>
      </c>
      <c r="H971" s="183" t="str">
        <f t="shared" si="15"/>
        <v/>
      </c>
      <c r="I971" s="194"/>
      <c r="J971" s="189"/>
      <c r="K971" s="189"/>
      <c r="L971" s="190"/>
    </row>
    <row r="972" spans="2:12" ht="19.600000000000001" customHeight="1" x14ac:dyDescent="0.25">
      <c r="B972" s="178" t="s">
        <v>3716</v>
      </c>
      <c r="C972" s="179" t="str">
        <f>IF(IF(ISERROR(HLOOKUP($B972,'Base facturation'!$B$4:$ALM$73,C$4,0)),"",HLOOKUP($B972,'Base facturation'!$B$4:$ALM$73,C$4,0))=0,"",IF(ISERROR(HLOOKUP($B972,'Base facturation'!$B$4:$ALM$73,C$4,0)),"",HLOOKUP($B972,'Base facturation'!$B$4:$ALM$73,C$4,0)))</f>
        <v/>
      </c>
      <c r="D972" s="179" t="str">
        <f>IF(IF(ISERROR(HLOOKUP($B972,'Base facturation'!$B$4:$ALM$73,D$4,0)),"",HLOOKUP($B972,'Base facturation'!$B$4:$ALM$73,D$4,0))=0,"",IF(ISERROR(HLOOKUP($B972,'Base facturation'!$B$4:$ALM$73,D$4,0)),"",HLOOKUP($B972,'Base facturation'!$B$4:$ALM$73,D$4,0)))</f>
        <v/>
      </c>
      <c r="E972" s="288" t="str">
        <f>IF(IF(ISERROR(HLOOKUP($B972,'Base facturation'!$B$4:$ALM$73,E$4,0)),"",HLOOKUP($B972,'Base facturation'!$B$4:$ALM$73,E$4,0))=0,"",IF(ISERROR(HLOOKUP($B972,'Base facturation'!$B$4:$ALM$73,E$4,0)),"",HLOOKUP($B972,'Base facturation'!$B$4:$ALM$73,E$4,0)))</f>
        <v/>
      </c>
      <c r="F972" s="204" t="str">
        <f>IF(IF(ISERROR(HLOOKUP($B972,'Base facturation'!$B$4:$ALM$73,F$4,0)),"",HLOOKUP($B972,'Base facturation'!$B$4:$ALM$73,F$4,0))=0,"",IF(ISERROR(HLOOKUP($B972,'Base facturation'!$B$4:$ALM$73,F$4,0)),"",HLOOKUP($B972,'Base facturation'!$B$4:$ALM$73,F$4,0)))</f>
        <v/>
      </c>
      <c r="G972" s="204" t="str">
        <f>IF(IF(ISERROR(HLOOKUP($B972,'Base facturation'!$B$4:$ALM$73,G$4,0)),"",HLOOKUP($B972,'Base facturation'!$B$4:$ALM$73,G$4,0))=0,"",IF(ISERROR(HLOOKUP($B972,'Base facturation'!$B$4:$ALM$73,G$4,0)),"",HLOOKUP($B972,'Base facturation'!$B$4:$ALM$73,G$4,0)))</f>
        <v/>
      </c>
      <c r="H972" s="183" t="str">
        <f t="shared" si="15"/>
        <v/>
      </c>
      <c r="I972" s="194"/>
      <c r="J972" s="189"/>
      <c r="K972" s="189"/>
      <c r="L972" s="190"/>
    </row>
    <row r="973" spans="2:12" ht="19.600000000000001" customHeight="1" x14ac:dyDescent="0.25">
      <c r="B973" s="178" t="s">
        <v>3717</v>
      </c>
      <c r="C973" s="179" t="str">
        <f>IF(IF(ISERROR(HLOOKUP($B973,'Base facturation'!$B$4:$ALM$73,C$4,0)),"",HLOOKUP($B973,'Base facturation'!$B$4:$ALM$73,C$4,0))=0,"",IF(ISERROR(HLOOKUP($B973,'Base facturation'!$B$4:$ALM$73,C$4,0)),"",HLOOKUP($B973,'Base facturation'!$B$4:$ALM$73,C$4,0)))</f>
        <v/>
      </c>
      <c r="D973" s="179" t="str">
        <f>IF(IF(ISERROR(HLOOKUP($B973,'Base facturation'!$B$4:$ALM$73,D$4,0)),"",HLOOKUP($B973,'Base facturation'!$B$4:$ALM$73,D$4,0))=0,"",IF(ISERROR(HLOOKUP($B973,'Base facturation'!$B$4:$ALM$73,D$4,0)),"",HLOOKUP($B973,'Base facturation'!$B$4:$ALM$73,D$4,0)))</f>
        <v/>
      </c>
      <c r="E973" s="288" t="str">
        <f>IF(IF(ISERROR(HLOOKUP($B973,'Base facturation'!$B$4:$ALM$73,E$4,0)),"",HLOOKUP($B973,'Base facturation'!$B$4:$ALM$73,E$4,0))=0,"",IF(ISERROR(HLOOKUP($B973,'Base facturation'!$B$4:$ALM$73,E$4,0)),"",HLOOKUP($B973,'Base facturation'!$B$4:$ALM$73,E$4,0)))</f>
        <v/>
      </c>
      <c r="F973" s="204" t="str">
        <f>IF(IF(ISERROR(HLOOKUP($B973,'Base facturation'!$B$4:$ALM$73,F$4,0)),"",HLOOKUP($B973,'Base facturation'!$B$4:$ALM$73,F$4,0))=0,"",IF(ISERROR(HLOOKUP($B973,'Base facturation'!$B$4:$ALM$73,F$4,0)),"",HLOOKUP($B973,'Base facturation'!$B$4:$ALM$73,F$4,0)))</f>
        <v/>
      </c>
      <c r="G973" s="204" t="str">
        <f>IF(IF(ISERROR(HLOOKUP($B973,'Base facturation'!$B$4:$ALM$73,G$4,0)),"",HLOOKUP($B973,'Base facturation'!$B$4:$ALM$73,G$4,0))=0,"",IF(ISERROR(HLOOKUP($B973,'Base facturation'!$B$4:$ALM$73,G$4,0)),"",HLOOKUP($B973,'Base facturation'!$B$4:$ALM$73,G$4,0)))</f>
        <v/>
      </c>
      <c r="H973" s="183" t="str">
        <f t="shared" si="15"/>
        <v/>
      </c>
      <c r="I973" s="194"/>
      <c r="J973" s="189"/>
      <c r="K973" s="189"/>
      <c r="L973" s="190"/>
    </row>
    <row r="974" spans="2:12" ht="19.600000000000001" customHeight="1" x14ac:dyDescent="0.25">
      <c r="B974" s="178" t="s">
        <v>3718</v>
      </c>
      <c r="C974" s="179" t="str">
        <f>IF(IF(ISERROR(HLOOKUP($B974,'Base facturation'!$B$4:$ALM$73,C$4,0)),"",HLOOKUP($B974,'Base facturation'!$B$4:$ALM$73,C$4,0))=0,"",IF(ISERROR(HLOOKUP($B974,'Base facturation'!$B$4:$ALM$73,C$4,0)),"",HLOOKUP($B974,'Base facturation'!$B$4:$ALM$73,C$4,0)))</f>
        <v/>
      </c>
      <c r="D974" s="179" t="str">
        <f>IF(IF(ISERROR(HLOOKUP($B974,'Base facturation'!$B$4:$ALM$73,D$4,0)),"",HLOOKUP($B974,'Base facturation'!$B$4:$ALM$73,D$4,0))=0,"",IF(ISERROR(HLOOKUP($B974,'Base facturation'!$B$4:$ALM$73,D$4,0)),"",HLOOKUP($B974,'Base facturation'!$B$4:$ALM$73,D$4,0)))</f>
        <v/>
      </c>
      <c r="E974" s="288" t="str">
        <f>IF(IF(ISERROR(HLOOKUP($B974,'Base facturation'!$B$4:$ALM$73,E$4,0)),"",HLOOKUP($B974,'Base facturation'!$B$4:$ALM$73,E$4,0))=0,"",IF(ISERROR(HLOOKUP($B974,'Base facturation'!$B$4:$ALM$73,E$4,0)),"",HLOOKUP($B974,'Base facturation'!$B$4:$ALM$73,E$4,0)))</f>
        <v/>
      </c>
      <c r="F974" s="204" t="str">
        <f>IF(IF(ISERROR(HLOOKUP($B974,'Base facturation'!$B$4:$ALM$73,F$4,0)),"",HLOOKUP($B974,'Base facturation'!$B$4:$ALM$73,F$4,0))=0,"",IF(ISERROR(HLOOKUP($B974,'Base facturation'!$B$4:$ALM$73,F$4,0)),"",HLOOKUP($B974,'Base facturation'!$B$4:$ALM$73,F$4,0)))</f>
        <v/>
      </c>
      <c r="G974" s="204" t="str">
        <f>IF(IF(ISERROR(HLOOKUP($B974,'Base facturation'!$B$4:$ALM$73,G$4,0)),"",HLOOKUP($B974,'Base facturation'!$B$4:$ALM$73,G$4,0))=0,"",IF(ISERROR(HLOOKUP($B974,'Base facturation'!$B$4:$ALM$73,G$4,0)),"",HLOOKUP($B974,'Base facturation'!$B$4:$ALM$73,G$4,0)))</f>
        <v/>
      </c>
      <c r="H974" s="183" t="str">
        <f t="shared" si="15"/>
        <v/>
      </c>
      <c r="I974" s="194"/>
      <c r="J974" s="189"/>
      <c r="K974" s="189"/>
      <c r="L974" s="190"/>
    </row>
    <row r="975" spans="2:12" ht="19.600000000000001" customHeight="1" x14ac:dyDescent="0.25">
      <c r="B975" s="178" t="s">
        <v>3719</v>
      </c>
      <c r="C975" s="179" t="str">
        <f>IF(IF(ISERROR(HLOOKUP($B975,'Base facturation'!$B$4:$ALM$73,C$4,0)),"",HLOOKUP($B975,'Base facturation'!$B$4:$ALM$73,C$4,0))=0,"",IF(ISERROR(HLOOKUP($B975,'Base facturation'!$B$4:$ALM$73,C$4,0)),"",HLOOKUP($B975,'Base facturation'!$B$4:$ALM$73,C$4,0)))</f>
        <v/>
      </c>
      <c r="D975" s="179" t="str">
        <f>IF(IF(ISERROR(HLOOKUP($B975,'Base facturation'!$B$4:$ALM$73,D$4,0)),"",HLOOKUP($B975,'Base facturation'!$B$4:$ALM$73,D$4,0))=0,"",IF(ISERROR(HLOOKUP($B975,'Base facturation'!$B$4:$ALM$73,D$4,0)),"",HLOOKUP($B975,'Base facturation'!$B$4:$ALM$73,D$4,0)))</f>
        <v/>
      </c>
      <c r="E975" s="288" t="str">
        <f>IF(IF(ISERROR(HLOOKUP($B975,'Base facturation'!$B$4:$ALM$73,E$4,0)),"",HLOOKUP($B975,'Base facturation'!$B$4:$ALM$73,E$4,0))=0,"",IF(ISERROR(HLOOKUP($B975,'Base facturation'!$B$4:$ALM$73,E$4,0)),"",HLOOKUP($B975,'Base facturation'!$B$4:$ALM$73,E$4,0)))</f>
        <v/>
      </c>
      <c r="F975" s="204" t="str">
        <f>IF(IF(ISERROR(HLOOKUP($B975,'Base facturation'!$B$4:$ALM$73,F$4,0)),"",HLOOKUP($B975,'Base facturation'!$B$4:$ALM$73,F$4,0))=0,"",IF(ISERROR(HLOOKUP($B975,'Base facturation'!$B$4:$ALM$73,F$4,0)),"",HLOOKUP($B975,'Base facturation'!$B$4:$ALM$73,F$4,0)))</f>
        <v/>
      </c>
      <c r="G975" s="204" t="str">
        <f>IF(IF(ISERROR(HLOOKUP($B975,'Base facturation'!$B$4:$ALM$73,G$4,0)),"",HLOOKUP($B975,'Base facturation'!$B$4:$ALM$73,G$4,0))=0,"",IF(ISERROR(HLOOKUP($B975,'Base facturation'!$B$4:$ALM$73,G$4,0)),"",HLOOKUP($B975,'Base facturation'!$B$4:$ALM$73,G$4,0)))</f>
        <v/>
      </c>
      <c r="H975" s="183" t="str">
        <f t="shared" si="15"/>
        <v/>
      </c>
      <c r="I975" s="194"/>
      <c r="J975" s="189"/>
      <c r="K975" s="189"/>
      <c r="L975" s="190"/>
    </row>
    <row r="976" spans="2:12" ht="19.600000000000001" customHeight="1" x14ac:dyDescent="0.25">
      <c r="B976" s="178" t="s">
        <v>3720</v>
      </c>
      <c r="C976" s="179" t="str">
        <f>IF(IF(ISERROR(HLOOKUP($B976,'Base facturation'!$B$4:$ALM$73,C$4,0)),"",HLOOKUP($B976,'Base facturation'!$B$4:$ALM$73,C$4,0))=0,"",IF(ISERROR(HLOOKUP($B976,'Base facturation'!$B$4:$ALM$73,C$4,0)),"",HLOOKUP($B976,'Base facturation'!$B$4:$ALM$73,C$4,0)))</f>
        <v/>
      </c>
      <c r="D976" s="179" t="str">
        <f>IF(IF(ISERROR(HLOOKUP($B976,'Base facturation'!$B$4:$ALM$73,D$4,0)),"",HLOOKUP($B976,'Base facturation'!$B$4:$ALM$73,D$4,0))=0,"",IF(ISERROR(HLOOKUP($B976,'Base facturation'!$B$4:$ALM$73,D$4,0)),"",HLOOKUP($B976,'Base facturation'!$B$4:$ALM$73,D$4,0)))</f>
        <v/>
      </c>
      <c r="E976" s="288" t="str">
        <f>IF(IF(ISERROR(HLOOKUP($B976,'Base facturation'!$B$4:$ALM$73,E$4,0)),"",HLOOKUP($B976,'Base facturation'!$B$4:$ALM$73,E$4,0))=0,"",IF(ISERROR(HLOOKUP($B976,'Base facturation'!$B$4:$ALM$73,E$4,0)),"",HLOOKUP($B976,'Base facturation'!$B$4:$ALM$73,E$4,0)))</f>
        <v/>
      </c>
      <c r="F976" s="204" t="str">
        <f>IF(IF(ISERROR(HLOOKUP($B976,'Base facturation'!$B$4:$ALM$73,F$4,0)),"",HLOOKUP($B976,'Base facturation'!$B$4:$ALM$73,F$4,0))=0,"",IF(ISERROR(HLOOKUP($B976,'Base facturation'!$B$4:$ALM$73,F$4,0)),"",HLOOKUP($B976,'Base facturation'!$B$4:$ALM$73,F$4,0)))</f>
        <v/>
      </c>
      <c r="G976" s="204" t="str">
        <f>IF(IF(ISERROR(HLOOKUP($B976,'Base facturation'!$B$4:$ALM$73,G$4,0)),"",HLOOKUP($B976,'Base facturation'!$B$4:$ALM$73,G$4,0))=0,"",IF(ISERROR(HLOOKUP($B976,'Base facturation'!$B$4:$ALM$73,G$4,0)),"",HLOOKUP($B976,'Base facturation'!$B$4:$ALM$73,G$4,0)))</f>
        <v/>
      </c>
      <c r="H976" s="183" t="str">
        <f t="shared" si="15"/>
        <v/>
      </c>
      <c r="I976" s="194"/>
      <c r="J976" s="189"/>
      <c r="K976" s="189"/>
      <c r="L976" s="190"/>
    </row>
    <row r="977" spans="2:12" ht="19.600000000000001" customHeight="1" x14ac:dyDescent="0.25">
      <c r="B977" s="178" t="s">
        <v>3721</v>
      </c>
      <c r="C977" s="179" t="str">
        <f>IF(IF(ISERROR(HLOOKUP($B977,'Base facturation'!$B$4:$ALM$73,C$4,0)),"",HLOOKUP($B977,'Base facturation'!$B$4:$ALM$73,C$4,0))=0,"",IF(ISERROR(HLOOKUP($B977,'Base facturation'!$B$4:$ALM$73,C$4,0)),"",HLOOKUP($B977,'Base facturation'!$B$4:$ALM$73,C$4,0)))</f>
        <v/>
      </c>
      <c r="D977" s="179" t="str">
        <f>IF(IF(ISERROR(HLOOKUP($B977,'Base facturation'!$B$4:$ALM$73,D$4,0)),"",HLOOKUP($B977,'Base facturation'!$B$4:$ALM$73,D$4,0))=0,"",IF(ISERROR(HLOOKUP($B977,'Base facturation'!$B$4:$ALM$73,D$4,0)),"",HLOOKUP($B977,'Base facturation'!$B$4:$ALM$73,D$4,0)))</f>
        <v/>
      </c>
      <c r="E977" s="288" t="str">
        <f>IF(IF(ISERROR(HLOOKUP($B977,'Base facturation'!$B$4:$ALM$73,E$4,0)),"",HLOOKUP($B977,'Base facturation'!$B$4:$ALM$73,E$4,0))=0,"",IF(ISERROR(HLOOKUP($B977,'Base facturation'!$B$4:$ALM$73,E$4,0)),"",HLOOKUP($B977,'Base facturation'!$B$4:$ALM$73,E$4,0)))</f>
        <v/>
      </c>
      <c r="F977" s="204" t="str">
        <f>IF(IF(ISERROR(HLOOKUP($B977,'Base facturation'!$B$4:$ALM$73,F$4,0)),"",HLOOKUP($B977,'Base facturation'!$B$4:$ALM$73,F$4,0))=0,"",IF(ISERROR(HLOOKUP($B977,'Base facturation'!$B$4:$ALM$73,F$4,0)),"",HLOOKUP($B977,'Base facturation'!$B$4:$ALM$73,F$4,0)))</f>
        <v/>
      </c>
      <c r="G977" s="204" t="str">
        <f>IF(IF(ISERROR(HLOOKUP($B977,'Base facturation'!$B$4:$ALM$73,G$4,0)),"",HLOOKUP($B977,'Base facturation'!$B$4:$ALM$73,G$4,0))=0,"",IF(ISERROR(HLOOKUP($B977,'Base facturation'!$B$4:$ALM$73,G$4,0)),"",HLOOKUP($B977,'Base facturation'!$B$4:$ALM$73,G$4,0)))</f>
        <v/>
      </c>
      <c r="H977" s="183" t="str">
        <f t="shared" si="15"/>
        <v/>
      </c>
      <c r="I977" s="194"/>
      <c r="J977" s="189"/>
      <c r="K977" s="189"/>
      <c r="L977" s="190"/>
    </row>
    <row r="978" spans="2:12" ht="19.600000000000001" customHeight="1" x14ac:dyDescent="0.25">
      <c r="B978" s="178" t="s">
        <v>3722</v>
      </c>
      <c r="C978" s="179" t="str">
        <f>IF(IF(ISERROR(HLOOKUP($B978,'Base facturation'!$B$4:$ALM$73,C$4,0)),"",HLOOKUP($B978,'Base facturation'!$B$4:$ALM$73,C$4,0))=0,"",IF(ISERROR(HLOOKUP($B978,'Base facturation'!$B$4:$ALM$73,C$4,0)),"",HLOOKUP($B978,'Base facturation'!$B$4:$ALM$73,C$4,0)))</f>
        <v/>
      </c>
      <c r="D978" s="179" t="str">
        <f>IF(IF(ISERROR(HLOOKUP($B978,'Base facturation'!$B$4:$ALM$73,D$4,0)),"",HLOOKUP($B978,'Base facturation'!$B$4:$ALM$73,D$4,0))=0,"",IF(ISERROR(HLOOKUP($B978,'Base facturation'!$B$4:$ALM$73,D$4,0)),"",HLOOKUP($B978,'Base facturation'!$B$4:$ALM$73,D$4,0)))</f>
        <v/>
      </c>
      <c r="E978" s="288" t="str">
        <f>IF(IF(ISERROR(HLOOKUP($B978,'Base facturation'!$B$4:$ALM$73,E$4,0)),"",HLOOKUP($B978,'Base facturation'!$B$4:$ALM$73,E$4,0))=0,"",IF(ISERROR(HLOOKUP($B978,'Base facturation'!$B$4:$ALM$73,E$4,0)),"",HLOOKUP($B978,'Base facturation'!$B$4:$ALM$73,E$4,0)))</f>
        <v/>
      </c>
      <c r="F978" s="204" t="str">
        <f>IF(IF(ISERROR(HLOOKUP($B978,'Base facturation'!$B$4:$ALM$73,F$4,0)),"",HLOOKUP($B978,'Base facturation'!$B$4:$ALM$73,F$4,0))=0,"",IF(ISERROR(HLOOKUP($B978,'Base facturation'!$B$4:$ALM$73,F$4,0)),"",HLOOKUP($B978,'Base facturation'!$B$4:$ALM$73,F$4,0)))</f>
        <v/>
      </c>
      <c r="G978" s="204" t="str">
        <f>IF(IF(ISERROR(HLOOKUP($B978,'Base facturation'!$B$4:$ALM$73,G$4,0)),"",HLOOKUP($B978,'Base facturation'!$B$4:$ALM$73,G$4,0))=0,"",IF(ISERROR(HLOOKUP($B978,'Base facturation'!$B$4:$ALM$73,G$4,0)),"",HLOOKUP($B978,'Base facturation'!$B$4:$ALM$73,G$4,0)))</f>
        <v/>
      </c>
      <c r="H978" s="183" t="str">
        <f t="shared" si="15"/>
        <v/>
      </c>
      <c r="I978" s="194"/>
      <c r="J978" s="189"/>
      <c r="K978" s="189"/>
      <c r="L978" s="190"/>
    </row>
    <row r="979" spans="2:12" ht="19.600000000000001" customHeight="1" x14ac:dyDescent="0.25">
      <c r="B979" s="178" t="s">
        <v>3723</v>
      </c>
      <c r="C979" s="179" t="str">
        <f>IF(IF(ISERROR(HLOOKUP($B979,'Base facturation'!$B$4:$ALM$73,C$4,0)),"",HLOOKUP($B979,'Base facturation'!$B$4:$ALM$73,C$4,0))=0,"",IF(ISERROR(HLOOKUP($B979,'Base facturation'!$B$4:$ALM$73,C$4,0)),"",HLOOKUP($B979,'Base facturation'!$B$4:$ALM$73,C$4,0)))</f>
        <v/>
      </c>
      <c r="D979" s="179" t="str">
        <f>IF(IF(ISERROR(HLOOKUP($B979,'Base facturation'!$B$4:$ALM$73,D$4,0)),"",HLOOKUP($B979,'Base facturation'!$B$4:$ALM$73,D$4,0))=0,"",IF(ISERROR(HLOOKUP($B979,'Base facturation'!$B$4:$ALM$73,D$4,0)),"",HLOOKUP($B979,'Base facturation'!$B$4:$ALM$73,D$4,0)))</f>
        <v/>
      </c>
      <c r="E979" s="288" t="str">
        <f>IF(IF(ISERROR(HLOOKUP($B979,'Base facturation'!$B$4:$ALM$73,E$4,0)),"",HLOOKUP($B979,'Base facturation'!$B$4:$ALM$73,E$4,0))=0,"",IF(ISERROR(HLOOKUP($B979,'Base facturation'!$B$4:$ALM$73,E$4,0)),"",HLOOKUP($B979,'Base facturation'!$B$4:$ALM$73,E$4,0)))</f>
        <v/>
      </c>
      <c r="F979" s="204" t="str">
        <f>IF(IF(ISERROR(HLOOKUP($B979,'Base facturation'!$B$4:$ALM$73,F$4,0)),"",HLOOKUP($B979,'Base facturation'!$B$4:$ALM$73,F$4,0))=0,"",IF(ISERROR(HLOOKUP($B979,'Base facturation'!$B$4:$ALM$73,F$4,0)),"",HLOOKUP($B979,'Base facturation'!$B$4:$ALM$73,F$4,0)))</f>
        <v/>
      </c>
      <c r="G979" s="204" t="str">
        <f>IF(IF(ISERROR(HLOOKUP($B979,'Base facturation'!$B$4:$ALM$73,G$4,0)),"",HLOOKUP($B979,'Base facturation'!$B$4:$ALM$73,G$4,0))=0,"",IF(ISERROR(HLOOKUP($B979,'Base facturation'!$B$4:$ALM$73,G$4,0)),"",HLOOKUP($B979,'Base facturation'!$B$4:$ALM$73,G$4,0)))</f>
        <v/>
      </c>
      <c r="H979" s="183" t="str">
        <f t="shared" si="15"/>
        <v/>
      </c>
      <c r="I979" s="194"/>
      <c r="J979" s="189"/>
      <c r="K979" s="189"/>
      <c r="L979" s="190"/>
    </row>
    <row r="980" spans="2:12" ht="19.600000000000001" customHeight="1" x14ac:dyDescent="0.25">
      <c r="B980" s="178" t="s">
        <v>3724</v>
      </c>
      <c r="C980" s="179" t="str">
        <f>IF(IF(ISERROR(HLOOKUP($B980,'Base facturation'!$B$4:$ALM$73,C$4,0)),"",HLOOKUP($B980,'Base facturation'!$B$4:$ALM$73,C$4,0))=0,"",IF(ISERROR(HLOOKUP($B980,'Base facturation'!$B$4:$ALM$73,C$4,0)),"",HLOOKUP($B980,'Base facturation'!$B$4:$ALM$73,C$4,0)))</f>
        <v/>
      </c>
      <c r="D980" s="179" t="str">
        <f>IF(IF(ISERROR(HLOOKUP($B980,'Base facturation'!$B$4:$ALM$73,D$4,0)),"",HLOOKUP($B980,'Base facturation'!$B$4:$ALM$73,D$4,0))=0,"",IF(ISERROR(HLOOKUP($B980,'Base facturation'!$B$4:$ALM$73,D$4,0)),"",HLOOKUP($B980,'Base facturation'!$B$4:$ALM$73,D$4,0)))</f>
        <v/>
      </c>
      <c r="E980" s="288" t="str">
        <f>IF(IF(ISERROR(HLOOKUP($B980,'Base facturation'!$B$4:$ALM$73,E$4,0)),"",HLOOKUP($B980,'Base facturation'!$B$4:$ALM$73,E$4,0))=0,"",IF(ISERROR(HLOOKUP($B980,'Base facturation'!$B$4:$ALM$73,E$4,0)),"",HLOOKUP($B980,'Base facturation'!$B$4:$ALM$73,E$4,0)))</f>
        <v/>
      </c>
      <c r="F980" s="204" t="str">
        <f>IF(IF(ISERROR(HLOOKUP($B980,'Base facturation'!$B$4:$ALM$73,F$4,0)),"",HLOOKUP($B980,'Base facturation'!$B$4:$ALM$73,F$4,0))=0,"",IF(ISERROR(HLOOKUP($B980,'Base facturation'!$B$4:$ALM$73,F$4,0)),"",HLOOKUP($B980,'Base facturation'!$B$4:$ALM$73,F$4,0)))</f>
        <v/>
      </c>
      <c r="G980" s="204" t="str">
        <f>IF(IF(ISERROR(HLOOKUP($B980,'Base facturation'!$B$4:$ALM$73,G$4,0)),"",HLOOKUP($B980,'Base facturation'!$B$4:$ALM$73,G$4,0))=0,"",IF(ISERROR(HLOOKUP($B980,'Base facturation'!$B$4:$ALM$73,G$4,0)),"",HLOOKUP($B980,'Base facturation'!$B$4:$ALM$73,G$4,0)))</f>
        <v/>
      </c>
      <c r="H980" s="183" t="str">
        <f t="shared" si="15"/>
        <v/>
      </c>
      <c r="I980" s="194"/>
      <c r="J980" s="189"/>
      <c r="K980" s="189"/>
      <c r="L980" s="190"/>
    </row>
    <row r="981" spans="2:12" ht="19.600000000000001" customHeight="1" x14ac:dyDescent="0.25">
      <c r="B981" s="178" t="s">
        <v>3725</v>
      </c>
      <c r="C981" s="179" t="str">
        <f>IF(IF(ISERROR(HLOOKUP($B981,'Base facturation'!$B$4:$ALM$73,C$4,0)),"",HLOOKUP($B981,'Base facturation'!$B$4:$ALM$73,C$4,0))=0,"",IF(ISERROR(HLOOKUP($B981,'Base facturation'!$B$4:$ALM$73,C$4,0)),"",HLOOKUP($B981,'Base facturation'!$B$4:$ALM$73,C$4,0)))</f>
        <v/>
      </c>
      <c r="D981" s="179" t="str">
        <f>IF(IF(ISERROR(HLOOKUP($B981,'Base facturation'!$B$4:$ALM$73,D$4,0)),"",HLOOKUP($B981,'Base facturation'!$B$4:$ALM$73,D$4,0))=0,"",IF(ISERROR(HLOOKUP($B981,'Base facturation'!$B$4:$ALM$73,D$4,0)),"",HLOOKUP($B981,'Base facturation'!$B$4:$ALM$73,D$4,0)))</f>
        <v/>
      </c>
      <c r="E981" s="288" t="str">
        <f>IF(IF(ISERROR(HLOOKUP($B981,'Base facturation'!$B$4:$ALM$73,E$4,0)),"",HLOOKUP($B981,'Base facturation'!$B$4:$ALM$73,E$4,0))=0,"",IF(ISERROR(HLOOKUP($B981,'Base facturation'!$B$4:$ALM$73,E$4,0)),"",HLOOKUP($B981,'Base facturation'!$B$4:$ALM$73,E$4,0)))</f>
        <v/>
      </c>
      <c r="F981" s="204" t="str">
        <f>IF(IF(ISERROR(HLOOKUP($B981,'Base facturation'!$B$4:$ALM$73,F$4,0)),"",HLOOKUP($B981,'Base facturation'!$B$4:$ALM$73,F$4,0))=0,"",IF(ISERROR(HLOOKUP($B981,'Base facturation'!$B$4:$ALM$73,F$4,0)),"",HLOOKUP($B981,'Base facturation'!$B$4:$ALM$73,F$4,0)))</f>
        <v/>
      </c>
      <c r="G981" s="204" t="str">
        <f>IF(IF(ISERROR(HLOOKUP($B981,'Base facturation'!$B$4:$ALM$73,G$4,0)),"",HLOOKUP($B981,'Base facturation'!$B$4:$ALM$73,G$4,0))=0,"",IF(ISERROR(HLOOKUP($B981,'Base facturation'!$B$4:$ALM$73,G$4,0)),"",HLOOKUP($B981,'Base facturation'!$B$4:$ALM$73,G$4,0)))</f>
        <v/>
      </c>
      <c r="H981" s="183" t="str">
        <f t="shared" si="15"/>
        <v/>
      </c>
      <c r="I981" s="194"/>
      <c r="J981" s="189"/>
      <c r="K981" s="189"/>
      <c r="L981" s="190"/>
    </row>
    <row r="982" spans="2:12" ht="19.600000000000001" customHeight="1" x14ac:dyDescent="0.25">
      <c r="B982" s="178" t="s">
        <v>3726</v>
      </c>
      <c r="C982" s="179" t="str">
        <f>IF(IF(ISERROR(HLOOKUP($B982,'Base facturation'!$B$4:$ALM$73,C$4,0)),"",HLOOKUP($B982,'Base facturation'!$B$4:$ALM$73,C$4,0))=0,"",IF(ISERROR(HLOOKUP($B982,'Base facturation'!$B$4:$ALM$73,C$4,0)),"",HLOOKUP($B982,'Base facturation'!$B$4:$ALM$73,C$4,0)))</f>
        <v/>
      </c>
      <c r="D982" s="179" t="str">
        <f>IF(IF(ISERROR(HLOOKUP($B982,'Base facturation'!$B$4:$ALM$73,D$4,0)),"",HLOOKUP($B982,'Base facturation'!$B$4:$ALM$73,D$4,0))=0,"",IF(ISERROR(HLOOKUP($B982,'Base facturation'!$B$4:$ALM$73,D$4,0)),"",HLOOKUP($B982,'Base facturation'!$B$4:$ALM$73,D$4,0)))</f>
        <v/>
      </c>
      <c r="E982" s="288" t="str">
        <f>IF(IF(ISERROR(HLOOKUP($B982,'Base facturation'!$B$4:$ALM$73,E$4,0)),"",HLOOKUP($B982,'Base facturation'!$B$4:$ALM$73,E$4,0))=0,"",IF(ISERROR(HLOOKUP($B982,'Base facturation'!$B$4:$ALM$73,E$4,0)),"",HLOOKUP($B982,'Base facturation'!$B$4:$ALM$73,E$4,0)))</f>
        <v/>
      </c>
      <c r="F982" s="204" t="str">
        <f>IF(IF(ISERROR(HLOOKUP($B982,'Base facturation'!$B$4:$ALM$73,F$4,0)),"",HLOOKUP($B982,'Base facturation'!$B$4:$ALM$73,F$4,0))=0,"",IF(ISERROR(HLOOKUP($B982,'Base facturation'!$B$4:$ALM$73,F$4,0)),"",HLOOKUP($B982,'Base facturation'!$B$4:$ALM$73,F$4,0)))</f>
        <v/>
      </c>
      <c r="G982" s="204" t="str">
        <f>IF(IF(ISERROR(HLOOKUP($B982,'Base facturation'!$B$4:$ALM$73,G$4,0)),"",HLOOKUP($B982,'Base facturation'!$B$4:$ALM$73,G$4,0))=0,"",IF(ISERROR(HLOOKUP($B982,'Base facturation'!$B$4:$ALM$73,G$4,0)),"",HLOOKUP($B982,'Base facturation'!$B$4:$ALM$73,G$4,0)))</f>
        <v/>
      </c>
      <c r="H982" s="183" t="str">
        <f t="shared" si="15"/>
        <v/>
      </c>
      <c r="I982" s="194"/>
      <c r="J982" s="189"/>
      <c r="K982" s="189"/>
      <c r="L982" s="190"/>
    </row>
    <row r="983" spans="2:12" ht="19.600000000000001" customHeight="1" x14ac:dyDescent="0.25">
      <c r="B983" s="178" t="s">
        <v>3727</v>
      </c>
      <c r="C983" s="179" t="str">
        <f>IF(IF(ISERROR(HLOOKUP($B983,'Base facturation'!$B$4:$ALM$73,C$4,0)),"",HLOOKUP($B983,'Base facturation'!$B$4:$ALM$73,C$4,0))=0,"",IF(ISERROR(HLOOKUP($B983,'Base facturation'!$B$4:$ALM$73,C$4,0)),"",HLOOKUP($B983,'Base facturation'!$B$4:$ALM$73,C$4,0)))</f>
        <v/>
      </c>
      <c r="D983" s="179" t="str">
        <f>IF(IF(ISERROR(HLOOKUP($B983,'Base facturation'!$B$4:$ALM$73,D$4,0)),"",HLOOKUP($B983,'Base facturation'!$B$4:$ALM$73,D$4,0))=0,"",IF(ISERROR(HLOOKUP($B983,'Base facturation'!$B$4:$ALM$73,D$4,0)),"",HLOOKUP($B983,'Base facturation'!$B$4:$ALM$73,D$4,0)))</f>
        <v/>
      </c>
      <c r="E983" s="288" t="str">
        <f>IF(IF(ISERROR(HLOOKUP($B983,'Base facturation'!$B$4:$ALM$73,E$4,0)),"",HLOOKUP($B983,'Base facturation'!$B$4:$ALM$73,E$4,0))=0,"",IF(ISERROR(HLOOKUP($B983,'Base facturation'!$B$4:$ALM$73,E$4,0)),"",HLOOKUP($B983,'Base facturation'!$B$4:$ALM$73,E$4,0)))</f>
        <v/>
      </c>
      <c r="F983" s="204" t="str">
        <f>IF(IF(ISERROR(HLOOKUP($B983,'Base facturation'!$B$4:$ALM$73,F$4,0)),"",HLOOKUP($B983,'Base facturation'!$B$4:$ALM$73,F$4,0))=0,"",IF(ISERROR(HLOOKUP($B983,'Base facturation'!$B$4:$ALM$73,F$4,0)),"",HLOOKUP($B983,'Base facturation'!$B$4:$ALM$73,F$4,0)))</f>
        <v/>
      </c>
      <c r="G983" s="204" t="str">
        <f>IF(IF(ISERROR(HLOOKUP($B983,'Base facturation'!$B$4:$ALM$73,G$4,0)),"",HLOOKUP($B983,'Base facturation'!$B$4:$ALM$73,G$4,0))=0,"",IF(ISERROR(HLOOKUP($B983,'Base facturation'!$B$4:$ALM$73,G$4,0)),"",HLOOKUP($B983,'Base facturation'!$B$4:$ALM$73,G$4,0)))</f>
        <v/>
      </c>
      <c r="H983" s="183" t="str">
        <f t="shared" si="15"/>
        <v/>
      </c>
      <c r="I983" s="194"/>
      <c r="J983" s="189"/>
      <c r="K983" s="189"/>
      <c r="L983" s="190"/>
    </row>
    <row r="984" spans="2:12" ht="19.600000000000001" customHeight="1" x14ac:dyDescent="0.25">
      <c r="B984" s="178" t="s">
        <v>3728</v>
      </c>
      <c r="C984" s="179" t="str">
        <f>IF(IF(ISERROR(HLOOKUP($B984,'Base facturation'!$B$4:$ALM$73,C$4,0)),"",HLOOKUP($B984,'Base facturation'!$B$4:$ALM$73,C$4,0))=0,"",IF(ISERROR(HLOOKUP($B984,'Base facturation'!$B$4:$ALM$73,C$4,0)),"",HLOOKUP($B984,'Base facturation'!$B$4:$ALM$73,C$4,0)))</f>
        <v/>
      </c>
      <c r="D984" s="179" t="str">
        <f>IF(IF(ISERROR(HLOOKUP($B984,'Base facturation'!$B$4:$ALM$73,D$4,0)),"",HLOOKUP($B984,'Base facturation'!$B$4:$ALM$73,D$4,0))=0,"",IF(ISERROR(HLOOKUP($B984,'Base facturation'!$B$4:$ALM$73,D$4,0)),"",HLOOKUP($B984,'Base facturation'!$B$4:$ALM$73,D$4,0)))</f>
        <v/>
      </c>
      <c r="E984" s="288" t="str">
        <f>IF(IF(ISERROR(HLOOKUP($B984,'Base facturation'!$B$4:$ALM$73,E$4,0)),"",HLOOKUP($B984,'Base facturation'!$B$4:$ALM$73,E$4,0))=0,"",IF(ISERROR(HLOOKUP($B984,'Base facturation'!$B$4:$ALM$73,E$4,0)),"",HLOOKUP($B984,'Base facturation'!$B$4:$ALM$73,E$4,0)))</f>
        <v/>
      </c>
      <c r="F984" s="204" t="str">
        <f>IF(IF(ISERROR(HLOOKUP($B984,'Base facturation'!$B$4:$ALM$73,F$4,0)),"",HLOOKUP($B984,'Base facturation'!$B$4:$ALM$73,F$4,0))=0,"",IF(ISERROR(HLOOKUP($B984,'Base facturation'!$B$4:$ALM$73,F$4,0)),"",HLOOKUP($B984,'Base facturation'!$B$4:$ALM$73,F$4,0)))</f>
        <v/>
      </c>
      <c r="G984" s="204" t="str">
        <f>IF(IF(ISERROR(HLOOKUP($B984,'Base facturation'!$B$4:$ALM$73,G$4,0)),"",HLOOKUP($B984,'Base facturation'!$B$4:$ALM$73,G$4,0))=0,"",IF(ISERROR(HLOOKUP($B984,'Base facturation'!$B$4:$ALM$73,G$4,0)),"",HLOOKUP($B984,'Base facturation'!$B$4:$ALM$73,G$4,0)))</f>
        <v/>
      </c>
      <c r="H984" s="183" t="str">
        <f t="shared" si="15"/>
        <v/>
      </c>
      <c r="I984" s="194"/>
      <c r="J984" s="189"/>
      <c r="K984" s="189"/>
      <c r="L984" s="190"/>
    </row>
    <row r="985" spans="2:12" ht="19.600000000000001" customHeight="1" x14ac:dyDescent="0.25">
      <c r="B985" s="178" t="s">
        <v>3729</v>
      </c>
      <c r="C985" s="179" t="str">
        <f>IF(IF(ISERROR(HLOOKUP($B985,'Base facturation'!$B$4:$ALM$73,C$4,0)),"",HLOOKUP($B985,'Base facturation'!$B$4:$ALM$73,C$4,0))=0,"",IF(ISERROR(HLOOKUP($B985,'Base facturation'!$B$4:$ALM$73,C$4,0)),"",HLOOKUP($B985,'Base facturation'!$B$4:$ALM$73,C$4,0)))</f>
        <v/>
      </c>
      <c r="D985" s="179" t="str">
        <f>IF(IF(ISERROR(HLOOKUP($B985,'Base facturation'!$B$4:$ALM$73,D$4,0)),"",HLOOKUP($B985,'Base facturation'!$B$4:$ALM$73,D$4,0))=0,"",IF(ISERROR(HLOOKUP($B985,'Base facturation'!$B$4:$ALM$73,D$4,0)),"",HLOOKUP($B985,'Base facturation'!$B$4:$ALM$73,D$4,0)))</f>
        <v/>
      </c>
      <c r="E985" s="288" t="str">
        <f>IF(IF(ISERROR(HLOOKUP($B985,'Base facturation'!$B$4:$ALM$73,E$4,0)),"",HLOOKUP($B985,'Base facturation'!$B$4:$ALM$73,E$4,0))=0,"",IF(ISERROR(HLOOKUP($B985,'Base facturation'!$B$4:$ALM$73,E$4,0)),"",HLOOKUP($B985,'Base facturation'!$B$4:$ALM$73,E$4,0)))</f>
        <v/>
      </c>
      <c r="F985" s="204" t="str">
        <f>IF(IF(ISERROR(HLOOKUP($B985,'Base facturation'!$B$4:$ALM$73,F$4,0)),"",HLOOKUP($B985,'Base facturation'!$B$4:$ALM$73,F$4,0))=0,"",IF(ISERROR(HLOOKUP($B985,'Base facturation'!$B$4:$ALM$73,F$4,0)),"",HLOOKUP($B985,'Base facturation'!$B$4:$ALM$73,F$4,0)))</f>
        <v/>
      </c>
      <c r="G985" s="204" t="str">
        <f>IF(IF(ISERROR(HLOOKUP($B985,'Base facturation'!$B$4:$ALM$73,G$4,0)),"",HLOOKUP($B985,'Base facturation'!$B$4:$ALM$73,G$4,0))=0,"",IF(ISERROR(HLOOKUP($B985,'Base facturation'!$B$4:$ALM$73,G$4,0)),"",HLOOKUP($B985,'Base facturation'!$B$4:$ALM$73,G$4,0)))</f>
        <v/>
      </c>
      <c r="H985" s="183" t="str">
        <f t="shared" si="15"/>
        <v/>
      </c>
      <c r="I985" s="194"/>
      <c r="J985" s="189"/>
      <c r="K985" s="189"/>
      <c r="L985" s="190"/>
    </row>
    <row r="986" spans="2:12" ht="19.600000000000001" customHeight="1" x14ac:dyDescent="0.25">
      <c r="B986" s="178" t="s">
        <v>3730</v>
      </c>
      <c r="C986" s="179" t="str">
        <f>IF(IF(ISERROR(HLOOKUP($B986,'Base facturation'!$B$4:$ALM$73,C$4,0)),"",HLOOKUP($B986,'Base facturation'!$B$4:$ALM$73,C$4,0))=0,"",IF(ISERROR(HLOOKUP($B986,'Base facturation'!$B$4:$ALM$73,C$4,0)),"",HLOOKUP($B986,'Base facturation'!$B$4:$ALM$73,C$4,0)))</f>
        <v/>
      </c>
      <c r="D986" s="179" t="str">
        <f>IF(IF(ISERROR(HLOOKUP($B986,'Base facturation'!$B$4:$ALM$73,D$4,0)),"",HLOOKUP($B986,'Base facturation'!$B$4:$ALM$73,D$4,0))=0,"",IF(ISERROR(HLOOKUP($B986,'Base facturation'!$B$4:$ALM$73,D$4,0)),"",HLOOKUP($B986,'Base facturation'!$B$4:$ALM$73,D$4,0)))</f>
        <v/>
      </c>
      <c r="E986" s="288" t="str">
        <f>IF(IF(ISERROR(HLOOKUP($B986,'Base facturation'!$B$4:$ALM$73,E$4,0)),"",HLOOKUP($B986,'Base facturation'!$B$4:$ALM$73,E$4,0))=0,"",IF(ISERROR(HLOOKUP($B986,'Base facturation'!$B$4:$ALM$73,E$4,0)),"",HLOOKUP($B986,'Base facturation'!$B$4:$ALM$73,E$4,0)))</f>
        <v/>
      </c>
      <c r="F986" s="204" t="str">
        <f>IF(IF(ISERROR(HLOOKUP($B986,'Base facturation'!$B$4:$ALM$73,F$4,0)),"",HLOOKUP($B986,'Base facturation'!$B$4:$ALM$73,F$4,0))=0,"",IF(ISERROR(HLOOKUP($B986,'Base facturation'!$B$4:$ALM$73,F$4,0)),"",HLOOKUP($B986,'Base facturation'!$B$4:$ALM$73,F$4,0)))</f>
        <v/>
      </c>
      <c r="G986" s="204" t="str">
        <f>IF(IF(ISERROR(HLOOKUP($B986,'Base facturation'!$B$4:$ALM$73,G$4,0)),"",HLOOKUP($B986,'Base facturation'!$B$4:$ALM$73,G$4,0))=0,"",IF(ISERROR(HLOOKUP($B986,'Base facturation'!$B$4:$ALM$73,G$4,0)),"",HLOOKUP($B986,'Base facturation'!$B$4:$ALM$73,G$4,0)))</f>
        <v/>
      </c>
      <c r="H986" s="183" t="str">
        <f t="shared" si="15"/>
        <v/>
      </c>
      <c r="I986" s="194"/>
      <c r="J986" s="189"/>
      <c r="K986" s="189"/>
      <c r="L986" s="190"/>
    </row>
    <row r="987" spans="2:12" ht="19.600000000000001" customHeight="1" x14ac:dyDescent="0.25">
      <c r="B987" s="178" t="s">
        <v>3731</v>
      </c>
      <c r="C987" s="179" t="str">
        <f>IF(IF(ISERROR(HLOOKUP($B987,'Base facturation'!$B$4:$ALM$73,C$4,0)),"",HLOOKUP($B987,'Base facturation'!$B$4:$ALM$73,C$4,0))=0,"",IF(ISERROR(HLOOKUP($B987,'Base facturation'!$B$4:$ALM$73,C$4,0)),"",HLOOKUP($B987,'Base facturation'!$B$4:$ALM$73,C$4,0)))</f>
        <v/>
      </c>
      <c r="D987" s="179" t="str">
        <f>IF(IF(ISERROR(HLOOKUP($B987,'Base facturation'!$B$4:$ALM$73,D$4,0)),"",HLOOKUP($B987,'Base facturation'!$B$4:$ALM$73,D$4,0))=0,"",IF(ISERROR(HLOOKUP($B987,'Base facturation'!$B$4:$ALM$73,D$4,0)),"",HLOOKUP($B987,'Base facturation'!$B$4:$ALM$73,D$4,0)))</f>
        <v/>
      </c>
      <c r="E987" s="288" t="str">
        <f>IF(IF(ISERROR(HLOOKUP($B987,'Base facturation'!$B$4:$ALM$73,E$4,0)),"",HLOOKUP($B987,'Base facturation'!$B$4:$ALM$73,E$4,0))=0,"",IF(ISERROR(HLOOKUP($B987,'Base facturation'!$B$4:$ALM$73,E$4,0)),"",HLOOKUP($B987,'Base facturation'!$B$4:$ALM$73,E$4,0)))</f>
        <v/>
      </c>
      <c r="F987" s="204" t="str">
        <f>IF(IF(ISERROR(HLOOKUP($B987,'Base facturation'!$B$4:$ALM$73,F$4,0)),"",HLOOKUP($B987,'Base facturation'!$B$4:$ALM$73,F$4,0))=0,"",IF(ISERROR(HLOOKUP($B987,'Base facturation'!$B$4:$ALM$73,F$4,0)),"",HLOOKUP($B987,'Base facturation'!$B$4:$ALM$73,F$4,0)))</f>
        <v/>
      </c>
      <c r="G987" s="204" t="str">
        <f>IF(IF(ISERROR(HLOOKUP($B987,'Base facturation'!$B$4:$ALM$73,G$4,0)),"",HLOOKUP($B987,'Base facturation'!$B$4:$ALM$73,G$4,0))=0,"",IF(ISERROR(HLOOKUP($B987,'Base facturation'!$B$4:$ALM$73,G$4,0)),"",HLOOKUP($B987,'Base facturation'!$B$4:$ALM$73,G$4,0)))</f>
        <v/>
      </c>
      <c r="H987" s="183" t="str">
        <f t="shared" si="15"/>
        <v/>
      </c>
      <c r="I987" s="194"/>
      <c r="J987" s="189"/>
      <c r="K987" s="189"/>
      <c r="L987" s="190"/>
    </row>
    <row r="988" spans="2:12" ht="19.600000000000001" customHeight="1" x14ac:dyDescent="0.25">
      <c r="B988" s="178" t="s">
        <v>3732</v>
      </c>
      <c r="C988" s="179" t="str">
        <f>IF(IF(ISERROR(HLOOKUP($B988,'Base facturation'!$B$4:$ALM$73,C$4,0)),"",HLOOKUP($B988,'Base facturation'!$B$4:$ALM$73,C$4,0))=0,"",IF(ISERROR(HLOOKUP($B988,'Base facturation'!$B$4:$ALM$73,C$4,0)),"",HLOOKUP($B988,'Base facturation'!$B$4:$ALM$73,C$4,0)))</f>
        <v/>
      </c>
      <c r="D988" s="179" t="str">
        <f>IF(IF(ISERROR(HLOOKUP($B988,'Base facturation'!$B$4:$ALM$73,D$4,0)),"",HLOOKUP($B988,'Base facturation'!$B$4:$ALM$73,D$4,0))=0,"",IF(ISERROR(HLOOKUP($B988,'Base facturation'!$B$4:$ALM$73,D$4,0)),"",HLOOKUP($B988,'Base facturation'!$B$4:$ALM$73,D$4,0)))</f>
        <v/>
      </c>
      <c r="E988" s="288" t="str">
        <f>IF(IF(ISERROR(HLOOKUP($B988,'Base facturation'!$B$4:$ALM$73,E$4,0)),"",HLOOKUP($B988,'Base facturation'!$B$4:$ALM$73,E$4,0))=0,"",IF(ISERROR(HLOOKUP($B988,'Base facturation'!$B$4:$ALM$73,E$4,0)),"",HLOOKUP($B988,'Base facturation'!$B$4:$ALM$73,E$4,0)))</f>
        <v/>
      </c>
      <c r="F988" s="204" t="str">
        <f>IF(IF(ISERROR(HLOOKUP($B988,'Base facturation'!$B$4:$ALM$73,F$4,0)),"",HLOOKUP($B988,'Base facturation'!$B$4:$ALM$73,F$4,0))=0,"",IF(ISERROR(HLOOKUP($B988,'Base facturation'!$B$4:$ALM$73,F$4,0)),"",HLOOKUP($B988,'Base facturation'!$B$4:$ALM$73,F$4,0)))</f>
        <v/>
      </c>
      <c r="G988" s="204" t="str">
        <f>IF(IF(ISERROR(HLOOKUP($B988,'Base facturation'!$B$4:$ALM$73,G$4,0)),"",HLOOKUP($B988,'Base facturation'!$B$4:$ALM$73,G$4,0))=0,"",IF(ISERROR(HLOOKUP($B988,'Base facturation'!$B$4:$ALM$73,G$4,0)),"",HLOOKUP($B988,'Base facturation'!$B$4:$ALM$73,G$4,0)))</f>
        <v/>
      </c>
      <c r="H988" s="183" t="str">
        <f t="shared" si="15"/>
        <v/>
      </c>
      <c r="I988" s="194"/>
      <c r="J988" s="189"/>
      <c r="K988" s="189"/>
      <c r="L988" s="190"/>
    </row>
    <row r="989" spans="2:12" ht="19.600000000000001" customHeight="1" x14ac:dyDescent="0.25">
      <c r="B989" s="178" t="s">
        <v>3733</v>
      </c>
      <c r="C989" s="179" t="str">
        <f>IF(IF(ISERROR(HLOOKUP($B989,'Base facturation'!$B$4:$ALM$73,C$4,0)),"",HLOOKUP($B989,'Base facturation'!$B$4:$ALM$73,C$4,0))=0,"",IF(ISERROR(HLOOKUP($B989,'Base facturation'!$B$4:$ALM$73,C$4,0)),"",HLOOKUP($B989,'Base facturation'!$B$4:$ALM$73,C$4,0)))</f>
        <v/>
      </c>
      <c r="D989" s="179" t="str">
        <f>IF(IF(ISERROR(HLOOKUP($B989,'Base facturation'!$B$4:$ALM$73,D$4,0)),"",HLOOKUP($B989,'Base facturation'!$B$4:$ALM$73,D$4,0))=0,"",IF(ISERROR(HLOOKUP($B989,'Base facturation'!$B$4:$ALM$73,D$4,0)),"",HLOOKUP($B989,'Base facturation'!$B$4:$ALM$73,D$4,0)))</f>
        <v/>
      </c>
      <c r="E989" s="288" t="str">
        <f>IF(IF(ISERROR(HLOOKUP($B989,'Base facturation'!$B$4:$ALM$73,E$4,0)),"",HLOOKUP($B989,'Base facturation'!$B$4:$ALM$73,E$4,0))=0,"",IF(ISERROR(HLOOKUP($B989,'Base facturation'!$B$4:$ALM$73,E$4,0)),"",HLOOKUP($B989,'Base facturation'!$B$4:$ALM$73,E$4,0)))</f>
        <v/>
      </c>
      <c r="F989" s="204" t="str">
        <f>IF(IF(ISERROR(HLOOKUP($B989,'Base facturation'!$B$4:$ALM$73,F$4,0)),"",HLOOKUP($B989,'Base facturation'!$B$4:$ALM$73,F$4,0))=0,"",IF(ISERROR(HLOOKUP($B989,'Base facturation'!$B$4:$ALM$73,F$4,0)),"",HLOOKUP($B989,'Base facturation'!$B$4:$ALM$73,F$4,0)))</f>
        <v/>
      </c>
      <c r="G989" s="204" t="str">
        <f>IF(IF(ISERROR(HLOOKUP($B989,'Base facturation'!$B$4:$ALM$73,G$4,0)),"",HLOOKUP($B989,'Base facturation'!$B$4:$ALM$73,G$4,0))=0,"",IF(ISERROR(HLOOKUP($B989,'Base facturation'!$B$4:$ALM$73,G$4,0)),"",HLOOKUP($B989,'Base facturation'!$B$4:$ALM$73,G$4,0)))</f>
        <v/>
      </c>
      <c r="H989" s="183" t="str">
        <f t="shared" si="15"/>
        <v/>
      </c>
      <c r="I989" s="194"/>
      <c r="J989" s="189"/>
      <c r="K989" s="189"/>
      <c r="L989" s="190"/>
    </row>
    <row r="990" spans="2:12" ht="19.600000000000001" customHeight="1" x14ac:dyDescent="0.25">
      <c r="B990" s="178" t="s">
        <v>3734</v>
      </c>
      <c r="C990" s="179" t="str">
        <f>IF(IF(ISERROR(HLOOKUP($B990,'Base facturation'!$B$4:$ALM$73,C$4,0)),"",HLOOKUP($B990,'Base facturation'!$B$4:$ALM$73,C$4,0))=0,"",IF(ISERROR(HLOOKUP($B990,'Base facturation'!$B$4:$ALM$73,C$4,0)),"",HLOOKUP($B990,'Base facturation'!$B$4:$ALM$73,C$4,0)))</f>
        <v/>
      </c>
      <c r="D990" s="179" t="str">
        <f>IF(IF(ISERROR(HLOOKUP($B990,'Base facturation'!$B$4:$ALM$73,D$4,0)),"",HLOOKUP($B990,'Base facturation'!$B$4:$ALM$73,D$4,0))=0,"",IF(ISERROR(HLOOKUP($B990,'Base facturation'!$B$4:$ALM$73,D$4,0)),"",HLOOKUP($B990,'Base facturation'!$B$4:$ALM$73,D$4,0)))</f>
        <v/>
      </c>
      <c r="E990" s="288" t="str">
        <f>IF(IF(ISERROR(HLOOKUP($B990,'Base facturation'!$B$4:$ALM$73,E$4,0)),"",HLOOKUP($B990,'Base facturation'!$B$4:$ALM$73,E$4,0))=0,"",IF(ISERROR(HLOOKUP($B990,'Base facturation'!$B$4:$ALM$73,E$4,0)),"",HLOOKUP($B990,'Base facturation'!$B$4:$ALM$73,E$4,0)))</f>
        <v/>
      </c>
      <c r="F990" s="204" t="str">
        <f>IF(IF(ISERROR(HLOOKUP($B990,'Base facturation'!$B$4:$ALM$73,F$4,0)),"",HLOOKUP($B990,'Base facturation'!$B$4:$ALM$73,F$4,0))=0,"",IF(ISERROR(HLOOKUP($B990,'Base facturation'!$B$4:$ALM$73,F$4,0)),"",HLOOKUP($B990,'Base facturation'!$B$4:$ALM$73,F$4,0)))</f>
        <v/>
      </c>
      <c r="G990" s="204" t="str">
        <f>IF(IF(ISERROR(HLOOKUP($B990,'Base facturation'!$B$4:$ALM$73,G$4,0)),"",HLOOKUP($B990,'Base facturation'!$B$4:$ALM$73,G$4,0))=0,"",IF(ISERROR(HLOOKUP($B990,'Base facturation'!$B$4:$ALM$73,G$4,0)),"",HLOOKUP($B990,'Base facturation'!$B$4:$ALM$73,G$4,0)))</f>
        <v/>
      </c>
      <c r="H990" s="183" t="str">
        <f t="shared" si="15"/>
        <v/>
      </c>
      <c r="I990" s="194"/>
      <c r="J990" s="189"/>
      <c r="K990" s="189"/>
      <c r="L990" s="190"/>
    </row>
    <row r="991" spans="2:12" ht="19.600000000000001" customHeight="1" x14ac:dyDescent="0.25">
      <c r="B991" s="178" t="s">
        <v>3735</v>
      </c>
      <c r="C991" s="179" t="str">
        <f>IF(IF(ISERROR(HLOOKUP($B991,'Base facturation'!$B$4:$ALM$73,C$4,0)),"",HLOOKUP($B991,'Base facturation'!$B$4:$ALM$73,C$4,0))=0,"",IF(ISERROR(HLOOKUP($B991,'Base facturation'!$B$4:$ALM$73,C$4,0)),"",HLOOKUP($B991,'Base facturation'!$B$4:$ALM$73,C$4,0)))</f>
        <v/>
      </c>
      <c r="D991" s="179" t="str">
        <f>IF(IF(ISERROR(HLOOKUP($B991,'Base facturation'!$B$4:$ALM$73,D$4,0)),"",HLOOKUP($B991,'Base facturation'!$B$4:$ALM$73,D$4,0))=0,"",IF(ISERROR(HLOOKUP($B991,'Base facturation'!$B$4:$ALM$73,D$4,0)),"",HLOOKUP($B991,'Base facturation'!$B$4:$ALM$73,D$4,0)))</f>
        <v/>
      </c>
      <c r="E991" s="288" t="str">
        <f>IF(IF(ISERROR(HLOOKUP($B991,'Base facturation'!$B$4:$ALM$73,E$4,0)),"",HLOOKUP($B991,'Base facturation'!$B$4:$ALM$73,E$4,0))=0,"",IF(ISERROR(HLOOKUP($B991,'Base facturation'!$B$4:$ALM$73,E$4,0)),"",HLOOKUP($B991,'Base facturation'!$B$4:$ALM$73,E$4,0)))</f>
        <v/>
      </c>
      <c r="F991" s="204" t="str">
        <f>IF(IF(ISERROR(HLOOKUP($B991,'Base facturation'!$B$4:$ALM$73,F$4,0)),"",HLOOKUP($B991,'Base facturation'!$B$4:$ALM$73,F$4,0))=0,"",IF(ISERROR(HLOOKUP($B991,'Base facturation'!$B$4:$ALM$73,F$4,0)),"",HLOOKUP($B991,'Base facturation'!$B$4:$ALM$73,F$4,0)))</f>
        <v/>
      </c>
      <c r="G991" s="204" t="str">
        <f>IF(IF(ISERROR(HLOOKUP($B991,'Base facturation'!$B$4:$ALM$73,G$4,0)),"",HLOOKUP($B991,'Base facturation'!$B$4:$ALM$73,G$4,0))=0,"",IF(ISERROR(HLOOKUP($B991,'Base facturation'!$B$4:$ALM$73,G$4,0)),"",HLOOKUP($B991,'Base facturation'!$B$4:$ALM$73,G$4,0)))</f>
        <v/>
      </c>
      <c r="H991" s="183" t="str">
        <f t="shared" si="15"/>
        <v/>
      </c>
      <c r="I991" s="194"/>
      <c r="J991" s="189"/>
      <c r="K991" s="189"/>
      <c r="L991" s="190"/>
    </row>
    <row r="992" spans="2:12" ht="19.600000000000001" customHeight="1" x14ac:dyDescent="0.25">
      <c r="B992" s="178" t="s">
        <v>3736</v>
      </c>
      <c r="C992" s="179" t="str">
        <f>IF(IF(ISERROR(HLOOKUP($B992,'Base facturation'!$B$4:$ALM$73,C$4,0)),"",HLOOKUP($B992,'Base facturation'!$B$4:$ALM$73,C$4,0))=0,"",IF(ISERROR(HLOOKUP($B992,'Base facturation'!$B$4:$ALM$73,C$4,0)),"",HLOOKUP($B992,'Base facturation'!$B$4:$ALM$73,C$4,0)))</f>
        <v/>
      </c>
      <c r="D992" s="179" t="str">
        <f>IF(IF(ISERROR(HLOOKUP($B992,'Base facturation'!$B$4:$ALM$73,D$4,0)),"",HLOOKUP($B992,'Base facturation'!$B$4:$ALM$73,D$4,0))=0,"",IF(ISERROR(HLOOKUP($B992,'Base facturation'!$B$4:$ALM$73,D$4,0)),"",HLOOKUP($B992,'Base facturation'!$B$4:$ALM$73,D$4,0)))</f>
        <v/>
      </c>
      <c r="E992" s="288" t="str">
        <f>IF(IF(ISERROR(HLOOKUP($B992,'Base facturation'!$B$4:$ALM$73,E$4,0)),"",HLOOKUP($B992,'Base facturation'!$B$4:$ALM$73,E$4,0))=0,"",IF(ISERROR(HLOOKUP($B992,'Base facturation'!$B$4:$ALM$73,E$4,0)),"",HLOOKUP($B992,'Base facturation'!$B$4:$ALM$73,E$4,0)))</f>
        <v/>
      </c>
      <c r="F992" s="204" t="str">
        <f>IF(IF(ISERROR(HLOOKUP($B992,'Base facturation'!$B$4:$ALM$73,F$4,0)),"",HLOOKUP($B992,'Base facturation'!$B$4:$ALM$73,F$4,0))=0,"",IF(ISERROR(HLOOKUP($B992,'Base facturation'!$B$4:$ALM$73,F$4,0)),"",HLOOKUP($B992,'Base facturation'!$B$4:$ALM$73,F$4,0)))</f>
        <v/>
      </c>
      <c r="G992" s="204" t="str">
        <f>IF(IF(ISERROR(HLOOKUP($B992,'Base facturation'!$B$4:$ALM$73,G$4,0)),"",HLOOKUP($B992,'Base facturation'!$B$4:$ALM$73,G$4,0))=0,"",IF(ISERROR(HLOOKUP($B992,'Base facturation'!$B$4:$ALM$73,G$4,0)),"",HLOOKUP($B992,'Base facturation'!$B$4:$ALM$73,G$4,0)))</f>
        <v/>
      </c>
      <c r="H992" s="183" t="str">
        <f t="shared" si="15"/>
        <v/>
      </c>
      <c r="I992" s="194"/>
      <c r="J992" s="189"/>
      <c r="K992" s="189"/>
      <c r="L992" s="190"/>
    </row>
    <row r="993" spans="2:12" ht="19.600000000000001" customHeight="1" x14ac:dyDescent="0.25">
      <c r="B993" s="178" t="s">
        <v>3737</v>
      </c>
      <c r="C993" s="179" t="str">
        <f>IF(IF(ISERROR(HLOOKUP($B993,'Base facturation'!$B$4:$ALM$73,C$4,0)),"",HLOOKUP($B993,'Base facturation'!$B$4:$ALM$73,C$4,0))=0,"",IF(ISERROR(HLOOKUP($B993,'Base facturation'!$B$4:$ALM$73,C$4,0)),"",HLOOKUP($B993,'Base facturation'!$B$4:$ALM$73,C$4,0)))</f>
        <v/>
      </c>
      <c r="D993" s="179" t="str">
        <f>IF(IF(ISERROR(HLOOKUP($B993,'Base facturation'!$B$4:$ALM$73,D$4,0)),"",HLOOKUP($B993,'Base facturation'!$B$4:$ALM$73,D$4,0))=0,"",IF(ISERROR(HLOOKUP($B993,'Base facturation'!$B$4:$ALM$73,D$4,0)),"",HLOOKUP($B993,'Base facturation'!$B$4:$ALM$73,D$4,0)))</f>
        <v/>
      </c>
      <c r="E993" s="288" t="str">
        <f>IF(IF(ISERROR(HLOOKUP($B993,'Base facturation'!$B$4:$ALM$73,E$4,0)),"",HLOOKUP($B993,'Base facturation'!$B$4:$ALM$73,E$4,0))=0,"",IF(ISERROR(HLOOKUP($B993,'Base facturation'!$B$4:$ALM$73,E$4,0)),"",HLOOKUP($B993,'Base facturation'!$B$4:$ALM$73,E$4,0)))</f>
        <v/>
      </c>
      <c r="F993" s="204" t="str">
        <f>IF(IF(ISERROR(HLOOKUP($B993,'Base facturation'!$B$4:$ALM$73,F$4,0)),"",HLOOKUP($B993,'Base facturation'!$B$4:$ALM$73,F$4,0))=0,"",IF(ISERROR(HLOOKUP($B993,'Base facturation'!$B$4:$ALM$73,F$4,0)),"",HLOOKUP($B993,'Base facturation'!$B$4:$ALM$73,F$4,0)))</f>
        <v/>
      </c>
      <c r="G993" s="204" t="str">
        <f>IF(IF(ISERROR(HLOOKUP($B993,'Base facturation'!$B$4:$ALM$73,G$4,0)),"",HLOOKUP($B993,'Base facturation'!$B$4:$ALM$73,G$4,0))=0,"",IF(ISERROR(HLOOKUP($B993,'Base facturation'!$B$4:$ALM$73,G$4,0)),"",HLOOKUP($B993,'Base facturation'!$B$4:$ALM$73,G$4,0)))</f>
        <v/>
      </c>
      <c r="H993" s="183" t="str">
        <f t="shared" si="15"/>
        <v/>
      </c>
      <c r="I993" s="194"/>
      <c r="J993" s="189"/>
      <c r="K993" s="189"/>
      <c r="L993" s="190"/>
    </row>
    <row r="994" spans="2:12" ht="19.600000000000001" customHeight="1" x14ac:dyDescent="0.25">
      <c r="B994" s="178" t="s">
        <v>3738</v>
      </c>
      <c r="C994" s="179" t="str">
        <f>IF(IF(ISERROR(HLOOKUP($B994,'Base facturation'!$B$4:$ALM$73,C$4,0)),"",HLOOKUP($B994,'Base facturation'!$B$4:$ALM$73,C$4,0))=0,"",IF(ISERROR(HLOOKUP($B994,'Base facturation'!$B$4:$ALM$73,C$4,0)),"",HLOOKUP($B994,'Base facturation'!$B$4:$ALM$73,C$4,0)))</f>
        <v/>
      </c>
      <c r="D994" s="179" t="str">
        <f>IF(IF(ISERROR(HLOOKUP($B994,'Base facturation'!$B$4:$ALM$73,D$4,0)),"",HLOOKUP($B994,'Base facturation'!$B$4:$ALM$73,D$4,0))=0,"",IF(ISERROR(HLOOKUP($B994,'Base facturation'!$B$4:$ALM$73,D$4,0)),"",HLOOKUP($B994,'Base facturation'!$B$4:$ALM$73,D$4,0)))</f>
        <v/>
      </c>
      <c r="E994" s="288" t="str">
        <f>IF(IF(ISERROR(HLOOKUP($B994,'Base facturation'!$B$4:$ALM$73,E$4,0)),"",HLOOKUP($B994,'Base facturation'!$B$4:$ALM$73,E$4,0))=0,"",IF(ISERROR(HLOOKUP($B994,'Base facturation'!$B$4:$ALM$73,E$4,0)),"",HLOOKUP($B994,'Base facturation'!$B$4:$ALM$73,E$4,0)))</f>
        <v/>
      </c>
      <c r="F994" s="204" t="str">
        <f>IF(IF(ISERROR(HLOOKUP($B994,'Base facturation'!$B$4:$ALM$73,F$4,0)),"",HLOOKUP($B994,'Base facturation'!$B$4:$ALM$73,F$4,0))=0,"",IF(ISERROR(HLOOKUP($B994,'Base facturation'!$B$4:$ALM$73,F$4,0)),"",HLOOKUP($B994,'Base facturation'!$B$4:$ALM$73,F$4,0)))</f>
        <v/>
      </c>
      <c r="G994" s="204" t="str">
        <f>IF(IF(ISERROR(HLOOKUP($B994,'Base facturation'!$B$4:$ALM$73,G$4,0)),"",HLOOKUP($B994,'Base facturation'!$B$4:$ALM$73,G$4,0))=0,"",IF(ISERROR(HLOOKUP($B994,'Base facturation'!$B$4:$ALM$73,G$4,0)),"",HLOOKUP($B994,'Base facturation'!$B$4:$ALM$73,G$4,0)))</f>
        <v/>
      </c>
      <c r="H994" s="183" t="str">
        <f t="shared" si="15"/>
        <v/>
      </c>
      <c r="I994" s="194"/>
      <c r="J994" s="189"/>
      <c r="K994" s="189"/>
      <c r="L994" s="190"/>
    </row>
    <row r="995" spans="2:12" ht="19.600000000000001" customHeight="1" x14ac:dyDescent="0.25">
      <c r="B995" s="178" t="s">
        <v>3739</v>
      </c>
      <c r="C995" s="179" t="str">
        <f>IF(IF(ISERROR(HLOOKUP($B995,'Base facturation'!$B$4:$ALM$73,C$4,0)),"",HLOOKUP($B995,'Base facturation'!$B$4:$ALM$73,C$4,0))=0,"",IF(ISERROR(HLOOKUP($B995,'Base facturation'!$B$4:$ALM$73,C$4,0)),"",HLOOKUP($B995,'Base facturation'!$B$4:$ALM$73,C$4,0)))</f>
        <v/>
      </c>
      <c r="D995" s="179" t="str">
        <f>IF(IF(ISERROR(HLOOKUP($B995,'Base facturation'!$B$4:$ALM$73,D$4,0)),"",HLOOKUP($B995,'Base facturation'!$B$4:$ALM$73,D$4,0))=0,"",IF(ISERROR(HLOOKUP($B995,'Base facturation'!$B$4:$ALM$73,D$4,0)),"",HLOOKUP($B995,'Base facturation'!$B$4:$ALM$73,D$4,0)))</f>
        <v/>
      </c>
      <c r="E995" s="288" t="str">
        <f>IF(IF(ISERROR(HLOOKUP($B995,'Base facturation'!$B$4:$ALM$73,E$4,0)),"",HLOOKUP($B995,'Base facturation'!$B$4:$ALM$73,E$4,0))=0,"",IF(ISERROR(HLOOKUP($B995,'Base facturation'!$B$4:$ALM$73,E$4,0)),"",HLOOKUP($B995,'Base facturation'!$B$4:$ALM$73,E$4,0)))</f>
        <v/>
      </c>
      <c r="F995" s="204" t="str">
        <f>IF(IF(ISERROR(HLOOKUP($B995,'Base facturation'!$B$4:$ALM$73,F$4,0)),"",HLOOKUP($B995,'Base facturation'!$B$4:$ALM$73,F$4,0))=0,"",IF(ISERROR(HLOOKUP($B995,'Base facturation'!$B$4:$ALM$73,F$4,0)),"",HLOOKUP($B995,'Base facturation'!$B$4:$ALM$73,F$4,0)))</f>
        <v/>
      </c>
      <c r="G995" s="204" t="str">
        <f>IF(IF(ISERROR(HLOOKUP($B995,'Base facturation'!$B$4:$ALM$73,G$4,0)),"",HLOOKUP($B995,'Base facturation'!$B$4:$ALM$73,G$4,0))=0,"",IF(ISERROR(HLOOKUP($B995,'Base facturation'!$B$4:$ALM$73,G$4,0)),"",HLOOKUP($B995,'Base facturation'!$B$4:$ALM$73,G$4,0)))</f>
        <v/>
      </c>
      <c r="H995" s="183" t="str">
        <f t="shared" si="15"/>
        <v/>
      </c>
      <c r="I995" s="194"/>
      <c r="J995" s="189"/>
      <c r="K995" s="189"/>
      <c r="L995" s="190"/>
    </row>
    <row r="996" spans="2:12" ht="19.600000000000001" customHeight="1" x14ac:dyDescent="0.25">
      <c r="B996" s="178" t="s">
        <v>3740</v>
      </c>
      <c r="C996" s="179" t="str">
        <f>IF(IF(ISERROR(HLOOKUP($B996,'Base facturation'!$B$4:$ALM$73,C$4,0)),"",HLOOKUP($B996,'Base facturation'!$B$4:$ALM$73,C$4,0))=0,"",IF(ISERROR(HLOOKUP($B996,'Base facturation'!$B$4:$ALM$73,C$4,0)),"",HLOOKUP($B996,'Base facturation'!$B$4:$ALM$73,C$4,0)))</f>
        <v/>
      </c>
      <c r="D996" s="179" t="str">
        <f>IF(IF(ISERROR(HLOOKUP($B996,'Base facturation'!$B$4:$ALM$73,D$4,0)),"",HLOOKUP($B996,'Base facturation'!$B$4:$ALM$73,D$4,0))=0,"",IF(ISERROR(HLOOKUP($B996,'Base facturation'!$B$4:$ALM$73,D$4,0)),"",HLOOKUP($B996,'Base facturation'!$B$4:$ALM$73,D$4,0)))</f>
        <v/>
      </c>
      <c r="E996" s="288" t="str">
        <f>IF(IF(ISERROR(HLOOKUP($B996,'Base facturation'!$B$4:$ALM$73,E$4,0)),"",HLOOKUP($B996,'Base facturation'!$B$4:$ALM$73,E$4,0))=0,"",IF(ISERROR(HLOOKUP($B996,'Base facturation'!$B$4:$ALM$73,E$4,0)),"",HLOOKUP($B996,'Base facturation'!$B$4:$ALM$73,E$4,0)))</f>
        <v/>
      </c>
      <c r="F996" s="204" t="str">
        <f>IF(IF(ISERROR(HLOOKUP($B996,'Base facturation'!$B$4:$ALM$73,F$4,0)),"",HLOOKUP($B996,'Base facturation'!$B$4:$ALM$73,F$4,0))=0,"",IF(ISERROR(HLOOKUP($B996,'Base facturation'!$B$4:$ALM$73,F$4,0)),"",HLOOKUP($B996,'Base facturation'!$B$4:$ALM$73,F$4,0)))</f>
        <v/>
      </c>
      <c r="G996" s="204" t="str">
        <f>IF(IF(ISERROR(HLOOKUP($B996,'Base facturation'!$B$4:$ALM$73,G$4,0)),"",HLOOKUP($B996,'Base facturation'!$B$4:$ALM$73,G$4,0))=0,"",IF(ISERROR(HLOOKUP($B996,'Base facturation'!$B$4:$ALM$73,G$4,0)),"",HLOOKUP($B996,'Base facturation'!$B$4:$ALM$73,G$4,0)))</f>
        <v/>
      </c>
      <c r="H996" s="183" t="str">
        <f t="shared" si="15"/>
        <v/>
      </c>
      <c r="I996" s="194"/>
      <c r="J996" s="189"/>
      <c r="K996" s="189"/>
      <c r="L996" s="190"/>
    </row>
    <row r="997" spans="2:12" ht="19.600000000000001" customHeight="1" x14ac:dyDescent="0.25">
      <c r="B997" s="178" t="s">
        <v>3741</v>
      </c>
      <c r="C997" s="179" t="str">
        <f>IF(IF(ISERROR(HLOOKUP($B997,'Base facturation'!$B$4:$ALM$73,C$4,0)),"",HLOOKUP($B997,'Base facturation'!$B$4:$ALM$73,C$4,0))=0,"",IF(ISERROR(HLOOKUP($B997,'Base facturation'!$B$4:$ALM$73,C$4,0)),"",HLOOKUP($B997,'Base facturation'!$B$4:$ALM$73,C$4,0)))</f>
        <v/>
      </c>
      <c r="D997" s="179" t="str">
        <f>IF(IF(ISERROR(HLOOKUP($B997,'Base facturation'!$B$4:$ALM$73,D$4,0)),"",HLOOKUP($B997,'Base facturation'!$B$4:$ALM$73,D$4,0))=0,"",IF(ISERROR(HLOOKUP($B997,'Base facturation'!$B$4:$ALM$73,D$4,0)),"",HLOOKUP($B997,'Base facturation'!$B$4:$ALM$73,D$4,0)))</f>
        <v/>
      </c>
      <c r="E997" s="288" t="str">
        <f>IF(IF(ISERROR(HLOOKUP($B997,'Base facturation'!$B$4:$ALM$73,E$4,0)),"",HLOOKUP($B997,'Base facturation'!$B$4:$ALM$73,E$4,0))=0,"",IF(ISERROR(HLOOKUP($B997,'Base facturation'!$B$4:$ALM$73,E$4,0)),"",HLOOKUP($B997,'Base facturation'!$B$4:$ALM$73,E$4,0)))</f>
        <v/>
      </c>
      <c r="F997" s="204" t="str">
        <f>IF(IF(ISERROR(HLOOKUP($B997,'Base facturation'!$B$4:$ALM$73,F$4,0)),"",HLOOKUP($B997,'Base facturation'!$B$4:$ALM$73,F$4,0))=0,"",IF(ISERROR(HLOOKUP($B997,'Base facturation'!$B$4:$ALM$73,F$4,0)),"",HLOOKUP($B997,'Base facturation'!$B$4:$ALM$73,F$4,0)))</f>
        <v/>
      </c>
      <c r="G997" s="204" t="str">
        <f>IF(IF(ISERROR(HLOOKUP($B997,'Base facturation'!$B$4:$ALM$73,G$4,0)),"",HLOOKUP($B997,'Base facturation'!$B$4:$ALM$73,G$4,0))=0,"",IF(ISERROR(HLOOKUP($B997,'Base facturation'!$B$4:$ALM$73,G$4,0)),"",HLOOKUP($B997,'Base facturation'!$B$4:$ALM$73,G$4,0)))</f>
        <v/>
      </c>
      <c r="H997" s="183" t="str">
        <f t="shared" si="15"/>
        <v/>
      </c>
      <c r="I997" s="194"/>
      <c r="J997" s="189"/>
      <c r="K997" s="189"/>
      <c r="L997" s="190"/>
    </row>
    <row r="998" spans="2:12" ht="19.600000000000001" customHeight="1" x14ac:dyDescent="0.25">
      <c r="B998" s="178" t="s">
        <v>3742</v>
      </c>
      <c r="C998" s="179" t="str">
        <f>IF(IF(ISERROR(HLOOKUP($B998,'Base facturation'!$B$4:$ALM$73,C$4,0)),"",HLOOKUP($B998,'Base facturation'!$B$4:$ALM$73,C$4,0))=0,"",IF(ISERROR(HLOOKUP($B998,'Base facturation'!$B$4:$ALM$73,C$4,0)),"",HLOOKUP($B998,'Base facturation'!$B$4:$ALM$73,C$4,0)))</f>
        <v/>
      </c>
      <c r="D998" s="179" t="str">
        <f>IF(IF(ISERROR(HLOOKUP($B998,'Base facturation'!$B$4:$ALM$73,D$4,0)),"",HLOOKUP($B998,'Base facturation'!$B$4:$ALM$73,D$4,0))=0,"",IF(ISERROR(HLOOKUP($B998,'Base facturation'!$B$4:$ALM$73,D$4,0)),"",HLOOKUP($B998,'Base facturation'!$B$4:$ALM$73,D$4,0)))</f>
        <v/>
      </c>
      <c r="E998" s="288" t="str">
        <f>IF(IF(ISERROR(HLOOKUP($B998,'Base facturation'!$B$4:$ALM$73,E$4,0)),"",HLOOKUP($B998,'Base facturation'!$B$4:$ALM$73,E$4,0))=0,"",IF(ISERROR(HLOOKUP($B998,'Base facturation'!$B$4:$ALM$73,E$4,0)),"",HLOOKUP($B998,'Base facturation'!$B$4:$ALM$73,E$4,0)))</f>
        <v/>
      </c>
      <c r="F998" s="204" t="str">
        <f>IF(IF(ISERROR(HLOOKUP($B998,'Base facturation'!$B$4:$ALM$73,F$4,0)),"",HLOOKUP($B998,'Base facturation'!$B$4:$ALM$73,F$4,0))=0,"",IF(ISERROR(HLOOKUP($B998,'Base facturation'!$B$4:$ALM$73,F$4,0)),"",HLOOKUP($B998,'Base facturation'!$B$4:$ALM$73,F$4,0)))</f>
        <v/>
      </c>
      <c r="G998" s="204" t="str">
        <f>IF(IF(ISERROR(HLOOKUP($B998,'Base facturation'!$B$4:$ALM$73,G$4,0)),"",HLOOKUP($B998,'Base facturation'!$B$4:$ALM$73,G$4,0))=0,"",IF(ISERROR(HLOOKUP($B998,'Base facturation'!$B$4:$ALM$73,G$4,0)),"",HLOOKUP($B998,'Base facturation'!$B$4:$ALM$73,G$4,0)))</f>
        <v/>
      </c>
      <c r="H998" s="183" t="str">
        <f t="shared" si="15"/>
        <v/>
      </c>
      <c r="I998" s="194"/>
      <c r="J998" s="189"/>
      <c r="K998" s="189"/>
      <c r="L998" s="190"/>
    </row>
    <row r="999" spans="2:12" ht="19.600000000000001" customHeight="1" x14ac:dyDescent="0.25">
      <c r="B999" s="178" t="s">
        <v>3743</v>
      </c>
      <c r="C999" s="179" t="str">
        <f>IF(IF(ISERROR(HLOOKUP($B999,'Base facturation'!$B$4:$ALM$73,C$4,0)),"",HLOOKUP($B999,'Base facturation'!$B$4:$ALM$73,C$4,0))=0,"",IF(ISERROR(HLOOKUP($B999,'Base facturation'!$B$4:$ALM$73,C$4,0)),"",HLOOKUP($B999,'Base facturation'!$B$4:$ALM$73,C$4,0)))</f>
        <v/>
      </c>
      <c r="D999" s="179" t="str">
        <f>IF(IF(ISERROR(HLOOKUP($B999,'Base facturation'!$B$4:$ALM$73,D$4,0)),"",HLOOKUP($B999,'Base facturation'!$B$4:$ALM$73,D$4,0))=0,"",IF(ISERROR(HLOOKUP($B999,'Base facturation'!$B$4:$ALM$73,D$4,0)),"",HLOOKUP($B999,'Base facturation'!$B$4:$ALM$73,D$4,0)))</f>
        <v/>
      </c>
      <c r="E999" s="288" t="str">
        <f>IF(IF(ISERROR(HLOOKUP($B999,'Base facturation'!$B$4:$ALM$73,E$4,0)),"",HLOOKUP($B999,'Base facturation'!$B$4:$ALM$73,E$4,0))=0,"",IF(ISERROR(HLOOKUP($B999,'Base facturation'!$B$4:$ALM$73,E$4,0)),"",HLOOKUP($B999,'Base facturation'!$B$4:$ALM$73,E$4,0)))</f>
        <v/>
      </c>
      <c r="F999" s="204" t="str">
        <f>IF(IF(ISERROR(HLOOKUP($B999,'Base facturation'!$B$4:$ALM$73,F$4,0)),"",HLOOKUP($B999,'Base facturation'!$B$4:$ALM$73,F$4,0))=0,"",IF(ISERROR(HLOOKUP($B999,'Base facturation'!$B$4:$ALM$73,F$4,0)),"",HLOOKUP($B999,'Base facturation'!$B$4:$ALM$73,F$4,0)))</f>
        <v/>
      </c>
      <c r="G999" s="204" t="str">
        <f>IF(IF(ISERROR(HLOOKUP($B999,'Base facturation'!$B$4:$ALM$73,G$4,0)),"",HLOOKUP($B999,'Base facturation'!$B$4:$ALM$73,G$4,0))=0,"",IF(ISERROR(HLOOKUP($B999,'Base facturation'!$B$4:$ALM$73,G$4,0)),"",HLOOKUP($B999,'Base facturation'!$B$4:$ALM$73,G$4,0)))</f>
        <v/>
      </c>
      <c r="H999" s="183" t="str">
        <f t="shared" si="15"/>
        <v/>
      </c>
      <c r="I999" s="194"/>
      <c r="J999" s="189"/>
      <c r="K999" s="189"/>
      <c r="L999" s="190"/>
    </row>
    <row r="1000" spans="2:12" ht="19.600000000000001" customHeight="1" x14ac:dyDescent="0.25">
      <c r="B1000" s="178" t="s">
        <v>3744</v>
      </c>
      <c r="C1000" s="179" t="str">
        <f>IF(IF(ISERROR(HLOOKUP($B1000,'Base facturation'!$B$4:$ALM$73,C$4,0)),"",HLOOKUP($B1000,'Base facturation'!$B$4:$ALM$73,C$4,0))=0,"",IF(ISERROR(HLOOKUP($B1000,'Base facturation'!$B$4:$ALM$73,C$4,0)),"",HLOOKUP($B1000,'Base facturation'!$B$4:$ALM$73,C$4,0)))</f>
        <v/>
      </c>
      <c r="D1000" s="179" t="str">
        <f>IF(IF(ISERROR(HLOOKUP($B1000,'Base facturation'!$B$4:$ALM$73,D$4,0)),"",HLOOKUP($B1000,'Base facturation'!$B$4:$ALM$73,D$4,0))=0,"",IF(ISERROR(HLOOKUP($B1000,'Base facturation'!$B$4:$ALM$73,D$4,0)),"",HLOOKUP($B1000,'Base facturation'!$B$4:$ALM$73,D$4,0)))</f>
        <v/>
      </c>
      <c r="E1000" s="288" t="str">
        <f>IF(IF(ISERROR(HLOOKUP($B1000,'Base facturation'!$B$4:$ALM$73,E$4,0)),"",HLOOKUP($B1000,'Base facturation'!$B$4:$ALM$73,E$4,0))=0,"",IF(ISERROR(HLOOKUP($B1000,'Base facturation'!$B$4:$ALM$73,E$4,0)),"",HLOOKUP($B1000,'Base facturation'!$B$4:$ALM$73,E$4,0)))</f>
        <v/>
      </c>
      <c r="F1000" s="204" t="str">
        <f>IF(IF(ISERROR(HLOOKUP($B1000,'Base facturation'!$B$4:$ALM$73,F$4,0)),"",HLOOKUP($B1000,'Base facturation'!$B$4:$ALM$73,F$4,0))=0,"",IF(ISERROR(HLOOKUP($B1000,'Base facturation'!$B$4:$ALM$73,F$4,0)),"",HLOOKUP($B1000,'Base facturation'!$B$4:$ALM$73,F$4,0)))</f>
        <v/>
      </c>
      <c r="G1000" s="204" t="str">
        <f>IF(IF(ISERROR(HLOOKUP($B1000,'Base facturation'!$B$4:$ALM$73,G$4,0)),"",HLOOKUP($B1000,'Base facturation'!$B$4:$ALM$73,G$4,0))=0,"",IF(ISERROR(HLOOKUP($B1000,'Base facturation'!$B$4:$ALM$73,G$4,0)),"",HLOOKUP($B1000,'Base facturation'!$B$4:$ALM$73,G$4,0)))</f>
        <v/>
      </c>
      <c r="H1000" s="183" t="str">
        <f t="shared" si="15"/>
        <v/>
      </c>
      <c r="I1000" s="194"/>
      <c r="J1000" s="189"/>
      <c r="K1000" s="189"/>
      <c r="L1000" s="190"/>
    </row>
    <row r="1001" spans="2:12" ht="19.600000000000001" customHeight="1" x14ac:dyDescent="0.25">
      <c r="B1001" s="178" t="s">
        <v>3745</v>
      </c>
      <c r="C1001" s="179" t="str">
        <f>IF(IF(ISERROR(HLOOKUP($B1001,'Base facturation'!$B$4:$ALM$73,C$4,0)),"",HLOOKUP($B1001,'Base facturation'!$B$4:$ALM$73,C$4,0))=0,"",IF(ISERROR(HLOOKUP($B1001,'Base facturation'!$B$4:$ALM$73,C$4,0)),"",HLOOKUP($B1001,'Base facturation'!$B$4:$ALM$73,C$4,0)))</f>
        <v/>
      </c>
      <c r="D1001" s="179" t="str">
        <f>IF(IF(ISERROR(HLOOKUP($B1001,'Base facturation'!$B$4:$ALM$73,D$4,0)),"",HLOOKUP($B1001,'Base facturation'!$B$4:$ALM$73,D$4,0))=0,"",IF(ISERROR(HLOOKUP($B1001,'Base facturation'!$B$4:$ALM$73,D$4,0)),"",HLOOKUP($B1001,'Base facturation'!$B$4:$ALM$73,D$4,0)))</f>
        <v/>
      </c>
      <c r="E1001" s="288" t="str">
        <f>IF(IF(ISERROR(HLOOKUP($B1001,'Base facturation'!$B$4:$ALM$73,E$4,0)),"",HLOOKUP($B1001,'Base facturation'!$B$4:$ALM$73,E$4,0))=0,"",IF(ISERROR(HLOOKUP($B1001,'Base facturation'!$B$4:$ALM$73,E$4,0)),"",HLOOKUP($B1001,'Base facturation'!$B$4:$ALM$73,E$4,0)))</f>
        <v/>
      </c>
      <c r="F1001" s="204" t="str">
        <f>IF(IF(ISERROR(HLOOKUP($B1001,'Base facturation'!$B$4:$ALM$73,F$4,0)),"",HLOOKUP($B1001,'Base facturation'!$B$4:$ALM$73,F$4,0))=0,"",IF(ISERROR(HLOOKUP($B1001,'Base facturation'!$B$4:$ALM$73,F$4,0)),"",HLOOKUP($B1001,'Base facturation'!$B$4:$ALM$73,F$4,0)))</f>
        <v/>
      </c>
      <c r="G1001" s="204" t="str">
        <f>IF(IF(ISERROR(HLOOKUP($B1001,'Base facturation'!$B$4:$ALM$73,G$4,0)),"",HLOOKUP($B1001,'Base facturation'!$B$4:$ALM$73,G$4,0))=0,"",IF(ISERROR(HLOOKUP($B1001,'Base facturation'!$B$4:$ALM$73,G$4,0)),"",HLOOKUP($B1001,'Base facturation'!$B$4:$ALM$73,G$4,0)))</f>
        <v/>
      </c>
      <c r="H1001" s="183" t="str">
        <f t="shared" si="15"/>
        <v/>
      </c>
      <c r="I1001" s="194"/>
      <c r="J1001" s="189"/>
      <c r="K1001" s="189"/>
      <c r="L1001" s="190"/>
    </row>
    <row r="1002" spans="2:12" ht="19.600000000000001" customHeight="1" x14ac:dyDescent="0.25">
      <c r="B1002" s="178" t="s">
        <v>3746</v>
      </c>
      <c r="C1002" s="179" t="str">
        <f>IF(IF(ISERROR(HLOOKUP($B1002,'Base facturation'!$B$4:$ALM$73,C$4,0)),"",HLOOKUP($B1002,'Base facturation'!$B$4:$ALM$73,C$4,0))=0,"",IF(ISERROR(HLOOKUP($B1002,'Base facturation'!$B$4:$ALM$73,C$4,0)),"",HLOOKUP($B1002,'Base facturation'!$B$4:$ALM$73,C$4,0)))</f>
        <v/>
      </c>
      <c r="D1002" s="179" t="str">
        <f>IF(IF(ISERROR(HLOOKUP($B1002,'Base facturation'!$B$4:$ALM$73,D$4,0)),"",HLOOKUP($B1002,'Base facturation'!$B$4:$ALM$73,D$4,0))=0,"",IF(ISERROR(HLOOKUP($B1002,'Base facturation'!$B$4:$ALM$73,D$4,0)),"",HLOOKUP($B1002,'Base facturation'!$B$4:$ALM$73,D$4,0)))</f>
        <v/>
      </c>
      <c r="E1002" s="288" t="str">
        <f>IF(IF(ISERROR(HLOOKUP($B1002,'Base facturation'!$B$4:$ALM$73,E$4,0)),"",HLOOKUP($B1002,'Base facturation'!$B$4:$ALM$73,E$4,0))=0,"",IF(ISERROR(HLOOKUP($B1002,'Base facturation'!$B$4:$ALM$73,E$4,0)),"",HLOOKUP($B1002,'Base facturation'!$B$4:$ALM$73,E$4,0)))</f>
        <v/>
      </c>
      <c r="F1002" s="204" t="str">
        <f>IF(IF(ISERROR(HLOOKUP($B1002,'Base facturation'!$B$4:$ALM$73,F$4,0)),"",HLOOKUP($B1002,'Base facturation'!$B$4:$ALM$73,F$4,0))=0,"",IF(ISERROR(HLOOKUP($B1002,'Base facturation'!$B$4:$ALM$73,F$4,0)),"",HLOOKUP($B1002,'Base facturation'!$B$4:$ALM$73,F$4,0)))</f>
        <v/>
      </c>
      <c r="G1002" s="204" t="str">
        <f>IF(IF(ISERROR(HLOOKUP($B1002,'Base facturation'!$B$4:$ALM$73,G$4,0)),"",HLOOKUP($B1002,'Base facturation'!$B$4:$ALM$73,G$4,0))=0,"",IF(ISERROR(HLOOKUP($B1002,'Base facturation'!$B$4:$ALM$73,G$4,0)),"",HLOOKUP($B1002,'Base facturation'!$B$4:$ALM$73,G$4,0)))</f>
        <v/>
      </c>
      <c r="H1002" s="183" t="str">
        <f t="shared" si="15"/>
        <v/>
      </c>
      <c r="I1002" s="194"/>
      <c r="J1002" s="189"/>
      <c r="K1002" s="189"/>
      <c r="L1002" s="190"/>
    </row>
    <row r="1003" spans="2:12" ht="19.600000000000001" customHeight="1" x14ac:dyDescent="0.25">
      <c r="B1003" s="178" t="s">
        <v>3747</v>
      </c>
      <c r="C1003" s="179" t="str">
        <f>IF(IF(ISERROR(HLOOKUP($B1003,'Base facturation'!$B$4:$ALM$73,C$4,0)),"",HLOOKUP($B1003,'Base facturation'!$B$4:$ALM$73,C$4,0))=0,"",IF(ISERROR(HLOOKUP($B1003,'Base facturation'!$B$4:$ALM$73,C$4,0)),"",HLOOKUP($B1003,'Base facturation'!$B$4:$ALM$73,C$4,0)))</f>
        <v/>
      </c>
      <c r="D1003" s="179" t="str">
        <f>IF(IF(ISERROR(HLOOKUP($B1003,'Base facturation'!$B$4:$ALM$73,D$4,0)),"",HLOOKUP($B1003,'Base facturation'!$B$4:$ALM$73,D$4,0))=0,"",IF(ISERROR(HLOOKUP($B1003,'Base facturation'!$B$4:$ALM$73,D$4,0)),"",HLOOKUP($B1003,'Base facturation'!$B$4:$ALM$73,D$4,0)))</f>
        <v/>
      </c>
      <c r="E1003" s="288" t="str">
        <f>IF(IF(ISERROR(HLOOKUP($B1003,'Base facturation'!$B$4:$ALM$73,E$4,0)),"",HLOOKUP($B1003,'Base facturation'!$B$4:$ALM$73,E$4,0))=0,"",IF(ISERROR(HLOOKUP($B1003,'Base facturation'!$B$4:$ALM$73,E$4,0)),"",HLOOKUP($B1003,'Base facturation'!$B$4:$ALM$73,E$4,0)))</f>
        <v/>
      </c>
      <c r="F1003" s="204" t="str">
        <f>IF(IF(ISERROR(HLOOKUP($B1003,'Base facturation'!$B$4:$ALM$73,F$4,0)),"",HLOOKUP($B1003,'Base facturation'!$B$4:$ALM$73,F$4,0))=0,"",IF(ISERROR(HLOOKUP($B1003,'Base facturation'!$B$4:$ALM$73,F$4,0)),"",HLOOKUP($B1003,'Base facturation'!$B$4:$ALM$73,F$4,0)))</f>
        <v/>
      </c>
      <c r="G1003" s="204" t="str">
        <f>IF(IF(ISERROR(HLOOKUP($B1003,'Base facturation'!$B$4:$ALM$73,G$4,0)),"",HLOOKUP($B1003,'Base facturation'!$B$4:$ALM$73,G$4,0))=0,"",IF(ISERROR(HLOOKUP($B1003,'Base facturation'!$B$4:$ALM$73,G$4,0)),"",HLOOKUP($B1003,'Base facturation'!$B$4:$ALM$73,G$4,0)))</f>
        <v/>
      </c>
      <c r="H1003" s="183" t="str">
        <f t="shared" si="15"/>
        <v/>
      </c>
      <c r="I1003" s="194"/>
      <c r="J1003" s="189"/>
      <c r="K1003" s="189"/>
      <c r="L1003" s="190"/>
    </row>
    <row r="1004" spans="2:12" ht="19.600000000000001" customHeight="1" x14ac:dyDescent="0.25">
      <c r="B1004" s="178" t="s">
        <v>3748</v>
      </c>
      <c r="C1004" s="179" t="str">
        <f>IF(IF(ISERROR(HLOOKUP($B1004,'Base facturation'!$B$4:$ALM$73,C$4,0)),"",HLOOKUP($B1004,'Base facturation'!$B$4:$ALM$73,C$4,0))=0,"",IF(ISERROR(HLOOKUP($B1004,'Base facturation'!$B$4:$ALM$73,C$4,0)),"",HLOOKUP($B1004,'Base facturation'!$B$4:$ALM$73,C$4,0)))</f>
        <v/>
      </c>
      <c r="D1004" s="179" t="str">
        <f>IF(IF(ISERROR(HLOOKUP($B1004,'Base facturation'!$B$4:$ALM$73,D$4,0)),"",HLOOKUP($B1004,'Base facturation'!$B$4:$ALM$73,D$4,0))=0,"",IF(ISERROR(HLOOKUP($B1004,'Base facturation'!$B$4:$ALM$73,D$4,0)),"",HLOOKUP($B1004,'Base facturation'!$B$4:$ALM$73,D$4,0)))</f>
        <v/>
      </c>
      <c r="E1004" s="288" t="str">
        <f>IF(IF(ISERROR(HLOOKUP($B1004,'Base facturation'!$B$4:$ALM$73,E$4,0)),"",HLOOKUP($B1004,'Base facturation'!$B$4:$ALM$73,E$4,0))=0,"",IF(ISERROR(HLOOKUP($B1004,'Base facturation'!$B$4:$ALM$73,E$4,0)),"",HLOOKUP($B1004,'Base facturation'!$B$4:$ALM$73,E$4,0)))</f>
        <v/>
      </c>
      <c r="F1004" s="204" t="str">
        <f>IF(IF(ISERROR(HLOOKUP($B1004,'Base facturation'!$B$4:$ALM$73,F$4,0)),"",HLOOKUP($B1004,'Base facturation'!$B$4:$ALM$73,F$4,0))=0,"",IF(ISERROR(HLOOKUP($B1004,'Base facturation'!$B$4:$ALM$73,F$4,0)),"",HLOOKUP($B1004,'Base facturation'!$B$4:$ALM$73,F$4,0)))</f>
        <v/>
      </c>
      <c r="G1004" s="204" t="str">
        <f>IF(IF(ISERROR(HLOOKUP($B1004,'Base facturation'!$B$4:$ALM$73,G$4,0)),"",HLOOKUP($B1004,'Base facturation'!$B$4:$ALM$73,G$4,0))=0,"",IF(ISERROR(HLOOKUP($B1004,'Base facturation'!$B$4:$ALM$73,G$4,0)),"",HLOOKUP($B1004,'Base facturation'!$B$4:$ALM$73,G$4,0)))</f>
        <v/>
      </c>
      <c r="H1004" s="183" t="str">
        <f t="shared" si="15"/>
        <v/>
      </c>
      <c r="I1004" s="194"/>
      <c r="J1004" s="189"/>
      <c r="K1004" s="189"/>
      <c r="L1004" s="190"/>
    </row>
    <row r="1005" spans="2:12" ht="19.600000000000001" customHeight="1" x14ac:dyDescent="0.25">
      <c r="B1005" s="180" t="s">
        <v>3749</v>
      </c>
      <c r="C1005" s="276" t="str">
        <f>IF(IF(ISERROR(HLOOKUP($B1005,'Base facturation'!$B$4:$ALM$73,C$4,0)),"",HLOOKUP($B1005,'Base facturation'!$B$4:$ALM$73,C$4,0))=0,"",IF(ISERROR(HLOOKUP($B1005,'Base facturation'!$B$4:$ALM$73,C$4,0)),"",HLOOKUP($B1005,'Base facturation'!$B$4:$ALM$73,C$4,0)))</f>
        <v/>
      </c>
      <c r="D1005" s="276" t="str">
        <f>IF(IF(ISERROR(HLOOKUP($B1005,'Base facturation'!$B$4:$ALM$73,D$4,0)),"",HLOOKUP($B1005,'Base facturation'!$B$4:$ALM$73,D$4,0))=0,"",IF(ISERROR(HLOOKUP($B1005,'Base facturation'!$B$4:$ALM$73,D$4,0)),"",HLOOKUP($B1005,'Base facturation'!$B$4:$ALM$73,D$4,0)))</f>
        <v/>
      </c>
      <c r="E1005" s="289" t="str">
        <f>IF(IF(ISERROR(HLOOKUP($B1005,'Base facturation'!$B$4:$ALM$73,E$4,0)),"",HLOOKUP($B1005,'Base facturation'!$B$4:$ALM$73,E$4,0))=0,"",IF(ISERROR(HLOOKUP($B1005,'Base facturation'!$B$4:$ALM$73,E$4,0)),"",HLOOKUP($B1005,'Base facturation'!$B$4:$ALM$73,E$4,0)))</f>
        <v/>
      </c>
      <c r="F1005" s="278" t="str">
        <f>IF(IF(ISERROR(HLOOKUP($B1005,'Base facturation'!$B$4:$ALM$73,F$4,0)),"",HLOOKUP($B1005,'Base facturation'!$B$4:$ALM$73,F$4,0))=0,"",IF(ISERROR(HLOOKUP($B1005,'Base facturation'!$B$4:$ALM$73,F$4,0)),"",HLOOKUP($B1005,'Base facturation'!$B$4:$ALM$73,F$4,0)))</f>
        <v/>
      </c>
      <c r="G1005" s="278" t="str">
        <f>IF(IF(ISERROR(HLOOKUP($B1005,'Base facturation'!$B$4:$ALM$73,G$4,0)),"",HLOOKUP($B1005,'Base facturation'!$B$4:$ALM$73,G$4,0))=0,"",IF(ISERROR(HLOOKUP($B1005,'Base facturation'!$B$4:$ALM$73,G$4,0)),"",HLOOKUP($B1005,'Base facturation'!$B$4:$ALM$73,G$4,0)))</f>
        <v/>
      </c>
      <c r="H1005" s="277" t="str">
        <f t="shared" si="15"/>
        <v/>
      </c>
      <c r="I1005" s="195"/>
      <c r="J1005" s="191"/>
      <c r="K1005" s="191"/>
      <c r="L1005" s="192"/>
    </row>
  </sheetData>
  <sheetProtection algorithmName="SHA-512" hashValue="5IHJcAfyk8wsGWvYCwtDjdb4IkQkUBFan9wjF6IwxfG4qFOMVzN9cWfdac3d1aMfhZHgi8tq1EupEGkAE6kFLA==" saltValue="8EWf3/rTTE3DegprSfCckg==" spinCount="100000" sheet="1" scenarios="1" sort="0" autoFilter="0"/>
  <autoFilter ref="B5:L5" xr:uid="{DEC12EB9-F4B3-46B3-AC31-72AACA96A332}"/>
  <phoneticPr fontId="5" type="noConversion"/>
  <conditionalFormatting sqref="H6:H1005">
    <cfRule type="cellIs" dxfId="1" priority="2" operator="equal">
      <formula>"OUI"</formula>
    </cfRule>
  </conditionalFormatting>
  <conditionalFormatting sqref="I6:I1005">
    <cfRule type="cellIs" dxfId="0" priority="1" operator="equal">
      <formula>"Oui"</formula>
    </cfRule>
  </conditionalFormatting>
  <dataValidations count="1">
    <dataValidation type="list" allowBlank="1" showInputMessage="1" showErrorMessage="1" sqref="I6:I1005" xr:uid="{C7728F50-A937-48A6-A9F8-C38010AC3080}">
      <formula1>$I$3:$I$4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6322-9287-4265-83D4-7000FA0F4D8C}">
  <sheetPr>
    <pageSetUpPr fitToPage="1"/>
  </sheetPr>
  <dimension ref="A1:N59"/>
  <sheetViews>
    <sheetView showGridLines="0" topLeftCell="D1" zoomScale="110" zoomScaleNormal="110" workbookViewId="0">
      <selection activeCell="J2" sqref="J2"/>
    </sheetView>
  </sheetViews>
  <sheetFormatPr baseColWidth="10" defaultColWidth="11.375" defaultRowHeight="13.85" x14ac:dyDescent="0.25"/>
  <cols>
    <col min="1" max="2" width="4" style="101" hidden="1" customWidth="1"/>
    <col min="3" max="3" width="4.75" style="101" hidden="1" customWidth="1"/>
    <col min="4" max="4" width="3.625" style="19" customWidth="1"/>
    <col min="5" max="5" width="5.625" style="19" customWidth="1"/>
    <col min="6" max="6" width="24.375" style="19" customWidth="1"/>
    <col min="7" max="7" width="47.625" style="19" customWidth="1"/>
    <col min="8" max="8" width="10.25" style="19" customWidth="1"/>
    <col min="9" max="9" width="13.125" style="19" customWidth="1"/>
    <col min="10" max="10" width="16.125" style="19" customWidth="1"/>
    <col min="11" max="11" width="4.75" style="19" customWidth="1"/>
    <col min="12" max="12" width="0.875" style="19" customWidth="1"/>
    <col min="13" max="15" width="11.375" style="19" customWidth="1"/>
    <col min="16" max="16384" width="11.375" style="19"/>
  </cols>
  <sheetData>
    <row r="1" spans="1:13" s="35" customFormat="1" ht="7.45" customHeight="1" x14ac:dyDescent="0.25">
      <c r="A1" s="100"/>
      <c r="B1" s="100"/>
      <c r="C1" s="100"/>
      <c r="E1" s="19"/>
      <c r="F1" s="19"/>
      <c r="G1" s="19"/>
      <c r="H1" s="19"/>
      <c r="I1" s="19"/>
      <c r="J1" s="19"/>
      <c r="K1" s="19"/>
      <c r="L1" s="19"/>
      <c r="M1" s="19"/>
    </row>
    <row r="2" spans="1:13" s="35" customFormat="1" ht="18" x14ac:dyDescent="0.25">
      <c r="A2" s="100"/>
      <c r="B2" s="100"/>
      <c r="C2" s="100"/>
      <c r="E2" s="78" t="s">
        <v>2675</v>
      </c>
      <c r="F2" s="19"/>
      <c r="G2" s="19"/>
      <c r="H2" s="18"/>
      <c r="I2" s="206" t="s">
        <v>3775</v>
      </c>
      <c r="J2" s="64" t="s">
        <v>1672</v>
      </c>
      <c r="L2" s="19"/>
      <c r="M2" s="19"/>
    </row>
    <row r="3" spans="1:13" s="35" customFormat="1" x14ac:dyDescent="0.25">
      <c r="A3" s="100"/>
      <c r="B3" s="100"/>
      <c r="C3" s="100"/>
      <c r="E3" s="236" t="s">
        <v>3774</v>
      </c>
      <c r="F3" s="19"/>
      <c r="G3" s="19"/>
      <c r="H3" s="19"/>
      <c r="I3" s="19"/>
      <c r="J3" s="19"/>
      <c r="K3" s="19"/>
      <c r="L3" s="19"/>
      <c r="M3" s="19"/>
    </row>
    <row r="4" spans="1:13" s="35" customFormat="1" ht="15.1" customHeight="1" x14ac:dyDescent="0.25">
      <c r="A4" s="100"/>
      <c r="B4" s="100"/>
      <c r="C4" s="100"/>
      <c r="E4" s="19"/>
      <c r="F4" s="19"/>
      <c r="G4" s="19"/>
      <c r="H4" s="19"/>
      <c r="I4" s="19"/>
      <c r="J4" s="19"/>
      <c r="K4" s="19"/>
      <c r="L4" s="19"/>
      <c r="M4" s="19"/>
    </row>
    <row r="5" spans="1:13" s="35" customFormat="1" ht="5.2" customHeight="1" x14ac:dyDescent="0.25">
      <c r="A5" s="100"/>
      <c r="B5" s="100"/>
      <c r="C5" s="100"/>
      <c r="E5" s="19"/>
      <c r="F5" s="19"/>
      <c r="G5" s="19"/>
      <c r="H5" s="19"/>
      <c r="I5" s="19"/>
      <c r="J5" s="19"/>
      <c r="K5" s="19"/>
      <c r="L5" s="19"/>
      <c r="M5" s="19"/>
    </row>
    <row r="6" spans="1:13" s="35" customFormat="1" ht="27.7" customHeight="1" x14ac:dyDescent="0.25">
      <c r="A6" s="100"/>
      <c r="B6" s="100"/>
      <c r="C6" s="100"/>
      <c r="E6" s="19"/>
      <c r="F6" s="229" t="str">
        <f>IF(ISBLANK(Paramètres!B7),"",Paramètres!B7)</f>
        <v>Bâtibois</v>
      </c>
      <c r="G6" s="229"/>
      <c r="H6" s="344"/>
      <c r="I6" s="344"/>
      <c r="J6" s="336"/>
      <c r="K6" s="336"/>
      <c r="L6" s="84"/>
      <c r="M6" s="84"/>
    </row>
    <row r="7" spans="1:13" s="35" customFormat="1" ht="16.45" customHeight="1" x14ac:dyDescent="0.25">
      <c r="A7" s="100"/>
      <c r="B7" s="100"/>
      <c r="C7" s="100"/>
      <c r="E7" s="19"/>
      <c r="F7" s="221" t="str">
        <f>IF(ISBLANK(Paramètres!B9),"",Paramètres!B9)</f>
        <v>SAS</v>
      </c>
      <c r="G7" s="221"/>
      <c r="K7" s="85"/>
      <c r="L7" s="84"/>
      <c r="M7" s="84"/>
    </row>
    <row r="8" spans="1:13" s="35" customFormat="1" ht="16.45" customHeight="1" x14ac:dyDescent="0.25">
      <c r="A8" s="100"/>
      <c r="B8" s="100"/>
      <c r="C8" s="100"/>
      <c r="E8" s="19"/>
      <c r="F8" s="221" t="str">
        <f>IF(ISBLANK(Paramètres!B10),"",Paramètres!B10)</f>
        <v>15 côte du Ruis</v>
      </c>
      <c r="G8" s="221"/>
      <c r="H8" s="19"/>
      <c r="I8" s="19"/>
      <c r="J8" s="19"/>
      <c r="K8" s="19"/>
      <c r="L8" s="19"/>
      <c r="M8" s="19"/>
    </row>
    <row r="9" spans="1:13" s="35" customFormat="1" ht="16.45" customHeight="1" x14ac:dyDescent="0.25">
      <c r="A9" s="100"/>
      <c r="B9" s="100"/>
      <c r="C9" s="100"/>
      <c r="E9" s="19"/>
      <c r="F9" s="221" t="str">
        <f>IF(ISBLANK(Paramètres!B11),"",Paramètres!B11)&amp;" "&amp;IF(ISBLANK(Paramètres!B12),"",Paramètres!B12)</f>
        <v>13100 Aix-en-Provence</v>
      </c>
      <c r="G9" s="221"/>
      <c r="J9" s="19"/>
      <c r="K9" s="87"/>
      <c r="L9" s="19"/>
      <c r="M9" s="19"/>
    </row>
    <row r="10" spans="1:13" s="35" customFormat="1" ht="16.45" customHeight="1" x14ac:dyDescent="0.25">
      <c r="A10" s="100"/>
      <c r="B10" s="100"/>
      <c r="C10" s="100"/>
      <c r="E10" s="19"/>
      <c r="F10" s="221" t="str">
        <f>"Téléphone : "&amp;IF(ISBLANK(Paramètres!B13),"",Paramètres!B13)</f>
        <v>Téléphone : 04 27 71 00 00</v>
      </c>
      <c r="G10" s="221"/>
      <c r="K10" s="19"/>
      <c r="L10" s="19"/>
      <c r="M10" s="19"/>
    </row>
    <row r="11" spans="1:13" s="35" customFormat="1" ht="16.45" customHeight="1" x14ac:dyDescent="0.25">
      <c r="A11" s="100"/>
      <c r="B11" s="100"/>
      <c r="C11" s="100"/>
      <c r="E11" s="19"/>
      <c r="F11" s="221" t="str">
        <f>"Siret : "&amp;IF(ISBLANK(Paramètres!B14),"",Paramètres!B14)</f>
        <v>Siret : 519 787 999 00011</v>
      </c>
      <c r="G11" s="221"/>
      <c r="K11" s="19"/>
      <c r="L11" s="19"/>
      <c r="M11" s="19"/>
    </row>
    <row r="12" spans="1:13" s="35" customFormat="1" ht="16.45" customHeight="1" x14ac:dyDescent="0.25">
      <c r="A12" s="100"/>
      <c r="B12" s="100"/>
      <c r="C12" s="100"/>
      <c r="E12" s="19"/>
      <c r="F12" s="221" t="str">
        <f>IF(ISBLANK(Paramètres!B15),"","N° TVA : "&amp;Paramètres!B15)</f>
        <v/>
      </c>
      <c r="G12" s="221"/>
      <c r="K12" s="19"/>
      <c r="L12" s="19"/>
      <c r="M12" s="19"/>
    </row>
    <row r="13" spans="1:13" s="35" customFormat="1" ht="16.45" customHeight="1" x14ac:dyDescent="0.25">
      <c r="A13" s="100"/>
      <c r="B13" s="100"/>
      <c r="C13" s="100"/>
      <c r="E13" s="19"/>
      <c r="H13" s="88" t="str">
        <f>IF(IF(ISERROR(VLOOKUP($A$20,'Base clients'!$A$6:$L$1736,2,0)),"",VLOOKUP($A$20,'Base clients'!$A$6:$L$1736,2,0))=0,"",IF(ISERROR(VLOOKUP($A$20,'Base clients'!$A$6:$L$1736,2,0)),"",VLOOKUP($A$20,'Base clients'!$A$6:$L$1736,2,0)))</f>
        <v>Jean-Claude Durand</v>
      </c>
      <c r="I13" s="19"/>
      <c r="K13" s="19"/>
      <c r="L13" s="19"/>
      <c r="M13" s="19"/>
    </row>
    <row r="14" spans="1:13" s="35" customFormat="1" ht="16.45" customHeight="1" x14ac:dyDescent="0.25">
      <c r="A14" s="100"/>
      <c r="B14" s="100"/>
      <c r="C14" s="100"/>
      <c r="E14" s="19"/>
      <c r="F14" s="88"/>
      <c r="G14" s="88"/>
      <c r="H14" s="88" t="str">
        <f>IF(IF(ISERROR(VLOOKUP($A$20,'Base clients'!$A$6:$L$1736,3,0)),"",VLOOKUP($A$20,'Base clients'!$A$6:$L$1736,3,0))=0,"",IF(ISERROR(VLOOKUP($A$20,'Base clients'!$A$6:$L$1736,3,0)),"",VLOOKUP($A$20,'Base clients'!$A$6:$L$1736,3,0)))</f>
        <v/>
      </c>
      <c r="I14" s="19"/>
      <c r="K14" s="19"/>
      <c r="L14" s="19"/>
      <c r="M14" s="19"/>
    </row>
    <row r="15" spans="1:13" s="35" customFormat="1" ht="16.45" customHeight="1" x14ac:dyDescent="0.25">
      <c r="A15" s="100"/>
      <c r="B15" s="100"/>
      <c r="C15" s="100"/>
      <c r="E15" s="19"/>
      <c r="F15" s="151"/>
      <c r="G15" s="151"/>
      <c r="H15" s="88" t="str">
        <f>IF(IF(ISERROR(VLOOKUP($A$20,'Base clients'!$A$6:$L$1736,4,0)),"",VLOOKUP($A$20,'Base clients'!$A$6:$L$1736,4,0))=0,"",IF(ISERROR(VLOOKUP($A$20,'Base clients'!$A$6:$L$1736,4,0)),"",VLOOKUP($A$20,'Base clients'!$A$6:$L$1736,4,0)))</f>
        <v>780 route de Marseille</v>
      </c>
      <c r="I15" s="19"/>
      <c r="K15" s="19"/>
      <c r="L15" s="19"/>
      <c r="M15" s="19"/>
    </row>
    <row r="16" spans="1:13" s="35" customFormat="1" ht="16.45" customHeight="1" x14ac:dyDescent="0.25">
      <c r="A16" s="100"/>
      <c r="B16" s="100"/>
      <c r="C16" s="100"/>
      <c r="E16" s="19"/>
      <c r="F16" s="151"/>
      <c r="G16" s="151"/>
      <c r="H16" s="88" t="str">
        <f>IF(IF(ISERROR(VLOOKUP($A$20,'Base clients'!$A$6:$L$1736,5,0)),"",VLOOKUP($A$20,'Base clients'!$A$6:$L$1736,5,0))=0,"",IF(ISERROR(VLOOKUP($A$20,'Base clients'!$A$6:$L$1736,5,0)),"",VLOOKUP($A$20,'Base clients'!$A$6:$L$1736,5,0)))&amp;" "&amp;IF(IF(ISERROR(VLOOKUP($A$20,'Base clients'!$A$6:$L$736,6,0)),"",VLOOKUP($A$20,'Base clients'!$A$6:$L$736,6,0))=0,"",IF(ISERROR(VLOOKUP($A$20,'Base clients'!$A$6:$L$736,6,0)),"",VLOOKUP($A$20,'Base clients'!$A$6:$L$736,6,0)))</f>
        <v>13100 Aix-en-Provence</v>
      </c>
      <c r="I16" s="19"/>
      <c r="K16" s="19"/>
      <c r="L16" s="19"/>
      <c r="M16" s="19"/>
    </row>
    <row r="17" spans="1:14" s="35" customFormat="1" ht="16.45" customHeight="1" x14ac:dyDescent="0.25">
      <c r="A17" s="100"/>
      <c r="B17" s="100"/>
      <c r="C17" s="100"/>
      <c r="E17" s="19"/>
      <c r="F17" s="151"/>
      <c r="G17" s="151"/>
      <c r="H17" s="220" t="str">
        <f>IF(IF(ISERROR(VLOOKUP($A$20,'Base clients'!$A$6:$L$1736,7,0)),"",VLOOKUP($A$20,'Base clients'!$A$6:$L$1736,7,0))=0,"",IF(ISERROR(VLOOKUP($A$20,'Base clients'!$A$6:$L$1736,7,0)),"",VLOOKUP($A$20,'Base clients'!$A$6:$L$1736,7,0)))</f>
        <v>jcb@winyard.com</v>
      </c>
      <c r="I17" s="25"/>
      <c r="K17" s="19"/>
      <c r="L17" s="19"/>
      <c r="M17" s="19"/>
    </row>
    <row r="18" spans="1:14" ht="16.45" customHeight="1" x14ac:dyDescent="0.25">
      <c r="H18" s="350">
        <f>IF(IF(ISERROR(VLOOKUP($A$20,'Base clients'!$A$6:$L$1736,8,0)),"",VLOOKUP($A$20,'Base clients'!$A$6:$L$1736,8,0))=0,"",IF(ISERROR(VLOOKUP($A$20,'Base clients'!$A$6:$L$1736,8,0)),"",VLOOKUP($A$20,'Base clients'!$A$6:$L$1736,8,0)))</f>
        <v>148484848</v>
      </c>
      <c r="I18" s="350"/>
      <c r="N18" s="149"/>
    </row>
    <row r="19" spans="1:14" ht="18" customHeight="1" x14ac:dyDescent="0.25">
      <c r="A19" s="346">
        <f>IF(HLOOKUP($J$2,'Base facturation'!$B$5:$ALM$70,4,0)=0,"",HLOOKUP($J$2,'Base facturation'!$B$5:$ALM$70,4,0))</f>
        <v>45023</v>
      </c>
      <c r="B19" s="346"/>
      <c r="C19" s="346"/>
      <c r="H19" s="19" t="str">
        <f>A20</f>
        <v>C0001</v>
      </c>
    </row>
    <row r="20" spans="1:14" ht="18" customHeight="1" x14ac:dyDescent="0.25">
      <c r="A20" s="329" t="str">
        <f>IF(HLOOKUP($J$2,'Base facturation'!$B$5:$ALM$70,2,0)=0,"",HLOOKUP($J$2,'Base facturation'!$B$5:$ALM$70,2,0))</f>
        <v>C0001</v>
      </c>
      <c r="B20" s="330"/>
      <c r="C20" s="331"/>
      <c r="F20" s="213"/>
      <c r="G20" s="213"/>
      <c r="H20" s="214"/>
      <c r="I20" s="214"/>
      <c r="J20" s="215"/>
      <c r="K20" s="216"/>
    </row>
    <row r="21" spans="1:14" ht="18" customHeight="1" x14ac:dyDescent="0.25">
      <c r="A21" s="35"/>
      <c r="B21" s="35"/>
      <c r="C21" s="35"/>
      <c r="F21" s="213"/>
      <c r="G21" s="213"/>
      <c r="H21" s="214"/>
      <c r="I21" s="214"/>
      <c r="J21" s="215"/>
      <c r="K21" s="216"/>
    </row>
    <row r="22" spans="1:14" s="217" customFormat="1" ht="18" customHeight="1" x14ac:dyDescent="0.2">
      <c r="A22" s="231"/>
      <c r="B22" s="231"/>
      <c r="C22" s="231"/>
      <c r="H22" s="218" t="str">
        <f>Paramètres!B12&amp;", le"</f>
        <v>Aix-en-Provence, le</v>
      </c>
      <c r="I22" s="345">
        <f ca="1">TODAY()</f>
        <v>45197</v>
      </c>
      <c r="J22" s="345"/>
      <c r="K22" s="219"/>
    </row>
    <row r="23" spans="1:14" ht="18" customHeight="1" x14ac:dyDescent="0.25">
      <c r="A23" s="102"/>
      <c r="B23" s="102"/>
      <c r="C23" s="102"/>
      <c r="D23" s="28"/>
      <c r="H23" s="207"/>
      <c r="I23" s="208"/>
      <c r="J23" s="209"/>
      <c r="K23" s="210"/>
    </row>
    <row r="24" spans="1:14" ht="18" customHeight="1" x14ac:dyDescent="0.25">
      <c r="A24" s="102"/>
      <c r="B24" s="102"/>
      <c r="C24" s="102"/>
      <c r="D24" s="28"/>
      <c r="H24" s="207"/>
      <c r="I24" s="208"/>
      <c r="J24" s="209"/>
      <c r="K24" s="210"/>
    </row>
    <row r="25" spans="1:14" ht="18" customHeight="1" x14ac:dyDescent="0.25">
      <c r="A25" s="100"/>
      <c r="B25" s="100"/>
      <c r="C25" s="100"/>
      <c r="D25" s="225"/>
      <c r="F25" s="230" t="s">
        <v>3777</v>
      </c>
      <c r="G25" s="230"/>
      <c r="H25" s="207"/>
      <c r="I25" s="208"/>
      <c r="J25" s="209"/>
      <c r="K25" s="227"/>
    </row>
    <row r="26" spans="1:14" ht="18" customHeight="1" x14ac:dyDescent="0.25">
      <c r="A26" s="100"/>
      <c r="B26" s="100"/>
      <c r="C26" s="100"/>
      <c r="D26" s="225"/>
      <c r="F26" s="222"/>
      <c r="G26" s="222"/>
      <c r="H26" s="222"/>
      <c r="I26" s="208"/>
      <c r="J26" s="209"/>
      <c r="K26" s="227"/>
    </row>
    <row r="27" spans="1:14" ht="18" customHeight="1" x14ac:dyDescent="0.25">
      <c r="A27" s="100"/>
      <c r="B27" s="100"/>
      <c r="C27" s="100"/>
      <c r="D27" s="225"/>
      <c r="F27" s="71"/>
      <c r="G27" s="71"/>
      <c r="H27" s="207"/>
      <c r="I27" s="208"/>
      <c r="J27" s="209"/>
      <c r="K27" s="227"/>
    </row>
    <row r="28" spans="1:14" ht="18" customHeight="1" x14ac:dyDescent="0.25">
      <c r="A28" s="100"/>
      <c r="B28" s="100"/>
      <c r="C28" s="100"/>
      <c r="D28" s="225"/>
      <c r="I28" s="208"/>
      <c r="J28" s="209"/>
      <c r="K28" s="227"/>
    </row>
    <row r="29" spans="1:14" ht="18" customHeight="1" x14ac:dyDescent="0.25">
      <c r="A29" s="100"/>
      <c r="B29" s="100"/>
      <c r="C29" s="100"/>
      <c r="D29" s="225"/>
      <c r="F29" s="71"/>
      <c r="G29" s="71"/>
      <c r="H29" s="207"/>
      <c r="I29" s="208"/>
      <c r="J29" s="209"/>
      <c r="K29" s="227"/>
    </row>
    <row r="30" spans="1:14" ht="18" customHeight="1" x14ac:dyDescent="0.25">
      <c r="A30" s="100"/>
      <c r="B30" s="100"/>
      <c r="C30" s="100"/>
      <c r="D30" s="225"/>
      <c r="F30" s="226" t="s">
        <v>3776</v>
      </c>
      <c r="G30" s="226"/>
      <c r="H30" s="207"/>
      <c r="I30" s="208"/>
      <c r="J30" s="209"/>
      <c r="K30" s="227"/>
    </row>
    <row r="31" spans="1:14" ht="18" customHeight="1" x14ac:dyDescent="0.25">
      <c r="A31" s="100"/>
      <c r="B31" s="100"/>
      <c r="C31" s="100"/>
      <c r="D31" s="225"/>
      <c r="H31" s="207"/>
      <c r="I31" s="208"/>
      <c r="J31" s="209"/>
      <c r="K31" s="227"/>
    </row>
    <row r="32" spans="1:14" ht="18" customHeight="1" x14ac:dyDescent="0.25">
      <c r="A32" s="100"/>
      <c r="B32" s="100"/>
      <c r="C32" s="100"/>
      <c r="D32" s="225"/>
      <c r="F32" s="349" t="s">
        <v>3778</v>
      </c>
      <c r="G32" s="349"/>
      <c r="H32" s="349"/>
      <c r="I32" s="349"/>
      <c r="J32" s="349"/>
      <c r="K32" s="227"/>
    </row>
    <row r="33" spans="1:11" ht="18" customHeight="1" x14ac:dyDescent="0.25">
      <c r="A33" s="100"/>
      <c r="B33" s="100"/>
      <c r="C33" s="100"/>
      <c r="D33" s="225"/>
      <c r="F33" s="349"/>
      <c r="G33" s="349"/>
      <c r="H33" s="349"/>
      <c r="I33" s="349"/>
      <c r="J33" s="349"/>
      <c r="K33" s="227"/>
    </row>
    <row r="34" spans="1:11" ht="18" customHeight="1" x14ac:dyDescent="0.25">
      <c r="A34" s="100"/>
      <c r="B34" s="100"/>
      <c r="C34" s="100"/>
      <c r="D34" s="225"/>
      <c r="F34" s="349"/>
      <c r="G34" s="349"/>
      <c r="H34" s="349"/>
      <c r="I34" s="349"/>
      <c r="J34" s="349"/>
      <c r="K34" s="227"/>
    </row>
    <row r="35" spans="1:11" ht="18" customHeight="1" x14ac:dyDescent="0.25">
      <c r="A35" s="100"/>
      <c r="B35" s="100"/>
      <c r="C35" s="100"/>
      <c r="D35" s="225"/>
      <c r="F35" s="234" t="s">
        <v>3779</v>
      </c>
      <c r="G35" s="222" t="str">
        <f>J2</f>
        <v>F00001</v>
      </c>
      <c r="H35" s="207"/>
      <c r="I35" s="208"/>
      <c r="J35" s="209"/>
      <c r="K35" s="227"/>
    </row>
    <row r="36" spans="1:11" ht="18" customHeight="1" x14ac:dyDescent="0.25">
      <c r="A36" s="100"/>
      <c r="B36" s="100"/>
      <c r="C36" s="100"/>
      <c r="D36" s="225"/>
      <c r="F36" s="234" t="s">
        <v>3782</v>
      </c>
      <c r="G36" s="235">
        <f>IF(HLOOKUP(J2,'Base facturation'!$B$5:$ALM$73,4,0)="","",HLOOKUP(J2,'Base facturation'!$B$5:$ALM$73,4,0))</f>
        <v>45023</v>
      </c>
      <c r="H36" s="207"/>
      <c r="I36" s="208"/>
      <c r="J36" s="209"/>
      <c r="K36" s="227"/>
    </row>
    <row r="37" spans="1:11" ht="18" customHeight="1" x14ac:dyDescent="0.25">
      <c r="A37" s="100"/>
      <c r="B37" s="100"/>
      <c r="C37" s="100"/>
      <c r="D37" s="225"/>
      <c r="F37" s="234" t="s">
        <v>3780</v>
      </c>
      <c r="G37" s="285">
        <f>IF(HLOOKUP(J2,'Base facturation'!$B$5:$ALM$73,69,0)="","",HLOOKUP(J2,'Base facturation'!$B$5:$ALM$73,69,0))</f>
        <v>11312</v>
      </c>
      <c r="H37" s="207"/>
      <c r="I37" s="208"/>
      <c r="J37" s="209"/>
      <c r="K37" s="227"/>
    </row>
    <row r="38" spans="1:11" ht="18" customHeight="1" x14ac:dyDescent="0.25">
      <c r="A38" s="100"/>
      <c r="B38" s="100"/>
      <c r="C38" s="100"/>
      <c r="D38" s="225"/>
      <c r="F38" s="234" t="s">
        <v>3781</v>
      </c>
      <c r="G38" s="235">
        <f>IF(HLOOKUP(J2,'Base facturation'!$B$5:$ALM$73,5,0)="","",HLOOKUP(J2,'Base facturation'!$B$5:$ALM$73,5,0))</f>
        <v>45046</v>
      </c>
      <c r="H38" s="207"/>
      <c r="I38" s="208"/>
      <c r="J38" s="209"/>
      <c r="K38" s="227"/>
    </row>
    <row r="39" spans="1:11" ht="18" customHeight="1" x14ac:dyDescent="0.25">
      <c r="A39" s="100"/>
      <c r="B39" s="100"/>
      <c r="C39" s="100"/>
      <c r="D39" s="225"/>
      <c r="H39" s="207"/>
      <c r="I39" s="208"/>
      <c r="J39" s="209"/>
      <c r="K39" s="227"/>
    </row>
    <row r="40" spans="1:11" ht="18" customHeight="1" x14ac:dyDescent="0.25">
      <c r="A40" s="100"/>
      <c r="B40" s="100"/>
      <c r="C40" s="100"/>
      <c r="D40" s="225"/>
      <c r="F40" s="351" t="s">
        <v>3783</v>
      </c>
      <c r="G40" s="351"/>
      <c r="H40" s="351"/>
      <c r="I40" s="351"/>
      <c r="J40" s="351"/>
      <c r="K40" s="227"/>
    </row>
    <row r="41" spans="1:11" ht="18" customHeight="1" x14ac:dyDescent="0.25">
      <c r="A41" s="100"/>
      <c r="B41" s="100"/>
      <c r="C41" s="100"/>
      <c r="D41" s="225"/>
      <c r="F41" s="351"/>
      <c r="G41" s="351"/>
      <c r="H41" s="351"/>
      <c r="I41" s="351"/>
      <c r="J41" s="351"/>
      <c r="K41" s="227"/>
    </row>
    <row r="42" spans="1:11" ht="18" customHeight="1" x14ac:dyDescent="0.25">
      <c r="A42" s="100"/>
      <c r="B42" s="100"/>
      <c r="C42" s="100"/>
      <c r="D42" s="225"/>
      <c r="F42" s="351"/>
      <c r="G42" s="351"/>
      <c r="H42" s="351"/>
      <c r="I42" s="351"/>
      <c r="J42" s="351"/>
      <c r="K42" s="227"/>
    </row>
    <row r="43" spans="1:11" ht="18" customHeight="1" x14ac:dyDescent="0.25">
      <c r="A43" s="100"/>
      <c r="B43" s="100"/>
      <c r="C43" s="100"/>
      <c r="D43" s="225"/>
      <c r="F43" s="351"/>
      <c r="G43" s="351"/>
      <c r="H43" s="351"/>
      <c r="I43" s="351"/>
      <c r="J43" s="351"/>
      <c r="K43" s="227"/>
    </row>
    <row r="44" spans="1:11" ht="18" customHeight="1" x14ac:dyDescent="0.25">
      <c r="A44" s="100"/>
      <c r="B44" s="100"/>
      <c r="C44" s="100"/>
      <c r="D44" s="225"/>
      <c r="F44" s="351"/>
      <c r="G44" s="351"/>
      <c r="H44" s="351"/>
      <c r="I44" s="351"/>
      <c r="J44" s="351"/>
      <c r="K44" s="227"/>
    </row>
    <row r="45" spans="1:11" ht="18" customHeight="1" x14ac:dyDescent="0.25">
      <c r="A45" s="100"/>
      <c r="B45" s="100"/>
      <c r="C45" s="100"/>
      <c r="D45" s="225"/>
      <c r="F45" s="351"/>
      <c r="G45" s="351"/>
      <c r="H45" s="351"/>
      <c r="I45" s="351"/>
      <c r="J45" s="351"/>
      <c r="K45" s="228"/>
    </row>
    <row r="46" spans="1:11" ht="18" customHeight="1" x14ac:dyDescent="0.25">
      <c r="F46" s="351"/>
      <c r="G46" s="351"/>
      <c r="H46" s="351"/>
      <c r="I46" s="351"/>
      <c r="J46" s="351"/>
      <c r="K46" s="72"/>
    </row>
    <row r="47" spans="1:11" ht="18" customHeight="1" x14ac:dyDescent="0.25">
      <c r="F47" s="351"/>
      <c r="G47" s="351"/>
      <c r="H47" s="351"/>
      <c r="I47" s="351"/>
      <c r="J47" s="351"/>
      <c r="K47" s="72"/>
    </row>
    <row r="48" spans="1:11" ht="18" customHeight="1" x14ac:dyDescent="0.2">
      <c r="F48" s="11"/>
      <c r="G48" s="11"/>
      <c r="K48" s="72"/>
    </row>
    <row r="49" spans="6:11" ht="18" customHeight="1" x14ac:dyDescent="0.2">
      <c r="F49" s="11"/>
      <c r="G49" s="11"/>
      <c r="K49" s="72"/>
    </row>
    <row r="50" spans="6:11" ht="18" customHeight="1" x14ac:dyDescent="0.25">
      <c r="F50" s="352"/>
      <c r="G50" s="352"/>
      <c r="I50" s="211"/>
      <c r="J50" s="212"/>
    </row>
    <row r="51" spans="6:11" ht="18" customHeight="1" x14ac:dyDescent="0.25">
      <c r="F51" s="352"/>
      <c r="G51" s="352"/>
      <c r="I51" s="211"/>
      <c r="J51" s="224"/>
    </row>
    <row r="52" spans="6:11" ht="18" customHeight="1" x14ac:dyDescent="0.25">
      <c r="F52" s="73"/>
      <c r="G52" s="73"/>
      <c r="H52" s="347"/>
      <c r="I52" s="211"/>
      <c r="J52" s="212"/>
      <c r="K52" s="212"/>
    </row>
    <row r="53" spans="6:11" ht="18" customHeight="1" x14ac:dyDescent="0.25">
      <c r="F53" s="348"/>
      <c r="G53" s="232"/>
      <c r="H53" s="347"/>
      <c r="I53" s="211"/>
      <c r="J53" s="212"/>
      <c r="K53" s="212"/>
    </row>
    <row r="54" spans="6:11" ht="18" customHeight="1" x14ac:dyDescent="0.25">
      <c r="F54" s="348"/>
      <c r="G54" s="232"/>
      <c r="K54" s="223"/>
    </row>
    <row r="55" spans="6:11" ht="18" customHeight="1" x14ac:dyDescent="0.25">
      <c r="F55" s="233" t="s">
        <v>3784</v>
      </c>
      <c r="G55" s="71"/>
      <c r="K55" s="223"/>
    </row>
    <row r="56" spans="6:11" ht="18" customHeight="1" x14ac:dyDescent="0.25">
      <c r="I56" s="106"/>
      <c r="J56" s="107"/>
    </row>
    <row r="59" spans="6:11" x14ac:dyDescent="0.25">
      <c r="F59" s="78"/>
      <c r="G59" s="78"/>
      <c r="I59" s="78"/>
      <c r="J59" s="99"/>
    </row>
  </sheetData>
  <sheetProtection algorithmName="SHA-512" hashValue="4gOSimg2ChlAMBe53HRYzoFNSkoTgUDmUPlazFCFApaBFpBwtTZ79ZeiQca24uoG5cy+lwHDSUbID5xvYVwUXw==" saltValue="aFA+JZbIBg5faiOW889/ow==" spinCount="100000" sheet="1" objects="1" scenarios="1"/>
  <mergeCells count="12">
    <mergeCell ref="H52:H53"/>
    <mergeCell ref="F53:F54"/>
    <mergeCell ref="F32:J34"/>
    <mergeCell ref="H18:I18"/>
    <mergeCell ref="F40:J47"/>
    <mergeCell ref="F50:G50"/>
    <mergeCell ref="F51:G51"/>
    <mergeCell ref="H6:I6"/>
    <mergeCell ref="J6:K6"/>
    <mergeCell ref="I22:J22"/>
    <mergeCell ref="A19:C19"/>
    <mergeCell ref="A20:C2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A51C42-2BA3-4020-BF29-E81DAA51F662}">
          <x14:formula1>
            <xm:f>'Base facturation'!$B$5:$ALM$5</xm:f>
          </x14:formula1>
          <xm:sqref>J2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D70E-C37E-4172-AD99-43C8418A0E75}">
  <dimension ref="A1:J20"/>
  <sheetViews>
    <sheetView showGridLines="0" topLeftCell="C1" zoomScale="120" zoomScaleNormal="120" workbookViewId="0">
      <selection activeCell="D23" sqref="D23"/>
    </sheetView>
  </sheetViews>
  <sheetFormatPr baseColWidth="10" defaultColWidth="11.375" defaultRowHeight="14.55" x14ac:dyDescent="0.25"/>
  <cols>
    <col min="1" max="2" width="0" style="3" hidden="1" customWidth="1"/>
    <col min="3" max="3" width="4.875" style="3" customWidth="1"/>
    <col min="4" max="4" width="37.625" style="3" bestFit="1" customWidth="1"/>
    <col min="5" max="5" width="17.25" style="26" customWidth="1"/>
    <col min="6" max="16384" width="11.375" style="3"/>
  </cols>
  <sheetData>
    <row r="1" spans="1:10" ht="31.15" x14ac:dyDescent="0.2">
      <c r="C1" s="116" t="s">
        <v>6</v>
      </c>
      <c r="J1" s="355" t="s">
        <v>5832</v>
      </c>
    </row>
    <row r="2" spans="1:10" ht="18" x14ac:dyDescent="0.25">
      <c r="C2" s="34" t="s">
        <v>7</v>
      </c>
    </row>
    <row r="4" spans="1:10" ht="18" x14ac:dyDescent="0.25">
      <c r="C4" s="118" t="s">
        <v>3758</v>
      </c>
    </row>
    <row r="6" spans="1:10" ht="18.7" customHeight="1" x14ac:dyDescent="0.25">
      <c r="B6" s="135">
        <f ca="1">TODAY()</f>
        <v>45197</v>
      </c>
      <c r="D6" s="141">
        <f ca="1">YEAR(B6)</f>
        <v>2023</v>
      </c>
      <c r="E6" s="136" t="s">
        <v>3750</v>
      </c>
    </row>
    <row r="7" spans="1:10" x14ac:dyDescent="0.25">
      <c r="A7" s="3">
        <v>1</v>
      </c>
      <c r="B7" s="3" t="str">
        <f ca="1">A7&amp;"."&amp;YEAR($B$6)</f>
        <v>1.2023</v>
      </c>
      <c r="D7" s="117" t="s">
        <v>2685</v>
      </c>
      <c r="E7" s="137">
        <f ca="1">SUMIFS('Base facturation'!$B$73:$ALM$73,'Base facturation'!$B$71:$ALM$71,B7)</f>
        <v>0</v>
      </c>
    </row>
    <row r="8" spans="1:10" x14ac:dyDescent="0.25">
      <c r="A8" s="3">
        <v>2</v>
      </c>
      <c r="B8" s="3" t="str">
        <f t="shared" ref="B8:B18" ca="1" si="0">A8&amp;"."&amp;YEAR($B$6)</f>
        <v>2.2023</v>
      </c>
      <c r="D8" s="117" t="s">
        <v>2686</v>
      </c>
      <c r="E8" s="137">
        <f ca="1">SUMIFS('Base facturation'!$B$73:$ALM$73,'Base facturation'!$B$71:$ALM$71,B8)</f>
        <v>0</v>
      </c>
    </row>
    <row r="9" spans="1:10" x14ac:dyDescent="0.25">
      <c r="A9" s="3">
        <v>3</v>
      </c>
      <c r="B9" s="3" t="str">
        <f t="shared" ca="1" si="0"/>
        <v>3.2023</v>
      </c>
      <c r="D9" s="117" t="s">
        <v>2687</v>
      </c>
      <c r="E9" s="137">
        <f ca="1">SUMIFS('Base facturation'!$B$73:$ALM$73,'Base facturation'!$B$71:$ALM$71,B9)</f>
        <v>0</v>
      </c>
    </row>
    <row r="10" spans="1:10" x14ac:dyDescent="0.25">
      <c r="A10" s="3">
        <v>4</v>
      </c>
      <c r="B10" s="3" t="str">
        <f t="shared" ca="1" si="0"/>
        <v>4.2023</v>
      </c>
      <c r="D10" s="117" t="s">
        <v>2688</v>
      </c>
      <c r="E10" s="137">
        <f ca="1">SUMIFS('Base facturation'!$B$73:$ALM$73,'Base facturation'!$B$71:$ALM$71,B10)</f>
        <v>11312</v>
      </c>
    </row>
    <row r="11" spans="1:10" x14ac:dyDescent="0.25">
      <c r="A11" s="3">
        <v>5</v>
      </c>
      <c r="B11" s="3" t="str">
        <f t="shared" ca="1" si="0"/>
        <v>5.2023</v>
      </c>
      <c r="D11" s="117" t="s">
        <v>2689</v>
      </c>
      <c r="E11" s="137">
        <f ca="1">SUMIFS('Base facturation'!$B$73:$ALM$73,'Base facturation'!$B$71:$ALM$71,B11)</f>
        <v>0</v>
      </c>
    </row>
    <row r="12" spans="1:10" x14ac:dyDescent="0.25">
      <c r="A12" s="3">
        <v>6</v>
      </c>
      <c r="B12" s="3" t="str">
        <f t="shared" ca="1" si="0"/>
        <v>6.2023</v>
      </c>
      <c r="D12" s="117" t="s">
        <v>2690</v>
      </c>
      <c r="E12" s="137">
        <f ca="1">SUMIFS('Base facturation'!$B$73:$ALM$73,'Base facturation'!$B$71:$ALM$71,B12)</f>
        <v>0</v>
      </c>
    </row>
    <row r="13" spans="1:10" x14ac:dyDescent="0.25">
      <c r="A13" s="3">
        <v>7</v>
      </c>
      <c r="B13" s="3" t="str">
        <f t="shared" ca="1" si="0"/>
        <v>7.2023</v>
      </c>
      <c r="D13" s="117" t="s">
        <v>2691</v>
      </c>
      <c r="E13" s="137">
        <f ca="1">SUMIFS('Base facturation'!$B$73:$ALM$73,'Base facturation'!$B$71:$ALM$71,B13)</f>
        <v>0</v>
      </c>
    </row>
    <row r="14" spans="1:10" x14ac:dyDescent="0.25">
      <c r="A14" s="3">
        <v>8</v>
      </c>
      <c r="B14" s="3" t="str">
        <f t="shared" ca="1" si="0"/>
        <v>8.2023</v>
      </c>
      <c r="D14" s="117" t="s">
        <v>2692</v>
      </c>
      <c r="E14" s="137">
        <f ca="1">SUMIFS('Base facturation'!$B$73:$ALM$73,'Base facturation'!$B$71:$ALM$71,B14)</f>
        <v>0</v>
      </c>
    </row>
    <row r="15" spans="1:10" x14ac:dyDescent="0.25">
      <c r="A15" s="3">
        <v>9</v>
      </c>
      <c r="B15" s="3" t="str">
        <f t="shared" ca="1" si="0"/>
        <v>9.2023</v>
      </c>
      <c r="D15" s="117" t="s">
        <v>2693</v>
      </c>
      <c r="E15" s="137">
        <f ca="1">SUMIFS('Base facturation'!$B$73:$ALM$73,'Base facturation'!$B$71:$ALM$71,B15)</f>
        <v>0</v>
      </c>
    </row>
    <row r="16" spans="1:10" x14ac:dyDescent="0.25">
      <c r="A16" s="3">
        <v>10</v>
      </c>
      <c r="B16" s="3" t="str">
        <f t="shared" ca="1" si="0"/>
        <v>10.2023</v>
      </c>
      <c r="D16" s="117" t="s">
        <v>2694</v>
      </c>
      <c r="E16" s="137">
        <f ca="1">SUMIFS('Base facturation'!$B$73:$ALM$73,'Base facturation'!$B$71:$ALM$71,B16)</f>
        <v>0</v>
      </c>
    </row>
    <row r="17" spans="1:5" x14ac:dyDescent="0.25">
      <c r="A17" s="3">
        <v>11</v>
      </c>
      <c r="B17" s="3" t="str">
        <f t="shared" ca="1" si="0"/>
        <v>11.2023</v>
      </c>
      <c r="D17" s="117" t="s">
        <v>2695</v>
      </c>
      <c r="E17" s="137">
        <f ca="1">SUMIFS('Base facturation'!$B$73:$ALM$73,'Base facturation'!$B$71:$ALM$71,B17)</f>
        <v>0</v>
      </c>
    </row>
    <row r="18" spans="1:5" x14ac:dyDescent="0.25">
      <c r="A18" s="3">
        <v>12</v>
      </c>
      <c r="B18" s="3" t="str">
        <f t="shared" ca="1" si="0"/>
        <v>12.2023</v>
      </c>
      <c r="D18" s="117" t="s">
        <v>2696</v>
      </c>
      <c r="E18" s="137">
        <f ca="1">SUMIFS('Base facturation'!$B$73:$ALM$73,'Base facturation'!$B$71:$ALM$71,B18)</f>
        <v>0</v>
      </c>
    </row>
    <row r="19" spans="1:5" x14ac:dyDescent="0.25">
      <c r="D19" s="138"/>
      <c r="E19" s="139"/>
    </row>
    <row r="20" spans="1:5" ht="15.95" x14ac:dyDescent="0.25">
      <c r="D20" s="10" t="s">
        <v>2697</v>
      </c>
      <c r="E20" s="140">
        <f ca="1">SUM(E7:E18)</f>
        <v>11312</v>
      </c>
    </row>
  </sheetData>
  <sheetProtection algorithmName="SHA-512" hashValue="I3Li0KwAuH2P/6HofCmC7vL7ZYLCVtHxYnKzDVqC35FmumkMonMtAgK9GDn1+jAbjSvNNoyiyYAv/MV2N3lVqg==" saltValue="TOBhtyiGwpbV8q8uXF/IUg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</vt:i4>
      </vt:variant>
    </vt:vector>
  </HeadingPairs>
  <TitlesOfParts>
    <vt:vector size="13" baseType="lpstr">
      <vt:lpstr>Paramètres</vt:lpstr>
      <vt:lpstr>Base clients</vt:lpstr>
      <vt:lpstr>Base facturation</vt:lpstr>
      <vt:lpstr>FACTURE</vt:lpstr>
      <vt:lpstr>Base devis</vt:lpstr>
      <vt:lpstr>DEVIS</vt:lpstr>
      <vt:lpstr>Suivi des paiements</vt:lpstr>
      <vt:lpstr>Lettre relance</vt:lpstr>
      <vt:lpstr>Statistiques</vt:lpstr>
      <vt:lpstr>Mot de passe</vt:lpstr>
      <vt:lpstr>DEVIS!Zone_d_impression</vt:lpstr>
      <vt:lpstr>FACTURE!Zone_d_impression</vt:lpstr>
      <vt:lpstr>'Lettre relance'!Zone_d_impression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2023-02-13T09:17:23Z</cp:lastPrinted>
  <dcterms:created xsi:type="dcterms:W3CDTF">2021-05-30T08:30:46Z</dcterms:created>
  <dcterms:modified xsi:type="dcterms:W3CDTF">2023-09-28T15:18:26Z</dcterms:modified>
</cp:coreProperties>
</file>