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76A5A678-7ED2-4263-BD67-5BFBDAF29B05}" xr6:coauthVersionLast="47" xr6:coauthVersionMax="47" xr10:uidLastSave="{00000000-0000-0000-0000-000000000000}"/>
  <workbookProtection workbookAlgorithmName="SHA-512" workbookHashValue="Wu1DCaE2UQseyIZap5m0veBtTpRF7EKp5wV4YH95AGeJX9a72SbTsBtAEHAIHWpIBj8RHW6TNKQYU++tyePJFw==" workbookSaltValue="Khla5p6XzdnP1MIvNggSSw==" workbookSpinCount="100000" lockStructure="1"/>
  <bookViews>
    <workbookView xWindow="-120" yWindow="-120" windowWidth="29040" windowHeight="15720" xr2:uid="{DC4D173F-E4E8-46B3-BEB6-19FE44C461A2}"/>
  </bookViews>
  <sheets>
    <sheet name="Budget projet informatique" sheetId="3" r:id="rId1"/>
    <sheet name="Diagramme Gantt" sheetId="1" r:id="rId2"/>
    <sheet name="Mot de passe" sheetId="4" r:id="rId3"/>
  </sheets>
  <definedNames>
    <definedName name="_xlnm.Print_Area" localSheetId="0">'Budget projet informatique'!$A$1:$H$44</definedName>
    <definedName name="_xlnm.Print_Area" localSheetId="1">'Diagramme Gantt'!$A$1:$AN$42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H42" i="3"/>
  <c r="H41" i="3"/>
  <c r="H40" i="3"/>
  <c r="H39" i="3"/>
  <c r="H36" i="3"/>
  <c r="H35" i="3"/>
  <c r="H34" i="3"/>
  <c r="H33" i="3"/>
  <c r="H32" i="3"/>
  <c r="H31" i="3"/>
  <c r="H28" i="3"/>
  <c r="H27" i="3"/>
  <c r="H26" i="3"/>
  <c r="H25" i="3"/>
  <c r="H24" i="3"/>
  <c r="H23" i="3"/>
  <c r="H20" i="3"/>
  <c r="H19" i="3"/>
  <c r="H18" i="3"/>
  <c r="H17" i="3"/>
  <c r="H16" i="3"/>
  <c r="H11" i="3"/>
  <c r="H12" i="3"/>
  <c r="H13" i="3"/>
  <c r="G43" i="3"/>
  <c r="G37" i="3"/>
  <c r="G29" i="3"/>
  <c r="G21" i="3"/>
  <c r="G44" i="3" s="1"/>
  <c r="G14" i="3"/>
  <c r="H10" i="3"/>
  <c r="H43" i="3"/>
  <c r="F43" i="3"/>
  <c r="E43" i="3"/>
  <c r="F37" i="3"/>
  <c r="E37" i="3"/>
  <c r="F29" i="3"/>
  <c r="E29" i="3"/>
  <c r="F21" i="3"/>
  <c r="E21" i="3"/>
  <c r="F14" i="3"/>
  <c r="E14" i="3"/>
  <c r="H29" i="3" l="1"/>
  <c r="H37" i="3"/>
  <c r="H14" i="3"/>
  <c r="H21" i="3"/>
  <c r="E44" i="3"/>
  <c r="H44" i="3"/>
  <c r="F44" i="3"/>
  <c r="E7" i="1" l="1"/>
  <c r="E10" i="1" s="1"/>
  <c r="E11" i="1" l="1"/>
  <c r="E8" i="1"/>
  <c r="E12" i="1" s="1"/>
  <c r="F7" i="1"/>
  <c r="F11" i="1" l="1"/>
  <c r="F10" i="1"/>
  <c r="G7" i="1"/>
  <c r="G11" i="1" s="1"/>
  <c r="F8" i="1"/>
  <c r="F12" i="1" s="1"/>
  <c r="G10" i="1" l="1"/>
  <c r="G8" i="1"/>
  <c r="G12" i="1" s="1"/>
  <c r="H7" i="1"/>
  <c r="H11" i="1" l="1"/>
  <c r="H8" i="1"/>
  <c r="H12" i="1" s="1"/>
  <c r="H10" i="1"/>
  <c r="I7" i="1"/>
  <c r="I11" i="1" s="1"/>
  <c r="J7" i="1" l="1"/>
  <c r="J11" i="1" s="1"/>
  <c r="I10" i="1"/>
  <c r="I8" i="1"/>
  <c r="I12" i="1" s="1"/>
  <c r="K7" i="1" l="1"/>
  <c r="K11" i="1" s="1"/>
  <c r="J10" i="1"/>
  <c r="J8" i="1"/>
  <c r="J12" i="1" s="1"/>
  <c r="L7" i="1" l="1"/>
  <c r="L11" i="1" s="1"/>
  <c r="K10" i="1"/>
  <c r="K8" i="1"/>
  <c r="K12" i="1" s="1"/>
  <c r="M7" i="1" l="1"/>
  <c r="M11" i="1" s="1"/>
  <c r="L8" i="1"/>
  <c r="L12" i="1" s="1"/>
  <c r="L10" i="1"/>
  <c r="N7" i="1" l="1"/>
  <c r="N11" i="1" s="1"/>
  <c r="M8" i="1"/>
  <c r="M12" i="1" s="1"/>
  <c r="M10" i="1"/>
  <c r="O7" i="1" l="1"/>
  <c r="N8" i="1"/>
  <c r="N12" i="1" s="1"/>
  <c r="N10" i="1"/>
  <c r="O11" i="1" l="1"/>
  <c r="P7" i="1"/>
  <c r="P11" i="1" s="1"/>
  <c r="O10" i="1"/>
  <c r="O8" i="1"/>
  <c r="O12" i="1" s="1"/>
  <c r="P10" i="1" l="1"/>
  <c r="Q7" i="1"/>
  <c r="Q11" i="1" s="1"/>
  <c r="P8" i="1"/>
  <c r="P12" i="1" s="1"/>
  <c r="R7" i="1" l="1"/>
  <c r="Q10" i="1"/>
  <c r="Q8" i="1"/>
  <c r="Q12" i="1" s="1"/>
  <c r="R11" i="1" l="1"/>
  <c r="S7" i="1"/>
  <c r="S11" i="1" s="1"/>
  <c r="R8" i="1"/>
  <c r="R12" i="1" s="1"/>
  <c r="R10" i="1"/>
  <c r="T7" i="1" l="1"/>
  <c r="S10" i="1"/>
  <c r="S8" i="1"/>
  <c r="S12" i="1" s="1"/>
  <c r="T11" i="1" l="1"/>
  <c r="T8" i="1"/>
  <c r="T12" i="1" s="1"/>
  <c r="U7" i="1"/>
  <c r="U11" i="1" s="1"/>
  <c r="T10" i="1"/>
  <c r="V7" i="1" l="1"/>
  <c r="U10" i="1"/>
  <c r="U8" i="1"/>
  <c r="U12" i="1" s="1"/>
  <c r="V11" i="1" l="1"/>
  <c r="V10" i="1"/>
  <c r="W7" i="1"/>
  <c r="W11" i="1" s="1"/>
  <c r="V8" i="1"/>
  <c r="V12" i="1" s="1"/>
  <c r="X7" i="1" l="1"/>
  <c r="W10" i="1"/>
  <c r="W8" i="1"/>
  <c r="W12" i="1" s="1"/>
  <c r="X11" i="1" l="1"/>
  <c r="Y7" i="1"/>
  <c r="Y11" i="1" s="1"/>
  <c r="X8" i="1"/>
  <c r="X12" i="1" s="1"/>
  <c r="X10" i="1"/>
  <c r="Y8" i="1" l="1"/>
  <c r="Y12" i="1" s="1"/>
  <c r="Y10" i="1"/>
  <c r="Z7" i="1"/>
  <c r="Z11" i="1" s="1"/>
  <c r="AA7" i="1" l="1"/>
  <c r="Z8" i="1"/>
  <c r="Z12" i="1" s="1"/>
  <c r="Z10" i="1"/>
  <c r="AA11" i="1" l="1"/>
  <c r="AB7" i="1"/>
  <c r="AB11" i="1" s="1"/>
  <c r="AA10" i="1"/>
  <c r="AA8" i="1"/>
  <c r="AA12" i="1" s="1"/>
  <c r="AC7" i="1" l="1"/>
  <c r="AC11" i="1" s="1"/>
  <c r="AB10" i="1"/>
  <c r="AB8" i="1"/>
  <c r="AB12" i="1" s="1"/>
  <c r="AD7" i="1" l="1"/>
  <c r="AD11" i="1" s="1"/>
  <c r="AC10" i="1"/>
  <c r="AC8" i="1"/>
  <c r="AC12" i="1" s="1"/>
  <c r="AE7" i="1" l="1"/>
  <c r="AE11" i="1" s="1"/>
  <c r="AD8" i="1"/>
  <c r="AD12" i="1" s="1"/>
  <c r="AD10" i="1"/>
  <c r="AF7" i="1" l="1"/>
  <c r="AF11" i="1" s="1"/>
  <c r="AE8" i="1"/>
  <c r="AE12" i="1" s="1"/>
  <c r="AE10" i="1"/>
  <c r="AF8" i="1" l="1"/>
  <c r="AF12" i="1" s="1"/>
  <c r="AF10" i="1"/>
  <c r="AG7" i="1"/>
  <c r="AG11" i="1" l="1"/>
  <c r="AH7" i="1"/>
  <c r="AH11" i="1" s="1"/>
  <c r="AG10" i="1"/>
  <c r="AG8" i="1"/>
  <c r="AG12" i="1" s="1"/>
  <c r="AH10" i="1" l="1"/>
  <c r="AI7" i="1"/>
  <c r="AI11" i="1" s="1"/>
  <c r="AH8" i="1"/>
  <c r="AH12" i="1" s="1"/>
  <c r="AI10" i="1" l="1"/>
  <c r="AJ7" i="1"/>
  <c r="AJ11" i="1" s="1"/>
  <c r="AI8" i="1"/>
  <c r="AI12" i="1" s="1"/>
  <c r="AK7" i="1" l="1"/>
  <c r="AK11" i="1" s="1"/>
  <c r="AJ8" i="1"/>
  <c r="AJ12" i="1" s="1"/>
  <c r="AJ10" i="1"/>
  <c r="AL7" i="1" l="1"/>
  <c r="AK8" i="1"/>
  <c r="AK12" i="1" s="1"/>
  <c r="AK10" i="1"/>
  <c r="AL11" i="1" l="1"/>
  <c r="AM7" i="1"/>
  <c r="AM11" i="1" s="1"/>
  <c r="AL8" i="1"/>
  <c r="AL12" i="1" s="1"/>
  <c r="AL10" i="1"/>
  <c r="AM8" i="1" l="1"/>
  <c r="AM12" i="1" s="1"/>
  <c r="AM10" i="1"/>
  <c r="AN7" i="1"/>
  <c r="AN11" i="1" s="1"/>
  <c r="AN10" i="1" l="1"/>
  <c r="AN8" i="1"/>
  <c r="AN12" i="1" s="1"/>
</calcChain>
</file>

<file path=xl/sharedStrings.xml><?xml version="1.0" encoding="utf-8"?>
<sst xmlns="http://schemas.openxmlformats.org/spreadsheetml/2006/main" count="87" uniqueCount="52">
  <si>
    <t>Intitulé du projet :</t>
  </si>
  <si>
    <t>Formation</t>
  </si>
  <si>
    <t>TOTAL</t>
  </si>
  <si>
    <t>Budget projet informatique</t>
  </si>
  <si>
    <t>Etude des besoins</t>
  </si>
  <si>
    <t>Etude de faisabilité</t>
  </si>
  <si>
    <t>Cadrage</t>
  </si>
  <si>
    <t>Phase d'étude</t>
  </si>
  <si>
    <t>Benchmarking</t>
  </si>
  <si>
    <t>Etude fonctionnelle</t>
  </si>
  <si>
    <t>Etude technique</t>
  </si>
  <si>
    <t>Spécifications fonctionnelles</t>
  </si>
  <si>
    <t>Spécifications techniques</t>
  </si>
  <si>
    <t>Validation cahier des charges</t>
  </si>
  <si>
    <t>Phase de conception</t>
  </si>
  <si>
    <t>Conception technique</t>
  </si>
  <si>
    <t>Conception graphique</t>
  </si>
  <si>
    <t>Contenus</t>
  </si>
  <si>
    <t>Traductions</t>
  </si>
  <si>
    <t>Equipe</t>
  </si>
  <si>
    <t>Intégration</t>
  </si>
  <si>
    <t>Phase de test</t>
  </si>
  <si>
    <t>Phase de développement</t>
  </si>
  <si>
    <t>Tests par les développeurs</t>
  </si>
  <si>
    <t>Tests par les utilisateurs finaux</t>
  </si>
  <si>
    <t>Livraison version 1</t>
  </si>
  <si>
    <t>Livraison version 2</t>
  </si>
  <si>
    <t>Livraison version finale</t>
  </si>
  <si>
    <t>Phase de déploiement</t>
  </si>
  <si>
    <t>Corrections</t>
  </si>
  <si>
    <t>Chef de projet - assistant</t>
  </si>
  <si>
    <t xml:space="preserve">Coût journalier interne : </t>
  </si>
  <si>
    <t xml:space="preserve">Coût journalier externe : </t>
  </si>
  <si>
    <t>MONTANT TOTAL</t>
  </si>
  <si>
    <t>Installation</t>
  </si>
  <si>
    <t>Suivi post-installation</t>
  </si>
  <si>
    <t>Bilan</t>
  </si>
  <si>
    <t>TOTAUX</t>
  </si>
  <si>
    <t>Autres charges</t>
  </si>
  <si>
    <t>Nombre jours H. (externe)</t>
  </si>
  <si>
    <t>Nombre jours H. (interne)</t>
  </si>
  <si>
    <t xml:space="preserve">Intitulé du projet : </t>
  </si>
  <si>
    <t>Logiciel PROW gestion de production</t>
  </si>
  <si>
    <t>Gantt</t>
  </si>
  <si>
    <t>Saisir la date de démarrage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</si>
  <si>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</si>
  <si>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</si>
  <si>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</si>
  <si>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</si>
  <si>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</si>
  <si>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</si>
  <si>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https://www.business-plan-excel.fr/produit/mot-de-passe-budget-projet-informatique/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</si>
</sst>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"/>
  </numFmts>
  <fonts count="37" x14ac:knownFonts="1">
    <font>
      <sz val="10"/>
      <name val="Arial"/>
    </font>
    <font>
      <sz val="10"/>
      <name val="Arial"/>
    </font>
    <font>
      <b/>
      <i/>
      <sz val="20"/>
      <color rgb="FFC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i/>
      <sz val="9"/>
      <color theme="4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4"/>
      <color theme="0"/>
      <name val="Arial"/>
      <family val="2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C00000"/>
      <name val="Arial"/>
      <family val="2"/>
    </font>
    <font>
      <b/>
      <sz val="12"/>
      <color rgb="FFC00000"/>
      <name val="Arial"/>
      <family val="2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Arial"/>
      <family val="2"/>
    </font>
    <font>
      <b/>
      <u/>
      <sz val="12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39">
    <xf numFmtId="0" fontId="0" fillId="0" borderId="0" xfId="0"/>
    <xf numFmtId="0" fontId="4" fillId="2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textRotation="90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3" borderId="5" xfId="0" applyFill="1" applyBorder="1" applyAlignment="1" applyProtection="1">
      <alignment horizontal="center" vertical="center" textRotation="90"/>
      <protection locked="0"/>
    </xf>
    <xf numFmtId="0" fontId="0" fillId="3" borderId="7" xfId="0" applyFill="1" applyBorder="1" applyAlignment="1" applyProtection="1">
      <alignment horizontal="center" vertical="center" textRotation="90"/>
      <protection locked="0"/>
    </xf>
    <xf numFmtId="0" fontId="3" fillId="0" borderId="0" xfId="0" applyFont="1" applyAlignment="1" applyProtection="1">
      <alignment horizontal="left" vertical="center" indent="5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 textRotation="90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 textRotation="90"/>
      <protection locked="0"/>
    </xf>
    <xf numFmtId="14" fontId="5" fillId="0" borderId="0" xfId="0" applyNumberFormat="1" applyFont="1" applyAlignment="1" applyProtection="1">
      <alignment horizontal="center" vertical="center" textRotation="90"/>
      <protection locked="0"/>
    </xf>
    <xf numFmtId="0" fontId="6" fillId="0" borderId="0" xfId="0" applyFont="1" applyAlignment="1">
      <alignment vertical="center" wrapText="1"/>
    </xf>
    <xf numFmtId="0" fontId="11" fillId="0" borderId="11" xfId="0" applyFont="1" applyBorder="1" applyAlignment="1" applyProtection="1">
      <alignment horizontal="center" vertical="center" textRotation="90"/>
      <protection locked="0"/>
    </xf>
    <xf numFmtId="0" fontId="11" fillId="0" borderId="12" xfId="0" applyFont="1" applyBorder="1" applyAlignment="1" applyProtection="1">
      <alignment horizontal="center" vertical="center" textRotation="90"/>
      <protection locked="0"/>
    </xf>
    <xf numFmtId="0" fontId="11" fillId="0" borderId="13" xfId="0" applyFont="1" applyBorder="1" applyAlignment="1" applyProtection="1">
      <alignment horizontal="center" vertical="center" textRotation="90"/>
      <protection locked="0"/>
    </xf>
    <xf numFmtId="0" fontId="12" fillId="0" borderId="5" xfId="0" applyFont="1" applyBorder="1" applyAlignment="1" applyProtection="1">
      <alignment horizontal="center" vertical="center" textRotation="90"/>
      <protection locked="0"/>
    </xf>
    <xf numFmtId="0" fontId="12" fillId="0" borderId="12" xfId="0" applyFont="1" applyBorder="1" applyAlignment="1" applyProtection="1">
      <alignment horizontal="center" vertical="center" textRotation="90"/>
      <protection locked="0"/>
    </xf>
    <xf numFmtId="0" fontId="12" fillId="0" borderId="13" xfId="0" applyFont="1" applyBorder="1" applyAlignment="1" applyProtection="1">
      <alignment horizontal="center" vertical="center" textRotation="90"/>
      <protection locked="0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left" vertical="center" indent="3"/>
      <protection locked="0"/>
    </xf>
    <xf numFmtId="0" fontId="7" fillId="2" borderId="12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/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3" fontId="8" fillId="0" borderId="1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vertical="center"/>
      <protection locked="0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22" fillId="7" borderId="14" xfId="0" applyFont="1" applyFill="1" applyBorder="1" applyAlignment="1">
      <alignment vertical="center"/>
    </xf>
    <xf numFmtId="0" fontId="18" fillId="0" borderId="14" xfId="0" applyFont="1" applyBorder="1" applyAlignment="1" applyProtection="1">
      <alignment vertical="center"/>
      <protection locked="0"/>
    </xf>
    <xf numFmtId="0" fontId="23" fillId="6" borderId="14" xfId="0" applyFont="1" applyFill="1" applyBorder="1" applyAlignment="1">
      <alignment vertical="center"/>
    </xf>
    <xf numFmtId="3" fontId="17" fillId="6" borderId="14" xfId="0" applyNumberFormat="1" applyFont="1" applyFill="1" applyBorder="1" applyAlignment="1">
      <alignment horizontal="right" vertical="center"/>
    </xf>
    <xf numFmtId="0" fontId="6" fillId="0" borderId="14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23" fillId="6" borderId="14" xfId="0" applyFont="1" applyFill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22" fillId="7" borderId="14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center" vertical="center" wrapText="1"/>
    </xf>
    <xf numFmtId="166" fontId="24" fillId="6" borderId="14" xfId="0" applyNumberFormat="1" applyFont="1" applyFill="1" applyBorder="1" applyAlignment="1">
      <alignment horizontal="center" vertical="center"/>
    </xf>
    <xf numFmtId="3" fontId="21" fillId="0" borderId="14" xfId="0" applyNumberFormat="1" applyFont="1" applyBorder="1" applyAlignment="1" applyProtection="1">
      <alignment horizontal="right" vertical="center"/>
      <protection locked="0"/>
    </xf>
    <xf numFmtId="3" fontId="6" fillId="0" borderId="14" xfId="0" applyNumberFormat="1" applyFont="1" applyBorder="1" applyAlignment="1" applyProtection="1">
      <alignment horizontal="right" vertical="center"/>
      <protection locked="0"/>
    </xf>
    <xf numFmtId="3" fontId="20" fillId="7" borderId="14" xfId="0" applyNumberFormat="1" applyFont="1" applyFill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166" fontId="16" fillId="0" borderId="14" xfId="0" applyNumberFormat="1" applyFont="1" applyBorder="1" applyAlignment="1" applyProtection="1">
      <alignment horizontal="center" vertical="center"/>
      <protection locked="0"/>
    </xf>
    <xf numFmtId="166" fontId="6" fillId="0" borderId="14" xfId="0" applyNumberFormat="1" applyFont="1" applyBorder="1" applyAlignment="1" applyProtection="1">
      <alignment horizontal="center" vertical="center"/>
      <protection locked="0"/>
    </xf>
    <xf numFmtId="166" fontId="20" fillId="7" borderId="14" xfId="0" applyNumberFormat="1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9" fillId="0" borderId="19" xfId="0" applyFont="1" applyFill="1" applyBorder="1" applyAlignment="1" applyProtection="1">
      <alignment vertical="center"/>
      <protection locked="0"/>
    </xf>
    <xf numFmtId="0" fontId="9" fillId="0" borderId="20" xfId="0" applyFont="1" applyFill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4" borderId="22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Border="1" applyAlignment="1" applyProtection="1">
      <alignment horizontal="center" vertic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6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24" fillId="6" borderId="14" xfId="0" applyFont="1" applyFill="1" applyBorder="1" applyAlignment="1" applyProtection="1">
      <alignment horizontal="center" vertical="center" wrapText="1"/>
    </xf>
    <xf numFmtId="3" fontId="20" fillId="0" borderId="12" xfId="0" applyNumberFormat="1" applyFont="1" applyBorder="1" applyAlignment="1" applyProtection="1">
      <alignment horizontal="right" vertical="center"/>
    </xf>
    <xf numFmtId="3" fontId="20" fillId="7" borderId="14" xfId="0" applyNumberFormat="1" applyFont="1" applyFill="1" applyBorder="1" applyAlignment="1" applyProtection="1">
      <alignment horizontal="right" vertical="center"/>
    </xf>
    <xf numFmtId="3" fontId="22" fillId="7" borderId="14" xfId="0" applyNumberFormat="1" applyFont="1" applyFill="1" applyBorder="1" applyAlignment="1" applyProtection="1">
      <alignment horizontal="right" vertical="center"/>
    </xf>
    <xf numFmtId="3" fontId="17" fillId="6" borderId="14" xfId="0" applyNumberFormat="1" applyFont="1" applyFill="1" applyBorder="1" applyAlignment="1" applyProtection="1">
      <alignment horizontal="right" vertical="center"/>
    </xf>
    <xf numFmtId="0" fontId="19" fillId="0" borderId="1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4" fontId="25" fillId="0" borderId="0" xfId="0" applyNumberFormat="1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1" applyFont="1"/>
    <xf numFmtId="0" fontId="34" fillId="0" borderId="0" xfId="0" applyFont="1"/>
    <xf numFmtId="0" fontId="35" fillId="0" borderId="0" xfId="1" applyFont="1" applyAlignment="1">
      <alignment horizontal="left"/>
    </xf>
    <xf numFmtId="0" fontId="36" fillId="0" borderId="0" xfId="1" applyFont="1" applyAlignment="1">
      <alignment horizontal="left"/>
    </xf>
    <xf numFmtId="0" fontId="7" fillId="0" borderId="0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238125</xdr:rowOff>
    </xdr:from>
    <xdr:to>
      <xdr:col>8</xdr:col>
      <xdr:colOff>5885</xdr:colOff>
      <xdr:row>2</xdr:row>
      <xdr:rowOff>238990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3AC3CE-AA23-4B88-9F5A-D37736B2F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238125"/>
          <a:ext cx="1920410" cy="639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265834</xdr:colOff>
      <xdr:row>0</xdr:row>
      <xdr:rowOff>93519</xdr:rowOff>
    </xdr:from>
    <xdr:to>
      <xdr:col>39</xdr:col>
      <xdr:colOff>246607</xdr:colOff>
      <xdr:row>4</xdr:row>
      <xdr:rowOff>48491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EB580F-8113-4BDD-8B15-2AB8E2662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8134" y="93519"/>
          <a:ext cx="1914349" cy="639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353291</xdr:colOff>
      <xdr:row>4</xdr:row>
      <xdr:rowOff>78501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6CFD52-4EA4-478B-AF8D-C7FE2CC89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usiness-plan-excel.fr/produit/mot-de-passe-budget-projet-informatique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1D24-5569-4478-BE84-78614F752E26}">
  <sheetPr>
    <pageSetUpPr fitToPage="1"/>
  </sheetPr>
  <dimension ref="A1:L44"/>
  <sheetViews>
    <sheetView showGridLines="0" tabSelected="1" workbookViewId="0">
      <selection activeCell="D3" sqref="D3"/>
    </sheetView>
  </sheetViews>
  <sheetFormatPr defaultRowHeight="12.75" x14ac:dyDescent="0.2"/>
  <cols>
    <col min="1" max="1" width="2.28515625" style="17" customWidth="1"/>
    <col min="2" max="2" width="11.42578125" style="17"/>
    <col min="3" max="3" width="39.7109375" style="17" customWidth="1"/>
    <col min="4" max="4" width="43" style="53" customWidth="1"/>
    <col min="5" max="6" width="11" style="37" customWidth="1"/>
    <col min="7" max="7" width="16.7109375" style="37" customWidth="1"/>
    <col min="8" max="8" width="14.42578125" style="113" customWidth="1"/>
    <col min="9" max="16384" width="9.140625" style="38"/>
  </cols>
  <sheetData>
    <row r="1" spans="1:12" ht="25.5" x14ac:dyDescent="0.2">
      <c r="A1" s="3" t="s">
        <v>3</v>
      </c>
      <c r="B1" s="3"/>
    </row>
    <row r="2" spans="1:12" ht="24.75" customHeight="1" x14ac:dyDescent="0.2"/>
    <row r="3" spans="1:12" ht="24.75" customHeight="1" x14ac:dyDescent="0.2">
      <c r="C3" s="74" t="s">
        <v>41</v>
      </c>
      <c r="D3" s="127" t="s">
        <v>42</v>
      </c>
      <c r="E3" s="11"/>
      <c r="F3" s="11"/>
      <c r="G3" s="11"/>
      <c r="H3" s="114"/>
      <c r="I3" s="11"/>
      <c r="J3" s="11"/>
      <c r="K3" s="11"/>
      <c r="L3" s="11"/>
    </row>
    <row r="4" spans="1:12" ht="24.75" customHeight="1" x14ac:dyDescent="0.2"/>
    <row r="5" spans="1:12" ht="19.5" customHeight="1" x14ac:dyDescent="0.2">
      <c r="C5" s="62" t="s">
        <v>31</v>
      </c>
      <c r="D5" s="112">
        <v>270</v>
      </c>
    </row>
    <row r="6" spans="1:12" ht="19.5" customHeight="1" x14ac:dyDescent="0.2">
      <c r="C6" s="62" t="s">
        <v>32</v>
      </c>
      <c r="D6" s="112">
        <v>645</v>
      </c>
    </row>
    <row r="7" spans="1:12" ht="11.25" customHeight="1" x14ac:dyDescent="0.2"/>
    <row r="8" spans="1:12" ht="45" x14ac:dyDescent="0.2">
      <c r="B8" s="39"/>
      <c r="C8" s="40"/>
      <c r="D8" s="73" t="s">
        <v>19</v>
      </c>
      <c r="E8" s="63" t="s">
        <v>40</v>
      </c>
      <c r="F8" s="63" t="s">
        <v>39</v>
      </c>
      <c r="G8" s="63" t="s">
        <v>38</v>
      </c>
      <c r="H8" s="115" t="s">
        <v>33</v>
      </c>
      <c r="J8" s="138"/>
    </row>
    <row r="9" spans="1:12" ht="18.75" x14ac:dyDescent="0.2">
      <c r="B9" s="41" t="s">
        <v>7</v>
      </c>
      <c r="C9" s="42"/>
      <c r="D9" s="54"/>
      <c r="E9" s="43"/>
      <c r="F9" s="43"/>
      <c r="G9" s="43"/>
      <c r="H9" s="116"/>
    </row>
    <row r="10" spans="1:12" ht="15" x14ac:dyDescent="0.2">
      <c r="B10" s="44"/>
      <c r="C10" s="45" t="s">
        <v>4</v>
      </c>
      <c r="D10" s="56" t="s">
        <v>30</v>
      </c>
      <c r="E10" s="69">
        <v>2</v>
      </c>
      <c r="F10" s="69">
        <v>0.5</v>
      </c>
      <c r="G10" s="65">
        <v>1500</v>
      </c>
      <c r="H10" s="117">
        <f>E10*$D$5+F10*$D$6+G10</f>
        <v>2362.5</v>
      </c>
    </row>
    <row r="11" spans="1:12" ht="15" x14ac:dyDescent="0.2">
      <c r="B11" s="46"/>
      <c r="C11" s="45" t="s">
        <v>5</v>
      </c>
      <c r="D11" s="56"/>
      <c r="E11" s="69">
        <v>3</v>
      </c>
      <c r="F11" s="69">
        <v>1</v>
      </c>
      <c r="G11" s="65"/>
      <c r="H11" s="117">
        <f t="shared" ref="H11:H13" si="0">E11*$D$5+F11*$D$6+G11</f>
        <v>1455</v>
      </c>
    </row>
    <row r="12" spans="1:12" ht="15" x14ac:dyDescent="0.2">
      <c r="B12" s="46"/>
      <c r="C12" s="45" t="s">
        <v>8</v>
      </c>
      <c r="D12" s="56"/>
      <c r="E12" s="69">
        <v>2</v>
      </c>
      <c r="F12" s="69"/>
      <c r="G12" s="65"/>
      <c r="H12" s="117">
        <f t="shared" si="0"/>
        <v>540</v>
      </c>
    </row>
    <row r="13" spans="1:12" ht="15" x14ac:dyDescent="0.2">
      <c r="B13" s="46"/>
      <c r="C13" s="52" t="s">
        <v>6</v>
      </c>
      <c r="D13" s="57"/>
      <c r="E13" s="70"/>
      <c r="F13" s="70">
        <v>1</v>
      </c>
      <c r="G13" s="66"/>
      <c r="H13" s="117">
        <f t="shared" si="0"/>
        <v>645</v>
      </c>
    </row>
    <row r="14" spans="1:12" ht="15.75" x14ac:dyDescent="0.2">
      <c r="B14" s="47"/>
      <c r="C14" s="48" t="s">
        <v>2</v>
      </c>
      <c r="D14" s="58"/>
      <c r="E14" s="71">
        <f>SUM(E10:E13)</f>
        <v>7</v>
      </c>
      <c r="F14" s="71">
        <f>SUM(F10:F13)</f>
        <v>2.5</v>
      </c>
      <c r="G14" s="67">
        <f>SUM(G10:G13)</f>
        <v>1500</v>
      </c>
      <c r="H14" s="118">
        <f>SUM(H10:H13)</f>
        <v>5002.5</v>
      </c>
    </row>
    <row r="15" spans="1:12" ht="18.75" x14ac:dyDescent="0.2">
      <c r="B15" s="41" t="s">
        <v>14</v>
      </c>
      <c r="C15" s="42"/>
      <c r="D15" s="59"/>
      <c r="E15" s="72"/>
      <c r="F15" s="72"/>
      <c r="G15" s="68"/>
      <c r="H15" s="116"/>
    </row>
    <row r="16" spans="1:12" ht="15" x14ac:dyDescent="0.2">
      <c r="B16" s="46"/>
      <c r="C16" s="52" t="s">
        <v>9</v>
      </c>
      <c r="D16" s="57"/>
      <c r="E16" s="70"/>
      <c r="F16" s="70"/>
      <c r="G16" s="66"/>
      <c r="H16" s="117">
        <f t="shared" ref="H16:H20" si="1">E16*$D$5+F16*$D$6+G16</f>
        <v>0</v>
      </c>
    </row>
    <row r="17" spans="2:8" ht="15" x14ac:dyDescent="0.2">
      <c r="B17" s="46"/>
      <c r="C17" s="52" t="s">
        <v>10</v>
      </c>
      <c r="D17" s="57"/>
      <c r="E17" s="70"/>
      <c r="F17" s="70"/>
      <c r="G17" s="66"/>
      <c r="H17" s="117">
        <f t="shared" si="1"/>
        <v>0</v>
      </c>
    </row>
    <row r="18" spans="2:8" ht="15" x14ac:dyDescent="0.2">
      <c r="B18" s="46"/>
      <c r="C18" s="52" t="s">
        <v>11</v>
      </c>
      <c r="D18" s="57"/>
      <c r="E18" s="70"/>
      <c r="F18" s="70"/>
      <c r="G18" s="66"/>
      <c r="H18" s="117">
        <f t="shared" si="1"/>
        <v>0</v>
      </c>
    </row>
    <row r="19" spans="2:8" ht="15" x14ac:dyDescent="0.2">
      <c r="B19" s="46"/>
      <c r="C19" s="52" t="s">
        <v>12</v>
      </c>
      <c r="D19" s="57"/>
      <c r="E19" s="70"/>
      <c r="F19" s="70"/>
      <c r="G19" s="66"/>
      <c r="H19" s="117">
        <f t="shared" si="1"/>
        <v>0</v>
      </c>
    </row>
    <row r="20" spans="2:8" ht="15" x14ac:dyDescent="0.2">
      <c r="B20" s="46"/>
      <c r="C20" s="52" t="s">
        <v>13</v>
      </c>
      <c r="D20" s="57"/>
      <c r="E20" s="70"/>
      <c r="F20" s="70"/>
      <c r="G20" s="66"/>
      <c r="H20" s="117">
        <f t="shared" si="1"/>
        <v>0</v>
      </c>
    </row>
    <row r="21" spans="2:8" ht="15.75" x14ac:dyDescent="0.2">
      <c r="B21" s="47"/>
      <c r="C21" s="48" t="s">
        <v>2</v>
      </c>
      <c r="D21" s="58"/>
      <c r="E21" s="71">
        <f>SUM(E16:E20)</f>
        <v>0</v>
      </c>
      <c r="F21" s="71">
        <f>SUM(F16:F20)</f>
        <v>0</v>
      </c>
      <c r="G21" s="67">
        <f>SUM(G16:G20)</f>
        <v>0</v>
      </c>
      <c r="H21" s="118">
        <f>SUM(H16:H20)</f>
        <v>0</v>
      </c>
    </row>
    <row r="22" spans="2:8" ht="18.75" x14ac:dyDescent="0.2">
      <c r="B22" s="49" t="s">
        <v>22</v>
      </c>
      <c r="C22" s="42"/>
      <c r="D22" s="59"/>
      <c r="E22" s="72"/>
      <c r="F22" s="72"/>
      <c r="G22" s="68"/>
      <c r="H22" s="116"/>
    </row>
    <row r="23" spans="2:8" ht="15" x14ac:dyDescent="0.2">
      <c r="B23" s="44"/>
      <c r="C23" s="52" t="s">
        <v>15</v>
      </c>
      <c r="D23" s="57"/>
      <c r="E23" s="69"/>
      <c r="F23" s="69"/>
      <c r="G23" s="65"/>
      <c r="H23" s="117">
        <f t="shared" ref="H23:H28" si="2">E23*$D$5+F23*$D$6+G23</f>
        <v>0</v>
      </c>
    </row>
    <row r="24" spans="2:8" ht="15" x14ac:dyDescent="0.2">
      <c r="B24" s="46"/>
      <c r="C24" s="52" t="s">
        <v>16</v>
      </c>
      <c r="D24" s="57"/>
      <c r="E24" s="69"/>
      <c r="F24" s="69"/>
      <c r="G24" s="65"/>
      <c r="H24" s="117">
        <f t="shared" si="2"/>
        <v>0</v>
      </c>
    </row>
    <row r="25" spans="2:8" ht="15" x14ac:dyDescent="0.2">
      <c r="B25" s="46"/>
      <c r="C25" s="52" t="s">
        <v>17</v>
      </c>
      <c r="D25" s="57"/>
      <c r="E25" s="70"/>
      <c r="F25" s="70"/>
      <c r="G25" s="66"/>
      <c r="H25" s="117">
        <f t="shared" si="2"/>
        <v>0</v>
      </c>
    </row>
    <row r="26" spans="2:8" ht="15" x14ac:dyDescent="0.2">
      <c r="B26" s="46"/>
      <c r="C26" s="52" t="s">
        <v>18</v>
      </c>
      <c r="D26" s="57"/>
      <c r="E26" s="70"/>
      <c r="F26" s="70"/>
      <c r="G26" s="66"/>
      <c r="H26" s="117">
        <f t="shared" si="2"/>
        <v>0</v>
      </c>
    </row>
    <row r="27" spans="2:8" ht="15" x14ac:dyDescent="0.2">
      <c r="B27" s="46"/>
      <c r="C27" s="52" t="s">
        <v>20</v>
      </c>
      <c r="D27" s="57"/>
      <c r="E27" s="70"/>
      <c r="F27" s="70"/>
      <c r="G27" s="66"/>
      <c r="H27" s="117">
        <f t="shared" si="2"/>
        <v>0</v>
      </c>
    </row>
    <row r="28" spans="2:8" ht="15" x14ac:dyDescent="0.2">
      <c r="B28" s="46"/>
      <c r="C28" s="52" t="s">
        <v>25</v>
      </c>
      <c r="D28" s="57"/>
      <c r="E28" s="70"/>
      <c r="F28" s="70"/>
      <c r="G28" s="66"/>
      <c r="H28" s="117">
        <f t="shared" si="2"/>
        <v>0</v>
      </c>
    </row>
    <row r="29" spans="2:8" ht="15.75" x14ac:dyDescent="0.2">
      <c r="B29" s="47"/>
      <c r="C29" s="48" t="s">
        <v>2</v>
      </c>
      <c r="D29" s="58"/>
      <c r="E29" s="71">
        <f>SUM(E23:E28)</f>
        <v>0</v>
      </c>
      <c r="F29" s="71">
        <f>SUM(F23:F28)</f>
        <v>0</v>
      </c>
      <c r="G29" s="67">
        <f>SUM(G23:G28)</f>
        <v>0</v>
      </c>
      <c r="H29" s="118">
        <f>SUM(H23:H28)</f>
        <v>0</v>
      </c>
    </row>
    <row r="30" spans="2:8" ht="18.75" x14ac:dyDescent="0.2">
      <c r="B30" s="49" t="s">
        <v>21</v>
      </c>
      <c r="C30" s="42"/>
      <c r="D30" s="59"/>
      <c r="E30" s="72"/>
      <c r="F30" s="72"/>
      <c r="G30" s="68"/>
      <c r="H30" s="116"/>
    </row>
    <row r="31" spans="2:8" ht="15" x14ac:dyDescent="0.2">
      <c r="B31" s="44"/>
      <c r="C31" s="52" t="s">
        <v>23</v>
      </c>
      <c r="D31" s="60"/>
      <c r="E31" s="69"/>
      <c r="F31" s="69"/>
      <c r="G31" s="65"/>
      <c r="H31" s="117">
        <f t="shared" ref="H31:H36" si="3">E31*$D$5+F31*$D$6+G31</f>
        <v>0</v>
      </c>
    </row>
    <row r="32" spans="2:8" ht="15" x14ac:dyDescent="0.2">
      <c r="B32" s="46"/>
      <c r="C32" s="52" t="s">
        <v>24</v>
      </c>
      <c r="D32" s="60"/>
      <c r="E32" s="69"/>
      <c r="F32" s="69"/>
      <c r="G32" s="65"/>
      <c r="H32" s="117">
        <f t="shared" si="3"/>
        <v>0</v>
      </c>
    </row>
    <row r="33" spans="2:8" ht="15" x14ac:dyDescent="0.2">
      <c r="B33" s="46"/>
      <c r="C33" s="52" t="s">
        <v>29</v>
      </c>
      <c r="D33" s="60"/>
      <c r="E33" s="69"/>
      <c r="F33" s="69"/>
      <c r="G33" s="65"/>
      <c r="H33" s="117">
        <f t="shared" si="3"/>
        <v>0</v>
      </c>
    </row>
    <row r="34" spans="2:8" ht="15" x14ac:dyDescent="0.2">
      <c r="B34" s="46"/>
      <c r="C34" s="52" t="s">
        <v>26</v>
      </c>
      <c r="D34" s="61"/>
      <c r="E34" s="70"/>
      <c r="F34" s="70"/>
      <c r="G34" s="66"/>
      <c r="H34" s="117">
        <f t="shared" si="3"/>
        <v>0</v>
      </c>
    </row>
    <row r="35" spans="2:8" ht="15" x14ac:dyDescent="0.2">
      <c r="B35" s="46"/>
      <c r="C35" s="52" t="s">
        <v>29</v>
      </c>
      <c r="D35" s="61"/>
      <c r="E35" s="70"/>
      <c r="F35" s="70"/>
      <c r="G35" s="66"/>
      <c r="H35" s="117">
        <f t="shared" si="3"/>
        <v>0</v>
      </c>
    </row>
    <row r="36" spans="2:8" ht="15" x14ac:dyDescent="0.2">
      <c r="B36" s="46"/>
      <c r="C36" s="52" t="s">
        <v>27</v>
      </c>
      <c r="D36" s="61"/>
      <c r="E36" s="70"/>
      <c r="F36" s="70"/>
      <c r="G36" s="66"/>
      <c r="H36" s="117">
        <f t="shared" si="3"/>
        <v>0</v>
      </c>
    </row>
    <row r="37" spans="2:8" ht="15.75" x14ac:dyDescent="0.2">
      <c r="B37" s="47"/>
      <c r="C37" s="48" t="s">
        <v>2</v>
      </c>
      <c r="D37" s="58"/>
      <c r="E37" s="71">
        <f>SUM(E31:E36)</f>
        <v>0</v>
      </c>
      <c r="F37" s="71">
        <f>SUM(F31:F36)</f>
        <v>0</v>
      </c>
      <c r="G37" s="67">
        <f>SUM(G31:G36)</f>
        <v>0</v>
      </c>
      <c r="H37" s="118">
        <f>SUM(H31:H36)</f>
        <v>0</v>
      </c>
    </row>
    <row r="38" spans="2:8" ht="18.75" x14ac:dyDescent="0.2">
      <c r="B38" s="49" t="s">
        <v>28</v>
      </c>
      <c r="C38" s="42"/>
      <c r="D38" s="59"/>
      <c r="E38" s="72"/>
      <c r="F38" s="72"/>
      <c r="G38" s="68"/>
      <c r="H38" s="116"/>
    </row>
    <row r="39" spans="2:8" ht="15" x14ac:dyDescent="0.2">
      <c r="B39" s="44"/>
      <c r="C39" s="52" t="s">
        <v>34</v>
      </c>
      <c r="D39" s="60"/>
      <c r="E39" s="69"/>
      <c r="F39" s="69"/>
      <c r="G39" s="65"/>
      <c r="H39" s="117">
        <f t="shared" ref="H39:H42" si="4">E39*$D$5+F39*$D$6+G39</f>
        <v>0</v>
      </c>
    </row>
    <row r="40" spans="2:8" ht="15" x14ac:dyDescent="0.2">
      <c r="B40" s="46"/>
      <c r="C40" s="52" t="s">
        <v>1</v>
      </c>
      <c r="D40" s="60"/>
      <c r="E40" s="69"/>
      <c r="F40" s="69"/>
      <c r="G40" s="65"/>
      <c r="H40" s="117">
        <f t="shared" si="4"/>
        <v>0</v>
      </c>
    </row>
    <row r="41" spans="2:8" ht="15" x14ac:dyDescent="0.2">
      <c r="B41" s="46"/>
      <c r="C41" s="52" t="s">
        <v>35</v>
      </c>
      <c r="D41" s="61"/>
      <c r="E41" s="70"/>
      <c r="F41" s="70"/>
      <c r="G41" s="66"/>
      <c r="H41" s="117">
        <f t="shared" si="4"/>
        <v>0</v>
      </c>
    </row>
    <row r="42" spans="2:8" ht="15" x14ac:dyDescent="0.2">
      <c r="B42" s="46"/>
      <c r="C42" s="52" t="s">
        <v>36</v>
      </c>
      <c r="D42" s="61"/>
      <c r="E42" s="70"/>
      <c r="F42" s="70"/>
      <c r="G42" s="66"/>
      <c r="H42" s="117">
        <f t="shared" si="4"/>
        <v>0</v>
      </c>
    </row>
    <row r="43" spans="2:8" ht="15.75" x14ac:dyDescent="0.2">
      <c r="B43" s="46"/>
      <c r="C43" s="48" t="s">
        <v>2</v>
      </c>
      <c r="D43" s="58"/>
      <c r="E43" s="71">
        <f>SUM(E39:E42)</f>
        <v>0</v>
      </c>
      <c r="F43" s="71">
        <f t="shared" ref="F43:H43" si="5">SUM(F39:F42)</f>
        <v>0</v>
      </c>
      <c r="G43" s="67">
        <f t="shared" si="5"/>
        <v>0</v>
      </c>
      <c r="H43" s="118">
        <f t="shared" si="5"/>
        <v>0</v>
      </c>
    </row>
    <row r="44" spans="2:8" ht="22.5" customHeight="1" x14ac:dyDescent="0.2">
      <c r="B44" s="50" t="s">
        <v>37</v>
      </c>
      <c r="C44" s="50"/>
      <c r="D44" s="55"/>
      <c r="E44" s="64">
        <f>SUM(E14,E21,E29,E37,E43)</f>
        <v>7</v>
      </c>
      <c r="F44" s="64">
        <f t="shared" ref="F44:H44" si="6">SUM(F14,F21,F29,F37,F43)</f>
        <v>2.5</v>
      </c>
      <c r="G44" s="51">
        <f t="shared" si="6"/>
        <v>1500</v>
      </c>
      <c r="H44" s="119">
        <f t="shared" si="6"/>
        <v>5002.5</v>
      </c>
    </row>
  </sheetData>
  <sheetProtection algorithmName="SHA-512" hashValue="aJWkU2ts9HtkAw7hjrHGTncMlEMaQAQcTcVgid5cTaXOESwQwmdzDLqQLl1W+cCExGWDNIzzNyiNxPcqv6Xduw==" saltValue="3mSJe8oHXIUyT0KF84CYBg==" spinCount="100000" sheet="1" objects="1" scenarios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C547B-6D4A-4B74-A81D-449272CA1056}">
  <sheetPr>
    <pageSetUpPr fitToPage="1"/>
  </sheetPr>
  <dimension ref="A1:AN42"/>
  <sheetViews>
    <sheetView showGridLines="0" zoomScale="110" zoomScaleNormal="110" workbookViewId="0">
      <selection activeCell="E13" sqref="E13"/>
    </sheetView>
  </sheetViews>
  <sheetFormatPr defaultColWidth="11.42578125" defaultRowHeight="12.75" x14ac:dyDescent="0.2"/>
  <cols>
    <col min="1" max="1" width="1" style="2" customWidth="1"/>
    <col min="2" max="2" width="4.140625" style="2" customWidth="1"/>
    <col min="3" max="3" width="34.5703125" style="2" customWidth="1"/>
    <col min="4" max="4" width="15.5703125" style="2" customWidth="1"/>
    <col min="5" max="40" width="4.140625" style="2" customWidth="1"/>
    <col min="41" max="41" width="1.7109375" style="2" customWidth="1"/>
    <col min="42" max="16384" width="11.42578125" style="2"/>
  </cols>
  <sheetData>
    <row r="1" spans="1:40" ht="25.5" x14ac:dyDescent="0.2">
      <c r="A1" s="3" t="s">
        <v>43</v>
      </c>
      <c r="B1" s="3"/>
    </row>
    <row r="2" spans="1:40" ht="6" customHeight="1" x14ac:dyDescent="0.2"/>
    <row r="3" spans="1:40" ht="6.75" customHeight="1" x14ac:dyDescent="0.2"/>
    <row r="4" spans="1:40" ht="15.75" customHeight="1" x14ac:dyDescent="0.2">
      <c r="C4" s="75" t="s">
        <v>0</v>
      </c>
      <c r="D4" s="126" t="str">
        <f>'Budget projet informatique'!D3</f>
        <v>Logiciel PROW gestion de production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40" ht="8.25" customHeight="1" x14ac:dyDescent="0.2">
      <c r="C5" s="124"/>
      <c r="D5" s="14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40" ht="15.75" customHeight="1" x14ac:dyDescent="0.2">
      <c r="C6" s="75" t="s">
        <v>44</v>
      </c>
      <c r="D6" s="125">
        <v>45180</v>
      </c>
      <c r="E6" s="12"/>
      <c r="F6" s="13"/>
      <c r="G6" s="13"/>
      <c r="H6" s="13"/>
      <c r="I6" s="12"/>
      <c r="J6" s="13"/>
      <c r="K6" s="13"/>
      <c r="L6" s="13"/>
      <c r="M6" s="13"/>
      <c r="N6" s="12"/>
      <c r="O6" s="13"/>
      <c r="P6" s="6"/>
      <c r="Q6" s="6"/>
      <c r="R6" s="5"/>
      <c r="S6" s="6"/>
      <c r="T6" s="6"/>
      <c r="U6" s="6"/>
      <c r="V6" s="6"/>
      <c r="W6" s="5"/>
      <c r="X6" s="6"/>
      <c r="Y6" s="6"/>
      <c r="Z6" s="6"/>
      <c r="AA6" s="5"/>
      <c r="AB6" s="6"/>
      <c r="AC6" s="6"/>
      <c r="AD6" s="6"/>
      <c r="AE6" s="6"/>
      <c r="AF6" s="5"/>
      <c r="AG6" s="6"/>
      <c r="AH6" s="6"/>
      <c r="AI6" s="6"/>
      <c r="AJ6" s="5"/>
      <c r="AK6" s="6"/>
      <c r="AL6" s="6"/>
      <c r="AM6" s="6"/>
      <c r="AN6" s="6"/>
    </row>
    <row r="7" spans="1:40" s="17" customFormat="1" ht="60" hidden="1" customHeight="1" x14ac:dyDescent="0.2">
      <c r="C7" s="10"/>
      <c r="D7" s="15"/>
      <c r="E7" s="20">
        <f>D6</f>
        <v>45180</v>
      </c>
      <c r="F7" s="20">
        <f>E7+7</f>
        <v>45187</v>
      </c>
      <c r="G7" s="20">
        <f t="shared" ref="G7:AN7" si="0">F7+7</f>
        <v>45194</v>
      </c>
      <c r="H7" s="20">
        <f t="shared" si="0"/>
        <v>45201</v>
      </c>
      <c r="I7" s="20">
        <f t="shared" si="0"/>
        <v>45208</v>
      </c>
      <c r="J7" s="20">
        <f t="shared" si="0"/>
        <v>45215</v>
      </c>
      <c r="K7" s="20">
        <f t="shared" si="0"/>
        <v>45222</v>
      </c>
      <c r="L7" s="20">
        <f t="shared" si="0"/>
        <v>45229</v>
      </c>
      <c r="M7" s="20">
        <f t="shared" si="0"/>
        <v>45236</v>
      </c>
      <c r="N7" s="20">
        <f t="shared" si="0"/>
        <v>45243</v>
      </c>
      <c r="O7" s="20">
        <f t="shared" si="0"/>
        <v>45250</v>
      </c>
      <c r="P7" s="20">
        <f t="shared" si="0"/>
        <v>45257</v>
      </c>
      <c r="Q7" s="20">
        <f t="shared" si="0"/>
        <v>45264</v>
      </c>
      <c r="R7" s="20">
        <f t="shared" si="0"/>
        <v>45271</v>
      </c>
      <c r="S7" s="20">
        <f t="shared" si="0"/>
        <v>45278</v>
      </c>
      <c r="T7" s="20">
        <f t="shared" si="0"/>
        <v>45285</v>
      </c>
      <c r="U7" s="20">
        <f t="shared" si="0"/>
        <v>45292</v>
      </c>
      <c r="V7" s="20">
        <f t="shared" si="0"/>
        <v>45299</v>
      </c>
      <c r="W7" s="20">
        <f t="shared" si="0"/>
        <v>45306</v>
      </c>
      <c r="X7" s="20">
        <f t="shared" si="0"/>
        <v>45313</v>
      </c>
      <c r="Y7" s="20">
        <f t="shared" si="0"/>
        <v>45320</v>
      </c>
      <c r="Z7" s="20">
        <f t="shared" si="0"/>
        <v>45327</v>
      </c>
      <c r="AA7" s="20">
        <f t="shared" si="0"/>
        <v>45334</v>
      </c>
      <c r="AB7" s="20">
        <f t="shared" si="0"/>
        <v>45341</v>
      </c>
      <c r="AC7" s="20">
        <f t="shared" si="0"/>
        <v>45348</v>
      </c>
      <c r="AD7" s="20">
        <f t="shared" si="0"/>
        <v>45355</v>
      </c>
      <c r="AE7" s="20">
        <f t="shared" si="0"/>
        <v>45362</v>
      </c>
      <c r="AF7" s="20">
        <f t="shared" si="0"/>
        <v>45369</v>
      </c>
      <c r="AG7" s="20">
        <f t="shared" si="0"/>
        <v>45376</v>
      </c>
      <c r="AH7" s="20">
        <f t="shared" si="0"/>
        <v>45383</v>
      </c>
      <c r="AI7" s="20">
        <f t="shared" si="0"/>
        <v>45390</v>
      </c>
      <c r="AJ7" s="20">
        <f t="shared" si="0"/>
        <v>45397</v>
      </c>
      <c r="AK7" s="20">
        <f t="shared" si="0"/>
        <v>45404</v>
      </c>
      <c r="AL7" s="20">
        <f t="shared" si="0"/>
        <v>45411</v>
      </c>
      <c r="AM7" s="20">
        <f t="shared" si="0"/>
        <v>45418</v>
      </c>
      <c r="AN7" s="20">
        <f t="shared" si="0"/>
        <v>45425</v>
      </c>
    </row>
    <row r="8" spans="1:40" s="17" customFormat="1" ht="22.5" hidden="1" customHeight="1" x14ac:dyDescent="0.2">
      <c r="B8" s="7"/>
      <c r="C8" s="16"/>
      <c r="E8" s="18">
        <f>_xlfn.ISOWEEKNUM(E7)</f>
        <v>37</v>
      </c>
      <c r="F8" s="18">
        <f t="shared" ref="F8:AN8" si="1">_xlfn.ISOWEEKNUM(F7)</f>
        <v>38</v>
      </c>
      <c r="G8" s="18">
        <f t="shared" si="1"/>
        <v>39</v>
      </c>
      <c r="H8" s="18">
        <f t="shared" si="1"/>
        <v>40</v>
      </c>
      <c r="I8" s="18">
        <f t="shared" si="1"/>
        <v>41</v>
      </c>
      <c r="J8" s="18">
        <f t="shared" si="1"/>
        <v>42</v>
      </c>
      <c r="K8" s="18">
        <f t="shared" si="1"/>
        <v>43</v>
      </c>
      <c r="L8" s="18">
        <f t="shared" si="1"/>
        <v>44</v>
      </c>
      <c r="M8" s="18">
        <f t="shared" si="1"/>
        <v>45</v>
      </c>
      <c r="N8" s="18">
        <f t="shared" si="1"/>
        <v>46</v>
      </c>
      <c r="O8" s="18">
        <f t="shared" si="1"/>
        <v>47</v>
      </c>
      <c r="P8" s="18">
        <f t="shared" si="1"/>
        <v>48</v>
      </c>
      <c r="Q8" s="18">
        <f t="shared" si="1"/>
        <v>49</v>
      </c>
      <c r="R8" s="18">
        <f t="shared" si="1"/>
        <v>50</v>
      </c>
      <c r="S8" s="18">
        <f t="shared" si="1"/>
        <v>51</v>
      </c>
      <c r="T8" s="18">
        <f t="shared" si="1"/>
        <v>52</v>
      </c>
      <c r="U8" s="18">
        <f t="shared" si="1"/>
        <v>1</v>
      </c>
      <c r="V8" s="18">
        <f t="shared" si="1"/>
        <v>2</v>
      </c>
      <c r="W8" s="18">
        <f t="shared" si="1"/>
        <v>3</v>
      </c>
      <c r="X8" s="18">
        <f t="shared" si="1"/>
        <v>4</v>
      </c>
      <c r="Y8" s="18">
        <f t="shared" si="1"/>
        <v>5</v>
      </c>
      <c r="Z8" s="18">
        <f t="shared" si="1"/>
        <v>6</v>
      </c>
      <c r="AA8" s="18">
        <f t="shared" si="1"/>
        <v>7</v>
      </c>
      <c r="AB8" s="18">
        <f t="shared" si="1"/>
        <v>8</v>
      </c>
      <c r="AC8" s="18">
        <f t="shared" si="1"/>
        <v>9</v>
      </c>
      <c r="AD8" s="18">
        <f t="shared" si="1"/>
        <v>10</v>
      </c>
      <c r="AE8" s="18">
        <f t="shared" si="1"/>
        <v>11</v>
      </c>
      <c r="AF8" s="18">
        <f t="shared" si="1"/>
        <v>12</v>
      </c>
      <c r="AG8" s="18">
        <f t="shared" si="1"/>
        <v>13</v>
      </c>
      <c r="AH8" s="18">
        <f t="shared" si="1"/>
        <v>14</v>
      </c>
      <c r="AI8" s="18">
        <f t="shared" si="1"/>
        <v>15</v>
      </c>
      <c r="AJ8" s="18">
        <f t="shared" si="1"/>
        <v>16</v>
      </c>
      <c r="AK8" s="18">
        <f t="shared" si="1"/>
        <v>17</v>
      </c>
      <c r="AL8" s="18">
        <f t="shared" si="1"/>
        <v>18</v>
      </c>
      <c r="AM8" s="18">
        <f t="shared" si="1"/>
        <v>19</v>
      </c>
      <c r="AN8" s="18">
        <f t="shared" si="1"/>
        <v>20</v>
      </c>
    </row>
    <row r="9" spans="1:40" s="17" customFormat="1" ht="6.75" customHeight="1" x14ac:dyDescent="0.2">
      <c r="B9" s="7"/>
      <c r="C9" s="16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0" spans="1:40" ht="39" customHeight="1" x14ac:dyDescent="0.2">
      <c r="B10" s="7"/>
      <c r="C10" s="4"/>
      <c r="D10" s="4"/>
      <c r="E10" s="22">
        <f>YEAR(E7)</f>
        <v>2023</v>
      </c>
      <c r="F10" s="23" t="str">
        <f>IF(YEAR(F7)=YEAR(E7),"",YEAR(F7))</f>
        <v/>
      </c>
      <c r="G10" s="23" t="str">
        <f t="shared" ref="G10:AN10" si="2">IF(YEAR(G7)=YEAR(F7),"",YEAR(G7))</f>
        <v/>
      </c>
      <c r="H10" s="23" t="str">
        <f t="shared" si="2"/>
        <v/>
      </c>
      <c r="I10" s="23" t="str">
        <f t="shared" si="2"/>
        <v/>
      </c>
      <c r="J10" s="23" t="str">
        <f t="shared" si="2"/>
        <v/>
      </c>
      <c r="K10" s="23" t="str">
        <f t="shared" si="2"/>
        <v/>
      </c>
      <c r="L10" s="23" t="str">
        <f t="shared" si="2"/>
        <v/>
      </c>
      <c r="M10" s="23" t="str">
        <f t="shared" si="2"/>
        <v/>
      </c>
      <c r="N10" s="23" t="str">
        <f t="shared" si="2"/>
        <v/>
      </c>
      <c r="O10" s="23" t="str">
        <f t="shared" si="2"/>
        <v/>
      </c>
      <c r="P10" s="23" t="str">
        <f t="shared" si="2"/>
        <v/>
      </c>
      <c r="Q10" s="23" t="str">
        <f t="shared" si="2"/>
        <v/>
      </c>
      <c r="R10" s="23" t="str">
        <f t="shared" si="2"/>
        <v/>
      </c>
      <c r="S10" s="23" t="str">
        <f t="shared" si="2"/>
        <v/>
      </c>
      <c r="T10" s="23" t="str">
        <f t="shared" si="2"/>
        <v/>
      </c>
      <c r="U10" s="23">
        <f t="shared" si="2"/>
        <v>2024</v>
      </c>
      <c r="V10" s="23" t="str">
        <f t="shared" si="2"/>
        <v/>
      </c>
      <c r="W10" s="23" t="str">
        <f t="shared" si="2"/>
        <v/>
      </c>
      <c r="X10" s="23" t="str">
        <f t="shared" si="2"/>
        <v/>
      </c>
      <c r="Y10" s="23" t="str">
        <f t="shared" si="2"/>
        <v/>
      </c>
      <c r="Z10" s="23" t="str">
        <f t="shared" si="2"/>
        <v/>
      </c>
      <c r="AA10" s="23" t="str">
        <f t="shared" si="2"/>
        <v/>
      </c>
      <c r="AB10" s="23" t="str">
        <f t="shared" si="2"/>
        <v/>
      </c>
      <c r="AC10" s="23" t="str">
        <f t="shared" si="2"/>
        <v/>
      </c>
      <c r="AD10" s="23" t="str">
        <f t="shared" si="2"/>
        <v/>
      </c>
      <c r="AE10" s="23" t="str">
        <f t="shared" si="2"/>
        <v/>
      </c>
      <c r="AF10" s="23" t="str">
        <f t="shared" si="2"/>
        <v/>
      </c>
      <c r="AG10" s="23" t="str">
        <f t="shared" si="2"/>
        <v/>
      </c>
      <c r="AH10" s="23" t="str">
        <f t="shared" si="2"/>
        <v/>
      </c>
      <c r="AI10" s="23" t="str">
        <f t="shared" si="2"/>
        <v/>
      </c>
      <c r="AJ10" s="23" t="str">
        <f t="shared" si="2"/>
        <v/>
      </c>
      <c r="AK10" s="23" t="str">
        <f t="shared" si="2"/>
        <v/>
      </c>
      <c r="AL10" s="23" t="str">
        <f t="shared" si="2"/>
        <v/>
      </c>
      <c r="AM10" s="23" t="str">
        <f t="shared" si="2"/>
        <v/>
      </c>
      <c r="AN10" s="24" t="str">
        <f t="shared" si="2"/>
        <v/>
      </c>
    </row>
    <row r="11" spans="1:40" ht="39" customHeight="1" x14ac:dyDescent="0.2">
      <c r="B11" s="7"/>
      <c r="C11" s="4"/>
      <c r="D11" s="4"/>
      <c r="E11" s="25" t="str">
        <f>TEXT(E7,"mmm")</f>
        <v>sept</v>
      </c>
      <c r="F11" s="26" t="str">
        <f>IF(TEXT(E7,"mmm")=TEXT(F7,"mmm"),"",TEXT(F7,"mmm"))</f>
        <v/>
      </c>
      <c r="G11" s="26" t="str">
        <f t="shared" ref="G11:AN11" si="3">IF(TEXT(F7,"mmm")=TEXT(G7,"mmm"),"",TEXT(G7,"mmm"))</f>
        <v/>
      </c>
      <c r="H11" s="26" t="str">
        <f t="shared" si="3"/>
        <v>oct</v>
      </c>
      <c r="I11" s="26" t="str">
        <f t="shared" si="3"/>
        <v/>
      </c>
      <c r="J11" s="26" t="str">
        <f t="shared" si="3"/>
        <v/>
      </c>
      <c r="K11" s="26" t="str">
        <f t="shared" si="3"/>
        <v/>
      </c>
      <c r="L11" s="26" t="str">
        <f t="shared" si="3"/>
        <v/>
      </c>
      <c r="M11" s="26" t="str">
        <f t="shared" si="3"/>
        <v>nov</v>
      </c>
      <c r="N11" s="26" t="str">
        <f t="shared" si="3"/>
        <v/>
      </c>
      <c r="O11" s="26" t="str">
        <f t="shared" si="3"/>
        <v/>
      </c>
      <c r="P11" s="26" t="str">
        <f t="shared" si="3"/>
        <v/>
      </c>
      <c r="Q11" s="26" t="str">
        <f t="shared" si="3"/>
        <v>déc</v>
      </c>
      <c r="R11" s="26" t="str">
        <f t="shared" si="3"/>
        <v/>
      </c>
      <c r="S11" s="26" t="str">
        <f t="shared" si="3"/>
        <v/>
      </c>
      <c r="T11" s="26" t="str">
        <f t="shared" si="3"/>
        <v/>
      </c>
      <c r="U11" s="26" t="str">
        <f t="shared" si="3"/>
        <v>janv</v>
      </c>
      <c r="V11" s="26" t="str">
        <f t="shared" si="3"/>
        <v/>
      </c>
      <c r="W11" s="26" t="str">
        <f t="shared" si="3"/>
        <v/>
      </c>
      <c r="X11" s="26" t="str">
        <f t="shared" si="3"/>
        <v/>
      </c>
      <c r="Y11" s="26" t="str">
        <f t="shared" si="3"/>
        <v/>
      </c>
      <c r="Z11" s="26" t="str">
        <f t="shared" si="3"/>
        <v>févr</v>
      </c>
      <c r="AA11" s="26" t="str">
        <f t="shared" si="3"/>
        <v/>
      </c>
      <c r="AB11" s="26" t="str">
        <f t="shared" si="3"/>
        <v/>
      </c>
      <c r="AC11" s="26" t="str">
        <f t="shared" si="3"/>
        <v/>
      </c>
      <c r="AD11" s="26" t="str">
        <f t="shared" si="3"/>
        <v>mars</v>
      </c>
      <c r="AE11" s="26" t="str">
        <f t="shared" si="3"/>
        <v/>
      </c>
      <c r="AF11" s="26" t="str">
        <f t="shared" si="3"/>
        <v/>
      </c>
      <c r="AG11" s="26" t="str">
        <f t="shared" si="3"/>
        <v/>
      </c>
      <c r="AH11" s="26" t="str">
        <f t="shared" si="3"/>
        <v>avr</v>
      </c>
      <c r="AI11" s="26" t="str">
        <f t="shared" si="3"/>
        <v/>
      </c>
      <c r="AJ11" s="26" t="str">
        <f t="shared" si="3"/>
        <v/>
      </c>
      <c r="AK11" s="26" t="str">
        <f t="shared" si="3"/>
        <v/>
      </c>
      <c r="AL11" s="26" t="str">
        <f t="shared" si="3"/>
        <v/>
      </c>
      <c r="AM11" s="26" t="str">
        <f t="shared" si="3"/>
        <v>mai</v>
      </c>
      <c r="AN11" s="27" t="str">
        <f t="shared" si="3"/>
        <v/>
      </c>
    </row>
    <row r="12" spans="1:40" ht="49.5" customHeight="1" x14ac:dyDescent="0.2">
      <c r="B12" s="35"/>
      <c r="C12" s="36"/>
      <c r="D12" s="1"/>
      <c r="E12" s="8" t="str">
        <f>"Sem. "&amp;E8</f>
        <v>Sem. 37</v>
      </c>
      <c r="F12" s="19" t="str">
        <f t="shared" ref="F12:AN12" si="4">"Sem. "&amp;F8</f>
        <v>Sem. 38</v>
      </c>
      <c r="G12" s="19" t="str">
        <f t="shared" si="4"/>
        <v>Sem. 39</v>
      </c>
      <c r="H12" s="19" t="str">
        <f t="shared" si="4"/>
        <v>Sem. 40</v>
      </c>
      <c r="I12" s="19" t="str">
        <f t="shared" si="4"/>
        <v>Sem. 41</v>
      </c>
      <c r="J12" s="19" t="str">
        <f t="shared" si="4"/>
        <v>Sem. 42</v>
      </c>
      <c r="K12" s="19" t="str">
        <f t="shared" si="4"/>
        <v>Sem. 43</v>
      </c>
      <c r="L12" s="19" t="str">
        <f t="shared" si="4"/>
        <v>Sem. 44</v>
      </c>
      <c r="M12" s="19" t="str">
        <f t="shared" si="4"/>
        <v>Sem. 45</v>
      </c>
      <c r="N12" s="19" t="str">
        <f t="shared" si="4"/>
        <v>Sem. 46</v>
      </c>
      <c r="O12" s="19" t="str">
        <f t="shared" si="4"/>
        <v>Sem. 47</v>
      </c>
      <c r="P12" s="19" t="str">
        <f t="shared" si="4"/>
        <v>Sem. 48</v>
      </c>
      <c r="Q12" s="19" t="str">
        <f t="shared" si="4"/>
        <v>Sem. 49</v>
      </c>
      <c r="R12" s="19" t="str">
        <f t="shared" si="4"/>
        <v>Sem. 50</v>
      </c>
      <c r="S12" s="19" t="str">
        <f t="shared" si="4"/>
        <v>Sem. 51</v>
      </c>
      <c r="T12" s="19" t="str">
        <f t="shared" si="4"/>
        <v>Sem. 52</v>
      </c>
      <c r="U12" s="19" t="str">
        <f t="shared" si="4"/>
        <v>Sem. 1</v>
      </c>
      <c r="V12" s="19" t="str">
        <f t="shared" si="4"/>
        <v>Sem. 2</v>
      </c>
      <c r="W12" s="19" t="str">
        <f t="shared" si="4"/>
        <v>Sem. 3</v>
      </c>
      <c r="X12" s="19" t="str">
        <f t="shared" si="4"/>
        <v>Sem. 4</v>
      </c>
      <c r="Y12" s="19" t="str">
        <f t="shared" si="4"/>
        <v>Sem. 5</v>
      </c>
      <c r="Z12" s="19" t="str">
        <f t="shared" si="4"/>
        <v>Sem. 6</v>
      </c>
      <c r="AA12" s="19" t="str">
        <f t="shared" si="4"/>
        <v>Sem. 7</v>
      </c>
      <c r="AB12" s="19" t="str">
        <f t="shared" si="4"/>
        <v>Sem. 8</v>
      </c>
      <c r="AC12" s="19" t="str">
        <f t="shared" si="4"/>
        <v>Sem. 9</v>
      </c>
      <c r="AD12" s="19" t="str">
        <f t="shared" si="4"/>
        <v>Sem. 10</v>
      </c>
      <c r="AE12" s="19" t="str">
        <f t="shared" si="4"/>
        <v>Sem. 11</v>
      </c>
      <c r="AF12" s="19" t="str">
        <f t="shared" si="4"/>
        <v>Sem. 12</v>
      </c>
      <c r="AG12" s="19" t="str">
        <f t="shared" si="4"/>
        <v>Sem. 13</v>
      </c>
      <c r="AH12" s="19" t="str">
        <f t="shared" si="4"/>
        <v>Sem. 14</v>
      </c>
      <c r="AI12" s="19" t="str">
        <f t="shared" si="4"/>
        <v>Sem. 15</v>
      </c>
      <c r="AJ12" s="19" t="str">
        <f t="shared" si="4"/>
        <v>Sem. 16</v>
      </c>
      <c r="AK12" s="19" t="str">
        <f t="shared" si="4"/>
        <v>Sem. 17</v>
      </c>
      <c r="AL12" s="19" t="str">
        <f t="shared" si="4"/>
        <v>Sem. 18</v>
      </c>
      <c r="AM12" s="19" t="str">
        <f t="shared" si="4"/>
        <v>Sem. 19</v>
      </c>
      <c r="AN12" s="9" t="str">
        <f t="shared" si="4"/>
        <v>Sem. 20</v>
      </c>
    </row>
    <row r="13" spans="1:40" ht="19.5" customHeight="1" x14ac:dyDescent="0.2">
      <c r="B13" s="49" t="s">
        <v>7</v>
      </c>
      <c r="C13" s="120"/>
      <c r="D13" s="76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30"/>
    </row>
    <row r="14" spans="1:40" s="11" customFormat="1" ht="19.5" customHeight="1" x14ac:dyDescent="0.2">
      <c r="B14" s="121"/>
      <c r="C14" s="77" t="s">
        <v>4</v>
      </c>
      <c r="D14" s="78"/>
      <c r="E14" s="31"/>
      <c r="F14" s="28"/>
      <c r="G14" s="28"/>
      <c r="H14" s="97"/>
      <c r="I14" s="97"/>
      <c r="J14" s="97"/>
      <c r="K14" s="97"/>
      <c r="L14" s="97"/>
      <c r="M14" s="97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3"/>
    </row>
    <row r="15" spans="1:40" s="11" customFormat="1" ht="19.5" customHeight="1" x14ac:dyDescent="0.2">
      <c r="B15" s="122"/>
      <c r="C15" s="77" t="s">
        <v>5</v>
      </c>
      <c r="D15" s="78"/>
      <c r="E15" s="31"/>
      <c r="F15" s="32"/>
      <c r="G15" s="28"/>
      <c r="H15" s="28"/>
      <c r="I15" s="32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3"/>
    </row>
    <row r="16" spans="1:40" s="11" customFormat="1" ht="19.5" customHeight="1" x14ac:dyDescent="0.2">
      <c r="B16" s="122"/>
      <c r="C16" s="77" t="s">
        <v>8</v>
      </c>
      <c r="D16" s="78"/>
      <c r="E16" s="81"/>
      <c r="F16" s="81"/>
      <c r="G16" s="81"/>
      <c r="H16" s="82"/>
      <c r="I16" s="82"/>
      <c r="J16" s="95"/>
      <c r="K16" s="95"/>
      <c r="L16" s="95"/>
      <c r="M16" s="95"/>
      <c r="N16" s="81"/>
      <c r="O16" s="81"/>
      <c r="P16" s="81"/>
      <c r="Q16" s="81"/>
      <c r="R16" s="81"/>
      <c r="S16" s="81"/>
      <c r="T16" s="81"/>
      <c r="U16" s="95"/>
      <c r="V16" s="95"/>
      <c r="W16" s="95"/>
      <c r="X16" s="95"/>
      <c r="Y16" s="95"/>
      <c r="Z16" s="95"/>
      <c r="AA16" s="95"/>
      <c r="AB16" s="95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3"/>
    </row>
    <row r="17" spans="2:40" ht="19.5" customHeight="1" x14ac:dyDescent="0.2">
      <c r="B17" s="122"/>
      <c r="C17" s="79" t="s">
        <v>6</v>
      </c>
      <c r="D17" s="80"/>
      <c r="E17" s="88"/>
      <c r="F17" s="89"/>
      <c r="G17" s="89"/>
      <c r="H17" s="89"/>
      <c r="I17" s="89"/>
      <c r="J17" s="89"/>
      <c r="K17" s="106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90"/>
    </row>
    <row r="18" spans="2:40" s="11" customFormat="1" ht="19.5" customHeight="1" x14ac:dyDescent="0.2">
      <c r="B18" s="49" t="s">
        <v>14</v>
      </c>
      <c r="C18" s="120"/>
      <c r="D18" s="76"/>
      <c r="E18" s="91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4"/>
    </row>
    <row r="19" spans="2:40" s="11" customFormat="1" ht="19.5" customHeight="1" x14ac:dyDescent="0.2">
      <c r="B19" s="121"/>
      <c r="C19" s="77" t="s">
        <v>9</v>
      </c>
      <c r="D19" s="78"/>
      <c r="E19" s="81"/>
      <c r="F19" s="81"/>
      <c r="G19" s="81"/>
      <c r="H19" s="81"/>
      <c r="I19" s="81"/>
      <c r="J19" s="81"/>
      <c r="K19" s="107"/>
      <c r="L19" s="107"/>
      <c r="M19" s="107"/>
      <c r="N19" s="81"/>
      <c r="O19" s="81"/>
      <c r="P19" s="81"/>
      <c r="Q19" s="81"/>
      <c r="R19" s="81"/>
      <c r="S19" s="81"/>
      <c r="T19" s="81"/>
      <c r="U19" s="81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6"/>
    </row>
    <row r="20" spans="2:40" ht="19.5" customHeight="1" x14ac:dyDescent="0.2">
      <c r="B20" s="122"/>
      <c r="C20" s="77" t="s">
        <v>10</v>
      </c>
      <c r="D20" s="78"/>
      <c r="E20" s="31"/>
      <c r="F20" s="32"/>
      <c r="G20" s="32"/>
      <c r="H20" s="32"/>
      <c r="I20" s="32"/>
      <c r="J20" s="32"/>
      <c r="K20" s="108"/>
      <c r="L20" s="108"/>
      <c r="M20" s="108"/>
      <c r="N20" s="108"/>
      <c r="O20" s="108"/>
      <c r="P20" s="32"/>
      <c r="Q20" s="32"/>
      <c r="R20" s="32"/>
      <c r="S20" s="32"/>
      <c r="T20" s="32"/>
      <c r="U20" s="32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8"/>
    </row>
    <row r="21" spans="2:40" s="11" customFormat="1" ht="19.5" customHeight="1" x14ac:dyDescent="0.2">
      <c r="B21" s="122"/>
      <c r="C21" s="77" t="s">
        <v>11</v>
      </c>
      <c r="D21" s="78"/>
      <c r="E21" s="31"/>
      <c r="F21" s="32"/>
      <c r="G21" s="32"/>
      <c r="H21" s="32"/>
      <c r="I21" s="32"/>
      <c r="J21" s="32"/>
      <c r="K21" s="32"/>
      <c r="L21" s="32"/>
      <c r="M21" s="32"/>
      <c r="N21" s="108"/>
      <c r="O21" s="32"/>
      <c r="P21" s="32"/>
      <c r="Q21" s="32"/>
      <c r="R21" s="32"/>
      <c r="S21" s="32"/>
      <c r="T21" s="32"/>
      <c r="U21" s="32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8"/>
    </row>
    <row r="22" spans="2:40" s="11" customFormat="1" ht="19.5" customHeight="1" x14ac:dyDescent="0.2">
      <c r="B22" s="122"/>
      <c r="C22" s="84" t="s">
        <v>12</v>
      </c>
      <c r="D22" s="85"/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108"/>
      <c r="Q22" s="108"/>
      <c r="R22" s="32"/>
      <c r="S22" s="32"/>
      <c r="T22" s="32"/>
      <c r="U22" s="32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8"/>
    </row>
    <row r="23" spans="2:40" s="21" customFormat="1" ht="19.5" customHeight="1" x14ac:dyDescent="0.2">
      <c r="B23" s="122"/>
      <c r="C23" s="87" t="s">
        <v>13</v>
      </c>
      <c r="D23" s="86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109"/>
      <c r="S23" s="34"/>
      <c r="T23" s="34"/>
      <c r="U23" s="34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100"/>
    </row>
    <row r="24" spans="2:40" ht="19.5" customHeight="1" x14ac:dyDescent="0.2">
      <c r="B24" s="49" t="s">
        <v>22</v>
      </c>
      <c r="C24" s="120"/>
      <c r="D24" s="76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4"/>
    </row>
    <row r="25" spans="2:40" ht="19.5" customHeight="1" x14ac:dyDescent="0.2">
      <c r="B25" s="121"/>
      <c r="C25" s="77" t="s">
        <v>15</v>
      </c>
      <c r="D25" s="78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110"/>
      <c r="S25" s="110"/>
      <c r="T25" s="110"/>
      <c r="U25" s="110"/>
      <c r="V25" s="110"/>
      <c r="W25" s="110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6"/>
    </row>
    <row r="26" spans="2:40" ht="19.5" customHeight="1" x14ac:dyDescent="0.2">
      <c r="B26" s="122"/>
      <c r="C26" s="77" t="s">
        <v>16</v>
      </c>
      <c r="D26" s="78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111"/>
      <c r="T26" s="111"/>
      <c r="U26" s="111"/>
      <c r="V26" s="111"/>
      <c r="W26" s="111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8"/>
    </row>
    <row r="27" spans="2:40" ht="19.5" customHeight="1" x14ac:dyDescent="0.2">
      <c r="B27" s="122"/>
      <c r="C27" s="77" t="s">
        <v>17</v>
      </c>
      <c r="D27" s="78"/>
      <c r="E27" s="31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11"/>
      <c r="W27" s="111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8"/>
    </row>
    <row r="28" spans="2:40" ht="19.5" customHeight="1" x14ac:dyDescent="0.2">
      <c r="B28" s="122"/>
      <c r="C28" s="84" t="s">
        <v>18</v>
      </c>
      <c r="D28" s="85"/>
      <c r="E28" s="31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97"/>
      <c r="W28" s="97"/>
      <c r="X28" s="97"/>
      <c r="Y28" s="111"/>
      <c r="Z28" s="111"/>
      <c r="AA28" s="111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8"/>
    </row>
    <row r="29" spans="2:40" ht="19.5" customHeight="1" x14ac:dyDescent="0.2">
      <c r="B29" s="122"/>
      <c r="C29" s="84" t="s">
        <v>20</v>
      </c>
      <c r="D29" s="85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6"/>
    </row>
    <row r="30" spans="2:40" s="21" customFormat="1" ht="19.5" customHeight="1" x14ac:dyDescent="0.2">
      <c r="B30" s="122"/>
      <c r="C30" s="87" t="s">
        <v>25</v>
      </c>
      <c r="D30" s="86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3"/>
    </row>
    <row r="31" spans="2:40" ht="19.5" customHeight="1" x14ac:dyDescent="0.2">
      <c r="B31" s="49" t="s">
        <v>21</v>
      </c>
      <c r="C31" s="120"/>
      <c r="D31" s="76"/>
      <c r="E31" s="91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4"/>
    </row>
    <row r="32" spans="2:40" ht="19.5" customHeight="1" x14ac:dyDescent="0.2">
      <c r="B32" s="121"/>
      <c r="C32" s="77" t="s">
        <v>23</v>
      </c>
      <c r="D32" s="78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6"/>
    </row>
    <row r="33" spans="2:40" ht="19.5" customHeight="1" x14ac:dyDescent="0.2">
      <c r="B33" s="122"/>
      <c r="C33" s="77" t="s">
        <v>24</v>
      </c>
      <c r="D33" s="78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8"/>
    </row>
    <row r="34" spans="2:40" ht="19.5" customHeight="1" x14ac:dyDescent="0.2">
      <c r="B34" s="122"/>
      <c r="C34" s="77" t="s">
        <v>29</v>
      </c>
      <c r="D34" s="78"/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8"/>
    </row>
    <row r="35" spans="2:40" ht="19.5" customHeight="1" x14ac:dyDescent="0.2">
      <c r="B35" s="122"/>
      <c r="C35" s="84" t="s">
        <v>26</v>
      </c>
      <c r="D35" s="85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</row>
    <row r="36" spans="2:40" ht="19.5" customHeight="1" x14ac:dyDescent="0.2">
      <c r="B36" s="122"/>
      <c r="C36" s="84" t="s">
        <v>29</v>
      </c>
      <c r="D36" s="85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6"/>
    </row>
    <row r="37" spans="2:40" s="21" customFormat="1" ht="19.5" customHeight="1" x14ac:dyDescent="0.2">
      <c r="B37" s="122"/>
      <c r="C37" s="87" t="s">
        <v>27</v>
      </c>
      <c r="D37" s="86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3"/>
    </row>
    <row r="38" spans="2:40" ht="19.5" customHeight="1" x14ac:dyDescent="0.2">
      <c r="B38" s="49" t="s">
        <v>28</v>
      </c>
      <c r="C38" s="120"/>
      <c r="D38" s="76"/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4"/>
    </row>
    <row r="39" spans="2:40" ht="19.5" customHeight="1" x14ac:dyDescent="0.2">
      <c r="B39" s="121"/>
      <c r="C39" s="77" t="s">
        <v>34</v>
      </c>
      <c r="D39" s="78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/>
    </row>
    <row r="40" spans="2:40" ht="19.5" customHeight="1" x14ac:dyDescent="0.2">
      <c r="B40" s="122"/>
      <c r="C40" s="77" t="s">
        <v>1</v>
      </c>
      <c r="D40" s="78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8"/>
    </row>
    <row r="41" spans="2:40" ht="19.5" customHeight="1" x14ac:dyDescent="0.2">
      <c r="B41" s="122"/>
      <c r="C41" s="77" t="s">
        <v>35</v>
      </c>
      <c r="D41" s="78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</row>
    <row r="42" spans="2:40" ht="19.5" customHeight="1" x14ac:dyDescent="0.2">
      <c r="B42" s="123"/>
      <c r="C42" s="87" t="s">
        <v>36</v>
      </c>
      <c r="D42" s="86"/>
      <c r="E42" s="104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5"/>
    </row>
  </sheetData>
  <sheetProtection algorithmName="SHA-512" hashValue="j2ewXzzZE14iyCNKSHZQ83zGs5hvasPs2gFLRcFN6AQOSrjLuFe0dMJcWVYSARPc4Kf1P+VKYf9zP7HKAFfDWQ==" saltValue="tk5w0gVtb0r4geRkx20K/Q==" spinCount="100000" sheet="1" formatCells="0" insertColumns="0" insertRows="0" deleteColumns="0" deleteRows="0"/>
  <mergeCells count="1">
    <mergeCell ref="B12:C12"/>
  </mergeCells>
  <dataValidations count="1">
    <dataValidation type="date" allowBlank="1" showInputMessage="1" showErrorMessage="1" sqref="D6:D7" xr:uid="{00D19237-F6F4-45F3-AF88-11C634F1F8DD}">
      <formula1>1</formula1>
      <formula2>511342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AF66-C65C-4A89-AB4B-00C95C72FBD2}">
  <dimension ref="A8:I17"/>
  <sheetViews>
    <sheetView showGridLines="0" zoomScale="110" zoomScaleNormal="110" workbookViewId="0">
      <selection activeCell="A20" sqref="A20"/>
    </sheetView>
  </sheetViews>
  <sheetFormatPr defaultColWidth="11.42578125" defaultRowHeight="12.75" x14ac:dyDescent="0.2"/>
  <cols>
    <col min="7" max="7" width="27.140625" customWidth="1"/>
    <col min="8" max="8" width="42.85546875" customWidth="1"/>
  </cols>
  <sheetData>
    <row r="8" spans="1:9" ht="21" x14ac:dyDescent="0.35">
      <c r="A8" s="128" t="s">
        <v>45</v>
      </c>
    </row>
    <row r="9" spans="1:9" ht="18.75" x14ac:dyDescent="0.3">
      <c r="A9" s="129"/>
    </row>
    <row r="10" spans="1:9" ht="18.75" x14ac:dyDescent="0.3">
      <c r="B10" s="130" t="s">
        <v>46</v>
      </c>
    </row>
    <row r="11" spans="1:9" ht="15.75" x14ac:dyDescent="0.25">
      <c r="B11" s="131"/>
      <c r="C11" s="136" t="s">
        <v>51</v>
      </c>
      <c r="D11" s="137"/>
      <c r="E11" s="137"/>
      <c r="F11" s="137"/>
      <c r="G11" s="137"/>
      <c r="H11" s="137"/>
      <c r="I11" s="132" t="s">
        <v>47</v>
      </c>
    </row>
    <row r="15" spans="1:9" x14ac:dyDescent="0.2">
      <c r="A15" s="133" t="s">
        <v>48</v>
      </c>
    </row>
    <row r="16" spans="1:9" x14ac:dyDescent="0.2">
      <c r="A16" s="134" t="s">
        <v>49</v>
      </c>
    </row>
    <row r="17" spans="1:1" x14ac:dyDescent="0.2">
      <c r="A17" s="135" t="s">
        <v>50</v>
      </c>
    </row>
  </sheetData>
  <sheetProtection algorithmName="SHA-512" hashValue="pqGctgc+ECU/1iFMY948iVRl5rl6KKMuTcFEJBkMC1SzxJqwJGCe8RGWaky56ey5Gknme7FoKIyT68+qSlPd+A==" saltValue="IdqxrigvDdOgSqynIfDTug==" spinCount="100000" sheet="1" objects="1" scenarios="1"/>
  <mergeCells count="1">
    <mergeCell ref="C11:H11"/>
  </mergeCells>
  <hyperlinks>
    <hyperlink ref="A16" r:id="rId1" xr:uid="{B3A1D4D3-4F52-47CD-9028-B69157B6DD56}"/>
    <hyperlink ref="C11" r:id="rId2" xr:uid="{A87B2164-C28B-4D01-833C-2249F30F2B7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projet informatique</vt:lpstr>
      <vt:lpstr>Diagramme Gantt</vt:lpstr>
      <vt:lpstr>Mot de passe</vt:lpstr>
      <vt:lpstr>'Budget projet informatique'!Print_Area</vt:lpstr>
      <vt:lpstr>'Diagramme Gantt'!Print_Area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2022-12-28T09:16:42Z</cp:lastPrinted>
  <dcterms:created xsi:type="dcterms:W3CDTF">2022-09-11T08:26:00Z</dcterms:created>
  <dcterms:modified xsi:type="dcterms:W3CDTF">2022-12-28T09:31:41Z</dcterms:modified>
</cp:coreProperties>
</file>