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10D16DC6-1CB7-4B4B-B7A4-914A67C362DD}" xr6:coauthVersionLast="47" xr6:coauthVersionMax="47" xr10:uidLastSave="{00000000-0000-0000-0000-000000000000}"/>
  <bookViews>
    <workbookView xWindow="-111" yWindow="-111" windowWidth="26806" windowHeight="14456" xr2:uid="{0E232A5D-D697-42F6-9AE3-8C564332754E}"/>
  </bookViews>
  <sheets>
    <sheet name="Calculateur de grossess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B13" i="1" s="1"/>
  <c r="B14" i="1" l="1"/>
  <c r="B20" i="1" s="1"/>
  <c r="G6" i="1"/>
  <c r="E7" i="1"/>
  <c r="B15" i="1" l="1"/>
  <c r="C15" i="1" s="1"/>
  <c r="B18" i="1"/>
  <c r="B17" i="1"/>
  <c r="B16" i="1"/>
  <c r="C16" i="1" s="1"/>
  <c r="G7" i="1"/>
  <c r="E8" i="1"/>
  <c r="G8" i="1" l="1"/>
  <c r="E9" i="1"/>
  <c r="G9" i="1" l="1"/>
  <c r="E10" i="1"/>
  <c r="E11" i="1" l="1"/>
  <c r="G10" i="1"/>
  <c r="G11" i="1" l="1"/>
  <c r="E12" i="1"/>
  <c r="G12" i="1" l="1"/>
  <c r="E13" i="1"/>
  <c r="G13" i="1" l="1"/>
  <c r="E14" i="1"/>
  <c r="E15" i="1" l="1"/>
  <c r="G14" i="1"/>
  <c r="G15" i="1" l="1"/>
  <c r="E16" i="1"/>
  <c r="E17" i="1" l="1"/>
  <c r="G16" i="1"/>
  <c r="G17" i="1" l="1"/>
  <c r="E18" i="1"/>
  <c r="G18" i="1" l="1"/>
  <c r="E19" i="1"/>
  <c r="G19" i="1" l="1"/>
  <c r="E20" i="1"/>
  <c r="E21" i="1" l="1"/>
  <c r="G20" i="1"/>
  <c r="G21" i="1" l="1"/>
  <c r="E22" i="1"/>
  <c r="E23" i="1" l="1"/>
  <c r="G22" i="1"/>
  <c r="G23" i="1" l="1"/>
  <c r="E24" i="1"/>
  <c r="G24" i="1" l="1"/>
  <c r="E25" i="1"/>
  <c r="G25" i="1" l="1"/>
  <c r="E26" i="1"/>
  <c r="G26" i="1" l="1"/>
  <c r="E27" i="1"/>
  <c r="G27" i="1" l="1"/>
  <c r="E28" i="1"/>
  <c r="E29" i="1" l="1"/>
  <c r="G28" i="1"/>
  <c r="G29" i="1" l="1"/>
  <c r="E30" i="1"/>
  <c r="G30" i="1" l="1"/>
  <c r="E31" i="1"/>
  <c r="G31" i="1" l="1"/>
  <c r="E32" i="1"/>
  <c r="G32" i="1" l="1"/>
  <c r="E33" i="1"/>
  <c r="G33" i="1" l="1"/>
  <c r="E34" i="1"/>
  <c r="E35" i="1" l="1"/>
  <c r="G34" i="1"/>
  <c r="G35" i="1" l="1"/>
  <c r="E36" i="1"/>
  <c r="G36" i="1" l="1"/>
  <c r="E37" i="1"/>
  <c r="G37" i="1" l="1"/>
  <c r="E38" i="1"/>
  <c r="G38" i="1" l="1"/>
  <c r="E39" i="1"/>
  <c r="G39" i="1" l="1"/>
  <c r="E40" i="1"/>
  <c r="E41" i="1" l="1"/>
  <c r="G40" i="1"/>
  <c r="G41" i="1" l="1"/>
  <c r="E42" i="1"/>
  <c r="G42" i="1" l="1"/>
  <c r="E43" i="1"/>
  <c r="G43" i="1" l="1"/>
  <c r="E44" i="1"/>
  <c r="G44" i="1" s="1"/>
</calcChain>
</file>

<file path=xl/sharedStrings.xml><?xml version="1.0" encoding="utf-8"?>
<sst xmlns="http://schemas.openxmlformats.org/spreadsheetml/2006/main" count="134" uniqueCount="94">
  <si>
    <t>Calculateur de grossesse</t>
  </si>
  <si>
    <t>ou</t>
  </si>
  <si>
    <t xml:space="preserve">Date de conception : </t>
  </si>
  <si>
    <t>Saisissez dans les cellules bleues uniquement</t>
  </si>
  <si>
    <t>- Calendrier de grossesse -</t>
  </si>
  <si>
    <t>au</t>
  </si>
  <si>
    <t>1ère semaine de grossesse</t>
  </si>
  <si>
    <t>2ème semaine de grossesse</t>
  </si>
  <si>
    <t>3ème semaine de grossesse</t>
  </si>
  <si>
    <t>4ème semaine de grossesse</t>
  </si>
  <si>
    <t>5ème semaine de grossesse</t>
  </si>
  <si>
    <t>6ème semaine de grossesse</t>
  </si>
  <si>
    <t>7ème semaine de grossesse</t>
  </si>
  <si>
    <t>8ème semaine de grossesse</t>
  </si>
  <si>
    <t>9ème semaine de grossesse</t>
  </si>
  <si>
    <t>10ème semaine de grossesse</t>
  </si>
  <si>
    <t>11ème semaine de grossesse</t>
  </si>
  <si>
    <t>12ème semaine de grossesse</t>
  </si>
  <si>
    <t>13ème semaine de grossesse</t>
  </si>
  <si>
    <t>14ème semaine de grossesse</t>
  </si>
  <si>
    <t>15ème semaine de grossesse</t>
  </si>
  <si>
    <t>16ème semaine de grossesse</t>
  </si>
  <si>
    <t>17ème semaine de grossesse</t>
  </si>
  <si>
    <t>18ème semaine de grossesse</t>
  </si>
  <si>
    <t>19ème semaine de grossesse</t>
  </si>
  <si>
    <t>20ème semaine de grossesse</t>
  </si>
  <si>
    <t>22ème semaine de grossesse</t>
  </si>
  <si>
    <t>23ème semaine de grossesse</t>
  </si>
  <si>
    <t>24ème semaine de grossesse</t>
  </si>
  <si>
    <t>25ème semaine de grossesse</t>
  </si>
  <si>
    <t>26ème semaine de grossesse</t>
  </si>
  <si>
    <t>27ème semaine de grossesse</t>
  </si>
  <si>
    <t>28ème semaine de grossesse</t>
  </si>
  <si>
    <t>29ème semaine de grossesse</t>
  </si>
  <si>
    <t>30ème semaine de grossesse</t>
  </si>
  <si>
    <t>32ème semaine de grossesse</t>
  </si>
  <si>
    <t>33ème semaine de grossesse</t>
  </si>
  <si>
    <t>34ème semaine de grossesse</t>
  </si>
  <si>
    <t>35ème semaine de grossesse</t>
  </si>
  <si>
    <t>36ème semaine de grossesse</t>
  </si>
  <si>
    <t>37ème semaine de grossesse</t>
  </si>
  <si>
    <t>38ème semaine de grossesse</t>
  </si>
  <si>
    <t>39ème semaine de grossesse</t>
  </si>
  <si>
    <t>Votre calendrier de grossesse :</t>
  </si>
  <si>
    <t xml:space="preserve">Votre date d'accouchement prévue : </t>
  </si>
  <si>
    <t>3ème semaine d'aménorrhée</t>
  </si>
  <si>
    <t>4ème semaine d'aménorrhée</t>
  </si>
  <si>
    <t>5ème semaine d'aménorrhée</t>
  </si>
  <si>
    <t>6ème semaine d'aménorrhée</t>
  </si>
  <si>
    <t>7ème semaine d'aménorrhée</t>
  </si>
  <si>
    <t>8ème semaine d'aménorrhée</t>
  </si>
  <si>
    <t>9ème semaine d'aménorrhée</t>
  </si>
  <si>
    <t>10ème semaine d'aménorrhée</t>
  </si>
  <si>
    <t>11ème semaine d'aménorrhée</t>
  </si>
  <si>
    <t>12ème semaine d'aménorrhée</t>
  </si>
  <si>
    <t>13ème semaine d'aménorrhée</t>
  </si>
  <si>
    <t>14ème semaine d'aménorrhée</t>
  </si>
  <si>
    <t>15ème semaine d'aménorrhée</t>
  </si>
  <si>
    <t>16ème semaine d'aménorrhée</t>
  </si>
  <si>
    <t>17ème semaine d'aménorrhée</t>
  </si>
  <si>
    <t>18ème semaine d'aménorrhée</t>
  </si>
  <si>
    <t>19ème semaine d'aménorrhée</t>
  </si>
  <si>
    <t>20ème semaine d'aménorrhée</t>
  </si>
  <si>
    <t>22ème semaine d'aménorrhée</t>
  </si>
  <si>
    <t>23ème semaine d'aménorrhée</t>
  </si>
  <si>
    <t>24ème semaine d'aménorrhée</t>
  </si>
  <si>
    <t>25ème semaine d'aménorrhée</t>
  </si>
  <si>
    <t>26ème semaine d'aménorrhée</t>
  </si>
  <si>
    <t>27ème semaine d'aménorrhée</t>
  </si>
  <si>
    <t>28ème semaine d'aménorrhée</t>
  </si>
  <si>
    <t>29ème semaine d'aménorrhée</t>
  </si>
  <si>
    <t>30ème semaine d'aménorrhée</t>
  </si>
  <si>
    <t>32ème semaine d'aménorrhée</t>
  </si>
  <si>
    <t>33ème semaine d'aménorrhée</t>
  </si>
  <si>
    <t>34ème semaine d'aménorrhée</t>
  </si>
  <si>
    <t>35ème semaine d'aménorrhée</t>
  </si>
  <si>
    <t>36ème semaine d'aménorrhée</t>
  </si>
  <si>
    <t>37ème semaine d'aménorrhée</t>
  </si>
  <si>
    <t>38ème semaine d'aménorrhée</t>
  </si>
  <si>
    <t>39ème semaine d'aménorrhée</t>
  </si>
  <si>
    <t>40ème semaine d'aménorrhée</t>
  </si>
  <si>
    <t>41ème semaine d'aménorrhée</t>
  </si>
  <si>
    <t>31ème semaine d'aménorrhée</t>
  </si>
  <si>
    <t>21ème semaine d'aménorrhée</t>
  </si>
  <si>
    <t xml:space="preserve">Vous êtes aujourd'hui enceinte de : </t>
  </si>
  <si>
    <t>21ème semaine de grossesse</t>
  </si>
  <si>
    <t>31ème semaine de grossesse</t>
  </si>
  <si>
    <t xml:space="preserve"> jours</t>
  </si>
  <si>
    <t xml:space="preserve">Nombre de jours restant avant le jour J : </t>
  </si>
  <si>
    <t xml:space="preserve">Vous êtes dans votre : </t>
  </si>
  <si>
    <t xml:space="preserve">Vous êtes à (% de votre grossesse) : </t>
  </si>
  <si>
    <t xml:space="preserve">Date du premier jour de vos dernières règles : </t>
  </si>
  <si>
    <t>Le mot de passe de ce document est : bbbb</t>
  </si>
  <si>
    <t xml:space="preserve">Nombre de semaines d'aménorrhée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</si>
</sst>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color rgb="FFC00000"/>
      <name val="Arial"/>
      <family val="2"/>
    </font>
    <font>
      <sz val="11"/>
      <color theme="1"/>
      <name val="Arial"/>
      <family val="2"/>
    </font>
    <font>
      <b/>
      <i/>
      <sz val="14"/>
      <color rgb="FFC00000"/>
      <name val="Arial"/>
      <family val="2"/>
    </font>
    <font>
      <b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2"/>
      <color theme="8"/>
      <name val="Arial"/>
      <family val="2"/>
    </font>
    <font>
      <sz val="8"/>
      <name val="Calibri"/>
      <family val="2"/>
      <scheme val="minor"/>
    </font>
    <font>
      <b/>
      <sz val="11"/>
      <color theme="7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indent="4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14" fontId="10" fillId="0" borderId="2" xfId="0" applyNumberFormat="1" applyFont="1" applyBorder="1" applyAlignment="1">
      <alignment horizontal="left" vertical="center"/>
    </xf>
    <xf numFmtId="14" fontId="10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4" fontId="10" fillId="0" borderId="2" xfId="0" applyNumberFormat="1" applyFont="1" applyBorder="1" applyAlignment="1">
      <alignment horizontal="right" vertical="center"/>
    </xf>
    <xf numFmtId="14" fontId="10" fillId="0" borderId="3" xfId="0" applyNumberFormat="1" applyFont="1" applyBorder="1" applyAlignment="1">
      <alignment horizontal="right" vertical="center"/>
    </xf>
    <xf numFmtId="14" fontId="9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9" fillId="0" borderId="4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2235D-25CC-4EDC-9FBC-1395527DB71C}">
  <dimension ref="A1:J79"/>
  <sheetViews>
    <sheetView showGridLines="0" tabSelected="1" zoomScale="110" zoomScaleNormal="110" workbookViewId="0">
      <selection activeCell="B10" sqref="B10"/>
    </sheetView>
  </sheetViews>
  <sheetFormatPr baseColWidth="10" defaultColWidth="11.375" defaultRowHeight="13.85" x14ac:dyDescent="0.25"/>
  <cols>
    <col min="1" max="1" width="46.125" style="2" customWidth="1"/>
    <col min="2" max="2" width="16.625" style="2" customWidth="1"/>
    <col min="3" max="3" width="4.25" style="2" customWidth="1"/>
    <col min="4" max="4" width="24.875" style="2" customWidth="1"/>
    <col min="5" max="5" width="12.375" style="25" customWidth="1"/>
    <col min="6" max="6" width="3.875" style="2" customWidth="1"/>
    <col min="7" max="7" width="11.125" style="10" customWidth="1"/>
    <col min="8" max="8" width="3.375" style="2" customWidth="1"/>
    <col min="9" max="9" width="29.75" style="11" bestFit="1" customWidth="1"/>
    <col min="10" max="10" width="29.125" style="11" customWidth="1"/>
    <col min="11" max="16384" width="11.375" style="2"/>
  </cols>
  <sheetData>
    <row r="1" spans="1:10" ht="25.45" x14ac:dyDescent="0.25">
      <c r="A1" s="1" t="s">
        <v>0</v>
      </c>
    </row>
    <row r="2" spans="1:10" ht="18.7" x14ac:dyDescent="0.25">
      <c r="A2" s="7" t="s">
        <v>4</v>
      </c>
    </row>
    <row r="4" spans="1:10" ht="21.85" customHeight="1" x14ac:dyDescent="0.25">
      <c r="A4" s="6" t="s">
        <v>3</v>
      </c>
      <c r="E4" s="33" t="s">
        <v>43</v>
      </c>
      <c r="F4" s="33"/>
      <c r="G4" s="33"/>
      <c r="H4" s="33"/>
      <c r="I4" s="33"/>
      <c r="J4" s="33"/>
    </row>
    <row r="5" spans="1:10" ht="15.1" x14ac:dyDescent="0.25">
      <c r="A5" s="6"/>
    </row>
    <row r="6" spans="1:10" ht="17.350000000000001" customHeight="1" x14ac:dyDescent="0.25">
      <c r="E6" s="26">
        <f>IF(ISBLANK(B8),B10+1,B8+15)</f>
        <v>44944</v>
      </c>
      <c r="F6" s="12" t="s">
        <v>5</v>
      </c>
      <c r="G6" s="23">
        <f t="shared" ref="G6:G44" si="0">E6+6</f>
        <v>44950</v>
      </c>
      <c r="H6" s="13"/>
      <c r="I6" s="20" t="s">
        <v>6</v>
      </c>
      <c r="J6" s="14" t="s">
        <v>45</v>
      </c>
    </row>
    <row r="7" spans="1:10" ht="17.350000000000001" customHeight="1" x14ac:dyDescent="0.25">
      <c r="E7" s="27">
        <f t="shared" ref="E7:E44" si="1">E6+7</f>
        <v>44951</v>
      </c>
      <c r="F7" s="15" t="s">
        <v>5</v>
      </c>
      <c r="G7" s="24">
        <f t="shared" si="0"/>
        <v>44957</v>
      </c>
      <c r="H7" s="16"/>
      <c r="I7" s="17" t="s">
        <v>7</v>
      </c>
      <c r="J7" s="18" t="s">
        <v>46</v>
      </c>
    </row>
    <row r="8" spans="1:10" ht="17.350000000000001" customHeight="1" x14ac:dyDescent="0.25">
      <c r="A8" s="3" t="s">
        <v>91</v>
      </c>
      <c r="B8" s="9"/>
      <c r="E8" s="27">
        <f t="shared" si="1"/>
        <v>44958</v>
      </c>
      <c r="F8" s="15" t="s">
        <v>5</v>
      </c>
      <c r="G8" s="24">
        <f t="shared" si="0"/>
        <v>44964</v>
      </c>
      <c r="H8" s="19"/>
      <c r="I8" s="17" t="s">
        <v>8</v>
      </c>
      <c r="J8" s="18" t="s">
        <v>47</v>
      </c>
    </row>
    <row r="9" spans="1:10" ht="17.350000000000001" customHeight="1" x14ac:dyDescent="0.25">
      <c r="A9" s="4" t="s">
        <v>1</v>
      </c>
      <c r="B9" s="5"/>
      <c r="E9" s="27">
        <f t="shared" si="1"/>
        <v>44965</v>
      </c>
      <c r="F9" s="15" t="s">
        <v>5</v>
      </c>
      <c r="G9" s="24">
        <f t="shared" si="0"/>
        <v>44971</v>
      </c>
      <c r="H9" s="16"/>
      <c r="I9" s="17" t="s">
        <v>9</v>
      </c>
      <c r="J9" s="18" t="s">
        <v>48</v>
      </c>
    </row>
    <row r="10" spans="1:10" ht="17.350000000000001" customHeight="1" x14ac:dyDescent="0.25">
      <c r="A10" s="3" t="s">
        <v>2</v>
      </c>
      <c r="B10" s="9">
        <v>44943</v>
      </c>
      <c r="E10" s="27">
        <f t="shared" si="1"/>
        <v>44972</v>
      </c>
      <c r="F10" s="15" t="s">
        <v>5</v>
      </c>
      <c r="G10" s="24">
        <f t="shared" si="0"/>
        <v>44978</v>
      </c>
      <c r="H10" s="19"/>
      <c r="I10" s="17" t="s">
        <v>10</v>
      </c>
      <c r="J10" s="18" t="s">
        <v>49</v>
      </c>
    </row>
    <row r="11" spans="1:10" ht="17.350000000000001" customHeight="1" x14ac:dyDescent="0.25">
      <c r="E11" s="27">
        <f t="shared" si="1"/>
        <v>44979</v>
      </c>
      <c r="F11" s="15" t="s">
        <v>5</v>
      </c>
      <c r="G11" s="24">
        <f t="shared" si="0"/>
        <v>44985</v>
      </c>
      <c r="H11" s="16"/>
      <c r="I11" s="17" t="s">
        <v>11</v>
      </c>
      <c r="J11" s="18" t="s">
        <v>50</v>
      </c>
    </row>
    <row r="12" spans="1:10" ht="17.350000000000001" customHeight="1" x14ac:dyDescent="0.25">
      <c r="E12" s="27">
        <f t="shared" si="1"/>
        <v>44986</v>
      </c>
      <c r="F12" s="15" t="s">
        <v>5</v>
      </c>
      <c r="G12" s="24">
        <f t="shared" si="0"/>
        <v>44992</v>
      </c>
      <c r="H12" s="19"/>
      <c r="I12" s="17" t="s">
        <v>12</v>
      </c>
      <c r="J12" s="18" t="s">
        <v>51</v>
      </c>
    </row>
    <row r="13" spans="1:10" ht="17.350000000000001" customHeight="1" x14ac:dyDescent="0.25">
      <c r="A13" s="3" t="s">
        <v>44</v>
      </c>
      <c r="B13" s="28">
        <f>E6+39*7-1</f>
        <v>45216</v>
      </c>
      <c r="E13" s="27">
        <f t="shared" si="1"/>
        <v>44993</v>
      </c>
      <c r="F13" s="15" t="s">
        <v>5</v>
      </c>
      <c r="G13" s="24">
        <f t="shared" si="0"/>
        <v>44999</v>
      </c>
      <c r="H13" s="16"/>
      <c r="I13" s="17" t="s">
        <v>13</v>
      </c>
      <c r="J13" s="22" t="s">
        <v>52</v>
      </c>
    </row>
    <row r="14" spans="1:10" ht="17.350000000000001" customHeight="1" x14ac:dyDescent="0.25">
      <c r="A14" s="3" t="s">
        <v>84</v>
      </c>
      <c r="B14" s="29">
        <f ca="1">TODAY()-E6</f>
        <v>237</v>
      </c>
      <c r="C14" s="30" t="s">
        <v>87</v>
      </c>
      <c r="E14" s="27">
        <f t="shared" si="1"/>
        <v>45000</v>
      </c>
      <c r="F14" s="15" t="s">
        <v>5</v>
      </c>
      <c r="G14" s="24">
        <f t="shared" si="0"/>
        <v>45006</v>
      </c>
      <c r="H14" s="19"/>
      <c r="I14" s="17" t="s">
        <v>14</v>
      </c>
      <c r="J14" s="18" t="s">
        <v>53</v>
      </c>
    </row>
    <row r="15" spans="1:10" ht="17.350000000000001" customHeight="1" x14ac:dyDescent="0.25">
      <c r="A15" s="3" t="s">
        <v>89</v>
      </c>
      <c r="B15" s="29">
        <f ca="1">ROUNDUP(B14/7,0)</f>
        <v>34</v>
      </c>
      <c r="C15" s="30" t="str">
        <f ca="1">+IF(B15=1,"ère semaine de grossesse","ème semaine de grossesse")</f>
        <v>ème semaine de grossesse</v>
      </c>
      <c r="E15" s="27">
        <f t="shared" si="1"/>
        <v>45007</v>
      </c>
      <c r="F15" s="15" t="s">
        <v>5</v>
      </c>
      <c r="G15" s="24">
        <f t="shared" si="0"/>
        <v>45013</v>
      </c>
      <c r="H15" s="16"/>
      <c r="I15" s="21" t="s">
        <v>15</v>
      </c>
      <c r="J15" s="18" t="s">
        <v>54</v>
      </c>
    </row>
    <row r="16" spans="1:10" ht="17.350000000000001" customHeight="1" x14ac:dyDescent="0.25">
      <c r="A16" s="3" t="s">
        <v>89</v>
      </c>
      <c r="B16" s="29">
        <f ca="1">ROUNDUP(B14/30.5,0)</f>
        <v>8</v>
      </c>
      <c r="C16" s="30" t="str">
        <f ca="1">+IF(B16=1,"er mois de grossesse","ème mois de grossesse")</f>
        <v>ème mois de grossesse</v>
      </c>
      <c r="E16" s="27">
        <f t="shared" si="1"/>
        <v>45014</v>
      </c>
      <c r="F16" s="15" t="s">
        <v>5</v>
      </c>
      <c r="G16" s="24">
        <f t="shared" si="0"/>
        <v>45020</v>
      </c>
      <c r="H16" s="19"/>
      <c r="I16" s="17" t="s">
        <v>16</v>
      </c>
      <c r="J16" s="18" t="s">
        <v>55</v>
      </c>
    </row>
    <row r="17" spans="1:10" ht="17.350000000000001" customHeight="1" x14ac:dyDescent="0.25">
      <c r="A17" s="3" t="s">
        <v>88</v>
      </c>
      <c r="B17" s="29">
        <f ca="1">39*7-B14</f>
        <v>36</v>
      </c>
      <c r="C17" s="30" t="s">
        <v>87</v>
      </c>
      <c r="E17" s="27">
        <f t="shared" si="1"/>
        <v>45021</v>
      </c>
      <c r="F17" s="15" t="s">
        <v>5</v>
      </c>
      <c r="G17" s="24">
        <f t="shared" si="0"/>
        <v>45027</v>
      </c>
      <c r="H17" s="16"/>
      <c r="I17" s="17" t="s">
        <v>17</v>
      </c>
      <c r="J17" s="18" t="s">
        <v>56</v>
      </c>
    </row>
    <row r="18" spans="1:10" ht="17.350000000000001" customHeight="1" x14ac:dyDescent="0.25">
      <c r="A18" s="3" t="s">
        <v>90</v>
      </c>
      <c r="B18" s="31">
        <f ca="1">B14/(39*7)</f>
        <v>0.86813186813186816</v>
      </c>
      <c r="C18" s="30"/>
      <c r="E18" s="27">
        <f t="shared" si="1"/>
        <v>45028</v>
      </c>
      <c r="F18" s="15" t="s">
        <v>5</v>
      </c>
      <c r="G18" s="24">
        <f t="shared" si="0"/>
        <v>45034</v>
      </c>
      <c r="H18" s="19"/>
      <c r="I18" s="17" t="s">
        <v>18</v>
      </c>
      <c r="J18" s="18" t="s">
        <v>57</v>
      </c>
    </row>
    <row r="19" spans="1:10" ht="17.350000000000001" customHeight="1" x14ac:dyDescent="0.25">
      <c r="E19" s="27">
        <f t="shared" si="1"/>
        <v>45035</v>
      </c>
      <c r="F19" s="15" t="s">
        <v>5</v>
      </c>
      <c r="G19" s="24">
        <f t="shared" si="0"/>
        <v>45041</v>
      </c>
      <c r="H19" s="16"/>
      <c r="I19" s="17" t="s">
        <v>19</v>
      </c>
      <c r="J19" s="18" t="s">
        <v>58</v>
      </c>
    </row>
    <row r="20" spans="1:10" ht="17.350000000000001" customHeight="1" x14ac:dyDescent="0.25">
      <c r="A20" s="3" t="s">
        <v>93</v>
      </c>
      <c r="B20" s="29">
        <f ca="1">(B14+14)/7</f>
        <v>35.857142857142854</v>
      </c>
      <c r="C20" s="30"/>
      <c r="E20" s="27">
        <f t="shared" si="1"/>
        <v>45042</v>
      </c>
      <c r="F20" s="15" t="s">
        <v>5</v>
      </c>
      <c r="G20" s="24">
        <f t="shared" si="0"/>
        <v>45048</v>
      </c>
      <c r="H20" s="19"/>
      <c r="I20" s="17" t="s">
        <v>20</v>
      </c>
      <c r="J20" s="18" t="s">
        <v>59</v>
      </c>
    </row>
    <row r="21" spans="1:10" ht="17.350000000000001" customHeight="1" x14ac:dyDescent="0.25">
      <c r="E21" s="27">
        <f t="shared" si="1"/>
        <v>45049</v>
      </c>
      <c r="F21" s="15" t="s">
        <v>5</v>
      </c>
      <c r="G21" s="24">
        <f t="shared" si="0"/>
        <v>45055</v>
      </c>
      <c r="H21" s="16"/>
      <c r="I21" s="17" t="s">
        <v>21</v>
      </c>
      <c r="J21" s="18" t="s">
        <v>60</v>
      </c>
    </row>
    <row r="22" spans="1:10" ht="17.350000000000001" customHeight="1" x14ac:dyDescent="0.25">
      <c r="E22" s="27">
        <f t="shared" si="1"/>
        <v>45056</v>
      </c>
      <c r="F22" s="15" t="s">
        <v>5</v>
      </c>
      <c r="G22" s="24">
        <f t="shared" si="0"/>
        <v>45062</v>
      </c>
      <c r="H22" s="19"/>
      <c r="I22" s="17" t="s">
        <v>22</v>
      </c>
      <c r="J22" s="18" t="s">
        <v>61</v>
      </c>
    </row>
    <row r="23" spans="1:10" ht="17.350000000000001" customHeight="1" x14ac:dyDescent="0.25">
      <c r="E23" s="27">
        <f t="shared" si="1"/>
        <v>45063</v>
      </c>
      <c r="F23" s="15" t="s">
        <v>5</v>
      </c>
      <c r="G23" s="24">
        <f t="shared" si="0"/>
        <v>45069</v>
      </c>
      <c r="H23" s="16"/>
      <c r="I23" s="17" t="s">
        <v>23</v>
      </c>
      <c r="J23" s="22" t="s">
        <v>62</v>
      </c>
    </row>
    <row r="24" spans="1:10" ht="17.350000000000001" customHeight="1" x14ac:dyDescent="0.25">
      <c r="E24" s="27">
        <f t="shared" si="1"/>
        <v>45070</v>
      </c>
      <c r="F24" s="15" t="s">
        <v>5</v>
      </c>
      <c r="G24" s="24">
        <f t="shared" si="0"/>
        <v>45076</v>
      </c>
      <c r="H24" s="19"/>
      <c r="I24" s="17" t="s">
        <v>24</v>
      </c>
      <c r="J24" s="18" t="s">
        <v>83</v>
      </c>
    </row>
    <row r="25" spans="1:10" ht="17.350000000000001" customHeight="1" x14ac:dyDescent="0.25">
      <c r="E25" s="27">
        <f t="shared" si="1"/>
        <v>45077</v>
      </c>
      <c r="F25" s="15" t="s">
        <v>5</v>
      </c>
      <c r="G25" s="24">
        <f t="shared" si="0"/>
        <v>45083</v>
      </c>
      <c r="H25" s="16"/>
      <c r="I25" s="21" t="s">
        <v>25</v>
      </c>
      <c r="J25" s="18" t="s">
        <v>63</v>
      </c>
    </row>
    <row r="26" spans="1:10" ht="17.350000000000001" customHeight="1" x14ac:dyDescent="0.25">
      <c r="E26" s="27">
        <f t="shared" si="1"/>
        <v>45084</v>
      </c>
      <c r="F26" s="15" t="s">
        <v>5</v>
      </c>
      <c r="G26" s="24">
        <f t="shared" si="0"/>
        <v>45090</v>
      </c>
      <c r="H26" s="19"/>
      <c r="I26" s="17" t="s">
        <v>85</v>
      </c>
      <c r="J26" s="18" t="s">
        <v>64</v>
      </c>
    </row>
    <row r="27" spans="1:10" ht="17.350000000000001" customHeight="1" x14ac:dyDescent="0.25">
      <c r="E27" s="27">
        <f t="shared" si="1"/>
        <v>45091</v>
      </c>
      <c r="F27" s="15" t="s">
        <v>5</v>
      </c>
      <c r="G27" s="24">
        <f t="shared" si="0"/>
        <v>45097</v>
      </c>
      <c r="H27" s="16"/>
      <c r="I27" s="17" t="s">
        <v>26</v>
      </c>
      <c r="J27" s="18" t="s">
        <v>65</v>
      </c>
    </row>
    <row r="28" spans="1:10" ht="17.350000000000001" customHeight="1" x14ac:dyDescent="0.25">
      <c r="B28" s="8"/>
      <c r="E28" s="27">
        <f t="shared" si="1"/>
        <v>45098</v>
      </c>
      <c r="F28" s="15" t="s">
        <v>5</v>
      </c>
      <c r="G28" s="24">
        <f t="shared" si="0"/>
        <v>45104</v>
      </c>
      <c r="H28" s="19"/>
      <c r="I28" s="17" t="s">
        <v>27</v>
      </c>
      <c r="J28" s="18" t="s">
        <v>66</v>
      </c>
    </row>
    <row r="29" spans="1:10" ht="17.350000000000001" customHeight="1" x14ac:dyDescent="0.25">
      <c r="E29" s="27">
        <f t="shared" si="1"/>
        <v>45105</v>
      </c>
      <c r="F29" s="15" t="s">
        <v>5</v>
      </c>
      <c r="G29" s="24">
        <f t="shared" si="0"/>
        <v>45111</v>
      </c>
      <c r="H29" s="16"/>
      <c r="I29" s="17" t="s">
        <v>28</v>
      </c>
      <c r="J29" s="18" t="s">
        <v>67</v>
      </c>
    </row>
    <row r="30" spans="1:10" ht="17.350000000000001" customHeight="1" x14ac:dyDescent="0.25">
      <c r="E30" s="27">
        <f t="shared" si="1"/>
        <v>45112</v>
      </c>
      <c r="F30" s="15" t="s">
        <v>5</v>
      </c>
      <c r="G30" s="24">
        <f t="shared" si="0"/>
        <v>45118</v>
      </c>
      <c r="H30" s="19"/>
      <c r="I30" s="17" t="s">
        <v>29</v>
      </c>
      <c r="J30" s="18" t="s">
        <v>68</v>
      </c>
    </row>
    <row r="31" spans="1:10" ht="17.350000000000001" customHeight="1" x14ac:dyDescent="0.25">
      <c r="E31" s="27">
        <f t="shared" si="1"/>
        <v>45119</v>
      </c>
      <c r="F31" s="15" t="s">
        <v>5</v>
      </c>
      <c r="G31" s="24">
        <f t="shared" si="0"/>
        <v>45125</v>
      </c>
      <c r="H31" s="16"/>
      <c r="I31" s="17" t="s">
        <v>30</v>
      </c>
      <c r="J31" s="18" t="s">
        <v>69</v>
      </c>
    </row>
    <row r="32" spans="1:10" ht="17.350000000000001" customHeight="1" x14ac:dyDescent="0.25">
      <c r="A32" s="32" t="s">
        <v>92</v>
      </c>
      <c r="E32" s="27">
        <f t="shared" si="1"/>
        <v>45126</v>
      </c>
      <c r="F32" s="15" t="s">
        <v>5</v>
      </c>
      <c r="G32" s="24">
        <f t="shared" si="0"/>
        <v>45132</v>
      </c>
      <c r="H32" s="19"/>
      <c r="I32" s="17" t="s">
        <v>31</v>
      </c>
      <c r="J32" s="18" t="s">
        <v>70</v>
      </c>
    </row>
    <row r="33" spans="5:10" ht="17.350000000000001" customHeight="1" x14ac:dyDescent="0.25">
      <c r="E33" s="27">
        <f t="shared" si="1"/>
        <v>45133</v>
      </c>
      <c r="F33" s="15" t="s">
        <v>5</v>
      </c>
      <c r="G33" s="24">
        <f t="shared" si="0"/>
        <v>45139</v>
      </c>
      <c r="H33" s="16"/>
      <c r="I33" s="17" t="s">
        <v>32</v>
      </c>
      <c r="J33" s="22" t="s">
        <v>71</v>
      </c>
    </row>
    <row r="34" spans="5:10" ht="17.350000000000001" customHeight="1" x14ac:dyDescent="0.25">
      <c r="E34" s="27">
        <f t="shared" si="1"/>
        <v>45140</v>
      </c>
      <c r="F34" s="15" t="s">
        <v>5</v>
      </c>
      <c r="G34" s="24">
        <f t="shared" si="0"/>
        <v>45146</v>
      </c>
      <c r="H34" s="19"/>
      <c r="I34" s="17" t="s">
        <v>33</v>
      </c>
      <c r="J34" s="18" t="s">
        <v>82</v>
      </c>
    </row>
    <row r="35" spans="5:10" ht="17.350000000000001" customHeight="1" x14ac:dyDescent="0.25">
      <c r="E35" s="27">
        <f t="shared" si="1"/>
        <v>45147</v>
      </c>
      <c r="F35" s="15" t="s">
        <v>5</v>
      </c>
      <c r="G35" s="24">
        <f t="shared" si="0"/>
        <v>45153</v>
      </c>
      <c r="H35" s="16"/>
      <c r="I35" s="21" t="s">
        <v>34</v>
      </c>
      <c r="J35" s="18" t="s">
        <v>72</v>
      </c>
    </row>
    <row r="36" spans="5:10" ht="17.350000000000001" customHeight="1" x14ac:dyDescent="0.25">
      <c r="E36" s="27">
        <f t="shared" si="1"/>
        <v>45154</v>
      </c>
      <c r="F36" s="15" t="s">
        <v>5</v>
      </c>
      <c r="G36" s="24">
        <f t="shared" si="0"/>
        <v>45160</v>
      </c>
      <c r="H36" s="19"/>
      <c r="I36" s="17" t="s">
        <v>86</v>
      </c>
      <c r="J36" s="18" t="s">
        <v>73</v>
      </c>
    </row>
    <row r="37" spans="5:10" ht="17.350000000000001" customHeight="1" x14ac:dyDescent="0.25">
      <c r="E37" s="27">
        <f t="shared" si="1"/>
        <v>45161</v>
      </c>
      <c r="F37" s="15" t="s">
        <v>5</v>
      </c>
      <c r="G37" s="24">
        <f t="shared" si="0"/>
        <v>45167</v>
      </c>
      <c r="H37" s="16"/>
      <c r="I37" s="17" t="s">
        <v>35</v>
      </c>
      <c r="J37" s="18" t="s">
        <v>74</v>
      </c>
    </row>
    <row r="38" spans="5:10" ht="17.350000000000001" customHeight="1" x14ac:dyDescent="0.25">
      <c r="E38" s="27">
        <f t="shared" si="1"/>
        <v>45168</v>
      </c>
      <c r="F38" s="15" t="s">
        <v>5</v>
      </c>
      <c r="G38" s="24">
        <f t="shared" si="0"/>
        <v>45174</v>
      </c>
      <c r="H38" s="19"/>
      <c r="I38" s="17" t="s">
        <v>36</v>
      </c>
      <c r="J38" s="18" t="s">
        <v>75</v>
      </c>
    </row>
    <row r="39" spans="5:10" ht="17.350000000000001" customHeight="1" x14ac:dyDescent="0.25">
      <c r="E39" s="27">
        <f t="shared" si="1"/>
        <v>45175</v>
      </c>
      <c r="F39" s="15" t="s">
        <v>5</v>
      </c>
      <c r="G39" s="24">
        <f t="shared" si="0"/>
        <v>45181</v>
      </c>
      <c r="H39" s="16"/>
      <c r="I39" s="17" t="s">
        <v>37</v>
      </c>
      <c r="J39" s="18" t="s">
        <v>76</v>
      </c>
    </row>
    <row r="40" spans="5:10" ht="17.350000000000001" customHeight="1" x14ac:dyDescent="0.25">
      <c r="E40" s="27">
        <f t="shared" si="1"/>
        <v>45182</v>
      </c>
      <c r="F40" s="15" t="s">
        <v>5</v>
      </c>
      <c r="G40" s="24">
        <f t="shared" si="0"/>
        <v>45188</v>
      </c>
      <c r="H40" s="19"/>
      <c r="I40" s="17" t="s">
        <v>38</v>
      </c>
      <c r="J40" s="18" t="s">
        <v>77</v>
      </c>
    </row>
    <row r="41" spans="5:10" ht="17.350000000000001" customHeight="1" x14ac:dyDescent="0.25">
      <c r="E41" s="27">
        <f t="shared" si="1"/>
        <v>45189</v>
      </c>
      <c r="F41" s="15" t="s">
        <v>5</v>
      </c>
      <c r="G41" s="24">
        <f t="shared" si="0"/>
        <v>45195</v>
      </c>
      <c r="H41" s="16"/>
      <c r="I41" s="17" t="s">
        <v>39</v>
      </c>
      <c r="J41" s="18" t="s">
        <v>78</v>
      </c>
    </row>
    <row r="42" spans="5:10" ht="17.350000000000001" customHeight="1" x14ac:dyDescent="0.25">
      <c r="E42" s="27">
        <f t="shared" si="1"/>
        <v>45196</v>
      </c>
      <c r="F42" s="15" t="s">
        <v>5</v>
      </c>
      <c r="G42" s="24">
        <f t="shared" si="0"/>
        <v>45202</v>
      </c>
      <c r="H42" s="19"/>
      <c r="I42" s="17" t="s">
        <v>40</v>
      </c>
      <c r="J42" s="18" t="s">
        <v>79</v>
      </c>
    </row>
    <row r="43" spans="5:10" ht="17.350000000000001" customHeight="1" x14ac:dyDescent="0.25">
      <c r="E43" s="27">
        <f t="shared" si="1"/>
        <v>45203</v>
      </c>
      <c r="F43" s="15" t="s">
        <v>5</v>
      </c>
      <c r="G43" s="24">
        <f t="shared" si="0"/>
        <v>45209</v>
      </c>
      <c r="H43" s="16"/>
      <c r="I43" s="17" t="s">
        <v>41</v>
      </c>
      <c r="J43" s="22" t="s">
        <v>80</v>
      </c>
    </row>
    <row r="44" spans="5:10" ht="17.350000000000001" customHeight="1" x14ac:dyDescent="0.25">
      <c r="E44" s="27">
        <f t="shared" si="1"/>
        <v>45210</v>
      </c>
      <c r="F44" s="15" t="s">
        <v>5</v>
      </c>
      <c r="G44" s="24">
        <f t="shared" si="0"/>
        <v>45216</v>
      </c>
      <c r="H44" s="19"/>
      <c r="I44" s="21" t="s">
        <v>42</v>
      </c>
      <c r="J44" s="22" t="s">
        <v>81</v>
      </c>
    </row>
    <row r="55" spans="2:4" x14ac:dyDescent="0.25">
      <c r="B55" s="8"/>
      <c r="C55" s="5"/>
      <c r="D55" s="8"/>
    </row>
    <row r="56" spans="2:4" x14ac:dyDescent="0.25">
      <c r="B56" s="8"/>
      <c r="C56" s="5"/>
      <c r="D56" s="8"/>
    </row>
    <row r="57" spans="2:4" x14ac:dyDescent="0.25">
      <c r="B57" s="8"/>
      <c r="C57" s="5"/>
      <c r="D57" s="8"/>
    </row>
    <row r="58" spans="2:4" x14ac:dyDescent="0.25">
      <c r="B58" s="8"/>
      <c r="C58" s="5"/>
      <c r="D58" s="8"/>
    </row>
    <row r="59" spans="2:4" x14ac:dyDescent="0.25">
      <c r="B59" s="8"/>
      <c r="C59" s="5"/>
      <c r="D59" s="8"/>
    </row>
    <row r="60" spans="2:4" x14ac:dyDescent="0.25">
      <c r="B60" s="8"/>
      <c r="C60" s="5"/>
      <c r="D60" s="8"/>
    </row>
    <row r="61" spans="2:4" x14ac:dyDescent="0.25">
      <c r="B61" s="8"/>
      <c r="C61" s="5"/>
      <c r="D61" s="8"/>
    </row>
    <row r="62" spans="2:4" x14ac:dyDescent="0.25">
      <c r="B62" s="8"/>
      <c r="C62" s="5"/>
      <c r="D62" s="8"/>
    </row>
    <row r="63" spans="2:4" x14ac:dyDescent="0.25">
      <c r="B63" s="8"/>
      <c r="C63" s="5"/>
      <c r="D63" s="8"/>
    </row>
    <row r="64" spans="2:4" x14ac:dyDescent="0.25">
      <c r="B64" s="8"/>
      <c r="C64" s="5"/>
      <c r="D64" s="8"/>
    </row>
    <row r="65" spans="2:4" x14ac:dyDescent="0.25">
      <c r="B65" s="8"/>
      <c r="C65" s="5"/>
      <c r="D65" s="8"/>
    </row>
    <row r="66" spans="2:4" x14ac:dyDescent="0.25">
      <c r="B66" s="8"/>
      <c r="C66" s="5"/>
      <c r="D66" s="8"/>
    </row>
    <row r="67" spans="2:4" x14ac:dyDescent="0.25">
      <c r="B67" s="8"/>
      <c r="C67" s="5"/>
      <c r="D67" s="8"/>
    </row>
    <row r="68" spans="2:4" x14ac:dyDescent="0.25">
      <c r="B68" s="8"/>
      <c r="C68" s="5"/>
      <c r="D68" s="8"/>
    </row>
    <row r="69" spans="2:4" x14ac:dyDescent="0.25">
      <c r="B69" s="8"/>
      <c r="C69" s="5"/>
      <c r="D69" s="8"/>
    </row>
    <row r="70" spans="2:4" x14ac:dyDescent="0.25">
      <c r="B70" s="8"/>
      <c r="C70" s="5"/>
      <c r="D70" s="8"/>
    </row>
    <row r="71" spans="2:4" x14ac:dyDescent="0.25">
      <c r="B71" s="8"/>
      <c r="C71" s="5"/>
      <c r="D71" s="8"/>
    </row>
    <row r="72" spans="2:4" x14ac:dyDescent="0.25">
      <c r="B72" s="8"/>
      <c r="C72" s="5"/>
      <c r="D72" s="8"/>
    </row>
    <row r="73" spans="2:4" x14ac:dyDescent="0.25">
      <c r="B73" s="8"/>
      <c r="C73" s="5"/>
      <c r="D73" s="8"/>
    </row>
    <row r="74" spans="2:4" x14ac:dyDescent="0.25">
      <c r="B74" s="8"/>
      <c r="C74" s="5"/>
      <c r="D74" s="8"/>
    </row>
    <row r="75" spans="2:4" x14ac:dyDescent="0.25">
      <c r="B75" s="8"/>
      <c r="C75" s="5"/>
      <c r="D75" s="8"/>
    </row>
    <row r="76" spans="2:4" x14ac:dyDescent="0.25">
      <c r="B76" s="8"/>
      <c r="C76" s="5"/>
      <c r="D76" s="8"/>
    </row>
    <row r="77" spans="2:4" x14ac:dyDescent="0.25">
      <c r="B77" s="8"/>
      <c r="C77" s="5"/>
      <c r="D77" s="8"/>
    </row>
    <row r="78" spans="2:4" x14ac:dyDescent="0.25">
      <c r="B78" s="8"/>
      <c r="C78" s="5"/>
      <c r="D78" s="8"/>
    </row>
    <row r="79" spans="2:4" x14ac:dyDescent="0.25">
      <c r="B79" s="8"/>
      <c r="C79" s="5"/>
      <c r="D79" s="8"/>
    </row>
  </sheetData>
  <sheetProtection algorithmName="SHA-512" hashValue="sF9Vpd60LOJuoUVSbmgA89fqI1fWzR5PmmXE18svp2lbUQFUI1VCImDhuZbA1rPOTvMMIflTy1nR/CW2GWVuHw==" saltValue="G3jIeuFbuTG4EU1Lnf9Vfg==" spinCount="100000" sheet="1" objects="1" scenarios="1"/>
  <mergeCells count="1">
    <mergeCell ref="E4:J4"/>
  </mergeCells>
  <phoneticPr fontId="8" type="noConversion"/>
  <dataValidations count="1">
    <dataValidation type="date" allowBlank="1" showInputMessage="1" showErrorMessage="1" sqref="B10 B8" xr:uid="{DFEFAD66-8CF3-41F8-A07A-9185AF12E716}">
      <formula1>1</formula1>
      <formula2>401769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Calculateur de grossesse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2022-08-29T07:25:07Z</dcterms:created>
  <dcterms:modified xsi:type="dcterms:W3CDTF">2023-09-12T16:30:47Z</dcterms:modified>
</cp:coreProperties>
</file>