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jmbug\Documents\10 BUSINESS PLAN EXCEL et MICRO ENTREPRISE\02 Fichiers payants\"/>
    </mc:Choice>
  </mc:AlternateContent>
  <xr:revisionPtr revIDLastSave="0" documentId="13_ncr:1_{2C273E15-172F-4685-BF9E-2600D79D75F9}" xr6:coauthVersionLast="47" xr6:coauthVersionMax="47" xr10:uidLastSave="{00000000-0000-0000-0000-000000000000}"/>
  <workbookProtection workbookAlgorithmName="SHA-512" workbookHashValue="1IGKDL18z8tyhUYAB3wM64bjvEVMhEvZzqq/kTYqk4YYrI8yxHsRnSMxHChRy+YowJ2wBq9iXOrNrV+SodPmKQ==" workbookSaltValue="IImLD/0scRTFohkgtPwRwQ==" workbookSpinCount="100000" lockStructure="1"/>
  <bookViews>
    <workbookView xWindow="-120" yWindow="-120" windowWidth="29040" windowHeight="15840" xr2:uid="{A64A8499-4F94-4522-82C3-4617CDB31F35}"/>
  </bookViews>
  <sheets>
    <sheet name="Test" sheetId="1" r:id="rId1"/>
    <sheet name="Résultat" sheetId="2" r:id="rId2"/>
    <sheet name="Mot de passe"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7" i="1" l="1"/>
  <c r="L87" i="1"/>
  <c r="K87" i="1"/>
  <c r="J87" i="1"/>
  <c r="H85" i="1"/>
  <c r="G85" i="1"/>
  <c r="F85" i="1"/>
  <c r="E85" i="1"/>
  <c r="H83" i="1"/>
  <c r="G83" i="1"/>
  <c r="F83" i="1"/>
  <c r="E83" i="1"/>
  <c r="M81" i="1"/>
  <c r="L81" i="1"/>
  <c r="K81" i="1"/>
  <c r="J81" i="1"/>
  <c r="M79" i="1"/>
  <c r="L79" i="1"/>
  <c r="K79" i="1"/>
  <c r="J79" i="1"/>
  <c r="H77" i="1"/>
  <c r="G77" i="1"/>
  <c r="F77" i="1"/>
  <c r="E77" i="1"/>
  <c r="H75" i="1"/>
  <c r="G75" i="1"/>
  <c r="F75" i="1"/>
  <c r="E75" i="1"/>
  <c r="H73" i="1"/>
  <c r="G73" i="1"/>
  <c r="F73" i="1"/>
  <c r="E73" i="1"/>
  <c r="M71" i="1"/>
  <c r="L71" i="1"/>
  <c r="K71" i="1"/>
  <c r="J71" i="1"/>
  <c r="M69" i="1"/>
  <c r="L69" i="1"/>
  <c r="K69" i="1"/>
  <c r="J69" i="1"/>
  <c r="M67" i="1"/>
  <c r="L67" i="1"/>
  <c r="K67" i="1"/>
  <c r="J67" i="1"/>
  <c r="H65" i="1"/>
  <c r="G65" i="1"/>
  <c r="F65" i="1"/>
  <c r="E65" i="1"/>
  <c r="M63" i="1"/>
  <c r="L63" i="1"/>
  <c r="K63" i="1"/>
  <c r="J63" i="1"/>
  <c r="H61" i="1"/>
  <c r="G61" i="1"/>
  <c r="F61" i="1"/>
  <c r="E61" i="1"/>
  <c r="M59" i="1"/>
  <c r="L59" i="1"/>
  <c r="K59" i="1"/>
  <c r="J59" i="1"/>
  <c r="M57" i="1"/>
  <c r="L57" i="1"/>
  <c r="K57" i="1"/>
  <c r="J57" i="1"/>
  <c r="H55" i="1"/>
  <c r="G55" i="1"/>
  <c r="F55" i="1"/>
  <c r="E55" i="1"/>
  <c r="H53" i="1"/>
  <c r="G53" i="1"/>
  <c r="F53" i="1"/>
  <c r="E53" i="1"/>
  <c r="M51" i="1"/>
  <c r="L51" i="1"/>
  <c r="K51" i="1"/>
  <c r="J51" i="1"/>
  <c r="M49" i="1"/>
  <c r="L49" i="1"/>
  <c r="K49" i="1"/>
  <c r="J49" i="1"/>
  <c r="M47" i="1"/>
  <c r="L47" i="1"/>
  <c r="K47" i="1"/>
  <c r="J47" i="1"/>
  <c r="M45" i="1"/>
  <c r="L45" i="1"/>
  <c r="K45" i="1"/>
  <c r="J45" i="1"/>
  <c r="M43" i="1"/>
  <c r="L43" i="1"/>
  <c r="K43" i="1"/>
  <c r="J43" i="1"/>
  <c r="H41" i="1"/>
  <c r="G41" i="1"/>
  <c r="F41" i="1"/>
  <c r="E41" i="1"/>
  <c r="H39" i="1"/>
  <c r="G39" i="1"/>
  <c r="F39" i="1"/>
  <c r="E39" i="1"/>
  <c r="H37" i="1"/>
  <c r="G37" i="1"/>
  <c r="F37" i="1"/>
  <c r="E37" i="1"/>
  <c r="H35" i="1"/>
  <c r="G35" i="1"/>
  <c r="F35" i="1"/>
  <c r="E35" i="1"/>
  <c r="H33" i="1"/>
  <c r="G33" i="1"/>
  <c r="F33" i="1"/>
  <c r="E33" i="1"/>
  <c r="H31" i="1"/>
  <c r="G31" i="1"/>
  <c r="F31" i="1"/>
  <c r="E31" i="1"/>
  <c r="M29" i="1"/>
  <c r="L29" i="1"/>
  <c r="K29" i="1"/>
  <c r="J29" i="1"/>
  <c r="H27" i="1"/>
  <c r="G27" i="1"/>
  <c r="F27" i="1"/>
  <c r="E27" i="1"/>
  <c r="H25" i="1"/>
  <c r="G25" i="1"/>
  <c r="F25" i="1"/>
  <c r="E25" i="1"/>
  <c r="H23" i="1"/>
  <c r="G23" i="1"/>
  <c r="F23" i="1"/>
  <c r="E23" i="1"/>
  <c r="M21" i="1"/>
  <c r="L21" i="1"/>
  <c r="K21" i="1"/>
  <c r="J21" i="1"/>
  <c r="H19" i="1"/>
  <c r="G19" i="1"/>
  <c r="F19" i="1"/>
  <c r="E19" i="1"/>
  <c r="M17" i="1"/>
  <c r="L17" i="1"/>
  <c r="K17" i="1"/>
  <c r="J17" i="1"/>
  <c r="M15" i="1"/>
  <c r="L15" i="1"/>
  <c r="K15" i="1"/>
  <c r="J15" i="1"/>
  <c r="H13" i="1"/>
  <c r="G13" i="1"/>
  <c r="F13" i="1"/>
  <c r="E13" i="1"/>
  <c r="M11" i="1"/>
  <c r="L11" i="1"/>
  <c r="K11" i="1"/>
  <c r="J11" i="1"/>
  <c r="F9" i="1"/>
  <c r="G9" i="1"/>
  <c r="H9" i="1"/>
  <c r="E9" i="1"/>
  <c r="F89" i="1" l="1"/>
  <c r="K89" i="1"/>
  <c r="F90" i="1" l="1"/>
  <c r="K90" i="1" s="1"/>
  <c r="F8" i="2" s="1"/>
  <c r="F6" i="2" l="1"/>
  <c r="A13" i="2" s="1"/>
</calcChain>
</file>

<file path=xl/sharedStrings.xml><?xml version="1.0" encoding="utf-8"?>
<sst xmlns="http://schemas.openxmlformats.org/spreadsheetml/2006/main" count="156" uniqueCount="111">
  <si>
    <t>Test de positionnement politique</t>
  </si>
  <si>
    <t>Tout à fait d'accord</t>
  </si>
  <si>
    <t>Plutôt d'accord</t>
  </si>
  <si>
    <t>Plutôt pas d'accord</t>
  </si>
  <si>
    <t>Pas d'accord du tout</t>
  </si>
  <si>
    <t>1.</t>
  </si>
  <si>
    <t>2.</t>
  </si>
  <si>
    <t>3.</t>
  </si>
  <si>
    <t>Face à un désordre ou une désobéissance, la répression doit primer sur le dialogue.</t>
  </si>
  <si>
    <t>Dans certains cas, la peine de mort est une réponse juste à un crime odieux.</t>
  </si>
  <si>
    <t>Face au terrorisme international, la seule réponse possible est la réponse armée.</t>
  </si>
  <si>
    <t>En France, le racisme est institutionnel : il concerne l'accès à l'emploi, au logement, aux postes de pouvoir, etc.</t>
  </si>
  <si>
    <t>Le but de la prison devrait être la réinsertion, quel qu'en soit le prix.</t>
  </si>
  <si>
    <t>Chaque citoyen devrait pouvoir participer concrètement et directement aux décisions politiques.</t>
  </si>
  <si>
    <t>Être français n'a rien à voir avec la couleur de la peau.</t>
  </si>
  <si>
    <t>Réduire les incivilités passe avant tout par l'éducation, la prévention et la sensibilisation.</t>
  </si>
  <si>
    <t>Il est normal que la France s'excuse pour les crimes qu'elle a commis lors des périodes de colonisation.</t>
  </si>
  <si>
    <t>Les principes humanitaires devrait nous amener à prendre en charge les enfants français des djihadistes bloqués à l'étranger.</t>
  </si>
  <si>
    <t>Le fait que les personnes d'origine étrangère soient plus nombreuses en prison que les autres prouve qu'il y a un vrai problème avec ces gens-là.</t>
  </si>
  <si>
    <t>On ne peut pas faire confiance aux gens pour gouverner leur pays, il faut un homme fort.</t>
  </si>
  <si>
    <t>Dans la plupart des cas, les gens qui touchent les aides de l'État cherchent à profiter du système.</t>
  </si>
  <si>
    <t>Les impôts sont un frein au développement économique.</t>
  </si>
  <si>
    <t>La protection de la nature doit passer avant les intérêts économiques et l'emploi.</t>
  </si>
  <si>
    <t>La solidarité doit primer sur la liberté individuelle.</t>
  </si>
  <si>
    <t>L'innovation technologique est le principal facteur de progrès social et humain.</t>
  </si>
  <si>
    <t>Il est normal de faire passer ses intérêts personnels avant ceux des autres.</t>
  </si>
  <si>
    <t>Le salariat est une forme d'exploitation de l'homme par l'homme.</t>
  </si>
  <si>
    <t>Il vaut mieux respecter les traditions plutôt que d'essayer de refaire le monde.</t>
  </si>
  <si>
    <t>La croissance économique doit être recherchée avant toute chose, car c'est elle qui permet le développement humain.</t>
  </si>
  <si>
    <t>Les homosexuels devraient pouvoir vivre sans risque et sans peur.</t>
  </si>
  <si>
    <t>Il y a un vrai racisme anti-blanc en France.</t>
  </si>
  <si>
    <t>La solidarité doit concerner la communauté nationale avant tout, et non pas le reste du monde.</t>
  </si>
  <si>
    <t>On devrait mieux agir pour l'inclusion des minorités dans la société française.</t>
  </si>
  <si>
    <t>La colonisation a été une chance pour les pays colonisés.</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</si>
  <si>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</si>
  <si>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</si>
  <si>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</si>
  <si>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</si>
  <si>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</si>
  <si>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</si>
  <si>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</si>
  <si>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</si>
  <si>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</si>
  <si>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</si>
  <si>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</si>
  <si>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</si>
  <si>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</si>
  <si>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</si>
  <si>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</si>
  <si>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</si>
  <si>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</si>
  <si>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</si>
  <si>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</si>
  <si>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</si>
  <si>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</si>
  <si>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</si>
  <si>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</si>
  <si>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</si>
  <si>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</si>
  <si>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</si>
  <si>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</si>
  <si>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</si>
  <si>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</si>
  <si>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</si>
  <si>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</si>
  <si>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</si>
  <si>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</si>
  <si>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</si>
  <si>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</si>
  <si>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</si>
  <si>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</si>
  <si>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La lutte contre le changement climatique implique un changement de système, dans le sens de la sobriété et d'un meilleur partage des richesses.</t>
  </si>
  <si>
    <t>Il faut reconnaître que la civilisation occidentale est supérieure à certaines autres civilisations.</t>
  </si>
  <si>
    <t>L'éducation, l'inclusion sociale et la mixité sont les meilleurs remèdes à la délinquance.</t>
  </si>
  <si>
    <t>L'Islam ne comporte un aucun risque, ce sont les fanatiques qui nous mettent en danger.</t>
  </si>
  <si>
    <t>Pas du tout d'accord</t>
  </si>
  <si>
    <t>Sélectionnez :</t>
  </si>
  <si>
    <t>GAUCHE</t>
  </si>
  <si>
    <t>DROITE</t>
  </si>
  <si>
    <t>TOTAL GAUCHE :</t>
  </si>
  <si>
    <t>TOTAL DROITE :</t>
  </si>
  <si>
    <t>Le système scolaire français renforce le sentiment de supériorité des uns et le sentiment d'échec des autres, notamment par le système de notation.</t>
  </si>
  <si>
    <t>G</t>
  </si>
  <si>
    <t>D</t>
  </si>
  <si>
    <t>Il faut légaliser le cannabis pour limiter le trafic et offrir aux dealers une chance de se reconvertir dans le commerce légal.</t>
  </si>
  <si>
    <t>L'école devrait être un lieu d'épanouissement avant d'être un lieu où l'on inculque des règles.</t>
  </si>
  <si>
    <t>Dans les quartiers à problème, la réponse doit se faire au niveau social plutôt que pénal.</t>
  </si>
  <si>
    <t>21 G</t>
  </si>
  <si>
    <t>19 D</t>
  </si>
  <si>
    <t>Seuls le travail et l'effort peuvent véritablement mener à l'épanouissement de l'homme.</t>
  </si>
  <si>
    <t>Répondez à ces 40 questions (réponse obligatoire) :</t>
  </si>
  <si>
    <t>Modéré, vous êtes plutôt de gauche. Vous accordez de l'importance à la solidarité et à l'égalité. Vous êtes pour une société bienveillante envers tous, une société où chacun peut s'épanouir. Pour vous, l'ordre social repose sur le dialogue et la compréhension mutuelle.</t>
  </si>
  <si>
    <t>Vous vous situez clairement à gauche. Vous accordez une grande importance à la solidarité et à l'égalité. Pour vous, la société doit être bienveillante envers tous. L'éducation doit mener à l'épanouissement de chacun : chacun doit trouver sa place. Pour vous, l'ordre social ne peut reposer que sur le dialogue et la compréhension mutuelle.</t>
  </si>
  <si>
    <t>Analyse :</t>
  </si>
  <si>
    <t>Vous êtes plutôt de droite. Vous tenez à la liberté individuelle et croyez à la responsabilité de chacun. Vous êtes favorable à ce que l'Etat affirme son autorité. Vous êtes pour le respect de l'ordre social.</t>
  </si>
  <si>
    <r>
      <t xml:space="preserve">Votre compatibilité avec les idées de </t>
    </r>
    <r>
      <rPr>
        <b/>
        <sz val="12"/>
        <color rgb="FFFF0000"/>
        <rFont val="Arial"/>
        <family val="2"/>
      </rPr>
      <t>gauche :</t>
    </r>
  </si>
  <si>
    <r>
      <t xml:space="preserve">Votre compatibilité avec les idées de </t>
    </r>
    <r>
      <rPr>
        <b/>
        <sz val="12"/>
        <color theme="8"/>
        <rFont val="Arial"/>
        <family val="2"/>
      </rPr>
      <t>droite :</t>
    </r>
  </si>
  <si>
    <t>Résultat du test de positionnement politique :</t>
  </si>
  <si>
    <t>Vous vous situez clairement à droite. Vous défendez la liberté individuelle et vous pensez que chacun est responsable de ses actes. Vous êtes favorable à ce que l'Etat affirme son autorité, notamment vis-à-vis de l'étranger ou de ceux qui viennent de l'extérieur. Vous êtes pour le respect de l'ordre social établi.</t>
  </si>
  <si>
    <t>La prison est une institution qui prouve l'incapacité de la société à donner une vraie place à chacun.</t>
  </si>
  <si>
    <t>Comment obtenir le mot de passe de ce document ?</t>
  </si>
  <si>
    <t>C'est simple, cliquez ici :</t>
  </si>
  <si>
    <t>(ou recopiez le lien en cas de problème)</t>
  </si>
  <si>
    <t>BpE documents est une entreprise française.</t>
  </si>
  <si>
    <t>contact@business-plan-excel.fr</t>
  </si>
  <si>
    <t>© BpE documents</t>
  </si>
  <si>
    <t>https://www.business-plan-excel.fr/produit/mot-de-passe-test-positionnement-politique/</t>
  </si>
  <si>
    <t>C'est à chacun de faire sa place dans la société, on ne doit rien attendre des autres.</t>
  </si>
  <si>
    <t>Il faut faire preuve de compassion et d'assistance envers les migrants.</t>
  </si>
  <si>
    <t>L'homme a conquis chèrement sa place au sommet du règne animal, il est légitime à dominer la Nature.</t>
  </si>
  <si>
    <t>Pour faire progresser un pays, il faut surtout miser sur l'initiative individuelle.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</si>
</sst>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theme="1"/>
      <name val="Arial"/>
      <family val="2"/>
    </font>
    <font>
      <b/>
      <i/>
      <sz val="22"/>
      <color rgb="FFC00000"/>
      <name val="Arial"/>
      <family val="2"/>
    </font>
    <font>
      <sz val="11"/>
      <color theme="1"/>
      <name val="Calibri"/>
      <family val="2"/>
      <scheme val="minor"/>
    </font>
    <font>
      <b/>
      <sz val="11"/>
      <color theme="1"/>
      <name val="Calibri"/>
      <family val="2"/>
      <scheme val="minor"/>
    </font>
    <font>
      <b/>
      <sz val="11"/>
      <color theme="1"/>
      <name val="Arial"/>
      <family val="2"/>
    </font>
    <font>
      <b/>
      <i/>
      <sz val="14"/>
      <color theme="8"/>
      <name val="Arial"/>
      <family val="2"/>
    </font>
    <font>
      <b/>
      <sz val="10"/>
      <color theme="1"/>
      <name val="Arial"/>
      <family val="2"/>
    </font>
    <font>
      <b/>
      <sz val="11"/>
      <color theme="5" tint="-0.249977111117893"/>
      <name val="Arial"/>
      <family val="2"/>
    </font>
    <font>
      <b/>
      <sz val="12"/>
      <color theme="1"/>
      <name val="Arial"/>
      <family val="2"/>
    </font>
    <font>
      <b/>
      <u/>
      <sz val="12"/>
      <color theme="1"/>
      <name val="Arial"/>
      <family val="2"/>
    </font>
    <font>
      <sz val="12"/>
      <color theme="1"/>
      <name val="Arial"/>
      <family val="2"/>
    </font>
    <font>
      <b/>
      <sz val="12"/>
      <color rgb="FFFF0000"/>
      <name val="Arial"/>
      <family val="2"/>
    </font>
    <font>
      <b/>
      <sz val="12"/>
      <color theme="8"/>
      <name val="Arial"/>
      <family val="2"/>
    </font>
    <font>
      <u/>
      <sz val="11"/>
      <color theme="10"/>
      <name val="Calibri"/>
      <family val="2"/>
      <scheme val="minor"/>
    </font>
    <font>
      <b/>
      <sz val="16"/>
      <color rgb="FFC00000"/>
      <name val="Calibri"/>
      <family val="2"/>
      <scheme val="minor"/>
    </font>
    <font>
      <b/>
      <sz val="14"/>
      <color theme="1"/>
      <name val="Calibri"/>
      <family val="2"/>
      <scheme val="minor"/>
    </font>
    <font>
      <b/>
      <sz val="14"/>
      <color theme="1" tint="0.34998626667073579"/>
      <name val="Calibri"/>
      <family val="2"/>
      <scheme val="minor"/>
    </font>
    <font>
      <i/>
      <sz val="11"/>
      <color rgb="FFFF0000"/>
      <name val="Calibri"/>
      <family val="2"/>
      <scheme val="minor"/>
    </font>
    <font>
      <i/>
      <sz val="10"/>
      <color theme="1"/>
      <name val="Calibri"/>
      <family val="2"/>
      <scheme val="minor"/>
    </font>
    <font>
      <u/>
      <sz val="10"/>
      <color theme="10"/>
      <name val="Calibri"/>
      <family val="2"/>
      <scheme val="minor"/>
    </font>
    <font>
      <i/>
      <sz val="9"/>
      <color theme="1"/>
      <name val="Calibri"/>
      <family val="2"/>
    </font>
    <font>
      <b/>
      <u/>
      <sz val="12"/>
      <color theme="1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14" fillId="0" borderId="0" applyNumberFormat="0" applyFill="0" applyBorder="0" applyAlignment="0" applyProtection="0"/>
  </cellStyleXfs>
  <cellXfs count="34">
    <xf numFmtId="0" fontId="0" fillId="0" borderId="0" xfId="0"/>
    <xf numFmtId="0" fontId="1" fillId="0" borderId="0" xfId="0" applyFont="1"/>
    <xf numFmtId="0" fontId="2" fillId="0" borderId="0" xfId="0" applyFont="1"/>
    <xf numFmtId="0" fontId="5" fillId="0" borderId="0" xfId="0" applyFont="1"/>
    <xf numFmtId="0" fontId="5"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2" xfId="0" applyFont="1" applyBorder="1" applyAlignment="1">
      <alignment wrapText="1"/>
    </xf>
    <xf numFmtId="0" fontId="6" fillId="0" borderId="0" xfId="0" applyFont="1" applyAlignment="1">
      <alignment horizontal="left" vertical="center"/>
    </xf>
    <xf numFmtId="0" fontId="7" fillId="0" borderId="2" xfId="0" applyFont="1" applyBorder="1" applyAlignment="1">
      <alignment wrapText="1"/>
    </xf>
    <xf numFmtId="0" fontId="8" fillId="0" borderId="0" xfId="0" applyFont="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5" fillId="0" borderId="3" xfId="0" applyFont="1" applyBorder="1" applyAlignment="1">
      <alignment horizontal="center"/>
    </xf>
    <xf numFmtId="0" fontId="1" fillId="0" borderId="3" xfId="0" applyFont="1" applyBorder="1" applyAlignment="1">
      <alignment horizontal="center"/>
    </xf>
    <xf numFmtId="0" fontId="5" fillId="0" borderId="0" xfId="0" applyFont="1" applyAlignment="1">
      <alignment horizontal="center" wrapText="1"/>
    </xf>
    <xf numFmtId="0" fontId="4" fillId="0" borderId="0" xfId="0" applyFont="1"/>
    <xf numFmtId="0" fontId="9" fillId="0" borderId="0" xfId="0" applyFont="1"/>
    <xf numFmtId="9" fontId="5" fillId="0" borderId="1" xfId="0" applyNumberFormat="1" applyFont="1" applyBorder="1" applyAlignment="1">
      <alignment horizontal="center"/>
    </xf>
    <xf numFmtId="0" fontId="8" fillId="0" borderId="1" xfId="0" applyFont="1" applyBorder="1" applyAlignment="1" applyProtection="1">
      <alignment horizontal="center" vertical="center" wrapText="1"/>
      <protection locked="0"/>
    </xf>
    <xf numFmtId="9" fontId="5" fillId="0" borderId="3" xfId="1" applyFont="1" applyBorder="1" applyAlignment="1">
      <alignment horizontal="center"/>
    </xf>
    <xf numFmtId="0" fontId="1" fillId="0" borderId="0" xfId="0" applyFont="1" applyAlignment="1">
      <alignment horizontal="left"/>
    </xf>
    <xf numFmtId="0" fontId="10"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20" fillId="0" borderId="0" xfId="2" applyFont="1"/>
    <xf numFmtId="0" fontId="21" fillId="0" borderId="0" xfId="0" applyFont="1"/>
    <xf numFmtId="0" fontId="5" fillId="3" borderId="3" xfId="0" applyFont="1" applyFill="1" applyBorder="1" applyAlignment="1">
      <alignment horizontal="center"/>
    </xf>
    <xf numFmtId="0" fontId="5" fillId="2" borderId="3" xfId="0" applyFont="1" applyFill="1" applyBorder="1" applyAlignment="1">
      <alignment horizontal="center"/>
    </xf>
    <xf numFmtId="0" fontId="11" fillId="0" borderId="0" xfId="0" applyFont="1" applyAlignment="1">
      <alignment horizontal="left" vertical="top" wrapText="1"/>
    </xf>
    <xf numFmtId="0" fontId="22" fillId="0" borderId="0" xfId="2" applyFont="1" applyAlignment="1">
      <alignment horizontal="left"/>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658091</xdr:colOff>
      <xdr:row>3</xdr:row>
      <xdr:rowOff>154701</xdr:rowOff>
    </xdr:to>
    <xdr:pic>
      <xdr:nvPicPr>
        <xdr:cNvPr id="2" name="Image 1">
          <a:extLst>
            <a:ext uri="{FF2B5EF4-FFF2-40B4-BE49-F238E27FC236}">
              <a16:creationId xmlns:a16="http://schemas.microsoft.com/office/drawing/2014/main" id="{6335B850-0218-4019-A40F-F0C994524D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182091" cy="7262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ntact@business-plan-excel.fr" TargetMode="External"/><Relationship Id="rId1" Type="http://schemas.openxmlformats.org/officeDocument/2006/relationships/hyperlink" Target="https://www.business-plan-excel.fr/produit/mot-de-passe-test-positionnement-politiqu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9B7D9-11C1-451C-8E09-292D3987D6A7}">
  <dimension ref="A1:M93"/>
  <sheetViews>
    <sheetView showGridLines="0" tabSelected="1" zoomScale="110" zoomScaleNormal="110" workbookViewId="0">
      <selection activeCell="C9" sqref="C9"/>
    </sheetView>
  </sheetViews>
  <sheetFormatPr baseColWidth="10" defaultRowHeight="15" x14ac:dyDescent="0.25"/>
  <cols>
    <col min="1" max="1" width="3.5703125" style="3" customWidth="1"/>
    <col min="2" max="2" width="139.42578125" style="4" customWidth="1"/>
    <col min="3" max="3" width="27.28515625" style="5" customWidth="1"/>
    <col min="4" max="4" width="10.140625" style="15" hidden="1" customWidth="1"/>
    <col min="5" max="5" width="20.5703125" style="11" hidden="1" customWidth="1"/>
    <col min="6" max="6" width="20.28515625" style="11" hidden="1" customWidth="1"/>
    <col min="7" max="7" width="20.5703125" style="11" hidden="1" customWidth="1"/>
    <col min="8" max="8" width="22" style="11" hidden="1" customWidth="1"/>
    <col min="9" max="9" width="1.28515625" style="1" hidden="1" customWidth="1"/>
    <col min="10" max="10" width="20.5703125" style="11" hidden="1" customWidth="1"/>
    <col min="11" max="11" width="20.28515625" style="11" hidden="1" customWidth="1"/>
    <col min="12" max="12" width="20.5703125" style="11" hidden="1" customWidth="1"/>
    <col min="13" max="13" width="22" style="11" hidden="1" customWidth="1"/>
    <col min="14" max="14" width="11.42578125" style="1" customWidth="1"/>
    <col min="15" max="16384" width="11.42578125" style="1"/>
  </cols>
  <sheetData>
    <row r="1" spans="1:13" ht="27.75" x14ac:dyDescent="0.4">
      <c r="A1" s="2" t="s">
        <v>0</v>
      </c>
    </row>
    <row r="2" spans="1:13" x14ac:dyDescent="0.25">
      <c r="F2" s="21" t="s">
        <v>1</v>
      </c>
    </row>
    <row r="3" spans="1:13" x14ac:dyDescent="0.25">
      <c r="F3" s="21" t="s">
        <v>2</v>
      </c>
    </row>
    <row r="4" spans="1:13" x14ac:dyDescent="0.25">
      <c r="F4" s="21" t="s">
        <v>3</v>
      </c>
    </row>
    <row r="5" spans="1:13" x14ac:dyDescent="0.25">
      <c r="F5" s="21" t="s">
        <v>75</v>
      </c>
    </row>
    <row r="6" spans="1:13" ht="18.75" x14ac:dyDescent="0.25">
      <c r="A6" s="8" t="s">
        <v>90</v>
      </c>
      <c r="E6" s="11">
        <v>4</v>
      </c>
      <c r="F6" s="11">
        <v>3</v>
      </c>
      <c r="G6" s="11">
        <v>1</v>
      </c>
      <c r="H6" s="11">
        <v>0</v>
      </c>
      <c r="J6" s="11">
        <v>4</v>
      </c>
      <c r="K6" s="11">
        <v>3</v>
      </c>
      <c r="L6" s="11">
        <v>1</v>
      </c>
      <c r="M6" s="11">
        <v>0</v>
      </c>
    </row>
    <row r="7" spans="1:13" ht="18.75" x14ac:dyDescent="0.25">
      <c r="A7" s="8"/>
      <c r="C7" s="6" t="s">
        <v>76</v>
      </c>
      <c r="E7" s="30" t="s">
        <v>77</v>
      </c>
      <c r="F7" s="30"/>
      <c r="G7" s="30"/>
      <c r="H7" s="30"/>
      <c r="J7" s="31" t="s">
        <v>78</v>
      </c>
      <c r="K7" s="31"/>
      <c r="L7" s="31"/>
      <c r="M7" s="31"/>
    </row>
    <row r="8" spans="1:13" ht="15.75" thickBot="1" x14ac:dyDescent="0.3">
      <c r="E8" s="13" t="s">
        <v>1</v>
      </c>
      <c r="F8" s="13" t="s">
        <v>2</v>
      </c>
      <c r="G8" s="13" t="s">
        <v>3</v>
      </c>
      <c r="H8" s="13" t="s">
        <v>4</v>
      </c>
      <c r="J8" s="13" t="s">
        <v>1</v>
      </c>
      <c r="K8" s="13" t="s">
        <v>2</v>
      </c>
      <c r="L8" s="13" t="s">
        <v>3</v>
      </c>
      <c r="M8" s="13" t="s">
        <v>4</v>
      </c>
    </row>
    <row r="9" spans="1:13" ht="15.75" thickBot="1" x14ac:dyDescent="0.3">
      <c r="A9" s="3" t="s">
        <v>5</v>
      </c>
      <c r="B9" s="7" t="s">
        <v>108</v>
      </c>
      <c r="C9" s="19"/>
      <c r="D9" s="15" t="s">
        <v>82</v>
      </c>
      <c r="E9" s="14" t="str">
        <f>+IF($C9=E$8,E$6,"")</f>
        <v/>
      </c>
      <c r="F9" s="14" t="str">
        <f t="shared" ref="F9:H85" si="0">+IF($C9=F$8,F$6,"")</f>
        <v/>
      </c>
      <c r="G9" s="14" t="str">
        <f t="shared" si="0"/>
        <v/>
      </c>
      <c r="H9" s="14" t="str">
        <f t="shared" si="0"/>
        <v/>
      </c>
      <c r="J9" s="14"/>
      <c r="K9" s="14"/>
      <c r="L9" s="14"/>
      <c r="M9" s="14"/>
    </row>
    <row r="10" spans="1:13" ht="15.75" thickBot="1" x14ac:dyDescent="0.3">
      <c r="C10" s="10"/>
    </row>
    <row r="11" spans="1:13" ht="15.75" thickBot="1" x14ac:dyDescent="0.3">
      <c r="A11" s="3" t="s">
        <v>6</v>
      </c>
      <c r="B11" s="7" t="s">
        <v>8</v>
      </c>
      <c r="C11" s="19"/>
      <c r="D11" s="15" t="s">
        <v>83</v>
      </c>
      <c r="E11" s="14"/>
      <c r="F11" s="14"/>
      <c r="G11" s="14"/>
      <c r="H11" s="14"/>
      <c r="J11" s="14" t="str">
        <f>+IF($C11=J$8,J$6,"")</f>
        <v/>
      </c>
      <c r="K11" s="14" t="str">
        <f t="shared" ref="K11:M87" si="1">+IF($C11=K$8,K$6,"")</f>
        <v/>
      </c>
      <c r="L11" s="14" t="str">
        <f t="shared" si="1"/>
        <v/>
      </c>
      <c r="M11" s="14" t="str">
        <f t="shared" si="1"/>
        <v/>
      </c>
    </row>
    <row r="12" spans="1:13" ht="15.75" thickBot="1" x14ac:dyDescent="0.3">
      <c r="C12" s="10"/>
    </row>
    <row r="13" spans="1:13" ht="15.75" thickBot="1" x14ac:dyDescent="0.3">
      <c r="A13" s="3" t="s">
        <v>7</v>
      </c>
      <c r="B13" s="7" t="s">
        <v>99</v>
      </c>
      <c r="C13" s="19"/>
      <c r="D13" s="15" t="s">
        <v>82</v>
      </c>
      <c r="E13" s="14" t="str">
        <f>+IF($C13=E$8,E$6,"")</f>
        <v/>
      </c>
      <c r="F13" s="14" t="str">
        <f t="shared" si="0"/>
        <v/>
      </c>
      <c r="G13" s="14" t="str">
        <f t="shared" si="0"/>
        <v/>
      </c>
      <c r="H13" s="14" t="str">
        <f t="shared" si="0"/>
        <v/>
      </c>
      <c r="J13" s="14"/>
      <c r="K13" s="14"/>
      <c r="L13" s="14"/>
      <c r="M13" s="14"/>
    </row>
    <row r="14" spans="1:13" ht="15.75" thickBot="1" x14ac:dyDescent="0.3">
      <c r="C14" s="10"/>
    </row>
    <row r="15" spans="1:13" ht="15.75" thickBot="1" x14ac:dyDescent="0.3">
      <c r="A15" s="3" t="s">
        <v>34</v>
      </c>
      <c r="B15" s="7" t="s">
        <v>107</v>
      </c>
      <c r="C15" s="19"/>
      <c r="D15" s="15" t="s">
        <v>83</v>
      </c>
      <c r="E15" s="14"/>
      <c r="F15" s="14"/>
      <c r="G15" s="14"/>
      <c r="H15" s="14"/>
      <c r="J15" s="14" t="str">
        <f>+IF($C15=J$8,J$6,"")</f>
        <v/>
      </c>
      <c r="K15" s="14" t="str">
        <f t="shared" si="1"/>
        <v/>
      </c>
      <c r="L15" s="14" t="str">
        <f t="shared" si="1"/>
        <v/>
      </c>
      <c r="M15" s="14" t="str">
        <f t="shared" si="1"/>
        <v/>
      </c>
    </row>
    <row r="16" spans="1:13" ht="15.75" thickBot="1" x14ac:dyDescent="0.3">
      <c r="C16" s="10"/>
    </row>
    <row r="17" spans="1:13" ht="15.75" thickBot="1" x14ac:dyDescent="0.3">
      <c r="A17" s="3" t="s">
        <v>35</v>
      </c>
      <c r="B17" s="7" t="s">
        <v>9</v>
      </c>
      <c r="C17" s="19"/>
      <c r="D17" s="15" t="s">
        <v>83</v>
      </c>
      <c r="E17" s="14"/>
      <c r="F17" s="14"/>
      <c r="G17" s="14"/>
      <c r="H17" s="14"/>
      <c r="J17" s="14" t="str">
        <f>+IF($C17=J$8,J$6,"")</f>
        <v/>
      </c>
      <c r="K17" s="14" t="str">
        <f t="shared" si="1"/>
        <v/>
      </c>
      <c r="L17" s="14" t="str">
        <f t="shared" si="1"/>
        <v/>
      </c>
      <c r="M17" s="14" t="str">
        <f t="shared" si="1"/>
        <v/>
      </c>
    </row>
    <row r="18" spans="1:13" ht="15.75" thickBot="1" x14ac:dyDescent="0.3">
      <c r="C18" s="10"/>
    </row>
    <row r="19" spans="1:13" ht="15.75" thickBot="1" x14ac:dyDescent="0.3">
      <c r="A19" s="3" t="s">
        <v>36</v>
      </c>
      <c r="B19" s="7" t="s">
        <v>17</v>
      </c>
      <c r="C19" s="19"/>
      <c r="D19" s="15" t="s">
        <v>82</v>
      </c>
      <c r="E19" s="14" t="str">
        <f>+IF($C19=E$8,E$6,"")</f>
        <v/>
      </c>
      <c r="F19" s="14" t="str">
        <f t="shared" si="0"/>
        <v/>
      </c>
      <c r="G19" s="14" t="str">
        <f t="shared" si="0"/>
        <v/>
      </c>
      <c r="H19" s="14" t="str">
        <f t="shared" si="0"/>
        <v/>
      </c>
      <c r="J19" s="14"/>
      <c r="K19" s="14"/>
      <c r="L19" s="14"/>
      <c r="M19" s="14"/>
    </row>
    <row r="20" spans="1:13" ht="15.75" thickBot="1" x14ac:dyDescent="0.3">
      <c r="C20" s="10"/>
    </row>
    <row r="21" spans="1:13" ht="15.75" thickBot="1" x14ac:dyDescent="0.3">
      <c r="A21" s="3" t="s">
        <v>37</v>
      </c>
      <c r="B21" s="7" t="s">
        <v>10</v>
      </c>
      <c r="C21" s="19"/>
      <c r="D21" s="15" t="s">
        <v>83</v>
      </c>
      <c r="E21" s="14"/>
      <c r="F21" s="14"/>
      <c r="G21" s="14"/>
      <c r="H21" s="14"/>
      <c r="J21" s="14" t="str">
        <f>+IF($C21=J$8,J$6,"")</f>
        <v/>
      </c>
      <c r="K21" s="14" t="str">
        <f t="shared" si="1"/>
        <v/>
      </c>
      <c r="L21" s="14" t="str">
        <f t="shared" si="1"/>
        <v/>
      </c>
      <c r="M21" s="14" t="str">
        <f t="shared" si="1"/>
        <v/>
      </c>
    </row>
    <row r="22" spans="1:13" ht="15.75" thickBot="1" x14ac:dyDescent="0.3">
      <c r="C22" s="10"/>
    </row>
    <row r="23" spans="1:13" ht="15.75" thickBot="1" x14ac:dyDescent="0.3">
      <c r="A23" s="3" t="s">
        <v>38</v>
      </c>
      <c r="B23" s="7" t="s">
        <v>86</v>
      </c>
      <c r="C23" s="19"/>
      <c r="D23" s="15" t="s">
        <v>82</v>
      </c>
      <c r="E23" s="14" t="str">
        <f>+IF($C23=E$8,E$6,"")</f>
        <v/>
      </c>
      <c r="F23" s="14" t="str">
        <f t="shared" si="0"/>
        <v/>
      </c>
      <c r="G23" s="14" t="str">
        <f t="shared" si="0"/>
        <v/>
      </c>
      <c r="H23" s="14" t="str">
        <f t="shared" si="0"/>
        <v/>
      </c>
      <c r="J23" s="14"/>
      <c r="K23" s="14"/>
      <c r="L23" s="14"/>
      <c r="M23" s="14"/>
    </row>
    <row r="24" spans="1:13" ht="15.75" thickBot="1" x14ac:dyDescent="0.3">
      <c r="C24" s="10"/>
    </row>
    <row r="25" spans="1:13" ht="15.75" thickBot="1" x14ac:dyDescent="0.3">
      <c r="A25" s="3" t="s">
        <v>39</v>
      </c>
      <c r="B25" s="7" t="s">
        <v>11</v>
      </c>
      <c r="C25" s="19"/>
      <c r="D25" s="15" t="s">
        <v>82</v>
      </c>
      <c r="E25" s="14" t="str">
        <f>+IF($C25=E$8,E$6,"")</f>
        <v/>
      </c>
      <c r="F25" s="14" t="str">
        <f t="shared" si="0"/>
        <v/>
      </c>
      <c r="G25" s="14" t="str">
        <f t="shared" si="0"/>
        <v/>
      </c>
      <c r="H25" s="14" t="str">
        <f t="shared" si="0"/>
        <v/>
      </c>
      <c r="J25" s="14"/>
      <c r="K25" s="14"/>
      <c r="L25" s="14"/>
      <c r="M25" s="14"/>
    </row>
    <row r="26" spans="1:13" ht="15.75" thickBot="1" x14ac:dyDescent="0.3">
      <c r="C26" s="10"/>
    </row>
    <row r="27" spans="1:13" ht="15.75" thickBot="1" x14ac:dyDescent="0.3">
      <c r="A27" s="3" t="s">
        <v>40</v>
      </c>
      <c r="B27" s="7" t="s">
        <v>12</v>
      </c>
      <c r="C27" s="19"/>
      <c r="D27" s="15" t="s">
        <v>82</v>
      </c>
      <c r="E27" s="14" t="str">
        <f>+IF($C27=E$8,E$6,"")</f>
        <v/>
      </c>
      <c r="F27" s="14" t="str">
        <f t="shared" si="0"/>
        <v/>
      </c>
      <c r="G27" s="14" t="str">
        <f t="shared" si="0"/>
        <v/>
      </c>
      <c r="H27" s="14" t="str">
        <f t="shared" si="0"/>
        <v/>
      </c>
      <c r="J27" s="14"/>
      <c r="K27" s="14"/>
      <c r="L27" s="14"/>
      <c r="M27" s="14"/>
    </row>
    <row r="28" spans="1:13" ht="15.75" thickBot="1" x14ac:dyDescent="0.3">
      <c r="C28" s="10"/>
    </row>
    <row r="29" spans="1:13" ht="15.75" thickBot="1" x14ac:dyDescent="0.3">
      <c r="A29" s="3" t="s">
        <v>41</v>
      </c>
      <c r="B29" s="7" t="s">
        <v>109</v>
      </c>
      <c r="C29" s="19"/>
      <c r="D29" s="15" t="s">
        <v>83</v>
      </c>
      <c r="E29" s="14"/>
      <c r="F29" s="14"/>
      <c r="G29" s="14"/>
      <c r="H29" s="14"/>
      <c r="J29" s="14" t="str">
        <f>+IF($C29=J$8,J$6,"")</f>
        <v/>
      </c>
      <c r="K29" s="14" t="str">
        <f t="shared" si="1"/>
        <v/>
      </c>
      <c r="L29" s="14" t="str">
        <f t="shared" si="1"/>
        <v/>
      </c>
      <c r="M29" s="14" t="str">
        <f t="shared" si="1"/>
        <v/>
      </c>
    </row>
    <row r="30" spans="1:13" ht="15.75" thickBot="1" x14ac:dyDescent="0.3">
      <c r="C30" s="10"/>
    </row>
    <row r="31" spans="1:13" ht="15.75" thickBot="1" x14ac:dyDescent="0.3">
      <c r="A31" s="3" t="s">
        <v>42</v>
      </c>
      <c r="B31" s="7" t="s">
        <v>84</v>
      </c>
      <c r="C31" s="19"/>
      <c r="D31" s="15" t="s">
        <v>82</v>
      </c>
      <c r="E31" s="14" t="str">
        <f>+IF($C31=E$8,E$6,"")</f>
        <v/>
      </c>
      <c r="F31" s="14" t="str">
        <f t="shared" si="0"/>
        <v/>
      </c>
      <c r="G31" s="14" t="str">
        <f t="shared" si="0"/>
        <v/>
      </c>
      <c r="H31" s="14" t="str">
        <f t="shared" si="0"/>
        <v/>
      </c>
      <c r="J31" s="14"/>
      <c r="K31" s="14"/>
      <c r="L31" s="14"/>
      <c r="M31" s="14"/>
    </row>
    <row r="32" spans="1:13" ht="15.75" thickBot="1" x14ac:dyDescent="0.3">
      <c r="C32" s="10"/>
    </row>
    <row r="33" spans="1:13" ht="15.75" thickBot="1" x14ac:dyDescent="0.3">
      <c r="A33" s="3" t="s">
        <v>43</v>
      </c>
      <c r="B33" s="7" t="s">
        <v>13</v>
      </c>
      <c r="C33" s="19"/>
      <c r="D33" s="15" t="s">
        <v>82</v>
      </c>
      <c r="E33" s="14" t="str">
        <f>+IF($C33=E$8,E$6,"")</f>
        <v/>
      </c>
      <c r="F33" s="14" t="str">
        <f t="shared" si="0"/>
        <v/>
      </c>
      <c r="G33" s="14" t="str">
        <f t="shared" si="0"/>
        <v/>
      </c>
      <c r="H33" s="14" t="str">
        <f t="shared" si="0"/>
        <v/>
      </c>
      <c r="J33" s="14"/>
      <c r="K33" s="14"/>
      <c r="L33" s="14"/>
      <c r="M33" s="14"/>
    </row>
    <row r="34" spans="1:13" ht="15.75" thickBot="1" x14ac:dyDescent="0.3">
      <c r="C34" s="10"/>
    </row>
    <row r="35" spans="1:13" ht="15.75" thickBot="1" x14ac:dyDescent="0.3">
      <c r="A35" s="3" t="s">
        <v>44</v>
      </c>
      <c r="B35" s="9" t="s">
        <v>71</v>
      </c>
      <c r="C35" s="19"/>
      <c r="D35" s="15" t="s">
        <v>82</v>
      </c>
      <c r="E35" s="14" t="str">
        <f>+IF($C35=E$8,E$6,"")</f>
        <v/>
      </c>
      <c r="F35" s="14" t="str">
        <f t="shared" si="0"/>
        <v/>
      </c>
      <c r="G35" s="14" t="str">
        <f t="shared" si="0"/>
        <v/>
      </c>
      <c r="H35" s="14" t="str">
        <f t="shared" si="0"/>
        <v/>
      </c>
      <c r="J35" s="14"/>
      <c r="K35" s="14"/>
      <c r="L35" s="14"/>
      <c r="M35" s="14"/>
    </row>
    <row r="36" spans="1:13" ht="15.75" thickBot="1" x14ac:dyDescent="0.3">
      <c r="C36" s="10"/>
    </row>
    <row r="37" spans="1:13" ht="15.75" thickBot="1" x14ac:dyDescent="0.3">
      <c r="A37" s="3" t="s">
        <v>45</v>
      </c>
      <c r="B37" s="7" t="s">
        <v>14</v>
      </c>
      <c r="C37" s="19"/>
      <c r="D37" s="15" t="s">
        <v>82</v>
      </c>
      <c r="E37" s="14" t="str">
        <f>+IF($C37=E$8,E$6,"")</f>
        <v/>
      </c>
      <c r="F37" s="14" t="str">
        <f t="shared" si="0"/>
        <v/>
      </c>
      <c r="G37" s="14" t="str">
        <f t="shared" si="0"/>
        <v/>
      </c>
      <c r="H37" s="14" t="str">
        <f t="shared" si="0"/>
        <v/>
      </c>
      <c r="J37" s="14"/>
      <c r="K37" s="14"/>
      <c r="L37" s="14"/>
      <c r="M37" s="14"/>
    </row>
    <row r="38" spans="1:13" ht="15.75" thickBot="1" x14ac:dyDescent="0.3">
      <c r="C38" s="10"/>
    </row>
    <row r="39" spans="1:13" ht="15.75" thickBot="1" x14ac:dyDescent="0.3">
      <c r="A39" s="3" t="s">
        <v>46</v>
      </c>
      <c r="B39" s="7" t="s">
        <v>15</v>
      </c>
      <c r="C39" s="19"/>
      <c r="D39" s="15" t="s">
        <v>82</v>
      </c>
      <c r="E39" s="14" t="str">
        <f>+IF($C39=E$8,E$6,"")</f>
        <v/>
      </c>
      <c r="F39" s="14" t="str">
        <f t="shared" si="0"/>
        <v/>
      </c>
      <c r="G39" s="14" t="str">
        <f t="shared" si="0"/>
        <v/>
      </c>
      <c r="H39" s="14" t="str">
        <f t="shared" si="0"/>
        <v/>
      </c>
      <c r="J39" s="14"/>
      <c r="K39" s="14"/>
      <c r="L39" s="14"/>
      <c r="M39" s="14"/>
    </row>
    <row r="40" spans="1:13" ht="15.75" thickBot="1" x14ac:dyDescent="0.3">
      <c r="C40" s="10"/>
    </row>
    <row r="41" spans="1:13" ht="15.75" thickBot="1" x14ac:dyDescent="0.3">
      <c r="A41" s="3" t="s">
        <v>47</v>
      </c>
      <c r="B41" s="7" t="s">
        <v>16</v>
      </c>
      <c r="C41" s="19"/>
      <c r="D41" s="15" t="s">
        <v>82</v>
      </c>
      <c r="E41" s="14" t="str">
        <f>+IF($C41=E$8,E$6,"")</f>
        <v/>
      </c>
      <c r="F41" s="14" t="str">
        <f t="shared" si="0"/>
        <v/>
      </c>
      <c r="G41" s="14" t="str">
        <f t="shared" si="0"/>
        <v/>
      </c>
      <c r="H41" s="14" t="str">
        <f t="shared" si="0"/>
        <v/>
      </c>
      <c r="J41" s="14"/>
      <c r="K41" s="14"/>
      <c r="L41" s="14"/>
      <c r="M41" s="14"/>
    </row>
    <row r="42" spans="1:13" ht="15.75" thickBot="1" x14ac:dyDescent="0.3">
      <c r="C42" s="10"/>
    </row>
    <row r="43" spans="1:13" ht="15.75" thickBot="1" x14ac:dyDescent="0.3">
      <c r="A43" s="3" t="s">
        <v>48</v>
      </c>
      <c r="B43" s="9" t="s">
        <v>18</v>
      </c>
      <c r="C43" s="19"/>
      <c r="D43" s="15" t="s">
        <v>83</v>
      </c>
      <c r="E43" s="14"/>
      <c r="F43" s="14"/>
      <c r="G43" s="14"/>
      <c r="H43" s="14"/>
      <c r="J43" s="14" t="str">
        <f>+IF($C43=J$8,J$6,"")</f>
        <v/>
      </c>
      <c r="K43" s="14" t="str">
        <f t="shared" si="1"/>
        <v/>
      </c>
      <c r="L43" s="14" t="str">
        <f t="shared" si="1"/>
        <v/>
      </c>
      <c r="M43" s="14" t="str">
        <f t="shared" si="1"/>
        <v/>
      </c>
    </row>
    <row r="44" spans="1:13" ht="15.75" thickBot="1" x14ac:dyDescent="0.3">
      <c r="C44" s="10"/>
    </row>
    <row r="45" spans="1:13" ht="15.75" thickBot="1" x14ac:dyDescent="0.3">
      <c r="A45" s="3" t="s">
        <v>49</v>
      </c>
      <c r="B45" s="7" t="s">
        <v>110</v>
      </c>
      <c r="C45" s="19"/>
      <c r="D45" s="15" t="s">
        <v>83</v>
      </c>
      <c r="E45" s="14"/>
      <c r="F45" s="14"/>
      <c r="G45" s="14"/>
      <c r="H45" s="14"/>
      <c r="J45" s="14" t="str">
        <f>+IF($C45=J$8,J$6,"")</f>
        <v/>
      </c>
      <c r="K45" s="14" t="str">
        <f t="shared" si="1"/>
        <v/>
      </c>
      <c r="L45" s="14" t="str">
        <f t="shared" si="1"/>
        <v/>
      </c>
      <c r="M45" s="14" t="str">
        <f t="shared" si="1"/>
        <v/>
      </c>
    </row>
    <row r="46" spans="1:13" ht="15.75" thickBot="1" x14ac:dyDescent="0.3">
      <c r="C46" s="10"/>
    </row>
    <row r="47" spans="1:13" ht="15.75" thickBot="1" x14ac:dyDescent="0.3">
      <c r="A47" s="3" t="s">
        <v>50</v>
      </c>
      <c r="B47" s="7" t="s">
        <v>19</v>
      </c>
      <c r="C47" s="19"/>
      <c r="D47" s="15" t="s">
        <v>83</v>
      </c>
      <c r="E47" s="14"/>
      <c r="F47" s="14"/>
      <c r="G47" s="14"/>
      <c r="H47" s="14"/>
      <c r="J47" s="14" t="str">
        <f>+IF($C47=J$8,J$6,"")</f>
        <v/>
      </c>
      <c r="K47" s="14" t="str">
        <f t="shared" si="1"/>
        <v/>
      </c>
      <c r="L47" s="14" t="str">
        <f t="shared" si="1"/>
        <v/>
      </c>
      <c r="M47" s="14" t="str">
        <f t="shared" si="1"/>
        <v/>
      </c>
    </row>
    <row r="48" spans="1:13" ht="15.75" thickBot="1" x14ac:dyDescent="0.3">
      <c r="C48" s="10"/>
    </row>
    <row r="49" spans="1:13" ht="15.75" thickBot="1" x14ac:dyDescent="0.3">
      <c r="A49" s="3" t="s">
        <v>51</v>
      </c>
      <c r="B49" s="7" t="s">
        <v>20</v>
      </c>
      <c r="C49" s="19"/>
      <c r="D49" s="15" t="s">
        <v>83</v>
      </c>
      <c r="E49" s="14"/>
      <c r="F49" s="14"/>
      <c r="G49" s="14"/>
      <c r="H49" s="14"/>
      <c r="J49" s="14" t="str">
        <f>+IF($C49=J$8,J$6,"")</f>
        <v/>
      </c>
      <c r="K49" s="14" t="str">
        <f t="shared" si="1"/>
        <v/>
      </c>
      <c r="L49" s="14" t="str">
        <f t="shared" si="1"/>
        <v/>
      </c>
      <c r="M49" s="14" t="str">
        <f t="shared" si="1"/>
        <v/>
      </c>
    </row>
    <row r="50" spans="1:13" ht="15.75" thickBot="1" x14ac:dyDescent="0.3">
      <c r="C50" s="10"/>
    </row>
    <row r="51" spans="1:13" ht="15.75" thickBot="1" x14ac:dyDescent="0.3">
      <c r="A51" s="3" t="s">
        <v>52</v>
      </c>
      <c r="B51" s="7" t="s">
        <v>21</v>
      </c>
      <c r="C51" s="19"/>
      <c r="D51" s="15" t="s">
        <v>83</v>
      </c>
      <c r="E51" s="14"/>
      <c r="F51" s="14"/>
      <c r="G51" s="14"/>
      <c r="H51" s="14"/>
      <c r="J51" s="14" t="str">
        <f>+IF($C51=J$8,J$6,"")</f>
        <v/>
      </c>
      <c r="K51" s="14" t="str">
        <f t="shared" si="1"/>
        <v/>
      </c>
      <c r="L51" s="14" t="str">
        <f t="shared" si="1"/>
        <v/>
      </c>
      <c r="M51" s="14" t="str">
        <f t="shared" si="1"/>
        <v/>
      </c>
    </row>
    <row r="52" spans="1:13" ht="15.75" thickBot="1" x14ac:dyDescent="0.3">
      <c r="C52" s="10"/>
    </row>
    <row r="53" spans="1:13" ht="15.75" thickBot="1" x14ac:dyDescent="0.3">
      <c r="A53" s="3" t="s">
        <v>53</v>
      </c>
      <c r="B53" s="7" t="s">
        <v>22</v>
      </c>
      <c r="C53" s="19"/>
      <c r="D53" s="15" t="s">
        <v>82</v>
      </c>
      <c r="E53" s="14" t="str">
        <f>+IF($C53=E$8,E$6,"")</f>
        <v/>
      </c>
      <c r="F53" s="14" t="str">
        <f t="shared" si="0"/>
        <v/>
      </c>
      <c r="G53" s="14" t="str">
        <f t="shared" si="0"/>
        <v/>
      </c>
      <c r="H53" s="14" t="str">
        <f t="shared" si="0"/>
        <v/>
      </c>
      <c r="J53" s="14"/>
      <c r="K53" s="14"/>
      <c r="L53" s="14"/>
      <c r="M53" s="14"/>
    </row>
    <row r="54" spans="1:13" ht="15.75" thickBot="1" x14ac:dyDescent="0.3">
      <c r="C54" s="10"/>
    </row>
    <row r="55" spans="1:13" ht="15.75" thickBot="1" x14ac:dyDescent="0.3">
      <c r="A55" s="3" t="s">
        <v>54</v>
      </c>
      <c r="B55" s="7" t="s">
        <v>23</v>
      </c>
      <c r="C55" s="19"/>
      <c r="D55" s="15" t="s">
        <v>82</v>
      </c>
      <c r="E55" s="14" t="str">
        <f>+IF($C55=E$8,E$6,"")</f>
        <v/>
      </c>
      <c r="F55" s="14" t="str">
        <f t="shared" si="0"/>
        <v/>
      </c>
      <c r="G55" s="14" t="str">
        <f t="shared" si="0"/>
        <v/>
      </c>
      <c r="H55" s="14" t="str">
        <f t="shared" si="0"/>
        <v/>
      </c>
      <c r="J55" s="14"/>
      <c r="K55" s="14"/>
      <c r="L55" s="14"/>
      <c r="M55" s="14"/>
    </row>
    <row r="56" spans="1:13" ht="15.75" thickBot="1" x14ac:dyDescent="0.3">
      <c r="C56" s="10"/>
    </row>
    <row r="57" spans="1:13" ht="15.75" thickBot="1" x14ac:dyDescent="0.3">
      <c r="A57" s="3" t="s">
        <v>55</v>
      </c>
      <c r="B57" s="7" t="s">
        <v>24</v>
      </c>
      <c r="C57" s="19"/>
      <c r="D57" s="15" t="s">
        <v>83</v>
      </c>
      <c r="E57" s="14"/>
      <c r="F57" s="14"/>
      <c r="G57" s="14"/>
      <c r="H57" s="14"/>
      <c r="J57" s="14" t="str">
        <f>+IF($C57=J$8,J$6,"")</f>
        <v/>
      </c>
      <c r="K57" s="14" t="str">
        <f t="shared" si="1"/>
        <v/>
      </c>
      <c r="L57" s="14" t="str">
        <f t="shared" si="1"/>
        <v/>
      </c>
      <c r="M57" s="14" t="str">
        <f t="shared" si="1"/>
        <v/>
      </c>
    </row>
    <row r="58" spans="1:13" ht="15.75" thickBot="1" x14ac:dyDescent="0.3">
      <c r="C58" s="10"/>
    </row>
    <row r="59" spans="1:13" ht="15.75" thickBot="1" x14ac:dyDescent="0.3">
      <c r="A59" s="3" t="s">
        <v>56</v>
      </c>
      <c r="B59" s="7" t="s">
        <v>25</v>
      </c>
      <c r="C59" s="19"/>
      <c r="D59" s="15" t="s">
        <v>83</v>
      </c>
      <c r="E59" s="14"/>
      <c r="F59" s="14"/>
      <c r="G59" s="14"/>
      <c r="H59" s="14"/>
      <c r="J59" s="14" t="str">
        <f>+IF($C59=J$8,J$6,"")</f>
        <v/>
      </c>
      <c r="K59" s="14" t="str">
        <f t="shared" si="1"/>
        <v/>
      </c>
      <c r="L59" s="14" t="str">
        <f t="shared" si="1"/>
        <v/>
      </c>
      <c r="M59" s="14" t="str">
        <f t="shared" si="1"/>
        <v/>
      </c>
    </row>
    <row r="60" spans="1:13" ht="15.75" thickBot="1" x14ac:dyDescent="0.3">
      <c r="C60" s="10"/>
    </row>
    <row r="61" spans="1:13" ht="15.75" thickBot="1" x14ac:dyDescent="0.3">
      <c r="A61" s="3" t="s">
        <v>57</v>
      </c>
      <c r="B61" s="7" t="s">
        <v>85</v>
      </c>
      <c r="C61" s="19"/>
      <c r="D61" s="15" t="s">
        <v>82</v>
      </c>
      <c r="E61" s="14" t="str">
        <f>+IF($C61=E$8,E$6,"")</f>
        <v/>
      </c>
      <c r="F61" s="14" t="str">
        <f t="shared" si="0"/>
        <v/>
      </c>
      <c r="G61" s="14" t="str">
        <f t="shared" si="0"/>
        <v/>
      </c>
      <c r="H61" s="14" t="str">
        <f t="shared" si="0"/>
        <v/>
      </c>
      <c r="J61" s="14"/>
      <c r="K61" s="14"/>
      <c r="L61" s="14"/>
      <c r="M61" s="14"/>
    </row>
    <row r="62" spans="1:13" ht="15.75" thickBot="1" x14ac:dyDescent="0.3">
      <c r="C62" s="10"/>
    </row>
    <row r="63" spans="1:13" ht="15.75" thickBot="1" x14ac:dyDescent="0.3">
      <c r="A63" s="3" t="s">
        <v>58</v>
      </c>
      <c r="B63" s="7" t="s">
        <v>72</v>
      </c>
      <c r="C63" s="19"/>
      <c r="D63" s="15" t="s">
        <v>83</v>
      </c>
      <c r="E63" s="14"/>
      <c r="F63" s="14"/>
      <c r="G63" s="14"/>
      <c r="H63" s="14"/>
      <c r="J63" s="14" t="str">
        <f>+IF($C63=J$8,J$6,"")</f>
        <v/>
      </c>
      <c r="K63" s="14" t="str">
        <f t="shared" si="1"/>
        <v/>
      </c>
      <c r="L63" s="14" t="str">
        <f t="shared" si="1"/>
        <v/>
      </c>
      <c r="M63" s="14" t="str">
        <f t="shared" si="1"/>
        <v/>
      </c>
    </row>
    <row r="64" spans="1:13" ht="15.75" thickBot="1" x14ac:dyDescent="0.3">
      <c r="C64" s="10"/>
    </row>
    <row r="65" spans="1:13" ht="15.75" thickBot="1" x14ac:dyDescent="0.3">
      <c r="A65" s="3" t="s">
        <v>59</v>
      </c>
      <c r="B65" s="7" t="s">
        <v>26</v>
      </c>
      <c r="C65" s="19"/>
      <c r="D65" s="15" t="s">
        <v>82</v>
      </c>
      <c r="E65" s="14" t="str">
        <f>+IF($C65=E$8,E$6,"")</f>
        <v/>
      </c>
      <c r="F65" s="14" t="str">
        <f t="shared" si="0"/>
        <v/>
      </c>
      <c r="G65" s="14" t="str">
        <f t="shared" si="0"/>
        <v/>
      </c>
      <c r="H65" s="14" t="str">
        <f t="shared" si="0"/>
        <v/>
      </c>
      <c r="J65" s="14"/>
      <c r="K65" s="14"/>
      <c r="L65" s="14"/>
      <c r="M65" s="14"/>
    </row>
    <row r="66" spans="1:13" ht="15.75" thickBot="1" x14ac:dyDescent="0.3">
      <c r="C66" s="10"/>
    </row>
    <row r="67" spans="1:13" ht="15.75" thickBot="1" x14ac:dyDescent="0.3">
      <c r="A67" s="3" t="s">
        <v>60</v>
      </c>
      <c r="B67" s="7" t="s">
        <v>89</v>
      </c>
      <c r="C67" s="19"/>
      <c r="D67" s="15" t="s">
        <v>83</v>
      </c>
      <c r="E67" s="14"/>
      <c r="F67" s="14"/>
      <c r="G67" s="14"/>
      <c r="H67" s="14"/>
      <c r="J67" s="14" t="str">
        <f>+IF($C67=J$8,J$6,"")</f>
        <v/>
      </c>
      <c r="K67" s="14" t="str">
        <f t="shared" si="1"/>
        <v/>
      </c>
      <c r="L67" s="14" t="str">
        <f t="shared" si="1"/>
        <v/>
      </c>
      <c r="M67" s="14" t="str">
        <f t="shared" si="1"/>
        <v/>
      </c>
    </row>
    <row r="68" spans="1:13" ht="15.75" thickBot="1" x14ac:dyDescent="0.3">
      <c r="C68" s="10"/>
    </row>
    <row r="69" spans="1:13" ht="15.75" thickBot="1" x14ac:dyDescent="0.3">
      <c r="A69" s="3" t="s">
        <v>61</v>
      </c>
      <c r="B69" s="7" t="s">
        <v>27</v>
      </c>
      <c r="C69" s="19"/>
      <c r="D69" s="15" t="s">
        <v>83</v>
      </c>
      <c r="E69" s="14"/>
      <c r="F69" s="14"/>
      <c r="G69" s="14"/>
      <c r="H69" s="14"/>
      <c r="J69" s="14" t="str">
        <f>+IF($C69=J$8,J$6,"")</f>
        <v/>
      </c>
      <c r="K69" s="14" t="str">
        <f t="shared" si="1"/>
        <v/>
      </c>
      <c r="L69" s="14" t="str">
        <f t="shared" si="1"/>
        <v/>
      </c>
      <c r="M69" s="14" t="str">
        <f t="shared" si="1"/>
        <v/>
      </c>
    </row>
    <row r="70" spans="1:13" ht="15.75" thickBot="1" x14ac:dyDescent="0.3">
      <c r="C70" s="10"/>
    </row>
    <row r="71" spans="1:13" ht="15.75" thickBot="1" x14ac:dyDescent="0.3">
      <c r="A71" s="3" t="s">
        <v>62</v>
      </c>
      <c r="B71" s="7" t="s">
        <v>28</v>
      </c>
      <c r="C71" s="19"/>
      <c r="D71" s="15" t="s">
        <v>83</v>
      </c>
      <c r="E71" s="14"/>
      <c r="F71" s="14"/>
      <c r="G71" s="14"/>
      <c r="H71" s="14"/>
      <c r="J71" s="14" t="str">
        <f>+IF($C71=J$8,J$6,"")</f>
        <v/>
      </c>
      <c r="K71" s="14" t="str">
        <f t="shared" si="1"/>
        <v/>
      </c>
      <c r="L71" s="14" t="str">
        <f t="shared" si="1"/>
        <v/>
      </c>
      <c r="M71" s="14" t="str">
        <f t="shared" si="1"/>
        <v/>
      </c>
    </row>
    <row r="72" spans="1:13" ht="15.75" thickBot="1" x14ac:dyDescent="0.3">
      <c r="C72" s="10"/>
    </row>
    <row r="73" spans="1:13" ht="15.75" thickBot="1" x14ac:dyDescent="0.3">
      <c r="A73" s="3" t="s">
        <v>63</v>
      </c>
      <c r="B73" s="7" t="s">
        <v>73</v>
      </c>
      <c r="C73" s="19"/>
      <c r="D73" s="15" t="s">
        <v>82</v>
      </c>
      <c r="E73" s="14" t="str">
        <f>+IF($C73=E$8,E$6,"")</f>
        <v/>
      </c>
      <c r="F73" s="14" t="str">
        <f t="shared" si="0"/>
        <v/>
      </c>
      <c r="G73" s="14" t="str">
        <f t="shared" si="0"/>
        <v/>
      </c>
      <c r="H73" s="14" t="str">
        <f t="shared" si="0"/>
        <v/>
      </c>
      <c r="J73" s="14"/>
      <c r="K73" s="14"/>
      <c r="L73" s="14"/>
      <c r="M73" s="14"/>
    </row>
    <row r="74" spans="1:13" ht="15.75" thickBot="1" x14ac:dyDescent="0.3">
      <c r="C74" s="10"/>
    </row>
    <row r="75" spans="1:13" ht="15.75" thickBot="1" x14ac:dyDescent="0.3">
      <c r="A75" s="3" t="s">
        <v>64</v>
      </c>
      <c r="B75" s="7" t="s">
        <v>74</v>
      </c>
      <c r="C75" s="19"/>
      <c r="D75" s="15" t="s">
        <v>82</v>
      </c>
      <c r="E75" s="14" t="str">
        <f>+IF($C75=E$8,E$6,"")</f>
        <v/>
      </c>
      <c r="F75" s="14" t="str">
        <f t="shared" si="0"/>
        <v/>
      </c>
      <c r="G75" s="14" t="str">
        <f t="shared" si="0"/>
        <v/>
      </c>
      <c r="H75" s="14" t="str">
        <f t="shared" si="0"/>
        <v/>
      </c>
      <c r="J75" s="14"/>
      <c r="K75" s="14"/>
      <c r="L75" s="14"/>
      <c r="M75" s="14"/>
    </row>
    <row r="76" spans="1:13" ht="15.75" thickBot="1" x14ac:dyDescent="0.3">
      <c r="C76" s="10"/>
    </row>
    <row r="77" spans="1:13" ht="15.75" thickBot="1" x14ac:dyDescent="0.3">
      <c r="A77" s="3" t="s">
        <v>65</v>
      </c>
      <c r="B77" s="7" t="s">
        <v>29</v>
      </c>
      <c r="C77" s="19"/>
      <c r="D77" s="15" t="s">
        <v>82</v>
      </c>
      <c r="E77" s="14" t="str">
        <f>+IF($C77=E$8,E$6,"")</f>
        <v/>
      </c>
      <c r="F77" s="14" t="str">
        <f t="shared" si="0"/>
        <v/>
      </c>
      <c r="G77" s="14" t="str">
        <f t="shared" si="0"/>
        <v/>
      </c>
      <c r="H77" s="14" t="str">
        <f t="shared" si="0"/>
        <v/>
      </c>
      <c r="J77" s="14"/>
      <c r="K77" s="14"/>
      <c r="L77" s="14"/>
      <c r="M77" s="14"/>
    </row>
    <row r="78" spans="1:13" ht="15.75" thickBot="1" x14ac:dyDescent="0.3">
      <c r="C78" s="10"/>
    </row>
    <row r="79" spans="1:13" ht="15.75" thickBot="1" x14ac:dyDescent="0.3">
      <c r="A79" s="3" t="s">
        <v>66</v>
      </c>
      <c r="B79" s="7" t="s">
        <v>30</v>
      </c>
      <c r="C79" s="19"/>
      <c r="D79" s="15" t="s">
        <v>83</v>
      </c>
      <c r="E79" s="14"/>
      <c r="F79" s="14"/>
      <c r="G79" s="14"/>
      <c r="H79" s="14"/>
      <c r="J79" s="14" t="str">
        <f>+IF($C79=J$8,J$6,"")</f>
        <v/>
      </c>
      <c r="K79" s="14" t="str">
        <f t="shared" si="1"/>
        <v/>
      </c>
      <c r="L79" s="14" t="str">
        <f t="shared" si="1"/>
        <v/>
      </c>
      <c r="M79" s="14" t="str">
        <f t="shared" si="1"/>
        <v/>
      </c>
    </row>
    <row r="80" spans="1:13" ht="15.75" thickBot="1" x14ac:dyDescent="0.3">
      <c r="C80" s="10"/>
    </row>
    <row r="81" spans="1:13" ht="15.75" thickBot="1" x14ac:dyDescent="0.3">
      <c r="A81" s="3" t="s">
        <v>67</v>
      </c>
      <c r="B81" s="7" t="s">
        <v>31</v>
      </c>
      <c r="C81" s="19"/>
      <c r="D81" s="15" t="s">
        <v>83</v>
      </c>
      <c r="E81" s="14"/>
      <c r="F81" s="14"/>
      <c r="G81" s="14"/>
      <c r="H81" s="14"/>
      <c r="J81" s="14" t="str">
        <f>+IF($C81=J$8,J$6,"")</f>
        <v/>
      </c>
      <c r="K81" s="14" t="str">
        <f t="shared" si="1"/>
        <v/>
      </c>
      <c r="L81" s="14" t="str">
        <f t="shared" si="1"/>
        <v/>
      </c>
      <c r="M81" s="14" t="str">
        <f t="shared" si="1"/>
        <v/>
      </c>
    </row>
    <row r="82" spans="1:13" ht="15.75" thickBot="1" x14ac:dyDescent="0.3">
      <c r="C82" s="10"/>
    </row>
    <row r="83" spans="1:13" ht="15.75" thickBot="1" x14ac:dyDescent="0.3">
      <c r="A83" s="3" t="s">
        <v>68</v>
      </c>
      <c r="B83" s="9" t="s">
        <v>81</v>
      </c>
      <c r="C83" s="19"/>
      <c r="D83" s="15" t="s">
        <v>82</v>
      </c>
      <c r="E83" s="14" t="str">
        <f>+IF($C83=E$8,E$6,"")</f>
        <v/>
      </c>
      <c r="F83" s="14" t="str">
        <f t="shared" si="0"/>
        <v/>
      </c>
      <c r="G83" s="14" t="str">
        <f t="shared" si="0"/>
        <v/>
      </c>
      <c r="H83" s="14" t="str">
        <f t="shared" si="0"/>
        <v/>
      </c>
      <c r="J83" s="14"/>
      <c r="K83" s="14"/>
      <c r="L83" s="14"/>
      <c r="M83" s="14"/>
    </row>
    <row r="84" spans="1:13" ht="15.75" thickBot="1" x14ac:dyDescent="0.3">
      <c r="C84" s="10"/>
    </row>
    <row r="85" spans="1:13" ht="15.75" thickBot="1" x14ac:dyDescent="0.3">
      <c r="A85" s="3" t="s">
        <v>69</v>
      </c>
      <c r="B85" s="7" t="s">
        <v>32</v>
      </c>
      <c r="C85" s="19"/>
      <c r="D85" s="15" t="s">
        <v>82</v>
      </c>
      <c r="E85" s="14" t="str">
        <f>+IF($C85=E$8,E$6,"")</f>
        <v/>
      </c>
      <c r="F85" s="14" t="str">
        <f t="shared" si="0"/>
        <v/>
      </c>
      <c r="G85" s="14" t="str">
        <f t="shared" si="0"/>
        <v/>
      </c>
      <c r="H85" s="14" t="str">
        <f t="shared" si="0"/>
        <v/>
      </c>
      <c r="J85" s="14"/>
      <c r="K85" s="14"/>
      <c r="L85" s="14"/>
      <c r="M85" s="14"/>
    </row>
    <row r="86" spans="1:13" ht="15.75" thickBot="1" x14ac:dyDescent="0.3">
      <c r="C86" s="10"/>
    </row>
    <row r="87" spans="1:13" ht="15.75" thickBot="1" x14ac:dyDescent="0.3">
      <c r="A87" s="3" t="s">
        <v>70</v>
      </c>
      <c r="B87" s="7" t="s">
        <v>33</v>
      </c>
      <c r="C87" s="19"/>
      <c r="D87" s="15" t="s">
        <v>83</v>
      </c>
      <c r="E87" s="14"/>
      <c r="F87" s="14"/>
      <c r="G87" s="14"/>
      <c r="H87" s="14"/>
      <c r="J87" s="14" t="str">
        <f>+IF($C87=J$8,J$6,"")</f>
        <v/>
      </c>
      <c r="K87" s="14" t="str">
        <f t="shared" si="1"/>
        <v/>
      </c>
      <c r="L87" s="14" t="str">
        <f t="shared" si="1"/>
        <v/>
      </c>
      <c r="M87" s="14" t="str">
        <f t="shared" si="1"/>
        <v/>
      </c>
    </row>
    <row r="89" spans="1:13" x14ac:dyDescent="0.25">
      <c r="E89" s="12" t="s">
        <v>79</v>
      </c>
      <c r="F89" s="13">
        <f>SUM(E9:H87)</f>
        <v>0</v>
      </c>
      <c r="J89" s="12" t="s">
        <v>80</v>
      </c>
      <c r="K89" s="13">
        <f>SUM(J9:M87)</f>
        <v>0</v>
      </c>
    </row>
    <row r="90" spans="1:13" x14ac:dyDescent="0.25">
      <c r="F90" s="20" t="str">
        <f>IF(ISERROR(F89/(F89+K89)),"-",F89/(F89+K89))</f>
        <v>-</v>
      </c>
      <c r="K90" s="20" t="str">
        <f>IF(ISERROR(100%-F90),"-",100%-F90)</f>
        <v>-</v>
      </c>
    </row>
    <row r="92" spans="1:13" x14ac:dyDescent="0.25">
      <c r="D92" s="15" t="s">
        <v>87</v>
      </c>
    </row>
    <row r="93" spans="1:13" x14ac:dyDescent="0.25">
      <c r="D93" s="15" t="s">
        <v>88</v>
      </c>
    </row>
  </sheetData>
  <sheetProtection algorithmName="SHA-512" hashValue="0z0hIEQQvnOWoNtLBabxJdE7ByXcHB1eK9i9P94449RMmZzHzSUOSBaSjXEEX76MYN3X271yY6NpvQD1xkRYTw==" saltValue="KrN81EItCgkPr/7cSbdOUw==" spinCount="100000" sheet="1" objects="1" scenarios="1"/>
  <mergeCells count="2">
    <mergeCell ref="E7:H7"/>
    <mergeCell ref="J7:M7"/>
  </mergeCells>
  <dataValidations count="1">
    <dataValidation type="list" allowBlank="1" showInputMessage="1" showErrorMessage="1" sqref="C9 C85 C11 C13 C15 C17 C19 C21 C23 C25 C27 C29 C31 C33 C35 C37 C39 C41 C43 C45 C47 C49 C51 C53 C55 C57 C59 C61 C63 C65 C67 C69 C71 C73 C75 C77 C79 C81 C83 C87" xr:uid="{854AE3FE-8F14-4ACA-807D-C7109944D90D}">
      <formula1>$F$2:$F$5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4179-F098-4B8A-BB5A-2645A2A0B185}">
  <dimension ref="A1:K18"/>
  <sheetViews>
    <sheetView showGridLines="0" zoomScale="110" zoomScaleNormal="110" workbookViewId="0">
      <selection activeCell="F6" sqref="F6"/>
    </sheetView>
  </sheetViews>
  <sheetFormatPr baseColWidth="10" defaultRowHeight="14.25" x14ac:dyDescent="0.2"/>
  <cols>
    <col min="1" max="9" width="11.42578125" style="1"/>
    <col min="10" max="10" width="13.7109375" style="1" customWidth="1"/>
    <col min="11" max="11" width="11.42578125" style="1" hidden="1" customWidth="1"/>
    <col min="12" max="16384" width="11.42578125" style="1"/>
  </cols>
  <sheetData>
    <row r="1" spans="1:11" ht="27.75" x14ac:dyDescent="0.4">
      <c r="A1" s="2" t="s">
        <v>97</v>
      </c>
    </row>
    <row r="5" spans="1:11" ht="15" thickBot="1" x14ac:dyDescent="0.25"/>
    <row r="6" spans="1:11" ht="16.5" thickBot="1" x14ac:dyDescent="0.3">
      <c r="A6" s="17" t="s">
        <v>95</v>
      </c>
      <c r="F6" s="18" t="str">
        <f>Test!$F$90</f>
        <v>-</v>
      </c>
      <c r="K6" s="1" t="s">
        <v>91</v>
      </c>
    </row>
    <row r="7" spans="1:11" ht="16.5" thickBot="1" x14ac:dyDescent="0.3">
      <c r="A7" s="17"/>
      <c r="K7" s="1" t="s">
        <v>92</v>
      </c>
    </row>
    <row r="8" spans="1:11" ht="16.5" thickBot="1" x14ac:dyDescent="0.3">
      <c r="A8" s="17" t="s">
        <v>96</v>
      </c>
      <c r="F8" s="18" t="str">
        <f>Test!$K$90</f>
        <v>-</v>
      </c>
      <c r="K8" s="1" t="s">
        <v>94</v>
      </c>
    </row>
    <row r="9" spans="1:11" x14ac:dyDescent="0.2">
      <c r="K9" s="1" t="s">
        <v>98</v>
      </c>
    </row>
    <row r="11" spans="1:11" ht="15.75" x14ac:dyDescent="0.25">
      <c r="A11" s="22" t="s">
        <v>93</v>
      </c>
    </row>
    <row r="12" spans="1:11" ht="15.75" x14ac:dyDescent="0.25">
      <c r="A12" s="17"/>
    </row>
    <row r="13" spans="1:11" x14ac:dyDescent="0.2">
      <c r="A13" s="32" t="str">
        <f>IF(F6="-","",IF(AND($F$6&gt;=50%,$F$6&lt;=60%),K6,IF($F$6&gt;60%,K7,IF(AND($F$6&lt;50%,$F$6&gt;=40%),K8,IF($F$6&lt;40%,K9,"")))))</f>
        <v/>
      </c>
      <c r="B13" s="32"/>
      <c r="C13" s="32"/>
      <c r="D13" s="32"/>
      <c r="E13" s="32"/>
      <c r="F13" s="32"/>
      <c r="G13" s="32"/>
      <c r="H13" s="32"/>
      <c r="I13" s="32"/>
      <c r="J13" s="32"/>
    </row>
    <row r="14" spans="1:11" x14ac:dyDescent="0.2">
      <c r="A14" s="32"/>
      <c r="B14" s="32"/>
      <c r="C14" s="32"/>
      <c r="D14" s="32"/>
      <c r="E14" s="32"/>
      <c r="F14" s="32"/>
      <c r="G14" s="32"/>
      <c r="H14" s="32"/>
      <c r="I14" s="32"/>
      <c r="J14" s="32"/>
    </row>
    <row r="15" spans="1:11" x14ac:dyDescent="0.2">
      <c r="A15" s="32"/>
      <c r="B15" s="32"/>
      <c r="C15" s="32"/>
      <c r="D15" s="32"/>
      <c r="E15" s="32"/>
      <c r="F15" s="32"/>
      <c r="G15" s="32"/>
      <c r="H15" s="32"/>
      <c r="I15" s="32"/>
      <c r="J15" s="32"/>
    </row>
    <row r="16" spans="1:11" x14ac:dyDescent="0.2">
      <c r="A16" s="32"/>
      <c r="B16" s="32"/>
      <c r="C16" s="32"/>
      <c r="D16" s="32"/>
      <c r="E16" s="32"/>
      <c r="F16" s="32"/>
      <c r="G16" s="32"/>
      <c r="H16" s="32"/>
      <c r="I16" s="32"/>
      <c r="J16" s="32"/>
    </row>
    <row r="17" spans="1:10" x14ac:dyDescent="0.2">
      <c r="A17" s="32"/>
      <c r="B17" s="32"/>
      <c r="C17" s="32"/>
      <c r="D17" s="32"/>
      <c r="E17" s="32"/>
      <c r="F17" s="32"/>
      <c r="G17" s="32"/>
      <c r="H17" s="32"/>
      <c r="I17" s="32"/>
      <c r="J17" s="32"/>
    </row>
    <row r="18" spans="1:10" x14ac:dyDescent="0.2">
      <c r="A18" s="32"/>
      <c r="B18" s="32"/>
      <c r="C18" s="32"/>
      <c r="D18" s="32"/>
      <c r="E18" s="32"/>
      <c r="F18" s="32"/>
      <c r="G18" s="32"/>
      <c r="H18" s="32"/>
      <c r="I18" s="32"/>
      <c r="J18" s="32"/>
    </row>
  </sheetData>
  <sheetProtection algorithmName="SHA-512" hashValue="Z5YGQZnbndBUOP9HSrfV3COmk+G3nbtkhg5xBjTi8MMcaNVZvcFqExvj/yz3/myJyqEF0+3xW9xsMcm+2Nl7Iw==" saltValue="Qt5JRoGQ/31H2qhTFvVuRw==" spinCount="100000" sheet="1" objects="1" scenarios="1"/>
  <mergeCells count="1">
    <mergeCell ref="A13:J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FE09-DF88-460B-A0D9-92E879CF1A2E}">
  <dimension ref="A7:I16"/>
  <sheetViews>
    <sheetView showGridLines="0" zoomScale="110" zoomScaleNormal="110" workbookViewId="0">
      <selection activeCell="A17" sqref="A17"/>
    </sheetView>
  </sheetViews>
  <sheetFormatPr baseColWidth="10" defaultRowHeight="15" x14ac:dyDescent="0.25"/>
  <cols>
    <col min="8" max="8" width="42.85546875" customWidth="1"/>
  </cols>
  <sheetData>
    <row r="7" spans="1:9" ht="21" x14ac:dyDescent="0.35">
      <c r="A7" s="23" t="s">
        <v>100</v>
      </c>
    </row>
    <row r="8" spans="1:9" ht="18.75" x14ac:dyDescent="0.3">
      <c r="A8" s="24"/>
    </row>
    <row r="9" spans="1:9" ht="18.75" x14ac:dyDescent="0.3">
      <c r="B9" s="25" t="s">
        <v>101</v>
      </c>
    </row>
    <row r="10" spans="1:9" ht="21.75" customHeight="1" x14ac:dyDescent="0.25">
      <c r="B10" s="16"/>
      <c r="C10" s="33" t="s">
        <v>106</v>
      </c>
      <c r="D10" s="33"/>
      <c r="E10" s="33"/>
      <c r="F10" s="33"/>
      <c r="G10" s="33"/>
      <c r="H10" s="33"/>
      <c r="I10" s="26" t="s">
        <v>102</v>
      </c>
    </row>
    <row r="14" spans="1:9" x14ac:dyDescent="0.25">
      <c r="A14" s="27" t="s">
        <v>103</v>
      </c>
    </row>
    <row r="15" spans="1:9" x14ac:dyDescent="0.25">
      <c r="A15" s="28" t="s">
        <v>104</v>
      </c>
    </row>
    <row r="16" spans="1:9" x14ac:dyDescent="0.25">
      <c r="A16" s="29" t="s">
        <v>105</v>
      </c>
    </row>
  </sheetData>
  <sheetProtection algorithmName="SHA-512" hashValue="WlAqKuQmseJHtTaOmTwcx+SczGcUabwcW2CPZmenF8aratp107OCyk8Vypedkjf6/pC2v9keGumUkPasrNr+Yg==" saltValue="+tIU8i3Cxy1x0FrWiAgUIg==" spinCount="100000" sheet="1" objects="1" scenarios="1"/>
  <mergeCells count="1">
    <mergeCell ref="C10:H10"/>
  </mergeCells>
  <hyperlinks>
    <hyperlink ref="C10" r:id="rId1" xr:uid="{D9D1D38A-A578-4589-BCA0-7DC15C72F28A}"/>
    <hyperlink ref="A15" r:id="rId2" xr:uid="{FC3247C1-263F-4340-AE66-2D0C3BC7009E}"/>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Test</vt:lpstr>
      <vt:lpstr>Résultat</vt:lpstr>
      <vt:lpstr>Mot de passe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Jean-Marie Bugarel</dc:creator>
  <cp:lastModifiedBy>Jean-Marie Bugarel</cp:lastModifiedBy>
  <dcterms:created xsi:type="dcterms:W3CDTF">2021-07-03T18:37:19Z</dcterms:created>
  <dcterms:modified xsi:type="dcterms:W3CDTF">2021-07-09T19:26:00Z</dcterms:modified>
</cp:coreProperties>
</file>