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584E615-0434-4F1E-9235-94F567FF4BB4}" xr6:coauthVersionLast="47" xr6:coauthVersionMax="47" xr10:uidLastSave="{00000000-0000-0000-0000-000000000000}"/>
  <workbookProtection workbookAlgorithmName="SHA-512" workbookHashValue="qIeP0eCN6Ce2xuh7QnW2HAJmJtAvYXrDP+yrEJybXPA4wBUgjtu17RHJqo6/zJ4MpsFJwvRztH8SRsMj41GecQ==" workbookSaltValue="mAOPhkn+KyL5YCsKP3d9nw==" workbookSpinCount="100000" lockStructure="1"/>
  <bookViews>
    <workbookView xWindow="-111" yWindow="-111" windowWidth="26806" windowHeight="14456" xr2:uid="{0230EC4A-AAE2-4C19-91AC-53C5330DCE27}"/>
  </bookViews>
  <sheets>
    <sheet name="Budget marketing" sheetId="2" r:id="rId1"/>
    <sheet name="Budget communication" sheetId="4" r:id="rId2"/>
    <sheet name="Mot de passe" sheetId="3" r:id="rId3"/>
  </sheets>
  <definedNames>
    <definedName name="_xlnm.Print_Area" localSheetId="1">'Budget communication'!$B$1:$U$29</definedName>
    <definedName name="_xlnm.Print_Area" localSheetId="0">'Budget marketing'!$B$1:$U$62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8" i="4" l="1"/>
  <c r="U28" i="4" s="1"/>
  <c r="T27" i="4"/>
  <c r="U27" i="4" s="1"/>
  <c r="T26" i="4"/>
  <c r="U26" i="4" s="1"/>
  <c r="T25" i="4"/>
  <c r="U25" i="4" s="1"/>
  <c r="T24" i="4"/>
  <c r="U24" i="4" s="1"/>
  <c r="T23" i="4"/>
  <c r="U23" i="4" s="1"/>
  <c r="T22" i="4"/>
  <c r="U22" i="4" s="1"/>
  <c r="T21" i="4"/>
  <c r="U21" i="4" s="1"/>
  <c r="T20" i="4"/>
  <c r="U20" i="4" s="1"/>
  <c r="T19" i="4"/>
  <c r="U19" i="4" s="1"/>
  <c r="T18" i="4"/>
  <c r="U18" i="4" s="1"/>
  <c r="T17" i="4"/>
  <c r="U17" i="4" s="1"/>
  <c r="T16" i="4"/>
  <c r="U16" i="4" s="1"/>
  <c r="T15" i="4"/>
  <c r="U15" i="4" s="1"/>
  <c r="U14" i="4"/>
  <c r="T13" i="4"/>
  <c r="U13" i="4" s="1"/>
  <c r="T12" i="4"/>
  <c r="U12" i="4" s="1"/>
  <c r="T11" i="4"/>
  <c r="U11" i="4" s="1"/>
  <c r="T10" i="4"/>
  <c r="U10" i="4" s="1"/>
  <c r="T9" i="4"/>
  <c r="U9" i="4" s="1"/>
  <c r="T8" i="4"/>
  <c r="U8" i="4" s="1"/>
  <c r="T7" i="4"/>
  <c r="U7" i="4" s="1"/>
  <c r="T6" i="4"/>
  <c r="U6" i="4" s="1"/>
  <c r="T5" i="4"/>
  <c r="U5" i="4" s="1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6" i="2"/>
  <c r="U45" i="2"/>
  <c r="U44" i="2"/>
  <c r="U43" i="2"/>
  <c r="U42" i="2"/>
  <c r="U41" i="2"/>
  <c r="U40" i="2"/>
  <c r="U39" i="2"/>
  <c r="U38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0" i="2"/>
  <c r="U19" i="2"/>
  <c r="U18" i="2"/>
  <c r="U17" i="2"/>
  <c r="U16" i="2"/>
  <c r="U15" i="2"/>
  <c r="U14" i="2"/>
  <c r="U13" i="2"/>
  <c r="U11" i="2"/>
  <c r="U10" i="2"/>
  <c r="U8" i="2"/>
  <c r="U7" i="2"/>
  <c r="U6" i="2"/>
  <c r="U5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6" i="2"/>
  <c r="T45" i="2"/>
  <c r="T44" i="2"/>
  <c r="T43" i="2"/>
  <c r="T42" i="2"/>
  <c r="T41" i="2"/>
  <c r="T40" i="2"/>
  <c r="T39" i="2"/>
  <c r="T38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0" i="2"/>
  <c r="T19" i="2"/>
  <c r="T18" i="2"/>
  <c r="T17" i="2"/>
  <c r="T16" i="2"/>
  <c r="T15" i="2"/>
  <c r="T14" i="2"/>
  <c r="T13" i="2"/>
  <c r="T12" i="2"/>
  <c r="U12" i="2" s="1"/>
  <c r="T11" i="2"/>
  <c r="T10" i="2"/>
  <c r="T7" i="2"/>
  <c r="T6" i="2"/>
  <c r="T5" i="2"/>
  <c r="S29" i="4"/>
  <c r="R29" i="4"/>
  <c r="Q29" i="4"/>
  <c r="P29" i="4"/>
  <c r="O29" i="4"/>
  <c r="N29" i="4"/>
  <c r="M29" i="4"/>
  <c r="L29" i="4"/>
  <c r="K29" i="4"/>
  <c r="T29" i="4" s="1"/>
  <c r="U29" i="4" s="1"/>
  <c r="J29" i="4"/>
  <c r="I29" i="4"/>
  <c r="H29" i="4"/>
  <c r="D29" i="4"/>
  <c r="S28" i="4"/>
  <c r="R28" i="4"/>
  <c r="Q28" i="4"/>
  <c r="P28" i="4"/>
  <c r="O28" i="4"/>
  <c r="N28" i="4"/>
  <c r="M28" i="4"/>
  <c r="L28" i="4"/>
  <c r="K28" i="4"/>
  <c r="J28" i="4"/>
  <c r="I28" i="4"/>
  <c r="H28" i="4"/>
  <c r="F28" i="4"/>
  <c r="E28" i="4"/>
  <c r="G28" i="4" s="1"/>
  <c r="D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S13" i="4"/>
  <c r="R13" i="4"/>
  <c r="Q13" i="4"/>
  <c r="P13" i="4"/>
  <c r="O13" i="4"/>
  <c r="N13" i="4"/>
  <c r="M13" i="4"/>
  <c r="L13" i="4"/>
  <c r="K13" i="4"/>
  <c r="J13" i="4"/>
  <c r="I13" i="4"/>
  <c r="H13" i="4"/>
  <c r="F13" i="4"/>
  <c r="F29" i="4" s="1"/>
  <c r="E13" i="4"/>
  <c r="E29" i="4" s="1"/>
  <c r="D13" i="4"/>
  <c r="G12" i="4"/>
  <c r="G11" i="4"/>
  <c r="G10" i="4"/>
  <c r="G9" i="4"/>
  <c r="G8" i="4"/>
  <c r="G7" i="4"/>
  <c r="G6" i="4"/>
  <c r="G5" i="4"/>
  <c r="G6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6" i="2"/>
  <c r="G45" i="2"/>
  <c r="G44" i="2"/>
  <c r="G43" i="2"/>
  <c r="G42" i="2"/>
  <c r="G41" i="2"/>
  <c r="G40" i="2"/>
  <c r="G39" i="2"/>
  <c r="G38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0" i="2"/>
  <c r="G19" i="2"/>
  <c r="G18" i="2"/>
  <c r="G17" i="2"/>
  <c r="G16" i="2"/>
  <c r="G15" i="2"/>
  <c r="G14" i="2"/>
  <c r="G13" i="2"/>
  <c r="G12" i="2"/>
  <c r="G11" i="2"/>
  <c r="G10" i="2"/>
  <c r="G8" i="2"/>
  <c r="G7" i="2"/>
  <c r="G5" i="2"/>
  <c r="S62" i="2"/>
  <c r="R62" i="2"/>
  <c r="Q62" i="2"/>
  <c r="P62" i="2"/>
  <c r="O62" i="2"/>
  <c r="N62" i="2"/>
  <c r="M62" i="2"/>
  <c r="L62" i="2"/>
  <c r="K62" i="2"/>
  <c r="J62" i="2"/>
  <c r="I62" i="2"/>
  <c r="H62" i="2"/>
  <c r="D62" i="2"/>
  <c r="S61" i="2"/>
  <c r="R61" i="2"/>
  <c r="Q61" i="2"/>
  <c r="P61" i="2"/>
  <c r="O61" i="2"/>
  <c r="N61" i="2"/>
  <c r="M61" i="2"/>
  <c r="L61" i="2"/>
  <c r="K61" i="2"/>
  <c r="J61" i="2"/>
  <c r="I61" i="2"/>
  <c r="H61" i="2"/>
  <c r="F61" i="2"/>
  <c r="E61" i="2"/>
  <c r="D61" i="2"/>
  <c r="S46" i="2"/>
  <c r="R46" i="2"/>
  <c r="Q46" i="2"/>
  <c r="P46" i="2"/>
  <c r="O46" i="2"/>
  <c r="N46" i="2"/>
  <c r="M46" i="2"/>
  <c r="L46" i="2"/>
  <c r="K46" i="2"/>
  <c r="J46" i="2"/>
  <c r="I46" i="2"/>
  <c r="H46" i="2"/>
  <c r="F46" i="2"/>
  <c r="E46" i="2"/>
  <c r="D46" i="2"/>
  <c r="S36" i="2"/>
  <c r="R36" i="2"/>
  <c r="Q36" i="2"/>
  <c r="P36" i="2"/>
  <c r="O36" i="2"/>
  <c r="N36" i="2"/>
  <c r="M36" i="2"/>
  <c r="L36" i="2"/>
  <c r="K36" i="2"/>
  <c r="J36" i="2"/>
  <c r="I36" i="2"/>
  <c r="H36" i="2"/>
  <c r="F36" i="2"/>
  <c r="E36" i="2"/>
  <c r="D36" i="2"/>
  <c r="S21" i="2"/>
  <c r="R21" i="2"/>
  <c r="Q21" i="2"/>
  <c r="P21" i="2"/>
  <c r="O21" i="2"/>
  <c r="N21" i="2"/>
  <c r="M21" i="2"/>
  <c r="T21" i="2" s="1"/>
  <c r="U21" i="2" s="1"/>
  <c r="L21" i="2"/>
  <c r="K21" i="2"/>
  <c r="J21" i="2"/>
  <c r="I21" i="2"/>
  <c r="H21" i="2"/>
  <c r="F21" i="2"/>
  <c r="F62" i="2" s="1"/>
  <c r="E21" i="2"/>
  <c r="G21" i="2" s="1"/>
  <c r="D21" i="2"/>
  <c r="S8" i="2"/>
  <c r="R8" i="2"/>
  <c r="Q8" i="2"/>
  <c r="P8" i="2"/>
  <c r="O8" i="2"/>
  <c r="N8" i="2"/>
  <c r="M8" i="2"/>
  <c r="L8" i="2"/>
  <c r="K8" i="2"/>
  <c r="J8" i="2"/>
  <c r="I8" i="2"/>
  <c r="H8" i="2"/>
  <c r="T8" i="2" s="1"/>
  <c r="F8" i="2"/>
  <c r="E8" i="2"/>
  <c r="D8" i="2"/>
  <c r="T62" i="2" l="1"/>
  <c r="U62" i="2" s="1"/>
  <c r="G13" i="4"/>
  <c r="G29" i="4" s="1"/>
  <c r="E62" i="2"/>
  <c r="G62" i="2" s="1"/>
</calcChain>
</file>

<file path=xl/sharedStrings.xml><?xml version="1.0" encoding="utf-8"?>
<sst xmlns="http://schemas.openxmlformats.org/spreadsheetml/2006/main" count="139" uniqueCount="79">
  <si>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</si>
  <si>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</si>
  <si>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</si>
  <si>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</si>
  <si>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</si>
  <si>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</si>
  <si>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</si>
  <si>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</si>
  <si>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</si>
  <si>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</si>
  <si>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</si>
  <si>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</si>
  <si>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Goodies</t>
  </si>
  <si>
    <t>Display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</si>
  <si>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</si>
  <si>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</si>
  <si>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</si>
  <si>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</si>
  <si>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</si>
  <si>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</si>
  <si>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https://www.business-plan-excel.fr/produit/mot-de-passe-budget-marketing/</t>
  </si>
  <si>
    <t>Etudes marketing</t>
  </si>
  <si>
    <t>Analyses de marché</t>
  </si>
  <si>
    <t>Marketing stratégique</t>
  </si>
  <si>
    <t>Conception</t>
  </si>
  <si>
    <t>Service après-vente</t>
  </si>
  <si>
    <t>Personnel</t>
  </si>
  <si>
    <t>Recherche et innovation</t>
  </si>
  <si>
    <t>Tests produits</t>
  </si>
  <si>
    <t>Logiciels</t>
  </si>
  <si>
    <t>Autres dépenses</t>
  </si>
  <si>
    <t>Fournitures</t>
  </si>
  <si>
    <t>Déplacements</t>
  </si>
  <si>
    <t>Panels de consommateurs</t>
  </si>
  <si>
    <t>Evènement 1</t>
  </si>
  <si>
    <t>Evènement 2</t>
  </si>
  <si>
    <t>Evènement 3</t>
  </si>
  <si>
    <t>Evènement 4</t>
  </si>
  <si>
    <t>Mailing papier</t>
  </si>
  <si>
    <t>Publicité sur lieu de vente</t>
  </si>
  <si>
    <t>Flyers</t>
  </si>
  <si>
    <t>Catalogues</t>
  </si>
  <si>
    <t>Opérations de street marketing</t>
  </si>
  <si>
    <t>Budget marketing</t>
  </si>
  <si>
    <t>Développement d'applications</t>
  </si>
  <si>
    <t>Marketing opérationnel hors-média</t>
  </si>
  <si>
    <t>Communication médias traditionnels</t>
  </si>
  <si>
    <t>Communiqués et publicité presse</t>
  </si>
  <si>
    <t>Campagnes radio</t>
  </si>
  <si>
    <t>Campagnes télévision</t>
  </si>
  <si>
    <t>Campagnes cinéma</t>
  </si>
  <si>
    <t>Campagnes affichage</t>
  </si>
  <si>
    <t>Communication web</t>
  </si>
  <si>
    <t>Production de contenus textes et articles</t>
  </si>
  <si>
    <t>Production de contenus vidéos</t>
  </si>
  <si>
    <t>Conception site internet et maintenance</t>
  </si>
  <si>
    <t>Achats d'images</t>
  </si>
  <si>
    <t>Shooting</t>
  </si>
  <si>
    <t>Agences et prestataires</t>
  </si>
  <si>
    <t>Attaché(e) de presse, prestataires</t>
  </si>
  <si>
    <t>Campagnes d'achats de mots-clés</t>
  </si>
  <si>
    <t>Publicité réseaux sociaux</t>
  </si>
  <si>
    <t>Net-linking</t>
  </si>
  <si>
    <t>Affiliation</t>
  </si>
  <si>
    <t>Chiffre d'affaires - ventes</t>
  </si>
  <si>
    <t>France</t>
  </si>
  <si>
    <t>Export</t>
  </si>
  <si>
    <t>Online</t>
  </si>
  <si>
    <t>évolution</t>
  </si>
  <si>
    <t>TOTAL</t>
  </si>
  <si>
    <t>TOTAL BUDGET</t>
  </si>
  <si>
    <t>N-1</t>
  </si>
  <si>
    <t>N-2</t>
  </si>
  <si>
    <t>PREVI</t>
  </si>
  <si>
    <t>Budget communication</t>
  </si>
  <si>
    <t>REALISE</t>
  </si>
  <si>
    <t>% réalisé / prévi</t>
  </si>
  <si>
    <t>Pour déverrouiller ce document : voir dernier onglet</t>
  </si>
  <si>
    <t>Le mot de passe sera à entrer dans le menu Révision : "Ôter la protection de la feuille" ainsi que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</si>
</sst>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20"/>
      <color rgb="FFC00000"/>
      <name val="Arial"/>
      <family val="2"/>
    </font>
    <font>
      <sz val="8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2" applyFont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17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18" fillId="0" borderId="3" xfId="0" applyFont="1" applyBorder="1" applyAlignment="1">
      <alignment vertical="center"/>
    </xf>
    <xf numFmtId="3" fontId="15" fillId="0" borderId="7" xfId="0" applyNumberFormat="1" applyFon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16" fillId="3" borderId="1" xfId="0" applyFont="1" applyFill="1" applyBorder="1" applyAlignment="1">
      <alignment vertical="center"/>
    </xf>
    <xf numFmtId="3" fontId="16" fillId="3" borderId="1" xfId="0" applyNumberFormat="1" applyFont="1" applyFill="1" applyBorder="1" applyAlignment="1">
      <alignment horizontal="right" vertical="center"/>
    </xf>
    <xf numFmtId="3" fontId="16" fillId="3" borderId="3" xfId="0" applyNumberFormat="1" applyFont="1" applyFill="1" applyBorder="1" applyAlignment="1">
      <alignment horizontal="right" vertical="center"/>
    </xf>
    <xf numFmtId="3" fontId="16" fillId="3" borderId="8" xfId="0" applyNumberFormat="1" applyFont="1" applyFill="1" applyBorder="1" applyAlignment="1">
      <alignment horizontal="right" vertical="center"/>
    </xf>
    <xf numFmtId="3" fontId="16" fillId="3" borderId="2" xfId="0" applyNumberFormat="1" applyFont="1" applyFill="1" applyBorder="1" applyAlignment="1">
      <alignment horizontal="right" vertical="center"/>
    </xf>
    <xf numFmtId="3" fontId="20" fillId="2" borderId="1" xfId="0" applyNumberFormat="1" applyFont="1" applyFill="1" applyBorder="1" applyAlignment="1">
      <alignment horizontal="right" vertical="center"/>
    </xf>
    <xf numFmtId="0" fontId="26" fillId="3" borderId="3" xfId="0" applyFont="1" applyFill="1" applyBorder="1" applyAlignment="1">
      <alignment horizontal="right" vertical="center"/>
    </xf>
    <xf numFmtId="0" fontId="26" fillId="3" borderId="2" xfId="0" applyFont="1" applyFill="1" applyBorder="1" applyAlignment="1">
      <alignment horizontal="right" vertical="center"/>
    </xf>
    <xf numFmtId="0" fontId="26" fillId="3" borderId="8" xfId="0" applyFont="1" applyFill="1" applyBorder="1" applyAlignment="1">
      <alignment horizontal="right" vertical="center"/>
    </xf>
    <xf numFmtId="3" fontId="19" fillId="2" borderId="3" xfId="0" applyNumberFormat="1" applyFont="1" applyFill="1" applyBorder="1" applyAlignment="1">
      <alignment horizontal="right" vertical="center"/>
    </xf>
    <xf numFmtId="3" fontId="19" fillId="2" borderId="8" xfId="0" applyNumberFormat="1" applyFont="1" applyFill="1" applyBorder="1" applyAlignment="1">
      <alignment horizontal="right" vertical="center"/>
    </xf>
    <xf numFmtId="3" fontId="19" fillId="2" borderId="2" xfId="0" applyNumberFormat="1" applyFont="1" applyFill="1" applyBorder="1" applyAlignment="1">
      <alignment horizontal="right" vertical="center"/>
    </xf>
    <xf numFmtId="3" fontId="19" fillId="2" borderId="1" xfId="0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2" fillId="3" borderId="1" xfId="0" applyNumberFormat="1" applyFont="1" applyFill="1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3" fontId="0" fillId="0" borderId="8" xfId="0" applyNumberFormat="1" applyBorder="1" applyAlignment="1" applyProtection="1">
      <alignment horizontal="right" vertical="center"/>
      <protection locked="0"/>
    </xf>
    <xf numFmtId="3" fontId="0" fillId="0" borderId="2" xfId="0" applyNumberFormat="1" applyBorder="1" applyAlignment="1" applyProtection="1">
      <alignment horizontal="right"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3" fontId="21" fillId="0" borderId="1" xfId="0" applyNumberFormat="1" applyFont="1" applyBorder="1" applyAlignment="1" applyProtection="1">
      <alignment horizontal="right" vertical="center"/>
      <protection locked="0"/>
    </xf>
    <xf numFmtId="3" fontId="27" fillId="3" borderId="1" xfId="0" applyNumberFormat="1" applyFont="1" applyFill="1" applyBorder="1" applyAlignment="1" applyProtection="1">
      <alignment horizontal="right" vertical="center"/>
      <protection locked="0"/>
    </xf>
    <xf numFmtId="3" fontId="21" fillId="0" borderId="3" xfId="0" applyNumberFormat="1" applyFont="1" applyBorder="1" applyAlignment="1" applyProtection="1">
      <alignment horizontal="right" vertical="center"/>
      <protection locked="0"/>
    </xf>
    <xf numFmtId="3" fontId="21" fillId="0" borderId="8" xfId="0" applyNumberFormat="1" applyFont="1" applyBorder="1" applyAlignment="1" applyProtection="1">
      <alignment horizontal="right" vertical="center"/>
      <protection locked="0"/>
    </xf>
    <xf numFmtId="3" fontId="21" fillId="0" borderId="2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right" vertical="center"/>
    </xf>
    <xf numFmtId="0" fontId="24" fillId="4" borderId="1" xfId="0" applyFont="1" applyFill="1" applyBorder="1" applyAlignment="1">
      <alignment horizontal="right" vertical="center"/>
    </xf>
    <xf numFmtId="3" fontId="22" fillId="0" borderId="7" xfId="0" applyNumberFormat="1" applyFont="1" applyBorder="1" applyAlignment="1">
      <alignment horizontal="right" vertical="center"/>
    </xf>
    <xf numFmtId="164" fontId="21" fillId="0" borderId="1" xfId="1" applyNumberFormat="1" applyFont="1" applyBorder="1" applyAlignment="1" applyProtection="1">
      <alignment horizontal="right" vertical="center"/>
    </xf>
    <xf numFmtId="164" fontId="28" fillId="3" borderId="1" xfId="1" applyNumberFormat="1" applyFont="1" applyFill="1" applyBorder="1" applyAlignment="1" applyProtection="1">
      <alignment horizontal="right" vertical="center"/>
    </xf>
    <xf numFmtId="164" fontId="21" fillId="0" borderId="7" xfId="1" applyNumberFormat="1" applyFont="1" applyBorder="1" applyAlignment="1" applyProtection="1">
      <alignment horizontal="right" vertical="center"/>
    </xf>
    <xf numFmtId="164" fontId="14" fillId="2" borderId="1" xfId="1" applyNumberFormat="1" applyFont="1" applyFill="1" applyBorder="1" applyAlignment="1" applyProtection="1">
      <alignment horizontal="right" vertical="center"/>
    </xf>
    <xf numFmtId="0" fontId="17" fillId="0" borderId="1" xfId="0" applyFont="1" applyBorder="1" applyAlignment="1" applyProtection="1">
      <alignment vertical="center"/>
      <protection locked="0"/>
    </xf>
    <xf numFmtId="164" fontId="29" fillId="2" borderId="1" xfId="1" applyNumberFormat="1" applyFont="1" applyFill="1" applyBorder="1" applyAlignment="1" applyProtection="1">
      <alignment horizontal="center" vertical="center" wrapText="1"/>
    </xf>
    <xf numFmtId="164" fontId="21" fillId="0" borderId="2" xfId="1" applyNumberFormat="1" applyFont="1" applyBorder="1" applyAlignment="1" applyProtection="1">
      <alignment horizontal="right" vertical="center"/>
    </xf>
    <xf numFmtId="3" fontId="21" fillId="0" borderId="2" xfId="0" applyNumberFormat="1" applyFont="1" applyBorder="1" applyAlignment="1">
      <alignment horizontal="right" vertical="center"/>
    </xf>
    <xf numFmtId="164" fontId="0" fillId="0" borderId="2" xfId="1" applyNumberFormat="1" applyFont="1" applyBorder="1" applyAlignment="1" applyProtection="1">
      <alignment horizontal="right" vertical="center"/>
    </xf>
    <xf numFmtId="164" fontId="16" fillId="3" borderId="2" xfId="1" applyNumberFormat="1" applyFont="1" applyFill="1" applyBorder="1" applyAlignment="1" applyProtection="1">
      <alignment horizontal="right" vertical="center"/>
    </xf>
    <xf numFmtId="164" fontId="19" fillId="2" borderId="2" xfId="1" applyNumberFormat="1" applyFont="1" applyFill="1" applyBorder="1" applyAlignment="1" applyProtection="1">
      <alignment horizontal="right" vertical="center"/>
    </xf>
    <xf numFmtId="164" fontId="0" fillId="0" borderId="0" xfId="1" applyNumberFormat="1" applyFont="1" applyAlignment="1" applyProtection="1">
      <alignment horizontal="right" vertical="center"/>
    </xf>
    <xf numFmtId="164" fontId="15" fillId="0" borderId="2" xfId="1" applyNumberFormat="1" applyFont="1" applyBorder="1" applyAlignment="1" applyProtection="1">
      <alignment horizontal="right" vertical="center"/>
    </xf>
    <xf numFmtId="164" fontId="28" fillId="3" borderId="2" xfId="1" applyNumberFormat="1" applyFont="1" applyFill="1" applyBorder="1" applyAlignment="1" applyProtection="1">
      <alignment horizontal="right" vertical="center"/>
    </xf>
    <xf numFmtId="164" fontId="14" fillId="2" borderId="2" xfId="1" applyNumberFormat="1" applyFont="1" applyFill="1" applyBorder="1" applyAlignment="1" applyProtection="1">
      <alignment horizontal="right" vertical="center"/>
    </xf>
    <xf numFmtId="0" fontId="7" fillId="0" borderId="0" xfId="2" applyFont="1" applyAlignment="1">
      <alignment horizontal="left"/>
    </xf>
    <xf numFmtId="0" fontId="30" fillId="0" borderId="0" xfId="0" applyFont="1" applyAlignment="1">
      <alignment horizontal="left" vertical="center"/>
    </xf>
    <xf numFmtId="0" fontId="30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F0861C0-49A4-4D70-BF12-EBE91658A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budget-marketing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D395-5E68-48CC-BFB3-86A5DD06E3D7}">
  <sheetPr>
    <pageSetUpPr fitToPage="1"/>
  </sheetPr>
  <dimension ref="B1:U86"/>
  <sheetViews>
    <sheetView showGridLines="0" tabSelected="1" zoomScaleNormal="100" workbookViewId="0">
      <selection activeCell="D5" sqref="D5"/>
    </sheetView>
  </sheetViews>
  <sheetFormatPr baseColWidth="10" defaultColWidth="11.375" defaultRowHeight="14.55" x14ac:dyDescent="0.25"/>
  <cols>
    <col min="1" max="1" width="2.25" style="10" customWidth="1"/>
    <col min="2" max="2" width="11.375" style="10"/>
    <col min="3" max="3" width="39.625" style="10" customWidth="1"/>
    <col min="4" max="6" width="14.375" style="11" customWidth="1"/>
    <col min="7" max="7" width="10.625" style="51" customWidth="1"/>
    <col min="8" max="20" width="11.375" style="11"/>
    <col min="21" max="21" width="11.375" style="65"/>
    <col min="22" max="16384" width="11.375" style="10"/>
  </cols>
  <sheetData>
    <row r="1" spans="2:21" ht="25.65" x14ac:dyDescent="0.25">
      <c r="B1" s="9" t="s">
        <v>43</v>
      </c>
      <c r="J1" s="70" t="s">
        <v>77</v>
      </c>
    </row>
    <row r="2" spans="2:21" ht="29.95" customHeight="1" x14ac:dyDescent="0.25"/>
    <row r="3" spans="2:21" ht="27.7" customHeight="1" x14ac:dyDescent="0.25">
      <c r="B3" s="12"/>
      <c r="C3" s="13"/>
      <c r="D3" s="38" t="s">
        <v>72</v>
      </c>
      <c r="E3" s="38" t="s">
        <v>71</v>
      </c>
      <c r="F3" s="37" t="s">
        <v>73</v>
      </c>
      <c r="G3" s="52" t="s">
        <v>68</v>
      </c>
      <c r="H3" s="30" t="s">
        <v>0</v>
      </c>
      <c r="I3" s="32" t="s">
        <v>1</v>
      </c>
      <c r="J3" s="32" t="s">
        <v>2</v>
      </c>
      <c r="K3" s="32" t="s">
        <v>3</v>
      </c>
      <c r="L3" s="32" t="s">
        <v>4</v>
      </c>
      <c r="M3" s="32" t="s">
        <v>5</v>
      </c>
      <c r="N3" s="32" t="s">
        <v>6</v>
      </c>
      <c r="O3" s="32" t="s">
        <v>7</v>
      </c>
      <c r="P3" s="32" t="s">
        <v>8</v>
      </c>
      <c r="Q3" s="32" t="s">
        <v>9</v>
      </c>
      <c r="R3" s="32" t="s">
        <v>10</v>
      </c>
      <c r="S3" s="31" t="s">
        <v>11</v>
      </c>
      <c r="T3" s="37" t="s">
        <v>75</v>
      </c>
      <c r="U3" s="59" t="s">
        <v>76</v>
      </c>
    </row>
    <row r="4" spans="2:21" ht="18.7" x14ac:dyDescent="0.25">
      <c r="B4" s="14" t="s">
        <v>64</v>
      </c>
      <c r="C4" s="19"/>
      <c r="D4" s="20"/>
      <c r="E4" s="20"/>
      <c r="F4" s="20"/>
      <c r="G4" s="5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66"/>
    </row>
    <row r="5" spans="2:21" ht="15.1" x14ac:dyDescent="0.25">
      <c r="B5" s="15"/>
      <c r="C5" s="39" t="s">
        <v>65</v>
      </c>
      <c r="D5" s="40">
        <v>4500789</v>
      </c>
      <c r="E5" s="40">
        <v>4879555</v>
      </c>
      <c r="F5" s="41">
        <v>5000000</v>
      </c>
      <c r="G5" s="54">
        <f>IF(ISERROR((F5-E5)/E5),"",(F5-E5)/E5)</f>
        <v>2.4683603320384748E-2</v>
      </c>
      <c r="H5" s="42">
        <v>289000</v>
      </c>
      <c r="I5" s="43">
        <v>311000</v>
      </c>
      <c r="J5" s="43">
        <v>287250</v>
      </c>
      <c r="K5" s="43"/>
      <c r="L5" s="43"/>
      <c r="M5" s="43"/>
      <c r="N5" s="43"/>
      <c r="O5" s="43"/>
      <c r="P5" s="43"/>
      <c r="Q5" s="43"/>
      <c r="R5" s="43"/>
      <c r="S5" s="44"/>
      <c r="T5" s="22">
        <f>+SUM(H5:S5)</f>
        <v>887250</v>
      </c>
      <c r="U5" s="60">
        <f>IF(ISERROR(T5/F5),"",T5/F5)</f>
        <v>0.17745</v>
      </c>
    </row>
    <row r="6" spans="2:21" ht="15.1" x14ac:dyDescent="0.25">
      <c r="B6" s="17"/>
      <c r="C6" s="39" t="s">
        <v>66</v>
      </c>
      <c r="D6" s="40">
        <v>2457796</v>
      </c>
      <c r="E6" s="40">
        <v>2897555</v>
      </c>
      <c r="F6" s="41">
        <v>3000000</v>
      </c>
      <c r="G6" s="54">
        <f t="shared" ref="G6:G62" si="0">IF(ISERROR((F6-E6)/E6),"",(F6-E6)/E6)</f>
        <v>3.5355670556728003E-2</v>
      </c>
      <c r="H6" s="42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  <c r="T6" s="22">
        <f t="shared" ref="T6:T62" si="1">+SUM(H6:S6)</f>
        <v>0</v>
      </c>
      <c r="U6" s="60">
        <f t="shared" ref="U6:U8" si="2">IF(ISERROR(T6/F6),"",T6/F6)</f>
        <v>0</v>
      </c>
    </row>
    <row r="7" spans="2:21" ht="15.1" x14ac:dyDescent="0.25">
      <c r="B7" s="17"/>
      <c r="C7" s="39" t="s">
        <v>67</v>
      </c>
      <c r="D7" s="40">
        <v>547522</v>
      </c>
      <c r="E7" s="40">
        <v>655784</v>
      </c>
      <c r="F7" s="41">
        <v>800000</v>
      </c>
      <c r="G7" s="54">
        <f t="shared" si="0"/>
        <v>0.21991387408048993</v>
      </c>
      <c r="H7" s="42"/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T7" s="22">
        <f t="shared" si="1"/>
        <v>0</v>
      </c>
      <c r="U7" s="60">
        <f t="shared" si="2"/>
        <v>0</v>
      </c>
    </row>
    <row r="8" spans="2:21" ht="15.75" x14ac:dyDescent="0.25">
      <c r="B8" s="16"/>
      <c r="C8" s="24" t="s">
        <v>69</v>
      </c>
      <c r="D8" s="25">
        <f>SUM(D5:D7)</f>
        <v>7506107</v>
      </c>
      <c r="E8" s="25">
        <f t="shared" ref="E8:S8" si="3">SUM(E5:E7)</f>
        <v>8432894</v>
      </c>
      <c r="F8" s="25">
        <f t="shared" si="3"/>
        <v>8800000</v>
      </c>
      <c r="G8" s="55">
        <f t="shared" si="0"/>
        <v>4.3532623557227208E-2</v>
      </c>
      <c r="H8" s="26">
        <f t="shared" si="3"/>
        <v>289000</v>
      </c>
      <c r="I8" s="27">
        <f t="shared" si="3"/>
        <v>311000</v>
      </c>
      <c r="J8" s="27">
        <f t="shared" si="3"/>
        <v>287250</v>
      </c>
      <c r="K8" s="27">
        <f t="shared" si="3"/>
        <v>0</v>
      </c>
      <c r="L8" s="27">
        <f t="shared" si="3"/>
        <v>0</v>
      </c>
      <c r="M8" s="27">
        <f t="shared" si="3"/>
        <v>0</v>
      </c>
      <c r="N8" s="27">
        <f t="shared" si="3"/>
        <v>0</v>
      </c>
      <c r="O8" s="27">
        <f t="shared" si="3"/>
        <v>0</v>
      </c>
      <c r="P8" s="27">
        <f t="shared" si="3"/>
        <v>0</v>
      </c>
      <c r="Q8" s="27">
        <f t="shared" si="3"/>
        <v>0</v>
      </c>
      <c r="R8" s="27">
        <f t="shared" si="3"/>
        <v>0</v>
      </c>
      <c r="S8" s="28">
        <f t="shared" si="3"/>
        <v>0</v>
      </c>
      <c r="T8" s="28">
        <f t="shared" si="1"/>
        <v>887250</v>
      </c>
      <c r="U8" s="67">
        <f t="shared" si="2"/>
        <v>0.10082386363636364</v>
      </c>
    </row>
    <row r="9" spans="2:21" ht="18" x14ac:dyDescent="0.25">
      <c r="B9" s="14" t="s">
        <v>23</v>
      </c>
      <c r="C9" s="19"/>
      <c r="D9" s="21"/>
      <c r="E9" s="21"/>
      <c r="F9" s="23"/>
      <c r="G9" s="56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2"/>
      <c r="U9" s="60"/>
    </row>
    <row r="10" spans="2:21" ht="15.1" x14ac:dyDescent="0.25">
      <c r="B10" s="15"/>
      <c r="C10" s="45" t="s">
        <v>26</v>
      </c>
      <c r="D10" s="46"/>
      <c r="E10" s="46"/>
      <c r="F10" s="47"/>
      <c r="G10" s="54" t="str">
        <f t="shared" si="0"/>
        <v/>
      </c>
      <c r="H10" s="48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  <c r="T10" s="61">
        <f t="shared" si="1"/>
        <v>0</v>
      </c>
      <c r="U10" s="60" t="str">
        <f t="shared" ref="U10:U21" si="4">IF(ISERROR(T10/F10),"",T10/F10)</f>
        <v/>
      </c>
    </row>
    <row r="11" spans="2:21" x14ac:dyDescent="0.25">
      <c r="B11" s="17"/>
      <c r="C11" s="45" t="s">
        <v>32</v>
      </c>
      <c r="D11" s="46"/>
      <c r="E11" s="46"/>
      <c r="F11" s="47"/>
      <c r="G11" s="54" t="str">
        <f t="shared" si="0"/>
        <v/>
      </c>
      <c r="H11" s="48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50"/>
      <c r="T11" s="61">
        <f t="shared" si="1"/>
        <v>0</v>
      </c>
      <c r="U11" s="60" t="str">
        <f t="shared" si="4"/>
        <v/>
      </c>
    </row>
    <row r="12" spans="2:21" ht="15.1" x14ac:dyDescent="0.25">
      <c r="B12" s="17"/>
      <c r="C12" s="39" t="s">
        <v>21</v>
      </c>
      <c r="D12" s="40"/>
      <c r="E12" s="40">
        <v>28600</v>
      </c>
      <c r="F12" s="41">
        <v>40000</v>
      </c>
      <c r="G12" s="54">
        <f t="shared" si="0"/>
        <v>0.39860139860139859</v>
      </c>
      <c r="H12" s="42"/>
      <c r="I12" s="43"/>
      <c r="J12" s="43"/>
      <c r="K12" s="43">
        <v>40000</v>
      </c>
      <c r="L12" s="43"/>
      <c r="M12" s="43"/>
      <c r="N12" s="43"/>
      <c r="O12" s="43"/>
      <c r="P12" s="43"/>
      <c r="Q12" s="43"/>
      <c r="R12" s="43"/>
      <c r="S12" s="44"/>
      <c r="T12" s="22">
        <f t="shared" si="1"/>
        <v>40000</v>
      </c>
      <c r="U12" s="60">
        <f t="shared" si="4"/>
        <v>1</v>
      </c>
    </row>
    <row r="13" spans="2:21" x14ac:dyDescent="0.25">
      <c r="B13" s="17"/>
      <c r="C13" s="39" t="s">
        <v>22</v>
      </c>
      <c r="D13" s="40"/>
      <c r="E13" s="40">
        <v>14500</v>
      </c>
      <c r="F13" s="41">
        <v>11000</v>
      </c>
      <c r="G13" s="54">
        <f t="shared" si="0"/>
        <v>-0.2413793103448276</v>
      </c>
      <c r="H13" s="42"/>
      <c r="I13" s="43"/>
      <c r="J13" s="43"/>
      <c r="K13" s="43"/>
      <c r="L13" s="43"/>
      <c r="M13" s="43">
        <v>5000</v>
      </c>
      <c r="N13" s="43"/>
      <c r="O13" s="43"/>
      <c r="P13" s="43"/>
      <c r="Q13" s="43"/>
      <c r="R13" s="43"/>
      <c r="S13" s="44"/>
      <c r="T13" s="22">
        <f t="shared" si="1"/>
        <v>5000</v>
      </c>
      <c r="U13" s="60">
        <f t="shared" si="4"/>
        <v>0.45454545454545453</v>
      </c>
    </row>
    <row r="14" spans="2:21" ht="15.1" x14ac:dyDescent="0.25">
      <c r="B14" s="17"/>
      <c r="C14" s="39" t="s">
        <v>33</v>
      </c>
      <c r="D14" s="40"/>
      <c r="E14" s="40"/>
      <c r="F14" s="41"/>
      <c r="G14" s="54" t="str">
        <f t="shared" si="0"/>
        <v/>
      </c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  <c r="T14" s="22">
        <f t="shared" si="1"/>
        <v>0</v>
      </c>
      <c r="U14" s="60" t="str">
        <f t="shared" si="4"/>
        <v/>
      </c>
    </row>
    <row r="15" spans="2:21" ht="15.1" x14ac:dyDescent="0.25">
      <c r="B15" s="17"/>
      <c r="C15" s="39" t="s">
        <v>27</v>
      </c>
      <c r="D15" s="40"/>
      <c r="E15" s="40">
        <v>75000</v>
      </c>
      <c r="F15" s="41">
        <v>35000</v>
      </c>
      <c r="G15" s="54">
        <f t="shared" si="0"/>
        <v>-0.53333333333333333</v>
      </c>
      <c r="H15" s="4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4"/>
      <c r="T15" s="22">
        <f t="shared" si="1"/>
        <v>0</v>
      </c>
      <c r="U15" s="60">
        <f t="shared" si="4"/>
        <v>0</v>
      </c>
    </row>
    <row r="16" spans="2:21" ht="15.1" x14ac:dyDescent="0.25">
      <c r="B16" s="17"/>
      <c r="C16" s="39" t="s">
        <v>24</v>
      </c>
      <c r="D16" s="40"/>
      <c r="E16" s="40"/>
      <c r="F16" s="41"/>
      <c r="G16" s="54" t="str">
        <f t="shared" si="0"/>
        <v/>
      </c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4"/>
      <c r="T16" s="22">
        <f t="shared" si="1"/>
        <v>0</v>
      </c>
      <c r="U16" s="60" t="str">
        <f t="shared" si="4"/>
        <v/>
      </c>
    </row>
    <row r="17" spans="2:21" ht="15.1" x14ac:dyDescent="0.25">
      <c r="B17" s="17"/>
      <c r="C17" s="39" t="s">
        <v>28</v>
      </c>
      <c r="D17" s="40"/>
      <c r="E17" s="40"/>
      <c r="F17" s="41"/>
      <c r="G17" s="54" t="str">
        <f t="shared" si="0"/>
        <v/>
      </c>
      <c r="H17" s="42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  <c r="T17" s="22">
        <f t="shared" si="1"/>
        <v>0</v>
      </c>
      <c r="U17" s="60" t="str">
        <f t="shared" si="4"/>
        <v/>
      </c>
    </row>
    <row r="18" spans="2:21" ht="15.1" x14ac:dyDescent="0.25">
      <c r="B18" s="17"/>
      <c r="C18" s="39" t="s">
        <v>29</v>
      </c>
      <c r="D18" s="40"/>
      <c r="E18" s="40"/>
      <c r="F18" s="41">
        <v>89000</v>
      </c>
      <c r="G18" s="54" t="str">
        <f t="shared" si="0"/>
        <v/>
      </c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  <c r="T18" s="22">
        <f t="shared" si="1"/>
        <v>0</v>
      </c>
      <c r="U18" s="60">
        <f t="shared" si="4"/>
        <v>0</v>
      </c>
    </row>
    <row r="19" spans="2:21" ht="15.1" x14ac:dyDescent="0.25">
      <c r="B19" s="17"/>
      <c r="C19" s="39" t="s">
        <v>57</v>
      </c>
      <c r="D19" s="40"/>
      <c r="E19" s="40"/>
      <c r="F19" s="41"/>
      <c r="G19" s="54" t="str">
        <f t="shared" si="0"/>
        <v/>
      </c>
      <c r="H19" s="42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  <c r="T19" s="22">
        <f t="shared" si="1"/>
        <v>0</v>
      </c>
      <c r="U19" s="60" t="str">
        <f t="shared" si="4"/>
        <v/>
      </c>
    </row>
    <row r="20" spans="2:21" ht="15.1" x14ac:dyDescent="0.25">
      <c r="B20" s="17"/>
      <c r="C20" s="39" t="s">
        <v>58</v>
      </c>
      <c r="D20" s="40"/>
      <c r="E20" s="40"/>
      <c r="F20" s="41"/>
      <c r="G20" s="54" t="str">
        <f t="shared" si="0"/>
        <v/>
      </c>
      <c r="H20" s="42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4"/>
      <c r="T20" s="22">
        <f t="shared" si="1"/>
        <v>0</v>
      </c>
      <c r="U20" s="60" t="str">
        <f t="shared" si="4"/>
        <v/>
      </c>
    </row>
    <row r="21" spans="2:21" ht="15.75" x14ac:dyDescent="0.25">
      <c r="B21" s="16"/>
      <c r="C21" s="24" t="s">
        <v>69</v>
      </c>
      <c r="D21" s="25">
        <f>SUM(D10:D20)</f>
        <v>0</v>
      </c>
      <c r="E21" s="25">
        <f t="shared" ref="E21:S21" si="5">SUM(E10:E20)</f>
        <v>118100</v>
      </c>
      <c r="F21" s="25">
        <f t="shared" si="5"/>
        <v>175000</v>
      </c>
      <c r="G21" s="55">
        <f t="shared" si="0"/>
        <v>0.48179508890770534</v>
      </c>
      <c r="H21" s="26">
        <f t="shared" si="5"/>
        <v>0</v>
      </c>
      <c r="I21" s="27">
        <f t="shared" si="5"/>
        <v>0</v>
      </c>
      <c r="J21" s="27">
        <f t="shared" si="5"/>
        <v>0</v>
      </c>
      <c r="K21" s="27">
        <f t="shared" si="5"/>
        <v>40000</v>
      </c>
      <c r="L21" s="27">
        <f t="shared" si="5"/>
        <v>0</v>
      </c>
      <c r="M21" s="27">
        <f t="shared" si="5"/>
        <v>5000</v>
      </c>
      <c r="N21" s="27">
        <f t="shared" si="5"/>
        <v>0</v>
      </c>
      <c r="O21" s="27">
        <f t="shared" si="5"/>
        <v>0</v>
      </c>
      <c r="P21" s="27">
        <f t="shared" si="5"/>
        <v>0</v>
      </c>
      <c r="Q21" s="27">
        <f t="shared" si="5"/>
        <v>0</v>
      </c>
      <c r="R21" s="27">
        <f t="shared" si="5"/>
        <v>0</v>
      </c>
      <c r="S21" s="28">
        <f t="shared" si="5"/>
        <v>0</v>
      </c>
      <c r="T21" s="28">
        <f t="shared" si="1"/>
        <v>45000</v>
      </c>
      <c r="U21" s="67">
        <f t="shared" si="4"/>
        <v>0.25714285714285712</v>
      </c>
    </row>
    <row r="22" spans="2:21" ht="18" x14ac:dyDescent="0.25">
      <c r="B22" s="58" t="s">
        <v>45</v>
      </c>
      <c r="C22" s="19"/>
      <c r="D22" s="21"/>
      <c r="E22" s="21"/>
      <c r="F22" s="23"/>
      <c r="G22" s="56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60"/>
    </row>
    <row r="23" spans="2:21" ht="15.1" x14ac:dyDescent="0.25">
      <c r="B23" s="15"/>
      <c r="C23" s="45" t="s">
        <v>26</v>
      </c>
      <c r="D23" s="46"/>
      <c r="E23" s="46"/>
      <c r="F23" s="47"/>
      <c r="G23" s="54" t="str">
        <f t="shared" si="0"/>
        <v/>
      </c>
      <c r="H23" s="48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50"/>
      <c r="T23" s="61">
        <f t="shared" si="1"/>
        <v>0</v>
      </c>
      <c r="U23" s="60" t="str">
        <f t="shared" ref="U23:U36" si="6">IF(ISERROR(T23/F23),"",T23/F23)</f>
        <v/>
      </c>
    </row>
    <row r="24" spans="2:21" x14ac:dyDescent="0.25">
      <c r="B24" s="17"/>
      <c r="C24" s="45" t="s">
        <v>32</v>
      </c>
      <c r="D24" s="46"/>
      <c r="E24" s="46"/>
      <c r="F24" s="47"/>
      <c r="G24" s="54" t="str">
        <f t="shared" si="0"/>
        <v/>
      </c>
      <c r="H24" s="4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50"/>
      <c r="T24" s="61">
        <f t="shared" si="1"/>
        <v>0</v>
      </c>
      <c r="U24" s="60" t="str">
        <f t="shared" si="6"/>
        <v/>
      </c>
    </row>
    <row r="25" spans="2:21" ht="15.1" x14ac:dyDescent="0.25">
      <c r="B25" s="17"/>
      <c r="C25" s="39" t="s">
        <v>58</v>
      </c>
      <c r="D25" s="40"/>
      <c r="E25" s="40"/>
      <c r="F25" s="41"/>
      <c r="G25" s="54" t="str">
        <f t="shared" si="0"/>
        <v/>
      </c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22">
        <f t="shared" si="1"/>
        <v>0</v>
      </c>
      <c r="U25" s="60" t="str">
        <f t="shared" si="6"/>
        <v/>
      </c>
    </row>
    <row r="26" spans="2:21" x14ac:dyDescent="0.25">
      <c r="B26" s="17"/>
      <c r="C26" s="39" t="s">
        <v>34</v>
      </c>
      <c r="D26" s="40"/>
      <c r="E26" s="40"/>
      <c r="F26" s="41"/>
      <c r="G26" s="54" t="str">
        <f t="shared" si="0"/>
        <v/>
      </c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4"/>
      <c r="T26" s="22">
        <f t="shared" si="1"/>
        <v>0</v>
      </c>
      <c r="U26" s="60" t="str">
        <f t="shared" si="6"/>
        <v/>
      </c>
    </row>
    <row r="27" spans="2:21" x14ac:dyDescent="0.25">
      <c r="B27" s="17"/>
      <c r="C27" s="39" t="s">
        <v>35</v>
      </c>
      <c r="D27" s="40"/>
      <c r="E27" s="40"/>
      <c r="F27" s="41"/>
      <c r="G27" s="54" t="str">
        <f t="shared" si="0"/>
        <v/>
      </c>
      <c r="H27" s="42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4"/>
      <c r="T27" s="22">
        <f t="shared" si="1"/>
        <v>0</v>
      </c>
      <c r="U27" s="60" t="str">
        <f t="shared" si="6"/>
        <v/>
      </c>
    </row>
    <row r="28" spans="2:21" x14ac:dyDescent="0.25">
      <c r="B28" s="17"/>
      <c r="C28" s="39" t="s">
        <v>36</v>
      </c>
      <c r="D28" s="40"/>
      <c r="E28" s="40"/>
      <c r="F28" s="41"/>
      <c r="G28" s="54" t="str">
        <f t="shared" si="0"/>
        <v/>
      </c>
      <c r="H28" s="42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22">
        <f t="shared" si="1"/>
        <v>0</v>
      </c>
      <c r="U28" s="60" t="str">
        <f t="shared" si="6"/>
        <v/>
      </c>
    </row>
    <row r="29" spans="2:21" x14ac:dyDescent="0.25">
      <c r="B29" s="17"/>
      <c r="C29" s="39" t="s">
        <v>37</v>
      </c>
      <c r="D29" s="40"/>
      <c r="E29" s="40"/>
      <c r="F29" s="41"/>
      <c r="G29" s="54" t="str">
        <f t="shared" si="0"/>
        <v/>
      </c>
      <c r="H29" s="4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4"/>
      <c r="T29" s="22">
        <f t="shared" si="1"/>
        <v>0</v>
      </c>
      <c r="U29" s="60" t="str">
        <f t="shared" si="6"/>
        <v/>
      </c>
    </row>
    <row r="30" spans="2:21" ht="15.1" x14ac:dyDescent="0.25">
      <c r="B30" s="17"/>
      <c r="C30" s="39" t="s">
        <v>12</v>
      </c>
      <c r="D30" s="40"/>
      <c r="E30" s="40"/>
      <c r="F30" s="41"/>
      <c r="G30" s="54" t="str">
        <f t="shared" si="0"/>
        <v/>
      </c>
      <c r="H30" s="4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4"/>
      <c r="T30" s="22">
        <f t="shared" si="1"/>
        <v>0</v>
      </c>
      <c r="U30" s="60" t="str">
        <f t="shared" si="6"/>
        <v/>
      </c>
    </row>
    <row r="31" spans="2:21" ht="15.1" x14ac:dyDescent="0.25">
      <c r="B31" s="17"/>
      <c r="C31" s="39" t="s">
        <v>38</v>
      </c>
      <c r="D31" s="40"/>
      <c r="E31" s="40"/>
      <c r="F31" s="41"/>
      <c r="G31" s="54" t="str">
        <f t="shared" si="0"/>
        <v/>
      </c>
      <c r="H31" s="42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4"/>
      <c r="T31" s="22">
        <f t="shared" si="1"/>
        <v>0</v>
      </c>
      <c r="U31" s="60" t="str">
        <f t="shared" si="6"/>
        <v/>
      </c>
    </row>
    <row r="32" spans="2:21" x14ac:dyDescent="0.25">
      <c r="B32" s="17"/>
      <c r="C32" s="39" t="s">
        <v>39</v>
      </c>
      <c r="D32" s="40"/>
      <c r="E32" s="40"/>
      <c r="F32" s="41"/>
      <c r="G32" s="54" t="str">
        <f t="shared" si="0"/>
        <v/>
      </c>
      <c r="H32" s="42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  <c r="T32" s="22">
        <f t="shared" si="1"/>
        <v>0</v>
      </c>
      <c r="U32" s="60" t="str">
        <f t="shared" si="6"/>
        <v/>
      </c>
    </row>
    <row r="33" spans="2:21" x14ac:dyDescent="0.25">
      <c r="B33" s="17"/>
      <c r="C33" s="39" t="s">
        <v>40</v>
      </c>
      <c r="D33" s="40"/>
      <c r="E33" s="40"/>
      <c r="F33" s="41"/>
      <c r="G33" s="54" t="str">
        <f t="shared" si="0"/>
        <v/>
      </c>
      <c r="H33" s="42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4"/>
      <c r="T33" s="22">
        <f t="shared" si="1"/>
        <v>0</v>
      </c>
      <c r="U33" s="60" t="str">
        <f t="shared" si="6"/>
        <v/>
      </c>
    </row>
    <row r="34" spans="2:21" x14ac:dyDescent="0.25">
      <c r="B34" s="17"/>
      <c r="C34" s="39" t="s">
        <v>41</v>
      </c>
      <c r="D34" s="40"/>
      <c r="E34" s="40"/>
      <c r="F34" s="41"/>
      <c r="G34" s="54" t="str">
        <f t="shared" si="0"/>
        <v/>
      </c>
      <c r="H34" s="42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4"/>
      <c r="T34" s="22">
        <f t="shared" si="1"/>
        <v>0</v>
      </c>
      <c r="U34" s="60" t="str">
        <f t="shared" si="6"/>
        <v/>
      </c>
    </row>
    <row r="35" spans="2:21" x14ac:dyDescent="0.25">
      <c r="B35" s="17"/>
      <c r="C35" s="39" t="s">
        <v>42</v>
      </c>
      <c r="D35" s="40"/>
      <c r="E35" s="40"/>
      <c r="F35" s="41"/>
      <c r="G35" s="54" t="str">
        <f t="shared" si="0"/>
        <v/>
      </c>
      <c r="H35" s="42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4"/>
      <c r="T35" s="22">
        <f t="shared" si="1"/>
        <v>0</v>
      </c>
      <c r="U35" s="60" t="str">
        <f t="shared" si="6"/>
        <v/>
      </c>
    </row>
    <row r="36" spans="2:21" ht="15.95" x14ac:dyDescent="0.25">
      <c r="B36" s="16"/>
      <c r="C36" s="24" t="s">
        <v>69</v>
      </c>
      <c r="D36" s="25">
        <f>SUM(D23:D35)</f>
        <v>0</v>
      </c>
      <c r="E36" s="25">
        <f t="shared" ref="E36:S36" si="7">SUM(E23:E35)</f>
        <v>0</v>
      </c>
      <c r="F36" s="25">
        <f t="shared" si="7"/>
        <v>0</v>
      </c>
      <c r="G36" s="55" t="str">
        <f t="shared" si="0"/>
        <v/>
      </c>
      <c r="H36" s="26">
        <f t="shared" si="7"/>
        <v>0</v>
      </c>
      <c r="I36" s="27">
        <f t="shared" si="7"/>
        <v>0</v>
      </c>
      <c r="J36" s="27">
        <f t="shared" si="7"/>
        <v>0</v>
      </c>
      <c r="K36" s="27">
        <f t="shared" si="7"/>
        <v>0</v>
      </c>
      <c r="L36" s="27">
        <f t="shared" si="7"/>
        <v>0</v>
      </c>
      <c r="M36" s="27">
        <f t="shared" si="7"/>
        <v>0</v>
      </c>
      <c r="N36" s="27">
        <f t="shared" si="7"/>
        <v>0</v>
      </c>
      <c r="O36" s="27">
        <f t="shared" si="7"/>
        <v>0</v>
      </c>
      <c r="P36" s="27">
        <f t="shared" si="7"/>
        <v>0</v>
      </c>
      <c r="Q36" s="27">
        <f t="shared" si="7"/>
        <v>0</v>
      </c>
      <c r="R36" s="27">
        <f t="shared" si="7"/>
        <v>0</v>
      </c>
      <c r="S36" s="28">
        <f t="shared" si="7"/>
        <v>0</v>
      </c>
      <c r="T36" s="28">
        <f t="shared" si="1"/>
        <v>0</v>
      </c>
      <c r="U36" s="67" t="str">
        <f t="shared" si="6"/>
        <v/>
      </c>
    </row>
    <row r="37" spans="2:21" ht="18" x14ac:dyDescent="0.25">
      <c r="B37" s="58" t="s">
        <v>46</v>
      </c>
      <c r="C37" s="19"/>
      <c r="D37" s="21"/>
      <c r="E37" s="21"/>
      <c r="F37" s="23"/>
      <c r="G37" s="56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60"/>
    </row>
    <row r="38" spans="2:21" x14ac:dyDescent="0.25">
      <c r="B38" s="15"/>
      <c r="C38" s="45" t="s">
        <v>26</v>
      </c>
      <c r="D38" s="46"/>
      <c r="E38" s="46"/>
      <c r="F38" s="47"/>
      <c r="G38" s="54" t="str">
        <f t="shared" si="0"/>
        <v/>
      </c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  <c r="T38" s="61">
        <f t="shared" si="1"/>
        <v>0</v>
      </c>
      <c r="U38" s="60" t="str">
        <f t="shared" ref="U38:U46" si="8">IF(ISERROR(T38/F38),"",T38/F38)</f>
        <v/>
      </c>
    </row>
    <row r="39" spans="2:21" x14ac:dyDescent="0.25">
      <c r="B39" s="17"/>
      <c r="C39" s="45" t="s">
        <v>32</v>
      </c>
      <c r="D39" s="46"/>
      <c r="E39" s="46"/>
      <c r="F39" s="47"/>
      <c r="G39" s="54" t="str">
        <f t="shared" si="0"/>
        <v/>
      </c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50"/>
      <c r="T39" s="61">
        <f t="shared" si="1"/>
        <v>0</v>
      </c>
      <c r="U39" s="60" t="str">
        <f t="shared" si="8"/>
        <v/>
      </c>
    </row>
    <row r="40" spans="2:21" x14ac:dyDescent="0.25">
      <c r="B40" s="17"/>
      <c r="C40" s="39" t="s">
        <v>59</v>
      </c>
      <c r="D40" s="40"/>
      <c r="E40" s="40"/>
      <c r="F40" s="41"/>
      <c r="G40" s="54" t="str">
        <f t="shared" si="0"/>
        <v/>
      </c>
      <c r="H40" s="42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4"/>
      <c r="T40" s="22">
        <f t="shared" si="1"/>
        <v>0</v>
      </c>
      <c r="U40" s="60" t="str">
        <f t="shared" si="8"/>
        <v/>
      </c>
    </row>
    <row r="41" spans="2:21" x14ac:dyDescent="0.25">
      <c r="B41" s="17"/>
      <c r="C41" s="39" t="s">
        <v>47</v>
      </c>
      <c r="D41" s="40"/>
      <c r="E41" s="40"/>
      <c r="F41" s="41"/>
      <c r="G41" s="54" t="str">
        <f t="shared" si="0"/>
        <v/>
      </c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4"/>
      <c r="T41" s="22">
        <f t="shared" si="1"/>
        <v>0</v>
      </c>
      <c r="U41" s="60" t="str">
        <f t="shared" si="8"/>
        <v/>
      </c>
    </row>
    <row r="42" spans="2:21" x14ac:dyDescent="0.25">
      <c r="B42" s="17"/>
      <c r="C42" s="39" t="s">
        <v>48</v>
      </c>
      <c r="D42" s="40"/>
      <c r="E42" s="40"/>
      <c r="F42" s="41"/>
      <c r="G42" s="54" t="str">
        <f t="shared" si="0"/>
        <v/>
      </c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4"/>
      <c r="T42" s="22">
        <f t="shared" si="1"/>
        <v>0</v>
      </c>
      <c r="U42" s="60" t="str">
        <f t="shared" si="8"/>
        <v/>
      </c>
    </row>
    <row r="43" spans="2:21" x14ac:dyDescent="0.25">
      <c r="B43" s="17"/>
      <c r="C43" s="39" t="s">
        <v>49</v>
      </c>
      <c r="D43" s="40"/>
      <c r="E43" s="40"/>
      <c r="F43" s="41"/>
      <c r="G43" s="54" t="str">
        <f t="shared" si="0"/>
        <v/>
      </c>
      <c r="H43" s="42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4"/>
      <c r="T43" s="22">
        <f t="shared" si="1"/>
        <v>0</v>
      </c>
      <c r="U43" s="60" t="str">
        <f t="shared" si="8"/>
        <v/>
      </c>
    </row>
    <row r="44" spans="2:21" x14ac:dyDescent="0.25">
      <c r="B44" s="17"/>
      <c r="C44" s="39" t="s">
        <v>50</v>
      </c>
      <c r="D44" s="40"/>
      <c r="E44" s="40"/>
      <c r="F44" s="41"/>
      <c r="G44" s="54" t="str">
        <f t="shared" si="0"/>
        <v/>
      </c>
      <c r="H44" s="42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4"/>
      <c r="T44" s="22">
        <f t="shared" si="1"/>
        <v>0</v>
      </c>
      <c r="U44" s="60" t="str">
        <f t="shared" si="8"/>
        <v/>
      </c>
    </row>
    <row r="45" spans="2:21" x14ac:dyDescent="0.25">
      <c r="B45" s="17"/>
      <c r="C45" s="39" t="s">
        <v>51</v>
      </c>
      <c r="D45" s="40"/>
      <c r="E45" s="40"/>
      <c r="F45" s="41"/>
      <c r="G45" s="54" t="str">
        <f t="shared" si="0"/>
        <v/>
      </c>
      <c r="H45" s="42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4"/>
      <c r="T45" s="22">
        <f t="shared" si="1"/>
        <v>0</v>
      </c>
      <c r="U45" s="60" t="str">
        <f t="shared" si="8"/>
        <v/>
      </c>
    </row>
    <row r="46" spans="2:21" ht="15.95" x14ac:dyDescent="0.25">
      <c r="B46" s="16"/>
      <c r="C46" s="24" t="s">
        <v>69</v>
      </c>
      <c r="D46" s="25">
        <f>SUM(D38:D45)</f>
        <v>0</v>
      </c>
      <c r="E46" s="25">
        <f t="shared" ref="E46:S46" si="9">SUM(E38:E45)</f>
        <v>0</v>
      </c>
      <c r="F46" s="25">
        <f t="shared" si="9"/>
        <v>0</v>
      </c>
      <c r="G46" s="55" t="str">
        <f t="shared" si="0"/>
        <v/>
      </c>
      <c r="H46" s="26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8">
        <f t="shared" si="9"/>
        <v>0</v>
      </c>
      <c r="T46" s="28">
        <f t="shared" si="1"/>
        <v>0</v>
      </c>
      <c r="U46" s="67" t="str">
        <f t="shared" si="8"/>
        <v/>
      </c>
    </row>
    <row r="47" spans="2:21" ht="18" x14ac:dyDescent="0.25">
      <c r="B47" s="58" t="s">
        <v>52</v>
      </c>
      <c r="C47" s="19"/>
      <c r="D47" s="21"/>
      <c r="E47" s="21"/>
      <c r="F47" s="23"/>
      <c r="G47" s="5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60"/>
    </row>
    <row r="48" spans="2:21" x14ac:dyDescent="0.25">
      <c r="B48" s="15"/>
      <c r="C48" s="45" t="s">
        <v>26</v>
      </c>
      <c r="D48" s="46"/>
      <c r="E48" s="46"/>
      <c r="F48" s="47"/>
      <c r="G48" s="54" t="str">
        <f t="shared" si="0"/>
        <v/>
      </c>
      <c r="H48" s="48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50"/>
      <c r="T48" s="61">
        <f t="shared" si="1"/>
        <v>0</v>
      </c>
      <c r="U48" s="60" t="str">
        <f t="shared" ref="U48:U62" si="10">IF(ISERROR(T48/F48),"",T48/F48)</f>
        <v/>
      </c>
    </row>
    <row r="49" spans="2:21" x14ac:dyDescent="0.25">
      <c r="B49" s="17"/>
      <c r="C49" s="45" t="s">
        <v>32</v>
      </c>
      <c r="D49" s="46"/>
      <c r="E49" s="46"/>
      <c r="F49" s="47"/>
      <c r="G49" s="54" t="str">
        <f t="shared" si="0"/>
        <v/>
      </c>
      <c r="H49" s="48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50"/>
      <c r="T49" s="61">
        <f t="shared" si="1"/>
        <v>0</v>
      </c>
      <c r="U49" s="60" t="str">
        <f t="shared" si="10"/>
        <v/>
      </c>
    </row>
    <row r="50" spans="2:21" x14ac:dyDescent="0.25">
      <c r="B50" s="17"/>
      <c r="C50" s="39" t="s">
        <v>58</v>
      </c>
      <c r="D50" s="40"/>
      <c r="E50" s="40"/>
      <c r="F50" s="41"/>
      <c r="G50" s="54" t="str">
        <f t="shared" si="0"/>
        <v/>
      </c>
      <c r="H50" s="42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4"/>
      <c r="T50" s="22">
        <f t="shared" si="1"/>
        <v>0</v>
      </c>
      <c r="U50" s="60" t="str">
        <f t="shared" si="10"/>
        <v/>
      </c>
    </row>
    <row r="51" spans="2:21" x14ac:dyDescent="0.25">
      <c r="B51" s="17"/>
      <c r="C51" s="39" t="s">
        <v>55</v>
      </c>
      <c r="D51" s="40"/>
      <c r="E51" s="40"/>
      <c r="F51" s="41"/>
      <c r="G51" s="54" t="str">
        <f t="shared" si="0"/>
        <v/>
      </c>
      <c r="H51" s="42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4"/>
      <c r="T51" s="22">
        <f t="shared" si="1"/>
        <v>0</v>
      </c>
      <c r="U51" s="60" t="str">
        <f t="shared" si="10"/>
        <v/>
      </c>
    </row>
    <row r="52" spans="2:21" x14ac:dyDescent="0.25">
      <c r="B52" s="17"/>
      <c r="C52" s="39" t="s">
        <v>44</v>
      </c>
      <c r="D52" s="40"/>
      <c r="E52" s="40"/>
      <c r="F52" s="41"/>
      <c r="G52" s="54" t="str">
        <f t="shared" si="0"/>
        <v/>
      </c>
      <c r="H52" s="42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4"/>
      <c r="T52" s="22">
        <f t="shared" si="1"/>
        <v>0</v>
      </c>
      <c r="U52" s="60" t="str">
        <f t="shared" si="10"/>
        <v/>
      </c>
    </row>
    <row r="53" spans="2:21" x14ac:dyDescent="0.25">
      <c r="B53" s="17"/>
      <c r="C53" s="39" t="s">
        <v>53</v>
      </c>
      <c r="D53" s="40"/>
      <c r="E53" s="40"/>
      <c r="F53" s="41"/>
      <c r="G53" s="54" t="str">
        <f t="shared" si="0"/>
        <v/>
      </c>
      <c r="H53" s="42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4"/>
      <c r="T53" s="22">
        <f t="shared" si="1"/>
        <v>0</v>
      </c>
      <c r="U53" s="60" t="str">
        <f t="shared" si="10"/>
        <v/>
      </c>
    </row>
    <row r="54" spans="2:21" x14ac:dyDescent="0.25">
      <c r="B54" s="17"/>
      <c r="C54" s="39" t="s">
        <v>54</v>
      </c>
      <c r="D54" s="40"/>
      <c r="E54" s="40"/>
      <c r="F54" s="41"/>
      <c r="G54" s="54" t="str">
        <f t="shared" si="0"/>
        <v/>
      </c>
      <c r="H54" s="42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4"/>
      <c r="T54" s="22">
        <f t="shared" si="1"/>
        <v>0</v>
      </c>
      <c r="U54" s="60" t="str">
        <f t="shared" si="10"/>
        <v/>
      </c>
    </row>
    <row r="55" spans="2:21" x14ac:dyDescent="0.25">
      <c r="B55" s="17"/>
      <c r="C55" s="39" t="s">
        <v>56</v>
      </c>
      <c r="D55" s="40"/>
      <c r="E55" s="40"/>
      <c r="F55" s="41"/>
      <c r="G55" s="54" t="str">
        <f t="shared" si="0"/>
        <v/>
      </c>
      <c r="H55" s="42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4"/>
      <c r="T55" s="22">
        <f t="shared" si="1"/>
        <v>0</v>
      </c>
      <c r="U55" s="60" t="str">
        <f t="shared" si="10"/>
        <v/>
      </c>
    </row>
    <row r="56" spans="2:21" x14ac:dyDescent="0.25">
      <c r="B56" s="17"/>
      <c r="C56" s="39" t="s">
        <v>60</v>
      </c>
      <c r="D56" s="40"/>
      <c r="E56" s="40"/>
      <c r="F56" s="41"/>
      <c r="G56" s="54" t="str">
        <f t="shared" si="0"/>
        <v/>
      </c>
      <c r="H56" s="42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4"/>
      <c r="T56" s="22">
        <f t="shared" si="1"/>
        <v>0</v>
      </c>
      <c r="U56" s="60" t="str">
        <f t="shared" si="10"/>
        <v/>
      </c>
    </row>
    <row r="57" spans="2:21" x14ac:dyDescent="0.25">
      <c r="B57" s="17"/>
      <c r="C57" s="39" t="s">
        <v>61</v>
      </c>
      <c r="D57" s="40"/>
      <c r="E57" s="40"/>
      <c r="F57" s="41"/>
      <c r="G57" s="54" t="str">
        <f t="shared" si="0"/>
        <v/>
      </c>
      <c r="H57" s="42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4"/>
      <c r="T57" s="22">
        <f t="shared" si="1"/>
        <v>0</v>
      </c>
      <c r="U57" s="60" t="str">
        <f t="shared" si="10"/>
        <v/>
      </c>
    </row>
    <row r="58" spans="2:21" x14ac:dyDescent="0.25">
      <c r="B58" s="17"/>
      <c r="C58" s="39" t="s">
        <v>13</v>
      </c>
      <c r="D58" s="40"/>
      <c r="E58" s="40"/>
      <c r="F58" s="41"/>
      <c r="G58" s="54" t="str">
        <f t="shared" si="0"/>
        <v/>
      </c>
      <c r="H58" s="42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4"/>
      <c r="T58" s="22">
        <f t="shared" si="1"/>
        <v>0</v>
      </c>
      <c r="U58" s="60" t="str">
        <f t="shared" si="10"/>
        <v/>
      </c>
    </row>
    <row r="59" spans="2:21" x14ac:dyDescent="0.25">
      <c r="B59" s="17"/>
      <c r="C59" s="39" t="s">
        <v>62</v>
      </c>
      <c r="D59" s="40"/>
      <c r="E59" s="40"/>
      <c r="F59" s="41"/>
      <c r="G59" s="54" t="str">
        <f t="shared" si="0"/>
        <v/>
      </c>
      <c r="H59" s="42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4"/>
      <c r="T59" s="22">
        <f t="shared" si="1"/>
        <v>0</v>
      </c>
      <c r="U59" s="60" t="str">
        <f t="shared" si="10"/>
        <v/>
      </c>
    </row>
    <row r="60" spans="2:21" x14ac:dyDescent="0.25">
      <c r="B60" s="17"/>
      <c r="C60" s="39" t="s">
        <v>63</v>
      </c>
      <c r="D60" s="40"/>
      <c r="E60" s="40"/>
      <c r="F60" s="41"/>
      <c r="G60" s="54" t="str">
        <f t="shared" si="0"/>
        <v/>
      </c>
      <c r="H60" s="42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4"/>
      <c r="T60" s="22">
        <f t="shared" si="1"/>
        <v>0</v>
      </c>
      <c r="U60" s="60" t="str">
        <f t="shared" si="10"/>
        <v/>
      </c>
    </row>
    <row r="61" spans="2:21" ht="15.95" x14ac:dyDescent="0.25">
      <c r="B61" s="16"/>
      <c r="C61" s="24" t="s">
        <v>69</v>
      </c>
      <c r="D61" s="25">
        <f>SUM(D48:D60)</f>
        <v>0</v>
      </c>
      <c r="E61" s="25">
        <f t="shared" ref="E61:S61" si="11">SUM(E48:E60)</f>
        <v>0</v>
      </c>
      <c r="F61" s="25">
        <f t="shared" si="11"/>
        <v>0</v>
      </c>
      <c r="G61" s="55" t="str">
        <f t="shared" si="0"/>
        <v/>
      </c>
      <c r="H61" s="26">
        <f t="shared" si="11"/>
        <v>0</v>
      </c>
      <c r="I61" s="27">
        <f t="shared" si="11"/>
        <v>0</v>
      </c>
      <c r="J61" s="27">
        <f t="shared" si="11"/>
        <v>0</v>
      </c>
      <c r="K61" s="27">
        <f t="shared" si="11"/>
        <v>0</v>
      </c>
      <c r="L61" s="27">
        <f t="shared" si="11"/>
        <v>0</v>
      </c>
      <c r="M61" s="27">
        <f t="shared" si="11"/>
        <v>0</v>
      </c>
      <c r="N61" s="27">
        <f t="shared" si="11"/>
        <v>0</v>
      </c>
      <c r="O61" s="27">
        <f t="shared" si="11"/>
        <v>0</v>
      </c>
      <c r="P61" s="27">
        <f t="shared" si="11"/>
        <v>0</v>
      </c>
      <c r="Q61" s="27">
        <f t="shared" si="11"/>
        <v>0</v>
      </c>
      <c r="R61" s="27">
        <f t="shared" si="11"/>
        <v>0</v>
      </c>
      <c r="S61" s="28">
        <f t="shared" si="11"/>
        <v>0</v>
      </c>
      <c r="T61" s="28">
        <f t="shared" si="1"/>
        <v>0</v>
      </c>
      <c r="U61" s="67" t="str">
        <f t="shared" si="10"/>
        <v/>
      </c>
    </row>
    <row r="62" spans="2:21" ht="18" x14ac:dyDescent="0.25">
      <c r="B62" s="18" t="s">
        <v>70</v>
      </c>
      <c r="C62" s="18"/>
      <c r="D62" s="36">
        <f>SUM(D21,D36,D46,D61)</f>
        <v>0</v>
      </c>
      <c r="E62" s="36">
        <f t="shared" ref="E62:S62" si="12">SUM(E21,E36,E46,E61)</f>
        <v>118100</v>
      </c>
      <c r="F62" s="29">
        <f t="shared" si="12"/>
        <v>175000</v>
      </c>
      <c r="G62" s="57">
        <f t="shared" si="0"/>
        <v>0.48179508890770534</v>
      </c>
      <c r="H62" s="33">
        <f t="shared" si="12"/>
        <v>0</v>
      </c>
      <c r="I62" s="34">
        <f t="shared" si="12"/>
        <v>0</v>
      </c>
      <c r="J62" s="34">
        <f t="shared" si="12"/>
        <v>0</v>
      </c>
      <c r="K62" s="34">
        <f t="shared" si="12"/>
        <v>40000</v>
      </c>
      <c r="L62" s="34">
        <f t="shared" si="12"/>
        <v>0</v>
      </c>
      <c r="M62" s="34">
        <f t="shared" si="12"/>
        <v>5000</v>
      </c>
      <c r="N62" s="34">
        <f t="shared" si="12"/>
        <v>0</v>
      </c>
      <c r="O62" s="34">
        <f t="shared" si="12"/>
        <v>0</v>
      </c>
      <c r="P62" s="34">
        <f t="shared" si="12"/>
        <v>0</v>
      </c>
      <c r="Q62" s="34">
        <f t="shared" si="12"/>
        <v>0</v>
      </c>
      <c r="R62" s="34">
        <f t="shared" si="12"/>
        <v>0</v>
      </c>
      <c r="S62" s="35">
        <f t="shared" si="12"/>
        <v>0</v>
      </c>
      <c r="T62" s="35">
        <f t="shared" si="1"/>
        <v>45000</v>
      </c>
      <c r="U62" s="68">
        <f t="shared" si="10"/>
        <v>0.25714285714285712</v>
      </c>
    </row>
    <row r="82" spans="2:3" x14ac:dyDescent="0.25">
      <c r="B82" s="10" t="s">
        <v>25</v>
      </c>
    </row>
    <row r="85" spans="2:3" x14ac:dyDescent="0.25">
      <c r="B85" s="10" t="s">
        <v>30</v>
      </c>
    </row>
    <row r="86" spans="2:3" x14ac:dyDescent="0.25">
      <c r="C86" s="10" t="s">
        <v>31</v>
      </c>
    </row>
  </sheetData>
  <sheetProtection algorithmName="SHA-512" hashValue="CmCKpc1dlHcrNMAI0nBkvUnpHggYINq62OsL0/Cncxl0/YRjJoi5YetT9yXAN3G3lV0nlmQ6PL1wSgc/jIkUtA==" saltValue="gA2tWRQitdZTS6Y6c2egpw==" spinCount="100000" sheet="1" objects="1" scenarios="1" selectLockedCells="1"/>
  <phoneticPr fontId="13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78E89-71C5-4B0A-9F54-BBE492689095}">
  <sheetPr>
    <pageSetUpPr fitToPage="1"/>
  </sheetPr>
  <dimension ref="B1:U53"/>
  <sheetViews>
    <sheetView showGridLines="0" zoomScaleNormal="100" workbookViewId="0">
      <selection activeCell="D6" sqref="D6"/>
    </sheetView>
  </sheetViews>
  <sheetFormatPr baseColWidth="10" defaultColWidth="11.375" defaultRowHeight="14.55" x14ac:dyDescent="0.25"/>
  <cols>
    <col min="1" max="1" width="2.25" style="10" customWidth="1"/>
    <col min="2" max="2" width="11.375" style="10"/>
    <col min="3" max="3" width="39.625" style="10" customWidth="1"/>
    <col min="4" max="6" width="14.375" style="11" customWidth="1"/>
    <col min="7" max="7" width="10.625" style="51" customWidth="1"/>
    <col min="8" max="21" width="11.375" style="11"/>
    <col min="22" max="16384" width="11.375" style="10"/>
  </cols>
  <sheetData>
    <row r="1" spans="2:21" ht="36.700000000000003" customHeight="1" x14ac:dyDescent="0.25">
      <c r="B1" s="9" t="s">
        <v>74</v>
      </c>
      <c r="J1" s="70" t="s">
        <v>77</v>
      </c>
    </row>
    <row r="2" spans="2:21" ht="29.95" customHeight="1" x14ac:dyDescent="0.25"/>
    <row r="3" spans="2:21" ht="27.7" customHeight="1" x14ac:dyDescent="0.25">
      <c r="B3" s="12"/>
      <c r="C3" s="13"/>
      <c r="D3" s="38" t="s">
        <v>72</v>
      </c>
      <c r="E3" s="38" t="s">
        <v>71</v>
      </c>
      <c r="F3" s="37" t="s">
        <v>73</v>
      </c>
      <c r="G3" s="52" t="s">
        <v>68</v>
      </c>
      <c r="H3" s="30" t="s">
        <v>0</v>
      </c>
      <c r="I3" s="32" t="s">
        <v>1</v>
      </c>
      <c r="J3" s="32" t="s">
        <v>2</v>
      </c>
      <c r="K3" s="32" t="s">
        <v>3</v>
      </c>
      <c r="L3" s="32" t="s">
        <v>4</v>
      </c>
      <c r="M3" s="32" t="s">
        <v>5</v>
      </c>
      <c r="N3" s="32" t="s">
        <v>6</v>
      </c>
      <c r="O3" s="32" t="s">
        <v>7</v>
      </c>
      <c r="P3" s="32" t="s">
        <v>8</v>
      </c>
      <c r="Q3" s="32" t="s">
        <v>9</v>
      </c>
      <c r="R3" s="32" t="s">
        <v>10</v>
      </c>
      <c r="S3" s="31" t="s">
        <v>11</v>
      </c>
      <c r="T3" s="37" t="s">
        <v>75</v>
      </c>
      <c r="U3" s="59" t="s">
        <v>76</v>
      </c>
    </row>
    <row r="4" spans="2:21" ht="22.5" customHeight="1" x14ac:dyDescent="0.25">
      <c r="B4" s="58" t="s">
        <v>46</v>
      </c>
      <c r="C4" s="19"/>
      <c r="D4" s="21"/>
      <c r="E4" s="21"/>
      <c r="F4" s="23"/>
      <c r="G4" s="56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2"/>
    </row>
    <row r="5" spans="2:21" ht="22.5" customHeight="1" x14ac:dyDescent="0.25">
      <c r="B5" s="15"/>
      <c r="C5" s="45" t="s">
        <v>26</v>
      </c>
      <c r="D5" s="46">
        <v>35000</v>
      </c>
      <c r="E5" s="46">
        <v>45000</v>
      </c>
      <c r="F5" s="47">
        <v>55000</v>
      </c>
      <c r="G5" s="54">
        <f t="shared" ref="G5:G28" si="0">IF(ISERROR((F5-E5)/E5),"",(F5-E5)/E5)</f>
        <v>0.22222222222222221</v>
      </c>
      <c r="H5" s="48"/>
      <c r="I5" s="49"/>
      <c r="J5" s="49"/>
      <c r="K5" s="49">
        <v>9856</v>
      </c>
      <c r="L5" s="49"/>
      <c r="M5" s="49"/>
      <c r="N5" s="49">
        <v>4587</v>
      </c>
      <c r="O5" s="49"/>
      <c r="P5" s="49"/>
      <c r="Q5" s="49"/>
      <c r="R5" s="49"/>
      <c r="S5" s="50"/>
      <c r="T5" s="22">
        <f>+SUM(H5:S5)</f>
        <v>14443</v>
      </c>
      <c r="U5" s="60">
        <f>IF(ISERROR(T5/F5),"",T5/F5)</f>
        <v>0.2626</v>
      </c>
    </row>
    <row r="6" spans="2:21" ht="22.5" customHeight="1" x14ac:dyDescent="0.25">
      <c r="B6" s="17"/>
      <c r="C6" s="45" t="s">
        <v>32</v>
      </c>
      <c r="D6" s="46"/>
      <c r="E6" s="46"/>
      <c r="F6" s="47"/>
      <c r="G6" s="54" t="str">
        <f t="shared" si="0"/>
        <v/>
      </c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50"/>
      <c r="T6" s="61">
        <f t="shared" ref="T6:T29" si="1">+SUM(H6:S6)</f>
        <v>0</v>
      </c>
      <c r="U6" s="60" t="str">
        <f t="shared" ref="U6:U29" si="2">IF(ISERROR(T6/F6),"",T6/F6)</f>
        <v/>
      </c>
    </row>
    <row r="7" spans="2:21" ht="22.5" customHeight="1" x14ac:dyDescent="0.25">
      <c r="B7" s="17"/>
      <c r="C7" s="39" t="s">
        <v>59</v>
      </c>
      <c r="D7" s="40"/>
      <c r="E7" s="40"/>
      <c r="F7" s="41"/>
      <c r="G7" s="54" t="str">
        <f t="shared" si="0"/>
        <v/>
      </c>
      <c r="H7" s="42"/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T7" s="22">
        <f t="shared" si="1"/>
        <v>0</v>
      </c>
      <c r="U7" s="62" t="str">
        <f t="shared" si="2"/>
        <v/>
      </c>
    </row>
    <row r="8" spans="2:21" ht="22.5" customHeight="1" x14ac:dyDescent="0.25">
      <c r="B8" s="17"/>
      <c r="C8" s="39" t="s">
        <v>47</v>
      </c>
      <c r="D8" s="40"/>
      <c r="E8" s="40"/>
      <c r="F8" s="41"/>
      <c r="G8" s="54" t="str">
        <f t="shared" si="0"/>
        <v/>
      </c>
      <c r="H8" s="42"/>
      <c r="I8" s="43"/>
      <c r="J8" s="43"/>
      <c r="K8" s="43"/>
      <c r="L8" s="43"/>
      <c r="M8" s="43"/>
      <c r="N8" s="43"/>
      <c r="O8" s="43"/>
      <c r="P8" s="43"/>
      <c r="Q8" s="43"/>
      <c r="R8" s="43"/>
      <c r="S8" s="44"/>
      <c r="T8" s="22">
        <f t="shared" si="1"/>
        <v>0</v>
      </c>
      <c r="U8" s="62" t="str">
        <f t="shared" si="2"/>
        <v/>
      </c>
    </row>
    <row r="9" spans="2:21" ht="22.5" customHeight="1" x14ac:dyDescent="0.25">
      <c r="B9" s="17"/>
      <c r="C9" s="39" t="s">
        <v>48</v>
      </c>
      <c r="D9" s="40"/>
      <c r="E9" s="40"/>
      <c r="F9" s="41"/>
      <c r="G9" s="54" t="str">
        <f t="shared" si="0"/>
        <v/>
      </c>
      <c r="H9" s="42"/>
      <c r="I9" s="43"/>
      <c r="J9" s="43"/>
      <c r="K9" s="43"/>
      <c r="L9" s="43"/>
      <c r="M9" s="43"/>
      <c r="N9" s="43"/>
      <c r="O9" s="43"/>
      <c r="P9" s="43"/>
      <c r="Q9" s="43"/>
      <c r="R9" s="43"/>
      <c r="S9" s="44"/>
      <c r="T9" s="22">
        <f t="shared" si="1"/>
        <v>0</v>
      </c>
      <c r="U9" s="62" t="str">
        <f t="shared" si="2"/>
        <v/>
      </c>
    </row>
    <row r="10" spans="2:21" ht="22.5" customHeight="1" x14ac:dyDescent="0.25">
      <c r="B10" s="17"/>
      <c r="C10" s="39" t="s">
        <v>49</v>
      </c>
      <c r="D10" s="40"/>
      <c r="E10" s="40"/>
      <c r="F10" s="41"/>
      <c r="G10" s="54" t="str">
        <f t="shared" si="0"/>
        <v/>
      </c>
      <c r="H10" s="42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4"/>
      <c r="T10" s="22">
        <f t="shared" si="1"/>
        <v>0</v>
      </c>
      <c r="U10" s="62" t="str">
        <f t="shared" si="2"/>
        <v/>
      </c>
    </row>
    <row r="11" spans="2:21" ht="22.5" customHeight="1" x14ac:dyDescent="0.25">
      <c r="B11" s="17"/>
      <c r="C11" s="39" t="s">
        <v>50</v>
      </c>
      <c r="D11" s="40"/>
      <c r="E11" s="40"/>
      <c r="F11" s="41"/>
      <c r="G11" s="54" t="str">
        <f t="shared" si="0"/>
        <v/>
      </c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4"/>
      <c r="T11" s="22">
        <f t="shared" si="1"/>
        <v>0</v>
      </c>
      <c r="U11" s="62" t="str">
        <f t="shared" si="2"/>
        <v/>
      </c>
    </row>
    <row r="12" spans="2:21" ht="22.5" customHeight="1" x14ac:dyDescent="0.25">
      <c r="B12" s="17"/>
      <c r="C12" s="39" t="s">
        <v>51</v>
      </c>
      <c r="D12" s="40"/>
      <c r="E12" s="40"/>
      <c r="F12" s="41"/>
      <c r="G12" s="54" t="str">
        <f t="shared" si="0"/>
        <v/>
      </c>
      <c r="H12" s="42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  <c r="T12" s="22">
        <f t="shared" si="1"/>
        <v>0</v>
      </c>
      <c r="U12" s="62" t="str">
        <f t="shared" si="2"/>
        <v/>
      </c>
    </row>
    <row r="13" spans="2:21" ht="22.5" customHeight="1" x14ac:dyDescent="0.25">
      <c r="B13" s="16"/>
      <c r="C13" s="24" t="s">
        <v>69</v>
      </c>
      <c r="D13" s="25">
        <f>SUM(D5:D12)</f>
        <v>35000</v>
      </c>
      <c r="E13" s="25">
        <f t="shared" ref="E13:S13" si="3">SUM(E5:E12)</f>
        <v>45000</v>
      </c>
      <c r="F13" s="25">
        <f t="shared" si="3"/>
        <v>55000</v>
      </c>
      <c r="G13" s="55">
        <f t="shared" si="0"/>
        <v>0.22222222222222221</v>
      </c>
      <c r="H13" s="26">
        <f t="shared" si="3"/>
        <v>0</v>
      </c>
      <c r="I13" s="27">
        <f t="shared" si="3"/>
        <v>0</v>
      </c>
      <c r="J13" s="27">
        <f t="shared" si="3"/>
        <v>0</v>
      </c>
      <c r="K13" s="27">
        <f t="shared" si="3"/>
        <v>9856</v>
      </c>
      <c r="L13" s="27">
        <f t="shared" si="3"/>
        <v>0</v>
      </c>
      <c r="M13" s="27">
        <f t="shared" si="3"/>
        <v>0</v>
      </c>
      <c r="N13" s="27">
        <f t="shared" si="3"/>
        <v>4587</v>
      </c>
      <c r="O13" s="27">
        <f t="shared" si="3"/>
        <v>0</v>
      </c>
      <c r="P13" s="27">
        <f t="shared" si="3"/>
        <v>0</v>
      </c>
      <c r="Q13" s="27">
        <f t="shared" si="3"/>
        <v>0</v>
      </c>
      <c r="R13" s="27">
        <f t="shared" si="3"/>
        <v>0</v>
      </c>
      <c r="S13" s="28">
        <f t="shared" si="3"/>
        <v>0</v>
      </c>
      <c r="T13" s="28">
        <f t="shared" si="1"/>
        <v>14443</v>
      </c>
      <c r="U13" s="63">
        <f t="shared" si="2"/>
        <v>0.2626</v>
      </c>
    </row>
    <row r="14" spans="2:21" ht="22.5" customHeight="1" x14ac:dyDescent="0.25">
      <c r="B14" s="58" t="s">
        <v>52</v>
      </c>
      <c r="C14" s="19"/>
      <c r="D14" s="21"/>
      <c r="E14" s="21"/>
      <c r="F14" s="23"/>
      <c r="G14" s="56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62" t="str">
        <f t="shared" si="2"/>
        <v/>
      </c>
    </row>
    <row r="15" spans="2:21" ht="22.5" customHeight="1" x14ac:dyDescent="0.25">
      <c r="B15" s="15"/>
      <c r="C15" s="45" t="s">
        <v>26</v>
      </c>
      <c r="D15" s="46"/>
      <c r="E15" s="46"/>
      <c r="F15" s="47"/>
      <c r="G15" s="54" t="str">
        <f t="shared" si="0"/>
        <v/>
      </c>
      <c r="H15" s="48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0"/>
      <c r="T15" s="61">
        <f t="shared" si="1"/>
        <v>0</v>
      </c>
      <c r="U15" s="60" t="str">
        <f t="shared" si="2"/>
        <v/>
      </c>
    </row>
    <row r="16" spans="2:21" ht="22.5" customHeight="1" x14ac:dyDescent="0.25">
      <c r="B16" s="17"/>
      <c r="C16" s="45" t="s">
        <v>32</v>
      </c>
      <c r="D16" s="46"/>
      <c r="E16" s="46"/>
      <c r="F16" s="47"/>
      <c r="G16" s="54" t="str">
        <f t="shared" si="0"/>
        <v/>
      </c>
      <c r="H16" s="48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50"/>
      <c r="T16" s="61">
        <f t="shared" si="1"/>
        <v>0</v>
      </c>
      <c r="U16" s="60" t="str">
        <f t="shared" si="2"/>
        <v/>
      </c>
    </row>
    <row r="17" spans="2:21" ht="22.5" customHeight="1" x14ac:dyDescent="0.25">
      <c r="B17" s="17"/>
      <c r="C17" s="39" t="s">
        <v>58</v>
      </c>
      <c r="D17" s="40"/>
      <c r="E17" s="40"/>
      <c r="F17" s="41"/>
      <c r="G17" s="54" t="str">
        <f t="shared" si="0"/>
        <v/>
      </c>
      <c r="H17" s="42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  <c r="T17" s="22">
        <f t="shared" si="1"/>
        <v>0</v>
      </c>
      <c r="U17" s="62" t="str">
        <f t="shared" si="2"/>
        <v/>
      </c>
    </row>
    <row r="18" spans="2:21" ht="22.5" customHeight="1" x14ac:dyDescent="0.25">
      <c r="B18" s="17"/>
      <c r="C18" s="39" t="s">
        <v>55</v>
      </c>
      <c r="D18" s="40"/>
      <c r="E18" s="40"/>
      <c r="F18" s="41"/>
      <c r="G18" s="54" t="str">
        <f t="shared" si="0"/>
        <v/>
      </c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  <c r="T18" s="22">
        <f t="shared" si="1"/>
        <v>0</v>
      </c>
      <c r="U18" s="62" t="str">
        <f t="shared" si="2"/>
        <v/>
      </c>
    </row>
    <row r="19" spans="2:21" ht="22.5" customHeight="1" x14ac:dyDescent="0.25">
      <c r="B19" s="17"/>
      <c r="C19" s="39" t="s">
        <v>44</v>
      </c>
      <c r="D19" s="40"/>
      <c r="E19" s="40"/>
      <c r="F19" s="41"/>
      <c r="G19" s="54" t="str">
        <f t="shared" si="0"/>
        <v/>
      </c>
      <c r="H19" s="42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  <c r="T19" s="22">
        <f t="shared" si="1"/>
        <v>0</v>
      </c>
      <c r="U19" s="62" t="str">
        <f t="shared" si="2"/>
        <v/>
      </c>
    </row>
    <row r="20" spans="2:21" ht="22.5" customHeight="1" x14ac:dyDescent="0.25">
      <c r="B20" s="17"/>
      <c r="C20" s="39" t="s">
        <v>53</v>
      </c>
      <c r="D20" s="40"/>
      <c r="E20" s="40"/>
      <c r="F20" s="41"/>
      <c r="G20" s="54" t="str">
        <f t="shared" si="0"/>
        <v/>
      </c>
      <c r="H20" s="42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4"/>
      <c r="T20" s="22">
        <f t="shared" si="1"/>
        <v>0</v>
      </c>
      <c r="U20" s="62" t="str">
        <f t="shared" si="2"/>
        <v/>
      </c>
    </row>
    <row r="21" spans="2:21" ht="22.5" customHeight="1" x14ac:dyDescent="0.25">
      <c r="B21" s="17"/>
      <c r="C21" s="39" t="s">
        <v>54</v>
      </c>
      <c r="D21" s="40"/>
      <c r="E21" s="40"/>
      <c r="F21" s="41"/>
      <c r="G21" s="54" t="str">
        <f t="shared" si="0"/>
        <v/>
      </c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  <c r="T21" s="22">
        <f t="shared" si="1"/>
        <v>0</v>
      </c>
      <c r="U21" s="62" t="str">
        <f t="shared" si="2"/>
        <v/>
      </c>
    </row>
    <row r="22" spans="2:21" ht="22.5" customHeight="1" x14ac:dyDescent="0.25">
      <c r="B22" s="17"/>
      <c r="C22" s="39" t="s">
        <v>56</v>
      </c>
      <c r="D22" s="40"/>
      <c r="E22" s="40"/>
      <c r="F22" s="41"/>
      <c r="G22" s="54" t="str">
        <f t="shared" si="0"/>
        <v/>
      </c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  <c r="T22" s="22">
        <f t="shared" si="1"/>
        <v>0</v>
      </c>
      <c r="U22" s="62" t="str">
        <f t="shared" si="2"/>
        <v/>
      </c>
    </row>
    <row r="23" spans="2:21" ht="22.5" customHeight="1" x14ac:dyDescent="0.25">
      <c r="B23" s="17"/>
      <c r="C23" s="39" t="s">
        <v>60</v>
      </c>
      <c r="D23" s="40"/>
      <c r="E23" s="40"/>
      <c r="F23" s="41"/>
      <c r="G23" s="54" t="str">
        <f t="shared" si="0"/>
        <v/>
      </c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4"/>
      <c r="T23" s="22">
        <f t="shared" si="1"/>
        <v>0</v>
      </c>
      <c r="U23" s="62" t="str">
        <f t="shared" si="2"/>
        <v/>
      </c>
    </row>
    <row r="24" spans="2:21" ht="22.5" customHeight="1" x14ac:dyDescent="0.25">
      <c r="B24" s="17"/>
      <c r="C24" s="39" t="s">
        <v>61</v>
      </c>
      <c r="D24" s="40"/>
      <c r="E24" s="40"/>
      <c r="F24" s="41"/>
      <c r="G24" s="54" t="str">
        <f t="shared" si="0"/>
        <v/>
      </c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22">
        <f t="shared" si="1"/>
        <v>0</v>
      </c>
      <c r="U24" s="62" t="str">
        <f t="shared" si="2"/>
        <v/>
      </c>
    </row>
    <row r="25" spans="2:21" ht="22.5" customHeight="1" x14ac:dyDescent="0.25">
      <c r="B25" s="17"/>
      <c r="C25" s="39" t="s">
        <v>13</v>
      </c>
      <c r="D25" s="40"/>
      <c r="E25" s="40"/>
      <c r="F25" s="41"/>
      <c r="G25" s="54" t="str">
        <f t="shared" si="0"/>
        <v/>
      </c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22">
        <f t="shared" si="1"/>
        <v>0</v>
      </c>
      <c r="U25" s="62" t="str">
        <f t="shared" si="2"/>
        <v/>
      </c>
    </row>
    <row r="26" spans="2:21" ht="22.5" customHeight="1" x14ac:dyDescent="0.25">
      <c r="B26" s="17"/>
      <c r="C26" s="39" t="s">
        <v>62</v>
      </c>
      <c r="D26" s="40"/>
      <c r="E26" s="40"/>
      <c r="F26" s="41"/>
      <c r="G26" s="54" t="str">
        <f t="shared" si="0"/>
        <v/>
      </c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4"/>
      <c r="T26" s="22">
        <f t="shared" si="1"/>
        <v>0</v>
      </c>
      <c r="U26" s="62" t="str">
        <f t="shared" si="2"/>
        <v/>
      </c>
    </row>
    <row r="27" spans="2:21" ht="22.5" customHeight="1" x14ac:dyDescent="0.25">
      <c r="B27" s="17"/>
      <c r="C27" s="39" t="s">
        <v>63</v>
      </c>
      <c r="D27" s="40"/>
      <c r="E27" s="40"/>
      <c r="F27" s="41"/>
      <c r="G27" s="54" t="str">
        <f t="shared" si="0"/>
        <v/>
      </c>
      <c r="H27" s="42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4"/>
      <c r="T27" s="22">
        <f t="shared" si="1"/>
        <v>0</v>
      </c>
      <c r="U27" s="62" t="str">
        <f t="shared" si="2"/>
        <v/>
      </c>
    </row>
    <row r="28" spans="2:21" ht="22.5" customHeight="1" x14ac:dyDescent="0.25">
      <c r="B28" s="16"/>
      <c r="C28" s="24" t="s">
        <v>69</v>
      </c>
      <c r="D28" s="25">
        <f>SUM(D15:D27)</f>
        <v>0</v>
      </c>
      <c r="E28" s="25">
        <f t="shared" ref="E28:S28" si="4">SUM(E15:E27)</f>
        <v>0</v>
      </c>
      <c r="F28" s="25">
        <f t="shared" si="4"/>
        <v>0</v>
      </c>
      <c r="G28" s="55" t="str">
        <f t="shared" si="0"/>
        <v/>
      </c>
      <c r="H28" s="26">
        <f t="shared" si="4"/>
        <v>0</v>
      </c>
      <c r="I28" s="27">
        <f t="shared" si="4"/>
        <v>0</v>
      </c>
      <c r="J28" s="27">
        <f t="shared" si="4"/>
        <v>0</v>
      </c>
      <c r="K28" s="27">
        <f t="shared" si="4"/>
        <v>0</v>
      </c>
      <c r="L28" s="27">
        <f t="shared" si="4"/>
        <v>0</v>
      </c>
      <c r="M28" s="27">
        <f t="shared" si="4"/>
        <v>0</v>
      </c>
      <c r="N28" s="27">
        <f t="shared" si="4"/>
        <v>0</v>
      </c>
      <c r="O28" s="27">
        <f t="shared" si="4"/>
        <v>0</v>
      </c>
      <c r="P28" s="27">
        <f t="shared" si="4"/>
        <v>0</v>
      </c>
      <c r="Q28" s="27">
        <f t="shared" si="4"/>
        <v>0</v>
      </c>
      <c r="R28" s="27">
        <f t="shared" si="4"/>
        <v>0</v>
      </c>
      <c r="S28" s="28">
        <f t="shared" si="4"/>
        <v>0</v>
      </c>
      <c r="T28" s="28">
        <f t="shared" si="1"/>
        <v>0</v>
      </c>
      <c r="U28" s="63" t="str">
        <f t="shared" si="2"/>
        <v/>
      </c>
    </row>
    <row r="29" spans="2:21" ht="22.5" customHeight="1" x14ac:dyDescent="0.25">
      <c r="B29" s="18" t="s">
        <v>70</v>
      </c>
      <c r="C29" s="18"/>
      <c r="D29" s="36">
        <f>SUM(D13,D28)</f>
        <v>35000</v>
      </c>
      <c r="E29" s="36">
        <f t="shared" ref="E29:S29" si="5">SUM(E13,E28)</f>
        <v>45000</v>
      </c>
      <c r="F29" s="29">
        <f t="shared" si="5"/>
        <v>55000</v>
      </c>
      <c r="G29" s="57">
        <f t="shared" si="5"/>
        <v>0.22222222222222221</v>
      </c>
      <c r="H29" s="33">
        <f t="shared" si="5"/>
        <v>0</v>
      </c>
      <c r="I29" s="34">
        <f t="shared" si="5"/>
        <v>0</v>
      </c>
      <c r="J29" s="34">
        <f t="shared" si="5"/>
        <v>0</v>
      </c>
      <c r="K29" s="34">
        <f t="shared" si="5"/>
        <v>9856</v>
      </c>
      <c r="L29" s="34">
        <f t="shared" si="5"/>
        <v>0</v>
      </c>
      <c r="M29" s="34">
        <f t="shared" si="5"/>
        <v>0</v>
      </c>
      <c r="N29" s="34">
        <f t="shared" si="5"/>
        <v>4587</v>
      </c>
      <c r="O29" s="34">
        <f t="shared" si="5"/>
        <v>0</v>
      </c>
      <c r="P29" s="34">
        <f t="shared" si="5"/>
        <v>0</v>
      </c>
      <c r="Q29" s="34">
        <f t="shared" si="5"/>
        <v>0</v>
      </c>
      <c r="R29" s="34">
        <f t="shared" si="5"/>
        <v>0</v>
      </c>
      <c r="S29" s="35">
        <f t="shared" si="5"/>
        <v>0</v>
      </c>
      <c r="T29" s="35">
        <f t="shared" si="1"/>
        <v>14443</v>
      </c>
      <c r="U29" s="64">
        <f t="shared" si="2"/>
        <v>0.2626</v>
      </c>
    </row>
    <row r="49" spans="2:7" s="11" customFormat="1" x14ac:dyDescent="0.25">
      <c r="B49" s="10" t="s">
        <v>25</v>
      </c>
      <c r="C49" s="10"/>
      <c r="G49" s="51"/>
    </row>
    <row r="52" spans="2:7" s="11" customFormat="1" x14ac:dyDescent="0.25">
      <c r="B52" s="10" t="s">
        <v>30</v>
      </c>
      <c r="C52" s="10"/>
      <c r="G52" s="51"/>
    </row>
    <row r="53" spans="2:7" s="11" customFormat="1" x14ac:dyDescent="0.25">
      <c r="B53" s="10"/>
      <c r="C53" s="10" t="s">
        <v>31</v>
      </c>
      <c r="G53" s="51"/>
    </row>
  </sheetData>
  <sheetProtection algorithmName="SHA-512" hashValue="Ftmwv7HdSiaeY+2PfOjDlftIjfq8xiSgv2InpCOfjUeK3grpJvIiObvz4L4rzQQRMp61Iy3dtvpqetK4xjprHg==" saltValue="Xe79GHpcgAVKwBHQ4zgKFA==" spinCount="100000" sheet="1" objects="1" scenarios="1" selectLockedCells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9746-AF07-466B-9232-863DD1F7B9A8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7" max="7" width="27.125" customWidth="1"/>
    <col min="8" max="8" width="42.875" customWidth="1"/>
  </cols>
  <sheetData>
    <row r="7" spans="1:9" ht="20.95" x14ac:dyDescent="0.35">
      <c r="A7" s="1" t="s">
        <v>14</v>
      </c>
    </row>
    <row r="8" spans="1:9" ht="18.7" x14ac:dyDescent="0.3">
      <c r="A8" s="2"/>
    </row>
    <row r="9" spans="1:9" ht="18.7" x14ac:dyDescent="0.3">
      <c r="B9" s="3" t="s">
        <v>15</v>
      </c>
    </row>
    <row r="10" spans="1:9" ht="18" x14ac:dyDescent="0.3">
      <c r="B10" s="4"/>
      <c r="C10" s="69" t="s">
        <v>20</v>
      </c>
      <c r="D10" s="69"/>
      <c r="E10" s="69"/>
      <c r="F10" s="69"/>
      <c r="G10" s="69"/>
      <c r="H10" s="69"/>
      <c r="I10" s="5" t="s">
        <v>16</v>
      </c>
    </row>
    <row r="12" spans="1:9" ht="15.95" x14ac:dyDescent="0.3">
      <c r="C12" s="71" t="s">
        <v>78</v>
      </c>
    </row>
    <row r="24" spans="1:1" x14ac:dyDescent="0.25">
      <c r="A24" s="6" t="s">
        <v>17</v>
      </c>
    </row>
    <row r="25" spans="1:1" ht="15.1" x14ac:dyDescent="0.25">
      <c r="A25" s="7" t="s">
        <v>18</v>
      </c>
    </row>
    <row r="26" spans="1:1" x14ac:dyDescent="0.25">
      <c r="A26" s="8" t="s">
        <v>19</v>
      </c>
    </row>
  </sheetData>
  <sheetProtection algorithmName="SHA-512" hashValue="ZhRNaepmEO6BUxv4HpDygh+317Y4gPdZOklXT2t/Jqx7pLRhG+bGp8TvCNm13Cy+QH3Cu9Yf8lLEdzQ9aGTJ1Q==" saltValue="YmNvChjPXH8s1cTnB5pIQQ==" spinCount="100000" sheet="1" objects="1" scenarios="1"/>
  <mergeCells count="1">
    <mergeCell ref="C10:H10"/>
  </mergeCells>
  <hyperlinks>
    <hyperlink ref="A25" r:id="rId1" xr:uid="{6441DCAD-6F87-4043-B98F-E1DBE1F91054}"/>
    <hyperlink ref="C10" r:id="rId2" xr:uid="{A31B0998-3B77-4C20-ABFA-CE1BBDBEF1F7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Budget marketing</vt:lpstr>
      <vt:lpstr>Budget communication</vt:lpstr>
      <vt:lpstr>Mot de passe</vt:lpstr>
      <vt:lpstr>'Budget communication'!Zone_d_impression</vt:lpstr>
      <vt:lpstr>'Budget marketing'!Zone_d_impression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2022-12-04T14:44:04Z</cp:lastPrinted>
  <dcterms:created xsi:type="dcterms:W3CDTF">2022-12-04T08:34:43Z</dcterms:created>
  <dcterms:modified xsi:type="dcterms:W3CDTF">2023-09-13T15:09:05Z</dcterms:modified>
</cp:coreProperties>
</file>