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509EAA92-01E6-4862-A1D7-45624DDBB6CB}" xr6:coauthVersionLast="47" xr6:coauthVersionMax="47" xr10:uidLastSave="{00000000-0000-0000-0000-000000000000}"/>
  <bookViews>
    <workbookView xWindow="-120" yWindow="-120" windowWidth="29040" windowHeight="15720" xr2:uid="{A7C8B0D8-BE9D-4CC5-BDBC-FF813CAC3742}"/>
  </bookViews>
  <sheets>
    <sheet name="Jours férié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C19" i="1" l="1"/>
  <c r="H18" i="1"/>
  <c r="H19" i="1" l="1"/>
  <c r="C24" i="1" s="1"/>
  <c r="F19" i="1"/>
  <c r="C20" i="1" l="1"/>
  <c r="C21" i="1"/>
  <c r="F21" i="1" s="1"/>
  <c r="C22" i="1"/>
  <c r="F22" i="1" s="1"/>
  <c r="F24" i="1"/>
  <c r="H24" i="1"/>
  <c r="H20" i="1" l="1"/>
  <c r="F20" i="1"/>
  <c r="C23" i="1" s="1"/>
  <c r="H23" i="1" s="1"/>
  <c r="C25" i="1" l="1"/>
  <c r="H25" i="1" s="1"/>
  <c r="C26" i="1" l="1"/>
  <c r="F26" i="1" s="1"/>
  <c r="C27" i="1" s="1"/>
  <c r="H27" i="1" l="1"/>
  <c r="F27" i="1"/>
  <c r="D7" i="1" s="1"/>
  <c r="D8" i="1" s="1"/>
  <c r="D10" i="1" l="1"/>
  <c r="D9" i="1"/>
</calcChain>
</file>

<file path=xl/sharedStrings.xml><?xml version="1.0" encoding="utf-8"?>
<sst xmlns="http://schemas.openxmlformats.org/spreadsheetml/2006/main" count="40" uniqueCount="37">
  <si>
    <t>Détermination des jours fériés mobiles (lundi de Pâques, jeudi de l'Ascension, lundi de Pentecôte)</t>
  </si>
  <si>
    <t>Dividende</t>
  </si>
  <si>
    <t>Valeur dividende</t>
  </si>
  <si>
    <t>Diviseur</t>
  </si>
  <si>
    <t>Quotient</t>
  </si>
  <si>
    <t>Valeur quotient</t>
  </si>
  <si>
    <t>Reste</t>
  </si>
  <si>
    <t>Valeur reste</t>
  </si>
  <si>
    <t>Année</t>
  </si>
  <si>
    <t>n</t>
  </si>
  <si>
    <t>Pâques :</t>
  </si>
  <si>
    <t>c</t>
  </si>
  <si>
    <t>u</t>
  </si>
  <si>
    <t>Lundi de Pâques :</t>
  </si>
  <si>
    <t>s</t>
  </si>
  <si>
    <t>t</t>
  </si>
  <si>
    <t>Jeudi de l'Ascension :</t>
  </si>
  <si>
    <r>
      <t>c</t>
    </r>
    <r>
      <rPr>
        <sz val="10.5"/>
        <color rgb="FF202122"/>
        <rFont val="Arial"/>
        <family val="2"/>
      </rPr>
      <t> + 8</t>
    </r>
  </si>
  <si>
    <t>p</t>
  </si>
  <si>
    <t>Lundi de Pentocôte :</t>
  </si>
  <si>
    <r>
      <t>c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p</t>
    </r>
    <r>
      <rPr>
        <sz val="10.5"/>
        <color rgb="FF202122"/>
        <rFont val="Arial"/>
        <family val="2"/>
      </rPr>
      <t> + 1</t>
    </r>
  </si>
  <si>
    <t>q</t>
  </si>
  <si>
    <r>
      <t>19 </t>
    </r>
    <r>
      <rPr>
        <i/>
        <sz val="10.5"/>
        <color rgb="FF202122"/>
        <rFont val="Arial"/>
        <family val="2"/>
      </rPr>
      <t>n</t>
    </r>
    <r>
      <rPr>
        <sz val="10.5"/>
        <color rgb="FF202122"/>
        <rFont val="Arial"/>
        <family val="2"/>
      </rPr>
      <t> + </t>
    </r>
    <r>
      <rPr>
        <i/>
        <sz val="10.5"/>
        <color rgb="FF202122"/>
        <rFont val="Arial"/>
        <family val="2"/>
      </rPr>
      <t>c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s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q</t>
    </r>
    <r>
      <rPr>
        <sz val="10.5"/>
        <color rgb="FF202122"/>
        <rFont val="Arial"/>
        <family val="2"/>
      </rPr>
      <t> + 15</t>
    </r>
  </si>
  <si>
    <t>e</t>
  </si>
  <si>
    <t>b</t>
  </si>
  <si>
    <t>d</t>
  </si>
  <si>
    <r>
      <t>2 </t>
    </r>
    <r>
      <rPr>
        <i/>
        <sz val="10.5"/>
        <color rgb="FF202122"/>
        <rFont val="Arial"/>
        <family val="2"/>
      </rPr>
      <t>t</t>
    </r>
    <r>
      <rPr>
        <sz val="10.5"/>
        <color rgb="FF202122"/>
        <rFont val="Arial"/>
        <family val="2"/>
      </rPr>
      <t> + 2 </t>
    </r>
    <r>
      <rPr>
        <i/>
        <sz val="10.5"/>
        <color rgb="FF202122"/>
        <rFont val="Arial"/>
        <family val="2"/>
      </rPr>
      <t>b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e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d</t>
    </r>
    <r>
      <rPr>
        <sz val="10.5"/>
        <color rgb="FF202122"/>
        <rFont val="Arial"/>
        <family val="2"/>
      </rPr>
      <t> + 32</t>
    </r>
  </si>
  <si>
    <t>L</t>
  </si>
  <si>
    <r>
      <t>n</t>
    </r>
    <r>
      <rPr>
        <sz val="10.5"/>
        <color rgb="FF202122"/>
        <rFont val="Arial"/>
        <family val="2"/>
      </rPr>
      <t> + 11 </t>
    </r>
    <r>
      <rPr>
        <i/>
        <sz val="10.5"/>
        <color rgb="FF202122"/>
        <rFont val="Arial"/>
        <family val="2"/>
      </rPr>
      <t>e</t>
    </r>
    <r>
      <rPr>
        <sz val="10.5"/>
        <color rgb="FF202122"/>
        <rFont val="Arial"/>
        <family val="2"/>
      </rPr>
      <t> + 22 </t>
    </r>
    <r>
      <rPr>
        <i/>
        <sz val="10.5"/>
        <color rgb="FF202122"/>
        <rFont val="Arial"/>
        <family val="2"/>
      </rPr>
      <t>L</t>
    </r>
  </si>
  <si>
    <t>h</t>
  </si>
  <si>
    <r>
      <t>e</t>
    </r>
    <r>
      <rPr>
        <sz val="10.5"/>
        <color rgb="FF202122"/>
        <rFont val="Arial"/>
        <family val="2"/>
      </rPr>
      <t> + </t>
    </r>
    <r>
      <rPr>
        <i/>
        <sz val="10.5"/>
        <color rgb="FF202122"/>
        <rFont val="Arial"/>
        <family val="2"/>
      </rPr>
      <t>L</t>
    </r>
    <r>
      <rPr>
        <sz val="10.5"/>
        <color rgb="FF202122"/>
        <rFont val="Arial"/>
        <family val="2"/>
      </rPr>
      <t> - 7 </t>
    </r>
    <r>
      <rPr>
        <i/>
        <sz val="10.5"/>
        <color rgb="FF202122"/>
        <rFont val="Arial"/>
        <family val="2"/>
      </rPr>
      <t>h</t>
    </r>
    <r>
      <rPr>
        <sz val="10.5"/>
        <color rgb="FF202122"/>
        <rFont val="Arial"/>
        <family val="2"/>
      </rPr>
      <t> +114</t>
    </r>
  </si>
  <si>
    <t>m</t>
  </si>
  <si>
    <t>j</t>
  </si>
  <si>
    <t>(mois)</t>
  </si>
  <si>
    <t>(jour)</t>
  </si>
  <si>
    <t>Saisissez l'année :</t>
  </si>
  <si>
    <t>Calculs (algorithme de Butcher-Meeus)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</si>
</sst>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8"/>
      <color theme="1" tint="0.34998626667073579"/>
      <name val="Arial"/>
      <family val="2"/>
    </font>
    <font>
      <b/>
      <sz val="24"/>
      <color theme="1" tint="0.34998626667073579"/>
      <name val="Arial"/>
      <family val="2"/>
    </font>
    <font>
      <b/>
      <sz val="10.5"/>
      <color rgb="FF202122"/>
      <name val="Arial"/>
      <family val="2"/>
    </font>
    <font>
      <b/>
      <sz val="10.5"/>
      <color theme="4"/>
      <name val="Arial"/>
      <family val="2"/>
    </font>
    <font>
      <i/>
      <sz val="10.5"/>
      <color rgb="FF202122"/>
      <name val="Arial"/>
      <family val="2"/>
    </font>
    <font>
      <sz val="10.5"/>
      <color rgb="FF202122"/>
      <name val="Arial"/>
      <family val="2"/>
    </font>
    <font>
      <b/>
      <i/>
      <sz val="10.5"/>
      <color rgb="FF202122"/>
      <name val="Arial"/>
      <family val="2"/>
    </font>
    <font>
      <b/>
      <i/>
      <u/>
      <sz val="18"/>
      <color rgb="FFC00000"/>
      <name val="Arial"/>
      <family val="2"/>
    </font>
    <font>
      <sz val="11"/>
      <color theme="1"/>
      <name val="Arial"/>
      <family val="2"/>
    </font>
    <font>
      <b/>
      <sz val="12"/>
      <color rgb="FFC00000"/>
      <name val="Arial"/>
      <family val="2"/>
    </font>
    <font>
      <b/>
      <sz val="11"/>
      <color theme="4"/>
      <name val="Arial"/>
      <family val="2"/>
    </font>
    <font>
      <i/>
      <sz val="11"/>
      <color theme="1"/>
      <name val="Arial"/>
      <family val="2"/>
    </font>
    <font>
      <b/>
      <i/>
      <sz val="14"/>
      <color theme="8"/>
      <name val="Arial"/>
      <family val="2"/>
    </font>
    <font>
      <b/>
      <i/>
      <sz val="11"/>
      <color rgb="FF2021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C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/>
    <xf numFmtId="0" fontId="2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14" fontId="10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0DB65-D039-4BBE-8FE0-2335FFF5B6DA}">
  <dimension ref="A1:H28"/>
  <sheetViews>
    <sheetView showGridLines="0" tabSelected="1" zoomScale="110" zoomScaleNormal="110" workbookViewId="0">
      <selection activeCell="B4" sqref="B4"/>
    </sheetView>
  </sheetViews>
  <sheetFormatPr baseColWidth="10" defaultRowHeight="14.25" x14ac:dyDescent="0.2"/>
  <cols>
    <col min="1" max="1" width="3.28515625" style="12" customWidth="1"/>
    <col min="2" max="2" width="11.42578125" style="12"/>
    <col min="3" max="3" width="18.28515625" style="12" bestFit="1" customWidth="1"/>
    <col min="4" max="4" width="15.85546875" style="12" customWidth="1"/>
    <col min="5" max="8" width="11.42578125" style="12"/>
    <col min="9" max="9" width="22.42578125" style="12" customWidth="1"/>
    <col min="10" max="10" width="11.42578125" style="12"/>
    <col min="11" max="11" width="12.5703125" style="12" bestFit="1" customWidth="1"/>
    <col min="12" max="16384" width="11.42578125" style="12"/>
  </cols>
  <sheetData>
    <row r="1" spans="1:8" ht="23.25" x14ac:dyDescent="0.2">
      <c r="A1" s="11" t="s">
        <v>0</v>
      </c>
    </row>
    <row r="2" spans="1:8" ht="24" customHeight="1" x14ac:dyDescent="0.2"/>
    <row r="3" spans="1:8" ht="25.5" customHeight="1" thickBot="1" x14ac:dyDescent="0.25">
      <c r="B3" s="17" t="s">
        <v>35</v>
      </c>
    </row>
    <row r="4" spans="1:8" ht="30.75" thickBot="1" x14ac:dyDescent="0.45">
      <c r="B4" s="1">
        <v>2023</v>
      </c>
      <c r="C4" s="2"/>
      <c r="D4" s="3"/>
    </row>
    <row r="7" spans="1:8" s="13" customFormat="1" ht="23.25" customHeight="1" x14ac:dyDescent="0.25">
      <c r="B7" s="19" t="s">
        <v>10</v>
      </c>
      <c r="C7" s="20"/>
      <c r="D7" s="21">
        <f>DATE(C18,F27,H27)+1</f>
        <v>45025</v>
      </c>
    </row>
    <row r="8" spans="1:8" s="13" customFormat="1" ht="23.25" customHeight="1" x14ac:dyDescent="0.25">
      <c r="B8" s="19" t="s">
        <v>13</v>
      </c>
      <c r="C8" s="20"/>
      <c r="D8" s="21">
        <f>D7+1</f>
        <v>45026</v>
      </c>
    </row>
    <row r="9" spans="1:8" s="13" customFormat="1" ht="23.25" customHeight="1" x14ac:dyDescent="0.25">
      <c r="B9" s="19" t="s">
        <v>16</v>
      </c>
      <c r="C9" s="20"/>
      <c r="D9" s="21">
        <f>D8+38</f>
        <v>45064</v>
      </c>
    </row>
    <row r="10" spans="1:8" s="13" customFormat="1" ht="23.25" customHeight="1" x14ac:dyDescent="0.25">
      <c r="B10" s="19" t="s">
        <v>19</v>
      </c>
      <c r="C10" s="20"/>
      <c r="D10" s="21">
        <f>D8+49</f>
        <v>45075</v>
      </c>
    </row>
    <row r="15" spans="1:8" ht="21" customHeight="1" x14ac:dyDescent="0.2">
      <c r="B15" s="18" t="s">
        <v>36</v>
      </c>
      <c r="C15" s="18"/>
      <c r="D15" s="18"/>
      <c r="E15" s="18"/>
      <c r="F15" s="18"/>
      <c r="G15" s="18"/>
      <c r="H15" s="18"/>
    </row>
    <row r="16" spans="1:8" x14ac:dyDescent="0.2">
      <c r="B16" s="4" t="s">
        <v>1</v>
      </c>
      <c r="C16" s="5" t="s">
        <v>2</v>
      </c>
      <c r="D16" s="4" t="s">
        <v>3</v>
      </c>
      <c r="E16" s="4" t="s">
        <v>4</v>
      </c>
      <c r="F16" s="5" t="s">
        <v>5</v>
      </c>
      <c r="G16" s="4" t="s">
        <v>6</v>
      </c>
      <c r="H16" s="5" t="s">
        <v>7</v>
      </c>
    </row>
    <row r="17" spans="2:8" x14ac:dyDescent="0.2">
      <c r="B17" s="4"/>
      <c r="C17" s="6"/>
      <c r="D17" s="4"/>
      <c r="E17" s="4"/>
      <c r="F17" s="6"/>
      <c r="G17" s="4"/>
      <c r="H17" s="6"/>
    </row>
    <row r="18" spans="2:8" ht="29.25" customHeight="1" x14ac:dyDescent="0.2">
      <c r="B18" s="7" t="s">
        <v>8</v>
      </c>
      <c r="C18" s="8">
        <f>B4</f>
        <v>2023</v>
      </c>
      <c r="D18" s="9">
        <v>19</v>
      </c>
      <c r="E18" s="14"/>
      <c r="F18" s="15"/>
      <c r="G18" s="7" t="s">
        <v>9</v>
      </c>
      <c r="H18" s="8">
        <f>MOD(C18,D18)</f>
        <v>9</v>
      </c>
    </row>
    <row r="19" spans="2:8" ht="29.25" customHeight="1" x14ac:dyDescent="0.2">
      <c r="B19" s="7" t="s">
        <v>8</v>
      </c>
      <c r="C19" s="8">
        <f>C18</f>
        <v>2023</v>
      </c>
      <c r="D19" s="9">
        <v>100</v>
      </c>
      <c r="E19" s="7" t="s">
        <v>11</v>
      </c>
      <c r="F19" s="8">
        <f>QUOTIENT(C19,D19)</f>
        <v>20</v>
      </c>
      <c r="G19" s="7" t="s">
        <v>12</v>
      </c>
      <c r="H19" s="8">
        <f>MOD(C19,D19)</f>
        <v>23</v>
      </c>
    </row>
    <row r="20" spans="2:8" ht="29.25" customHeight="1" x14ac:dyDescent="0.2">
      <c r="B20" s="7" t="s">
        <v>11</v>
      </c>
      <c r="C20" s="8">
        <f>F19</f>
        <v>20</v>
      </c>
      <c r="D20" s="9">
        <v>4</v>
      </c>
      <c r="E20" s="7" t="s">
        <v>14</v>
      </c>
      <c r="F20" s="8">
        <f>QUOTIENT(C20,D20)</f>
        <v>5</v>
      </c>
      <c r="G20" s="7" t="s">
        <v>15</v>
      </c>
      <c r="H20" s="8">
        <f>MOD(C20,D20)</f>
        <v>0</v>
      </c>
    </row>
    <row r="21" spans="2:8" ht="29.25" customHeight="1" x14ac:dyDescent="0.2">
      <c r="B21" s="7" t="s">
        <v>17</v>
      </c>
      <c r="C21" s="8">
        <f>F19+8</f>
        <v>28</v>
      </c>
      <c r="D21" s="9">
        <v>25</v>
      </c>
      <c r="E21" s="7" t="s">
        <v>18</v>
      </c>
      <c r="F21" s="8">
        <f>QUOTIENT(C21,D21)</f>
        <v>1</v>
      </c>
      <c r="G21" s="14"/>
      <c r="H21" s="15"/>
    </row>
    <row r="22" spans="2:8" ht="29.25" customHeight="1" x14ac:dyDescent="0.2">
      <c r="B22" s="7" t="s">
        <v>20</v>
      </c>
      <c r="C22" s="8">
        <f>F19-F21+1</f>
        <v>20</v>
      </c>
      <c r="D22" s="9">
        <v>3</v>
      </c>
      <c r="E22" s="7" t="s">
        <v>21</v>
      </c>
      <c r="F22" s="8">
        <f>QUOTIENT(C22,D22)</f>
        <v>6</v>
      </c>
      <c r="G22" s="14"/>
      <c r="H22" s="15"/>
    </row>
    <row r="23" spans="2:8" ht="29.25" customHeight="1" x14ac:dyDescent="0.2">
      <c r="B23" s="9" t="s">
        <v>22</v>
      </c>
      <c r="C23" s="8">
        <f>19*H18+F19-F20-F22+15</f>
        <v>195</v>
      </c>
      <c r="D23" s="9">
        <v>30</v>
      </c>
      <c r="E23" s="14"/>
      <c r="F23" s="15"/>
      <c r="G23" s="7" t="s">
        <v>23</v>
      </c>
      <c r="H23" s="8">
        <f>MOD(C23,D23)</f>
        <v>15</v>
      </c>
    </row>
    <row r="24" spans="2:8" ht="29.25" customHeight="1" x14ac:dyDescent="0.2">
      <c r="B24" s="7" t="s">
        <v>12</v>
      </c>
      <c r="C24" s="8">
        <f>H19</f>
        <v>23</v>
      </c>
      <c r="D24" s="9">
        <v>4</v>
      </c>
      <c r="E24" s="7" t="s">
        <v>24</v>
      </c>
      <c r="F24" s="8">
        <f>QUOTIENT(C24,D24)</f>
        <v>5</v>
      </c>
      <c r="G24" s="7" t="s">
        <v>25</v>
      </c>
      <c r="H24" s="8">
        <f>MOD(C24,D24)</f>
        <v>3</v>
      </c>
    </row>
    <row r="25" spans="2:8" ht="29.25" customHeight="1" x14ac:dyDescent="0.2">
      <c r="B25" s="9" t="s">
        <v>26</v>
      </c>
      <c r="C25" s="8">
        <f>2*H20+2*F24-H23-H24+32</f>
        <v>24</v>
      </c>
      <c r="D25" s="9">
        <v>7</v>
      </c>
      <c r="E25" s="14"/>
      <c r="F25" s="15"/>
      <c r="G25" s="7" t="s">
        <v>27</v>
      </c>
      <c r="H25" s="8">
        <f>MOD(C25,D25)</f>
        <v>3</v>
      </c>
    </row>
    <row r="26" spans="2:8" ht="29.25" customHeight="1" x14ac:dyDescent="0.2">
      <c r="B26" s="7" t="s">
        <v>28</v>
      </c>
      <c r="C26" s="8">
        <f>+H18+11*H23+22*H25</f>
        <v>240</v>
      </c>
      <c r="D26" s="9">
        <v>451</v>
      </c>
      <c r="E26" s="7" t="s">
        <v>29</v>
      </c>
      <c r="F26" s="8">
        <f>QUOTIENT(C26,D26)</f>
        <v>0</v>
      </c>
      <c r="G26" s="14"/>
      <c r="H26" s="15"/>
    </row>
    <row r="27" spans="2:8" ht="29.25" customHeight="1" x14ac:dyDescent="0.2">
      <c r="B27" s="7" t="s">
        <v>30</v>
      </c>
      <c r="C27" s="8">
        <f>H23+H25-7*F26+114</f>
        <v>132</v>
      </c>
      <c r="D27" s="9">
        <v>31</v>
      </c>
      <c r="E27" s="10" t="s">
        <v>31</v>
      </c>
      <c r="F27" s="8">
        <f>QUOTIENT(C27,D27)</f>
        <v>4</v>
      </c>
      <c r="G27" s="10" t="s">
        <v>32</v>
      </c>
      <c r="H27" s="8">
        <f>MOD(C27,D27)</f>
        <v>8</v>
      </c>
    </row>
    <row r="28" spans="2:8" x14ac:dyDescent="0.2">
      <c r="F28" s="16" t="s">
        <v>33</v>
      </c>
      <c r="G28" s="16"/>
      <c r="H28" s="16" t="s">
        <v>34</v>
      </c>
    </row>
  </sheetData>
  <mergeCells count="8">
    <mergeCell ref="B15:H15"/>
    <mergeCell ref="B16:B17"/>
    <mergeCell ref="C16:C17"/>
    <mergeCell ref="D16:D17"/>
    <mergeCell ref="E16:E17"/>
    <mergeCell ref="F16:F17"/>
    <mergeCell ref="G16:G17"/>
    <mergeCell ref="H16:H17"/>
  </mergeCells>
  <dataValidations count="1">
    <dataValidation type="whole" allowBlank="1" showInputMessage="1" showErrorMessage="1" sqref="B4:D4" xr:uid="{8F62C494-E600-47D7-8173-0EF3879EC8EA}">
      <formula1>1</formula1>
      <formula2>1000000000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Jours fériés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2022-11-29T16:57:49Z</dcterms:created>
  <dcterms:modified xsi:type="dcterms:W3CDTF">2022-11-29T17:10:33Z</dcterms:modified>
</cp:coreProperties>
</file>