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8_{58FFFA51-0E27-4FFD-96D1-279625B5C35E}" xr6:coauthVersionLast="46" xr6:coauthVersionMax="46" xr10:uidLastSave="{00000000-0000-0000-0000-000000000000}"/>
  <workbookProtection workbookAlgorithmName="SHA-512" workbookHashValue="JTpVTc8MN8I8f6i3Qe7kJFkq/fkv41FlxN0FYd2d504aNBZzJUqdKignaGco28uR29N7mIiQncOyqJvLfx7Y5A==" workbookSaltValue="RhCoB36uzUGv/pc68sOKTw==" workbookSpinCount="100000" lockStructure="1"/>
  <bookViews>
    <workbookView xWindow="-120" yWindow="-120" windowWidth="29040" windowHeight="15840" xr2:uid="{00000000-000D-0000-FFFF-FFFF00000000}"/>
  </bookViews>
  <sheets>
    <sheet name="Calcul coût restauration" sheetId="4" r:id="rId1"/>
    <sheet name="Mot de passe" sheetId="5" r:id="rId2"/>
  </sheets>
  <definedNames>
    <definedName name="_xlnm.Print_Area" localSheetId="0">'Calcul coût restauration'!$A$1:$I$45</definedName>
  </definedNames>
  <calcPr calcId="191029" concurrentCalc="0"/>
</workbook>
</file>

<file path=xl/calcChain.xml><?xml version="1.0" encoding="utf-8"?>
<calcChain xmlns="http://schemas.openxmlformats.org/spreadsheetml/2006/main">
  <c r="G19" i="4" l="1"/>
  <c r="G15" i="4"/>
  <c r="G16" i="4"/>
  <c r="G17" i="4"/>
  <c r="G18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40" i="4"/>
  <c r="G41" i="4"/>
  <c r="G44" i="4"/>
  <c r="G42" i="4"/>
  <c r="G43" i="4"/>
</calcChain>
</file>

<file path=xl/sharedStrings.xml><?xml version="1.0" encoding="utf-8"?>
<sst xmlns="http://schemas.openxmlformats.org/spreadsheetml/2006/main" count="62" uniqueCount="54">
  <si>
    <t>Marge brute</t>
  </si>
  <si>
    <t>Article</t>
  </si>
  <si>
    <t>Nom du plat ou du menu :</t>
  </si>
  <si>
    <t>Entrecôte</t>
  </si>
  <si>
    <t>Oignons</t>
  </si>
  <si>
    <t>Pomme de terre</t>
  </si>
  <si>
    <t>Carottes</t>
  </si>
  <si>
    <t>Persil</t>
  </si>
  <si>
    <t>photo plat</t>
  </si>
  <si>
    <t>Fournisseur</t>
  </si>
  <si>
    <t>Dupont</t>
  </si>
  <si>
    <t>Marché</t>
  </si>
  <si>
    <t>Boucher</t>
  </si>
  <si>
    <t>sac</t>
  </si>
  <si>
    <t>kg</t>
  </si>
  <si>
    <t>Supermarché</t>
  </si>
  <si>
    <t>botte</t>
  </si>
  <si>
    <t>bouteille</t>
  </si>
  <si>
    <t>Huile olive</t>
  </si>
  <si>
    <t>Tomate cerise</t>
  </si>
  <si>
    <t>barquette</t>
  </si>
  <si>
    <t>Unité conditionnement</t>
  </si>
  <si>
    <t>Coût d'achat HT à l'unité</t>
  </si>
  <si>
    <t>Prix de revient HT</t>
  </si>
  <si>
    <t>Unités nécessaires</t>
  </si>
  <si>
    <t>Quantités nécessaires pour le nombre de portions à préparer :</t>
  </si>
  <si>
    <t>Nombre de portions à préparer :</t>
  </si>
  <si>
    <t>Recette</t>
  </si>
  <si>
    <t>Sel</t>
  </si>
  <si>
    <t>boîte</t>
  </si>
  <si>
    <t>Menu rapide entrecôte + café</t>
  </si>
  <si>
    <t>Café</t>
  </si>
  <si>
    <t>Pain</t>
  </si>
  <si>
    <t>Boulangerie Mirault</t>
  </si>
  <si>
    <t>baguette</t>
  </si>
  <si>
    <t>Ecrire ici la recette et les étapes de préparation</t>
  </si>
  <si>
    <t>Pourcentage moyen d'invendus :</t>
  </si>
  <si>
    <t>Prix de revient unitaire HT par portion vendue :</t>
  </si>
  <si>
    <t>Prix de revient unitaire HT par portion produite :</t>
  </si>
  <si>
    <t>Prix de vente TTC :</t>
  </si>
  <si>
    <t>Taux TVA :</t>
  </si>
  <si>
    <t>Prix de vente HT</t>
  </si>
  <si>
    <t>Taux de marge</t>
  </si>
  <si>
    <t>Coefficient de marge</t>
  </si>
  <si>
    <t>Total prix de revient HT</t>
  </si>
  <si>
    <t>Calcul coût de revient restauration</t>
  </si>
  <si>
    <t>Remplir les cases bleues uniquement</t>
  </si>
  <si>
    <t>Comment obtenir le mot de passe de ce calendrier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</si>
  <si>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</si>
  <si>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</si>
  <si>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</si>
  <si>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</si>
  <si>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</si>
  <si>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https://www.business-plan-excel.fr/produit/mot-de-passe-calcul-cout-de-revient-excel/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</si>
</sst>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0.000"/>
    <numFmt numFmtId="166" formatCode="_-* #,##0.00\ [$€-40C]_-;\-* #,##0.00\ [$€-40C]_-;_-* &quot;-&quot;??\ [$€-40C]_-;_-@_-"/>
  </numFmts>
  <fonts count="27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26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Arial"/>
      <family val="2"/>
    </font>
    <font>
      <i/>
      <sz val="12"/>
      <name val="Arial"/>
      <family val="2"/>
    </font>
    <font>
      <b/>
      <i/>
      <sz val="11"/>
      <name val="Arial"/>
      <family val="2"/>
    </font>
    <font>
      <b/>
      <i/>
      <sz val="11"/>
      <color rgb="FFFF0000"/>
      <name val="Arial"/>
      <family val="2"/>
    </font>
    <font>
      <i/>
      <u/>
      <sz val="11"/>
      <color rgb="FFFF0000"/>
      <name val="Arial"/>
      <family val="2"/>
    </font>
    <font>
      <b/>
      <i/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i/>
      <sz val="11"/>
      <color theme="8"/>
      <name val="Arial"/>
      <family val="2"/>
    </font>
    <font>
      <u/>
      <sz val="10"/>
      <color theme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u/>
      <sz val="12"/>
      <color theme="10"/>
      <name val="Arial"/>
      <family val="2"/>
    </font>
    <font>
      <b/>
      <sz val="18"/>
      <color rgb="FFC00000"/>
      <name val="Calibri"/>
      <family val="2"/>
      <scheme val="minor"/>
    </font>
    <font>
      <sz val="26"/>
      <color theme="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 applyFill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right" vertical="center"/>
    </xf>
    <xf numFmtId="166" fontId="2" fillId="0" borderId="1" xfId="0" applyNumberFormat="1" applyFont="1" applyBorder="1" applyAlignment="1">
      <alignment horizontal="right" vertical="center"/>
    </xf>
    <xf numFmtId="166" fontId="4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10" fontId="2" fillId="0" borderId="1" xfId="1" applyNumberFormat="1" applyFont="1" applyBorder="1" applyAlignment="1">
      <alignment horizontal="right" vertical="center"/>
    </xf>
    <xf numFmtId="164" fontId="2" fillId="0" borderId="1" xfId="1" applyNumberFormat="1" applyFont="1" applyBorder="1" applyAlignment="1">
      <alignment horizontal="right" vertic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2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64" fontId="4" fillId="0" borderId="17" xfId="0" applyNumberFormat="1" applyFont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0" fontId="4" fillId="0" borderId="10" xfId="0" quotePrefix="1" applyFont="1" applyBorder="1" applyAlignment="1">
      <alignment vertical="center"/>
    </xf>
    <xf numFmtId="166" fontId="2" fillId="0" borderId="21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11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15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9" fontId="10" fillId="0" borderId="19" xfId="1" applyFont="1" applyBorder="1" applyAlignment="1">
      <alignment horizontal="center" vertical="center"/>
    </xf>
    <xf numFmtId="164" fontId="6" fillId="0" borderId="19" xfId="0" applyNumberFormat="1" applyFont="1" applyBorder="1" applyAlignment="1">
      <alignment horizontal="center" vertical="center"/>
    </xf>
    <xf numFmtId="4" fontId="13" fillId="0" borderId="20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2" fillId="0" borderId="26" xfId="0" applyFont="1" applyFill="1" applyBorder="1" applyAlignment="1">
      <alignment vertical="center"/>
    </xf>
    <xf numFmtId="0" fontId="15" fillId="0" borderId="0" xfId="0" applyFont="1"/>
    <xf numFmtId="0" fontId="9" fillId="0" borderId="0" xfId="0" applyFont="1" applyAlignment="1">
      <alignment horizontal="center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  <xf numFmtId="164" fontId="6" fillId="2" borderId="0" xfId="0" applyNumberFormat="1" applyFont="1" applyFill="1" applyAlignment="1" applyProtection="1">
      <alignment horizontal="center" vertical="center" wrapText="1"/>
      <protection locked="0"/>
    </xf>
    <xf numFmtId="9" fontId="6" fillId="2" borderId="0" xfId="1" applyFont="1" applyFill="1" applyAlignment="1" applyProtection="1">
      <alignment horizontal="center" vertical="center" wrapText="1"/>
      <protection locked="0"/>
    </xf>
    <xf numFmtId="0" fontId="2" fillId="2" borderId="26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164" fontId="2" fillId="2" borderId="4" xfId="0" applyNumberFormat="1" applyFont="1" applyFill="1" applyBorder="1" applyAlignment="1" applyProtection="1">
      <alignment vertical="center"/>
      <protection locked="0"/>
    </xf>
    <xf numFmtId="165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vertical="center"/>
      <protection locked="0"/>
    </xf>
    <xf numFmtId="0" fontId="2" fillId="2" borderId="6" xfId="0" applyFont="1" applyFill="1" applyBorder="1" applyAlignment="1" applyProtection="1">
      <alignment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164" fontId="2" fillId="2" borderId="7" xfId="0" applyNumberFormat="1" applyFont="1" applyFill="1" applyBorder="1" applyAlignment="1" applyProtection="1">
      <alignment vertical="center"/>
      <protection locked="0"/>
    </xf>
    <xf numFmtId="9" fontId="4" fillId="2" borderId="25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18" fillId="0" borderId="0" xfId="0" applyFont="1"/>
    <xf numFmtId="0" fontId="14" fillId="0" borderId="0" xfId="0" applyFont="1"/>
    <xf numFmtId="0" fontId="19" fillId="0" borderId="0" xfId="2" applyFont="1" applyAlignment="1">
      <alignment horizontal="left"/>
    </xf>
    <xf numFmtId="0" fontId="20" fillId="0" borderId="0" xfId="0" applyFont="1"/>
    <xf numFmtId="0" fontId="21" fillId="0" borderId="0" xfId="0" applyFont="1"/>
    <xf numFmtId="0" fontId="22" fillId="0" borderId="0" xfId="2" applyFont="1"/>
    <xf numFmtId="0" fontId="23" fillId="0" borderId="0" xfId="0" applyFont="1"/>
    <xf numFmtId="0" fontId="24" fillId="0" borderId="0" xfId="2" applyFont="1" applyAlignment="1">
      <alignment horizontal="left"/>
    </xf>
    <xf numFmtId="0" fontId="25" fillId="0" borderId="0" xfId="0" applyFont="1"/>
    <xf numFmtId="0" fontId="26" fillId="0" borderId="0" xfId="0" applyFont="1" applyAlignment="1"/>
  </cellXfs>
  <cellStyles count="3">
    <cellStyle name="Lien hypertexte" xfId="2" builtinId="8"/>
    <cellStyle name="Normal" xfId="0" builtinId="0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0</xdr:row>
      <xdr:rowOff>142875</xdr:rowOff>
    </xdr:from>
    <xdr:to>
      <xdr:col>8</xdr:col>
      <xdr:colOff>2890516</xdr:colOff>
      <xdr:row>2</xdr:row>
      <xdr:rowOff>228600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70F5E233-6EC8-47FD-978A-0EEF81DBEA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5200" y="142875"/>
          <a:ext cx="2776216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76201</xdr:rowOff>
    </xdr:from>
    <xdr:to>
      <xdr:col>3</xdr:col>
      <xdr:colOff>680762</xdr:colOff>
      <xdr:row>6</xdr:row>
      <xdr:rowOff>38101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F932E83-2138-43F1-A963-FC5A3F8AE3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76201"/>
          <a:ext cx="2804837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calcul-cout-de-revient-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4"/>
  <sheetViews>
    <sheetView showGridLines="0" tabSelected="1" workbookViewId="0">
      <selection activeCell="B4" sqref="B4:D4"/>
    </sheetView>
  </sheetViews>
  <sheetFormatPr baseColWidth="10" defaultRowHeight="12.75" x14ac:dyDescent="0.2"/>
  <cols>
    <col min="1" max="1" width="1.42578125" style="1" customWidth="1"/>
    <col min="2" max="2" width="21" style="1" customWidth="1"/>
    <col min="3" max="3" width="19.42578125" style="1" customWidth="1"/>
    <col min="4" max="4" width="19" style="1" customWidth="1"/>
    <col min="5" max="5" width="13.7109375" style="1" bestFit="1" customWidth="1"/>
    <col min="6" max="6" width="14.7109375" style="1" customWidth="1"/>
    <col min="7" max="7" width="14.5703125" style="1" customWidth="1"/>
    <col min="8" max="8" width="4.140625" style="29" customWidth="1"/>
    <col min="9" max="9" width="51.28515625" style="1" customWidth="1"/>
    <col min="10" max="16384" width="11.42578125" style="1"/>
  </cols>
  <sheetData>
    <row r="1" spans="2:10" ht="47.25" customHeight="1" x14ac:dyDescent="0.45">
      <c r="B1" s="85" t="s">
        <v>45</v>
      </c>
      <c r="C1" s="6"/>
      <c r="D1" s="6"/>
      <c r="E1" s="6"/>
      <c r="F1" s="6"/>
      <c r="G1" s="6"/>
      <c r="H1" s="27"/>
      <c r="I1" s="6"/>
      <c r="J1" s="58" t="s">
        <v>46</v>
      </c>
    </row>
    <row r="2" spans="2:10" ht="18.75" customHeight="1" x14ac:dyDescent="0.45">
      <c r="B2" s="10"/>
      <c r="C2" s="6"/>
      <c r="D2" s="6"/>
      <c r="E2" s="6"/>
      <c r="F2" s="6"/>
      <c r="G2" s="6"/>
      <c r="H2" s="27"/>
      <c r="I2" s="6"/>
    </row>
    <row r="3" spans="2:10" ht="18.75" customHeight="1" x14ac:dyDescent="0.45">
      <c r="B3" s="12" t="s">
        <v>2</v>
      </c>
      <c r="C3" s="6"/>
      <c r="D3" s="6"/>
      <c r="E3" s="6"/>
      <c r="F3" s="6"/>
      <c r="G3" s="6"/>
      <c r="H3" s="27"/>
      <c r="I3" s="6"/>
    </row>
    <row r="4" spans="2:10" ht="18.75" customHeight="1" x14ac:dyDescent="0.45">
      <c r="B4" s="60" t="s">
        <v>30</v>
      </c>
      <c r="C4" s="60"/>
      <c r="D4" s="60"/>
      <c r="E4" s="6"/>
      <c r="F4" s="6"/>
      <c r="G4" s="6"/>
      <c r="H4" s="27"/>
      <c r="I4" s="6"/>
    </row>
    <row r="5" spans="2:10" ht="18.75" customHeight="1" x14ac:dyDescent="0.45">
      <c r="B5" s="10"/>
      <c r="C5" s="6"/>
      <c r="D5" s="6"/>
      <c r="E5" s="6"/>
      <c r="F5" s="6"/>
      <c r="G5" s="6"/>
      <c r="H5" s="27"/>
      <c r="I5" s="16"/>
    </row>
    <row r="6" spans="2:10" ht="12" customHeight="1" x14ac:dyDescent="0.45">
      <c r="C6" s="6"/>
      <c r="D6" s="6"/>
      <c r="E6" s="6"/>
      <c r="F6" s="6"/>
      <c r="G6" s="6"/>
      <c r="H6" s="27"/>
      <c r="I6" s="6"/>
    </row>
    <row r="7" spans="2:10" ht="30" customHeight="1" x14ac:dyDescent="0.45">
      <c r="B7" s="39" t="s">
        <v>26</v>
      </c>
      <c r="C7" s="61">
        <v>25</v>
      </c>
      <c r="D7" s="13"/>
      <c r="E7" s="5"/>
      <c r="F7" s="5"/>
      <c r="G7" s="5"/>
      <c r="H7" s="28"/>
      <c r="I7" s="59" t="s">
        <v>8</v>
      </c>
    </row>
    <row r="8" spans="2:10" ht="18.75" customHeight="1" x14ac:dyDescent="0.45">
      <c r="B8" s="11"/>
      <c r="C8" s="5"/>
      <c r="D8" s="5"/>
      <c r="E8" s="5"/>
      <c r="F8" s="5"/>
      <c r="G8" s="5"/>
      <c r="H8" s="28"/>
      <c r="I8" s="5"/>
    </row>
    <row r="9" spans="2:10" ht="18.75" customHeight="1" x14ac:dyDescent="0.45">
      <c r="B9" s="38" t="s">
        <v>39</v>
      </c>
      <c r="C9" s="62">
        <v>13.5</v>
      </c>
      <c r="D9" s="5"/>
      <c r="E9" s="5"/>
      <c r="F9" s="5"/>
      <c r="G9" s="5"/>
      <c r="H9" s="28"/>
      <c r="I9" s="5"/>
    </row>
    <row r="10" spans="2:10" ht="18.75" customHeight="1" x14ac:dyDescent="0.45">
      <c r="B10" s="38" t="s">
        <v>40</v>
      </c>
      <c r="C10" s="63">
        <v>0.1</v>
      </c>
      <c r="D10" s="5"/>
      <c r="E10" s="5"/>
      <c r="F10" s="5"/>
      <c r="G10" s="5"/>
      <c r="H10" s="28"/>
      <c r="I10" s="5"/>
    </row>
    <row r="11" spans="2:10" ht="27.75" customHeight="1" x14ac:dyDescent="0.45">
      <c r="B11" s="11"/>
      <c r="C11" s="5"/>
      <c r="D11" s="5"/>
      <c r="E11" s="5"/>
      <c r="F11" s="5"/>
      <c r="G11" s="5"/>
      <c r="H11" s="28"/>
      <c r="I11" s="5"/>
    </row>
    <row r="12" spans="2:10" ht="18.75" customHeight="1" x14ac:dyDescent="0.45">
      <c r="B12" s="17" t="s">
        <v>25</v>
      </c>
      <c r="C12" s="5"/>
      <c r="D12" s="5"/>
      <c r="E12" s="5"/>
      <c r="F12" s="5"/>
      <c r="G12" s="5"/>
      <c r="H12" s="28"/>
      <c r="I12" s="5"/>
    </row>
    <row r="13" spans="2:10" ht="6.75" customHeight="1" thickBot="1" x14ac:dyDescent="0.25"/>
    <row r="14" spans="2:10" s="9" customFormat="1" ht="34.5" customHeight="1" x14ac:dyDescent="0.2">
      <c r="B14" s="7" t="s">
        <v>1</v>
      </c>
      <c r="C14" s="8" t="s">
        <v>9</v>
      </c>
      <c r="D14" s="14" t="s">
        <v>21</v>
      </c>
      <c r="E14" s="14" t="s">
        <v>22</v>
      </c>
      <c r="F14" s="14" t="s">
        <v>24</v>
      </c>
      <c r="G14" s="15" t="s">
        <v>23</v>
      </c>
      <c r="H14" s="30"/>
      <c r="I14" s="45" t="s">
        <v>27</v>
      </c>
    </row>
    <row r="15" spans="2:10" s="2" customFormat="1" ht="17.25" customHeight="1" x14ac:dyDescent="0.2">
      <c r="B15" s="65" t="s">
        <v>3</v>
      </c>
      <c r="C15" s="66" t="s">
        <v>12</v>
      </c>
      <c r="D15" s="67" t="s">
        <v>14</v>
      </c>
      <c r="E15" s="68">
        <v>18</v>
      </c>
      <c r="F15" s="69">
        <v>3.2</v>
      </c>
      <c r="G15" s="18">
        <f t="shared" ref="G15:G16" si="0">IF(ISBLANK(F15),"",E15*F15)</f>
        <v>57.6</v>
      </c>
      <c r="H15" s="20"/>
      <c r="I15" s="46"/>
    </row>
    <row r="16" spans="2:10" s="2" customFormat="1" ht="17.25" customHeight="1" x14ac:dyDescent="0.2">
      <c r="B16" s="65" t="s">
        <v>4</v>
      </c>
      <c r="C16" s="66" t="s">
        <v>15</v>
      </c>
      <c r="D16" s="67" t="s">
        <v>13</v>
      </c>
      <c r="E16" s="68">
        <v>4</v>
      </c>
      <c r="F16" s="69">
        <v>1</v>
      </c>
      <c r="G16" s="18">
        <f t="shared" si="0"/>
        <v>4</v>
      </c>
      <c r="H16" s="20"/>
      <c r="I16" s="64" t="s">
        <v>35</v>
      </c>
    </row>
    <row r="17" spans="2:9" s="2" customFormat="1" ht="17.25" customHeight="1" x14ac:dyDescent="0.2">
      <c r="B17" s="65" t="s">
        <v>5</v>
      </c>
      <c r="C17" s="66" t="s">
        <v>11</v>
      </c>
      <c r="D17" s="67" t="s">
        <v>14</v>
      </c>
      <c r="E17" s="68">
        <v>2.5</v>
      </c>
      <c r="F17" s="69">
        <v>4</v>
      </c>
      <c r="G17" s="18">
        <f>IF(ISBLANK(F17),"",E17*F17)</f>
        <v>10</v>
      </c>
      <c r="H17" s="20"/>
      <c r="I17" s="64"/>
    </row>
    <row r="18" spans="2:9" s="2" customFormat="1" ht="17.25" customHeight="1" x14ac:dyDescent="0.2">
      <c r="B18" s="65" t="s">
        <v>6</v>
      </c>
      <c r="C18" s="66" t="s">
        <v>11</v>
      </c>
      <c r="D18" s="67" t="s">
        <v>14</v>
      </c>
      <c r="E18" s="68">
        <v>2</v>
      </c>
      <c r="F18" s="69">
        <v>2</v>
      </c>
      <c r="G18" s="18">
        <f t="shared" ref="G18:G36" si="1">IF(ISBLANK(F18),"",E18*F18)</f>
        <v>4</v>
      </c>
      <c r="H18" s="20"/>
      <c r="I18" s="64"/>
    </row>
    <row r="19" spans="2:9" s="2" customFormat="1" ht="17.25" customHeight="1" x14ac:dyDescent="0.2">
      <c r="B19" s="65" t="s">
        <v>7</v>
      </c>
      <c r="C19" s="66" t="s">
        <v>11</v>
      </c>
      <c r="D19" s="67" t="s">
        <v>16</v>
      </c>
      <c r="E19" s="68">
        <v>1.5</v>
      </c>
      <c r="F19" s="69">
        <v>2</v>
      </c>
      <c r="G19" s="18">
        <f t="shared" si="1"/>
        <v>3</v>
      </c>
      <c r="H19" s="20"/>
      <c r="I19" s="64"/>
    </row>
    <row r="20" spans="2:9" s="2" customFormat="1" ht="17.25" customHeight="1" x14ac:dyDescent="0.2">
      <c r="B20" s="65" t="s">
        <v>28</v>
      </c>
      <c r="C20" s="66" t="s">
        <v>10</v>
      </c>
      <c r="D20" s="67" t="s">
        <v>29</v>
      </c>
      <c r="E20" s="68">
        <v>5</v>
      </c>
      <c r="F20" s="69">
        <v>0.1</v>
      </c>
      <c r="G20" s="18">
        <f t="shared" si="1"/>
        <v>0.5</v>
      </c>
      <c r="H20" s="20"/>
      <c r="I20" s="64"/>
    </row>
    <row r="21" spans="2:9" s="2" customFormat="1" ht="17.25" customHeight="1" x14ac:dyDescent="0.2">
      <c r="B21" s="65" t="s">
        <v>18</v>
      </c>
      <c r="C21" s="66" t="s">
        <v>10</v>
      </c>
      <c r="D21" s="67" t="s">
        <v>17</v>
      </c>
      <c r="E21" s="68">
        <v>25</v>
      </c>
      <c r="F21" s="69">
        <v>0.15</v>
      </c>
      <c r="G21" s="18">
        <f t="shared" si="1"/>
        <v>3.75</v>
      </c>
      <c r="H21" s="20"/>
      <c r="I21" s="64"/>
    </row>
    <row r="22" spans="2:9" s="2" customFormat="1" ht="17.25" customHeight="1" x14ac:dyDescent="0.2">
      <c r="B22" s="65" t="s">
        <v>19</v>
      </c>
      <c r="C22" s="66" t="s">
        <v>11</v>
      </c>
      <c r="D22" s="67" t="s">
        <v>20</v>
      </c>
      <c r="E22" s="68">
        <v>4</v>
      </c>
      <c r="F22" s="69">
        <v>2</v>
      </c>
      <c r="G22" s="18">
        <f t="shared" si="1"/>
        <v>8</v>
      </c>
      <c r="H22" s="20"/>
      <c r="I22" s="64"/>
    </row>
    <row r="23" spans="2:9" s="2" customFormat="1" ht="17.25" customHeight="1" x14ac:dyDescent="0.2">
      <c r="B23" s="65" t="s">
        <v>31</v>
      </c>
      <c r="C23" s="66" t="s">
        <v>10</v>
      </c>
      <c r="D23" s="67" t="s">
        <v>13</v>
      </c>
      <c r="E23" s="68">
        <v>30</v>
      </c>
      <c r="F23" s="69">
        <v>8.0000000000000002E-3</v>
      </c>
      <c r="G23" s="18">
        <f t="shared" si="1"/>
        <v>0.24</v>
      </c>
      <c r="H23" s="20"/>
      <c r="I23" s="64"/>
    </row>
    <row r="24" spans="2:9" s="2" customFormat="1" ht="17.25" customHeight="1" x14ac:dyDescent="0.2">
      <c r="B24" s="65" t="s">
        <v>32</v>
      </c>
      <c r="C24" s="66" t="s">
        <v>33</v>
      </c>
      <c r="D24" s="67" t="s">
        <v>34</v>
      </c>
      <c r="E24" s="68">
        <v>0.7</v>
      </c>
      <c r="F24" s="69">
        <v>10</v>
      </c>
      <c r="G24" s="18">
        <f t="shared" si="1"/>
        <v>7</v>
      </c>
      <c r="H24" s="20"/>
      <c r="I24" s="64"/>
    </row>
    <row r="25" spans="2:9" s="2" customFormat="1" ht="17.25" customHeight="1" x14ac:dyDescent="0.2">
      <c r="B25" s="65"/>
      <c r="C25" s="66"/>
      <c r="D25" s="67"/>
      <c r="E25" s="68"/>
      <c r="F25" s="69"/>
      <c r="G25" s="18" t="str">
        <f t="shared" si="1"/>
        <v/>
      </c>
      <c r="H25" s="20"/>
      <c r="I25" s="64"/>
    </row>
    <row r="26" spans="2:9" s="2" customFormat="1" ht="17.25" customHeight="1" x14ac:dyDescent="0.2">
      <c r="B26" s="65"/>
      <c r="C26" s="66"/>
      <c r="D26" s="67"/>
      <c r="E26" s="68"/>
      <c r="F26" s="69"/>
      <c r="G26" s="18" t="str">
        <f t="shared" si="1"/>
        <v/>
      </c>
      <c r="H26" s="20"/>
      <c r="I26" s="64"/>
    </row>
    <row r="27" spans="2:9" s="2" customFormat="1" ht="17.25" customHeight="1" x14ac:dyDescent="0.2">
      <c r="B27" s="65"/>
      <c r="C27" s="66"/>
      <c r="D27" s="67"/>
      <c r="E27" s="68"/>
      <c r="F27" s="69"/>
      <c r="G27" s="18" t="str">
        <f t="shared" si="1"/>
        <v/>
      </c>
      <c r="H27" s="20"/>
      <c r="I27" s="64"/>
    </row>
    <row r="28" spans="2:9" s="2" customFormat="1" ht="17.25" customHeight="1" x14ac:dyDescent="0.2">
      <c r="B28" s="65"/>
      <c r="C28" s="66"/>
      <c r="D28" s="67"/>
      <c r="E28" s="68"/>
      <c r="F28" s="69"/>
      <c r="G28" s="18" t="str">
        <f t="shared" si="1"/>
        <v/>
      </c>
      <c r="H28" s="20"/>
      <c r="I28" s="64"/>
    </row>
    <row r="29" spans="2:9" s="2" customFormat="1" ht="17.25" customHeight="1" x14ac:dyDescent="0.2">
      <c r="B29" s="65"/>
      <c r="C29" s="66"/>
      <c r="D29" s="67"/>
      <c r="E29" s="68"/>
      <c r="F29" s="67"/>
      <c r="G29" s="18" t="str">
        <f t="shared" si="1"/>
        <v/>
      </c>
      <c r="H29" s="20"/>
      <c r="I29" s="64"/>
    </row>
    <row r="30" spans="2:9" s="2" customFormat="1" ht="17.25" customHeight="1" x14ac:dyDescent="0.2">
      <c r="B30" s="65"/>
      <c r="C30" s="66"/>
      <c r="D30" s="67"/>
      <c r="E30" s="68"/>
      <c r="F30" s="67"/>
      <c r="G30" s="18" t="str">
        <f t="shared" si="1"/>
        <v/>
      </c>
      <c r="H30" s="20"/>
      <c r="I30" s="64"/>
    </row>
    <row r="31" spans="2:9" s="2" customFormat="1" ht="17.25" customHeight="1" x14ac:dyDescent="0.2">
      <c r="B31" s="65"/>
      <c r="C31" s="66"/>
      <c r="D31" s="67"/>
      <c r="E31" s="68"/>
      <c r="F31" s="67"/>
      <c r="G31" s="18" t="str">
        <f t="shared" si="1"/>
        <v/>
      </c>
      <c r="H31" s="20"/>
      <c r="I31" s="64"/>
    </row>
    <row r="32" spans="2:9" s="2" customFormat="1" ht="17.25" customHeight="1" x14ac:dyDescent="0.2">
      <c r="B32" s="65"/>
      <c r="C32" s="66"/>
      <c r="D32" s="67"/>
      <c r="E32" s="68"/>
      <c r="F32" s="67"/>
      <c r="G32" s="18" t="str">
        <f t="shared" si="1"/>
        <v/>
      </c>
      <c r="H32" s="20"/>
      <c r="I32" s="64"/>
    </row>
    <row r="33" spans="2:9" s="2" customFormat="1" ht="17.25" customHeight="1" x14ac:dyDescent="0.2">
      <c r="B33" s="65"/>
      <c r="C33" s="66"/>
      <c r="D33" s="67"/>
      <c r="E33" s="68"/>
      <c r="F33" s="67"/>
      <c r="G33" s="18" t="str">
        <f t="shared" si="1"/>
        <v/>
      </c>
      <c r="H33" s="20"/>
      <c r="I33" s="64"/>
    </row>
    <row r="34" spans="2:9" s="2" customFormat="1" ht="17.25" customHeight="1" x14ac:dyDescent="0.2">
      <c r="B34" s="65"/>
      <c r="C34" s="66"/>
      <c r="D34" s="67"/>
      <c r="E34" s="68"/>
      <c r="F34" s="67"/>
      <c r="G34" s="18" t="str">
        <f t="shared" si="1"/>
        <v/>
      </c>
      <c r="H34" s="20"/>
      <c r="I34" s="64"/>
    </row>
    <row r="35" spans="2:9" s="2" customFormat="1" ht="17.25" customHeight="1" x14ac:dyDescent="0.2">
      <c r="B35" s="65"/>
      <c r="C35" s="66"/>
      <c r="D35" s="67"/>
      <c r="E35" s="68"/>
      <c r="F35" s="67"/>
      <c r="G35" s="18" t="str">
        <f t="shared" si="1"/>
        <v/>
      </c>
      <c r="H35" s="20"/>
      <c r="I35" s="64"/>
    </row>
    <row r="36" spans="2:9" s="2" customFormat="1" ht="17.25" customHeight="1" thickBot="1" x14ac:dyDescent="0.25">
      <c r="B36" s="70"/>
      <c r="C36" s="71"/>
      <c r="D36" s="72"/>
      <c r="E36" s="73"/>
      <c r="F36" s="72"/>
      <c r="G36" s="19" t="str">
        <f t="shared" si="1"/>
        <v/>
      </c>
      <c r="H36" s="20"/>
      <c r="I36" s="64"/>
    </row>
    <row r="37" spans="2:9" s="2" customFormat="1" ht="17.25" customHeight="1" x14ac:dyDescent="0.2">
      <c r="B37" s="31" t="s">
        <v>44</v>
      </c>
      <c r="C37" s="3"/>
      <c r="D37" s="3"/>
      <c r="E37" s="3"/>
      <c r="F37" s="3"/>
      <c r="G37" s="34">
        <f>SUM(G15:G36)</f>
        <v>98.089999999999989</v>
      </c>
      <c r="H37" s="21"/>
      <c r="I37" s="64"/>
    </row>
    <row r="38" spans="2:9" s="2" customFormat="1" ht="17.25" customHeight="1" x14ac:dyDescent="0.2">
      <c r="B38" s="32" t="s">
        <v>38</v>
      </c>
      <c r="C38" s="4"/>
      <c r="D38" s="4"/>
      <c r="E38" s="4"/>
      <c r="F38" s="4"/>
      <c r="G38" s="33">
        <f>G37/C7</f>
        <v>3.9235999999999995</v>
      </c>
      <c r="H38" s="22"/>
      <c r="I38" s="64"/>
    </row>
    <row r="39" spans="2:9" s="2" customFormat="1" ht="17.25" customHeight="1" x14ac:dyDescent="0.2">
      <c r="B39" s="35" t="s">
        <v>36</v>
      </c>
      <c r="C39" s="4"/>
      <c r="D39" s="74">
        <v>0.2</v>
      </c>
      <c r="E39" s="4"/>
      <c r="F39" s="4"/>
      <c r="G39" s="36"/>
      <c r="H39" s="22"/>
      <c r="I39" s="64"/>
    </row>
    <row r="40" spans="2:9" s="2" customFormat="1" ht="17.25" customHeight="1" x14ac:dyDescent="0.2">
      <c r="B40" s="37" t="s">
        <v>37</v>
      </c>
      <c r="C40" s="4"/>
      <c r="D40" s="4"/>
      <c r="E40" s="4"/>
      <c r="F40" s="4"/>
      <c r="G40" s="49">
        <f>G38+D39*G38</f>
        <v>4.7083199999999996</v>
      </c>
      <c r="H40" s="23"/>
      <c r="I40" s="64"/>
    </row>
    <row r="41" spans="2:9" s="2" customFormat="1" ht="17.25" customHeight="1" x14ac:dyDescent="0.2">
      <c r="B41" s="32" t="s">
        <v>41</v>
      </c>
      <c r="C41" s="40"/>
      <c r="D41" s="40"/>
      <c r="E41" s="40"/>
      <c r="F41" s="41"/>
      <c r="G41" s="33">
        <f>C9/(1+C10)</f>
        <v>12.272727272727272</v>
      </c>
      <c r="H41" s="24"/>
      <c r="I41" s="64"/>
    </row>
    <row r="42" spans="2:9" s="2" customFormat="1" ht="17.25" customHeight="1" x14ac:dyDescent="0.2">
      <c r="B42" s="51" t="s">
        <v>0</v>
      </c>
      <c r="C42" s="52"/>
      <c r="D42" s="52"/>
      <c r="E42" s="52"/>
      <c r="F42" s="53"/>
      <c r="G42" s="49">
        <f>G41-G40</f>
        <v>7.564407272727272</v>
      </c>
      <c r="H42" s="25"/>
      <c r="I42" s="64"/>
    </row>
    <row r="43" spans="2:9" s="2" customFormat="1" ht="17.25" customHeight="1" x14ac:dyDescent="0.2">
      <c r="B43" s="42" t="s">
        <v>42</v>
      </c>
      <c r="C43" s="43"/>
      <c r="D43" s="43"/>
      <c r="E43" s="43"/>
      <c r="F43" s="44"/>
      <c r="G43" s="48">
        <f>G42/G40</f>
        <v>1.6066043244144987</v>
      </c>
      <c r="H43" s="26"/>
      <c r="I43" s="57"/>
    </row>
    <row r="44" spans="2:9" s="2" customFormat="1" ht="17.25" customHeight="1" thickBot="1" x14ac:dyDescent="0.25">
      <c r="B44" s="54" t="s">
        <v>43</v>
      </c>
      <c r="C44" s="55"/>
      <c r="D44" s="55"/>
      <c r="E44" s="55"/>
      <c r="F44" s="56"/>
      <c r="G44" s="50">
        <f>G41/G40</f>
        <v>2.6066043244144987</v>
      </c>
      <c r="H44" s="24"/>
      <c r="I44" s="47"/>
    </row>
  </sheetData>
  <sheetProtection algorithmName="SHA-512" hashValue="2xr9Oa10TpJ9Yo8ayOpZHLgEFot6w4ii0u1IM1Bbxg+XASycHFkkprvEcRjV/4m6n2eRSFrHyjfjEJ6EvSPlxQ==" saltValue="HTCCulAQ9/iTNc88yb2dVA==" spinCount="100000" sheet="1" objects="1" scenarios="1"/>
  <mergeCells count="4">
    <mergeCell ref="B4:D4"/>
    <mergeCell ref="I16:I42"/>
    <mergeCell ref="B42:F42"/>
    <mergeCell ref="B44:F44"/>
  </mergeCells>
  <phoneticPr fontId="0" type="noConversion"/>
  <pageMargins left="0.39370078740157483" right="0.39370078740157483" top="0.39370078740157483" bottom="0.39370078740157483" header="0.51181102362204722" footer="0.51181102362204722"/>
  <pageSetup paperSize="9"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C2517-7692-437A-8938-50347B5E1CCA}">
  <dimension ref="A11:I20"/>
  <sheetViews>
    <sheetView showGridLines="0" workbookViewId="0">
      <selection activeCell="C14" sqref="C14:H14"/>
    </sheetView>
  </sheetViews>
  <sheetFormatPr baseColWidth="10" defaultRowHeight="12.75" x14ac:dyDescent="0.2"/>
  <cols>
    <col min="8" max="8" width="47.85546875" customWidth="1"/>
  </cols>
  <sheetData>
    <row r="11" spans="1:9" ht="23.25" x14ac:dyDescent="0.35">
      <c r="A11" s="84" t="s">
        <v>47</v>
      </c>
    </row>
    <row r="12" spans="1:9" ht="18.75" x14ac:dyDescent="0.3">
      <c r="A12" s="75"/>
    </row>
    <row r="13" spans="1:9" ht="18.75" x14ac:dyDescent="0.3">
      <c r="B13" s="76" t="s">
        <v>48</v>
      </c>
    </row>
    <row r="14" spans="1:9" ht="23.25" customHeight="1" x14ac:dyDescent="0.25">
      <c r="B14" s="77"/>
      <c r="C14" s="83" t="s">
        <v>53</v>
      </c>
      <c r="D14" s="78"/>
      <c r="E14" s="78"/>
      <c r="F14" s="78"/>
      <c r="G14" s="78"/>
      <c r="H14" s="78"/>
      <c r="I14" s="79" t="s">
        <v>49</v>
      </c>
    </row>
    <row r="18" spans="1:1" x14ac:dyDescent="0.2">
      <c r="A18" s="80" t="s">
        <v>50</v>
      </c>
    </row>
    <row r="19" spans="1:1" x14ac:dyDescent="0.2">
      <c r="A19" s="81" t="s">
        <v>51</v>
      </c>
    </row>
    <row r="20" spans="1:1" x14ac:dyDescent="0.2">
      <c r="A20" s="82" t="s">
        <v>52</v>
      </c>
    </row>
  </sheetData>
  <sheetProtection algorithmName="SHA-512" hashValue="fBud+INEODyZAjlZEA+U2DT9Ppxp0ApepSEBG5LXWUHynHmbmp7AOWniu60XZEiSyhEabcbXVDxxTCzlbgBHrw==" saltValue="4zKgT2oaL8ZizSkOT+qveA==" spinCount="100000" sheet="1" objects="1" scenarios="1"/>
  <mergeCells count="1">
    <mergeCell ref="C14:H14"/>
  </mergeCells>
  <hyperlinks>
    <hyperlink ref="C14" r:id="rId1" xr:uid="{4542E61B-46E4-4BC7-85BB-90F0CEE01030}"/>
    <hyperlink ref="A19" r:id="rId2" xr:uid="{C51733EF-6E2C-497C-B6F8-8E5BD19EAE58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Calcul coût restauration</vt:lpstr>
      <vt:lpstr>Mot de passe</vt:lpstr>
      <vt:lpstr>'Calcul coût restauration'!Zone_d_impression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PHL</dc:creator>
  <cp:lastModifiedBy>Jean-Marie Bugarel</cp:lastModifiedBy>
  <cp:lastPrinted>2021-03-28T12:14:31Z</cp:lastPrinted>
  <dcterms:created xsi:type="dcterms:W3CDTF">2004-01-21T10:35:42Z</dcterms:created>
  <dcterms:modified xsi:type="dcterms:W3CDTF">2021-03-28T12:32:02Z</dcterms:modified>
</cp:coreProperties>
</file>