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9CE7899-8F99-419D-B1B3-62A137F7BA5F}" xr6:coauthVersionLast="47" xr6:coauthVersionMax="47" xr10:uidLastSave="{00000000-0000-0000-0000-000000000000}"/>
  <workbookProtection workbookAlgorithmName="SHA-512" workbookHashValue="p+enNxesi5Ra+MnSzAlHeNdCI+jYgp0fMZ4h03AEci8g8xZPa6GaOkG9bkXeeRrQ/YoT02FFo65LKvqRa+ZC0g==" workbookSaltValue="D9jl8+V9teizB2zurWYSrQ==" workbookSpinCount="100000" lockStructure="1"/>
  <bookViews>
    <workbookView xWindow="-120" yWindow="-120" windowWidth="29040" windowHeight="15720" xr2:uid="{0230EC4A-AAE2-4C19-91AC-53C5330DCE27}"/>
  </bookViews>
  <sheets>
    <sheet name="Budget DSI" sheetId="2" r:id="rId1"/>
    <sheet name="Mot de passe" sheetId="3" r:id="rId2"/>
  </sheets>
  <definedNames>
    <definedName name="_xlnm.Print_Area" localSheetId="0">'Budget DSI'!$B$1:$U$61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7" i="2" l="1"/>
  <c r="U27" i="2" s="1"/>
  <c r="G27" i="2"/>
  <c r="T15" i="2"/>
  <c r="U15" i="2" s="1"/>
  <c r="G15" i="2"/>
  <c r="T14" i="2"/>
  <c r="U14" i="2" s="1"/>
  <c r="G14" i="2"/>
  <c r="T42" i="2"/>
  <c r="U42" i="2" s="1"/>
  <c r="G42" i="2"/>
  <c r="T18" i="2"/>
  <c r="U18" i="2" s="1"/>
  <c r="G18" i="2"/>
  <c r="T17" i="2"/>
  <c r="U17" i="2" s="1"/>
  <c r="G17" i="2"/>
  <c r="G41" i="2"/>
  <c r="T41" i="2"/>
  <c r="U41" i="2" s="1"/>
  <c r="G43" i="2"/>
  <c r="T43" i="2"/>
  <c r="U43" i="2" s="1"/>
  <c r="G44" i="2"/>
  <c r="T44" i="2"/>
  <c r="U44" i="2" s="1"/>
  <c r="G45" i="2"/>
  <c r="T45" i="2"/>
  <c r="U45" i="2" s="1"/>
  <c r="G46" i="2"/>
  <c r="T46" i="2"/>
  <c r="U46" i="2" s="1"/>
  <c r="G47" i="2"/>
  <c r="T47" i="2"/>
  <c r="U47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0" i="2"/>
  <c r="U40" i="2" s="1"/>
  <c r="T39" i="2"/>
  <c r="U39" i="2" s="1"/>
  <c r="T38" i="2"/>
  <c r="U38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6" i="2"/>
  <c r="U26" i="2" s="1"/>
  <c r="T25" i="2"/>
  <c r="U25" i="2" s="1"/>
  <c r="T24" i="2"/>
  <c r="U24" i="2" s="1"/>
  <c r="T23" i="2"/>
  <c r="U23" i="2" s="1"/>
  <c r="T22" i="2"/>
  <c r="U22" i="2" s="1"/>
  <c r="T19" i="2"/>
  <c r="U19" i="2" s="1"/>
  <c r="T16" i="2"/>
  <c r="U16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T7" i="2"/>
  <c r="U7" i="2" s="1"/>
  <c r="T6" i="2"/>
  <c r="U6" i="2" s="1"/>
  <c r="T5" i="2"/>
  <c r="U5" i="2" s="1"/>
  <c r="G59" i="2"/>
  <c r="G58" i="2"/>
  <c r="G57" i="2"/>
  <c r="G56" i="2"/>
  <c r="G55" i="2"/>
  <c r="G54" i="2"/>
  <c r="G53" i="2"/>
  <c r="G52" i="2"/>
  <c r="G51" i="2"/>
  <c r="G50" i="2"/>
  <c r="G40" i="2"/>
  <c r="G39" i="2"/>
  <c r="G38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19" i="2"/>
  <c r="G16" i="2"/>
  <c r="G13" i="2"/>
  <c r="G12" i="2"/>
  <c r="G11" i="2"/>
  <c r="G10" i="2"/>
  <c r="G9" i="2"/>
  <c r="G8" i="2"/>
  <c r="G7" i="2"/>
  <c r="G6" i="2"/>
  <c r="G5" i="2"/>
  <c r="S60" i="2"/>
  <c r="R60" i="2"/>
  <c r="Q60" i="2"/>
  <c r="P60" i="2"/>
  <c r="O60" i="2"/>
  <c r="N60" i="2"/>
  <c r="M60" i="2"/>
  <c r="L60" i="2"/>
  <c r="K60" i="2"/>
  <c r="J60" i="2"/>
  <c r="I60" i="2"/>
  <c r="H60" i="2"/>
  <c r="F60" i="2"/>
  <c r="E60" i="2"/>
  <c r="D60" i="2"/>
  <c r="S48" i="2"/>
  <c r="R48" i="2"/>
  <c r="Q48" i="2"/>
  <c r="P48" i="2"/>
  <c r="O48" i="2"/>
  <c r="N48" i="2"/>
  <c r="M48" i="2"/>
  <c r="L48" i="2"/>
  <c r="K48" i="2"/>
  <c r="J48" i="2"/>
  <c r="I48" i="2"/>
  <c r="H48" i="2"/>
  <c r="F48" i="2"/>
  <c r="E48" i="2"/>
  <c r="D48" i="2"/>
  <c r="S36" i="2"/>
  <c r="R36" i="2"/>
  <c r="Q36" i="2"/>
  <c r="P36" i="2"/>
  <c r="O36" i="2"/>
  <c r="N36" i="2"/>
  <c r="M36" i="2"/>
  <c r="L36" i="2"/>
  <c r="K36" i="2"/>
  <c r="J36" i="2"/>
  <c r="I36" i="2"/>
  <c r="H36" i="2"/>
  <c r="F36" i="2"/>
  <c r="E36" i="2"/>
  <c r="D36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G36" i="2" l="1"/>
  <c r="D61" i="2"/>
  <c r="Q61" i="2"/>
  <c r="G20" i="2"/>
  <c r="K61" i="2"/>
  <c r="L61" i="2"/>
  <c r="I61" i="2"/>
  <c r="F61" i="2"/>
  <c r="M61" i="2"/>
  <c r="S61" i="2"/>
  <c r="J61" i="2"/>
  <c r="P61" i="2"/>
  <c r="G48" i="2"/>
  <c r="G60" i="2"/>
  <c r="R61" i="2"/>
  <c r="O61" i="2"/>
  <c r="T48" i="2"/>
  <c r="U48" i="2" s="1"/>
  <c r="T36" i="2"/>
  <c r="U36" i="2" s="1"/>
  <c r="N61" i="2"/>
  <c r="T60" i="2"/>
  <c r="U60" i="2" s="1"/>
  <c r="H61" i="2"/>
  <c r="T20" i="2"/>
  <c r="U20" i="2" s="1"/>
  <c r="E61" i="2"/>
  <c r="G61" i="2" l="1"/>
  <c r="T61" i="2"/>
  <c r="U61" i="2" s="1"/>
</calcChain>
</file>

<file path=xl/sharedStrings.xml><?xml version="1.0" encoding="utf-8"?>
<sst xmlns="http://schemas.openxmlformats.org/spreadsheetml/2006/main" count="87" uniqueCount="74">
  <si>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</si>
  <si>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</si>
  <si>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</si>
  <si>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</si>
  <si>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</si>
  <si>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</si>
  <si>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</si>
  <si>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</si>
  <si>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</si>
  <si>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</si>
  <si>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</si>
  <si>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</si>
  <si>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</si>
  <si>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</si>
  <si>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</si>
  <si>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</si>
  <si>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</si>
  <si>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</si>
  <si>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Service après-vente</t>
  </si>
  <si>
    <t>Personnel</t>
  </si>
  <si>
    <t>Autres dépenses</t>
  </si>
  <si>
    <t>Fournitures</t>
  </si>
  <si>
    <t>Déplacements</t>
  </si>
  <si>
    <t>évolution</t>
  </si>
  <si>
    <t>TOTAL</t>
  </si>
  <si>
    <t>TOTAL BUDGET</t>
  </si>
  <si>
    <t>N-1</t>
  </si>
  <si>
    <t>N-2</t>
  </si>
  <si>
    <t>PREVI</t>
  </si>
  <si>
    <t>REALISE</t>
  </si>
  <si>
    <t>% réalisé / prévi</t>
  </si>
  <si>
    <t>Budget service informatique</t>
  </si>
  <si>
    <t>Projet 1</t>
  </si>
  <si>
    <t>Projet 2</t>
  </si>
  <si>
    <t>Projet 3</t>
  </si>
  <si>
    <t>Achat logiciel 1</t>
  </si>
  <si>
    <t>Achat logiciel 2</t>
  </si>
  <si>
    <t>Achat logiciel 3</t>
  </si>
  <si>
    <t>Développement d'application</t>
  </si>
  <si>
    <t>Sous-traitance</t>
  </si>
  <si>
    <t>Internet et réseaux</t>
  </si>
  <si>
    <t>Développement intranet / extranet</t>
  </si>
  <si>
    <t>Gestion BDD</t>
  </si>
  <si>
    <t>Installation réseau</t>
  </si>
  <si>
    <t>Maintenance réseau</t>
  </si>
  <si>
    <t>Achats postes de travail fixes</t>
  </si>
  <si>
    <t>Achat ordinateurs portables</t>
  </si>
  <si>
    <t>Achat mobilier</t>
  </si>
  <si>
    <t>Achats autres matériels informatiques</t>
  </si>
  <si>
    <t>Etudes et veille</t>
  </si>
  <si>
    <t>Cybersécurité</t>
  </si>
  <si>
    <t>Maintenance matériel informatique</t>
  </si>
  <si>
    <t>Maintenance matériel copieur</t>
  </si>
  <si>
    <t>Achat terminaux mobiles</t>
  </si>
  <si>
    <t>Maintenance terminaux mobiles</t>
  </si>
  <si>
    <t>Achats terminaux fixes</t>
  </si>
  <si>
    <t>Maintenance terminaux fixes</t>
  </si>
  <si>
    <t>Standard téléphonique</t>
  </si>
  <si>
    <t>Consommables informatique</t>
  </si>
  <si>
    <t>Consommables copie</t>
  </si>
  <si>
    <t>Développement site internet</t>
  </si>
  <si>
    <t>Formation</t>
  </si>
  <si>
    <t>Serveur</t>
  </si>
  <si>
    <t>Coût licences</t>
  </si>
  <si>
    <t>Support utilisateurs</t>
  </si>
  <si>
    <t>Achat tablettes</t>
  </si>
  <si>
    <t>Achats accessoires (y compris saccoches)</t>
  </si>
  <si>
    <t>Achats photocopieurs</t>
  </si>
  <si>
    <t>Autres dépenses internet et réseau</t>
  </si>
  <si>
    <t>Autres fournitures pour le service</t>
  </si>
  <si>
    <t>Conception et développement / software</t>
  </si>
  <si>
    <t>Matériel et maintenance informatique / hardware</t>
  </si>
  <si>
    <t>Télécommunications et autres fournitures</t>
  </si>
  <si>
    <t>https://www.business-plan-excel.fr/produit/mot-de-passe-budget-informatique-excel/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</si>
</sst>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8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2" applyFont="1"/>
    <xf numFmtId="0" fontId="11" fillId="0" borderId="0" xfId="0" applyFont="1"/>
    <xf numFmtId="0" fontId="1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right" vertical="center"/>
    </xf>
    <xf numFmtId="3" fontId="15" fillId="3" borderId="8" xfId="0" applyNumberFormat="1" applyFont="1" applyFill="1" applyBorder="1" applyAlignment="1">
      <alignment horizontal="right" vertical="center"/>
    </xf>
    <xf numFmtId="3" fontId="15" fillId="3" borderId="2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right" vertical="center"/>
    </xf>
    <xf numFmtId="0" fontId="24" fillId="3" borderId="3" xfId="0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right" vertical="center"/>
    </xf>
    <xf numFmtId="0" fontId="24" fillId="3" borderId="8" xfId="0" applyFont="1" applyFill="1" applyBorder="1" applyAlignment="1">
      <alignment horizontal="right" vertical="center"/>
    </xf>
    <xf numFmtId="3" fontId="18" fillId="2" borderId="3" xfId="0" applyNumberFormat="1" applyFont="1" applyFill="1" applyBorder="1" applyAlignment="1">
      <alignment horizontal="right" vertical="center"/>
    </xf>
    <xf numFmtId="3" fontId="18" fillId="2" borderId="8" xfId="0" applyNumberFormat="1" applyFont="1" applyFill="1" applyBorder="1" applyAlignment="1">
      <alignment horizontal="right" vertical="center"/>
    </xf>
    <xf numFmtId="3" fontId="18" fillId="2" borderId="2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3" fontId="20" fillId="0" borderId="1" xfId="0" applyNumberFormat="1" applyFont="1" applyBorder="1" applyAlignment="1" applyProtection="1">
      <alignment horizontal="right" vertical="center"/>
      <protection locked="0"/>
    </xf>
    <xf numFmtId="3" fontId="25" fillId="3" borderId="1" xfId="0" applyNumberFormat="1" applyFont="1" applyFill="1" applyBorder="1" applyAlignment="1" applyProtection="1">
      <alignment horizontal="right" vertical="center"/>
      <protection locked="0"/>
    </xf>
    <xf numFmtId="3" fontId="20" fillId="0" borderId="3" xfId="0" applyNumberFormat="1" applyFont="1" applyBorder="1" applyAlignment="1" applyProtection="1">
      <alignment horizontal="right" vertical="center"/>
      <protection locked="0"/>
    </xf>
    <xf numFmtId="3" fontId="20" fillId="0" borderId="8" xfId="0" applyNumberFormat="1" applyFont="1" applyBorder="1" applyAlignment="1" applyProtection="1">
      <alignment horizontal="right" vertical="center"/>
      <protection locked="0"/>
    </xf>
    <xf numFmtId="3" fontId="20" fillId="0" borderId="2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</xf>
    <xf numFmtId="0" fontId="22" fillId="4" borderId="1" xfId="0" applyFont="1" applyFill="1" applyBorder="1" applyAlignment="1" applyProtection="1">
      <alignment horizontal="right" vertical="center"/>
    </xf>
    <xf numFmtId="164" fontId="20" fillId="0" borderId="1" xfId="1" applyNumberFormat="1" applyFont="1" applyBorder="1" applyAlignment="1" applyProtection="1">
      <alignment horizontal="right" vertical="center"/>
    </xf>
    <xf numFmtId="164" fontId="26" fillId="3" borderId="1" xfId="1" applyNumberFormat="1" applyFont="1" applyFill="1" applyBorder="1" applyAlignment="1" applyProtection="1">
      <alignment horizontal="right" vertical="center"/>
    </xf>
    <xf numFmtId="164" fontId="20" fillId="0" borderId="7" xfId="1" applyNumberFormat="1" applyFont="1" applyBorder="1" applyAlignment="1" applyProtection="1">
      <alignment horizontal="right" vertical="center"/>
    </xf>
    <xf numFmtId="164" fontId="14" fillId="2" borderId="1" xfId="1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center" vertical="center"/>
    </xf>
    <xf numFmtId="164" fontId="27" fillId="2" borderId="1" xfId="1" applyNumberFormat="1" applyFont="1" applyFill="1" applyBorder="1" applyAlignment="1" applyProtection="1">
      <alignment horizontal="center" vertical="center" wrapText="1"/>
    </xf>
    <xf numFmtId="3" fontId="0" fillId="0" borderId="7" xfId="0" applyNumberFormat="1" applyBorder="1" applyAlignment="1" applyProtection="1">
      <alignment horizontal="right" vertical="center"/>
    </xf>
    <xf numFmtId="3" fontId="0" fillId="0" borderId="2" xfId="0" applyNumberForma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3" fontId="20" fillId="0" borderId="2" xfId="0" applyNumberFormat="1" applyFont="1" applyBorder="1" applyAlignment="1" applyProtection="1">
      <alignment horizontal="right" vertical="center"/>
    </xf>
    <xf numFmtId="3" fontId="15" fillId="3" borderId="2" xfId="0" applyNumberFormat="1" applyFont="1" applyFill="1" applyBorder="1" applyAlignment="1" applyProtection="1">
      <alignment horizontal="right" vertical="center"/>
    </xf>
    <xf numFmtId="3" fontId="18" fillId="2" borderId="2" xfId="0" applyNumberFormat="1" applyFont="1" applyFill="1" applyBorder="1" applyAlignment="1" applyProtection="1">
      <alignment horizontal="right" vertical="center"/>
    </xf>
    <xf numFmtId="164" fontId="0" fillId="0" borderId="0" xfId="1" applyNumberFormat="1" applyFont="1" applyAlignment="1" applyProtection="1">
      <alignment horizontal="right" vertical="center"/>
    </xf>
    <xf numFmtId="164" fontId="26" fillId="3" borderId="2" xfId="1" applyNumberFormat="1" applyFont="1" applyFill="1" applyBorder="1" applyAlignment="1" applyProtection="1">
      <alignment horizontal="right" vertical="center"/>
    </xf>
    <xf numFmtId="164" fontId="14" fillId="2" borderId="2" xfId="1" applyNumberFormat="1" applyFont="1" applyFill="1" applyBorder="1" applyAlignment="1" applyProtection="1">
      <alignment horizontal="right" vertical="center"/>
    </xf>
    <xf numFmtId="0" fontId="7" fillId="0" borderId="0" xfId="2" applyFont="1" applyAlignment="1">
      <alignment horizontal="left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0861C0-49A4-4D70-BF12-EBE91658A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budget-informatiqu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D395-5E68-48CC-BFB3-86A5DD06E3D7}">
  <sheetPr>
    <pageSetUpPr fitToPage="1"/>
  </sheetPr>
  <dimension ref="B1:U85"/>
  <sheetViews>
    <sheetView showGridLines="0" tabSelected="1" zoomScaleNormal="100" workbookViewId="0">
      <selection activeCell="D5" sqref="D5"/>
    </sheetView>
  </sheetViews>
  <sheetFormatPr baseColWidth="10" defaultRowHeight="15" x14ac:dyDescent="0.25"/>
  <cols>
    <col min="1" max="1" width="2.28515625" style="10" customWidth="1"/>
    <col min="2" max="2" width="11.42578125" style="10"/>
    <col min="3" max="3" width="39.5703125" style="10" customWidth="1"/>
    <col min="4" max="6" width="14.42578125" style="11" customWidth="1"/>
    <col min="7" max="7" width="10.5703125" style="51" customWidth="1"/>
    <col min="8" max="19" width="11.42578125" style="11"/>
    <col min="20" max="20" width="11.42578125" style="58"/>
    <col min="21" max="21" width="11.42578125" style="67"/>
    <col min="22" max="16384" width="11.42578125" style="10"/>
  </cols>
  <sheetData>
    <row r="1" spans="2:21" ht="25.5" x14ac:dyDescent="0.25">
      <c r="B1" s="9" t="s">
        <v>31</v>
      </c>
    </row>
    <row r="2" spans="2:21" ht="30" customHeight="1" x14ac:dyDescent="0.25"/>
    <row r="3" spans="2:21" ht="27.75" customHeight="1" x14ac:dyDescent="0.25">
      <c r="B3" s="12"/>
      <c r="C3" s="13"/>
      <c r="D3" s="38" t="s">
        <v>27</v>
      </c>
      <c r="E3" s="38" t="s">
        <v>26</v>
      </c>
      <c r="F3" s="37" t="s">
        <v>28</v>
      </c>
      <c r="G3" s="52" t="s">
        <v>23</v>
      </c>
      <c r="H3" s="30" t="s">
        <v>0</v>
      </c>
      <c r="I3" s="32" t="s">
        <v>1</v>
      </c>
      <c r="J3" s="32" t="s">
        <v>2</v>
      </c>
      <c r="K3" s="32" t="s">
        <v>3</v>
      </c>
      <c r="L3" s="32" t="s">
        <v>4</v>
      </c>
      <c r="M3" s="32" t="s">
        <v>5</v>
      </c>
      <c r="N3" s="32" t="s">
        <v>6</v>
      </c>
      <c r="O3" s="32" t="s">
        <v>7</v>
      </c>
      <c r="P3" s="32" t="s">
        <v>8</v>
      </c>
      <c r="Q3" s="32" t="s">
        <v>9</v>
      </c>
      <c r="R3" s="32" t="s">
        <v>10</v>
      </c>
      <c r="S3" s="31" t="s">
        <v>11</v>
      </c>
      <c r="T3" s="59" t="s">
        <v>29</v>
      </c>
      <c r="U3" s="60" t="s">
        <v>30</v>
      </c>
    </row>
    <row r="4" spans="2:21" ht="18.75" x14ac:dyDescent="0.25">
      <c r="B4" s="14" t="s">
        <v>70</v>
      </c>
      <c r="C4" s="19"/>
      <c r="D4" s="20"/>
      <c r="E4" s="20"/>
      <c r="F4" s="22"/>
      <c r="G4" s="55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62"/>
      <c r="U4" s="63"/>
    </row>
    <row r="5" spans="2:21" x14ac:dyDescent="0.25">
      <c r="B5" s="15"/>
      <c r="C5" s="45" t="s">
        <v>19</v>
      </c>
      <c r="D5" s="46"/>
      <c r="E5" s="46"/>
      <c r="F5" s="47"/>
      <c r="G5" s="53" t="str">
        <f t="shared" ref="G5:G61" si="0">IF(ISERROR((F5-E5)/E5),"",(F5-E5)/E5)</f>
        <v/>
      </c>
      <c r="H5" s="48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64">
        <f t="shared" ref="T5:T61" si="1">+SUM(H5:S5)</f>
        <v>0</v>
      </c>
      <c r="U5" s="63" t="str">
        <f t="shared" ref="U5:U20" si="2">IF(ISERROR(T5/F5),"",T5/F5)</f>
        <v/>
      </c>
    </row>
    <row r="6" spans="2:21" x14ac:dyDescent="0.25">
      <c r="B6" s="17"/>
      <c r="C6" s="45" t="s">
        <v>22</v>
      </c>
      <c r="D6" s="46"/>
      <c r="E6" s="46"/>
      <c r="F6" s="47"/>
      <c r="G6" s="53" t="str">
        <f t="shared" si="0"/>
        <v/>
      </c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64">
        <f t="shared" si="1"/>
        <v>0</v>
      </c>
      <c r="U6" s="63" t="str">
        <f t="shared" si="2"/>
        <v/>
      </c>
    </row>
    <row r="7" spans="2:21" x14ac:dyDescent="0.25">
      <c r="B7" s="17"/>
      <c r="C7" s="39" t="s">
        <v>32</v>
      </c>
      <c r="D7" s="40"/>
      <c r="E7" s="40">
        <v>28600</v>
      </c>
      <c r="F7" s="41">
        <v>40000</v>
      </c>
      <c r="G7" s="53">
        <f t="shared" si="0"/>
        <v>0.39860139860139859</v>
      </c>
      <c r="H7" s="42"/>
      <c r="I7" s="43"/>
      <c r="J7" s="43"/>
      <c r="K7" s="43">
        <v>40000</v>
      </c>
      <c r="L7" s="43"/>
      <c r="M7" s="43"/>
      <c r="N7" s="43"/>
      <c r="O7" s="43"/>
      <c r="P7" s="43"/>
      <c r="Q7" s="43"/>
      <c r="R7" s="43"/>
      <c r="S7" s="44"/>
      <c r="T7" s="62">
        <f t="shared" si="1"/>
        <v>40000</v>
      </c>
      <c r="U7" s="63">
        <f t="shared" si="2"/>
        <v>1</v>
      </c>
    </row>
    <row r="8" spans="2:21" x14ac:dyDescent="0.25">
      <c r="B8" s="17"/>
      <c r="C8" s="39" t="s">
        <v>33</v>
      </c>
      <c r="D8" s="40"/>
      <c r="E8" s="40">
        <v>14500</v>
      </c>
      <c r="F8" s="41">
        <v>11000</v>
      </c>
      <c r="G8" s="53">
        <f t="shared" si="0"/>
        <v>-0.2413793103448276</v>
      </c>
      <c r="H8" s="42"/>
      <c r="I8" s="43"/>
      <c r="J8" s="43"/>
      <c r="K8" s="43"/>
      <c r="L8" s="43"/>
      <c r="M8" s="43">
        <v>5000</v>
      </c>
      <c r="N8" s="43"/>
      <c r="O8" s="43"/>
      <c r="P8" s="43"/>
      <c r="Q8" s="43"/>
      <c r="R8" s="43"/>
      <c r="S8" s="44"/>
      <c r="T8" s="62">
        <f t="shared" si="1"/>
        <v>5000</v>
      </c>
      <c r="U8" s="63">
        <f t="shared" si="2"/>
        <v>0.45454545454545453</v>
      </c>
    </row>
    <row r="9" spans="2:21" x14ac:dyDescent="0.25">
      <c r="B9" s="17"/>
      <c r="C9" s="39" t="s">
        <v>34</v>
      </c>
      <c r="D9" s="40"/>
      <c r="E9" s="40"/>
      <c r="F9" s="41"/>
      <c r="G9" s="53" t="str">
        <f t="shared" si="0"/>
        <v/>
      </c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  <c r="T9" s="62">
        <f t="shared" si="1"/>
        <v>0</v>
      </c>
      <c r="U9" s="63" t="str">
        <f t="shared" si="2"/>
        <v/>
      </c>
    </row>
    <row r="10" spans="2:21" x14ac:dyDescent="0.25">
      <c r="B10" s="17"/>
      <c r="C10" s="39" t="s">
        <v>35</v>
      </c>
      <c r="D10" s="40"/>
      <c r="E10" s="40">
        <v>75000</v>
      </c>
      <c r="F10" s="41">
        <v>35000</v>
      </c>
      <c r="G10" s="53">
        <f t="shared" si="0"/>
        <v>-0.53333333333333333</v>
      </c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62">
        <f t="shared" si="1"/>
        <v>0</v>
      </c>
      <c r="U10" s="63">
        <f t="shared" si="2"/>
        <v>0</v>
      </c>
    </row>
    <row r="11" spans="2:21" x14ac:dyDescent="0.25">
      <c r="B11" s="17"/>
      <c r="C11" s="39" t="s">
        <v>36</v>
      </c>
      <c r="D11" s="40"/>
      <c r="E11" s="40"/>
      <c r="F11" s="41"/>
      <c r="G11" s="53" t="str">
        <f t="shared" si="0"/>
        <v/>
      </c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62">
        <f t="shared" si="1"/>
        <v>0</v>
      </c>
      <c r="U11" s="63" t="str">
        <f t="shared" si="2"/>
        <v/>
      </c>
    </row>
    <row r="12" spans="2:21" x14ac:dyDescent="0.25">
      <c r="B12" s="17"/>
      <c r="C12" s="39" t="s">
        <v>37</v>
      </c>
      <c r="D12" s="40"/>
      <c r="E12" s="40"/>
      <c r="F12" s="41"/>
      <c r="G12" s="53" t="str">
        <f t="shared" si="0"/>
        <v/>
      </c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  <c r="T12" s="62">
        <f t="shared" si="1"/>
        <v>0</v>
      </c>
      <c r="U12" s="63" t="str">
        <f t="shared" si="2"/>
        <v/>
      </c>
    </row>
    <row r="13" spans="2:21" x14ac:dyDescent="0.25">
      <c r="B13" s="17"/>
      <c r="C13" s="39" t="s">
        <v>38</v>
      </c>
      <c r="D13" s="40"/>
      <c r="E13" s="40"/>
      <c r="F13" s="41">
        <v>89000</v>
      </c>
      <c r="G13" s="53" t="str">
        <f t="shared" si="0"/>
        <v/>
      </c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62">
        <f t="shared" si="1"/>
        <v>0</v>
      </c>
      <c r="U13" s="63">
        <f t="shared" si="2"/>
        <v>0</v>
      </c>
    </row>
    <row r="14" spans="2:21" x14ac:dyDescent="0.25">
      <c r="B14" s="17"/>
      <c r="C14" s="39" t="s">
        <v>63</v>
      </c>
      <c r="D14" s="40"/>
      <c r="E14" s="40"/>
      <c r="F14" s="41"/>
      <c r="G14" s="53" t="str">
        <f t="shared" ref="G14" si="3">IF(ISERROR((F14-E14)/E14),"",(F14-E14)/E14)</f>
        <v/>
      </c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62">
        <f t="shared" ref="T14" si="4">+SUM(H14:S14)</f>
        <v>0</v>
      </c>
      <c r="U14" s="63" t="str">
        <f t="shared" ref="U14" si="5">IF(ISERROR(T14/F14),"",T14/F14)</f>
        <v/>
      </c>
    </row>
    <row r="15" spans="2:21" x14ac:dyDescent="0.25">
      <c r="B15" s="17"/>
      <c r="C15" s="39" t="s">
        <v>64</v>
      </c>
      <c r="D15" s="40"/>
      <c r="E15" s="40"/>
      <c r="F15" s="41"/>
      <c r="G15" s="53" t="str">
        <f t="shared" ref="G15" si="6">IF(ISERROR((F15-E15)/E15),"",(F15-E15)/E15)</f>
        <v/>
      </c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62">
        <f t="shared" ref="T15" si="7">+SUM(H15:S15)</f>
        <v>0</v>
      </c>
      <c r="U15" s="63" t="str">
        <f t="shared" ref="U15" si="8">IF(ISERROR(T15/F15),"",T15/F15)</f>
        <v/>
      </c>
    </row>
    <row r="16" spans="2:21" x14ac:dyDescent="0.25">
      <c r="B16" s="17"/>
      <c r="C16" s="39" t="s">
        <v>61</v>
      </c>
      <c r="D16" s="40"/>
      <c r="E16" s="40"/>
      <c r="F16" s="41"/>
      <c r="G16" s="53" t="str">
        <f t="shared" si="0"/>
        <v/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62">
        <f t="shared" si="1"/>
        <v>0</v>
      </c>
      <c r="U16" s="63" t="str">
        <f t="shared" si="2"/>
        <v/>
      </c>
    </row>
    <row r="17" spans="2:21" x14ac:dyDescent="0.25">
      <c r="B17" s="17"/>
      <c r="C17" s="39" t="s">
        <v>50</v>
      </c>
      <c r="D17" s="40"/>
      <c r="E17" s="40"/>
      <c r="F17" s="41"/>
      <c r="G17" s="53" t="str">
        <f t="shared" ref="G17" si="9">IF(ISERROR((F17-E17)/E17),"",(F17-E17)/E17)</f>
        <v/>
      </c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62">
        <f t="shared" ref="T17" si="10">+SUM(H17:S17)</f>
        <v>0</v>
      </c>
      <c r="U17" s="63" t="str">
        <f t="shared" ref="U17" si="11">IF(ISERROR(T17/F17),"",T17/F17)</f>
        <v/>
      </c>
    </row>
    <row r="18" spans="2:21" x14ac:dyDescent="0.25">
      <c r="B18" s="17"/>
      <c r="C18" s="39" t="s">
        <v>49</v>
      </c>
      <c r="D18" s="40"/>
      <c r="E18" s="40"/>
      <c r="F18" s="41"/>
      <c r="G18" s="53" t="str">
        <f t="shared" ref="G18" si="12">IF(ISERROR((F18-E18)/E18),"",(F18-E18)/E18)</f>
        <v/>
      </c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62">
        <f t="shared" ref="T18" si="13">+SUM(H18:S18)</f>
        <v>0</v>
      </c>
      <c r="U18" s="63" t="str">
        <f t="shared" ref="U18" si="14">IF(ISERROR(T18/F18),"",T18/F18)</f>
        <v/>
      </c>
    </row>
    <row r="19" spans="2:21" x14ac:dyDescent="0.25">
      <c r="B19" s="17"/>
      <c r="C19" s="39" t="s">
        <v>39</v>
      </c>
      <c r="D19" s="40"/>
      <c r="E19" s="40"/>
      <c r="F19" s="41"/>
      <c r="G19" s="53" t="str">
        <f t="shared" si="0"/>
        <v/>
      </c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62">
        <f t="shared" si="1"/>
        <v>0</v>
      </c>
      <c r="U19" s="63" t="str">
        <f t="shared" si="2"/>
        <v/>
      </c>
    </row>
    <row r="20" spans="2:21" ht="15.75" x14ac:dyDescent="0.25">
      <c r="B20" s="16"/>
      <c r="C20" s="23" t="s">
        <v>24</v>
      </c>
      <c r="D20" s="24">
        <f>SUM(D5:D19)</f>
        <v>0</v>
      </c>
      <c r="E20" s="24">
        <f t="shared" ref="E20:S20" si="15">SUM(E5:E19)</f>
        <v>118100</v>
      </c>
      <c r="F20" s="24">
        <f t="shared" si="15"/>
        <v>175000</v>
      </c>
      <c r="G20" s="54">
        <f t="shared" si="0"/>
        <v>0.48179508890770534</v>
      </c>
      <c r="H20" s="25">
        <f t="shared" si="15"/>
        <v>0</v>
      </c>
      <c r="I20" s="26">
        <f t="shared" si="15"/>
        <v>0</v>
      </c>
      <c r="J20" s="26">
        <f t="shared" si="15"/>
        <v>0</v>
      </c>
      <c r="K20" s="26">
        <f t="shared" si="15"/>
        <v>40000</v>
      </c>
      <c r="L20" s="26">
        <f t="shared" si="15"/>
        <v>0</v>
      </c>
      <c r="M20" s="26">
        <f t="shared" si="15"/>
        <v>5000</v>
      </c>
      <c r="N20" s="26">
        <f t="shared" si="15"/>
        <v>0</v>
      </c>
      <c r="O20" s="26">
        <f t="shared" si="15"/>
        <v>0</v>
      </c>
      <c r="P20" s="26">
        <f t="shared" si="15"/>
        <v>0</v>
      </c>
      <c r="Q20" s="26">
        <f t="shared" si="15"/>
        <v>0</v>
      </c>
      <c r="R20" s="26">
        <f t="shared" si="15"/>
        <v>0</v>
      </c>
      <c r="S20" s="27">
        <f t="shared" si="15"/>
        <v>0</v>
      </c>
      <c r="T20" s="65">
        <f t="shared" si="1"/>
        <v>45000</v>
      </c>
      <c r="U20" s="68">
        <f t="shared" si="2"/>
        <v>0.25714285714285712</v>
      </c>
    </row>
    <row r="21" spans="2:21" ht="18.75" x14ac:dyDescent="0.25">
      <c r="B21" s="57" t="s">
        <v>71</v>
      </c>
      <c r="C21" s="19"/>
      <c r="D21" s="20"/>
      <c r="E21" s="20"/>
      <c r="F21" s="22"/>
      <c r="G21" s="55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61"/>
      <c r="U21" s="63"/>
    </row>
    <row r="22" spans="2:21" x14ac:dyDescent="0.25">
      <c r="B22" s="15"/>
      <c r="C22" s="45" t="s">
        <v>19</v>
      </c>
      <c r="D22" s="46"/>
      <c r="E22" s="46"/>
      <c r="F22" s="47"/>
      <c r="G22" s="53" t="str">
        <f t="shared" si="0"/>
        <v/>
      </c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  <c r="T22" s="64">
        <f t="shared" si="1"/>
        <v>0</v>
      </c>
      <c r="U22" s="63" t="str">
        <f t="shared" ref="U22:U36" si="16">IF(ISERROR(T22/F22),"",T22/F22)</f>
        <v/>
      </c>
    </row>
    <row r="23" spans="2:21" x14ac:dyDescent="0.25">
      <c r="B23" s="17"/>
      <c r="C23" s="45" t="s">
        <v>22</v>
      </c>
      <c r="D23" s="46"/>
      <c r="E23" s="46"/>
      <c r="F23" s="47"/>
      <c r="G23" s="53" t="str">
        <f t="shared" si="0"/>
        <v/>
      </c>
      <c r="H23" s="48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  <c r="T23" s="64">
        <f t="shared" si="1"/>
        <v>0</v>
      </c>
      <c r="U23" s="63" t="str">
        <f t="shared" si="16"/>
        <v/>
      </c>
    </row>
    <row r="24" spans="2:21" x14ac:dyDescent="0.25">
      <c r="B24" s="17"/>
      <c r="C24" s="39" t="s">
        <v>45</v>
      </c>
      <c r="D24" s="40"/>
      <c r="E24" s="40"/>
      <c r="F24" s="41"/>
      <c r="G24" s="53" t="str">
        <f t="shared" si="0"/>
        <v/>
      </c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62">
        <f t="shared" si="1"/>
        <v>0</v>
      </c>
      <c r="U24" s="63" t="str">
        <f t="shared" si="16"/>
        <v/>
      </c>
    </row>
    <row r="25" spans="2:21" x14ac:dyDescent="0.25">
      <c r="B25" s="17"/>
      <c r="C25" s="39" t="s">
        <v>46</v>
      </c>
      <c r="D25" s="40"/>
      <c r="E25" s="40"/>
      <c r="F25" s="41"/>
      <c r="G25" s="53" t="str">
        <f t="shared" si="0"/>
        <v/>
      </c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62">
        <f t="shared" si="1"/>
        <v>0</v>
      </c>
      <c r="U25" s="63" t="str">
        <f t="shared" si="16"/>
        <v/>
      </c>
    </row>
    <row r="26" spans="2:21" x14ac:dyDescent="0.25">
      <c r="B26" s="17"/>
      <c r="C26" s="39" t="s">
        <v>65</v>
      </c>
      <c r="D26" s="40"/>
      <c r="E26" s="40"/>
      <c r="F26" s="41"/>
      <c r="G26" s="53" t="str">
        <f t="shared" si="0"/>
        <v/>
      </c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62">
        <f t="shared" si="1"/>
        <v>0</v>
      </c>
      <c r="U26" s="63" t="str">
        <f t="shared" si="16"/>
        <v/>
      </c>
    </row>
    <row r="27" spans="2:21" x14ac:dyDescent="0.25">
      <c r="B27" s="17"/>
      <c r="C27" s="39" t="s">
        <v>66</v>
      </c>
      <c r="D27" s="40"/>
      <c r="E27" s="40"/>
      <c r="F27" s="41"/>
      <c r="G27" s="53" t="str">
        <f t="shared" ref="G27" si="17">IF(ISERROR((F27-E27)/E27),"",(F27-E27)/E27)</f>
        <v/>
      </c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  <c r="T27" s="62">
        <f t="shared" ref="T27" si="18">+SUM(H27:S27)</f>
        <v>0</v>
      </c>
      <c r="U27" s="63" t="str">
        <f t="shared" ref="U27" si="19">IF(ISERROR(T27/F27),"",T27/F27)</f>
        <v/>
      </c>
    </row>
    <row r="28" spans="2:21" x14ac:dyDescent="0.25">
      <c r="B28" s="17"/>
      <c r="C28" s="39" t="s">
        <v>47</v>
      </c>
      <c r="D28" s="40"/>
      <c r="E28" s="40"/>
      <c r="F28" s="41"/>
      <c r="G28" s="53" t="str">
        <f t="shared" si="0"/>
        <v/>
      </c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62">
        <f t="shared" si="1"/>
        <v>0</v>
      </c>
      <c r="U28" s="63" t="str">
        <f t="shared" si="16"/>
        <v/>
      </c>
    </row>
    <row r="29" spans="2:21" x14ac:dyDescent="0.25">
      <c r="B29" s="17"/>
      <c r="C29" s="39" t="s">
        <v>67</v>
      </c>
      <c r="D29" s="40"/>
      <c r="E29" s="40"/>
      <c r="F29" s="41"/>
      <c r="G29" s="53" t="str">
        <f t="shared" si="0"/>
        <v/>
      </c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 s="62">
        <f t="shared" si="1"/>
        <v>0</v>
      </c>
      <c r="U29" s="63" t="str">
        <f t="shared" si="16"/>
        <v/>
      </c>
    </row>
    <row r="30" spans="2:21" x14ac:dyDescent="0.25">
      <c r="B30" s="17"/>
      <c r="C30" s="39" t="s">
        <v>48</v>
      </c>
      <c r="D30" s="40"/>
      <c r="E30" s="40"/>
      <c r="F30" s="41"/>
      <c r="G30" s="53" t="str">
        <f t="shared" si="0"/>
        <v/>
      </c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4"/>
      <c r="T30" s="62">
        <f t="shared" si="1"/>
        <v>0</v>
      </c>
      <c r="U30" s="63" t="str">
        <f t="shared" si="16"/>
        <v/>
      </c>
    </row>
    <row r="31" spans="2:21" x14ac:dyDescent="0.25">
      <c r="B31" s="17"/>
      <c r="C31" s="39" t="s">
        <v>51</v>
      </c>
      <c r="D31" s="40"/>
      <c r="E31" s="40"/>
      <c r="F31" s="41"/>
      <c r="G31" s="53" t="str">
        <f t="shared" si="0"/>
        <v/>
      </c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62">
        <f t="shared" si="1"/>
        <v>0</v>
      </c>
      <c r="U31" s="63" t="str">
        <f t="shared" si="16"/>
        <v/>
      </c>
    </row>
    <row r="32" spans="2:21" x14ac:dyDescent="0.25">
      <c r="B32" s="17"/>
      <c r="C32" s="39" t="s">
        <v>52</v>
      </c>
      <c r="D32" s="40"/>
      <c r="E32" s="40"/>
      <c r="F32" s="41"/>
      <c r="G32" s="53" t="str">
        <f t="shared" si="0"/>
        <v/>
      </c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  <c r="T32" s="62">
        <f t="shared" si="1"/>
        <v>0</v>
      </c>
      <c r="U32" s="63" t="str">
        <f t="shared" si="16"/>
        <v/>
      </c>
    </row>
    <row r="33" spans="2:21" x14ac:dyDescent="0.25">
      <c r="B33" s="17"/>
      <c r="C33" s="39" t="s">
        <v>58</v>
      </c>
      <c r="D33" s="40"/>
      <c r="E33" s="40"/>
      <c r="F33" s="41"/>
      <c r="G33" s="53" t="str">
        <f t="shared" si="0"/>
        <v/>
      </c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  <c r="T33" s="62">
        <f t="shared" si="1"/>
        <v>0</v>
      </c>
      <c r="U33" s="63" t="str">
        <f t="shared" si="16"/>
        <v/>
      </c>
    </row>
    <row r="34" spans="2:21" x14ac:dyDescent="0.25">
      <c r="B34" s="17"/>
      <c r="C34" s="39" t="s">
        <v>59</v>
      </c>
      <c r="D34" s="40"/>
      <c r="E34" s="40"/>
      <c r="F34" s="41"/>
      <c r="G34" s="53" t="str">
        <f t="shared" si="0"/>
        <v/>
      </c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4"/>
      <c r="T34" s="62">
        <f t="shared" si="1"/>
        <v>0</v>
      </c>
      <c r="U34" s="63" t="str">
        <f t="shared" si="16"/>
        <v/>
      </c>
    </row>
    <row r="35" spans="2:21" x14ac:dyDescent="0.25">
      <c r="B35" s="17"/>
      <c r="C35" s="39" t="s">
        <v>39</v>
      </c>
      <c r="D35" s="40"/>
      <c r="E35" s="40"/>
      <c r="F35" s="41"/>
      <c r="G35" s="53" t="str">
        <f t="shared" si="0"/>
        <v/>
      </c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T35" s="62">
        <f t="shared" si="1"/>
        <v>0</v>
      </c>
      <c r="U35" s="63" t="str">
        <f t="shared" si="16"/>
        <v/>
      </c>
    </row>
    <row r="36" spans="2:21" ht="15.75" x14ac:dyDescent="0.25">
      <c r="B36" s="16"/>
      <c r="C36" s="23" t="s">
        <v>24</v>
      </c>
      <c r="D36" s="24">
        <f>SUM(D22:D35)</f>
        <v>0</v>
      </c>
      <c r="E36" s="24">
        <f t="shared" ref="E36:S36" si="20">SUM(E22:E35)</f>
        <v>0</v>
      </c>
      <c r="F36" s="24">
        <f t="shared" si="20"/>
        <v>0</v>
      </c>
      <c r="G36" s="54" t="str">
        <f t="shared" si="0"/>
        <v/>
      </c>
      <c r="H36" s="25">
        <f t="shared" si="20"/>
        <v>0</v>
      </c>
      <c r="I36" s="26">
        <f t="shared" si="20"/>
        <v>0</v>
      </c>
      <c r="J36" s="26">
        <f t="shared" si="20"/>
        <v>0</v>
      </c>
      <c r="K36" s="26">
        <f t="shared" si="20"/>
        <v>0</v>
      </c>
      <c r="L36" s="26">
        <f t="shared" si="20"/>
        <v>0</v>
      </c>
      <c r="M36" s="26">
        <f t="shared" si="20"/>
        <v>0</v>
      </c>
      <c r="N36" s="26">
        <f t="shared" si="20"/>
        <v>0</v>
      </c>
      <c r="O36" s="26">
        <f t="shared" si="20"/>
        <v>0</v>
      </c>
      <c r="P36" s="26">
        <f t="shared" si="20"/>
        <v>0</v>
      </c>
      <c r="Q36" s="26">
        <f t="shared" si="20"/>
        <v>0</v>
      </c>
      <c r="R36" s="26">
        <f t="shared" si="20"/>
        <v>0</v>
      </c>
      <c r="S36" s="27">
        <f t="shared" si="20"/>
        <v>0</v>
      </c>
      <c r="T36" s="65">
        <f t="shared" si="1"/>
        <v>0</v>
      </c>
      <c r="U36" s="68" t="str">
        <f t="shared" si="16"/>
        <v/>
      </c>
    </row>
    <row r="37" spans="2:21" ht="18.75" x14ac:dyDescent="0.25">
      <c r="B37" s="57" t="s">
        <v>40</v>
      </c>
      <c r="C37" s="19"/>
      <c r="D37" s="20"/>
      <c r="E37" s="20"/>
      <c r="F37" s="28"/>
      <c r="G37" s="5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61"/>
      <c r="U37" s="63"/>
    </row>
    <row r="38" spans="2:21" x14ac:dyDescent="0.25">
      <c r="B38" s="15"/>
      <c r="C38" s="45" t="s">
        <v>19</v>
      </c>
      <c r="D38" s="46"/>
      <c r="E38" s="46"/>
      <c r="F38" s="47"/>
      <c r="G38" s="53" t="str">
        <f t="shared" si="0"/>
        <v/>
      </c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64">
        <f t="shared" si="1"/>
        <v>0</v>
      </c>
      <c r="U38" s="63" t="str">
        <f t="shared" ref="U38:U48" si="21">IF(ISERROR(T38/F38),"",T38/F38)</f>
        <v/>
      </c>
    </row>
    <row r="39" spans="2:21" x14ac:dyDescent="0.25">
      <c r="B39" s="17"/>
      <c r="C39" s="45" t="s">
        <v>22</v>
      </c>
      <c r="D39" s="46"/>
      <c r="E39" s="46"/>
      <c r="F39" s="47"/>
      <c r="G39" s="53" t="str">
        <f t="shared" si="0"/>
        <v/>
      </c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50"/>
      <c r="T39" s="64">
        <f t="shared" si="1"/>
        <v>0</v>
      </c>
      <c r="U39" s="63" t="str">
        <f t="shared" si="21"/>
        <v/>
      </c>
    </row>
    <row r="40" spans="2:21" x14ac:dyDescent="0.25">
      <c r="B40" s="17"/>
      <c r="C40" s="39" t="s">
        <v>60</v>
      </c>
      <c r="D40" s="40"/>
      <c r="E40" s="40"/>
      <c r="F40" s="41"/>
      <c r="G40" s="53" t="str">
        <f t="shared" si="0"/>
        <v/>
      </c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62">
        <f t="shared" si="1"/>
        <v>0</v>
      </c>
      <c r="U40" s="63" t="str">
        <f t="shared" si="21"/>
        <v/>
      </c>
    </row>
    <row r="41" spans="2:21" x14ac:dyDescent="0.25">
      <c r="B41" s="17"/>
      <c r="C41" s="39" t="s">
        <v>41</v>
      </c>
      <c r="D41" s="40"/>
      <c r="E41" s="40"/>
      <c r="F41" s="41"/>
      <c r="G41" s="53" t="str">
        <f t="shared" ref="G41:G47" si="22">IF(ISERROR((F41-E41)/E41),"",(F41-E41)/E41)</f>
        <v/>
      </c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62">
        <f t="shared" ref="T41:T47" si="23">+SUM(H41:S41)</f>
        <v>0</v>
      </c>
      <c r="U41" s="63" t="str">
        <f t="shared" ref="U41:U47" si="24">IF(ISERROR(T41/F41),"",T41/F41)</f>
        <v/>
      </c>
    </row>
    <row r="42" spans="2:21" x14ac:dyDescent="0.25">
      <c r="B42" s="17"/>
      <c r="C42" s="39" t="s">
        <v>62</v>
      </c>
      <c r="D42" s="40"/>
      <c r="E42" s="40"/>
      <c r="F42" s="41"/>
      <c r="G42" s="53" t="str">
        <f t="shared" ref="G42" si="25">IF(ISERROR((F42-E42)/E42),"",(F42-E42)/E42)</f>
        <v/>
      </c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62">
        <f t="shared" ref="T42" si="26">+SUM(H42:S42)</f>
        <v>0</v>
      </c>
      <c r="U42" s="63" t="str">
        <f t="shared" ref="U42" si="27">IF(ISERROR(T42/F42),"",T42/F42)</f>
        <v/>
      </c>
    </row>
    <row r="43" spans="2:21" x14ac:dyDescent="0.25">
      <c r="B43" s="17"/>
      <c r="C43" s="39" t="s">
        <v>42</v>
      </c>
      <c r="D43" s="40"/>
      <c r="E43" s="40"/>
      <c r="F43" s="41"/>
      <c r="G43" s="53" t="str">
        <f t="shared" si="22"/>
        <v/>
      </c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  <c r="T43" s="62">
        <f t="shared" si="23"/>
        <v>0</v>
      </c>
      <c r="U43" s="63" t="str">
        <f t="shared" si="24"/>
        <v/>
      </c>
    </row>
    <row r="44" spans="2:21" x14ac:dyDescent="0.25">
      <c r="B44" s="17"/>
      <c r="C44" s="39" t="s">
        <v>43</v>
      </c>
      <c r="D44" s="40"/>
      <c r="E44" s="40"/>
      <c r="F44" s="41"/>
      <c r="G44" s="53" t="str">
        <f t="shared" si="22"/>
        <v/>
      </c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4"/>
      <c r="T44" s="62">
        <f t="shared" si="23"/>
        <v>0</v>
      </c>
      <c r="U44" s="63" t="str">
        <f t="shared" si="24"/>
        <v/>
      </c>
    </row>
    <row r="45" spans="2:21" x14ac:dyDescent="0.25">
      <c r="B45" s="17"/>
      <c r="C45" s="39" t="s">
        <v>44</v>
      </c>
      <c r="D45" s="40"/>
      <c r="E45" s="40"/>
      <c r="F45" s="41"/>
      <c r="G45" s="53" t="str">
        <f t="shared" si="22"/>
        <v/>
      </c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4"/>
      <c r="T45" s="62">
        <f t="shared" si="23"/>
        <v>0</v>
      </c>
      <c r="U45" s="63" t="str">
        <f t="shared" si="24"/>
        <v/>
      </c>
    </row>
    <row r="46" spans="2:21" x14ac:dyDescent="0.25">
      <c r="B46" s="17"/>
      <c r="C46" s="39" t="s">
        <v>68</v>
      </c>
      <c r="D46" s="40"/>
      <c r="E46" s="40"/>
      <c r="F46" s="41"/>
      <c r="G46" s="53" t="str">
        <f t="shared" si="22"/>
        <v/>
      </c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4"/>
      <c r="T46" s="62">
        <f t="shared" si="23"/>
        <v>0</v>
      </c>
      <c r="U46" s="63" t="str">
        <f t="shared" si="24"/>
        <v/>
      </c>
    </row>
    <row r="47" spans="2:21" x14ac:dyDescent="0.25">
      <c r="B47" s="17"/>
      <c r="C47" s="39" t="s">
        <v>39</v>
      </c>
      <c r="D47" s="40"/>
      <c r="E47" s="40"/>
      <c r="F47" s="41"/>
      <c r="G47" s="53" t="str">
        <f t="shared" si="22"/>
        <v/>
      </c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4"/>
      <c r="T47" s="62">
        <f t="shared" si="23"/>
        <v>0</v>
      </c>
      <c r="U47" s="63" t="str">
        <f t="shared" si="24"/>
        <v/>
      </c>
    </row>
    <row r="48" spans="2:21" ht="15.75" x14ac:dyDescent="0.25">
      <c r="B48" s="16"/>
      <c r="C48" s="23" t="s">
        <v>24</v>
      </c>
      <c r="D48" s="24">
        <f>SUM(D38:D47)</f>
        <v>0</v>
      </c>
      <c r="E48" s="24">
        <f>SUM(E38:E47)</f>
        <v>0</v>
      </c>
      <c r="F48" s="24">
        <f>SUM(F38:F47)</f>
        <v>0</v>
      </c>
      <c r="G48" s="54" t="str">
        <f t="shared" si="0"/>
        <v/>
      </c>
      <c r="H48" s="25">
        <f>SUM(H38:H47)</f>
        <v>0</v>
      </c>
      <c r="I48" s="26">
        <f>SUM(I38:I47)</f>
        <v>0</v>
      </c>
      <c r="J48" s="26">
        <f>SUM(J38:J47)</f>
        <v>0</v>
      </c>
      <c r="K48" s="26">
        <f>SUM(K38:K47)</f>
        <v>0</v>
      </c>
      <c r="L48" s="26">
        <f>SUM(L38:L47)</f>
        <v>0</v>
      </c>
      <c r="M48" s="26">
        <f>SUM(M38:M47)</f>
        <v>0</v>
      </c>
      <c r="N48" s="26">
        <f>SUM(N38:N47)</f>
        <v>0</v>
      </c>
      <c r="O48" s="26">
        <f>SUM(O38:O47)</f>
        <v>0</v>
      </c>
      <c r="P48" s="26">
        <f>SUM(P38:P47)</f>
        <v>0</v>
      </c>
      <c r="Q48" s="26">
        <f>SUM(Q38:Q47)</f>
        <v>0</v>
      </c>
      <c r="R48" s="26">
        <f>SUM(R38:R47)</f>
        <v>0</v>
      </c>
      <c r="S48" s="27">
        <f>SUM(S38:S47)</f>
        <v>0</v>
      </c>
      <c r="T48" s="65">
        <f t="shared" si="1"/>
        <v>0</v>
      </c>
      <c r="U48" s="68" t="str">
        <f t="shared" si="21"/>
        <v/>
      </c>
    </row>
    <row r="49" spans="2:21" ht="18.75" x14ac:dyDescent="0.25">
      <c r="B49" s="57" t="s">
        <v>72</v>
      </c>
      <c r="C49" s="19"/>
      <c r="D49" s="20"/>
      <c r="E49" s="20"/>
      <c r="F49" s="28"/>
      <c r="G49" s="55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61"/>
      <c r="U49" s="63"/>
    </row>
    <row r="50" spans="2:21" x14ac:dyDescent="0.25">
      <c r="B50" s="15"/>
      <c r="C50" s="45" t="s">
        <v>19</v>
      </c>
      <c r="D50" s="46"/>
      <c r="E50" s="46"/>
      <c r="F50" s="47"/>
      <c r="G50" s="53" t="str">
        <f t="shared" si="0"/>
        <v/>
      </c>
      <c r="H50" s="48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50"/>
      <c r="T50" s="64">
        <f t="shared" si="1"/>
        <v>0</v>
      </c>
      <c r="U50" s="63" t="str">
        <f t="shared" ref="U50:U61" si="28">IF(ISERROR(T50/F50),"",T50/F50)</f>
        <v/>
      </c>
    </row>
    <row r="51" spans="2:21" x14ac:dyDescent="0.25">
      <c r="B51" s="17"/>
      <c r="C51" s="45" t="s">
        <v>22</v>
      </c>
      <c r="D51" s="46"/>
      <c r="E51" s="46"/>
      <c r="F51" s="47"/>
      <c r="G51" s="53" t="str">
        <f t="shared" si="0"/>
        <v/>
      </c>
      <c r="H51" s="48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50"/>
      <c r="T51" s="64">
        <f t="shared" si="1"/>
        <v>0</v>
      </c>
      <c r="U51" s="63" t="str">
        <f t="shared" si="28"/>
        <v/>
      </c>
    </row>
    <row r="52" spans="2:21" x14ac:dyDescent="0.25">
      <c r="B52" s="17"/>
      <c r="C52" s="39" t="s">
        <v>53</v>
      </c>
      <c r="D52" s="40"/>
      <c r="E52" s="40"/>
      <c r="F52" s="41"/>
      <c r="G52" s="53" t="str">
        <f t="shared" si="0"/>
        <v/>
      </c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4"/>
      <c r="T52" s="62">
        <f t="shared" si="1"/>
        <v>0</v>
      </c>
      <c r="U52" s="63" t="str">
        <f t="shared" si="28"/>
        <v/>
      </c>
    </row>
    <row r="53" spans="2:21" x14ac:dyDescent="0.25">
      <c r="B53" s="17"/>
      <c r="C53" s="39" t="s">
        <v>54</v>
      </c>
      <c r="D53" s="40"/>
      <c r="E53" s="40"/>
      <c r="F53" s="41"/>
      <c r="G53" s="53" t="str">
        <f t="shared" si="0"/>
        <v/>
      </c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4"/>
      <c r="T53" s="62">
        <f t="shared" si="1"/>
        <v>0</v>
      </c>
      <c r="U53" s="63" t="str">
        <f t="shared" si="28"/>
        <v/>
      </c>
    </row>
    <row r="54" spans="2:21" x14ac:dyDescent="0.25">
      <c r="B54" s="17"/>
      <c r="C54" s="39" t="s">
        <v>55</v>
      </c>
      <c r="D54" s="40"/>
      <c r="E54" s="40"/>
      <c r="F54" s="41"/>
      <c r="G54" s="53" t="str">
        <f t="shared" si="0"/>
        <v/>
      </c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4"/>
      <c r="T54" s="62">
        <f t="shared" si="1"/>
        <v>0</v>
      </c>
      <c r="U54" s="63" t="str">
        <f t="shared" si="28"/>
        <v/>
      </c>
    </row>
    <row r="55" spans="2:21" x14ac:dyDescent="0.25">
      <c r="B55" s="17"/>
      <c r="C55" s="39" t="s">
        <v>56</v>
      </c>
      <c r="D55" s="40"/>
      <c r="E55" s="40"/>
      <c r="F55" s="41"/>
      <c r="G55" s="53" t="str">
        <f t="shared" si="0"/>
        <v/>
      </c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62">
        <f t="shared" si="1"/>
        <v>0</v>
      </c>
      <c r="U55" s="63" t="str">
        <f t="shared" si="28"/>
        <v/>
      </c>
    </row>
    <row r="56" spans="2:21" x14ac:dyDescent="0.25">
      <c r="B56" s="17"/>
      <c r="C56" s="39" t="s">
        <v>57</v>
      </c>
      <c r="D56" s="40"/>
      <c r="E56" s="40"/>
      <c r="F56" s="41"/>
      <c r="G56" s="53" t="str">
        <f t="shared" si="0"/>
        <v/>
      </c>
      <c r="H56" s="42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4"/>
      <c r="T56" s="62">
        <f t="shared" si="1"/>
        <v>0</v>
      </c>
      <c r="U56" s="63" t="str">
        <f t="shared" si="28"/>
        <v/>
      </c>
    </row>
    <row r="57" spans="2:21" x14ac:dyDescent="0.25">
      <c r="B57" s="17"/>
      <c r="C57" s="39" t="s">
        <v>69</v>
      </c>
      <c r="D57" s="40"/>
      <c r="E57" s="40"/>
      <c r="F57" s="41"/>
      <c r="G57" s="53" t="str">
        <f t="shared" si="0"/>
        <v/>
      </c>
      <c r="H57" s="42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4"/>
      <c r="T57" s="62">
        <f t="shared" si="1"/>
        <v>0</v>
      </c>
      <c r="U57" s="63" t="str">
        <f t="shared" si="28"/>
        <v/>
      </c>
    </row>
    <row r="58" spans="2:21" x14ac:dyDescent="0.25">
      <c r="B58" s="17"/>
      <c r="C58" s="39" t="s">
        <v>69</v>
      </c>
      <c r="D58" s="40"/>
      <c r="E58" s="40"/>
      <c r="F58" s="41"/>
      <c r="G58" s="53" t="str">
        <f t="shared" si="0"/>
        <v/>
      </c>
      <c r="H58" s="42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4"/>
      <c r="T58" s="62">
        <f t="shared" si="1"/>
        <v>0</v>
      </c>
      <c r="U58" s="63" t="str">
        <f t="shared" si="28"/>
        <v/>
      </c>
    </row>
    <row r="59" spans="2:21" x14ac:dyDescent="0.25">
      <c r="B59" s="17"/>
      <c r="C59" s="39" t="s">
        <v>69</v>
      </c>
      <c r="D59" s="40"/>
      <c r="E59" s="40"/>
      <c r="F59" s="41"/>
      <c r="G59" s="53" t="str">
        <f t="shared" si="0"/>
        <v/>
      </c>
      <c r="H59" s="42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4"/>
      <c r="T59" s="62">
        <f t="shared" si="1"/>
        <v>0</v>
      </c>
      <c r="U59" s="63" t="str">
        <f t="shared" si="28"/>
        <v/>
      </c>
    </row>
    <row r="60" spans="2:21" ht="15.75" x14ac:dyDescent="0.25">
      <c r="B60" s="16"/>
      <c r="C60" s="23" t="s">
        <v>24</v>
      </c>
      <c r="D60" s="24">
        <f>SUM(D50:D59)</f>
        <v>0</v>
      </c>
      <c r="E60" s="24">
        <f>SUM(E50:E59)</f>
        <v>0</v>
      </c>
      <c r="F60" s="24">
        <f>SUM(F50:F59)</f>
        <v>0</v>
      </c>
      <c r="G60" s="54" t="str">
        <f t="shared" si="0"/>
        <v/>
      </c>
      <c r="H60" s="25">
        <f>SUM(H50:H59)</f>
        <v>0</v>
      </c>
      <c r="I60" s="26">
        <f>SUM(I50:I59)</f>
        <v>0</v>
      </c>
      <c r="J60" s="26">
        <f>SUM(J50:J59)</f>
        <v>0</v>
      </c>
      <c r="K60" s="26">
        <f>SUM(K50:K59)</f>
        <v>0</v>
      </c>
      <c r="L60" s="26">
        <f>SUM(L50:L59)</f>
        <v>0</v>
      </c>
      <c r="M60" s="26">
        <f>SUM(M50:M59)</f>
        <v>0</v>
      </c>
      <c r="N60" s="26">
        <f>SUM(N50:N59)</f>
        <v>0</v>
      </c>
      <c r="O60" s="26">
        <f>SUM(O50:O59)</f>
        <v>0</v>
      </c>
      <c r="P60" s="26">
        <f>SUM(P50:P59)</f>
        <v>0</v>
      </c>
      <c r="Q60" s="26">
        <f>SUM(Q50:Q59)</f>
        <v>0</v>
      </c>
      <c r="R60" s="26">
        <f>SUM(R50:R59)</f>
        <v>0</v>
      </c>
      <c r="S60" s="27">
        <f>SUM(S50:S59)</f>
        <v>0</v>
      </c>
      <c r="T60" s="65">
        <f t="shared" si="1"/>
        <v>0</v>
      </c>
      <c r="U60" s="68" t="str">
        <f t="shared" si="28"/>
        <v/>
      </c>
    </row>
    <row r="61" spans="2:21" ht="18.75" x14ac:dyDescent="0.25">
      <c r="B61" s="18" t="s">
        <v>25</v>
      </c>
      <c r="C61" s="18"/>
      <c r="D61" s="36">
        <f>SUM(D20,D36,D48,D60)</f>
        <v>0</v>
      </c>
      <c r="E61" s="36">
        <f>SUM(E20,E36,E48,E60)</f>
        <v>118100</v>
      </c>
      <c r="F61" s="29">
        <f>SUM(F20,F36,F48,F60)</f>
        <v>175000</v>
      </c>
      <c r="G61" s="56">
        <f t="shared" si="0"/>
        <v>0.48179508890770534</v>
      </c>
      <c r="H61" s="33">
        <f>SUM(H20,H36,H48,H60)</f>
        <v>0</v>
      </c>
      <c r="I61" s="34">
        <f>SUM(I20,I36,I48,I60)</f>
        <v>0</v>
      </c>
      <c r="J61" s="34">
        <f>SUM(J20,J36,J48,J60)</f>
        <v>0</v>
      </c>
      <c r="K61" s="34">
        <f>SUM(K20,K36,K48,K60)</f>
        <v>40000</v>
      </c>
      <c r="L61" s="34">
        <f>SUM(L20,L36,L48,L60)</f>
        <v>0</v>
      </c>
      <c r="M61" s="34">
        <f>SUM(M20,M36,M48,M60)</f>
        <v>5000</v>
      </c>
      <c r="N61" s="34">
        <f>SUM(N20,N36,N48,N60)</f>
        <v>0</v>
      </c>
      <c r="O61" s="34">
        <f>SUM(O20,O36,O48,O60)</f>
        <v>0</v>
      </c>
      <c r="P61" s="34">
        <f>SUM(P20,P36,P48,P60)</f>
        <v>0</v>
      </c>
      <c r="Q61" s="34">
        <f>SUM(Q20,Q36,Q48,Q60)</f>
        <v>0</v>
      </c>
      <c r="R61" s="34">
        <f>SUM(R20,R36,R48,R60)</f>
        <v>0</v>
      </c>
      <c r="S61" s="35">
        <f>SUM(S20,S36,S48,S60)</f>
        <v>0</v>
      </c>
      <c r="T61" s="66">
        <f t="shared" si="1"/>
        <v>45000</v>
      </c>
      <c r="U61" s="69">
        <f t="shared" si="28"/>
        <v>0.25714285714285712</v>
      </c>
    </row>
    <row r="81" spans="2:3" x14ac:dyDescent="0.25">
      <c r="B81" s="10" t="s">
        <v>18</v>
      </c>
    </row>
    <row r="84" spans="2:3" x14ac:dyDescent="0.25">
      <c r="B84" s="10" t="s">
        <v>20</v>
      </c>
    </row>
    <row r="85" spans="2:3" x14ac:dyDescent="0.25">
      <c r="C85" s="10" t="s">
        <v>21</v>
      </c>
    </row>
  </sheetData>
  <sheetProtection algorithmName="SHA-512" hashValue="lP1e1PynWM2lTaD+9dox/Fr+kGTR5Tx6YgOmSXYhIY2J4wYd59hE/yP2jpKIX89Da7DEq2VDSKvRiRmIIcfpAw==" saltValue="XP9f9Exv9kvB4U7U8NOiTA==" spinCount="100000" sheet="1" objects="1" scenarios="1"/>
  <phoneticPr fontId="13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9746-AF07-466B-9232-863DD1F7B9A8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7" max="7" width="27.140625" customWidth="1"/>
    <col min="8" max="8" width="42.85546875" customWidth="1"/>
  </cols>
  <sheetData>
    <row r="7" spans="1:9" ht="21" x14ac:dyDescent="0.35">
      <c r="A7" s="1" t="s">
        <v>12</v>
      </c>
    </row>
    <row r="8" spans="1:9" ht="18.75" x14ac:dyDescent="0.3">
      <c r="A8" s="2"/>
    </row>
    <row r="9" spans="1:9" ht="18.75" x14ac:dyDescent="0.3">
      <c r="B9" s="3" t="s">
        <v>13</v>
      </c>
    </row>
    <row r="10" spans="1:9" ht="18.75" x14ac:dyDescent="0.3">
      <c r="B10" s="4"/>
      <c r="C10" s="70" t="s">
        <v>73</v>
      </c>
      <c r="D10" s="70"/>
      <c r="E10" s="70"/>
      <c r="F10" s="70"/>
      <c r="G10" s="70"/>
      <c r="H10" s="70"/>
      <c r="I10" s="5" t="s">
        <v>14</v>
      </c>
    </row>
    <row r="14" spans="1:9" x14ac:dyDescent="0.25">
      <c r="A14" s="6" t="s">
        <v>15</v>
      </c>
    </row>
    <row r="15" spans="1:9" x14ac:dyDescent="0.25">
      <c r="A15" s="7" t="s">
        <v>16</v>
      </c>
    </row>
    <row r="16" spans="1:9" x14ac:dyDescent="0.25">
      <c r="A16" s="8" t="s">
        <v>17</v>
      </c>
    </row>
  </sheetData>
  <sheetProtection algorithmName="SHA-512" hashValue="yHRcmcKqxoIp1SfdCghjH8OCIgJ2hyG4vcjX8VptxCUUQkGe1qPfMVhpoH1DCQbdGZZ3/5IStQEIEmjDbQaROg==" saltValue="pLp8L0Gq8q2fTLeCTUBVwA==" spinCount="100000" sheet="1" objects="1" scenarios="1"/>
  <mergeCells count="1">
    <mergeCell ref="C10:H10"/>
  </mergeCells>
  <hyperlinks>
    <hyperlink ref="A15" r:id="rId1" xr:uid="{6441DCAD-6F87-4043-B98F-E1DBE1F91054}"/>
    <hyperlink ref="C10" r:id="rId2" xr:uid="{A31B0998-3B77-4C20-ABFA-CE1BBDBEF1F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DSI</vt:lpstr>
      <vt:lpstr>Mot de passe</vt:lpstr>
      <vt:lpstr>'Budget DSI'!Zone_d_impression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2022-12-06T10:34:07Z</cp:lastPrinted>
  <dcterms:created xsi:type="dcterms:W3CDTF">2022-12-04T08:34:43Z</dcterms:created>
  <dcterms:modified xsi:type="dcterms:W3CDTF">2022-12-06T10:42:25Z</dcterms:modified>
</cp:coreProperties>
</file>